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334" i="3" l="1"/>
  <c r="F1334" i="3"/>
  <c r="G1334" i="3"/>
  <c r="H1334" i="3"/>
  <c r="I1334" i="3"/>
  <c r="J1334" i="3"/>
  <c r="E1335" i="3"/>
  <c r="F1335" i="3"/>
  <c r="G1335" i="3"/>
  <c r="H1335" i="3"/>
  <c r="I1335" i="3"/>
  <c r="J1335" i="3"/>
  <c r="L1335" i="3" s="1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K1339" i="3" s="1"/>
  <c r="G1339" i="3"/>
  <c r="H1339" i="3"/>
  <c r="I1339" i="3"/>
  <c r="J1339" i="3"/>
  <c r="E1340" i="3"/>
  <c r="F1340" i="3"/>
  <c r="G1340" i="3"/>
  <c r="H1340" i="3"/>
  <c r="I1340" i="3"/>
  <c r="J1340" i="3"/>
  <c r="E1341" i="3"/>
  <c r="K1341" i="3" s="1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K1345" i="3" s="1"/>
  <c r="F1345" i="3"/>
  <c r="G1345" i="3"/>
  <c r="H1345" i="3"/>
  <c r="I1345" i="3"/>
  <c r="L1345" i="3" s="1"/>
  <c r="J1345" i="3"/>
  <c r="E1346" i="3"/>
  <c r="F1346" i="3"/>
  <c r="G1346" i="3"/>
  <c r="H1346" i="3"/>
  <c r="L1346" i="3" s="1"/>
  <c r="I1346" i="3"/>
  <c r="J1346" i="3"/>
  <c r="E1347" i="3"/>
  <c r="F1347" i="3"/>
  <c r="G1347" i="3"/>
  <c r="H1347" i="3"/>
  <c r="I1347" i="3"/>
  <c r="L1347" i="3" s="1"/>
  <c r="J1347" i="3"/>
  <c r="E1348" i="3"/>
  <c r="F1348" i="3"/>
  <c r="G1348" i="3"/>
  <c r="H1348" i="3"/>
  <c r="I1348" i="3"/>
  <c r="J1348" i="3"/>
  <c r="E1349" i="3"/>
  <c r="F1349" i="3"/>
  <c r="K1349" i="3" s="1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K1357" i="3" s="1"/>
  <c r="G1357" i="3"/>
  <c r="H1357" i="3"/>
  <c r="I1357" i="3"/>
  <c r="J1357" i="3"/>
  <c r="E1358" i="3"/>
  <c r="F1358" i="3"/>
  <c r="G1358" i="3"/>
  <c r="H1358" i="3"/>
  <c r="L1358" i="3" s="1"/>
  <c r="I1358" i="3"/>
  <c r="J1358" i="3"/>
  <c r="E1359" i="3"/>
  <c r="F1359" i="3"/>
  <c r="K1359" i="3" s="1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K1363" i="3" s="1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L1367" i="3" s="1"/>
  <c r="J1367" i="3"/>
  <c r="E1368" i="3"/>
  <c r="F1368" i="3"/>
  <c r="G1368" i="3"/>
  <c r="H1368" i="3"/>
  <c r="I1368" i="3"/>
  <c r="J1368" i="3"/>
  <c r="K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K1372" i="3" s="1"/>
  <c r="H1372" i="3"/>
  <c r="I1372" i="3"/>
  <c r="J1372" i="3"/>
  <c r="E1373" i="3"/>
  <c r="F1373" i="3"/>
  <c r="G1373" i="3"/>
  <c r="H1373" i="3"/>
  <c r="I1373" i="3"/>
  <c r="J1373" i="3"/>
  <c r="E1374" i="3"/>
  <c r="K1374" i="3" s="1"/>
  <c r="F1374" i="3"/>
  <c r="G1374" i="3"/>
  <c r="H1374" i="3"/>
  <c r="I1374" i="3"/>
  <c r="L1374" i="3" s="1"/>
  <c r="AU1374" i="3" s="1"/>
  <c r="J1374" i="3"/>
  <c r="E1375" i="3"/>
  <c r="F1375" i="3"/>
  <c r="G1375" i="3"/>
  <c r="H1375" i="3"/>
  <c r="I1375" i="3"/>
  <c r="J1375" i="3"/>
  <c r="E1376" i="3"/>
  <c r="K1376" i="3" s="1"/>
  <c r="F1376" i="3"/>
  <c r="G1376" i="3"/>
  <c r="H1376" i="3"/>
  <c r="I1376" i="3"/>
  <c r="J1376" i="3"/>
  <c r="E1377" i="3"/>
  <c r="F1377" i="3"/>
  <c r="G1377" i="3"/>
  <c r="K1377" i="3" s="1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L1380" i="3" s="1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L1388" i="3" s="1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L1390" i="3" s="1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L1392" i="3" s="1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L1394" i="3" s="1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K1397" i="3" s="1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K1399" i="3" s="1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L1401" i="3" s="1"/>
  <c r="J1401" i="3"/>
  <c r="E1402" i="3"/>
  <c r="F1402" i="3"/>
  <c r="G1402" i="3"/>
  <c r="H1402" i="3"/>
  <c r="I1402" i="3"/>
  <c r="J1402" i="3"/>
  <c r="E1403" i="3"/>
  <c r="F1403" i="3"/>
  <c r="K1403" i="3" s="1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L1405" i="3" s="1"/>
  <c r="J1405" i="3"/>
  <c r="K1405" i="3"/>
  <c r="BC1405" i="3" s="1"/>
  <c r="E1406" i="3"/>
  <c r="F1406" i="3"/>
  <c r="G1406" i="3"/>
  <c r="H1406" i="3"/>
  <c r="I1406" i="3"/>
  <c r="J1406" i="3"/>
  <c r="K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K1410" i="3" s="1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K1412" i="3" s="1"/>
  <c r="F1412" i="3"/>
  <c r="G1412" i="3"/>
  <c r="H1412" i="3"/>
  <c r="I1412" i="3"/>
  <c r="L1412" i="3" s="1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L1414" i="3" s="1"/>
  <c r="BG1414" i="3" s="1"/>
  <c r="J1414" i="3"/>
  <c r="K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L1433" i="3" s="1"/>
  <c r="J1433" i="3"/>
  <c r="E1434" i="3"/>
  <c r="F1434" i="3"/>
  <c r="G1434" i="3"/>
  <c r="H1434" i="3"/>
  <c r="I1434" i="3"/>
  <c r="J1434" i="3"/>
  <c r="E1435" i="3"/>
  <c r="K1435" i="3" s="1"/>
  <c r="F1435" i="3"/>
  <c r="G1435" i="3"/>
  <c r="H1435" i="3"/>
  <c r="I1435" i="3"/>
  <c r="L1435" i="3" s="1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K1438" i="3" s="1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L1443" i="3" s="1"/>
  <c r="J1443" i="3"/>
  <c r="E1444" i="3"/>
  <c r="F1444" i="3"/>
  <c r="G1444" i="3"/>
  <c r="H1444" i="3"/>
  <c r="I1444" i="3"/>
  <c r="J1444" i="3"/>
  <c r="K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K1450" i="3" s="1"/>
  <c r="H1450" i="3"/>
  <c r="I1450" i="3"/>
  <c r="J1450" i="3"/>
  <c r="E1451" i="3"/>
  <c r="F1451" i="3"/>
  <c r="G1451" i="3"/>
  <c r="H1451" i="3"/>
  <c r="I1451" i="3"/>
  <c r="J1451" i="3"/>
  <c r="E1452" i="3"/>
  <c r="F1452" i="3"/>
  <c r="K1452" i="3" s="1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K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K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K1462" i="3"/>
  <c r="E1463" i="3"/>
  <c r="F1463" i="3"/>
  <c r="G1463" i="3"/>
  <c r="H1463" i="3"/>
  <c r="I1463" i="3"/>
  <c r="J1463" i="3"/>
  <c r="E1464" i="3"/>
  <c r="F1464" i="3"/>
  <c r="G1464" i="3"/>
  <c r="K1464" i="3" s="1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L1466" i="3" s="1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L1470" i="3" s="1"/>
  <c r="J1470" i="3"/>
  <c r="E1471" i="3"/>
  <c r="F1471" i="3"/>
  <c r="G1471" i="3"/>
  <c r="H1471" i="3"/>
  <c r="I1471" i="3"/>
  <c r="J1471" i="3"/>
  <c r="E1472" i="3"/>
  <c r="F1472" i="3"/>
  <c r="K1472" i="3" s="1"/>
  <c r="G1472" i="3"/>
  <c r="H1472" i="3"/>
  <c r="I1472" i="3"/>
  <c r="J1472" i="3"/>
  <c r="E1473" i="3"/>
  <c r="F1473" i="3"/>
  <c r="G1473" i="3"/>
  <c r="K1473" i="3" s="1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K1478" i="3" s="1"/>
  <c r="F1478" i="3"/>
  <c r="G1478" i="3"/>
  <c r="H1478" i="3"/>
  <c r="I1478" i="3"/>
  <c r="L1478" i="3" s="1"/>
  <c r="W1478" i="3" s="1"/>
  <c r="J1478" i="3"/>
  <c r="E1479" i="3"/>
  <c r="F1479" i="3"/>
  <c r="G1479" i="3"/>
  <c r="H1479" i="3"/>
  <c r="I1479" i="3"/>
  <c r="J1479" i="3"/>
  <c r="E1480" i="3"/>
  <c r="K1480" i="3" s="1"/>
  <c r="F1480" i="3"/>
  <c r="G1480" i="3"/>
  <c r="H1480" i="3"/>
  <c r="I1480" i="3"/>
  <c r="L1480" i="3" s="1"/>
  <c r="AE1480" i="3" s="1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K1483" i="3" s="1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L1487" i="3" s="1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L1490" i="3" s="1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L1492" i="3" s="1"/>
  <c r="I1492" i="3"/>
  <c r="J1492" i="3"/>
  <c r="E1493" i="3"/>
  <c r="F1493" i="3"/>
  <c r="G1493" i="3"/>
  <c r="H1493" i="3"/>
  <c r="I1493" i="3"/>
  <c r="J1493" i="3"/>
  <c r="L1493" i="3" s="1"/>
  <c r="E1494" i="3"/>
  <c r="F1494" i="3"/>
  <c r="G1494" i="3"/>
  <c r="H1494" i="3"/>
  <c r="L1494" i="3" s="1"/>
  <c r="I1494" i="3"/>
  <c r="J1494" i="3"/>
  <c r="E1495" i="3"/>
  <c r="F1495" i="3"/>
  <c r="G1495" i="3"/>
  <c r="H1495" i="3"/>
  <c r="I1495" i="3"/>
  <c r="J1495" i="3"/>
  <c r="L1495" i="3" s="1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L1497" i="3" s="1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L1501" i="3" s="1"/>
  <c r="J1501" i="3"/>
  <c r="E1502" i="3"/>
  <c r="F1502" i="3"/>
  <c r="G1502" i="3"/>
  <c r="H1502" i="3"/>
  <c r="L1502" i="3" s="1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L1504" i="3" s="1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L1509" i="3" s="1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L1517" i="3" s="1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K1520" i="3" s="1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L1522" i="3" s="1"/>
  <c r="J1522" i="3"/>
  <c r="K1522" i="3"/>
  <c r="E1523" i="3"/>
  <c r="F1523" i="3"/>
  <c r="G1523" i="3"/>
  <c r="H1523" i="3"/>
  <c r="I1523" i="3"/>
  <c r="J1523" i="3"/>
  <c r="E1524" i="3"/>
  <c r="F1524" i="3"/>
  <c r="G1524" i="3"/>
  <c r="H1524" i="3"/>
  <c r="I1524" i="3"/>
  <c r="L1524" i="3" s="1"/>
  <c r="AM1524" i="3" s="1"/>
  <c r="J1524" i="3"/>
  <c r="K1524" i="3"/>
  <c r="E1525" i="3"/>
  <c r="K1525" i="3" s="1"/>
  <c r="F1525" i="3"/>
  <c r="G1525" i="3"/>
  <c r="H1525" i="3"/>
  <c r="I1525" i="3"/>
  <c r="J1525" i="3"/>
  <c r="E1526" i="3"/>
  <c r="F1526" i="3"/>
  <c r="G1526" i="3"/>
  <c r="K1526" i="3" s="1"/>
  <c r="H1526" i="3"/>
  <c r="L1526" i="3" s="1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K1530" i="3" s="1"/>
  <c r="H1530" i="3"/>
  <c r="I1530" i="3"/>
  <c r="J1530" i="3"/>
  <c r="E1531" i="3"/>
  <c r="F1531" i="3"/>
  <c r="G1531" i="3"/>
  <c r="H1531" i="3"/>
  <c r="I1531" i="3"/>
  <c r="J1531" i="3"/>
  <c r="E1532" i="3"/>
  <c r="K1532" i="3" s="1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K1534" i="3"/>
  <c r="K1528" i="3" l="1"/>
  <c r="L1488" i="3"/>
  <c r="AI1374" i="3"/>
  <c r="K1506" i="3"/>
  <c r="L1534" i="3"/>
  <c r="L1530" i="3"/>
  <c r="T1530" i="3" s="1"/>
  <c r="L1514" i="3"/>
  <c r="L1510" i="3"/>
  <c r="K1498" i="3"/>
  <c r="L1483" i="3"/>
  <c r="AA1483" i="3" s="1"/>
  <c r="L1481" i="3"/>
  <c r="L1475" i="3"/>
  <c r="L1450" i="3"/>
  <c r="L1448" i="3"/>
  <c r="AY1448" i="3" s="1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AY1483" i="3"/>
  <c r="L1513" i="3"/>
  <c r="L1507" i="3"/>
  <c r="L1505" i="3"/>
  <c r="L1503" i="3"/>
  <c r="L1471" i="3"/>
  <c r="K1471" i="3"/>
  <c r="BA1471" i="3" s="1"/>
  <c r="L1469" i="3"/>
  <c r="K1469" i="3"/>
  <c r="L1465" i="3"/>
  <c r="K1465" i="3"/>
  <c r="K1442" i="3"/>
  <c r="L1438" i="3"/>
  <c r="AQ1438" i="3" s="1"/>
  <c r="L1436" i="3"/>
  <c r="K1436" i="3"/>
  <c r="AA1436" i="3" s="1"/>
  <c r="K1432" i="3"/>
  <c r="K1416" i="3"/>
  <c r="W1405" i="3"/>
  <c r="K1390" i="3"/>
  <c r="L1383" i="3"/>
  <c r="L1381" i="3"/>
  <c r="L1359" i="3"/>
  <c r="L1357" i="3"/>
  <c r="L1355" i="3"/>
  <c r="L1353" i="3"/>
  <c r="Z1353" i="3" s="1"/>
  <c r="L1351" i="3"/>
  <c r="L1349" i="3"/>
  <c r="AU1522" i="3"/>
  <c r="AA1522" i="3"/>
  <c r="X1530" i="3"/>
  <c r="BD1530" i="3"/>
  <c r="AE1435" i="3"/>
  <c r="AQ1414" i="3"/>
  <c r="O1534" i="3"/>
  <c r="L1518" i="3"/>
  <c r="BH1518" i="3" s="1"/>
  <c r="L1499" i="3"/>
  <c r="K1497" i="3"/>
  <c r="K1493" i="3"/>
  <c r="K1485" i="3"/>
  <c r="K1479" i="3"/>
  <c r="L1460" i="3"/>
  <c r="K1460" i="3"/>
  <c r="K1453" i="3"/>
  <c r="AM1435" i="3"/>
  <c r="L1431" i="3"/>
  <c r="L1429" i="3"/>
  <c r="K1429" i="3"/>
  <c r="AA1414" i="3"/>
  <c r="K1408" i="3"/>
  <c r="AM1405" i="3"/>
  <c r="K1401" i="3"/>
  <c r="L1389" i="3"/>
  <c r="K1389" i="3"/>
  <c r="L1386" i="3"/>
  <c r="K1383" i="3"/>
  <c r="BE1383" i="3" s="1"/>
  <c r="K1381" i="3"/>
  <c r="K1380" i="3"/>
  <c r="K1370" i="3"/>
  <c r="K1367" i="3"/>
  <c r="L1348" i="3"/>
  <c r="K1348" i="3"/>
  <c r="L1344" i="3"/>
  <c r="K1344" i="3"/>
  <c r="BH1357" i="3"/>
  <c r="L1532" i="3"/>
  <c r="S1532" i="3" s="1"/>
  <c r="K1527" i="3"/>
  <c r="AQ1524" i="3"/>
  <c r="AE1522" i="3"/>
  <c r="K1521" i="3"/>
  <c r="K1519" i="3"/>
  <c r="L1515" i="3"/>
  <c r="L1491" i="3"/>
  <c r="K1481" i="3"/>
  <c r="K1477" i="3"/>
  <c r="K1475" i="3"/>
  <c r="K1470" i="3"/>
  <c r="K1468" i="3"/>
  <c r="K1466" i="3"/>
  <c r="AI1466" i="3" s="1"/>
  <c r="K1456" i="3"/>
  <c r="O1456" i="3" s="1"/>
  <c r="K1448" i="3"/>
  <c r="K1443" i="3"/>
  <c r="O1435" i="3"/>
  <c r="K1434" i="3"/>
  <c r="K1433" i="3"/>
  <c r="L1411" i="3"/>
  <c r="K1411" i="3"/>
  <c r="L1404" i="3"/>
  <c r="K1404" i="3"/>
  <c r="L1399" i="3"/>
  <c r="K1388" i="3"/>
  <c r="AZ1388" i="3" s="1"/>
  <c r="AB1385" i="3"/>
  <c r="K1384" i="3"/>
  <c r="K1379" i="3"/>
  <c r="L1377" i="3"/>
  <c r="AA1377" i="3" s="1"/>
  <c r="L1373" i="3"/>
  <c r="BA1373" i="3" s="1"/>
  <c r="K1373" i="3"/>
  <c r="L1372" i="3"/>
  <c r="L1365" i="3"/>
  <c r="L1361" i="3"/>
  <c r="L1360" i="3"/>
  <c r="K1347" i="3"/>
  <c r="K1346" i="3"/>
  <c r="BH1346" i="3" s="1"/>
  <c r="K1342" i="3"/>
  <c r="L1336" i="3"/>
  <c r="L1334" i="3"/>
  <c r="X1388" i="3"/>
  <c r="AB1346" i="3"/>
  <c r="L1528" i="3"/>
  <c r="L1520" i="3"/>
  <c r="S1520" i="3" s="1"/>
  <c r="L1511" i="3"/>
  <c r="K1491" i="3"/>
  <c r="L1489" i="3"/>
  <c r="L1473" i="3"/>
  <c r="L1464" i="3"/>
  <c r="AY1464" i="3" s="1"/>
  <c r="L1449" i="3"/>
  <c r="BA1449" i="3" s="1"/>
  <c r="K1449" i="3"/>
  <c r="L1444" i="3"/>
  <c r="L1441" i="3"/>
  <c r="K1441" i="3"/>
  <c r="K1430" i="3"/>
  <c r="K1428" i="3"/>
  <c r="K1426" i="3"/>
  <c r="L1406" i="3"/>
  <c r="AW1406" i="3" s="1"/>
  <c r="L1387" i="3"/>
  <c r="L1376" i="3"/>
  <c r="AU1376" i="3"/>
  <c r="L1368" i="3"/>
  <c r="K1356" i="3"/>
  <c r="L1343" i="3"/>
  <c r="K1343" i="3"/>
  <c r="L1341" i="3"/>
  <c r="L1337" i="3"/>
  <c r="K1336" i="3"/>
  <c r="K1334" i="3"/>
  <c r="T1532" i="3"/>
  <c r="AJ1532" i="3"/>
  <c r="AZ1532" i="3"/>
  <c r="P1532" i="3"/>
  <c r="AF1532" i="3"/>
  <c r="AV1532" i="3"/>
  <c r="X1532" i="3"/>
  <c r="AN1532" i="3"/>
  <c r="BD1532" i="3"/>
  <c r="AB1532" i="3"/>
  <c r="AR1532" i="3"/>
  <c r="BH1532" i="3"/>
  <c r="W1528" i="3"/>
  <c r="AM1528" i="3"/>
  <c r="AY1528" i="3"/>
  <c r="BG1528" i="3"/>
  <c r="AA1528" i="3"/>
  <c r="AQ1528" i="3"/>
  <c r="AZ1528" i="3"/>
  <c r="BH1528" i="3"/>
  <c r="AI1528" i="3"/>
  <c r="O1528" i="3"/>
  <c r="AE1528" i="3"/>
  <c r="AU1528" i="3"/>
  <c r="BC1528" i="3"/>
  <c r="S1528" i="3"/>
  <c r="AV1528" i="3"/>
  <c r="BD1528" i="3"/>
  <c r="AM1478" i="3"/>
  <c r="O1478" i="3"/>
  <c r="AE1478" i="3"/>
  <c r="AA1473" i="3"/>
  <c r="AY1466" i="3"/>
  <c r="Y1406" i="3"/>
  <c r="AQ1406" i="3"/>
  <c r="S1383" i="3"/>
  <c r="AJ1383" i="3"/>
  <c r="L1533" i="3"/>
  <c r="AZ1530" i="3"/>
  <c r="AJ1530" i="3"/>
  <c r="L1529" i="3"/>
  <c r="BG1524" i="3"/>
  <c r="AA1524" i="3"/>
  <c r="L1523" i="3"/>
  <c r="K1523" i="3"/>
  <c r="AQ1522" i="3"/>
  <c r="W1522" i="3"/>
  <c r="L1516" i="3"/>
  <c r="L1512" i="3"/>
  <c r="L1508" i="3"/>
  <c r="K1504" i="3"/>
  <c r="L1500" i="3"/>
  <c r="L1496" i="3"/>
  <c r="K1495" i="3"/>
  <c r="K1492" i="3"/>
  <c r="U1471" i="3"/>
  <c r="AK1471" i="3"/>
  <c r="U1469" i="3"/>
  <c r="O1450" i="3"/>
  <c r="S1450" i="3"/>
  <c r="AI1450" i="3"/>
  <c r="K1446" i="3"/>
  <c r="K1440" i="3"/>
  <c r="Z1440" i="3" s="1"/>
  <c r="M1412" i="3"/>
  <c r="Y1412" i="3"/>
  <c r="AO1412" i="3"/>
  <c r="BE1412" i="3"/>
  <c r="AA1412" i="3"/>
  <c r="AQ1412" i="3"/>
  <c r="BG1412" i="3"/>
  <c r="Q1412" i="3"/>
  <c r="AG1412" i="3"/>
  <c r="AW1412" i="3"/>
  <c r="S1412" i="3"/>
  <c r="AI1412" i="3"/>
  <c r="O1466" i="3"/>
  <c r="S1466" i="3"/>
  <c r="P1530" i="3"/>
  <c r="BC1524" i="3"/>
  <c r="W1524" i="3"/>
  <c r="BG1522" i="3"/>
  <c r="AM1522" i="3"/>
  <c r="O1522" i="3"/>
  <c r="K1518" i="3"/>
  <c r="K1514" i="3"/>
  <c r="K1510" i="3"/>
  <c r="L1506" i="3"/>
  <c r="K1502" i="3"/>
  <c r="L1498" i="3"/>
  <c r="T1498" i="3" s="1"/>
  <c r="K1494" i="3"/>
  <c r="AU1478" i="3"/>
  <c r="U1465" i="3"/>
  <c r="AK1465" i="3"/>
  <c r="BA1465" i="3"/>
  <c r="W1441" i="3"/>
  <c r="AI1436" i="3"/>
  <c r="AQ1436" i="3"/>
  <c r="S1436" i="3"/>
  <c r="AY1436" i="3"/>
  <c r="K1431" i="3"/>
  <c r="BH1530" i="3"/>
  <c r="AR1530" i="3"/>
  <c r="BC1522" i="3"/>
  <c r="K1516" i="3"/>
  <c r="K1512" i="3"/>
  <c r="AL1512" i="3" s="1"/>
  <c r="K1508" i="3"/>
  <c r="K1500" i="3"/>
  <c r="K1496" i="3"/>
  <c r="U1485" i="3"/>
  <c r="AI1483" i="3"/>
  <c r="AQ1483" i="3"/>
  <c r="AI1470" i="3"/>
  <c r="S1464" i="3"/>
  <c r="AI1464" i="3"/>
  <c r="BH1429" i="3"/>
  <c r="AY1412" i="3"/>
  <c r="K1490" i="3"/>
  <c r="K1487" i="3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AU1435" i="3"/>
  <c r="L1434" i="3"/>
  <c r="AQ1434" i="3" s="1"/>
  <c r="AT1390" i="3"/>
  <c r="AL1390" i="3"/>
  <c r="V1390" i="3"/>
  <c r="S1381" i="3"/>
  <c r="W1480" i="3"/>
  <c r="L1459" i="3"/>
  <c r="K1459" i="3"/>
  <c r="AK1459" i="3" s="1"/>
  <c r="L1455" i="3"/>
  <c r="K1455" i="3"/>
  <c r="L1454" i="3"/>
  <c r="AI1454" i="3" s="1"/>
  <c r="L1453" i="3"/>
  <c r="AY1450" i="3"/>
  <c r="U1449" i="3"/>
  <c r="AM1433" i="3"/>
  <c r="L1427" i="3"/>
  <c r="L1425" i="3"/>
  <c r="L1423" i="3"/>
  <c r="L1421" i="3"/>
  <c r="L1419" i="3"/>
  <c r="M1414" i="3"/>
  <c r="Q1414" i="3"/>
  <c r="AG1414" i="3"/>
  <c r="AW1414" i="3"/>
  <c r="S1414" i="3"/>
  <c r="AI1414" i="3"/>
  <c r="AY1414" i="3"/>
  <c r="Y1414" i="3"/>
  <c r="AO1414" i="3"/>
  <c r="BE1414" i="3"/>
  <c r="M1405" i="3"/>
  <c r="AC1405" i="3"/>
  <c r="AS1405" i="3"/>
  <c r="BI1405" i="3"/>
  <c r="O1405" i="3"/>
  <c r="AE1405" i="3"/>
  <c r="AU1405" i="3"/>
  <c r="U1405" i="3"/>
  <c r="AK1405" i="3"/>
  <c r="BA1405" i="3"/>
  <c r="AE1401" i="3"/>
  <c r="AD1390" i="3"/>
  <c r="M1385" i="3"/>
  <c r="N1385" i="3"/>
  <c r="V1385" i="3"/>
  <c r="AD1385" i="3"/>
  <c r="AL1385" i="3"/>
  <c r="AT1385" i="3"/>
  <c r="BB1385" i="3"/>
  <c r="T1385" i="3"/>
  <c r="AF1385" i="3"/>
  <c r="AP1385" i="3"/>
  <c r="AZ1385" i="3"/>
  <c r="X1385" i="3"/>
  <c r="AH1385" i="3"/>
  <c r="AR1385" i="3"/>
  <c r="BD1385" i="3"/>
  <c r="P1385" i="3"/>
  <c r="Z1385" i="3"/>
  <c r="AJ1385" i="3"/>
  <c r="AV1385" i="3"/>
  <c r="BF1385" i="3"/>
  <c r="O1374" i="3"/>
  <c r="BC1374" i="3"/>
  <c r="S1374" i="3"/>
  <c r="BA1367" i="3"/>
  <c r="K1489" i="3"/>
  <c r="K1488" i="3"/>
  <c r="L1486" i="3"/>
  <c r="L1484" i="3"/>
  <c r="K1484" i="3"/>
  <c r="L1482" i="3"/>
  <c r="K1482" i="3"/>
  <c r="L1479" i="3"/>
  <c r="S1479" i="3" s="1"/>
  <c r="L1476" i="3"/>
  <c r="K1476" i="3"/>
  <c r="L1472" i="3"/>
  <c r="AI1472" i="3" s="1"/>
  <c r="L1467" i="3"/>
  <c r="K1467" i="3"/>
  <c r="L1463" i="3"/>
  <c r="K1463" i="3"/>
  <c r="L1462" i="3"/>
  <c r="L1461" i="3"/>
  <c r="K1461" i="3"/>
  <c r="AI1458" i="3"/>
  <c r="L1458" i="3"/>
  <c r="O1458" i="3" s="1"/>
  <c r="L1457" i="3"/>
  <c r="K1457" i="3"/>
  <c r="L1452" i="3"/>
  <c r="L1442" i="3"/>
  <c r="AQ1442" i="3" s="1"/>
  <c r="L1439" i="3"/>
  <c r="K1439" i="3"/>
  <c r="T1439" i="3" s="1"/>
  <c r="L1437" i="3"/>
  <c r="K1437" i="3"/>
  <c r="AE1433" i="3"/>
  <c r="AQ1410" i="3"/>
  <c r="U1409" i="3"/>
  <c r="AN1388" i="3"/>
  <c r="AQ1381" i="3"/>
  <c r="AH1357" i="3"/>
  <c r="AM1357" i="3"/>
  <c r="R1357" i="3"/>
  <c r="AR1357" i="3"/>
  <c r="W1357" i="3"/>
  <c r="AB1357" i="3"/>
  <c r="AX1357" i="3"/>
  <c r="V1345" i="3"/>
  <c r="AL1345" i="3"/>
  <c r="BB1345" i="3"/>
  <c r="S1341" i="3"/>
  <c r="AI1341" i="3"/>
  <c r="AQ1341" i="3"/>
  <c r="K1427" i="3"/>
  <c r="K1425" i="3"/>
  <c r="K1423" i="3"/>
  <c r="K1421" i="3"/>
  <c r="K1419" i="3"/>
  <c r="K1417" i="3"/>
  <c r="L1413" i="3"/>
  <c r="K1413" i="3"/>
  <c r="K1395" i="3"/>
  <c r="K1393" i="3"/>
  <c r="K1391" i="3"/>
  <c r="L1378" i="3"/>
  <c r="K1378" i="3"/>
  <c r="S1377" i="3"/>
  <c r="AQ1377" i="3"/>
  <c r="AR1346" i="3"/>
  <c r="M1346" i="3"/>
  <c r="P1346" i="3"/>
  <c r="AF1346" i="3"/>
  <c r="AV1346" i="3"/>
  <c r="T1346" i="3"/>
  <c r="AJ1346" i="3"/>
  <c r="AZ1346" i="3"/>
  <c r="X1346" i="3"/>
  <c r="AN1346" i="3"/>
  <c r="BD1346" i="3"/>
  <c r="L1417" i="3"/>
  <c r="S1405" i="3"/>
  <c r="R1399" i="3"/>
  <c r="L1398" i="3"/>
  <c r="L1396" i="3"/>
  <c r="AJ1388" i="3"/>
  <c r="O1380" i="3"/>
  <c r="AU1380" i="3"/>
  <c r="AM1376" i="3"/>
  <c r="AP1349" i="3"/>
  <c r="Z1349" i="3"/>
  <c r="BF1349" i="3"/>
  <c r="AJ1348" i="3"/>
  <c r="U1348" i="3"/>
  <c r="BA1348" i="3"/>
  <c r="AF1348" i="3"/>
  <c r="L1416" i="3"/>
  <c r="T1416" i="3" s="1"/>
  <c r="L1415" i="3"/>
  <c r="K1415" i="3"/>
  <c r="L1410" i="3"/>
  <c r="AI1410" i="3" s="1"/>
  <c r="L1408" i="3"/>
  <c r="M1408" i="3" s="1"/>
  <c r="L1407" i="3"/>
  <c r="K1407" i="3"/>
  <c r="U1404" i="3"/>
  <c r="L1395" i="3"/>
  <c r="AH1395" i="3" s="1"/>
  <c r="BB1390" i="3"/>
  <c r="BD1388" i="3"/>
  <c r="T1388" i="3"/>
  <c r="K1387" i="3"/>
  <c r="L1382" i="3"/>
  <c r="K1382" i="3"/>
  <c r="AE1380" i="3"/>
  <c r="AI1377" i="3"/>
  <c r="W1376" i="3"/>
  <c r="L1375" i="3"/>
  <c r="L1371" i="3"/>
  <c r="K1371" i="3"/>
  <c r="L1370" i="3"/>
  <c r="BD1344" i="3"/>
  <c r="L1403" i="3"/>
  <c r="L1402" i="3"/>
  <c r="K1402" i="3"/>
  <c r="L1400" i="3"/>
  <c r="L1391" i="3"/>
  <c r="AP1391" i="3" s="1"/>
  <c r="K1386" i="3"/>
  <c r="L1379" i="3"/>
  <c r="L1369" i="3"/>
  <c r="K1369" i="3"/>
  <c r="K1365" i="3"/>
  <c r="L1364" i="3"/>
  <c r="L1363" i="3"/>
  <c r="V1363" i="3" s="1"/>
  <c r="L1356" i="3"/>
  <c r="BE1356" i="3" s="1"/>
  <c r="K1354" i="3"/>
  <c r="L1352" i="3"/>
  <c r="AN1352" i="3" s="1"/>
  <c r="K1350" i="3"/>
  <c r="K1361" i="3"/>
  <c r="AD1361" i="3" s="1"/>
  <c r="K1355" i="3"/>
  <c r="Z1355" i="3" s="1"/>
  <c r="L1354" i="3"/>
  <c r="K1351" i="3"/>
  <c r="L1350" i="3"/>
  <c r="L1339" i="3"/>
  <c r="K1338" i="3"/>
  <c r="T1338" i="3" s="1"/>
  <c r="K1337" i="3"/>
  <c r="K1353" i="3"/>
  <c r="K1335" i="3"/>
  <c r="P1526" i="3"/>
  <c r="T1526" i="3"/>
  <c r="X1526" i="3"/>
  <c r="AB1526" i="3"/>
  <c r="AF1526" i="3"/>
  <c r="AJ1526" i="3"/>
  <c r="AN1526" i="3"/>
  <c r="AR1526" i="3"/>
  <c r="AV1526" i="3"/>
  <c r="AZ1526" i="3"/>
  <c r="BD1526" i="3"/>
  <c r="BH1526" i="3"/>
  <c r="M1526" i="3"/>
  <c r="Q1526" i="3"/>
  <c r="U1526" i="3"/>
  <c r="Y1526" i="3"/>
  <c r="AC1526" i="3"/>
  <c r="AG1526" i="3"/>
  <c r="AK1526" i="3"/>
  <c r="AO1526" i="3"/>
  <c r="AS1526" i="3"/>
  <c r="AW1526" i="3"/>
  <c r="BA1526" i="3"/>
  <c r="BE1526" i="3"/>
  <c r="BI1526" i="3"/>
  <c r="N1526" i="3"/>
  <c r="R1526" i="3"/>
  <c r="V1526" i="3"/>
  <c r="Z1526" i="3"/>
  <c r="AD1526" i="3"/>
  <c r="AH1526" i="3"/>
  <c r="AL1526" i="3"/>
  <c r="AP1526" i="3"/>
  <c r="AT1526" i="3"/>
  <c r="AX1526" i="3"/>
  <c r="BB1526" i="3"/>
  <c r="BF1526" i="3"/>
  <c r="AA1526" i="3"/>
  <c r="AQ1526" i="3"/>
  <c r="BG1526" i="3"/>
  <c r="O1526" i="3"/>
  <c r="AE1526" i="3"/>
  <c r="AU1526" i="3"/>
  <c r="W1526" i="3"/>
  <c r="BC1526" i="3"/>
  <c r="S1526" i="3"/>
  <c r="AI1526" i="3"/>
  <c r="AY1526" i="3"/>
  <c r="AM1526" i="3"/>
  <c r="S1534" i="3"/>
  <c r="AA1534" i="3"/>
  <c r="AI1534" i="3"/>
  <c r="AQ1534" i="3"/>
  <c r="AY1534" i="3"/>
  <c r="BG1534" i="3"/>
  <c r="T1534" i="3"/>
  <c r="AB1534" i="3"/>
  <c r="AJ1534" i="3"/>
  <c r="AR1534" i="3"/>
  <c r="AZ1534" i="3"/>
  <c r="BH1534" i="3"/>
  <c r="AN1534" i="3"/>
  <c r="BD1534" i="3"/>
  <c r="P1534" i="3"/>
  <c r="X1534" i="3"/>
  <c r="AF1534" i="3"/>
  <c r="AV1534" i="3"/>
  <c r="Z1514" i="3"/>
  <c r="BF1514" i="3"/>
  <c r="R1510" i="3"/>
  <c r="Z1510" i="3"/>
  <c r="AH1510" i="3"/>
  <c r="AP1510" i="3"/>
  <c r="AX1510" i="3"/>
  <c r="BF1510" i="3"/>
  <c r="R1502" i="3"/>
  <c r="X1494" i="3"/>
  <c r="AN1494" i="3"/>
  <c r="BD1494" i="3"/>
  <c r="T1494" i="3"/>
  <c r="AJ1494" i="3"/>
  <c r="AZ1494" i="3"/>
  <c r="BC1534" i="3"/>
  <c r="AU1534" i="3"/>
  <c r="AM1534" i="3"/>
  <c r="AE1534" i="3"/>
  <c r="W1534" i="3"/>
  <c r="BC1532" i="3"/>
  <c r="AU1532" i="3"/>
  <c r="AM1532" i="3"/>
  <c r="AE1532" i="3"/>
  <c r="W1532" i="3"/>
  <c r="O1532" i="3"/>
  <c r="BC1530" i="3"/>
  <c r="AU1530" i="3"/>
  <c r="AM1530" i="3"/>
  <c r="AE1530" i="3"/>
  <c r="W1530" i="3"/>
  <c r="O1530" i="3"/>
  <c r="AY1527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N1524" i="3"/>
  <c r="R1524" i="3"/>
  <c r="V1524" i="3"/>
  <c r="Z1524" i="3"/>
  <c r="AD1524" i="3"/>
  <c r="AH1524" i="3"/>
  <c r="AL1524" i="3"/>
  <c r="AP1524" i="3"/>
  <c r="AT1524" i="3"/>
  <c r="AX1524" i="3"/>
  <c r="BB1524" i="3"/>
  <c r="BF1524" i="3"/>
  <c r="L1521" i="3"/>
  <c r="R1519" i="3"/>
  <c r="AZ1519" i="3"/>
  <c r="AV1510" i="3"/>
  <c r="P1510" i="3"/>
  <c r="R1500" i="3"/>
  <c r="Z1500" i="3"/>
  <c r="AH1500" i="3"/>
  <c r="AP1500" i="3"/>
  <c r="AX1500" i="3"/>
  <c r="BF1500" i="3"/>
  <c r="X1500" i="3"/>
  <c r="AN1500" i="3"/>
  <c r="BD1500" i="3"/>
  <c r="P1500" i="3"/>
  <c r="AF1500" i="3"/>
  <c r="AV1500" i="3"/>
  <c r="T1496" i="3"/>
  <c r="L1527" i="3"/>
  <c r="S1527" i="3" s="1"/>
  <c r="AV1525" i="3"/>
  <c r="AY1524" i="3"/>
  <c r="AI1524" i="3"/>
  <c r="S1524" i="3"/>
  <c r="P1522" i="3"/>
  <c r="T1522" i="3"/>
  <c r="X1522" i="3"/>
  <c r="AB1522" i="3"/>
  <c r="AF1522" i="3"/>
  <c r="AJ1522" i="3"/>
  <c r="AN1522" i="3"/>
  <c r="AR1522" i="3"/>
  <c r="AV1522" i="3"/>
  <c r="AZ1522" i="3"/>
  <c r="BD1522" i="3"/>
  <c r="BH1522" i="3"/>
  <c r="M1522" i="3"/>
  <c r="Q1522" i="3"/>
  <c r="U1522" i="3"/>
  <c r="Y1522" i="3"/>
  <c r="AC1522" i="3"/>
  <c r="AG1522" i="3"/>
  <c r="AK1522" i="3"/>
  <c r="AO1522" i="3"/>
  <c r="AS1522" i="3"/>
  <c r="AW1522" i="3"/>
  <c r="BA1522" i="3"/>
  <c r="BE1522" i="3"/>
  <c r="BI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AG1519" i="3"/>
  <c r="L1519" i="3"/>
  <c r="Z1519" i="3" s="1"/>
  <c r="R1516" i="3"/>
  <c r="Z1516" i="3"/>
  <c r="AH1516" i="3"/>
  <c r="AP1516" i="3"/>
  <c r="AX1516" i="3"/>
  <c r="BF1516" i="3"/>
  <c r="AN1510" i="3"/>
  <c r="T1510" i="3"/>
  <c r="AP1506" i="3"/>
  <c r="R1498" i="3"/>
  <c r="Z1498" i="3"/>
  <c r="AH1498" i="3"/>
  <c r="AP1498" i="3"/>
  <c r="AX1498" i="3"/>
  <c r="BF1498" i="3"/>
  <c r="P1498" i="3"/>
  <c r="X1498" i="3"/>
  <c r="AF1498" i="3"/>
  <c r="AN1498" i="3"/>
  <c r="AV1498" i="3"/>
  <c r="BD1498" i="3"/>
  <c r="AB1494" i="3"/>
  <c r="M1534" i="3"/>
  <c r="Q1534" i="3"/>
  <c r="U1534" i="3"/>
  <c r="Y1534" i="3"/>
  <c r="AC1534" i="3"/>
  <c r="AG1534" i="3"/>
  <c r="AK1534" i="3"/>
  <c r="AO1534" i="3"/>
  <c r="AS1534" i="3"/>
  <c r="AW1534" i="3"/>
  <c r="BA1534" i="3"/>
  <c r="BE1534" i="3"/>
  <c r="BI1534" i="3"/>
  <c r="N1534" i="3"/>
  <c r="R1534" i="3"/>
  <c r="V1534" i="3"/>
  <c r="Z1534" i="3"/>
  <c r="AD1534" i="3"/>
  <c r="AH1534" i="3"/>
  <c r="AL1534" i="3"/>
  <c r="AP1534" i="3"/>
  <c r="AT1534" i="3"/>
  <c r="AX1534" i="3"/>
  <c r="BB1534" i="3"/>
  <c r="BF1534" i="3"/>
  <c r="K1533" i="3"/>
  <c r="BG1532" i="3"/>
  <c r="AY1532" i="3"/>
  <c r="AQ1532" i="3"/>
  <c r="AI1532" i="3"/>
  <c r="AA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N1532" i="3"/>
  <c r="R1532" i="3"/>
  <c r="V1532" i="3"/>
  <c r="Z1532" i="3"/>
  <c r="AD1532" i="3"/>
  <c r="AH1532" i="3"/>
  <c r="AL1532" i="3"/>
  <c r="AP1532" i="3"/>
  <c r="AT1532" i="3"/>
  <c r="AX1532" i="3"/>
  <c r="BB1532" i="3"/>
  <c r="BF1532" i="3"/>
  <c r="L1531" i="3"/>
  <c r="K1531" i="3"/>
  <c r="BG1530" i="3"/>
  <c r="AY1530" i="3"/>
  <c r="AQ1530" i="3"/>
  <c r="AI1530" i="3"/>
  <c r="AA1530" i="3"/>
  <c r="M1530" i="3"/>
  <c r="Q1530" i="3"/>
  <c r="U1530" i="3"/>
  <c r="Y1530" i="3"/>
  <c r="AC1530" i="3"/>
  <c r="AG1530" i="3"/>
  <c r="AK1530" i="3"/>
  <c r="AO1530" i="3"/>
  <c r="AS1530" i="3"/>
  <c r="AW1530" i="3"/>
  <c r="BA1530" i="3"/>
  <c r="BE1530" i="3"/>
  <c r="BI1530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K1529" i="3"/>
  <c r="P1528" i="3"/>
  <c r="T1528" i="3"/>
  <c r="X1528" i="3"/>
  <c r="AB1528" i="3"/>
  <c r="AF1528" i="3"/>
  <c r="AJ1528" i="3"/>
  <c r="AN1528" i="3"/>
  <c r="AR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N1528" i="3"/>
  <c r="R1528" i="3"/>
  <c r="V1528" i="3"/>
  <c r="Z1528" i="3"/>
  <c r="AD1528" i="3"/>
  <c r="AH1528" i="3"/>
  <c r="AL1528" i="3"/>
  <c r="AP1528" i="3"/>
  <c r="AT1528" i="3"/>
  <c r="AX1528" i="3"/>
  <c r="BB1528" i="3"/>
  <c r="BF1528" i="3"/>
  <c r="BI1527" i="3"/>
  <c r="AS1527" i="3"/>
  <c r="M1527" i="3"/>
  <c r="AW1525" i="3"/>
  <c r="Q1525" i="3"/>
  <c r="L1525" i="3"/>
  <c r="AD1525" i="3" s="1"/>
  <c r="AU1524" i="3"/>
  <c r="AE1524" i="3"/>
  <c r="O1524" i="3"/>
  <c r="AP1523" i="3"/>
  <c r="BG1523" i="3"/>
  <c r="AR1523" i="3"/>
  <c r="AY1522" i="3"/>
  <c r="AI1522" i="3"/>
  <c r="S1522" i="3"/>
  <c r="AB1520" i="3"/>
  <c r="BH1520" i="3"/>
  <c r="AO1520" i="3"/>
  <c r="V1520" i="3"/>
  <c r="BB1520" i="3"/>
  <c r="BI1519" i="3"/>
  <c r="AS1519" i="3"/>
  <c r="AC1519" i="3"/>
  <c r="M1519" i="3"/>
  <c r="AV1516" i="3"/>
  <c r="P1516" i="3"/>
  <c r="P1512" i="3"/>
  <c r="AF1510" i="3"/>
  <c r="AF1504" i="3"/>
  <c r="T1500" i="3"/>
  <c r="AM1486" i="3"/>
  <c r="O1486" i="3"/>
  <c r="AG1486" i="3"/>
  <c r="P1484" i="3"/>
  <c r="X1484" i="3"/>
  <c r="AF1484" i="3"/>
  <c r="AN1484" i="3"/>
  <c r="AV1484" i="3"/>
  <c r="BD1484" i="3"/>
  <c r="N1484" i="3"/>
  <c r="V1484" i="3"/>
  <c r="AD1484" i="3"/>
  <c r="AL1484" i="3"/>
  <c r="AT1484" i="3"/>
  <c r="BB1484" i="3"/>
  <c r="Q1484" i="3"/>
  <c r="AG1484" i="3"/>
  <c r="AW1484" i="3"/>
  <c r="S1484" i="3"/>
  <c r="AI1484" i="3"/>
  <c r="AY1484" i="3"/>
  <c r="M1484" i="3"/>
  <c r="AC1484" i="3"/>
  <c r="AS1484" i="3"/>
  <c r="BI1484" i="3"/>
  <c r="AA1470" i="3"/>
  <c r="AQ1470" i="3"/>
  <c r="BG1470" i="3"/>
  <c r="AA1454" i="3"/>
  <c r="AQ1454" i="3"/>
  <c r="BG1454" i="3"/>
  <c r="V1451" i="3"/>
  <c r="W1451" i="3"/>
  <c r="AM1451" i="3"/>
  <c r="AN1451" i="3"/>
  <c r="BD1451" i="3"/>
  <c r="Q1451" i="3"/>
  <c r="W1446" i="3"/>
  <c r="AM1446" i="3"/>
  <c r="AQ1446" i="3"/>
  <c r="BG1446" i="3"/>
  <c r="AU1446" i="3"/>
  <c r="AR1518" i="3"/>
  <c r="AL1518" i="3"/>
  <c r="N1518" i="3"/>
  <c r="BB1516" i="3"/>
  <c r="AT1516" i="3"/>
  <c r="AL1516" i="3"/>
  <c r="AD1516" i="3"/>
  <c r="V1516" i="3"/>
  <c r="N1516" i="3"/>
  <c r="BB1514" i="3"/>
  <c r="AT1514" i="3"/>
  <c r="AD1514" i="3"/>
  <c r="V1514" i="3"/>
  <c r="N1514" i="3"/>
  <c r="BB1510" i="3"/>
  <c r="AT1510" i="3"/>
  <c r="AL1510" i="3"/>
  <c r="AD1510" i="3"/>
  <c r="V1510" i="3"/>
  <c r="N1510" i="3"/>
  <c r="BB1508" i="3"/>
  <c r="AL1506" i="3"/>
  <c r="AT1504" i="3"/>
  <c r="BB1502" i="3"/>
  <c r="AT1502" i="3"/>
  <c r="AL1502" i="3"/>
  <c r="AD1502" i="3"/>
  <c r="V1502" i="3"/>
  <c r="N1502" i="3"/>
  <c r="BB1500" i="3"/>
  <c r="AT1500" i="3"/>
  <c r="AL1500" i="3"/>
  <c r="AD1500" i="3"/>
  <c r="V1500" i="3"/>
  <c r="N1500" i="3"/>
  <c r="BB1498" i="3"/>
  <c r="AT1498" i="3"/>
  <c r="AL1498" i="3"/>
  <c r="AD1498" i="3"/>
  <c r="V1498" i="3"/>
  <c r="N1498" i="3"/>
  <c r="AX1497" i="3"/>
  <c r="AH1497" i="3"/>
  <c r="AF1496" i="3"/>
  <c r="AX1495" i="3"/>
  <c r="AH1495" i="3"/>
  <c r="AV1494" i="3"/>
  <c r="AF1494" i="3"/>
  <c r="P1494" i="3"/>
  <c r="AX1493" i="3"/>
  <c r="AH1493" i="3"/>
  <c r="AF1492" i="3"/>
  <c r="AX1491" i="3"/>
  <c r="AV1490" i="3"/>
  <c r="AF1490" i="3"/>
  <c r="P1490" i="3"/>
  <c r="AX1489" i="3"/>
  <c r="AH1489" i="3"/>
  <c r="AV1488" i="3"/>
  <c r="AF1488" i="3"/>
  <c r="P1488" i="3"/>
  <c r="AX1487" i="3"/>
  <c r="AH1487" i="3"/>
  <c r="BA1485" i="3"/>
  <c r="R1485" i="3"/>
  <c r="V1485" i="3"/>
  <c r="Z1485" i="3"/>
  <c r="AH1485" i="3"/>
  <c r="AL1485" i="3"/>
  <c r="AP1485" i="3"/>
  <c r="AX1485" i="3"/>
  <c r="BB1485" i="3"/>
  <c r="BF1485" i="3"/>
  <c r="W1485" i="3"/>
  <c r="AB1485" i="3"/>
  <c r="AG1485" i="3"/>
  <c r="AR1485" i="3"/>
  <c r="AW1485" i="3"/>
  <c r="BC1485" i="3"/>
  <c r="M1485" i="3"/>
  <c r="S1485" i="3"/>
  <c r="X1485" i="3"/>
  <c r="AI1485" i="3"/>
  <c r="AN1485" i="3"/>
  <c r="AS1485" i="3"/>
  <c r="BD1485" i="3"/>
  <c r="BI1485" i="3"/>
  <c r="O1485" i="3"/>
  <c r="Y1485" i="3"/>
  <c r="AE1485" i="3"/>
  <c r="AJ1485" i="3"/>
  <c r="AU1485" i="3"/>
  <c r="AZ1485" i="3"/>
  <c r="BE1485" i="3"/>
  <c r="BC1484" i="3"/>
  <c r="W1484" i="3"/>
  <c r="BG1483" i="3"/>
  <c r="N1481" i="3"/>
  <c r="AT1481" i="3"/>
  <c r="P1481" i="3"/>
  <c r="AF1481" i="3"/>
  <c r="M1481" i="3"/>
  <c r="AS1481" i="3"/>
  <c r="W1481" i="3"/>
  <c r="AO1481" i="3"/>
  <c r="BC1480" i="3"/>
  <c r="BG1479" i="3"/>
  <c r="AA1479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U1477" i="3"/>
  <c r="AC1477" i="3"/>
  <c r="AK1477" i="3"/>
  <c r="AS1477" i="3"/>
  <c r="BA1477" i="3"/>
  <c r="BI1477" i="3"/>
  <c r="O1477" i="3"/>
  <c r="W1477" i="3"/>
  <c r="AE1477" i="3"/>
  <c r="AM1477" i="3"/>
  <c r="AU1477" i="3"/>
  <c r="BC1477" i="3"/>
  <c r="Q1477" i="3"/>
  <c r="Y1477" i="3"/>
  <c r="AG1477" i="3"/>
  <c r="AO1477" i="3"/>
  <c r="AW1477" i="3"/>
  <c r="BE1477" i="3"/>
  <c r="BC1476" i="3"/>
  <c r="BG1475" i="3"/>
  <c r="AA1475" i="3"/>
  <c r="N1473" i="3"/>
  <c r="AD1473" i="3"/>
  <c r="AT1473" i="3"/>
  <c r="P1473" i="3"/>
  <c r="AF1473" i="3"/>
  <c r="AV1473" i="3"/>
  <c r="M1473" i="3"/>
  <c r="AS1473" i="3"/>
  <c r="W1473" i="3"/>
  <c r="BC1473" i="3"/>
  <c r="AO1473" i="3"/>
  <c r="S1472" i="3"/>
  <c r="AA1472" i="3"/>
  <c r="AQ1472" i="3"/>
  <c r="AY1472" i="3"/>
  <c r="BG1472" i="3"/>
  <c r="S1470" i="3"/>
  <c r="N1469" i="3"/>
  <c r="R1469" i="3"/>
  <c r="V1469" i="3"/>
  <c r="AD1469" i="3"/>
  <c r="AH1469" i="3"/>
  <c r="AL1469" i="3"/>
  <c r="AT1469" i="3"/>
  <c r="AX1469" i="3"/>
  <c r="BB1469" i="3"/>
  <c r="O1469" i="3"/>
  <c r="S1469" i="3"/>
  <c r="W1469" i="3"/>
  <c r="AE1469" i="3"/>
  <c r="AI1469" i="3"/>
  <c r="AM1469" i="3"/>
  <c r="AU1469" i="3"/>
  <c r="AY1469" i="3"/>
  <c r="BC1469" i="3"/>
  <c r="P1469" i="3"/>
  <c r="T1469" i="3"/>
  <c r="X1469" i="3"/>
  <c r="AF1469" i="3"/>
  <c r="AJ1469" i="3"/>
  <c r="AN1469" i="3"/>
  <c r="AR1469" i="3"/>
  <c r="AV1469" i="3"/>
  <c r="AZ1469" i="3"/>
  <c r="BD1469" i="3"/>
  <c r="BH1469" i="3"/>
  <c r="Y1469" i="3"/>
  <c r="AO1469" i="3"/>
  <c r="BE1469" i="3"/>
  <c r="M1469" i="3"/>
  <c r="AC1469" i="3"/>
  <c r="AS1469" i="3"/>
  <c r="BI1469" i="3"/>
  <c r="Q1469" i="3"/>
  <c r="AG1469" i="3"/>
  <c r="AW1469" i="3"/>
  <c r="O1468" i="3"/>
  <c r="AA1464" i="3"/>
  <c r="AQ1464" i="3"/>
  <c r="BG1464" i="3"/>
  <c r="N1461" i="3"/>
  <c r="R1461" i="3"/>
  <c r="V1461" i="3"/>
  <c r="Z1461" i="3"/>
  <c r="AD1461" i="3"/>
  <c r="AH1461" i="3"/>
  <c r="AL1461" i="3"/>
  <c r="AP1461" i="3"/>
  <c r="AT1461" i="3"/>
  <c r="AX1461" i="3"/>
  <c r="BB1461" i="3"/>
  <c r="BF1461" i="3"/>
  <c r="O1461" i="3"/>
  <c r="S1461" i="3"/>
  <c r="W1461" i="3"/>
  <c r="AA1461" i="3"/>
  <c r="AE1461" i="3"/>
  <c r="AI1461" i="3"/>
  <c r="AM1461" i="3"/>
  <c r="AQ1461" i="3"/>
  <c r="AU1461" i="3"/>
  <c r="AY1461" i="3"/>
  <c r="BC1461" i="3"/>
  <c r="BG1461" i="3"/>
  <c r="P1461" i="3"/>
  <c r="T1461" i="3"/>
  <c r="X1461" i="3"/>
  <c r="AB1461" i="3"/>
  <c r="AF1461" i="3"/>
  <c r="AJ1461" i="3"/>
  <c r="AN1461" i="3"/>
  <c r="AR1461" i="3"/>
  <c r="AV1461" i="3"/>
  <c r="AZ1461" i="3"/>
  <c r="BD1461" i="3"/>
  <c r="BH1461" i="3"/>
  <c r="Y1461" i="3"/>
  <c r="AO1461" i="3"/>
  <c r="BE1461" i="3"/>
  <c r="M1461" i="3"/>
  <c r="AC1461" i="3"/>
  <c r="AS1461" i="3"/>
  <c r="BI1461" i="3"/>
  <c r="Q1461" i="3"/>
  <c r="AG1461" i="3"/>
  <c r="AW1461" i="3"/>
  <c r="O1460" i="3"/>
  <c r="AA1456" i="3"/>
  <c r="AQ1456" i="3"/>
  <c r="BG1456" i="3"/>
  <c r="S1454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Y1453" i="3"/>
  <c r="AO1453" i="3"/>
  <c r="BE1453" i="3"/>
  <c r="M1453" i="3"/>
  <c r="AC1453" i="3"/>
  <c r="AS1453" i="3"/>
  <c r="BI1453" i="3"/>
  <c r="Q1453" i="3"/>
  <c r="AG1453" i="3"/>
  <c r="AW1453" i="3"/>
  <c r="O1452" i="3"/>
  <c r="AK1451" i="3"/>
  <c r="W1448" i="3"/>
  <c r="AM1448" i="3"/>
  <c r="BC1448" i="3"/>
  <c r="AA1448" i="3"/>
  <c r="AQ1448" i="3"/>
  <c r="BG1448" i="3"/>
  <c r="O1448" i="3"/>
  <c r="AE1448" i="3"/>
  <c r="AU1448" i="3"/>
  <c r="S1446" i="3"/>
  <c r="N1445" i="3"/>
  <c r="R1445" i="3"/>
  <c r="V1445" i="3"/>
  <c r="Z1445" i="3"/>
  <c r="AD1445" i="3"/>
  <c r="AH1445" i="3"/>
  <c r="AL1445" i="3"/>
  <c r="AP1445" i="3"/>
  <c r="AT1445" i="3"/>
  <c r="AX1445" i="3"/>
  <c r="BB1445" i="3"/>
  <c r="BF1445" i="3"/>
  <c r="O1445" i="3"/>
  <c r="S1445" i="3"/>
  <c r="W1445" i="3"/>
  <c r="AA1445" i="3"/>
  <c r="AE1445" i="3"/>
  <c r="AI1445" i="3"/>
  <c r="AM1445" i="3"/>
  <c r="AQ1445" i="3"/>
  <c r="AU1445" i="3"/>
  <c r="AY1445" i="3"/>
  <c r="BC1445" i="3"/>
  <c r="BG1445" i="3"/>
  <c r="P1445" i="3"/>
  <c r="T1445" i="3"/>
  <c r="X1445" i="3"/>
  <c r="AB1445" i="3"/>
  <c r="AF1445" i="3"/>
  <c r="AJ1445" i="3"/>
  <c r="AN1445" i="3"/>
  <c r="AR1445" i="3"/>
  <c r="AV1445" i="3"/>
  <c r="AZ1445" i="3"/>
  <c r="BD1445" i="3"/>
  <c r="BH1445" i="3"/>
  <c r="Y1445" i="3"/>
  <c r="AO1445" i="3"/>
  <c r="BE1445" i="3"/>
  <c r="M1445" i="3"/>
  <c r="AC1445" i="3"/>
  <c r="AS1445" i="3"/>
  <c r="BI1445" i="3"/>
  <c r="Q1445" i="3"/>
  <c r="AG1445" i="3"/>
  <c r="AW1445" i="3"/>
  <c r="O1497" i="3"/>
  <c r="S1497" i="3"/>
  <c r="W1497" i="3"/>
  <c r="AA1497" i="3"/>
  <c r="AE1497" i="3"/>
  <c r="AI1497" i="3"/>
  <c r="AM1497" i="3"/>
  <c r="AQ1497" i="3"/>
  <c r="AU1497" i="3"/>
  <c r="AY1497" i="3"/>
  <c r="BC1497" i="3"/>
  <c r="BG1497" i="3"/>
  <c r="P1497" i="3"/>
  <c r="T1497" i="3"/>
  <c r="X1497" i="3"/>
  <c r="AB1497" i="3"/>
  <c r="AF1497" i="3"/>
  <c r="AJ1497" i="3"/>
  <c r="AN1497" i="3"/>
  <c r="AR1497" i="3"/>
  <c r="AV1497" i="3"/>
  <c r="AZ1497" i="3"/>
  <c r="BD1497" i="3"/>
  <c r="BH1497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O1493" i="3"/>
  <c r="S1493" i="3"/>
  <c r="W1493" i="3"/>
  <c r="AA1493" i="3"/>
  <c r="AE1493" i="3"/>
  <c r="AI1493" i="3"/>
  <c r="AM1493" i="3"/>
  <c r="AQ1493" i="3"/>
  <c r="AU1493" i="3"/>
  <c r="AY1493" i="3"/>
  <c r="BC1493" i="3"/>
  <c r="BG1493" i="3"/>
  <c r="P1493" i="3"/>
  <c r="T1493" i="3"/>
  <c r="X1493" i="3"/>
  <c r="AB1493" i="3"/>
  <c r="AF1493" i="3"/>
  <c r="AJ1493" i="3"/>
  <c r="AN1493" i="3"/>
  <c r="AR1493" i="3"/>
  <c r="AV1493" i="3"/>
  <c r="AZ1493" i="3"/>
  <c r="BD1493" i="3"/>
  <c r="BH1493" i="3"/>
  <c r="M1493" i="3"/>
  <c r="Q1493" i="3"/>
  <c r="U1493" i="3"/>
  <c r="Y1493" i="3"/>
  <c r="AC1493" i="3"/>
  <c r="AG1493" i="3"/>
  <c r="AK1493" i="3"/>
  <c r="AO1493" i="3"/>
  <c r="AS1493" i="3"/>
  <c r="AW1493" i="3"/>
  <c r="BA1493" i="3"/>
  <c r="BE1493" i="3"/>
  <c r="BI1493" i="3"/>
  <c r="O1491" i="3"/>
  <c r="S1491" i="3"/>
  <c r="W1491" i="3"/>
  <c r="AA1491" i="3"/>
  <c r="AE1491" i="3"/>
  <c r="AI1491" i="3"/>
  <c r="AM1491" i="3"/>
  <c r="AQ1491" i="3"/>
  <c r="AU1491" i="3"/>
  <c r="AY1491" i="3"/>
  <c r="BC1491" i="3"/>
  <c r="BG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P1489" i="3"/>
  <c r="T1489" i="3"/>
  <c r="X1489" i="3"/>
  <c r="AB1489" i="3"/>
  <c r="AF1489" i="3"/>
  <c r="AJ1489" i="3"/>
  <c r="AN1489" i="3"/>
  <c r="AR1489" i="3"/>
  <c r="AV1489" i="3"/>
  <c r="AZ1489" i="3"/>
  <c r="BD1489" i="3"/>
  <c r="BH1489" i="3"/>
  <c r="M1489" i="3"/>
  <c r="Q1489" i="3"/>
  <c r="U1489" i="3"/>
  <c r="Y1489" i="3"/>
  <c r="AC1489" i="3"/>
  <c r="AG1489" i="3"/>
  <c r="AK1489" i="3"/>
  <c r="AO1489" i="3"/>
  <c r="AS1489" i="3"/>
  <c r="AW1489" i="3"/>
  <c r="BA1489" i="3"/>
  <c r="BE1489" i="3"/>
  <c r="BI1489" i="3"/>
  <c r="O1487" i="3"/>
  <c r="S1487" i="3"/>
  <c r="W1487" i="3"/>
  <c r="AA1487" i="3"/>
  <c r="AE1487" i="3"/>
  <c r="AI1487" i="3"/>
  <c r="AM1487" i="3"/>
  <c r="AQ1487" i="3"/>
  <c r="AU1487" i="3"/>
  <c r="AY1487" i="3"/>
  <c r="BC1487" i="3"/>
  <c r="BG1487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Q1487" i="3"/>
  <c r="U1487" i="3"/>
  <c r="Y1487" i="3"/>
  <c r="AC1487" i="3"/>
  <c r="AG1487" i="3"/>
  <c r="AK1487" i="3"/>
  <c r="AO1487" i="3"/>
  <c r="AS1487" i="3"/>
  <c r="AW1487" i="3"/>
  <c r="BA1487" i="3"/>
  <c r="BE1487" i="3"/>
  <c r="BI1487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Q1480" i="3"/>
  <c r="Y1480" i="3"/>
  <c r="AG1480" i="3"/>
  <c r="AO1480" i="3"/>
  <c r="AW1480" i="3"/>
  <c r="BE1480" i="3"/>
  <c r="S1480" i="3"/>
  <c r="AA1480" i="3"/>
  <c r="AI1480" i="3"/>
  <c r="AQ1480" i="3"/>
  <c r="AY1480" i="3"/>
  <c r="BG1480" i="3"/>
  <c r="M1480" i="3"/>
  <c r="U1480" i="3"/>
  <c r="AC1480" i="3"/>
  <c r="AK1480" i="3"/>
  <c r="AS1480" i="3"/>
  <c r="BA1480" i="3"/>
  <c r="BI1480" i="3"/>
  <c r="P1476" i="3"/>
  <c r="T1476" i="3"/>
  <c r="X1476" i="3"/>
  <c r="AB1476" i="3"/>
  <c r="AF1476" i="3"/>
  <c r="AJ1476" i="3"/>
  <c r="AN1476" i="3"/>
  <c r="AR1476" i="3"/>
  <c r="AV1476" i="3"/>
  <c r="AZ1476" i="3"/>
  <c r="BD1476" i="3"/>
  <c r="BH1476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Q1476" i="3"/>
  <c r="Y1476" i="3"/>
  <c r="AG1476" i="3"/>
  <c r="AO1476" i="3"/>
  <c r="AW1476" i="3"/>
  <c r="BE1476" i="3"/>
  <c r="S1476" i="3"/>
  <c r="AA1476" i="3"/>
  <c r="AI1476" i="3"/>
  <c r="AQ1476" i="3"/>
  <c r="AY1476" i="3"/>
  <c r="BG1476" i="3"/>
  <c r="M1476" i="3"/>
  <c r="U1476" i="3"/>
  <c r="AC1476" i="3"/>
  <c r="AK1476" i="3"/>
  <c r="AS1476" i="3"/>
  <c r="BA1476" i="3"/>
  <c r="BI1476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O1467" i="3"/>
  <c r="S1467" i="3"/>
  <c r="W1467" i="3"/>
  <c r="AA1467" i="3"/>
  <c r="AE1467" i="3"/>
  <c r="AI1467" i="3"/>
  <c r="AM1467" i="3"/>
  <c r="AQ1467" i="3"/>
  <c r="AU1467" i="3"/>
  <c r="AY1467" i="3"/>
  <c r="BC1467" i="3"/>
  <c r="BG1467" i="3"/>
  <c r="P1467" i="3"/>
  <c r="T1467" i="3"/>
  <c r="X1467" i="3"/>
  <c r="AB1467" i="3"/>
  <c r="AF1467" i="3"/>
  <c r="AJ1467" i="3"/>
  <c r="AN1467" i="3"/>
  <c r="AR1467" i="3"/>
  <c r="AV1467" i="3"/>
  <c r="AZ1467" i="3"/>
  <c r="BD1467" i="3"/>
  <c r="BH1467" i="3"/>
  <c r="Y1467" i="3"/>
  <c r="AO1467" i="3"/>
  <c r="BE1467" i="3"/>
  <c r="M1467" i="3"/>
  <c r="AC1467" i="3"/>
  <c r="AS1467" i="3"/>
  <c r="BI1467" i="3"/>
  <c r="Q1467" i="3"/>
  <c r="AG1467" i="3"/>
  <c r="AW1467" i="3"/>
  <c r="AA1462" i="3"/>
  <c r="AQ1462" i="3"/>
  <c r="BG1462" i="3"/>
  <c r="N1459" i="3"/>
  <c r="R1459" i="3"/>
  <c r="V1459" i="3"/>
  <c r="Z1459" i="3"/>
  <c r="AD1459" i="3"/>
  <c r="AH1459" i="3"/>
  <c r="AL1459" i="3"/>
  <c r="AP1459" i="3"/>
  <c r="AT1459" i="3"/>
  <c r="AX1459" i="3"/>
  <c r="BB1459" i="3"/>
  <c r="BF1459" i="3"/>
  <c r="O1459" i="3"/>
  <c r="S1459" i="3"/>
  <c r="W1459" i="3"/>
  <c r="AA1459" i="3"/>
  <c r="AE1459" i="3"/>
  <c r="AI1459" i="3"/>
  <c r="AM1459" i="3"/>
  <c r="AQ1459" i="3"/>
  <c r="AU1459" i="3"/>
  <c r="AY1459" i="3"/>
  <c r="BC1459" i="3"/>
  <c r="BG1459" i="3"/>
  <c r="P1459" i="3"/>
  <c r="T1459" i="3"/>
  <c r="X1459" i="3"/>
  <c r="AB1459" i="3"/>
  <c r="AF1459" i="3"/>
  <c r="AJ1459" i="3"/>
  <c r="AN1459" i="3"/>
  <c r="AR1459" i="3"/>
  <c r="AV1459" i="3"/>
  <c r="AZ1459" i="3"/>
  <c r="BD1459" i="3"/>
  <c r="BH1459" i="3"/>
  <c r="Y1459" i="3"/>
  <c r="AO1459" i="3"/>
  <c r="BE1459" i="3"/>
  <c r="M1459" i="3"/>
  <c r="AC1459" i="3"/>
  <c r="AS1459" i="3"/>
  <c r="BI1459" i="3"/>
  <c r="Q1459" i="3"/>
  <c r="AG1459" i="3"/>
  <c r="AW1459" i="3"/>
  <c r="BG1518" i="3"/>
  <c r="BB1518" i="3"/>
  <c r="AV1518" i="3"/>
  <c r="AQ1518" i="3"/>
  <c r="AJ1518" i="3"/>
  <c r="AB1518" i="3"/>
  <c r="K1517" i="3"/>
  <c r="BH1516" i="3"/>
  <c r="AZ1516" i="3"/>
  <c r="AR1516" i="3"/>
  <c r="AJ1516" i="3"/>
  <c r="AB1516" i="3"/>
  <c r="K1515" i="3"/>
  <c r="BH1514" i="3"/>
  <c r="AZ1514" i="3"/>
  <c r="AR1514" i="3"/>
  <c r="AJ1514" i="3"/>
  <c r="AB1514" i="3"/>
  <c r="K1513" i="3"/>
  <c r="AJ1512" i="3"/>
  <c r="K1511" i="3"/>
  <c r="BH1510" i="3"/>
  <c r="AZ1510" i="3"/>
  <c r="AR1510" i="3"/>
  <c r="AJ1510" i="3"/>
  <c r="AB1510" i="3"/>
  <c r="K1509" i="3"/>
  <c r="AZ1508" i="3"/>
  <c r="K1507" i="3"/>
  <c r="AZ1506" i="3"/>
  <c r="K1505" i="3"/>
  <c r="AJ1504" i="3"/>
  <c r="K1503" i="3"/>
  <c r="BH1502" i="3"/>
  <c r="AZ1502" i="3"/>
  <c r="AR1502" i="3"/>
  <c r="AJ1502" i="3"/>
  <c r="AB1502" i="3"/>
  <c r="K1501" i="3"/>
  <c r="BH1500" i="3"/>
  <c r="AZ1500" i="3"/>
  <c r="AR1500" i="3"/>
  <c r="AJ1500" i="3"/>
  <c r="AB1500" i="3"/>
  <c r="K1499" i="3"/>
  <c r="BH1498" i="3"/>
  <c r="AZ1498" i="3"/>
  <c r="AR1498" i="3"/>
  <c r="AJ1498" i="3"/>
  <c r="AB1498" i="3"/>
  <c r="AT1497" i="3"/>
  <c r="AD1497" i="3"/>
  <c r="N1497" i="3"/>
  <c r="AR1496" i="3"/>
  <c r="AT1495" i="3"/>
  <c r="AD1495" i="3"/>
  <c r="N1495" i="3"/>
  <c r="BH1494" i="3"/>
  <c r="AR1494" i="3"/>
  <c r="AT1493" i="3"/>
  <c r="AD1493" i="3"/>
  <c r="N1493" i="3"/>
  <c r="BH1492" i="3"/>
  <c r="AT1491" i="3"/>
  <c r="AD1491" i="3"/>
  <c r="N1491" i="3"/>
  <c r="BH1490" i="3"/>
  <c r="AR1490" i="3"/>
  <c r="AT1489" i="3"/>
  <c r="AD1489" i="3"/>
  <c r="N1489" i="3"/>
  <c r="BH1488" i="3"/>
  <c r="AR1488" i="3"/>
  <c r="AT1487" i="3"/>
  <c r="AD1487" i="3"/>
  <c r="N1487" i="3"/>
  <c r="AU1484" i="3"/>
  <c r="O1484" i="3"/>
  <c r="P1482" i="3"/>
  <c r="T1482" i="3"/>
  <c r="X1482" i="3"/>
  <c r="AB1482" i="3"/>
  <c r="AF1482" i="3"/>
  <c r="AJ1482" i="3"/>
  <c r="AN1482" i="3"/>
  <c r="AR1482" i="3"/>
  <c r="AV1482" i="3"/>
  <c r="AZ1482" i="3"/>
  <c r="BD1482" i="3"/>
  <c r="BH1482" i="3"/>
  <c r="N1482" i="3"/>
  <c r="R1482" i="3"/>
  <c r="V1482" i="3"/>
  <c r="Z1482" i="3"/>
  <c r="AD1482" i="3"/>
  <c r="AH1482" i="3"/>
  <c r="AL1482" i="3"/>
  <c r="AP1482" i="3"/>
  <c r="AT1482" i="3"/>
  <c r="AX1482" i="3"/>
  <c r="BB1482" i="3"/>
  <c r="BF1482" i="3"/>
  <c r="Q1482" i="3"/>
  <c r="Y1482" i="3"/>
  <c r="AG1482" i="3"/>
  <c r="AO1482" i="3"/>
  <c r="AW1482" i="3"/>
  <c r="BE1482" i="3"/>
  <c r="S1482" i="3"/>
  <c r="AA1482" i="3"/>
  <c r="AI1482" i="3"/>
  <c r="AQ1482" i="3"/>
  <c r="AY1482" i="3"/>
  <c r="BG1482" i="3"/>
  <c r="M1482" i="3"/>
  <c r="U1482" i="3"/>
  <c r="AC1482" i="3"/>
  <c r="AK1482" i="3"/>
  <c r="AS1482" i="3"/>
  <c r="BA1482" i="3"/>
  <c r="BI1482" i="3"/>
  <c r="AU1480" i="3"/>
  <c r="O1480" i="3"/>
  <c r="AY1479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Q1478" i="3"/>
  <c r="Y1478" i="3"/>
  <c r="AG1478" i="3"/>
  <c r="AO1478" i="3"/>
  <c r="AW1478" i="3"/>
  <c r="BE1478" i="3"/>
  <c r="S1478" i="3"/>
  <c r="AA1478" i="3"/>
  <c r="AI1478" i="3"/>
  <c r="AQ1478" i="3"/>
  <c r="AY1478" i="3"/>
  <c r="BG1478" i="3"/>
  <c r="M1478" i="3"/>
  <c r="U1478" i="3"/>
  <c r="AC1478" i="3"/>
  <c r="AK1478" i="3"/>
  <c r="AS1478" i="3"/>
  <c r="BA1478" i="3"/>
  <c r="BI1478" i="3"/>
  <c r="AU1476" i="3"/>
  <c r="O1476" i="3"/>
  <c r="AY1475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Q1474" i="3"/>
  <c r="Y1474" i="3"/>
  <c r="AG1474" i="3"/>
  <c r="AO1474" i="3"/>
  <c r="AW1474" i="3"/>
  <c r="BE1474" i="3"/>
  <c r="S1474" i="3"/>
  <c r="AA1474" i="3"/>
  <c r="AI1474" i="3"/>
  <c r="AQ1474" i="3"/>
  <c r="AY1474" i="3"/>
  <c r="BG1474" i="3"/>
  <c r="M1474" i="3"/>
  <c r="U1474" i="3"/>
  <c r="AC1474" i="3"/>
  <c r="AK1474" i="3"/>
  <c r="AS1474" i="3"/>
  <c r="BA1474" i="3"/>
  <c r="BI1474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O1471" i="3"/>
  <c r="S1471" i="3"/>
  <c r="W1471" i="3"/>
  <c r="AA1471" i="3"/>
  <c r="AE1471" i="3"/>
  <c r="AI1471" i="3"/>
  <c r="AM1471" i="3"/>
  <c r="AQ1471" i="3"/>
  <c r="AU1471" i="3"/>
  <c r="AY1471" i="3"/>
  <c r="BC1471" i="3"/>
  <c r="BG1471" i="3"/>
  <c r="P1471" i="3"/>
  <c r="T1471" i="3"/>
  <c r="X1471" i="3"/>
  <c r="AB1471" i="3"/>
  <c r="AF1471" i="3"/>
  <c r="AJ1471" i="3"/>
  <c r="AN1471" i="3"/>
  <c r="AR1471" i="3"/>
  <c r="AV1471" i="3"/>
  <c r="AZ1471" i="3"/>
  <c r="BD1471" i="3"/>
  <c r="BH1471" i="3"/>
  <c r="Y1471" i="3"/>
  <c r="AO1471" i="3"/>
  <c r="BE1471" i="3"/>
  <c r="M1471" i="3"/>
  <c r="AC1471" i="3"/>
  <c r="AS1471" i="3"/>
  <c r="BI1471" i="3"/>
  <c r="Q1471" i="3"/>
  <c r="AG1471" i="3"/>
  <c r="AW1471" i="3"/>
  <c r="O1470" i="3"/>
  <c r="AK1469" i="3"/>
  <c r="U1467" i="3"/>
  <c r="AA1466" i="3"/>
  <c r="AQ1466" i="3"/>
  <c r="BG1466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P1463" i="3"/>
  <c r="T1463" i="3"/>
  <c r="X1463" i="3"/>
  <c r="AB1463" i="3"/>
  <c r="AF1463" i="3"/>
  <c r="AJ1463" i="3"/>
  <c r="AN1463" i="3"/>
  <c r="AR1463" i="3"/>
  <c r="AV1463" i="3"/>
  <c r="AZ1463" i="3"/>
  <c r="BD1463" i="3"/>
  <c r="BH1463" i="3"/>
  <c r="Y1463" i="3"/>
  <c r="AO1463" i="3"/>
  <c r="BE1463" i="3"/>
  <c r="M1463" i="3"/>
  <c r="AC1463" i="3"/>
  <c r="AS1463" i="3"/>
  <c r="BI1463" i="3"/>
  <c r="Q1463" i="3"/>
  <c r="AG1463" i="3"/>
  <c r="AW1463" i="3"/>
  <c r="O1462" i="3"/>
  <c r="U1459" i="3"/>
  <c r="AA1458" i="3"/>
  <c r="AQ1458" i="3"/>
  <c r="BG1458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O1455" i="3"/>
  <c r="S1455" i="3"/>
  <c r="W1455" i="3"/>
  <c r="AA1455" i="3"/>
  <c r="AE1455" i="3"/>
  <c r="AI1455" i="3"/>
  <c r="AM1455" i="3"/>
  <c r="AQ1455" i="3"/>
  <c r="AU1455" i="3"/>
  <c r="AY1455" i="3"/>
  <c r="BC1455" i="3"/>
  <c r="BG1455" i="3"/>
  <c r="P1455" i="3"/>
  <c r="T1455" i="3"/>
  <c r="X1455" i="3"/>
  <c r="AB1455" i="3"/>
  <c r="AF1455" i="3"/>
  <c r="AJ1455" i="3"/>
  <c r="AN1455" i="3"/>
  <c r="AR1455" i="3"/>
  <c r="AV1455" i="3"/>
  <c r="AZ1455" i="3"/>
  <c r="BD1455" i="3"/>
  <c r="BH1455" i="3"/>
  <c r="Y1455" i="3"/>
  <c r="AO1455" i="3"/>
  <c r="BE1455" i="3"/>
  <c r="M1455" i="3"/>
  <c r="AC1455" i="3"/>
  <c r="AS1455" i="3"/>
  <c r="BI1455" i="3"/>
  <c r="Q1455" i="3"/>
  <c r="AG1455" i="3"/>
  <c r="AW1455" i="3"/>
  <c r="O1454" i="3"/>
  <c r="AK1453" i="3"/>
  <c r="U1451" i="3"/>
  <c r="AA1450" i="3"/>
  <c r="AQ1450" i="3"/>
  <c r="BG1450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P1447" i="3"/>
  <c r="T1447" i="3"/>
  <c r="X1447" i="3"/>
  <c r="AB1447" i="3"/>
  <c r="AF1447" i="3"/>
  <c r="AJ1447" i="3"/>
  <c r="AN1447" i="3"/>
  <c r="AR1447" i="3"/>
  <c r="AV1447" i="3"/>
  <c r="AZ1447" i="3"/>
  <c r="BD1447" i="3"/>
  <c r="BH1447" i="3"/>
  <c r="Y1447" i="3"/>
  <c r="AO1447" i="3"/>
  <c r="BE1447" i="3"/>
  <c r="M1447" i="3"/>
  <c r="AC1447" i="3"/>
  <c r="AS1447" i="3"/>
  <c r="BI1447" i="3"/>
  <c r="Q1447" i="3"/>
  <c r="AG1447" i="3"/>
  <c r="AW1447" i="3"/>
  <c r="AK1445" i="3"/>
  <c r="M1518" i="3"/>
  <c r="Q1518" i="3"/>
  <c r="U1518" i="3"/>
  <c r="Y1518" i="3"/>
  <c r="AC1518" i="3"/>
  <c r="AG1518" i="3"/>
  <c r="AK1518" i="3"/>
  <c r="AO1518" i="3"/>
  <c r="AS1518" i="3"/>
  <c r="AW1518" i="3"/>
  <c r="BA1518" i="3"/>
  <c r="BE1518" i="3"/>
  <c r="BI1518" i="3"/>
  <c r="O1518" i="3"/>
  <c r="S1518" i="3"/>
  <c r="W1518" i="3"/>
  <c r="AA1518" i="3"/>
  <c r="AE1518" i="3"/>
  <c r="AI1518" i="3"/>
  <c r="AM1518" i="3"/>
  <c r="M1516" i="3"/>
  <c r="Q1516" i="3"/>
  <c r="U1516" i="3"/>
  <c r="Y1516" i="3"/>
  <c r="AC1516" i="3"/>
  <c r="AG1516" i="3"/>
  <c r="AK1516" i="3"/>
  <c r="AO1516" i="3"/>
  <c r="AS1516" i="3"/>
  <c r="AW1516" i="3"/>
  <c r="BA1516" i="3"/>
  <c r="BE1516" i="3"/>
  <c r="BI1516" i="3"/>
  <c r="O1516" i="3"/>
  <c r="S1516" i="3"/>
  <c r="W1516" i="3"/>
  <c r="AA1516" i="3"/>
  <c r="AE1516" i="3"/>
  <c r="AI1516" i="3"/>
  <c r="AM1516" i="3"/>
  <c r="AQ1516" i="3"/>
  <c r="AU1516" i="3"/>
  <c r="AY1516" i="3"/>
  <c r="BC1516" i="3"/>
  <c r="BG1516" i="3"/>
  <c r="M1514" i="3"/>
  <c r="Q1514" i="3"/>
  <c r="U1514" i="3"/>
  <c r="Y1514" i="3"/>
  <c r="AC1514" i="3"/>
  <c r="AG1514" i="3"/>
  <c r="AK1514" i="3"/>
  <c r="AO1514" i="3"/>
  <c r="AS1514" i="3"/>
  <c r="AW1514" i="3"/>
  <c r="BA1514" i="3"/>
  <c r="BE1514" i="3"/>
  <c r="BI1514" i="3"/>
  <c r="O1514" i="3"/>
  <c r="S1514" i="3"/>
  <c r="W1514" i="3"/>
  <c r="AA1514" i="3"/>
  <c r="AE1514" i="3"/>
  <c r="AI1514" i="3"/>
  <c r="AM1514" i="3"/>
  <c r="AQ1514" i="3"/>
  <c r="AU1514" i="3"/>
  <c r="AY1514" i="3"/>
  <c r="BC1514" i="3"/>
  <c r="BG1514" i="3"/>
  <c r="U1512" i="3"/>
  <c r="Y1512" i="3"/>
  <c r="AK1512" i="3"/>
  <c r="AO1512" i="3"/>
  <c r="BA1512" i="3"/>
  <c r="BE1512" i="3"/>
  <c r="S1512" i="3"/>
  <c r="W1512" i="3"/>
  <c r="AI1512" i="3"/>
  <c r="AM1512" i="3"/>
  <c r="AY1512" i="3"/>
  <c r="BC1512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Y1508" i="3"/>
  <c r="AO1508" i="3"/>
  <c r="BE1508" i="3"/>
  <c r="W1508" i="3"/>
  <c r="AM1508" i="3"/>
  <c r="BC1508" i="3"/>
  <c r="Q1506" i="3"/>
  <c r="AG1506" i="3"/>
  <c r="AW1506" i="3"/>
  <c r="O1506" i="3"/>
  <c r="AE1506" i="3"/>
  <c r="AU1506" i="3"/>
  <c r="M1504" i="3"/>
  <c r="AC1504" i="3"/>
  <c r="AS1504" i="3"/>
  <c r="BI1504" i="3"/>
  <c r="AA1504" i="3"/>
  <c r="AQ1504" i="3"/>
  <c r="BG1504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O1502" i="3"/>
  <c r="S1502" i="3"/>
  <c r="W1502" i="3"/>
  <c r="AA1502" i="3"/>
  <c r="AE1502" i="3"/>
  <c r="AI1502" i="3"/>
  <c r="AM1502" i="3"/>
  <c r="AQ1502" i="3"/>
  <c r="AU1502" i="3"/>
  <c r="AY1502" i="3"/>
  <c r="BC1502" i="3"/>
  <c r="BG1502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O1498" i="3"/>
  <c r="S1498" i="3"/>
  <c r="W1498" i="3"/>
  <c r="AA1498" i="3"/>
  <c r="AE1498" i="3"/>
  <c r="AI1498" i="3"/>
  <c r="AM1498" i="3"/>
  <c r="AQ1498" i="3"/>
  <c r="AU1498" i="3"/>
  <c r="AY1498" i="3"/>
  <c r="BC1498" i="3"/>
  <c r="BG1498" i="3"/>
  <c r="BF1497" i="3"/>
  <c r="AP1497" i="3"/>
  <c r="Z1497" i="3"/>
  <c r="U1496" i="3"/>
  <c r="Y1496" i="3"/>
  <c r="AK1496" i="3"/>
  <c r="AO1496" i="3"/>
  <c r="BA1496" i="3"/>
  <c r="BE1496" i="3"/>
  <c r="R1496" i="3"/>
  <c r="V1496" i="3"/>
  <c r="AH1496" i="3"/>
  <c r="AL1496" i="3"/>
  <c r="AX1496" i="3"/>
  <c r="BB1496" i="3"/>
  <c r="S1496" i="3"/>
  <c r="W1496" i="3"/>
  <c r="AI1496" i="3"/>
  <c r="AM1496" i="3"/>
  <c r="AY1496" i="3"/>
  <c r="BC1496" i="3"/>
  <c r="BF1495" i="3"/>
  <c r="AP1495" i="3"/>
  <c r="Z1495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R1494" i="3"/>
  <c r="V1494" i="3"/>
  <c r="Z1494" i="3"/>
  <c r="AD1494" i="3"/>
  <c r="AH1494" i="3"/>
  <c r="AL1494" i="3"/>
  <c r="AP1494" i="3"/>
  <c r="AT1494" i="3"/>
  <c r="AX1494" i="3"/>
  <c r="BB1494" i="3"/>
  <c r="BF1494" i="3"/>
  <c r="O1494" i="3"/>
  <c r="S1494" i="3"/>
  <c r="W1494" i="3"/>
  <c r="AA1494" i="3"/>
  <c r="AE1494" i="3"/>
  <c r="AI1494" i="3"/>
  <c r="AM1494" i="3"/>
  <c r="AQ1494" i="3"/>
  <c r="AU1494" i="3"/>
  <c r="AY1494" i="3"/>
  <c r="BC1494" i="3"/>
  <c r="BG1494" i="3"/>
  <c r="BF1493" i="3"/>
  <c r="AP1493" i="3"/>
  <c r="Z1493" i="3"/>
  <c r="M1492" i="3"/>
  <c r="AC1492" i="3"/>
  <c r="AS1492" i="3"/>
  <c r="BI1492" i="3"/>
  <c r="Z1492" i="3"/>
  <c r="AP1492" i="3"/>
  <c r="BF1492" i="3"/>
  <c r="AA1492" i="3"/>
  <c r="AQ1492" i="3"/>
  <c r="BG1492" i="3"/>
  <c r="BF1491" i="3"/>
  <c r="AP1491" i="3"/>
  <c r="Z1491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BF1489" i="3"/>
  <c r="AP1489" i="3"/>
  <c r="Z1489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R1488" i="3"/>
  <c r="V1488" i="3"/>
  <c r="Z1488" i="3"/>
  <c r="AD1488" i="3"/>
  <c r="AH1488" i="3"/>
  <c r="AL1488" i="3"/>
  <c r="AP1488" i="3"/>
  <c r="AT1488" i="3"/>
  <c r="AX1488" i="3"/>
  <c r="BB1488" i="3"/>
  <c r="BF1488" i="3"/>
  <c r="O1488" i="3"/>
  <c r="S1488" i="3"/>
  <c r="W1488" i="3"/>
  <c r="AA1488" i="3"/>
  <c r="AE1488" i="3"/>
  <c r="AI1488" i="3"/>
  <c r="AM1488" i="3"/>
  <c r="AQ1488" i="3"/>
  <c r="AU1488" i="3"/>
  <c r="AY1488" i="3"/>
  <c r="BC1488" i="3"/>
  <c r="BG1488" i="3"/>
  <c r="BF1487" i="3"/>
  <c r="AP1487" i="3"/>
  <c r="Z1487" i="3"/>
  <c r="AM1484" i="3"/>
  <c r="N1483" i="3"/>
  <c r="R1483" i="3"/>
  <c r="V1483" i="3"/>
  <c r="Z1483" i="3"/>
  <c r="AD1483" i="3"/>
  <c r="AH1483" i="3"/>
  <c r="AL1483" i="3"/>
  <c r="AP1483" i="3"/>
  <c r="AT1483" i="3"/>
  <c r="AX1483" i="3"/>
  <c r="BB1483" i="3"/>
  <c r="BF1483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U1483" i="3"/>
  <c r="AC1483" i="3"/>
  <c r="AK1483" i="3"/>
  <c r="AS1483" i="3"/>
  <c r="BA1483" i="3"/>
  <c r="BI1483" i="3"/>
  <c r="O1483" i="3"/>
  <c r="W1483" i="3"/>
  <c r="AE1483" i="3"/>
  <c r="AM1483" i="3"/>
  <c r="AU1483" i="3"/>
  <c r="BC1483" i="3"/>
  <c r="Q1483" i="3"/>
  <c r="Y1483" i="3"/>
  <c r="AG1483" i="3"/>
  <c r="AO1483" i="3"/>
  <c r="AW1483" i="3"/>
  <c r="BE1483" i="3"/>
  <c r="BC1482" i="3"/>
  <c r="AM1480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U1479" i="3"/>
  <c r="AC1479" i="3"/>
  <c r="AK1479" i="3"/>
  <c r="AS1479" i="3"/>
  <c r="BA1479" i="3"/>
  <c r="BI1479" i="3"/>
  <c r="O1479" i="3"/>
  <c r="W1479" i="3"/>
  <c r="AE1479" i="3"/>
  <c r="AM1479" i="3"/>
  <c r="AU1479" i="3"/>
  <c r="BC1479" i="3"/>
  <c r="Q1479" i="3"/>
  <c r="Y1479" i="3"/>
  <c r="AG1479" i="3"/>
  <c r="AO1479" i="3"/>
  <c r="AW1479" i="3"/>
  <c r="BE1479" i="3"/>
  <c r="BC1478" i="3"/>
  <c r="AM1476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U1475" i="3"/>
  <c r="AC1475" i="3"/>
  <c r="AK1475" i="3"/>
  <c r="AS1475" i="3"/>
  <c r="BA1475" i="3"/>
  <c r="BI1475" i="3"/>
  <c r="O1475" i="3"/>
  <c r="W1475" i="3"/>
  <c r="AE1475" i="3"/>
  <c r="AM1475" i="3"/>
  <c r="AU1475" i="3"/>
  <c r="BC1475" i="3"/>
  <c r="Q1475" i="3"/>
  <c r="Y1475" i="3"/>
  <c r="AG1475" i="3"/>
  <c r="AO1475" i="3"/>
  <c r="AW1475" i="3"/>
  <c r="BE1475" i="3"/>
  <c r="BC1474" i="3"/>
  <c r="AY1470" i="3"/>
  <c r="AA1468" i="3"/>
  <c r="AQ1468" i="3"/>
  <c r="BG1468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O1465" i="3"/>
  <c r="S1465" i="3"/>
  <c r="W1465" i="3"/>
  <c r="AA1465" i="3"/>
  <c r="AE1465" i="3"/>
  <c r="AI1465" i="3"/>
  <c r="AM1465" i="3"/>
  <c r="AQ1465" i="3"/>
  <c r="AU1465" i="3"/>
  <c r="AY1465" i="3"/>
  <c r="BC1465" i="3"/>
  <c r="BG1465" i="3"/>
  <c r="P1465" i="3"/>
  <c r="T1465" i="3"/>
  <c r="X1465" i="3"/>
  <c r="AB1465" i="3"/>
  <c r="AF1465" i="3"/>
  <c r="AJ1465" i="3"/>
  <c r="AN1465" i="3"/>
  <c r="AR1465" i="3"/>
  <c r="AV1465" i="3"/>
  <c r="AZ1465" i="3"/>
  <c r="BD1465" i="3"/>
  <c r="BH1465" i="3"/>
  <c r="Y1465" i="3"/>
  <c r="AO1465" i="3"/>
  <c r="BE1465" i="3"/>
  <c r="M1465" i="3"/>
  <c r="AC1465" i="3"/>
  <c r="AS1465" i="3"/>
  <c r="BI1465" i="3"/>
  <c r="Q1465" i="3"/>
  <c r="AG1465" i="3"/>
  <c r="AW1465" i="3"/>
  <c r="AY1462" i="3"/>
  <c r="AA1460" i="3"/>
  <c r="AQ1460" i="3"/>
  <c r="BG1460" i="3"/>
  <c r="N1457" i="3"/>
  <c r="R1457" i="3"/>
  <c r="V1457" i="3"/>
  <c r="Z1457" i="3"/>
  <c r="AD1457" i="3"/>
  <c r="AH1457" i="3"/>
  <c r="AL1457" i="3"/>
  <c r="AP1457" i="3"/>
  <c r="AT1457" i="3"/>
  <c r="AX1457" i="3"/>
  <c r="BB1457" i="3"/>
  <c r="BF1457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P1457" i="3"/>
  <c r="T1457" i="3"/>
  <c r="X1457" i="3"/>
  <c r="AB1457" i="3"/>
  <c r="AF1457" i="3"/>
  <c r="AJ1457" i="3"/>
  <c r="AN1457" i="3"/>
  <c r="AR1457" i="3"/>
  <c r="AV1457" i="3"/>
  <c r="AZ1457" i="3"/>
  <c r="BD1457" i="3"/>
  <c r="BH1457" i="3"/>
  <c r="Y1457" i="3"/>
  <c r="AO1457" i="3"/>
  <c r="BE1457" i="3"/>
  <c r="M1457" i="3"/>
  <c r="AC1457" i="3"/>
  <c r="AS1457" i="3"/>
  <c r="BI1457" i="3"/>
  <c r="Q1457" i="3"/>
  <c r="AG1457" i="3"/>
  <c r="AW1457" i="3"/>
  <c r="AY1454" i="3"/>
  <c r="AA1452" i="3"/>
  <c r="AQ1452" i="3"/>
  <c r="BG1452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P1449" i="3"/>
  <c r="T1449" i="3"/>
  <c r="X1449" i="3"/>
  <c r="AB1449" i="3"/>
  <c r="AF1449" i="3"/>
  <c r="AJ1449" i="3"/>
  <c r="AN1449" i="3"/>
  <c r="AR1449" i="3"/>
  <c r="AV1449" i="3"/>
  <c r="AZ1449" i="3"/>
  <c r="BD1449" i="3"/>
  <c r="BH1449" i="3"/>
  <c r="Y1449" i="3"/>
  <c r="AO1449" i="3"/>
  <c r="BE1449" i="3"/>
  <c r="M1449" i="3"/>
  <c r="AC1449" i="3"/>
  <c r="AS1449" i="3"/>
  <c r="BI1449" i="3"/>
  <c r="Q1449" i="3"/>
  <c r="AG1449" i="3"/>
  <c r="AW1449" i="3"/>
  <c r="AY1446" i="3"/>
  <c r="W1444" i="3"/>
  <c r="AM1444" i="3"/>
  <c r="BC1444" i="3"/>
  <c r="AA1444" i="3"/>
  <c r="AQ1444" i="3"/>
  <c r="BG1444" i="3"/>
  <c r="O1444" i="3"/>
  <c r="AE1444" i="3"/>
  <c r="AU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M1442" i="3"/>
  <c r="U1442" i="3"/>
  <c r="AC1442" i="3"/>
  <c r="AK1442" i="3"/>
  <c r="AS1442" i="3"/>
  <c r="BA1442" i="3"/>
  <c r="BI1442" i="3"/>
  <c r="O1442" i="3"/>
  <c r="W1442" i="3"/>
  <c r="AE1442" i="3"/>
  <c r="AM1442" i="3"/>
  <c r="AU1442" i="3"/>
  <c r="BC1442" i="3"/>
  <c r="Q1442" i="3"/>
  <c r="Y1442" i="3"/>
  <c r="AG1442" i="3"/>
  <c r="AO1442" i="3"/>
  <c r="AW1442" i="3"/>
  <c r="BE1442" i="3"/>
  <c r="S1442" i="3"/>
  <c r="AY1442" i="3"/>
  <c r="AA1442" i="3"/>
  <c r="BG1442" i="3"/>
  <c r="AI1442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U1438" i="3"/>
  <c r="AC1438" i="3"/>
  <c r="AK1438" i="3"/>
  <c r="AS1438" i="3"/>
  <c r="BA1438" i="3"/>
  <c r="BI1438" i="3"/>
  <c r="O1438" i="3"/>
  <c r="W1438" i="3"/>
  <c r="AE1438" i="3"/>
  <c r="AM1438" i="3"/>
  <c r="AU1438" i="3"/>
  <c r="BC1438" i="3"/>
  <c r="Q1438" i="3"/>
  <c r="Y1438" i="3"/>
  <c r="AG1438" i="3"/>
  <c r="AO1438" i="3"/>
  <c r="AW1438" i="3"/>
  <c r="BE1438" i="3"/>
  <c r="S1438" i="3"/>
  <c r="AY1438" i="3"/>
  <c r="AA1438" i="3"/>
  <c r="BG1438" i="3"/>
  <c r="AI1438" i="3"/>
  <c r="N1434" i="3"/>
  <c r="R1434" i="3"/>
  <c r="V1434" i="3"/>
  <c r="Z1434" i="3"/>
  <c r="AD1434" i="3"/>
  <c r="AH1434" i="3"/>
  <c r="AL1434" i="3"/>
  <c r="AP1434" i="3"/>
  <c r="AT1434" i="3"/>
  <c r="AX1434" i="3"/>
  <c r="BB1434" i="3"/>
  <c r="BF1434" i="3"/>
  <c r="P1434" i="3"/>
  <c r="T1434" i="3"/>
  <c r="X1434" i="3"/>
  <c r="AB1434" i="3"/>
  <c r="AF1434" i="3"/>
  <c r="AJ1434" i="3"/>
  <c r="AN1434" i="3"/>
  <c r="AR1434" i="3"/>
  <c r="AV1434" i="3"/>
  <c r="AZ1434" i="3"/>
  <c r="BD1434" i="3"/>
  <c r="BH1434" i="3"/>
  <c r="M1434" i="3"/>
  <c r="U1434" i="3"/>
  <c r="AC1434" i="3"/>
  <c r="AK1434" i="3"/>
  <c r="AS1434" i="3"/>
  <c r="BA1434" i="3"/>
  <c r="BI1434" i="3"/>
  <c r="O1434" i="3"/>
  <c r="W1434" i="3"/>
  <c r="AE1434" i="3"/>
  <c r="AM1434" i="3"/>
  <c r="AU1434" i="3"/>
  <c r="BC1434" i="3"/>
  <c r="Q1434" i="3"/>
  <c r="Y1434" i="3"/>
  <c r="AG1434" i="3"/>
  <c r="AO1434" i="3"/>
  <c r="AW1434" i="3"/>
  <c r="BE1434" i="3"/>
  <c r="S1434" i="3"/>
  <c r="AY1434" i="3"/>
  <c r="AA1434" i="3"/>
  <c r="BG1434" i="3"/>
  <c r="AI1434" i="3"/>
  <c r="BI1472" i="3"/>
  <c r="BA1472" i="3"/>
  <c r="AS1472" i="3"/>
  <c r="AK1472" i="3"/>
  <c r="AC1472" i="3"/>
  <c r="U1472" i="3"/>
  <c r="AU1470" i="3"/>
  <c r="AE1470" i="3"/>
  <c r="AU1468" i="3"/>
  <c r="AE1468" i="3"/>
  <c r="AU1466" i="3"/>
  <c r="AE1466" i="3"/>
  <c r="AU1464" i="3"/>
  <c r="AE1464" i="3"/>
  <c r="AU1462" i="3"/>
  <c r="AE1462" i="3"/>
  <c r="AU1460" i="3"/>
  <c r="AE1460" i="3"/>
  <c r="AU1458" i="3"/>
  <c r="AE1458" i="3"/>
  <c r="AU1456" i="3"/>
  <c r="AE1456" i="3"/>
  <c r="AU1454" i="3"/>
  <c r="AE1454" i="3"/>
  <c r="AU1452" i="3"/>
  <c r="AE1452" i="3"/>
  <c r="AU1450" i="3"/>
  <c r="AE1450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Q1443" i="3"/>
  <c r="Y1443" i="3"/>
  <c r="AG1443" i="3"/>
  <c r="AO1443" i="3"/>
  <c r="AW1443" i="3"/>
  <c r="BE1443" i="3"/>
  <c r="S1443" i="3"/>
  <c r="AA1443" i="3"/>
  <c r="AI1443" i="3"/>
  <c r="AQ1443" i="3"/>
  <c r="AY1443" i="3"/>
  <c r="BG1443" i="3"/>
  <c r="M1443" i="3"/>
  <c r="U1443" i="3"/>
  <c r="AC1443" i="3"/>
  <c r="AK1443" i="3"/>
  <c r="AS1443" i="3"/>
  <c r="BA1443" i="3"/>
  <c r="BI1443" i="3"/>
  <c r="AU1441" i="3"/>
  <c r="O1441" i="3"/>
  <c r="P1439" i="3"/>
  <c r="AF1439" i="3"/>
  <c r="AV1439" i="3"/>
  <c r="N1439" i="3"/>
  <c r="AD1439" i="3"/>
  <c r="AT1439" i="3"/>
  <c r="Q1439" i="3"/>
  <c r="AW1439" i="3"/>
  <c r="AI1439" i="3"/>
  <c r="M1439" i="3"/>
  <c r="AS1439" i="3"/>
  <c r="AU1437" i="3"/>
  <c r="O1437" i="3"/>
  <c r="P1435" i="3"/>
  <c r="T1435" i="3"/>
  <c r="X1435" i="3"/>
  <c r="AB1435" i="3"/>
  <c r="AF1435" i="3"/>
  <c r="AJ1435" i="3"/>
  <c r="AN1435" i="3"/>
  <c r="AR1435" i="3"/>
  <c r="AV1435" i="3"/>
  <c r="AZ1435" i="3"/>
  <c r="BD1435" i="3"/>
  <c r="BH1435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Q1435" i="3"/>
  <c r="Y1435" i="3"/>
  <c r="AG1435" i="3"/>
  <c r="AO1435" i="3"/>
  <c r="AW1435" i="3"/>
  <c r="BE1435" i="3"/>
  <c r="S1435" i="3"/>
  <c r="AA1435" i="3"/>
  <c r="AI1435" i="3"/>
  <c r="AQ1435" i="3"/>
  <c r="AY1435" i="3"/>
  <c r="BG1435" i="3"/>
  <c r="M1435" i="3"/>
  <c r="U1435" i="3"/>
  <c r="AC1435" i="3"/>
  <c r="AK1435" i="3"/>
  <c r="AS1435" i="3"/>
  <c r="BA1435" i="3"/>
  <c r="BI1435" i="3"/>
  <c r="AU1433" i="3"/>
  <c r="O143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N1472" i="3"/>
  <c r="R1472" i="3"/>
  <c r="V1472" i="3"/>
  <c r="Z1472" i="3"/>
  <c r="AD1472" i="3"/>
  <c r="AH1472" i="3"/>
  <c r="AL1472" i="3"/>
  <c r="AP1472" i="3"/>
  <c r="AT1472" i="3"/>
  <c r="AX1472" i="3"/>
  <c r="BB1472" i="3"/>
  <c r="BF1472" i="3"/>
  <c r="P1470" i="3"/>
  <c r="T1470" i="3"/>
  <c r="X1470" i="3"/>
  <c r="AB1470" i="3"/>
  <c r="AF1470" i="3"/>
  <c r="AJ1470" i="3"/>
  <c r="AN1470" i="3"/>
  <c r="AR1470" i="3"/>
  <c r="AV1470" i="3"/>
  <c r="AZ1470" i="3"/>
  <c r="BD1470" i="3"/>
  <c r="BH1470" i="3"/>
  <c r="M1470" i="3"/>
  <c r="Q1470" i="3"/>
  <c r="U1470" i="3"/>
  <c r="Y1470" i="3"/>
  <c r="AC1470" i="3"/>
  <c r="AG1470" i="3"/>
  <c r="AK1470" i="3"/>
  <c r="AO1470" i="3"/>
  <c r="AS1470" i="3"/>
  <c r="AW1470" i="3"/>
  <c r="BA1470" i="3"/>
  <c r="BE1470" i="3"/>
  <c r="BI1470" i="3"/>
  <c r="N1470" i="3"/>
  <c r="R1470" i="3"/>
  <c r="V1470" i="3"/>
  <c r="Z1470" i="3"/>
  <c r="AD1470" i="3"/>
  <c r="AH1470" i="3"/>
  <c r="AL1470" i="3"/>
  <c r="AP1470" i="3"/>
  <c r="AT1470" i="3"/>
  <c r="AX1470" i="3"/>
  <c r="BB1470" i="3"/>
  <c r="BF1470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Q1468" i="3"/>
  <c r="U1468" i="3"/>
  <c r="Y1468" i="3"/>
  <c r="AC1468" i="3"/>
  <c r="AG1468" i="3"/>
  <c r="AK1468" i="3"/>
  <c r="AO1468" i="3"/>
  <c r="AS1468" i="3"/>
  <c r="AW1468" i="3"/>
  <c r="BA1468" i="3"/>
  <c r="BE1468" i="3"/>
  <c r="BI1468" i="3"/>
  <c r="N1468" i="3"/>
  <c r="R1468" i="3"/>
  <c r="V1468" i="3"/>
  <c r="Z1468" i="3"/>
  <c r="AD1468" i="3"/>
  <c r="AH1468" i="3"/>
  <c r="AL1468" i="3"/>
  <c r="AP1468" i="3"/>
  <c r="AT1468" i="3"/>
  <c r="AX1468" i="3"/>
  <c r="BB1468" i="3"/>
  <c r="BF1468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N1466" i="3"/>
  <c r="R1466" i="3"/>
  <c r="V1466" i="3"/>
  <c r="Z1466" i="3"/>
  <c r="AD1466" i="3"/>
  <c r="AH1466" i="3"/>
  <c r="AL1466" i="3"/>
  <c r="AP1466" i="3"/>
  <c r="AT1466" i="3"/>
  <c r="AX1466" i="3"/>
  <c r="BB1466" i="3"/>
  <c r="BF1466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Q1464" i="3"/>
  <c r="U1464" i="3"/>
  <c r="Y1464" i="3"/>
  <c r="AC1464" i="3"/>
  <c r="AG1464" i="3"/>
  <c r="AK1464" i="3"/>
  <c r="AO1464" i="3"/>
  <c r="AS1464" i="3"/>
  <c r="AW1464" i="3"/>
  <c r="BA1464" i="3"/>
  <c r="BE1464" i="3"/>
  <c r="BI1464" i="3"/>
  <c r="N1464" i="3"/>
  <c r="R1464" i="3"/>
  <c r="V1464" i="3"/>
  <c r="Z1464" i="3"/>
  <c r="AD1464" i="3"/>
  <c r="AH1464" i="3"/>
  <c r="AL1464" i="3"/>
  <c r="AP1464" i="3"/>
  <c r="AT1464" i="3"/>
  <c r="AX1464" i="3"/>
  <c r="BB1464" i="3"/>
  <c r="BF1464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U1462" i="3"/>
  <c r="Y1462" i="3"/>
  <c r="AC1462" i="3"/>
  <c r="AG1462" i="3"/>
  <c r="AK1462" i="3"/>
  <c r="AO1462" i="3"/>
  <c r="AS1462" i="3"/>
  <c r="AW1462" i="3"/>
  <c r="BA1462" i="3"/>
  <c r="BE1462" i="3"/>
  <c r="BI1462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N1460" i="3"/>
  <c r="R1460" i="3"/>
  <c r="V1460" i="3"/>
  <c r="Z1460" i="3"/>
  <c r="AD1460" i="3"/>
  <c r="AH1460" i="3"/>
  <c r="AL1460" i="3"/>
  <c r="AP1460" i="3"/>
  <c r="AT1460" i="3"/>
  <c r="AX1460" i="3"/>
  <c r="BB1460" i="3"/>
  <c r="BF1460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N1456" i="3"/>
  <c r="R1456" i="3"/>
  <c r="V1456" i="3"/>
  <c r="Z1456" i="3"/>
  <c r="AD1456" i="3"/>
  <c r="AH1456" i="3"/>
  <c r="AL1456" i="3"/>
  <c r="AP1456" i="3"/>
  <c r="AT1456" i="3"/>
  <c r="AX1456" i="3"/>
  <c r="BB1456" i="3"/>
  <c r="BF1456" i="3"/>
  <c r="P1454" i="3"/>
  <c r="T1454" i="3"/>
  <c r="X1454" i="3"/>
  <c r="AB1454" i="3"/>
  <c r="AF1454" i="3"/>
  <c r="AJ1454" i="3"/>
  <c r="AN1454" i="3"/>
  <c r="AR1454" i="3"/>
  <c r="AV1454" i="3"/>
  <c r="AZ1454" i="3"/>
  <c r="BD1454" i="3"/>
  <c r="BH1454" i="3"/>
  <c r="M1454" i="3"/>
  <c r="Q1454" i="3"/>
  <c r="U1454" i="3"/>
  <c r="Y1454" i="3"/>
  <c r="AC1454" i="3"/>
  <c r="AG1454" i="3"/>
  <c r="AK1454" i="3"/>
  <c r="AO1454" i="3"/>
  <c r="AS1454" i="3"/>
  <c r="AW1454" i="3"/>
  <c r="BA1454" i="3"/>
  <c r="BE1454" i="3"/>
  <c r="BI1454" i="3"/>
  <c r="N1454" i="3"/>
  <c r="R1454" i="3"/>
  <c r="V1454" i="3"/>
  <c r="Z1454" i="3"/>
  <c r="AD1454" i="3"/>
  <c r="AH1454" i="3"/>
  <c r="AL1454" i="3"/>
  <c r="AP1454" i="3"/>
  <c r="AT1454" i="3"/>
  <c r="AX1454" i="3"/>
  <c r="BB1454" i="3"/>
  <c r="BF1454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M1452" i="3"/>
  <c r="Q1452" i="3"/>
  <c r="U1452" i="3"/>
  <c r="Y1452" i="3"/>
  <c r="AC1452" i="3"/>
  <c r="AG1452" i="3"/>
  <c r="AK1452" i="3"/>
  <c r="AO1452" i="3"/>
  <c r="AS1452" i="3"/>
  <c r="AW1452" i="3"/>
  <c r="BA1452" i="3"/>
  <c r="BE1452" i="3"/>
  <c r="BI1452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M1450" i="3"/>
  <c r="Q1450" i="3"/>
  <c r="U1450" i="3"/>
  <c r="Y1450" i="3"/>
  <c r="AC1450" i="3"/>
  <c r="AG1450" i="3"/>
  <c r="AK1450" i="3"/>
  <c r="AO1450" i="3"/>
  <c r="AS1450" i="3"/>
  <c r="AW1450" i="3"/>
  <c r="BA1450" i="3"/>
  <c r="BE1450" i="3"/>
  <c r="BI1450" i="3"/>
  <c r="N1450" i="3"/>
  <c r="R1450" i="3"/>
  <c r="V1450" i="3"/>
  <c r="Z1450" i="3"/>
  <c r="AD1450" i="3"/>
  <c r="AH1450" i="3"/>
  <c r="AL1450" i="3"/>
  <c r="AP1450" i="3"/>
  <c r="AT1450" i="3"/>
  <c r="AX1450" i="3"/>
  <c r="BB1450" i="3"/>
  <c r="BF1450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M1448" i="3"/>
  <c r="Q1448" i="3"/>
  <c r="U1448" i="3"/>
  <c r="Y1448" i="3"/>
  <c r="AC1448" i="3"/>
  <c r="AG1448" i="3"/>
  <c r="AK1448" i="3"/>
  <c r="AO1448" i="3"/>
  <c r="AS1448" i="3"/>
  <c r="AW1448" i="3"/>
  <c r="BA1448" i="3"/>
  <c r="BE1448" i="3"/>
  <c r="BI1448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M1446" i="3"/>
  <c r="Q1446" i="3"/>
  <c r="U1446" i="3"/>
  <c r="Y1446" i="3"/>
  <c r="AC1446" i="3"/>
  <c r="AG1446" i="3"/>
  <c r="AK1446" i="3"/>
  <c r="AO1446" i="3"/>
  <c r="AS1446" i="3"/>
  <c r="AW1446" i="3"/>
  <c r="BA1446" i="3"/>
  <c r="BE1446" i="3"/>
  <c r="BI1446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BC1443" i="3"/>
  <c r="W1443" i="3"/>
  <c r="N1440" i="3"/>
  <c r="V1440" i="3"/>
  <c r="AD1440" i="3"/>
  <c r="AL1440" i="3"/>
  <c r="AT1440" i="3"/>
  <c r="BB1440" i="3"/>
  <c r="P1440" i="3"/>
  <c r="X1440" i="3"/>
  <c r="AF1440" i="3"/>
  <c r="AN1440" i="3"/>
  <c r="AV1440" i="3"/>
  <c r="BD1440" i="3"/>
  <c r="M1440" i="3"/>
  <c r="AC1440" i="3"/>
  <c r="AS1440" i="3"/>
  <c r="BI1440" i="3"/>
  <c r="W1440" i="3"/>
  <c r="AM1440" i="3"/>
  <c r="BC1440" i="3"/>
  <c r="Y1440" i="3"/>
  <c r="AO1440" i="3"/>
  <c r="BE1440" i="3"/>
  <c r="W1439" i="3"/>
  <c r="N1436" i="3"/>
  <c r="R1436" i="3"/>
  <c r="V1436" i="3"/>
  <c r="Z1436" i="3"/>
  <c r="AD1436" i="3"/>
  <c r="AH1436" i="3"/>
  <c r="AL1436" i="3"/>
  <c r="AP1436" i="3"/>
  <c r="AT1436" i="3"/>
  <c r="AX1436" i="3"/>
  <c r="BB1436" i="3"/>
  <c r="BF1436" i="3"/>
  <c r="P1436" i="3"/>
  <c r="T1436" i="3"/>
  <c r="X1436" i="3"/>
  <c r="AB1436" i="3"/>
  <c r="AF1436" i="3"/>
  <c r="AJ1436" i="3"/>
  <c r="AN1436" i="3"/>
  <c r="AR1436" i="3"/>
  <c r="AV1436" i="3"/>
  <c r="AZ1436" i="3"/>
  <c r="BD1436" i="3"/>
  <c r="BH1436" i="3"/>
  <c r="M1436" i="3"/>
  <c r="U1436" i="3"/>
  <c r="AC1436" i="3"/>
  <c r="AK1436" i="3"/>
  <c r="AS1436" i="3"/>
  <c r="BA1436" i="3"/>
  <c r="BI1436" i="3"/>
  <c r="O1436" i="3"/>
  <c r="W1436" i="3"/>
  <c r="AE1436" i="3"/>
  <c r="AM1436" i="3"/>
  <c r="AU1436" i="3"/>
  <c r="BC1436" i="3"/>
  <c r="Q1436" i="3"/>
  <c r="Y1436" i="3"/>
  <c r="AG1436" i="3"/>
  <c r="AO1436" i="3"/>
  <c r="AW1436" i="3"/>
  <c r="BE1436" i="3"/>
  <c r="BC1435" i="3"/>
  <c r="W1435" i="3"/>
  <c r="BE1472" i="3"/>
  <c r="AW1472" i="3"/>
  <c r="AO1472" i="3"/>
  <c r="AG1472" i="3"/>
  <c r="Y1472" i="3"/>
  <c r="Q1472" i="3"/>
  <c r="BC1470" i="3"/>
  <c r="AM1470" i="3"/>
  <c r="W1470" i="3"/>
  <c r="BC1468" i="3"/>
  <c r="AM1468" i="3"/>
  <c r="W1468" i="3"/>
  <c r="BC1466" i="3"/>
  <c r="AM1466" i="3"/>
  <c r="W1466" i="3"/>
  <c r="BC1464" i="3"/>
  <c r="AM1464" i="3"/>
  <c r="W1464" i="3"/>
  <c r="BC1462" i="3"/>
  <c r="AM1462" i="3"/>
  <c r="W1462" i="3"/>
  <c r="BC1460" i="3"/>
  <c r="AM1460" i="3"/>
  <c r="W1460" i="3"/>
  <c r="BC1458" i="3"/>
  <c r="AM1458" i="3"/>
  <c r="W1458" i="3"/>
  <c r="BC1456" i="3"/>
  <c r="AM1456" i="3"/>
  <c r="W1456" i="3"/>
  <c r="BC1454" i="3"/>
  <c r="AM1454" i="3"/>
  <c r="W1454" i="3"/>
  <c r="BC1452" i="3"/>
  <c r="AM1452" i="3"/>
  <c r="W1452" i="3"/>
  <c r="BC1450" i="3"/>
  <c r="AM1450" i="3"/>
  <c r="W1450" i="3"/>
  <c r="P1441" i="3"/>
  <c r="T1441" i="3"/>
  <c r="X1441" i="3"/>
  <c r="AB1441" i="3"/>
  <c r="AF1441" i="3"/>
  <c r="AJ1441" i="3"/>
  <c r="AN1441" i="3"/>
  <c r="AR1441" i="3"/>
  <c r="AV1441" i="3"/>
  <c r="AZ1441" i="3"/>
  <c r="BD1441" i="3"/>
  <c r="BH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Q1441" i="3"/>
  <c r="Y1441" i="3"/>
  <c r="AG1441" i="3"/>
  <c r="AO1441" i="3"/>
  <c r="AW1441" i="3"/>
  <c r="BE1441" i="3"/>
  <c r="S1441" i="3"/>
  <c r="AA1441" i="3"/>
  <c r="AI1441" i="3"/>
  <c r="AQ1441" i="3"/>
  <c r="AY1441" i="3"/>
  <c r="BG1441" i="3"/>
  <c r="M1441" i="3"/>
  <c r="U1441" i="3"/>
  <c r="AC1441" i="3"/>
  <c r="AK1441" i="3"/>
  <c r="AS1441" i="3"/>
  <c r="BA1441" i="3"/>
  <c r="BI1441" i="3"/>
  <c r="P1437" i="3"/>
  <c r="T1437" i="3"/>
  <c r="X1437" i="3"/>
  <c r="AB1437" i="3"/>
  <c r="AF1437" i="3"/>
  <c r="AJ1437" i="3"/>
  <c r="AN1437" i="3"/>
  <c r="AR1437" i="3"/>
  <c r="AV1437" i="3"/>
  <c r="AZ1437" i="3"/>
  <c r="BD1437" i="3"/>
  <c r="BH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Q1437" i="3"/>
  <c r="Y1437" i="3"/>
  <c r="AG1437" i="3"/>
  <c r="AO1437" i="3"/>
  <c r="AW1437" i="3"/>
  <c r="BE1437" i="3"/>
  <c r="S1437" i="3"/>
  <c r="AA1437" i="3"/>
  <c r="AI1437" i="3"/>
  <c r="AQ1437" i="3"/>
  <c r="AY1437" i="3"/>
  <c r="BG1437" i="3"/>
  <c r="M1437" i="3"/>
  <c r="U1437" i="3"/>
  <c r="AC1437" i="3"/>
  <c r="AK1437" i="3"/>
  <c r="AS1437" i="3"/>
  <c r="BA1437" i="3"/>
  <c r="BI1437" i="3"/>
  <c r="P1433" i="3"/>
  <c r="T1433" i="3"/>
  <c r="X1433" i="3"/>
  <c r="AB1433" i="3"/>
  <c r="AF1433" i="3"/>
  <c r="AJ1433" i="3"/>
  <c r="AN1433" i="3"/>
  <c r="AR1433" i="3"/>
  <c r="AV1433" i="3"/>
  <c r="AZ1433" i="3"/>
  <c r="BD1433" i="3"/>
  <c r="BH1433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Q1433" i="3"/>
  <c r="Y1433" i="3"/>
  <c r="AG1433" i="3"/>
  <c r="AO1433" i="3"/>
  <c r="AW1433" i="3"/>
  <c r="BE1433" i="3"/>
  <c r="S1433" i="3"/>
  <c r="AA1433" i="3"/>
  <c r="AI1433" i="3"/>
  <c r="AQ1433" i="3"/>
  <c r="AY1433" i="3"/>
  <c r="BG1433" i="3"/>
  <c r="M1433" i="3"/>
  <c r="U1433" i="3"/>
  <c r="AC1433" i="3"/>
  <c r="AK1433" i="3"/>
  <c r="AS1433" i="3"/>
  <c r="BA1433" i="3"/>
  <c r="BI1433" i="3"/>
  <c r="M1427" i="3"/>
  <c r="U1427" i="3"/>
  <c r="AC1427" i="3"/>
  <c r="AK1427" i="3"/>
  <c r="AS1427" i="3"/>
  <c r="BA1427" i="3"/>
  <c r="BI1427" i="3"/>
  <c r="P1427" i="3"/>
  <c r="X1427" i="3"/>
  <c r="AF1427" i="3"/>
  <c r="AN1427" i="3"/>
  <c r="AV1427" i="3"/>
  <c r="BD1427" i="3"/>
  <c r="Q1427" i="3"/>
  <c r="Y1427" i="3"/>
  <c r="AG1427" i="3"/>
  <c r="AO1427" i="3"/>
  <c r="AW1427" i="3"/>
  <c r="BE1427" i="3"/>
  <c r="T1425" i="3"/>
  <c r="AB1425" i="3"/>
  <c r="AJ1425" i="3"/>
  <c r="AR1425" i="3"/>
  <c r="AZ1425" i="3"/>
  <c r="BH1425" i="3"/>
  <c r="M1425" i="3"/>
  <c r="U1425" i="3"/>
  <c r="AC1425" i="3"/>
  <c r="AK1425" i="3"/>
  <c r="AS1425" i="3"/>
  <c r="BA1425" i="3"/>
  <c r="BI1425" i="3"/>
  <c r="P1425" i="3"/>
  <c r="X1425" i="3"/>
  <c r="AF1425" i="3"/>
  <c r="AN1425" i="3"/>
  <c r="AV1425" i="3"/>
  <c r="BD1425" i="3"/>
  <c r="Q1425" i="3"/>
  <c r="Y1425" i="3"/>
  <c r="AG1425" i="3"/>
  <c r="AO1425" i="3"/>
  <c r="AW1425" i="3"/>
  <c r="BE1425" i="3"/>
  <c r="AB1423" i="3"/>
  <c r="AR1423" i="3"/>
  <c r="BH1423" i="3"/>
  <c r="P1423" i="3"/>
  <c r="AF1423" i="3"/>
  <c r="AV1423" i="3"/>
  <c r="T1423" i="3"/>
  <c r="AJ1423" i="3"/>
  <c r="AZ1423" i="3"/>
  <c r="X1423" i="3"/>
  <c r="AN1423" i="3"/>
  <c r="BD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P1419" i="3"/>
  <c r="AF1419" i="3"/>
  <c r="AV1419" i="3"/>
  <c r="T1419" i="3"/>
  <c r="AJ1419" i="3"/>
  <c r="AZ1419" i="3"/>
  <c r="X1419" i="3"/>
  <c r="AN1419" i="3"/>
  <c r="BD1419" i="3"/>
  <c r="AB1417" i="3"/>
  <c r="AR1417" i="3"/>
  <c r="BH1417" i="3"/>
  <c r="P1417" i="3"/>
  <c r="AF1417" i="3"/>
  <c r="AV1417" i="3"/>
  <c r="T1417" i="3"/>
  <c r="AJ1417" i="3"/>
  <c r="AZ1417" i="3"/>
  <c r="X1417" i="3"/>
  <c r="AN1417" i="3"/>
  <c r="BD1417" i="3"/>
  <c r="AM1422" i="3"/>
  <c r="AG1422" i="3"/>
  <c r="P1420" i="3"/>
  <c r="AW1420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O1411" i="3"/>
  <c r="W1411" i="3"/>
  <c r="AE1411" i="3"/>
  <c r="AM1411" i="3"/>
  <c r="AU1411" i="3"/>
  <c r="BC1411" i="3"/>
  <c r="Q1411" i="3"/>
  <c r="Y1411" i="3"/>
  <c r="AG1411" i="3"/>
  <c r="AO1411" i="3"/>
  <c r="AW1411" i="3"/>
  <c r="BE1411" i="3"/>
  <c r="S1411" i="3"/>
  <c r="AA1411" i="3"/>
  <c r="AI1411" i="3"/>
  <c r="AQ1411" i="3"/>
  <c r="AY1411" i="3"/>
  <c r="BG1411" i="3"/>
  <c r="M1334" i="3"/>
  <c r="Q1334" i="3"/>
  <c r="U1334" i="3"/>
  <c r="Y1334" i="3"/>
  <c r="AC1334" i="3"/>
  <c r="AG1334" i="3"/>
  <c r="AK1334" i="3"/>
  <c r="AO1334" i="3"/>
  <c r="AS1334" i="3"/>
  <c r="AW1334" i="3"/>
  <c r="BA1334" i="3"/>
  <c r="BE1334" i="3"/>
  <c r="BI1334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BG1431" i="3"/>
  <c r="BA1431" i="3"/>
  <c r="AV1431" i="3"/>
  <c r="AQ1431" i="3"/>
  <c r="AK1431" i="3"/>
  <c r="AF1431" i="3"/>
  <c r="AA1431" i="3"/>
  <c r="U1431" i="3"/>
  <c r="P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G1429" i="3"/>
  <c r="BA1429" i="3"/>
  <c r="AV1429" i="3"/>
  <c r="AQ1429" i="3"/>
  <c r="AK1429" i="3"/>
  <c r="AF1429" i="3"/>
  <c r="AA1429" i="3"/>
  <c r="U1429" i="3"/>
  <c r="P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O1425" i="3"/>
  <c r="S1425" i="3"/>
  <c r="W1425" i="3"/>
  <c r="AA1425" i="3"/>
  <c r="AE1425" i="3"/>
  <c r="AI1425" i="3"/>
  <c r="AM1425" i="3"/>
  <c r="AQ1425" i="3"/>
  <c r="AU1425" i="3"/>
  <c r="AY1425" i="3"/>
  <c r="BC1425" i="3"/>
  <c r="BG1425" i="3"/>
  <c r="L1424" i="3"/>
  <c r="AT1424" i="3" s="1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S1423" i="3"/>
  <c r="W1423" i="3"/>
  <c r="AA1423" i="3"/>
  <c r="AE1423" i="3"/>
  <c r="AI1423" i="3"/>
  <c r="AM1423" i="3"/>
  <c r="AQ1423" i="3"/>
  <c r="AU1423" i="3"/>
  <c r="AY1423" i="3"/>
  <c r="BC1423" i="3"/>
  <c r="BG1423" i="3"/>
  <c r="BB1422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AI1420" i="3" s="1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M1417" i="3"/>
  <c r="Q1417" i="3"/>
  <c r="U1417" i="3"/>
  <c r="Y1417" i="3"/>
  <c r="AC1417" i="3"/>
  <c r="AG1417" i="3"/>
  <c r="AK1417" i="3"/>
  <c r="AO1417" i="3"/>
  <c r="AS1417" i="3"/>
  <c r="AW1417" i="3"/>
  <c r="BA1417" i="3"/>
  <c r="BE1417" i="3"/>
  <c r="BI1417" i="3"/>
  <c r="N1417" i="3"/>
  <c r="R1417" i="3"/>
  <c r="V1417" i="3"/>
  <c r="Z1417" i="3"/>
  <c r="AD1417" i="3"/>
  <c r="AH1417" i="3"/>
  <c r="AL1417" i="3"/>
  <c r="AP1417" i="3"/>
  <c r="AT1417" i="3"/>
  <c r="AX1417" i="3"/>
  <c r="BB1417" i="3"/>
  <c r="BF1417" i="3"/>
  <c r="O1417" i="3"/>
  <c r="S1417" i="3"/>
  <c r="W1417" i="3"/>
  <c r="AA1417" i="3"/>
  <c r="AE1417" i="3"/>
  <c r="AI1417" i="3"/>
  <c r="AM1417" i="3"/>
  <c r="AQ1417" i="3"/>
  <c r="AU1417" i="3"/>
  <c r="AY1417" i="3"/>
  <c r="BC1417" i="3"/>
  <c r="BG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A1411" i="3"/>
  <c r="U1411" i="3"/>
  <c r="P1409" i="3"/>
  <c r="T1409" i="3"/>
  <c r="X1409" i="3"/>
  <c r="AB1409" i="3"/>
  <c r="AF1409" i="3"/>
  <c r="AJ1409" i="3"/>
  <c r="AN1409" i="3"/>
  <c r="AR1409" i="3"/>
  <c r="AV1409" i="3"/>
  <c r="AZ1409" i="3"/>
  <c r="BD1409" i="3"/>
  <c r="BH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O1409" i="3"/>
  <c r="W1409" i="3"/>
  <c r="AE1409" i="3"/>
  <c r="AM1409" i="3"/>
  <c r="AU1409" i="3"/>
  <c r="BC1409" i="3"/>
  <c r="Q1409" i="3"/>
  <c r="Y1409" i="3"/>
  <c r="AG1409" i="3"/>
  <c r="AO1409" i="3"/>
  <c r="AW1409" i="3"/>
  <c r="BE1409" i="3"/>
  <c r="S1409" i="3"/>
  <c r="AA1409" i="3"/>
  <c r="AI1409" i="3"/>
  <c r="AQ1409" i="3"/>
  <c r="AY1409" i="3"/>
  <c r="BG1409" i="3"/>
  <c r="BE1431" i="3"/>
  <c r="AZ1431" i="3"/>
  <c r="AU1431" i="3"/>
  <c r="AO1431" i="3"/>
  <c r="AJ1431" i="3"/>
  <c r="AE1431" i="3"/>
  <c r="Y1431" i="3"/>
  <c r="T1431" i="3"/>
  <c r="O1431" i="3"/>
  <c r="BE1429" i="3"/>
  <c r="AZ1429" i="3"/>
  <c r="AU1429" i="3"/>
  <c r="AO1429" i="3"/>
  <c r="AJ1429" i="3"/>
  <c r="AE1429" i="3"/>
  <c r="Y1429" i="3"/>
  <c r="T1429" i="3"/>
  <c r="AX1422" i="3"/>
  <c r="AH1422" i="3"/>
  <c r="AH1420" i="3"/>
  <c r="R1420" i="3"/>
  <c r="AX1418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O1415" i="3"/>
  <c r="W1415" i="3"/>
  <c r="AE1415" i="3"/>
  <c r="AM1415" i="3"/>
  <c r="AU1415" i="3"/>
  <c r="BC1415" i="3"/>
  <c r="Q1415" i="3"/>
  <c r="Y1415" i="3"/>
  <c r="AG1415" i="3"/>
  <c r="AO1415" i="3"/>
  <c r="AW1415" i="3"/>
  <c r="BE1415" i="3"/>
  <c r="S1415" i="3"/>
  <c r="AA1415" i="3"/>
  <c r="AI1415" i="3"/>
  <c r="AQ1415" i="3"/>
  <c r="AY1415" i="3"/>
  <c r="BG1415" i="3"/>
  <c r="AS1411" i="3"/>
  <c r="M1411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N1407" i="3"/>
  <c r="R1407" i="3"/>
  <c r="V1407" i="3"/>
  <c r="Z1407" i="3"/>
  <c r="AD1407" i="3"/>
  <c r="AH1407" i="3"/>
  <c r="AL1407" i="3"/>
  <c r="AP1407" i="3"/>
  <c r="AT1407" i="3"/>
  <c r="AX1407" i="3"/>
  <c r="BB1407" i="3"/>
  <c r="BF1407" i="3"/>
  <c r="O1407" i="3"/>
  <c r="W1407" i="3"/>
  <c r="AE1407" i="3"/>
  <c r="AM1407" i="3"/>
  <c r="AU1407" i="3"/>
  <c r="BC1407" i="3"/>
  <c r="Q1407" i="3"/>
  <c r="Y1407" i="3"/>
  <c r="AG1407" i="3"/>
  <c r="AO1407" i="3"/>
  <c r="AW1407" i="3"/>
  <c r="BE1407" i="3"/>
  <c r="S1407" i="3"/>
  <c r="AA1407" i="3"/>
  <c r="AI1407" i="3"/>
  <c r="AQ1407" i="3"/>
  <c r="AY1407" i="3"/>
  <c r="BG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AT1432" i="3" s="1"/>
  <c r="BI1431" i="3"/>
  <c r="BD1431" i="3"/>
  <c r="AY1431" i="3"/>
  <c r="AS1431" i="3"/>
  <c r="AN1431" i="3"/>
  <c r="AI1431" i="3"/>
  <c r="AC1431" i="3"/>
  <c r="X1431" i="3"/>
  <c r="S1431" i="3"/>
  <c r="L1430" i="3"/>
  <c r="AB1430" i="3" s="1"/>
  <c r="BI1429" i="3"/>
  <c r="BD1429" i="3"/>
  <c r="AY1429" i="3"/>
  <c r="AS1429" i="3"/>
  <c r="AN1429" i="3"/>
  <c r="AI1429" i="3"/>
  <c r="AC1429" i="3"/>
  <c r="X1429" i="3"/>
  <c r="S1429" i="3"/>
  <c r="M1429" i="3"/>
  <c r="L1428" i="3"/>
  <c r="X1428" i="3" s="1"/>
  <c r="BH1427" i="3"/>
  <c r="AZ1427" i="3"/>
  <c r="AR1427" i="3"/>
  <c r="AJ1427" i="3"/>
  <c r="AB1427" i="3"/>
  <c r="T1427" i="3"/>
  <c r="L1426" i="3"/>
  <c r="X1426" i="3" s="1"/>
  <c r="AT1422" i="3"/>
  <c r="AD1422" i="3"/>
  <c r="AD1420" i="3"/>
  <c r="N1420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13" i="3"/>
  <c r="W1413" i="3"/>
  <c r="AE1413" i="3"/>
  <c r="AM1413" i="3"/>
  <c r="AU1413" i="3"/>
  <c r="BC1413" i="3"/>
  <c r="Q1413" i="3"/>
  <c r="Y1413" i="3"/>
  <c r="AG1413" i="3"/>
  <c r="AO1413" i="3"/>
  <c r="AW1413" i="3"/>
  <c r="BE1413" i="3"/>
  <c r="S1413" i="3"/>
  <c r="AA1413" i="3"/>
  <c r="AI1413" i="3"/>
  <c r="AQ1413" i="3"/>
  <c r="AY1413" i="3"/>
  <c r="BG1413" i="3"/>
  <c r="AK1411" i="3"/>
  <c r="O1387" i="3"/>
  <c r="S1387" i="3"/>
  <c r="W1387" i="3"/>
  <c r="AA1387" i="3"/>
  <c r="AE1387" i="3"/>
  <c r="AI1387" i="3"/>
  <c r="AM1387" i="3"/>
  <c r="AQ1387" i="3"/>
  <c r="AU1387" i="3"/>
  <c r="AY1387" i="3"/>
  <c r="BC1387" i="3"/>
  <c r="BG1387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AD1387" i="3"/>
  <c r="AT1387" i="3"/>
  <c r="R1387" i="3"/>
  <c r="AH1387" i="3"/>
  <c r="AX1387" i="3"/>
  <c r="V1387" i="3"/>
  <c r="AL1387" i="3"/>
  <c r="BB1387" i="3"/>
  <c r="Z1387" i="3"/>
  <c r="AP1387" i="3"/>
  <c r="BF1387" i="3"/>
  <c r="AA1368" i="3"/>
  <c r="AQ1368" i="3"/>
  <c r="BG1368" i="3"/>
  <c r="AY1368" i="3"/>
  <c r="S1368" i="3"/>
  <c r="AI1368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4" i="3"/>
  <c r="AU1414" i="3"/>
  <c r="AM1414" i="3"/>
  <c r="AE1414" i="3"/>
  <c r="W1414" i="3"/>
  <c r="O1414" i="3"/>
  <c r="BC1412" i="3"/>
  <c r="AU1412" i="3"/>
  <c r="AM1412" i="3"/>
  <c r="AE1412" i="3"/>
  <c r="W1412" i="3"/>
  <c r="O1412" i="3"/>
  <c r="BC1410" i="3"/>
  <c r="AU1410" i="3"/>
  <c r="AM1410" i="3"/>
  <c r="AE1410" i="3"/>
  <c r="W1410" i="3"/>
  <c r="O1410" i="3"/>
  <c r="BC1408" i="3"/>
  <c r="AU1408" i="3"/>
  <c r="AM1408" i="3"/>
  <c r="AE1408" i="3"/>
  <c r="W1408" i="3"/>
  <c r="O1408" i="3"/>
  <c r="BC1406" i="3"/>
  <c r="AU1406" i="3"/>
  <c r="AM1406" i="3"/>
  <c r="AE1406" i="3"/>
  <c r="W1406" i="3"/>
  <c r="O1406" i="3"/>
  <c r="BG1405" i="3"/>
  <c r="AY1405" i="3"/>
  <c r="AQ1405" i="3"/>
  <c r="AI1405" i="3"/>
  <c r="AA1405" i="3"/>
  <c r="P1405" i="3"/>
  <c r="BK1405" i="3" s="1"/>
  <c r="T1405" i="3"/>
  <c r="X1405" i="3"/>
  <c r="AB1405" i="3"/>
  <c r="AF1405" i="3"/>
  <c r="AJ1405" i="3"/>
  <c r="AN1405" i="3"/>
  <c r="AR1405" i="3"/>
  <c r="AV1405" i="3"/>
  <c r="AZ1405" i="3"/>
  <c r="BD1405" i="3"/>
  <c r="BH1405" i="3"/>
  <c r="N1405" i="3"/>
  <c r="R1405" i="3"/>
  <c r="V1405" i="3"/>
  <c r="Z1405" i="3"/>
  <c r="AD1405" i="3"/>
  <c r="AH1405" i="3"/>
  <c r="AL1405" i="3"/>
  <c r="AP1405" i="3"/>
  <c r="AT1405" i="3"/>
  <c r="AX1405" i="3"/>
  <c r="BB1405" i="3"/>
  <c r="BF1405" i="3"/>
  <c r="BI1404" i="3"/>
  <c r="AS1404" i="3"/>
  <c r="AC1404" i="3"/>
  <c r="M1404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BI1402" i="3"/>
  <c r="AS1402" i="3"/>
  <c r="AC1402" i="3"/>
  <c r="M1402" i="3"/>
  <c r="BG1401" i="3"/>
  <c r="AQ1401" i="3"/>
  <c r="P1401" i="3"/>
  <c r="T1401" i="3"/>
  <c r="X1401" i="3"/>
  <c r="AB1401" i="3"/>
  <c r="AF1401" i="3"/>
  <c r="AJ1401" i="3"/>
  <c r="AN1401" i="3"/>
  <c r="AR1401" i="3"/>
  <c r="AV1401" i="3"/>
  <c r="AZ1401" i="3"/>
  <c r="BD1401" i="3"/>
  <c r="BH1401" i="3"/>
  <c r="M1401" i="3"/>
  <c r="Q1401" i="3"/>
  <c r="U1401" i="3"/>
  <c r="Y1401" i="3"/>
  <c r="AC1401" i="3"/>
  <c r="AG1401" i="3"/>
  <c r="AK1401" i="3"/>
  <c r="AO1401" i="3"/>
  <c r="AS1401" i="3"/>
  <c r="AW1401" i="3"/>
  <c r="BA1401" i="3"/>
  <c r="BE1401" i="3"/>
  <c r="BI1401" i="3"/>
  <c r="N1401" i="3"/>
  <c r="R1401" i="3"/>
  <c r="V1401" i="3"/>
  <c r="Z1401" i="3"/>
  <c r="AD1401" i="3"/>
  <c r="AH1401" i="3"/>
  <c r="AL1401" i="3"/>
  <c r="AP1401" i="3"/>
  <c r="AT1401" i="3"/>
  <c r="AX1401" i="3"/>
  <c r="BB1401" i="3"/>
  <c r="BF1401" i="3"/>
  <c r="BC1399" i="3"/>
  <c r="AH1399" i="3"/>
  <c r="O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S1399" i="3"/>
  <c r="X1399" i="3"/>
  <c r="AD1399" i="3"/>
  <c r="AI1399" i="3"/>
  <c r="AN1399" i="3"/>
  <c r="AT1399" i="3"/>
  <c r="AY1399" i="3"/>
  <c r="BD1399" i="3"/>
  <c r="N1399" i="3"/>
  <c r="T1399" i="3"/>
  <c r="Z1399" i="3"/>
  <c r="AE1399" i="3"/>
  <c r="AJ1399" i="3"/>
  <c r="AP1399" i="3"/>
  <c r="AU1399" i="3"/>
  <c r="AZ1399" i="3"/>
  <c r="BF1399" i="3"/>
  <c r="P1399" i="3"/>
  <c r="V1399" i="3"/>
  <c r="AA1399" i="3"/>
  <c r="AF1399" i="3"/>
  <c r="AL1399" i="3"/>
  <c r="AQ1399" i="3"/>
  <c r="AV1399" i="3"/>
  <c r="BB1399" i="3"/>
  <c r="BG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W1393" i="3" s="1"/>
  <c r="O1391" i="3"/>
  <c r="S1391" i="3"/>
  <c r="W1391" i="3"/>
  <c r="AA1391" i="3"/>
  <c r="AE1391" i="3"/>
  <c r="AI1391" i="3"/>
  <c r="AM1391" i="3"/>
  <c r="AQ1391" i="3"/>
  <c r="AU1391" i="3"/>
  <c r="AY1391" i="3"/>
  <c r="BC1391" i="3"/>
  <c r="BG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T1391" i="3"/>
  <c r="AB1391" i="3"/>
  <c r="AJ1391" i="3"/>
  <c r="AR1391" i="3"/>
  <c r="AZ1391" i="3"/>
  <c r="BH1391" i="3"/>
  <c r="N1391" i="3"/>
  <c r="V1391" i="3"/>
  <c r="AD1391" i="3"/>
  <c r="AL1391" i="3"/>
  <c r="AT1391" i="3"/>
  <c r="BB1391" i="3"/>
  <c r="P1391" i="3"/>
  <c r="X1391" i="3"/>
  <c r="AF1391" i="3"/>
  <c r="AN1391" i="3"/>
  <c r="AV1391" i="3"/>
  <c r="BD1391" i="3"/>
  <c r="BH1416" i="3"/>
  <c r="BD1416" i="3"/>
  <c r="AZ1416" i="3"/>
  <c r="AV1416" i="3"/>
  <c r="AR1416" i="3"/>
  <c r="AN1416" i="3"/>
  <c r="AJ1416" i="3"/>
  <c r="AF1416" i="3"/>
  <c r="AB1416" i="3"/>
  <c r="W1416" i="3"/>
  <c r="BI1414" i="3"/>
  <c r="BA1414" i="3"/>
  <c r="AS1414" i="3"/>
  <c r="AK1414" i="3"/>
  <c r="AC1414" i="3"/>
  <c r="U1414" i="3"/>
  <c r="BI1412" i="3"/>
  <c r="BA1412" i="3"/>
  <c r="AS1412" i="3"/>
  <c r="AK1412" i="3"/>
  <c r="AC1412" i="3"/>
  <c r="U1412" i="3"/>
  <c r="BI1410" i="3"/>
  <c r="BA1410" i="3"/>
  <c r="AS1410" i="3"/>
  <c r="AK1410" i="3"/>
  <c r="AC1410" i="3"/>
  <c r="U1410" i="3"/>
  <c r="BI1408" i="3"/>
  <c r="BA1408" i="3"/>
  <c r="AS1408" i="3"/>
  <c r="AK1408" i="3"/>
  <c r="AC1408" i="3"/>
  <c r="U1408" i="3"/>
  <c r="BI1406" i="3"/>
  <c r="BA1406" i="3"/>
  <c r="AS1406" i="3"/>
  <c r="AK1406" i="3"/>
  <c r="AC1406" i="3"/>
  <c r="U1406" i="3"/>
  <c r="BE1405" i="3"/>
  <c r="AW1405" i="3"/>
  <c r="AO1405" i="3"/>
  <c r="AG1405" i="3"/>
  <c r="Y1405" i="3"/>
  <c r="Q1405" i="3"/>
  <c r="BE1404" i="3"/>
  <c r="AO1404" i="3"/>
  <c r="BC1403" i="3"/>
  <c r="AM1403" i="3"/>
  <c r="W1403" i="3"/>
  <c r="BE1402" i="3"/>
  <c r="AO1402" i="3"/>
  <c r="BC1401" i="3"/>
  <c r="AM1401" i="3"/>
  <c r="W1401" i="3"/>
  <c r="AX139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AD1389" i="3"/>
  <c r="AT1389" i="3"/>
  <c r="R1389" i="3"/>
  <c r="AH1389" i="3"/>
  <c r="AX1389" i="3"/>
  <c r="V1389" i="3"/>
  <c r="AL1389" i="3"/>
  <c r="BB1389" i="3"/>
  <c r="N1416" i="3"/>
  <c r="R1416" i="3"/>
  <c r="V1416" i="3"/>
  <c r="Z1416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P1414" i="3"/>
  <c r="BK1414" i="3" s="1"/>
  <c r="T1414" i="3"/>
  <c r="X1414" i="3"/>
  <c r="AB1414" i="3"/>
  <c r="AF1414" i="3"/>
  <c r="AJ1414" i="3"/>
  <c r="AN1414" i="3"/>
  <c r="AR1414" i="3"/>
  <c r="AV1414" i="3"/>
  <c r="AZ1414" i="3"/>
  <c r="BD1414" i="3"/>
  <c r="BH1414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N1410" i="3"/>
  <c r="R1410" i="3"/>
  <c r="V1410" i="3"/>
  <c r="Z1410" i="3"/>
  <c r="AD1410" i="3"/>
  <c r="AH1410" i="3"/>
  <c r="AL1410" i="3"/>
  <c r="AP1410" i="3"/>
  <c r="AT1410" i="3"/>
  <c r="AX1410" i="3"/>
  <c r="BB1410" i="3"/>
  <c r="BF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N1406" i="3"/>
  <c r="R1406" i="3"/>
  <c r="V1406" i="3"/>
  <c r="Z1406" i="3"/>
  <c r="AD1406" i="3"/>
  <c r="AH1406" i="3"/>
  <c r="AL1406" i="3"/>
  <c r="AP1406" i="3"/>
  <c r="AT1406" i="3"/>
  <c r="AX1406" i="3"/>
  <c r="BB1406" i="3"/>
  <c r="BF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N1404" i="3"/>
  <c r="R1404" i="3"/>
  <c r="V1404" i="3"/>
  <c r="Z1404" i="3"/>
  <c r="AD1404" i="3"/>
  <c r="AH1404" i="3"/>
  <c r="AL1404" i="3"/>
  <c r="AP1404" i="3"/>
  <c r="AT1404" i="3"/>
  <c r="AX1404" i="3"/>
  <c r="BB1404" i="3"/>
  <c r="BF1404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W1397" i="3"/>
  <c r="AL1397" i="3"/>
  <c r="AE1393" i="3"/>
  <c r="BC1393" i="3"/>
  <c r="AG1393" i="3"/>
  <c r="T1393" i="3"/>
  <c r="V1393" i="3"/>
  <c r="X1393" i="3"/>
  <c r="T1390" i="3"/>
  <c r="AB1390" i="3"/>
  <c r="AJ1390" i="3"/>
  <c r="AR1390" i="3"/>
  <c r="AZ1390" i="3"/>
  <c r="BH1390" i="3"/>
  <c r="BF1389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N1373" i="3"/>
  <c r="R1373" i="3"/>
  <c r="V1373" i="3"/>
  <c r="Z1373" i="3"/>
  <c r="AD1373" i="3"/>
  <c r="AH1373" i="3"/>
  <c r="AL1373" i="3"/>
  <c r="AP1373" i="3"/>
  <c r="AT1373" i="3"/>
  <c r="AX1373" i="3"/>
  <c r="BB1373" i="3"/>
  <c r="BF1373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Y1373" i="3"/>
  <c r="AO1373" i="3"/>
  <c r="BE1373" i="3"/>
  <c r="M1373" i="3"/>
  <c r="AC1373" i="3"/>
  <c r="AS1373" i="3"/>
  <c r="BI1373" i="3"/>
  <c r="Q1373" i="3"/>
  <c r="AG1373" i="3"/>
  <c r="AW1373" i="3"/>
  <c r="U1373" i="3"/>
  <c r="AK1373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N1390" i="3"/>
  <c r="R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P1383" i="3"/>
  <c r="T1383" i="3"/>
  <c r="M1383" i="3"/>
  <c r="U1383" i="3"/>
  <c r="AA1383" i="3"/>
  <c r="AF1383" i="3"/>
  <c r="AK1383" i="3"/>
  <c r="AQ1383" i="3"/>
  <c r="AV1383" i="3"/>
  <c r="BA1383" i="3"/>
  <c r="BG1383" i="3"/>
  <c r="O1383" i="3"/>
  <c r="W1383" i="3"/>
  <c r="AB1383" i="3"/>
  <c r="AG1383" i="3"/>
  <c r="AM1383" i="3"/>
  <c r="AR1383" i="3"/>
  <c r="AW1383" i="3"/>
  <c r="BC1383" i="3"/>
  <c r="BH1383" i="3"/>
  <c r="Q1383" i="3"/>
  <c r="X1383" i="3"/>
  <c r="AC1383" i="3"/>
  <c r="AI1383" i="3"/>
  <c r="AN1383" i="3"/>
  <c r="AS1383" i="3"/>
  <c r="AY1383" i="3"/>
  <c r="BD1383" i="3"/>
  <c r="BI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N1375" i="3"/>
  <c r="R1375" i="3"/>
  <c r="V1375" i="3"/>
  <c r="Z1375" i="3"/>
  <c r="AD1375" i="3"/>
  <c r="AH1375" i="3"/>
  <c r="AL1375" i="3"/>
  <c r="AP1375" i="3"/>
  <c r="AT1375" i="3"/>
  <c r="AX1375" i="3"/>
  <c r="BB1375" i="3"/>
  <c r="BF1375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U1375" i="3"/>
  <c r="AC1375" i="3"/>
  <c r="AK1375" i="3"/>
  <c r="AS1375" i="3"/>
  <c r="BA1375" i="3"/>
  <c r="BI1375" i="3"/>
  <c r="O1375" i="3"/>
  <c r="W1375" i="3"/>
  <c r="AE1375" i="3"/>
  <c r="AM1375" i="3"/>
  <c r="AU1375" i="3"/>
  <c r="BC1375" i="3"/>
  <c r="Q1375" i="3"/>
  <c r="Y1375" i="3"/>
  <c r="AG1375" i="3"/>
  <c r="AO1375" i="3"/>
  <c r="AW1375" i="3"/>
  <c r="BE1375" i="3"/>
  <c r="AA1370" i="3"/>
  <c r="AQ1370" i="3"/>
  <c r="BG1370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Y1367" i="3"/>
  <c r="AO1367" i="3"/>
  <c r="BE1367" i="3"/>
  <c r="M1367" i="3"/>
  <c r="AC1367" i="3"/>
  <c r="AS1367" i="3"/>
  <c r="BI1367" i="3"/>
  <c r="Q1367" i="3"/>
  <c r="AG1367" i="3"/>
  <c r="AW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V1354" i="3"/>
  <c r="T1354" i="3"/>
  <c r="AJ1354" i="3"/>
  <c r="AZ1354" i="3"/>
  <c r="BD1354" i="3"/>
  <c r="X1354" i="3"/>
  <c r="AN1354" i="3"/>
  <c r="BF1390" i="3"/>
  <c r="AX1390" i="3"/>
  <c r="AP1390" i="3"/>
  <c r="AH1390" i="3"/>
  <c r="Z1390" i="3"/>
  <c r="P1390" i="3"/>
  <c r="AV1388" i="3"/>
  <c r="AF1388" i="3"/>
  <c r="P1388" i="3"/>
  <c r="AV1386" i="3"/>
  <c r="AF1386" i="3"/>
  <c r="P1386" i="3"/>
  <c r="AZ1383" i="3"/>
  <c r="AE1383" i="3"/>
  <c r="AY1381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Q1380" i="3"/>
  <c r="Y1380" i="3"/>
  <c r="AG1380" i="3"/>
  <c r="AO1380" i="3"/>
  <c r="AW1380" i="3"/>
  <c r="BE1380" i="3"/>
  <c r="S1380" i="3"/>
  <c r="AA1380" i="3"/>
  <c r="AI1380" i="3"/>
  <c r="AQ1380" i="3"/>
  <c r="AY1380" i="3"/>
  <c r="BG1380" i="3"/>
  <c r="M1380" i="3"/>
  <c r="U1380" i="3"/>
  <c r="AC1380" i="3"/>
  <c r="AK1380" i="3"/>
  <c r="AS1380" i="3"/>
  <c r="BA1380" i="3"/>
  <c r="BI1380" i="3"/>
  <c r="AI1379" i="3"/>
  <c r="AY1377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I1375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O1368" i="3"/>
  <c r="AK1367" i="3"/>
  <c r="K1400" i="3"/>
  <c r="K1398" i="3"/>
  <c r="K1396" i="3"/>
  <c r="K1394" i="3"/>
  <c r="K1392" i="3"/>
  <c r="BD1390" i="3"/>
  <c r="AV1390" i="3"/>
  <c r="AN1390" i="3"/>
  <c r="AF1390" i="3"/>
  <c r="X1390" i="3"/>
  <c r="BH1388" i="3"/>
  <c r="AR1388" i="3"/>
  <c r="AB1388" i="3"/>
  <c r="BH1386" i="3"/>
  <c r="AR1386" i="3"/>
  <c r="AB1386" i="3"/>
  <c r="AU1383" i="3"/>
  <c r="Y1383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M1381" i="3"/>
  <c r="U1381" i="3"/>
  <c r="AC1381" i="3"/>
  <c r="AK1381" i="3"/>
  <c r="AS1381" i="3"/>
  <c r="BA1381" i="3"/>
  <c r="BI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BG1379" i="3"/>
  <c r="AA1379" i="3"/>
  <c r="N1377" i="3"/>
  <c r="R1377" i="3"/>
  <c r="V1377" i="3"/>
  <c r="Z1377" i="3"/>
  <c r="AD1377" i="3"/>
  <c r="AH1377" i="3"/>
  <c r="AL1377" i="3"/>
  <c r="AP1377" i="3"/>
  <c r="AT1377" i="3"/>
  <c r="AX1377" i="3"/>
  <c r="BB1377" i="3"/>
  <c r="BF1377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U1377" i="3"/>
  <c r="AC1377" i="3"/>
  <c r="AK1377" i="3"/>
  <c r="AS1377" i="3"/>
  <c r="BA1377" i="3"/>
  <c r="BI1377" i="3"/>
  <c r="O1377" i="3"/>
  <c r="W1377" i="3"/>
  <c r="AE1377" i="3"/>
  <c r="AM1377" i="3"/>
  <c r="AU1377" i="3"/>
  <c r="BC1377" i="3"/>
  <c r="Q1377" i="3"/>
  <c r="Y1377" i="3"/>
  <c r="AG1377" i="3"/>
  <c r="AO1377" i="3"/>
  <c r="AW1377" i="3"/>
  <c r="BE1377" i="3"/>
  <c r="BG1375" i="3"/>
  <c r="AA1375" i="3"/>
  <c r="AA1374" i="3"/>
  <c r="AQ1374" i="3"/>
  <c r="AY1374" i="3"/>
  <c r="BG1374" i="3"/>
  <c r="N1371" i="3"/>
  <c r="R1371" i="3"/>
  <c r="V1371" i="3"/>
  <c r="Z1371" i="3"/>
  <c r="AD1371" i="3"/>
  <c r="AH1371" i="3"/>
  <c r="AL1371" i="3"/>
  <c r="AP1371" i="3"/>
  <c r="AT1371" i="3"/>
  <c r="AX1371" i="3"/>
  <c r="BB1371" i="3"/>
  <c r="BF1371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Y1371" i="3"/>
  <c r="AO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I1385" i="3"/>
  <c r="BE1385" i="3"/>
  <c r="BA1385" i="3"/>
  <c r="AW1385" i="3"/>
  <c r="AS1385" i="3"/>
  <c r="AO1385" i="3"/>
  <c r="AK1385" i="3"/>
  <c r="AG1385" i="3"/>
  <c r="AC1385" i="3"/>
  <c r="Y1385" i="3"/>
  <c r="U1385" i="3"/>
  <c r="Q1385" i="3"/>
  <c r="L1384" i="3"/>
  <c r="BI1374" i="3"/>
  <c r="BA1374" i="3"/>
  <c r="AS1374" i="3"/>
  <c r="AE1374" i="3"/>
  <c r="AU1372" i="3"/>
  <c r="AE1372" i="3"/>
  <c r="AU1370" i="3"/>
  <c r="AE1370" i="3"/>
  <c r="AU1368" i="3"/>
  <c r="AE1368" i="3"/>
  <c r="L1366" i="3"/>
  <c r="L1362" i="3"/>
  <c r="P1350" i="3"/>
  <c r="AF1350" i="3"/>
  <c r="AV1350" i="3"/>
  <c r="T1350" i="3"/>
  <c r="AJ1350" i="3"/>
  <c r="AZ1350" i="3"/>
  <c r="BD1350" i="3"/>
  <c r="X1350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P1368" i="3"/>
  <c r="T1368" i="3"/>
  <c r="X1368" i="3"/>
  <c r="AB1368" i="3"/>
  <c r="AF1368" i="3"/>
  <c r="AJ1368" i="3"/>
  <c r="AN1368" i="3"/>
  <c r="AR1368" i="3"/>
  <c r="AV1368" i="3"/>
  <c r="AZ1368" i="3"/>
  <c r="BD1368" i="3"/>
  <c r="BH1368" i="3"/>
  <c r="M1368" i="3"/>
  <c r="Q1368" i="3"/>
  <c r="U1368" i="3"/>
  <c r="Y1368" i="3"/>
  <c r="AC1368" i="3"/>
  <c r="AG1368" i="3"/>
  <c r="AK1368" i="3"/>
  <c r="AO1368" i="3"/>
  <c r="AS1368" i="3"/>
  <c r="AW1368" i="3"/>
  <c r="BA1368" i="3"/>
  <c r="BE1368" i="3"/>
  <c r="BI1368" i="3"/>
  <c r="N1368" i="3"/>
  <c r="R1368" i="3"/>
  <c r="V1368" i="3"/>
  <c r="Z1368" i="3"/>
  <c r="AD1368" i="3"/>
  <c r="AH1368" i="3"/>
  <c r="AL1368" i="3"/>
  <c r="AP1368" i="3"/>
  <c r="AT1368" i="3"/>
  <c r="AX1368" i="3"/>
  <c r="BB1368" i="3"/>
  <c r="BF1368" i="3"/>
  <c r="R1365" i="3"/>
  <c r="Z1365" i="3"/>
  <c r="AH1365" i="3"/>
  <c r="AP1365" i="3"/>
  <c r="AX1365" i="3"/>
  <c r="BF1365" i="3"/>
  <c r="T1363" i="3"/>
  <c r="R1361" i="3"/>
  <c r="Z1361" i="3"/>
  <c r="AH1361" i="3"/>
  <c r="AP1361" i="3"/>
  <c r="AX1361" i="3"/>
  <c r="BF1361" i="3"/>
  <c r="T1361" i="3"/>
  <c r="AB1361" i="3"/>
  <c r="AJ1361" i="3"/>
  <c r="AR1361" i="3"/>
  <c r="AZ1361" i="3"/>
  <c r="BH1361" i="3"/>
  <c r="AN1350" i="3"/>
  <c r="BG1385" i="3"/>
  <c r="BC1385" i="3"/>
  <c r="AY1385" i="3"/>
  <c r="AU1385" i="3"/>
  <c r="AQ1385" i="3"/>
  <c r="AM1385" i="3"/>
  <c r="AI1385" i="3"/>
  <c r="AE1385" i="3"/>
  <c r="AA1385" i="3"/>
  <c r="W1385" i="3"/>
  <c r="S1385" i="3"/>
  <c r="BE1374" i="3"/>
  <c r="AW1374" i="3"/>
  <c r="AM1374" i="3"/>
  <c r="W1374" i="3"/>
  <c r="BC1372" i="3"/>
  <c r="AM1372" i="3"/>
  <c r="W1372" i="3"/>
  <c r="BC1370" i="3"/>
  <c r="AM1370" i="3"/>
  <c r="W1370" i="3"/>
  <c r="BC1368" i="3"/>
  <c r="AM1368" i="3"/>
  <c r="W1368" i="3"/>
  <c r="AT1365" i="3"/>
  <c r="N1365" i="3"/>
  <c r="AT1361" i="3"/>
  <c r="N1361" i="3"/>
  <c r="K1366" i="3"/>
  <c r="BH1365" i="3"/>
  <c r="AZ1365" i="3"/>
  <c r="AR1365" i="3"/>
  <c r="AJ1365" i="3"/>
  <c r="AB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AP1353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M1365" i="3"/>
  <c r="Q1365" i="3"/>
  <c r="U1365" i="3"/>
  <c r="Y1365" i="3"/>
  <c r="AC1365" i="3"/>
  <c r="AG1365" i="3"/>
  <c r="AK1365" i="3"/>
  <c r="AO1365" i="3"/>
  <c r="AS1365" i="3"/>
  <c r="AW1365" i="3"/>
  <c r="BA1365" i="3"/>
  <c r="BE1365" i="3"/>
  <c r="BI1365" i="3"/>
  <c r="O1365" i="3"/>
  <c r="S1365" i="3"/>
  <c r="W1365" i="3"/>
  <c r="AA1365" i="3"/>
  <c r="AE1365" i="3"/>
  <c r="AI1365" i="3"/>
  <c r="AM1365" i="3"/>
  <c r="AQ1365" i="3"/>
  <c r="AU1365" i="3"/>
  <c r="AY1365" i="3"/>
  <c r="BC1365" i="3"/>
  <c r="BG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Q1361" i="3"/>
  <c r="U1361" i="3"/>
  <c r="Y1361" i="3"/>
  <c r="AC1361" i="3"/>
  <c r="AG1361" i="3"/>
  <c r="AK1361" i="3"/>
  <c r="AO1361" i="3"/>
  <c r="AS1361" i="3"/>
  <c r="AW1361" i="3"/>
  <c r="BA1361" i="3"/>
  <c r="BE1361" i="3"/>
  <c r="BI1361" i="3"/>
  <c r="O1361" i="3"/>
  <c r="S1361" i="3"/>
  <c r="W1361" i="3"/>
  <c r="AA1361" i="3"/>
  <c r="AE1361" i="3"/>
  <c r="AI1361" i="3"/>
  <c r="AM1361" i="3"/>
  <c r="AQ1361" i="3"/>
  <c r="AU1361" i="3"/>
  <c r="AY1361" i="3"/>
  <c r="BC1361" i="3"/>
  <c r="BG1361" i="3"/>
  <c r="BC1357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BD1365" i="3"/>
  <c r="AV1365" i="3"/>
  <c r="AN1365" i="3"/>
  <c r="AF1365" i="3"/>
  <c r="X1365" i="3"/>
  <c r="P1365" i="3"/>
  <c r="BD1363" i="3"/>
  <c r="AV1363" i="3"/>
  <c r="AN1363" i="3"/>
  <c r="AF1363" i="3"/>
  <c r="X1363" i="3"/>
  <c r="P1363" i="3"/>
  <c r="BD1361" i="3"/>
  <c r="AV1361" i="3"/>
  <c r="AN1361" i="3"/>
  <c r="AF1361" i="3"/>
  <c r="X1361" i="3"/>
  <c r="P1361" i="3"/>
  <c r="M1357" i="3"/>
  <c r="Q1357" i="3"/>
  <c r="U1357" i="3"/>
  <c r="Y1357" i="3"/>
  <c r="AC1357" i="3"/>
  <c r="AG1357" i="3"/>
  <c r="AK1357" i="3"/>
  <c r="AO1357" i="3"/>
  <c r="AS1357" i="3"/>
  <c r="AW1357" i="3"/>
  <c r="BA1357" i="3"/>
  <c r="BE1357" i="3"/>
  <c r="BI1357" i="3"/>
  <c r="N1357" i="3"/>
  <c r="S1357" i="3"/>
  <c r="X1357" i="3"/>
  <c r="AD1357" i="3"/>
  <c r="AI1357" i="3"/>
  <c r="AN1357" i="3"/>
  <c r="AT1357" i="3"/>
  <c r="AY1357" i="3"/>
  <c r="BD1357" i="3"/>
  <c r="O1357" i="3"/>
  <c r="T1357" i="3"/>
  <c r="Z1357" i="3"/>
  <c r="AE1357" i="3"/>
  <c r="AJ1357" i="3"/>
  <c r="AP1357" i="3"/>
  <c r="AU1357" i="3"/>
  <c r="AZ1357" i="3"/>
  <c r="BF1357" i="3"/>
  <c r="P1357" i="3"/>
  <c r="V1357" i="3"/>
  <c r="AA1357" i="3"/>
  <c r="AF1357" i="3"/>
  <c r="AL1357" i="3"/>
  <c r="AQ1357" i="3"/>
  <c r="AV1357" i="3"/>
  <c r="BB1357" i="3"/>
  <c r="BG1357" i="3"/>
  <c r="AP1355" i="3"/>
  <c r="O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P1353" i="3"/>
  <c r="T1353" i="3"/>
  <c r="X1353" i="3"/>
  <c r="AB1353" i="3"/>
  <c r="AF1353" i="3"/>
  <c r="AJ1353" i="3"/>
  <c r="AN1353" i="3"/>
  <c r="AR1353" i="3"/>
  <c r="AV1353" i="3"/>
  <c r="AZ1353" i="3"/>
  <c r="BD1353" i="3"/>
  <c r="BH1353" i="3"/>
  <c r="M1353" i="3"/>
  <c r="Q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N1353" i="3"/>
  <c r="AD1353" i="3"/>
  <c r="AT1353" i="3"/>
  <c r="R1353" i="3"/>
  <c r="AH1353" i="3"/>
  <c r="AX1353" i="3"/>
  <c r="V1353" i="3"/>
  <c r="AL1353" i="3"/>
  <c r="BB1353" i="3"/>
  <c r="X1352" i="3"/>
  <c r="O1349" i="3"/>
  <c r="S1349" i="3"/>
  <c r="W1349" i="3"/>
  <c r="AA1349" i="3"/>
  <c r="AE1349" i="3"/>
  <c r="AI1349" i="3"/>
  <c r="AM1349" i="3"/>
  <c r="AQ1349" i="3"/>
  <c r="AU1349" i="3"/>
  <c r="AY1349" i="3"/>
  <c r="BC1349" i="3"/>
  <c r="BG1349" i="3"/>
  <c r="P1349" i="3"/>
  <c r="T1349" i="3"/>
  <c r="X1349" i="3"/>
  <c r="AB1349" i="3"/>
  <c r="AF1349" i="3"/>
  <c r="AJ1349" i="3"/>
  <c r="AN1349" i="3"/>
  <c r="AR1349" i="3"/>
  <c r="AV1349" i="3"/>
  <c r="AZ1349" i="3"/>
  <c r="BD1349" i="3"/>
  <c r="BH1349" i="3"/>
  <c r="M1349" i="3"/>
  <c r="Q1349" i="3"/>
  <c r="U1349" i="3"/>
  <c r="Y1349" i="3"/>
  <c r="AC1349" i="3"/>
  <c r="AG1349" i="3"/>
  <c r="AK1349" i="3"/>
  <c r="AO1349" i="3"/>
  <c r="AS1349" i="3"/>
  <c r="AW1349" i="3"/>
  <c r="BA1349" i="3"/>
  <c r="BE1349" i="3"/>
  <c r="BI1349" i="3"/>
  <c r="N1349" i="3"/>
  <c r="AD1349" i="3"/>
  <c r="AT1349" i="3"/>
  <c r="R1349" i="3"/>
  <c r="AH1349" i="3"/>
  <c r="AX1349" i="3"/>
  <c r="V1349" i="3"/>
  <c r="AL1349" i="3"/>
  <c r="BB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Z1345" i="3"/>
  <c r="AP1345" i="3"/>
  <c r="BF1345" i="3"/>
  <c r="N1345" i="3"/>
  <c r="AD1345" i="3"/>
  <c r="AT1345" i="3"/>
  <c r="R1345" i="3"/>
  <c r="AH1345" i="3"/>
  <c r="AX1345" i="3"/>
  <c r="BG1348" i="3"/>
  <c r="BC1348" i="3"/>
  <c r="AY1348" i="3"/>
  <c r="AU1348" i="3"/>
  <c r="AQ1348" i="3"/>
  <c r="AM1348" i="3"/>
  <c r="AI1348" i="3"/>
  <c r="AE1348" i="3"/>
  <c r="AA1348" i="3"/>
  <c r="W1348" i="3"/>
  <c r="S1348" i="3"/>
  <c r="M1348" i="3"/>
  <c r="BI1347" i="3"/>
  <c r="BA1347" i="3"/>
  <c r="AS1347" i="3"/>
  <c r="AK1347" i="3"/>
  <c r="AC1347" i="3"/>
  <c r="U1347" i="3"/>
  <c r="M1347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AV1344" i="3"/>
  <c r="AF1344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V1343" i="3"/>
  <c r="AD1343" i="3"/>
  <c r="AL1343" i="3"/>
  <c r="AT1343" i="3"/>
  <c r="BB1343" i="3"/>
  <c r="O1343" i="3"/>
  <c r="W1343" i="3"/>
  <c r="AE1343" i="3"/>
  <c r="AM1343" i="3"/>
  <c r="AU1343" i="3"/>
  <c r="BC1343" i="3"/>
  <c r="R1343" i="3"/>
  <c r="Z1343" i="3"/>
  <c r="AH1343" i="3"/>
  <c r="AP1343" i="3"/>
  <c r="AX1343" i="3"/>
  <c r="BF1343" i="3"/>
  <c r="L1342" i="3"/>
  <c r="BG1341" i="3"/>
  <c r="AA1341" i="3"/>
  <c r="BF1348" i="3"/>
  <c r="BB1348" i="3"/>
  <c r="AX1348" i="3"/>
  <c r="AT1348" i="3"/>
  <c r="AP1348" i="3"/>
  <c r="AL1348" i="3"/>
  <c r="AH1348" i="3"/>
  <c r="AD1348" i="3"/>
  <c r="Z1348" i="3"/>
  <c r="V1348" i="3"/>
  <c r="BF1347" i="3"/>
  <c r="AX1347" i="3"/>
  <c r="AP1347" i="3"/>
  <c r="AH1347" i="3"/>
  <c r="Z1347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AI1343" i="3"/>
  <c r="AY1341" i="3"/>
  <c r="N1348" i="3"/>
  <c r="R1348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V1341" i="3"/>
  <c r="AD1341" i="3"/>
  <c r="AL1341" i="3"/>
  <c r="AT1341" i="3"/>
  <c r="BB1341" i="3"/>
  <c r="O1341" i="3"/>
  <c r="W1341" i="3"/>
  <c r="AE1341" i="3"/>
  <c r="AM1341" i="3"/>
  <c r="AU1341" i="3"/>
  <c r="BC1341" i="3"/>
  <c r="R1341" i="3"/>
  <c r="Z1341" i="3"/>
  <c r="AH1341" i="3"/>
  <c r="AP1341" i="3"/>
  <c r="AX1341" i="3"/>
  <c r="BF1341" i="3"/>
  <c r="AZ1338" i="3"/>
  <c r="P1336" i="3"/>
  <c r="AF1336" i="3"/>
  <c r="AV1336" i="3"/>
  <c r="T1336" i="3"/>
  <c r="AJ1336" i="3"/>
  <c r="AZ1336" i="3"/>
  <c r="X1336" i="3"/>
  <c r="AN1336" i="3"/>
  <c r="BD1336" i="3"/>
  <c r="BF1346" i="3"/>
  <c r="BB1346" i="3"/>
  <c r="AX1346" i="3"/>
  <c r="AT1346" i="3"/>
  <c r="AP1346" i="3"/>
  <c r="AL1346" i="3"/>
  <c r="AH1346" i="3"/>
  <c r="AD1346" i="3"/>
  <c r="Z1346" i="3"/>
  <c r="V1346" i="3"/>
  <c r="R1346" i="3"/>
  <c r="N1346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T1339" i="3"/>
  <c r="R1338" i="3"/>
  <c r="Z1338" i="3"/>
  <c r="AH1338" i="3"/>
  <c r="AP1338" i="3"/>
  <c r="AX1338" i="3"/>
  <c r="BF1338" i="3"/>
  <c r="BI1346" i="3"/>
  <c r="BE1346" i="3"/>
  <c r="BA1346" i="3"/>
  <c r="AW1346" i="3"/>
  <c r="AS1346" i="3"/>
  <c r="AO1346" i="3"/>
  <c r="AK1346" i="3"/>
  <c r="AG1346" i="3"/>
  <c r="AC1346" i="3"/>
  <c r="Y1346" i="3"/>
  <c r="U1346" i="3"/>
  <c r="Q1346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AR1336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M1336" i="3"/>
  <c r="Q1336" i="3"/>
  <c r="U1336" i="3"/>
  <c r="Y1336" i="3"/>
  <c r="AC1336" i="3"/>
  <c r="AG1336" i="3"/>
  <c r="AK1336" i="3"/>
  <c r="AO1336" i="3"/>
  <c r="AS1336" i="3"/>
  <c r="AW1336" i="3"/>
  <c r="BA1336" i="3"/>
  <c r="BE1336" i="3"/>
  <c r="BI1336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K1261" i="3" s="1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K1270" i="3" s="1"/>
  <c r="H1270" i="3"/>
  <c r="I1270" i="3"/>
  <c r="L1270" i="3" s="1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K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K1277" i="3" s="1"/>
  <c r="H1277" i="3"/>
  <c r="I1277" i="3"/>
  <c r="L1277" i="3" s="1"/>
  <c r="J1277" i="3"/>
  <c r="E1278" i="3"/>
  <c r="F1278" i="3"/>
  <c r="G1278" i="3"/>
  <c r="H1278" i="3"/>
  <c r="I1278" i="3"/>
  <c r="J1278" i="3"/>
  <c r="E1279" i="3"/>
  <c r="K1279" i="3" s="1"/>
  <c r="F1279" i="3"/>
  <c r="G1279" i="3"/>
  <c r="H1279" i="3"/>
  <c r="I1279" i="3"/>
  <c r="L1279" i="3" s="1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L1289" i="3" s="1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K1292" i="3" s="1"/>
  <c r="H1292" i="3"/>
  <c r="I1292" i="3"/>
  <c r="L1292" i="3" s="1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K1299" i="3" s="1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K1301" i="3" s="1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K1303" i="3" s="1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L1305" i="3" s="1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L1307" i="3" s="1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K1313" i="3" s="1"/>
  <c r="H1313" i="3"/>
  <c r="I1313" i="3"/>
  <c r="J1313" i="3"/>
  <c r="L1313" i="3"/>
  <c r="E1314" i="3"/>
  <c r="K1314" i="3" s="1"/>
  <c r="F1314" i="3"/>
  <c r="G1314" i="3"/>
  <c r="H1314" i="3"/>
  <c r="I1314" i="3"/>
  <c r="J1314" i="3"/>
  <c r="E1315" i="3"/>
  <c r="F1315" i="3"/>
  <c r="G1315" i="3"/>
  <c r="H1315" i="3"/>
  <c r="L1315" i="3" s="1"/>
  <c r="I1315" i="3"/>
  <c r="J1315" i="3"/>
  <c r="E1316" i="3"/>
  <c r="F1316" i="3"/>
  <c r="G1316" i="3"/>
  <c r="H1316" i="3"/>
  <c r="I1316" i="3"/>
  <c r="J1316" i="3"/>
  <c r="E1317" i="3"/>
  <c r="F1317" i="3"/>
  <c r="G1317" i="3"/>
  <c r="K1317" i="3" s="1"/>
  <c r="H1317" i="3"/>
  <c r="I1317" i="3"/>
  <c r="L1317" i="3" s="1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K1329" i="3" s="1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K1331" i="3" s="1"/>
  <c r="H1331" i="3"/>
  <c r="I1331" i="3"/>
  <c r="J1331" i="3"/>
  <c r="E1332" i="3"/>
  <c r="F1332" i="3"/>
  <c r="G1332" i="3"/>
  <c r="H1332" i="3"/>
  <c r="I1332" i="3"/>
  <c r="J1332" i="3"/>
  <c r="L1332" i="3"/>
  <c r="E1333" i="3"/>
  <c r="F1333" i="3"/>
  <c r="G1333" i="3"/>
  <c r="H1333" i="3"/>
  <c r="I1333" i="3"/>
  <c r="J1333" i="3"/>
  <c r="AD1426" i="3" l="1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K1346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K1258" i="3"/>
  <c r="K1252" i="3"/>
  <c r="AK1397" i="3"/>
  <c r="N1418" i="3"/>
  <c r="BN1409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L1293" i="3"/>
  <c r="L1286" i="3"/>
  <c r="L1285" i="3"/>
  <c r="L1276" i="3"/>
  <c r="L1273" i="3"/>
  <c r="K1273" i="3"/>
  <c r="L1265" i="3"/>
  <c r="L1263" i="3"/>
  <c r="L1260" i="3"/>
  <c r="L1259" i="3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BK1406" i="3" s="1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AY1456" i="3"/>
  <c r="AI1477" i="3"/>
  <c r="O1464" i="3"/>
  <c r="S1483" i="3"/>
  <c r="AF1530" i="3"/>
  <c r="S1448" i="3"/>
  <c r="AD1512" i="3"/>
  <c r="AO1383" i="3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G1436" i="3"/>
  <c r="BG1377" i="3"/>
  <c r="AC1409" i="3"/>
  <c r="T1313" i="3"/>
  <c r="AN1313" i="3"/>
  <c r="AY1313" i="3"/>
  <c r="AR1279" i="3"/>
  <c r="BD1270" i="3"/>
  <c r="X1270" i="3"/>
  <c r="V1259" i="3"/>
  <c r="V1342" i="3"/>
  <c r="AI1342" i="3"/>
  <c r="AY1342" i="3"/>
  <c r="R1342" i="3"/>
  <c r="AR1342" i="3"/>
  <c r="U1342" i="3"/>
  <c r="K1311" i="3"/>
  <c r="AU1296" i="3"/>
  <c r="K1288" i="3"/>
  <c r="AR1277" i="3"/>
  <c r="V1273" i="3"/>
  <c r="L1262" i="3"/>
  <c r="AH1261" i="3"/>
  <c r="AF1258" i="3"/>
  <c r="N1258" i="3"/>
  <c r="BF1258" i="3"/>
  <c r="Z1258" i="3"/>
  <c r="AH1342" i="3"/>
  <c r="R1314" i="3"/>
  <c r="L1330" i="3"/>
  <c r="L1333" i="3"/>
  <c r="K1316" i="3"/>
  <c r="K1315" i="3"/>
  <c r="L1310" i="3"/>
  <c r="K1310" i="3"/>
  <c r="K1305" i="3"/>
  <c r="AO1296" i="3"/>
  <c r="L1294" i="3"/>
  <c r="K1290" i="3"/>
  <c r="L1282" i="3"/>
  <c r="K1282" i="3"/>
  <c r="K1276" i="3"/>
  <c r="AP1276" i="3" s="1"/>
  <c r="BB1273" i="3"/>
  <c r="AV1258" i="3"/>
  <c r="L1331" i="3"/>
  <c r="L1327" i="3"/>
  <c r="L1309" i="3"/>
  <c r="L1304" i="3"/>
  <c r="K1304" i="3"/>
  <c r="L1302" i="3"/>
  <c r="K1302" i="3"/>
  <c r="L1300" i="3"/>
  <c r="K1300" i="3"/>
  <c r="K1298" i="3"/>
  <c r="T1296" i="3"/>
  <c r="K1294" i="3"/>
  <c r="K1286" i="3"/>
  <c r="K1283" i="3"/>
  <c r="K1281" i="3"/>
  <c r="AL1273" i="3"/>
  <c r="L1272" i="3"/>
  <c r="BH1272" i="3" s="1"/>
  <c r="AL1259" i="3"/>
  <c r="AK1258" i="3"/>
  <c r="Z1393" i="3"/>
  <c r="BK1409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BK1412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BK1344" i="3" s="1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BJ1496" i="3" s="1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BE1260" i="3" s="1"/>
  <c r="BN1344" i="3"/>
  <c r="AV1393" i="3"/>
  <c r="AD1393" i="3"/>
  <c r="AB1393" i="3"/>
  <c r="AS1393" i="3"/>
  <c r="M1393" i="3"/>
  <c r="AI1393" i="3"/>
  <c r="BD1397" i="3"/>
  <c r="AB1397" i="3"/>
  <c r="BC1397" i="3"/>
  <c r="BL1405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BN1348" i="3" s="1"/>
  <c r="AO1348" i="3"/>
  <c r="BE1348" i="3"/>
  <c r="Y1348" i="3"/>
  <c r="BC1380" i="3"/>
  <c r="W1380" i="3"/>
  <c r="AM1380" i="3"/>
  <c r="AY1460" i="3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AL1491" i="3"/>
  <c r="Q1519" i="3"/>
  <c r="S1519" i="3"/>
  <c r="T1527" i="3"/>
  <c r="BB1363" i="3"/>
  <c r="W1476" i="3"/>
  <c r="BF1416" i="3"/>
  <c r="AY1468" i="3"/>
  <c r="BA1453" i="3"/>
  <c r="S1477" i="3"/>
  <c r="S1456" i="3"/>
  <c r="P1485" i="3"/>
  <c r="BK1485" i="3" s="1"/>
  <c r="AB1336" i="3"/>
  <c r="BH1336" i="3"/>
  <c r="BC1376" i="3"/>
  <c r="AE1376" i="3"/>
  <c r="AR1344" i="3"/>
  <c r="O1429" i="3"/>
  <c r="O1376" i="3"/>
  <c r="T1311" i="3"/>
  <c r="W1311" i="3"/>
  <c r="AF1311" i="3"/>
  <c r="AQ1311" i="3"/>
  <c r="BC1311" i="3"/>
  <c r="O1311" i="3"/>
  <c r="X1311" i="3"/>
  <c r="AI1311" i="3"/>
  <c r="AU1311" i="3"/>
  <c r="BD1311" i="3"/>
  <c r="P1311" i="3"/>
  <c r="AA1311" i="3"/>
  <c r="AM1311" i="3"/>
  <c r="AV1311" i="3"/>
  <c r="BG1311" i="3"/>
  <c r="S1311" i="3"/>
  <c r="AE1311" i="3"/>
  <c r="AN1311" i="3"/>
  <c r="AY1311" i="3"/>
  <c r="T1307" i="3"/>
  <c r="P1307" i="3"/>
  <c r="AA1307" i="3"/>
  <c r="AM1307" i="3"/>
  <c r="AV1307" i="3"/>
  <c r="BG1307" i="3"/>
  <c r="S1307" i="3"/>
  <c r="AE1307" i="3"/>
  <c r="AN1307" i="3"/>
  <c r="AY1307" i="3"/>
  <c r="W1307" i="3"/>
  <c r="AF1307" i="3"/>
  <c r="AQ1307" i="3"/>
  <c r="BC1307" i="3"/>
  <c r="O1307" i="3"/>
  <c r="X1307" i="3"/>
  <c r="AI1307" i="3"/>
  <c r="AU1307" i="3"/>
  <c r="BD1307" i="3"/>
  <c r="M1299" i="3"/>
  <c r="AB1299" i="3"/>
  <c r="AR1299" i="3"/>
  <c r="BH1299" i="3"/>
  <c r="AF1299" i="3"/>
  <c r="AZ1299" i="3"/>
  <c r="P1299" i="3"/>
  <c r="AJ1299" i="3"/>
  <c r="BD1299" i="3"/>
  <c r="T1299" i="3"/>
  <c r="AN1299" i="3"/>
  <c r="X1299" i="3"/>
  <c r="AV1299" i="3"/>
  <c r="N1288" i="3"/>
  <c r="AJ1288" i="3"/>
  <c r="BD1288" i="3"/>
  <c r="T1288" i="3"/>
  <c r="AN1288" i="3"/>
  <c r="BH1288" i="3"/>
  <c r="X1288" i="3"/>
  <c r="AB1288" i="3"/>
  <c r="AR1288" i="3"/>
  <c r="AZ1288" i="3"/>
  <c r="T1315" i="3"/>
  <c r="P1315" i="3"/>
  <c r="AA1315" i="3"/>
  <c r="AM1315" i="3"/>
  <c r="AV1315" i="3"/>
  <c r="BG1315" i="3"/>
  <c r="S1315" i="3"/>
  <c r="AE1315" i="3"/>
  <c r="AN1315" i="3"/>
  <c r="AY1315" i="3"/>
  <c r="W1315" i="3"/>
  <c r="AF1315" i="3"/>
  <c r="AQ1315" i="3"/>
  <c r="BC1315" i="3"/>
  <c r="O1315" i="3"/>
  <c r="X1315" i="3"/>
  <c r="AI1315" i="3"/>
  <c r="AU1315" i="3"/>
  <c r="BD1315" i="3"/>
  <c r="T1305" i="3"/>
  <c r="P1305" i="3"/>
  <c r="AA1305" i="3"/>
  <c r="AM1305" i="3"/>
  <c r="AV1305" i="3"/>
  <c r="BG1305" i="3"/>
  <c r="W1305" i="3"/>
  <c r="AI1305" i="3"/>
  <c r="AY1305" i="3"/>
  <c r="X1305" i="3"/>
  <c r="AN1305" i="3"/>
  <c r="BC1305" i="3"/>
  <c r="O1305" i="3"/>
  <c r="AE1305" i="3"/>
  <c r="AQ1305" i="3"/>
  <c r="BD1305" i="3"/>
  <c r="S1305" i="3"/>
  <c r="AF1305" i="3"/>
  <c r="AU1305" i="3"/>
  <c r="S1309" i="3"/>
  <c r="W1309" i="3"/>
  <c r="O1309" i="3"/>
  <c r="BD1309" i="3"/>
  <c r="AV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BA1314" i="3"/>
  <c r="AO1314" i="3"/>
  <c r="AD1314" i="3"/>
  <c r="U1314" i="3"/>
  <c r="BC1313" i="3"/>
  <c r="AQ1313" i="3"/>
  <c r="AF1313" i="3"/>
  <c r="W1313" i="3"/>
  <c r="L1312" i="3"/>
  <c r="K1312" i="3"/>
  <c r="Y1310" i="3"/>
  <c r="L1306" i="3"/>
  <c r="K1306" i="3"/>
  <c r="BA1304" i="3"/>
  <c r="AL1304" i="3"/>
  <c r="AC1302" i="3"/>
  <c r="K1297" i="3"/>
  <c r="Y1296" i="3"/>
  <c r="AB1294" i="3"/>
  <c r="AB1292" i="3"/>
  <c r="K1291" i="3"/>
  <c r="M1279" i="3"/>
  <c r="X1279" i="3"/>
  <c r="BD1279" i="3"/>
  <c r="AB1279" i="3"/>
  <c r="BH1279" i="3"/>
  <c r="AN1279" i="3"/>
  <c r="AX1276" i="3"/>
  <c r="N1276" i="3"/>
  <c r="T1272" i="3"/>
  <c r="AR1272" i="3"/>
  <c r="AB1272" i="3"/>
  <c r="AV1272" i="3"/>
  <c r="AF1272" i="3"/>
  <c r="AZ1272" i="3"/>
  <c r="R1261" i="3"/>
  <c r="AM1261" i="3"/>
  <c r="BH1261" i="3"/>
  <c r="W1261" i="3"/>
  <c r="AR1261" i="3"/>
  <c r="AB1261" i="3"/>
  <c r="AX1261" i="3"/>
  <c r="BB1259" i="3"/>
  <c r="AP1258" i="3"/>
  <c r="U1258" i="3"/>
  <c r="BI1314" i="3"/>
  <c r="AW1314" i="3"/>
  <c r="AL1314" i="3"/>
  <c r="AC1314" i="3"/>
  <c r="Q1314" i="3"/>
  <c r="AE1313" i="3"/>
  <c r="S1313" i="3"/>
  <c r="X1290" i="3"/>
  <c r="AR1290" i="3"/>
  <c r="P1288" i="3"/>
  <c r="O1283" i="3"/>
  <c r="X1283" i="3"/>
  <c r="AJ1283" i="3"/>
  <c r="AU1283" i="3"/>
  <c r="BD1283" i="3"/>
  <c r="P1283" i="3"/>
  <c r="AB1283" i="3"/>
  <c r="AM1283" i="3"/>
  <c r="AV1283" i="3"/>
  <c r="BH1283" i="3"/>
  <c r="T1283" i="3"/>
  <c r="AE1283" i="3"/>
  <c r="AN1283" i="3"/>
  <c r="AZ1283" i="3"/>
  <c r="AB1274" i="3"/>
  <c r="AR1274" i="3"/>
  <c r="BH1274" i="3"/>
  <c r="O1274" i="3"/>
  <c r="AE1274" i="3"/>
  <c r="AU1274" i="3"/>
  <c r="T1274" i="3"/>
  <c r="AJ1274" i="3"/>
  <c r="AZ1274" i="3"/>
  <c r="BM1341" i="3"/>
  <c r="AZ1384" i="3"/>
  <c r="AH1384" i="3"/>
  <c r="V1384" i="3"/>
  <c r="BC1384" i="3"/>
  <c r="T1384" i="3"/>
  <c r="AQ1384" i="3"/>
  <c r="Y1384" i="3"/>
  <c r="AT1384" i="3"/>
  <c r="R1304" i="3"/>
  <c r="M1304" i="3"/>
  <c r="V1304" i="3"/>
  <c r="AG1304" i="3"/>
  <c r="AS1304" i="3"/>
  <c r="BB1304" i="3"/>
  <c r="AR1292" i="3"/>
  <c r="BH1292" i="3"/>
  <c r="L1329" i="3"/>
  <c r="BE1314" i="3"/>
  <c r="AT1314" i="3"/>
  <c r="AK1314" i="3"/>
  <c r="Y1314" i="3"/>
  <c r="N1314" i="3"/>
  <c r="BG1313" i="3"/>
  <c r="AV1313" i="3"/>
  <c r="AM1313" i="3"/>
  <c r="AA1313" i="3"/>
  <c r="P1313" i="3"/>
  <c r="AO1310" i="3"/>
  <c r="L1308" i="3"/>
  <c r="K1308" i="3"/>
  <c r="BI1304" i="3"/>
  <c r="AT1304" i="3"/>
  <c r="AD1304" i="3"/>
  <c r="Q1304" i="3"/>
  <c r="AW1302" i="3"/>
  <c r="P1294" i="3"/>
  <c r="K1293" i="3"/>
  <c r="AZ1290" i="3"/>
  <c r="K1289" i="3"/>
  <c r="W1283" i="3"/>
  <c r="M1281" i="3"/>
  <c r="T1281" i="3"/>
  <c r="AN1281" i="3"/>
  <c r="P1279" i="3"/>
  <c r="AH1276" i="3"/>
  <c r="R1276" i="3"/>
  <c r="AB1276" i="3"/>
  <c r="AK1276" i="3"/>
  <c r="AS1276" i="3"/>
  <c r="BA1276" i="3"/>
  <c r="BI1276" i="3"/>
  <c r="S1276" i="3"/>
  <c r="AD1276" i="3"/>
  <c r="AL1276" i="3"/>
  <c r="AT1276" i="3"/>
  <c r="BB1276" i="3"/>
  <c r="W1276" i="3"/>
  <c r="AG1276" i="3"/>
  <c r="AO1276" i="3"/>
  <c r="AW1276" i="3"/>
  <c r="BE1276" i="3"/>
  <c r="AM1274" i="3"/>
  <c r="P1272" i="3"/>
  <c r="BA1258" i="3"/>
  <c r="M1258" i="3"/>
  <c r="M1384" i="3"/>
  <c r="L1325" i="3"/>
  <c r="L1323" i="3"/>
  <c r="L1321" i="3"/>
  <c r="L1319" i="3"/>
  <c r="BB1314" i="3"/>
  <c r="AS1314" i="3"/>
  <c r="AG1314" i="3"/>
  <c r="V1314" i="3"/>
  <c r="M1314" i="3"/>
  <c r="BD1313" i="3"/>
  <c r="AU1313" i="3"/>
  <c r="AI1313" i="3"/>
  <c r="X1313" i="3"/>
  <c r="O1313" i="3"/>
  <c r="BE1304" i="3"/>
  <c r="AO1304" i="3"/>
  <c r="AC1304" i="3"/>
  <c r="N1304" i="3"/>
  <c r="R1302" i="3"/>
  <c r="BA1302" i="3"/>
  <c r="L1301" i="3"/>
  <c r="Q1296" i="3"/>
  <c r="AE1296" i="3"/>
  <c r="AZ1296" i="3"/>
  <c r="O1296" i="3"/>
  <c r="AJ1296" i="3"/>
  <c r="BE1296" i="3"/>
  <c r="N1294" i="3"/>
  <c r="AN1294" i="3"/>
  <c r="AR1294" i="3"/>
  <c r="R1293" i="3"/>
  <c r="AV1290" i="3"/>
  <c r="BC1283" i="3"/>
  <c r="S1283" i="3"/>
  <c r="BF1276" i="3"/>
  <c r="X1276" i="3"/>
  <c r="W1274" i="3"/>
  <c r="M1270" i="3"/>
  <c r="AB1270" i="3"/>
  <c r="AR1270" i="3"/>
  <c r="BH1270" i="3"/>
  <c r="P1270" i="3"/>
  <c r="AF1270" i="3"/>
  <c r="AV1270" i="3"/>
  <c r="T1270" i="3"/>
  <c r="AJ1270" i="3"/>
  <c r="AZ1270" i="3"/>
  <c r="AA1259" i="3"/>
  <c r="AQ1259" i="3"/>
  <c r="BG1259" i="3"/>
  <c r="N1259" i="3"/>
  <c r="AD1259" i="3"/>
  <c r="AT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M1448" i="3"/>
  <c r="BL1450" i="3"/>
  <c r="BL1458" i="3"/>
  <c r="BM1464" i="3"/>
  <c r="BL1466" i="3"/>
  <c r="BL1435" i="3"/>
  <c r="BM1483" i="3"/>
  <c r="BL1478" i="3"/>
  <c r="AP1335" i="3"/>
  <c r="N1335" i="3"/>
  <c r="AT1335" i="3"/>
  <c r="Z1335" i="3"/>
  <c r="BF1335" i="3"/>
  <c r="AD1335" i="3"/>
  <c r="AD1337" i="3"/>
  <c r="AP1337" i="3"/>
  <c r="N1337" i="3"/>
  <c r="AT1337" i="3"/>
  <c r="Z1337" i="3"/>
  <c r="BM1337" i="3" s="1"/>
  <c r="BF1337" i="3"/>
  <c r="T1365" i="3"/>
  <c r="BB1365" i="3"/>
  <c r="V1365" i="3"/>
  <c r="AL1365" i="3"/>
  <c r="AD1365" i="3"/>
  <c r="X1386" i="3"/>
  <c r="BD1386" i="3"/>
  <c r="BL1386" i="3" s="1"/>
  <c r="AJ1386" i="3"/>
  <c r="AN1386" i="3"/>
  <c r="AZ1386" i="3"/>
  <c r="T1386" i="3"/>
  <c r="AK1407" i="3"/>
  <c r="AC1407" i="3"/>
  <c r="AS1407" i="3"/>
  <c r="M1407" i="3"/>
  <c r="BN1407" i="3" s="1"/>
  <c r="BA1407" i="3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BM1383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BM1405" i="3"/>
  <c r="BL1429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BM1466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K1287" i="3"/>
  <c r="K1285" i="3"/>
  <c r="K1254" i="3"/>
  <c r="AN1254" i="3" s="1"/>
  <c r="BA1342" i="3"/>
  <c r="Y1342" i="3"/>
  <c r="AX1342" i="3"/>
  <c r="BK1385" i="3"/>
  <c r="BL1374" i="3"/>
  <c r="BM1374" i="3"/>
  <c r="BM1377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BK1415" i="3"/>
  <c r="AC1418" i="3"/>
  <c r="P1418" i="3"/>
  <c r="S1426" i="3"/>
  <c r="AW1426" i="3"/>
  <c r="AJ1426" i="3"/>
  <c r="Q1432" i="3"/>
  <c r="AO1432" i="3"/>
  <c r="BM1436" i="3"/>
  <c r="BM1444" i="3"/>
  <c r="BM1460" i="3"/>
  <c r="BM1475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BM1528" i="3"/>
  <c r="BL1528" i="3"/>
  <c r="AB1277" i="3"/>
  <c r="S1274" i="3"/>
  <c r="K1265" i="3"/>
  <c r="Z1265" i="3" s="1"/>
  <c r="K1263" i="3"/>
  <c r="K1256" i="3"/>
  <c r="K1255" i="3"/>
  <c r="BL1348" i="3"/>
  <c r="BM1343" i="3"/>
  <c r="BL1385" i="3"/>
  <c r="BL1380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BL1474" i="3"/>
  <c r="AR1508" i="3"/>
  <c r="BG1430" i="3"/>
  <c r="U1430" i="3"/>
  <c r="AN1430" i="3"/>
  <c r="AL1508" i="3"/>
  <c r="BM1530" i="3"/>
  <c r="BM1532" i="3"/>
  <c r="R1508" i="3"/>
  <c r="AI1521" i="3"/>
  <c r="AM1439" i="3"/>
  <c r="AU1439" i="3"/>
  <c r="O1439" i="3"/>
  <c r="BL1439" i="3" s="1"/>
  <c r="AE1439" i="3"/>
  <c r="AY1452" i="3"/>
  <c r="S1452" i="3"/>
  <c r="AI1452" i="3"/>
  <c r="BA1463" i="3"/>
  <c r="U1463" i="3"/>
  <c r="AK1463" i="3"/>
  <c r="AU1472" i="3"/>
  <c r="O1472" i="3"/>
  <c r="AE1472" i="3"/>
  <c r="M1472" i="3"/>
  <c r="BK1472" i="3" s="1"/>
  <c r="AM1472" i="3"/>
  <c r="W1472" i="3"/>
  <c r="AM1482" i="3"/>
  <c r="AU1482" i="3"/>
  <c r="O1482" i="3"/>
  <c r="BL1482" i="3" s="1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BL1403" i="3" s="1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BJ1459" i="3" s="1"/>
  <c r="U1447" i="3"/>
  <c r="AK1447" i="3"/>
  <c r="BA1447" i="3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L1416" i="3" s="1"/>
  <c r="BD1352" i="3"/>
  <c r="BM1352" i="3" s="1"/>
  <c r="AW1356" i="3"/>
  <c r="M1413" i="3"/>
  <c r="U1413" i="3"/>
  <c r="BI1413" i="3"/>
  <c r="AC1413" i="3"/>
  <c r="AK1413" i="3"/>
  <c r="BA1413" i="3"/>
  <c r="AY1403" i="3"/>
  <c r="AA1408" i="3"/>
  <c r="AY1408" i="3"/>
  <c r="BK1408" i="3" s="1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BM1477" i="3" s="1"/>
  <c r="AI1479" i="3"/>
  <c r="BM1479" i="3" s="1"/>
  <c r="T1516" i="3"/>
  <c r="BD1516" i="3"/>
  <c r="AN1516" i="3"/>
  <c r="X1516" i="3"/>
  <c r="AF1516" i="3"/>
  <c r="AI1456" i="3"/>
  <c r="BM1456" i="3" s="1"/>
  <c r="BD1510" i="3"/>
  <c r="X1510" i="3"/>
  <c r="S1379" i="3"/>
  <c r="M1431" i="3"/>
  <c r="BK1431" i="3" s="1"/>
  <c r="AQ1479" i="3"/>
  <c r="BJ1528" i="3"/>
  <c r="BL1534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BJ1356" i="3" s="1"/>
  <c r="Z1391" i="3"/>
  <c r="AH1391" i="3"/>
  <c r="AX1391" i="3"/>
  <c r="BF1391" i="3"/>
  <c r="R1391" i="3"/>
  <c r="AE1403" i="3"/>
  <c r="S1403" i="3"/>
  <c r="BE1408" i="3"/>
  <c r="BL1408" i="3" s="1"/>
  <c r="AI1408" i="3"/>
  <c r="BG1410" i="3"/>
  <c r="AO1410" i="3"/>
  <c r="S1410" i="3"/>
  <c r="AY1458" i="3"/>
  <c r="S1458" i="3"/>
  <c r="S1462" i="3"/>
  <c r="AI1462" i="3"/>
  <c r="BL1462" i="3" s="1"/>
  <c r="AY1375" i="3"/>
  <c r="AD1416" i="3"/>
  <c r="BB1416" i="3"/>
  <c r="AI1370" i="3"/>
  <c r="BM1370" i="3" s="1"/>
  <c r="AF1485" i="3"/>
  <c r="BJ1485" i="3" s="1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J1383" i="3"/>
  <c r="BK1399" i="3"/>
  <c r="BN1399" i="3"/>
  <c r="BN1401" i="3"/>
  <c r="BK1401" i="3"/>
  <c r="BJ1413" i="3"/>
  <c r="BM1378" i="3"/>
  <c r="BL1415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N1413" i="3"/>
  <c r="BL1436" i="3"/>
  <c r="BN1440" i="3"/>
  <c r="BJ1440" i="3"/>
  <c r="BN1446" i="3"/>
  <c r="BK1446" i="3"/>
  <c r="BJ1448" i="3"/>
  <c r="BN1454" i="3"/>
  <c r="BK1454" i="3"/>
  <c r="BJ1456" i="3"/>
  <c r="BN1462" i="3"/>
  <c r="BK1462" i="3"/>
  <c r="BJ1464" i="3"/>
  <c r="BN1470" i="3"/>
  <c r="BK1470" i="3"/>
  <c r="BL1444" i="3"/>
  <c r="BM1449" i="3"/>
  <c r="BM1465" i="3"/>
  <c r="BL1475" i="3"/>
  <c r="BN1479" i="3"/>
  <c r="BK1479" i="3"/>
  <c r="BJ1479" i="3"/>
  <c r="BM1490" i="3"/>
  <c r="BM1492" i="3"/>
  <c r="BM1494" i="3"/>
  <c r="BM1498" i="3"/>
  <c r="BL1504" i="3"/>
  <c r="BM1506" i="3"/>
  <c r="BK1510" i="3"/>
  <c r="BN1510" i="3"/>
  <c r="BM1514" i="3"/>
  <c r="BN1455" i="3"/>
  <c r="BK1455" i="3"/>
  <c r="BN1463" i="3"/>
  <c r="BK1463" i="3"/>
  <c r="BL1471" i="3"/>
  <c r="BJ1471" i="3"/>
  <c r="BN1474" i="3"/>
  <c r="BK1474" i="3"/>
  <c r="BM1478" i="3"/>
  <c r="BN1482" i="3"/>
  <c r="BK1482" i="3"/>
  <c r="BJ1495" i="3"/>
  <c r="BL1459" i="3"/>
  <c r="BN1476" i="3"/>
  <c r="BK1476" i="3"/>
  <c r="BJ1476" i="3"/>
  <c r="BN1480" i="3"/>
  <c r="BK1480" i="3"/>
  <c r="BJ1480" i="3"/>
  <c r="BK1489" i="3"/>
  <c r="BN1489" i="3"/>
  <c r="BL1489" i="3"/>
  <c r="BK1497" i="3"/>
  <c r="BL1453" i="3"/>
  <c r="BJ1453" i="3"/>
  <c r="BN1461" i="3"/>
  <c r="BK1461" i="3"/>
  <c r="BM1469" i="3"/>
  <c r="BM1472" i="3"/>
  <c r="BJ1522" i="3"/>
  <c r="BJ1524" i="3"/>
  <c r="BL1532" i="3"/>
  <c r="BM1534" i="3"/>
  <c r="BL1336" i="3"/>
  <c r="BL1356" i="3"/>
  <c r="BM1353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N1375" i="3"/>
  <c r="BJ1375" i="3"/>
  <c r="BJ1406" i="3"/>
  <c r="BJ1414" i="3"/>
  <c r="BK1339" i="3"/>
  <c r="BN1339" i="3"/>
  <c r="BK1335" i="3"/>
  <c r="BN1335" i="3"/>
  <c r="BJ1337" i="3"/>
  <c r="BJ1344" i="3"/>
  <c r="BJ1346" i="3"/>
  <c r="BK1347" i="3"/>
  <c r="BN1347" i="3"/>
  <c r="BJ1349" i="3"/>
  <c r="BM1349" i="3"/>
  <c r="BK1353" i="3"/>
  <c r="BN1353" i="3"/>
  <c r="BL1353" i="3"/>
  <c r="BJ1357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BJ1368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L1369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75" i="3"/>
  <c r="BL1383" i="3"/>
  <c r="BM1388" i="3"/>
  <c r="BJ1390" i="3"/>
  <c r="BM1382" i="3"/>
  <c r="BM1402" i="3"/>
  <c r="BJ1391" i="3"/>
  <c r="AP1393" i="3"/>
  <c r="R1393" i="3"/>
  <c r="AX1393" i="3"/>
  <c r="AH1393" i="3"/>
  <c r="BK1395" i="3"/>
  <c r="BJ1405" i="3"/>
  <c r="BL1412" i="3"/>
  <c r="BK1416" i="3"/>
  <c r="BN1405" i="3"/>
  <c r="BN1429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N1414" i="3"/>
  <c r="BE1418" i="3"/>
  <c r="AO1418" i="3"/>
  <c r="Y1418" i="3"/>
  <c r="BH1418" i="3"/>
  <c r="AR1418" i="3"/>
  <c r="AB1418" i="3"/>
  <c r="BG1418" i="3"/>
  <c r="AQ1418" i="3"/>
  <c r="AA1418" i="3"/>
  <c r="BN1420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J1433" i="3"/>
  <c r="BN1437" i="3"/>
  <c r="BK1437" i="3"/>
  <c r="BN1441" i="3"/>
  <c r="BK1441" i="3"/>
  <c r="BJ1441" i="3"/>
  <c r="BN1448" i="3"/>
  <c r="BK1448" i="3"/>
  <c r="BJ1450" i="3"/>
  <c r="BN1456" i="3"/>
  <c r="BK1456" i="3"/>
  <c r="BJ1458" i="3"/>
  <c r="BN1464" i="3"/>
  <c r="BK1464" i="3"/>
  <c r="BJ1466" i="3"/>
  <c r="BL1433" i="3"/>
  <c r="BN1435" i="3"/>
  <c r="BK1435" i="3"/>
  <c r="BJ1435" i="3"/>
  <c r="BM1439" i="3"/>
  <c r="BL1441" i="3"/>
  <c r="BK1443" i="3"/>
  <c r="BJ1443" i="3"/>
  <c r="BN1434" i="3"/>
  <c r="BK1434" i="3"/>
  <c r="BJ1434" i="3"/>
  <c r="BN1438" i="3"/>
  <c r="BK1438" i="3"/>
  <c r="BJ1438" i="3"/>
  <c r="BN1442" i="3"/>
  <c r="BK1442" i="3"/>
  <c r="BJ1442" i="3"/>
  <c r="BL1449" i="3"/>
  <c r="BJ1449" i="3"/>
  <c r="BL1457" i="3"/>
  <c r="BJ1457" i="3"/>
  <c r="BL1465" i="3"/>
  <c r="BJ1465" i="3"/>
  <c r="BL1479" i="3"/>
  <c r="BN1483" i="3"/>
  <c r="BK1483" i="3"/>
  <c r="BJ1483" i="3"/>
  <c r="BL1490" i="3"/>
  <c r="BJ1490" i="3"/>
  <c r="BL1492" i="3"/>
  <c r="BJ1492" i="3"/>
  <c r="BL1494" i="3"/>
  <c r="BJ1494" i="3"/>
  <c r="BL1498" i="3"/>
  <c r="BM1500" i="3"/>
  <c r="BK1504" i="3"/>
  <c r="BN1504" i="3"/>
  <c r="BL1506" i="3"/>
  <c r="BK1512" i="3"/>
  <c r="BL1514" i="3"/>
  <c r="BL1454" i="3"/>
  <c r="BN1471" i="3"/>
  <c r="BK1471" i="3"/>
  <c r="BJ1489" i="3"/>
  <c r="BJ1497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N1459" i="3"/>
  <c r="BK1459" i="3"/>
  <c r="BM1467" i="3"/>
  <c r="BN1491" i="3"/>
  <c r="BL1491" i="3"/>
  <c r="BM1493" i="3"/>
  <c r="BN1453" i="3"/>
  <c r="BK1453" i="3"/>
  <c r="BM1454" i="3"/>
  <c r="BL1460" i="3"/>
  <c r="BL1469" i="3"/>
  <c r="BJ1469" i="3"/>
  <c r="BN1477" i="3"/>
  <c r="BK1477" i="3"/>
  <c r="BJ1477" i="3"/>
  <c r="BN1485" i="3"/>
  <c r="BJ1500" i="3"/>
  <c r="BJ1504" i="3"/>
  <c r="BL1446" i="3"/>
  <c r="BK1486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J1534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J1335" i="3"/>
  <c r="BJ1341" i="3"/>
  <c r="BL1346" i="3"/>
  <c r="BN1361" i="3"/>
  <c r="BN1372" i="3"/>
  <c r="BK1372" i="3"/>
  <c r="BJ1374" i="3"/>
  <c r="BN1374" i="3"/>
  <c r="BK1374" i="3"/>
  <c r="BJ1363" i="3"/>
  <c r="BL1371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N1346" i="3"/>
  <c r="BJ1343" i="3"/>
  <c r="BM1348" i="3"/>
  <c r="BM1345" i="3"/>
  <c r="BL1350" i="3"/>
  <c r="BJ1350" i="3"/>
  <c r="BK1337" i="3"/>
  <c r="BN1337" i="3"/>
  <c r="BL1337" i="3"/>
  <c r="BL1341" i="3"/>
  <c r="BM1347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61" i="3"/>
  <c r="BN1368" i="3"/>
  <c r="BK1368" i="3"/>
  <c r="BJ1370" i="3"/>
  <c r="BJ1385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K1383" i="3"/>
  <c r="BN1386" i="3"/>
  <c r="BK1386" i="3"/>
  <c r="BL1388" i="3"/>
  <c r="BJ1388" i="3"/>
  <c r="BM1390" i="3"/>
  <c r="BK1390" i="3"/>
  <c r="BN1390" i="3"/>
  <c r="BM1373" i="3"/>
  <c r="BK1393" i="3"/>
  <c r="BJ1389" i="3"/>
  <c r="BM1389" i="3"/>
  <c r="BF1393" i="3"/>
  <c r="BJ1395" i="3"/>
  <c r="BJ1403" i="3"/>
  <c r="BN1404" i="3"/>
  <c r="BK1404" i="3"/>
  <c r="BM1416" i="3"/>
  <c r="BM1368" i="3"/>
  <c r="BJ1387" i="3"/>
  <c r="BM1387" i="3"/>
  <c r="AD1418" i="3"/>
  <c r="N1424" i="3"/>
  <c r="BM1429" i="3"/>
  <c r="BL1378" i="3"/>
  <c r="BN1378" i="3"/>
  <c r="BK1378" i="3"/>
  <c r="BJ1378" i="3"/>
  <c r="BM1407" i="3"/>
  <c r="BL1407" i="3"/>
  <c r="BJ1407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J1452" i="3"/>
  <c r="BN1458" i="3"/>
  <c r="BK1458" i="3"/>
  <c r="BJ1460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N1492" i="3"/>
  <c r="BK1492" i="3"/>
  <c r="BN1494" i="3"/>
  <c r="BK1494" i="3"/>
  <c r="BN1496" i="3"/>
  <c r="BK1496" i="3"/>
  <c r="BK1498" i="3"/>
  <c r="BN1498" i="3"/>
  <c r="BL1500" i="3"/>
  <c r="BK1506" i="3"/>
  <c r="BN1506" i="3"/>
  <c r="BM1510" i="3"/>
  <c r="BK1514" i="3"/>
  <c r="BN1514" i="3"/>
  <c r="BL1516" i="3"/>
  <c r="BJ1447" i="3"/>
  <c r="BM1455" i="3"/>
  <c r="BL1470" i="3"/>
  <c r="BL1476" i="3"/>
  <c r="BN1478" i="3"/>
  <c r="BK1478" i="3"/>
  <c r="BJ1478" i="3"/>
  <c r="BM1482" i="3"/>
  <c r="BJ1491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K1493" i="3"/>
  <c r="BJ1445" i="3"/>
  <c r="BL1448" i="3"/>
  <c r="BL1452" i="3"/>
  <c r="BN1469" i="3"/>
  <c r="BK1469" i="3"/>
  <c r="BM1470" i="3"/>
  <c r="BL1477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0" i="3"/>
  <c r="BJ1532" i="3"/>
  <c r="BN1534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L1530" i="3"/>
  <c r="BH1521" i="3"/>
  <c r="AR1521" i="3"/>
  <c r="AB1521" i="3"/>
  <c r="BG1521" i="3"/>
  <c r="AQ1521" i="3"/>
  <c r="AA1521" i="3"/>
  <c r="BF1521" i="3"/>
  <c r="AP1521" i="3"/>
  <c r="Z1521" i="3"/>
  <c r="BJ1353" i="3"/>
  <c r="BM1357" i="3"/>
  <c r="BJ1365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M1336" i="3"/>
  <c r="BK1338" i="3"/>
  <c r="BN1338" i="3"/>
  <c r="BL1343" i="3"/>
  <c r="BM1346" i="3"/>
  <c r="BN1352" i="3"/>
  <c r="BK1352" i="3"/>
  <c r="BL1354" i="3"/>
  <c r="BJ1354" i="3"/>
  <c r="BM1356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M1385" i="3"/>
  <c r="BN1370" i="3"/>
  <c r="BK1370" i="3"/>
  <c r="BJ1372" i="3"/>
  <c r="BL1377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BM1376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J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06" i="3"/>
  <c r="BM1412" i="3"/>
  <c r="BM1414" i="3"/>
  <c r="BK1389" i="3"/>
  <c r="BN1389" i="3"/>
  <c r="BL1389" i="3"/>
  <c r="AP1397" i="3"/>
  <c r="AH1397" i="3"/>
  <c r="BJ1399" i="3"/>
  <c r="BJ1401" i="3"/>
  <c r="BN1402" i="3"/>
  <c r="BK1402" i="3"/>
  <c r="BN1403" i="3"/>
  <c r="BL1406" i="3"/>
  <c r="BL1410" i="3"/>
  <c r="BL1414" i="3"/>
  <c r="BK1387" i="3"/>
  <c r="BN1387" i="3"/>
  <c r="BL1387" i="3"/>
  <c r="BN1408" i="3"/>
  <c r="AT1418" i="3"/>
  <c r="AD1424" i="3"/>
  <c r="AH1418" i="3"/>
  <c r="R1424" i="3"/>
  <c r="BM1409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J1429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M1433" i="3"/>
  <c r="BM1441" i="3"/>
  <c r="BN1436" i="3"/>
  <c r="BK1436" i="3"/>
  <c r="BJ1436" i="3"/>
  <c r="BN1444" i="3"/>
  <c r="BK1444" i="3"/>
  <c r="BN1452" i="3"/>
  <c r="BK1452" i="3"/>
  <c r="BJ1454" i="3"/>
  <c r="BN1460" i="3"/>
  <c r="BK1460" i="3"/>
  <c r="BJ1462" i="3"/>
  <c r="BN1468" i="3"/>
  <c r="BJ1470" i="3"/>
  <c r="BM1435" i="3"/>
  <c r="BL1437" i="3"/>
  <c r="BN1439" i="3"/>
  <c r="BK1439" i="3"/>
  <c r="BJ1439" i="3"/>
  <c r="BM1443" i="3"/>
  <c r="BN1475" i="3"/>
  <c r="BK1475" i="3"/>
  <c r="BJ1475" i="3"/>
  <c r="BK1500" i="3"/>
  <c r="BN1500" i="3"/>
  <c r="BM1504" i="3"/>
  <c r="BN1508" i="3"/>
  <c r="BL1510" i="3"/>
  <c r="BK1516" i="3"/>
  <c r="BN1516" i="3"/>
  <c r="BK1518" i="3"/>
  <c r="BN1518" i="3"/>
  <c r="BN1447" i="3"/>
  <c r="BK1447" i="3"/>
  <c r="BL1455" i="3"/>
  <c r="BJ1455" i="3"/>
  <c r="BL1463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M1489" i="3"/>
  <c r="BN1495" i="3"/>
  <c r="BL1495" i="3"/>
  <c r="BM1497" i="3"/>
  <c r="BN1445" i="3"/>
  <c r="BK1445" i="3"/>
  <c r="BM1453" i="3"/>
  <c r="BL1461" i="3"/>
  <c r="BJ1461" i="3"/>
  <c r="BN1473" i="3"/>
  <c r="BK1473" i="3"/>
  <c r="BJ1473" i="3"/>
  <c r="BK1481" i="3"/>
  <c r="BJ1481" i="3"/>
  <c r="BJ1498" i="3"/>
  <c r="BJ1502" i="3"/>
  <c r="BJ1506" i="3"/>
  <c r="BJ1510" i="3"/>
  <c r="BJ1514" i="3"/>
  <c r="BN1484" i="3"/>
  <c r="BK1484" i="3"/>
  <c r="BN1520" i="3"/>
  <c r="BK1520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P1252" i="3"/>
  <c r="AF1252" i="3"/>
  <c r="AV1252" i="3"/>
  <c r="T1252" i="3"/>
  <c r="AJ1252" i="3"/>
  <c r="AZ1252" i="3"/>
  <c r="X1252" i="3"/>
  <c r="AN1252" i="3"/>
  <c r="BD1252" i="3"/>
  <c r="AB1252" i="3"/>
  <c r="AR1252" i="3"/>
  <c r="BH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M1327" i="3"/>
  <c r="Q1327" i="3"/>
  <c r="U1327" i="3"/>
  <c r="Y1327" i="3"/>
  <c r="AC1327" i="3"/>
  <c r="AG1327" i="3"/>
  <c r="AK1327" i="3"/>
  <c r="AO1327" i="3"/>
  <c r="AS1327" i="3"/>
  <c r="AW1327" i="3"/>
  <c r="BA1327" i="3"/>
  <c r="BE1327" i="3"/>
  <c r="BI1327" i="3"/>
  <c r="N1327" i="3"/>
  <c r="R1327" i="3"/>
  <c r="V1327" i="3"/>
  <c r="Z1327" i="3"/>
  <c r="AD1327" i="3"/>
  <c r="AH1327" i="3"/>
  <c r="AL1327" i="3"/>
  <c r="AP1327" i="3"/>
  <c r="AT1327" i="3"/>
  <c r="AX1327" i="3"/>
  <c r="BB1327" i="3"/>
  <c r="BF1327" i="3"/>
  <c r="P1327" i="3"/>
  <c r="X1327" i="3"/>
  <c r="AF1327" i="3"/>
  <c r="AN1327" i="3"/>
  <c r="AV1327" i="3"/>
  <c r="BD1327" i="3"/>
  <c r="S1327" i="3"/>
  <c r="AA1327" i="3"/>
  <c r="AI1327" i="3"/>
  <c r="AQ1327" i="3"/>
  <c r="AY1327" i="3"/>
  <c r="BG1327" i="3"/>
  <c r="T1327" i="3"/>
  <c r="AB1327" i="3"/>
  <c r="AJ1327" i="3"/>
  <c r="AR1327" i="3"/>
  <c r="AZ1327" i="3"/>
  <c r="BH1327" i="3"/>
  <c r="W1327" i="3"/>
  <c r="AM1327" i="3"/>
  <c r="BC1327" i="3"/>
  <c r="O1327" i="3"/>
  <c r="AE1327" i="3"/>
  <c r="AU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P1325" i="3"/>
  <c r="X1325" i="3"/>
  <c r="AF1325" i="3"/>
  <c r="AN1325" i="3"/>
  <c r="AV1325" i="3"/>
  <c r="BD1325" i="3"/>
  <c r="W1325" i="3"/>
  <c r="AE1325" i="3"/>
  <c r="AU1325" i="3"/>
  <c r="S1325" i="3"/>
  <c r="AA1325" i="3"/>
  <c r="AI1325" i="3"/>
  <c r="AQ1325" i="3"/>
  <c r="AY1325" i="3"/>
  <c r="BG1325" i="3"/>
  <c r="T1325" i="3"/>
  <c r="AB1325" i="3"/>
  <c r="AJ1325" i="3"/>
  <c r="AR1325" i="3"/>
  <c r="AZ1325" i="3"/>
  <c r="BH1325" i="3"/>
  <c r="O1325" i="3"/>
  <c r="AM1325" i="3"/>
  <c r="BC1325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V1321" i="3"/>
  <c r="Z1321" i="3"/>
  <c r="AD1321" i="3"/>
  <c r="AH1321" i="3"/>
  <c r="AL1321" i="3"/>
  <c r="AP1321" i="3"/>
  <c r="AT1321" i="3"/>
  <c r="AX1321" i="3"/>
  <c r="BB1321" i="3"/>
  <c r="BF1321" i="3"/>
  <c r="P1321" i="3"/>
  <c r="X1321" i="3"/>
  <c r="AF1321" i="3"/>
  <c r="AN1321" i="3"/>
  <c r="AV1321" i="3"/>
  <c r="BD1321" i="3"/>
  <c r="W1321" i="3"/>
  <c r="AM1321" i="3"/>
  <c r="BC1321" i="3"/>
  <c r="S1321" i="3"/>
  <c r="AA1321" i="3"/>
  <c r="AI1321" i="3"/>
  <c r="AQ1321" i="3"/>
  <c r="AY1321" i="3"/>
  <c r="BG1321" i="3"/>
  <c r="T1321" i="3"/>
  <c r="AB1321" i="3"/>
  <c r="AJ1321" i="3"/>
  <c r="AR1321" i="3"/>
  <c r="AZ1321" i="3"/>
  <c r="BH1321" i="3"/>
  <c r="O1321" i="3"/>
  <c r="AE1321" i="3"/>
  <c r="AU1321" i="3"/>
  <c r="Q1319" i="3"/>
  <c r="AO1319" i="3"/>
  <c r="BI1319" i="3"/>
  <c r="AD1319" i="3"/>
  <c r="BB1319" i="3"/>
  <c r="AN1319" i="3"/>
  <c r="AI1319" i="3"/>
  <c r="AU1319" i="3"/>
  <c r="AZ1319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R1331" i="3"/>
  <c r="W1331" i="3"/>
  <c r="AB1331" i="3"/>
  <c r="AH1331" i="3"/>
  <c r="AM1331" i="3"/>
  <c r="AR1331" i="3"/>
  <c r="AX1331" i="3"/>
  <c r="BC1331" i="3"/>
  <c r="BH1331" i="3"/>
  <c r="N1331" i="3"/>
  <c r="S1331" i="3"/>
  <c r="X1331" i="3"/>
  <c r="AD1331" i="3"/>
  <c r="AI1331" i="3"/>
  <c r="AN1331" i="3"/>
  <c r="AT1331" i="3"/>
  <c r="AY1331" i="3"/>
  <c r="BD1331" i="3"/>
  <c r="P1331" i="3"/>
  <c r="V1331" i="3"/>
  <c r="AA1331" i="3"/>
  <c r="AF1331" i="3"/>
  <c r="AL1331" i="3"/>
  <c r="AQ1331" i="3"/>
  <c r="AV1331" i="3"/>
  <c r="BB1331" i="3"/>
  <c r="BG1331" i="3"/>
  <c r="O1331" i="3"/>
  <c r="T1331" i="3"/>
  <c r="Z1331" i="3"/>
  <c r="AE1331" i="3"/>
  <c r="AJ1331" i="3"/>
  <c r="AP1331" i="3"/>
  <c r="AU1331" i="3"/>
  <c r="AZ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Z1300" i="3"/>
  <c r="AP1300" i="3"/>
  <c r="BF1300" i="3"/>
  <c r="N1300" i="3"/>
  <c r="AD1300" i="3"/>
  <c r="AT1300" i="3"/>
  <c r="K1326" i="3"/>
  <c r="L1324" i="3"/>
  <c r="K1322" i="3"/>
  <c r="L1320" i="3"/>
  <c r="L1318" i="3"/>
  <c r="AX1300" i="3"/>
  <c r="R1300" i="3"/>
  <c r="BB1300" i="3"/>
  <c r="V1300" i="3"/>
  <c r="L1298" i="3"/>
  <c r="AA1298" i="3"/>
  <c r="AQ1298" i="3"/>
  <c r="AR1298" i="3"/>
  <c r="BH1298" i="3"/>
  <c r="AO1298" i="3"/>
  <c r="AT1298" i="3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AL1300" i="3"/>
  <c r="BH1315" i="3"/>
  <c r="AZ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AH1312" i="3"/>
  <c r="Z1312" i="3"/>
  <c r="BH1311" i="3"/>
  <c r="AZ1311" i="3"/>
  <c r="AR1311" i="3"/>
  <c r="AJ1311" i="3"/>
  <c r="AB1311" i="3"/>
  <c r="BF1310" i="3"/>
  <c r="AX1310" i="3"/>
  <c r="AP1310" i="3"/>
  <c r="Z1310" i="3"/>
  <c r="BH1309" i="3"/>
  <c r="AZ1309" i="3"/>
  <c r="AJ1309" i="3"/>
  <c r="AB1309" i="3"/>
  <c r="BF1308" i="3"/>
  <c r="AX1308" i="3"/>
  <c r="AP1308" i="3"/>
  <c r="AH1308" i="3"/>
  <c r="Z1308" i="3"/>
  <c r="BH1307" i="3"/>
  <c r="AZ1307" i="3"/>
  <c r="AR1307" i="3"/>
  <c r="AJ1307" i="3"/>
  <c r="AB1307" i="3"/>
  <c r="BF1306" i="3"/>
  <c r="AX1306" i="3"/>
  <c r="AP1306" i="3"/>
  <c r="AH1306" i="3"/>
  <c r="Z1306" i="3"/>
  <c r="BH1305" i="3"/>
  <c r="AZ1305" i="3"/>
  <c r="AR1305" i="3"/>
  <c r="AJ1305" i="3"/>
  <c r="AB1305" i="3"/>
  <c r="BF1304" i="3"/>
  <c r="AX1304" i="3"/>
  <c r="AP1304" i="3"/>
  <c r="AH1304" i="3"/>
  <c r="Z1304" i="3"/>
  <c r="BH1303" i="3"/>
  <c r="AZ1303" i="3"/>
  <c r="AR1303" i="3"/>
  <c r="AJ1303" i="3"/>
  <c r="AB1303" i="3"/>
  <c r="BF1302" i="3"/>
  <c r="AX1302" i="3"/>
  <c r="AP1302" i="3"/>
  <c r="Z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Q1315" i="3"/>
  <c r="U1315" i="3"/>
  <c r="Y1315" i="3"/>
  <c r="AC1315" i="3"/>
  <c r="AG1315" i="3"/>
  <c r="AK1315" i="3"/>
  <c r="AO1315" i="3"/>
  <c r="AS1315" i="3"/>
  <c r="AW1315" i="3"/>
  <c r="BA1315" i="3"/>
  <c r="BE1315" i="3"/>
  <c r="BI1315" i="3"/>
  <c r="N1315" i="3"/>
  <c r="R1315" i="3"/>
  <c r="V1315" i="3"/>
  <c r="Z1315" i="3"/>
  <c r="AD1315" i="3"/>
  <c r="AH1315" i="3"/>
  <c r="AL1315" i="3"/>
  <c r="AP1315" i="3"/>
  <c r="AT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E1312" i="3"/>
  <c r="AI1312" i="3"/>
  <c r="AQ1312" i="3"/>
  <c r="AU1312" i="3"/>
  <c r="AY1312" i="3"/>
  <c r="BG1312" i="3"/>
  <c r="P1312" i="3"/>
  <c r="T1312" i="3"/>
  <c r="AB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F1306" i="3"/>
  <c r="AJ1306" i="3"/>
  <c r="AN1306" i="3"/>
  <c r="AR1306" i="3"/>
  <c r="AV1306" i="3"/>
  <c r="AZ1306" i="3"/>
  <c r="BD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8" i="3"/>
  <c r="AM1278" i="3"/>
  <c r="AU1278" i="3"/>
  <c r="BG1278" i="3"/>
  <c r="X1278" i="3"/>
  <c r="AB1278" i="3"/>
  <c r="AR1278" i="3"/>
  <c r="AV1278" i="3"/>
  <c r="BD1278" i="3"/>
  <c r="U1278" i="3"/>
  <c r="Y1278" i="3"/>
  <c r="AK1278" i="3"/>
  <c r="AS1278" i="3"/>
  <c r="BE1278" i="3"/>
  <c r="BI1278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S1257" i="3" s="1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R1253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L1139" i="3" s="1"/>
  <c r="J1139" i="3"/>
  <c r="E1140" i="3"/>
  <c r="F1140" i="3"/>
  <c r="G1140" i="3"/>
  <c r="H1140" i="3"/>
  <c r="I1140" i="3"/>
  <c r="L1140" i="3" s="1"/>
  <c r="J1140" i="3"/>
  <c r="E1141" i="3"/>
  <c r="F1141" i="3"/>
  <c r="G1141" i="3"/>
  <c r="H1141" i="3"/>
  <c r="I1141" i="3"/>
  <c r="J1141" i="3"/>
  <c r="K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L1146" i="3" s="1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K1150" i="3"/>
  <c r="E1151" i="3"/>
  <c r="K1151" i="3" s="1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K1154" i="3"/>
  <c r="E1155" i="3"/>
  <c r="F1155" i="3"/>
  <c r="G1155" i="3"/>
  <c r="H1155" i="3"/>
  <c r="I1155" i="3"/>
  <c r="J1155" i="3"/>
  <c r="E1156" i="3"/>
  <c r="F1156" i="3"/>
  <c r="G1156" i="3"/>
  <c r="K1156" i="3" s="1"/>
  <c r="H1156" i="3"/>
  <c r="I1156" i="3"/>
  <c r="L1156" i="3" s="1"/>
  <c r="P1156" i="3" s="1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K1160" i="3" s="1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K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K1166" i="3" s="1"/>
  <c r="F1166" i="3"/>
  <c r="G1166" i="3"/>
  <c r="H1166" i="3"/>
  <c r="I1166" i="3"/>
  <c r="J1166" i="3"/>
  <c r="E1167" i="3"/>
  <c r="F1167" i="3"/>
  <c r="G1167" i="3"/>
  <c r="H1167" i="3"/>
  <c r="L1167" i="3" s="1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L1169" i="3" s="1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L1174" i="3" s="1"/>
  <c r="AP1174" i="3" s="1"/>
  <c r="J1174" i="3"/>
  <c r="K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K1177" i="3" s="1"/>
  <c r="AT1177" i="3" s="1"/>
  <c r="F1177" i="3"/>
  <c r="G1177" i="3"/>
  <c r="H1177" i="3"/>
  <c r="I1177" i="3"/>
  <c r="L1177" i="3" s="1"/>
  <c r="AD1177" i="3" s="1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K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K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K1190" i="3" s="1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K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L1194" i="3" s="1"/>
  <c r="K1194" i="3"/>
  <c r="E1195" i="3"/>
  <c r="F1195" i="3"/>
  <c r="G1195" i="3"/>
  <c r="H1195" i="3"/>
  <c r="I1195" i="3"/>
  <c r="J1195" i="3"/>
  <c r="K1195" i="3"/>
  <c r="E1196" i="3"/>
  <c r="F1196" i="3"/>
  <c r="G1196" i="3"/>
  <c r="H1196" i="3"/>
  <c r="L1196" i="3" s="1"/>
  <c r="I1196" i="3"/>
  <c r="J1196" i="3"/>
  <c r="E1197" i="3"/>
  <c r="K1197" i="3" s="1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K1199" i="3" s="1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K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K1215" i="3" s="1"/>
  <c r="H1215" i="3"/>
  <c r="I1215" i="3"/>
  <c r="L1215" i="3" s="1"/>
  <c r="AQ1215" i="3" s="1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K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L1220" i="3" s="1"/>
  <c r="J1220" i="3"/>
  <c r="E1221" i="3"/>
  <c r="F1221" i="3"/>
  <c r="G1221" i="3"/>
  <c r="K1221" i="3" s="1"/>
  <c r="H1221" i="3"/>
  <c r="I1221" i="3"/>
  <c r="J1221" i="3"/>
  <c r="L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L1223" i="3" s="1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K1225" i="3"/>
  <c r="E1226" i="3"/>
  <c r="F1226" i="3"/>
  <c r="G1226" i="3"/>
  <c r="H1226" i="3"/>
  <c r="I1226" i="3"/>
  <c r="J1226" i="3"/>
  <c r="E1227" i="3"/>
  <c r="F1227" i="3"/>
  <c r="G1227" i="3"/>
  <c r="H1227" i="3"/>
  <c r="I1227" i="3"/>
  <c r="L1227" i="3" s="1"/>
  <c r="J1227" i="3"/>
  <c r="K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L1234" i="3" s="1"/>
  <c r="J1234" i="3"/>
  <c r="E1235" i="3"/>
  <c r="F1235" i="3"/>
  <c r="G1235" i="3"/>
  <c r="H1235" i="3"/>
  <c r="I1235" i="3"/>
  <c r="L1235" i="3" s="1"/>
  <c r="J1235" i="3"/>
  <c r="E1236" i="3"/>
  <c r="F1236" i="3"/>
  <c r="G1236" i="3"/>
  <c r="H1236" i="3"/>
  <c r="I1236" i="3"/>
  <c r="L1236" i="3" s="1"/>
  <c r="J1236" i="3"/>
  <c r="E1237" i="3"/>
  <c r="F1237" i="3"/>
  <c r="G1237" i="3"/>
  <c r="H1237" i="3"/>
  <c r="I1237" i="3"/>
  <c r="L1237" i="3" s="1"/>
  <c r="J1237" i="3"/>
  <c r="E1238" i="3"/>
  <c r="F1238" i="3"/>
  <c r="G1238" i="3"/>
  <c r="H1238" i="3"/>
  <c r="I1238" i="3"/>
  <c r="L1238" i="3" s="1"/>
  <c r="J1238" i="3"/>
  <c r="E1239" i="3"/>
  <c r="F1239" i="3"/>
  <c r="G1239" i="3"/>
  <c r="H1239" i="3"/>
  <c r="I1239" i="3"/>
  <c r="L1239" i="3" s="1"/>
  <c r="J1239" i="3"/>
  <c r="E1240" i="3"/>
  <c r="F1240" i="3"/>
  <c r="G1240" i="3"/>
  <c r="H1240" i="3"/>
  <c r="I1240" i="3"/>
  <c r="L1240" i="3" s="1"/>
  <c r="J1240" i="3"/>
  <c r="E1241" i="3"/>
  <c r="F1241" i="3"/>
  <c r="G1241" i="3"/>
  <c r="H1241" i="3"/>
  <c r="I1241" i="3"/>
  <c r="L1241" i="3" s="1"/>
  <c r="J1241" i="3"/>
  <c r="E1242" i="3"/>
  <c r="F1242" i="3"/>
  <c r="G1242" i="3"/>
  <c r="H1242" i="3"/>
  <c r="I1242" i="3"/>
  <c r="L1242" i="3" s="1"/>
  <c r="J1242" i="3"/>
  <c r="E1243" i="3"/>
  <c r="F1243" i="3"/>
  <c r="G1243" i="3"/>
  <c r="H1243" i="3"/>
  <c r="I1243" i="3"/>
  <c r="J1243" i="3"/>
  <c r="E1244" i="3"/>
  <c r="K1244" i="3" s="1"/>
  <c r="F1244" i="3"/>
  <c r="G1244" i="3"/>
  <c r="H1244" i="3"/>
  <c r="I1244" i="3"/>
  <c r="L1244" i="3" s="1"/>
  <c r="J1244" i="3"/>
  <c r="E1245" i="3"/>
  <c r="F1245" i="3"/>
  <c r="G1245" i="3"/>
  <c r="H1245" i="3"/>
  <c r="I1245" i="3"/>
  <c r="J1245" i="3"/>
  <c r="E1246" i="3"/>
  <c r="K1246" i="3" s="1"/>
  <c r="F1246" i="3"/>
  <c r="G1246" i="3"/>
  <c r="H1246" i="3"/>
  <c r="I1246" i="3"/>
  <c r="L1246" i="3" s="1"/>
  <c r="J1246" i="3"/>
  <c r="E1247" i="3"/>
  <c r="F1247" i="3"/>
  <c r="G1247" i="3"/>
  <c r="H1247" i="3"/>
  <c r="I1247" i="3"/>
  <c r="J1247" i="3"/>
  <c r="E1248" i="3"/>
  <c r="K1248" i="3" s="1"/>
  <c r="F1248" i="3"/>
  <c r="G1248" i="3"/>
  <c r="H1248" i="3"/>
  <c r="I1248" i="3"/>
  <c r="L1248" i="3" s="1"/>
  <c r="J1248" i="3"/>
  <c r="E1249" i="3"/>
  <c r="F1249" i="3"/>
  <c r="G1249" i="3"/>
  <c r="H1249" i="3"/>
  <c r="I1249" i="3"/>
  <c r="J1249" i="3"/>
  <c r="E1250" i="3"/>
  <c r="K1250" i="3" s="1"/>
  <c r="F1250" i="3"/>
  <c r="G1250" i="3"/>
  <c r="H1250" i="3"/>
  <c r="I1250" i="3"/>
  <c r="L1250" i="3" s="1"/>
  <c r="J1250" i="3"/>
  <c r="E1251" i="3"/>
  <c r="F1251" i="3"/>
  <c r="G1251" i="3"/>
  <c r="H1251" i="3"/>
  <c r="I1251" i="3"/>
  <c r="J1251" i="3"/>
  <c r="K1203" i="3" l="1"/>
  <c r="L1164" i="3"/>
  <c r="L1151" i="3"/>
  <c r="L1150" i="3"/>
  <c r="AJ1150" i="3" s="1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U1165" i="3" s="1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AW1188" i="3" s="1"/>
  <c r="K1183" i="3"/>
  <c r="L1179" i="3"/>
  <c r="L1172" i="3"/>
  <c r="K1172" i="3"/>
  <c r="L1170" i="3"/>
  <c r="L1168" i="3"/>
  <c r="AY1156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AA1215" i="3"/>
  <c r="Y1188" i="3"/>
  <c r="BE1188" i="3"/>
  <c r="U1188" i="3"/>
  <c r="AK1188" i="3"/>
  <c r="W1156" i="3"/>
  <c r="M1156" i="3"/>
  <c r="AC1156" i="3"/>
  <c r="BG1156" i="3"/>
  <c r="AK1156" i="3"/>
  <c r="AR1156" i="3"/>
  <c r="K1242" i="3"/>
  <c r="K1240" i="3"/>
  <c r="K1234" i="3"/>
  <c r="K1232" i="3"/>
  <c r="L1229" i="3"/>
  <c r="AS1165" i="3"/>
  <c r="AK1165" i="3"/>
  <c r="V1151" i="3"/>
  <c r="T1172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U1210" i="3" s="1"/>
  <c r="K1209" i="3"/>
  <c r="AY1177" i="3"/>
  <c r="L1152" i="3"/>
  <c r="K1146" i="3"/>
  <c r="L1144" i="3"/>
  <c r="L1142" i="3"/>
  <c r="L1137" i="3"/>
  <c r="L1136" i="3"/>
  <c r="AS1136" i="3" s="1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AU1223" i="3" s="1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L1181" i="3"/>
  <c r="K1181" i="3"/>
  <c r="Y1177" i="3"/>
  <c r="K1176" i="3"/>
  <c r="K1169" i="3"/>
  <c r="X1169" i="3" s="1"/>
  <c r="K1167" i="3"/>
  <c r="AF1167" i="3" s="1"/>
  <c r="L1162" i="3"/>
  <c r="AA1162" i="3" s="1"/>
  <c r="AR1150" i="3"/>
  <c r="L1143" i="3"/>
  <c r="L1141" i="3"/>
  <c r="N1141" i="3" s="1"/>
  <c r="L1138" i="3"/>
  <c r="K1138" i="3"/>
  <c r="U1136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BL1323" i="3" s="1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O1231" i="3"/>
  <c r="P1231" i="3"/>
  <c r="AF1231" i="3"/>
  <c r="AT1231" i="3"/>
  <c r="BD1231" i="3"/>
  <c r="AJ1231" i="3"/>
  <c r="AY1231" i="3"/>
  <c r="T1231" i="3"/>
  <c r="AN1231" i="3"/>
  <c r="BB1231" i="3"/>
  <c r="X1231" i="3"/>
  <c r="AQ1231" i="3"/>
  <c r="BG1231" i="3"/>
  <c r="AB1231" i="3"/>
  <c r="AV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BG1215" i="3"/>
  <c r="O1215" i="3"/>
  <c r="AA1194" i="3"/>
  <c r="BG1194" i="3"/>
  <c r="AB1146" i="3"/>
  <c r="AV1146" i="3"/>
  <c r="AF1146" i="3"/>
  <c r="AZ1146" i="3"/>
  <c r="P1146" i="3"/>
  <c r="AJ1146" i="3"/>
  <c r="BH1146" i="3"/>
  <c r="T1146" i="3"/>
  <c r="AR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S1223" i="3"/>
  <c r="AI1223" i="3"/>
  <c r="AY1223" i="3"/>
  <c r="W1223" i="3"/>
  <c r="AM1223" i="3"/>
  <c r="BC1223" i="3"/>
  <c r="AA1223" i="3"/>
  <c r="AQ1223" i="3"/>
  <c r="BG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AZ1229" i="3"/>
  <c r="AB1229" i="3"/>
  <c r="O1229" i="3"/>
  <c r="T1229" i="3"/>
  <c r="AJ1229" i="3"/>
  <c r="X1229" i="3"/>
  <c r="AN1229" i="3"/>
  <c r="BD1229" i="3"/>
  <c r="AN1227" i="3"/>
  <c r="AE1225" i="3"/>
  <c r="AE1223" i="3"/>
  <c r="BG1219" i="3"/>
  <c r="Y1218" i="3"/>
  <c r="AO1218" i="3"/>
  <c r="BE1218" i="3"/>
  <c r="M1218" i="3"/>
  <c r="AC1218" i="3"/>
  <c r="AS1218" i="3"/>
  <c r="BI1218" i="3"/>
  <c r="Q1218" i="3"/>
  <c r="AG1218" i="3"/>
  <c r="AW1218" i="3"/>
  <c r="AQ1214" i="3"/>
  <c r="AA1198" i="3"/>
  <c r="AC1176" i="3"/>
  <c r="BD1176" i="3"/>
  <c r="AI1176" i="3"/>
  <c r="AS1176" i="3"/>
  <c r="X1176" i="3"/>
  <c r="AY1176" i="3"/>
  <c r="K1251" i="3"/>
  <c r="K1249" i="3"/>
  <c r="K1247" i="3"/>
  <c r="K1245" i="3"/>
  <c r="K1243" i="3"/>
  <c r="K1241" i="3"/>
  <c r="K1239" i="3"/>
  <c r="K1237" i="3"/>
  <c r="K1235" i="3"/>
  <c r="AV1229" i="3"/>
  <c r="P1229" i="3"/>
  <c r="X1227" i="3"/>
  <c r="O1223" i="3"/>
  <c r="AA1219" i="3"/>
  <c r="AK1218" i="3"/>
  <c r="W1215" i="3"/>
  <c r="AM1215" i="3"/>
  <c r="BC1215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AK1210" i="3"/>
  <c r="AC1210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AN1167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AW1138" i="3"/>
  <c r="BA1136" i="3"/>
  <c r="AG1136" i="3"/>
  <c r="M1136" i="3"/>
  <c r="BM1274" i="3"/>
  <c r="BM1283" i="3"/>
  <c r="AZ1291" i="3"/>
  <c r="AI1291" i="3"/>
  <c r="AH1287" i="3"/>
  <c r="AW1287" i="3"/>
  <c r="Q1287" i="3"/>
  <c r="AJ1287" i="3"/>
  <c r="AY1287" i="3"/>
  <c r="S1287" i="3"/>
  <c r="BJ1302" i="3"/>
  <c r="BL1303" i="3"/>
  <c r="BM1305" i="3"/>
  <c r="BJ1310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BA1222" i="3"/>
  <c r="AY1215" i="3"/>
  <c r="AI1215" i="3"/>
  <c r="S1215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Y1163" i="3" s="1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BH1150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W1136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BJ1293" i="3"/>
  <c r="AT1287" i="3"/>
  <c r="AO1287" i="3"/>
  <c r="BH1287" i="3"/>
  <c r="AB1287" i="3"/>
  <c r="AQ1287" i="3"/>
  <c r="BK1302" i="3"/>
  <c r="BJ1303" i="3"/>
  <c r="BL1305" i="3"/>
  <c r="BM1307" i="3"/>
  <c r="BK1310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AU1215" i="3"/>
  <c r="AE1215" i="3"/>
  <c r="Q1214" i="3"/>
  <c r="L1208" i="3"/>
  <c r="K1207" i="3"/>
  <c r="BA1204" i="3"/>
  <c r="BC1201" i="3"/>
  <c r="BI1192" i="3"/>
  <c r="AS1192" i="3"/>
  <c r="AC1192" i="3"/>
  <c r="BI1190" i="3"/>
  <c r="AS1190" i="3"/>
  <c r="AC1190" i="3"/>
  <c r="BG1188" i="3"/>
  <c r="AY1188" i="3"/>
  <c r="AO1188" i="3"/>
  <c r="K1170" i="3"/>
  <c r="K1168" i="3"/>
  <c r="BA1163" i="3"/>
  <c r="U1163" i="3"/>
  <c r="L1161" i="3"/>
  <c r="K1161" i="3"/>
  <c r="L1159" i="3"/>
  <c r="K1159" i="3"/>
  <c r="BH1156" i="3"/>
  <c r="BA1156" i="3"/>
  <c r="AS1156" i="3"/>
  <c r="AM1156" i="3"/>
  <c r="AF1156" i="3"/>
  <c r="X1156" i="3"/>
  <c r="AZ1150" i="3"/>
  <c r="T1150" i="3"/>
  <c r="L1148" i="3"/>
  <c r="T1148" i="3" s="1"/>
  <c r="Y1136" i="3"/>
  <c r="BM1259" i="3"/>
  <c r="BL1283" i="3"/>
  <c r="BJ1288" i="3"/>
  <c r="BJ1290" i="3"/>
  <c r="AG1291" i="3"/>
  <c r="T1291" i="3"/>
  <c r="BB1287" i="3"/>
  <c r="N1287" i="3"/>
  <c r="AG1287" i="3"/>
  <c r="AZ1287" i="3"/>
  <c r="T1287" i="3"/>
  <c r="AI1287" i="3"/>
  <c r="BJ1306" i="3"/>
  <c r="BM1309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AS1163" i="3"/>
  <c r="M1163" i="3"/>
  <c r="P1150" i="3"/>
  <c r="K1149" i="3"/>
  <c r="K1147" i="3"/>
  <c r="K1142" i="3"/>
  <c r="BE1141" i="3"/>
  <c r="AW1141" i="3"/>
  <c r="AO1141" i="3"/>
  <c r="AG1141" i="3"/>
  <c r="Y1141" i="3"/>
  <c r="Q1141" i="3"/>
  <c r="AW1140" i="3"/>
  <c r="AC1140" i="3"/>
  <c r="BA1138" i="3"/>
  <c r="AG1138" i="3"/>
  <c r="M1138" i="3"/>
  <c r="BI1136" i="3"/>
  <c r="AK1136" i="3"/>
  <c r="Q1136" i="3"/>
  <c r="L1135" i="3"/>
  <c r="BG1135" i="3" s="1"/>
  <c r="AO1253" i="3"/>
  <c r="U1253" i="3"/>
  <c r="AZ1253" i="3"/>
  <c r="AB1253" i="3"/>
  <c r="BC1253" i="3"/>
  <c r="AI1253" i="3"/>
  <c r="BM1276" i="3"/>
  <c r="BM1285" i="3"/>
  <c r="BJ1289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K1306" i="3"/>
  <c r="BN1306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BN1254" i="3"/>
  <c r="BK1254" i="3"/>
  <c r="BM1255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63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94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02" i="3"/>
  <c r="BL1314" i="3"/>
  <c r="BJ1315" i="3"/>
  <c r="BJ1286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29" i="3"/>
  <c r="BJ1300" i="3"/>
  <c r="BL1300" i="3"/>
  <c r="BN1321" i="3"/>
  <c r="BK1321" i="3"/>
  <c r="BN1327" i="3"/>
  <c r="BK1327" i="3"/>
  <c r="BL1252" i="3"/>
  <c r="BJ1252" i="3"/>
  <c r="BM1258" i="3"/>
  <c r="V1257" i="3"/>
  <c r="BK1255" i="3"/>
  <c r="BN1255" i="3"/>
  <c r="BL1255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68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K1285" i="3"/>
  <c r="BN1285" i="3"/>
  <c r="BK1289" i="3"/>
  <c r="BN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J1282" i="3"/>
  <c r="BK1282" i="3"/>
  <c r="BN1282" i="3"/>
  <c r="BL1282" i="3"/>
  <c r="BN1290" i="3"/>
  <c r="BK1290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M1304" i="3"/>
  <c r="BN1307" i="3"/>
  <c r="BK1307" i="3"/>
  <c r="BJ1308" i="3"/>
  <c r="BM1308" i="3"/>
  <c r="BN1311" i="3"/>
  <c r="BK1311" i="3"/>
  <c r="BJ1312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1" i="3"/>
  <c r="BN1281" i="3"/>
  <c r="BJ1285" i="3"/>
  <c r="AH1295" i="3"/>
  <c r="BB1295" i="3"/>
  <c r="AB1295" i="3"/>
  <c r="BL1310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M1265" i="3"/>
  <c r="BN1265" i="3"/>
  <c r="BK1265" i="3"/>
  <c r="BL1279" i="3"/>
  <c r="BL1268" i="3"/>
  <c r="BJ1273" i="3"/>
  <c r="BK1273" i="3"/>
  <c r="BN1273" i="3"/>
  <c r="BL1273" i="3"/>
  <c r="BM1281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BM1286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08" i="3"/>
  <c r="BJ1309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02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19" i="3"/>
  <c r="BJ1319" i="3"/>
  <c r="BN1333" i="3"/>
  <c r="BK1333" i="3"/>
  <c r="BL1329" i="3"/>
  <c r="BM1329" i="3"/>
  <c r="BJ1323" i="3"/>
  <c r="BL1327" i="3"/>
  <c r="Z1298" i="3"/>
  <c r="Z1257" i="3"/>
  <c r="AP1257" i="3"/>
  <c r="BF1257" i="3"/>
  <c r="N1257" i="3"/>
  <c r="AD1257" i="3"/>
  <c r="AT1257" i="3"/>
  <c r="BJ1255" i="3"/>
  <c r="BL1270" i="3"/>
  <c r="BJ1277" i="3"/>
  <c r="BJ1279" i="3"/>
  <c r="BN1270" i="3"/>
  <c r="BL1285" i="3"/>
  <c r="BN1286" i="3"/>
  <c r="BK1286" i="3"/>
  <c r="BM1282" i="3"/>
  <c r="BM1293" i="3"/>
  <c r="BC1295" i="3"/>
  <c r="AD1295" i="3"/>
  <c r="AR1295" i="3"/>
  <c r="S1295" i="3"/>
  <c r="BL1306" i="3"/>
  <c r="BN1317" i="3"/>
  <c r="BK1317" i="3"/>
  <c r="BM1319" i="3"/>
  <c r="BJ1325" i="3"/>
  <c r="BJ1333" i="3"/>
  <c r="BM1323" i="3"/>
  <c r="R1257" i="3"/>
  <c r="AL1257" i="3"/>
  <c r="BM1254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L1254" i="3"/>
  <c r="BJ1254" i="3"/>
  <c r="BI1257" i="3"/>
  <c r="AS1257" i="3"/>
  <c r="AC1257" i="3"/>
  <c r="M1257" i="3"/>
  <c r="AV1257" i="3"/>
  <c r="AF1257" i="3"/>
  <c r="P1257" i="3"/>
  <c r="AU1257" i="3"/>
  <c r="AE1257" i="3"/>
  <c r="O1257" i="3"/>
  <c r="BJ1259" i="3"/>
  <c r="BM1263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J1265" i="3"/>
  <c r="BN1268" i="3"/>
  <c r="BK1268" i="3"/>
  <c r="BK1281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M1294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BM1290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M1302" i="3"/>
  <c r="BN1305" i="3"/>
  <c r="BK1305" i="3"/>
  <c r="BM1306" i="3"/>
  <c r="BN1309" i="3"/>
  <c r="BK1309" i="3"/>
  <c r="BM1310" i="3"/>
  <c r="BN1313" i="3"/>
  <c r="BK1313" i="3"/>
  <c r="BM1314" i="3"/>
  <c r="AQ1316" i="3"/>
  <c r="BB1316" i="3"/>
  <c r="BN1301" i="3"/>
  <c r="BK1301" i="3"/>
  <c r="V1298" i="3"/>
  <c r="W1316" i="3"/>
  <c r="BN1310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N1319" i="3"/>
  <c r="BK1319" i="3"/>
  <c r="BL1325" i="3"/>
  <c r="BM1325" i="3"/>
  <c r="BL1333" i="3"/>
  <c r="BM1333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Y1249" i="3"/>
  <c r="AG1249" i="3"/>
  <c r="AO1249" i="3"/>
  <c r="AW1249" i="3"/>
  <c r="BE1249" i="3"/>
  <c r="O1249" i="3"/>
  <c r="W1249" i="3"/>
  <c r="AE1249" i="3"/>
  <c r="AM1249" i="3"/>
  <c r="AU1249" i="3"/>
  <c r="BC1249" i="3"/>
  <c r="M1249" i="3"/>
  <c r="Q1249" i="3"/>
  <c r="U1249" i="3"/>
  <c r="AC1249" i="3"/>
  <c r="AK1249" i="3"/>
  <c r="AS1249" i="3"/>
  <c r="BA1249" i="3"/>
  <c r="BI1249" i="3"/>
  <c r="S1249" i="3"/>
  <c r="AA1249" i="3"/>
  <c r="AI1249" i="3"/>
  <c r="AQ1249" i="3"/>
  <c r="AY1249" i="3"/>
  <c r="BG1249" i="3"/>
  <c r="N1249" i="3"/>
  <c r="R1249" i="3"/>
  <c r="V1249" i="3"/>
  <c r="Z1249" i="3"/>
  <c r="AD1249" i="3"/>
  <c r="AH1249" i="3"/>
  <c r="AL1249" i="3"/>
  <c r="AP1249" i="3"/>
  <c r="AT1249" i="3"/>
  <c r="AX1249" i="3"/>
  <c r="BB1249" i="3"/>
  <c r="BF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I1245" i="3"/>
  <c r="BE1245" i="3"/>
  <c r="AU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5" i="3"/>
  <c r="S1245" i="3"/>
  <c r="W1245" i="3"/>
  <c r="AA1245" i="3"/>
  <c r="AE1245" i="3"/>
  <c r="AI1245" i="3"/>
  <c r="AM1245" i="3"/>
  <c r="AQ1245" i="3"/>
  <c r="AY1245" i="3"/>
  <c r="BC1245" i="3"/>
  <c r="BG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N1242" i="3"/>
  <c r="R1242" i="3"/>
  <c r="V1242" i="3"/>
  <c r="Z1242" i="3"/>
  <c r="AD1242" i="3"/>
  <c r="AH1242" i="3"/>
  <c r="AL1242" i="3"/>
  <c r="AP1242" i="3"/>
  <c r="AT1242" i="3"/>
  <c r="AX1242" i="3"/>
  <c r="BB1242" i="3"/>
  <c r="BF1242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O1243" i="3"/>
  <c r="S1243" i="3"/>
  <c r="W1243" i="3"/>
  <c r="AA1243" i="3"/>
  <c r="AI1243" i="3"/>
  <c r="AM1243" i="3"/>
  <c r="AU1243" i="3"/>
  <c r="BC1243" i="3"/>
  <c r="M1243" i="3"/>
  <c r="Q1243" i="3"/>
  <c r="U1243" i="3"/>
  <c r="Y1243" i="3"/>
  <c r="AC1243" i="3"/>
  <c r="AG1243" i="3"/>
  <c r="AK1243" i="3"/>
  <c r="AO1243" i="3"/>
  <c r="AS1243" i="3"/>
  <c r="AW1243" i="3"/>
  <c r="BA1243" i="3"/>
  <c r="BE1243" i="3"/>
  <c r="BI1243" i="3"/>
  <c r="N1243" i="3"/>
  <c r="R1243" i="3"/>
  <c r="V1243" i="3"/>
  <c r="Z1243" i="3"/>
  <c r="AD1243" i="3"/>
  <c r="AH1243" i="3"/>
  <c r="AL1243" i="3"/>
  <c r="AP1243" i="3"/>
  <c r="AT1243" i="3"/>
  <c r="AX1243" i="3"/>
  <c r="BB1243" i="3"/>
  <c r="BF1243" i="3"/>
  <c r="AE1243" i="3"/>
  <c r="AQ1243" i="3"/>
  <c r="AY1243" i="3"/>
  <c r="BG1243" i="3"/>
  <c r="P1241" i="3"/>
  <c r="T1241" i="3"/>
  <c r="X1241" i="3"/>
  <c r="AB1241" i="3"/>
  <c r="AF1241" i="3"/>
  <c r="AJ1241" i="3"/>
  <c r="AN1241" i="3"/>
  <c r="AR1241" i="3"/>
  <c r="AV1241" i="3"/>
  <c r="AZ1241" i="3"/>
  <c r="BD1241" i="3"/>
  <c r="BH1241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M1241" i="3"/>
  <c r="Q1241" i="3"/>
  <c r="U1241" i="3"/>
  <c r="Y1241" i="3"/>
  <c r="AC1241" i="3"/>
  <c r="AG1241" i="3"/>
  <c r="AK1241" i="3"/>
  <c r="AO1241" i="3"/>
  <c r="AS1241" i="3"/>
  <c r="AW1241" i="3"/>
  <c r="BA1241" i="3"/>
  <c r="BE1241" i="3"/>
  <c r="BI1241" i="3"/>
  <c r="N1241" i="3"/>
  <c r="R1241" i="3"/>
  <c r="V1241" i="3"/>
  <c r="Z1241" i="3"/>
  <c r="AD1241" i="3"/>
  <c r="AH1241" i="3"/>
  <c r="AL1241" i="3"/>
  <c r="AP1241" i="3"/>
  <c r="AT1241" i="3"/>
  <c r="AX1241" i="3"/>
  <c r="BB1241" i="3"/>
  <c r="BF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N1221" i="3"/>
  <c r="R1221" i="3"/>
  <c r="V1221" i="3"/>
  <c r="Z1221" i="3"/>
  <c r="AD1221" i="3"/>
  <c r="AH1221" i="3"/>
  <c r="AL1221" i="3"/>
  <c r="AP1221" i="3"/>
  <c r="AT1221" i="3"/>
  <c r="AX1221" i="3"/>
  <c r="BB1221" i="3"/>
  <c r="BF1221" i="3"/>
  <c r="AA1221" i="3"/>
  <c r="AQ1221" i="3"/>
  <c r="BG1221" i="3"/>
  <c r="AM1221" i="3"/>
  <c r="O1221" i="3"/>
  <c r="AE1221" i="3"/>
  <c r="AU1221" i="3"/>
  <c r="S1221" i="3"/>
  <c r="AI1221" i="3"/>
  <c r="AY1221" i="3"/>
  <c r="W1221" i="3"/>
  <c r="BC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P1208" i="3"/>
  <c r="X1208" i="3"/>
  <c r="AF1208" i="3"/>
  <c r="AN1208" i="3"/>
  <c r="AV1208" i="3"/>
  <c r="BD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BH1231" i="3"/>
  <c r="BC1231" i="3"/>
  <c r="AX1231" i="3"/>
  <c r="AR1231" i="3"/>
  <c r="AM1231" i="3"/>
  <c r="AE1231" i="3"/>
  <c r="W1231" i="3"/>
  <c r="BC1229" i="3"/>
  <c r="AU1229" i="3"/>
  <c r="AM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T1222" i="3"/>
  <c r="X1222" i="3"/>
  <c r="AB1222" i="3"/>
  <c r="AF1222" i="3"/>
  <c r="AJ1222" i="3"/>
  <c r="AN1222" i="3"/>
  <c r="AR1222" i="3"/>
  <c r="AV1222" i="3"/>
  <c r="AZ1222" i="3"/>
  <c r="BD1222" i="3"/>
  <c r="BH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BI1210" i="3"/>
  <c r="Q1210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10" i="3"/>
  <c r="X1210" i="3"/>
  <c r="AF1210" i="3"/>
  <c r="AN1210" i="3"/>
  <c r="AV1210" i="3"/>
  <c r="BD1210" i="3"/>
  <c r="AK1208" i="3"/>
  <c r="P1206" i="3"/>
  <c r="X1206" i="3"/>
  <c r="AF1206" i="3"/>
  <c r="AN1206" i="3"/>
  <c r="AV1206" i="3"/>
  <c r="BD1206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Q1198" i="3"/>
  <c r="W1198" i="3"/>
  <c r="AB1198" i="3"/>
  <c r="AG1198" i="3"/>
  <c r="AM1198" i="3"/>
  <c r="AR1198" i="3"/>
  <c r="AW1198" i="3"/>
  <c r="BC1198" i="3"/>
  <c r="BH1198" i="3"/>
  <c r="M1198" i="3"/>
  <c r="S1198" i="3"/>
  <c r="X1198" i="3"/>
  <c r="AC1198" i="3"/>
  <c r="AI1198" i="3"/>
  <c r="AN1198" i="3"/>
  <c r="AS1198" i="3"/>
  <c r="AY1198" i="3"/>
  <c r="BD1198" i="3"/>
  <c r="BI1198" i="3"/>
  <c r="O1198" i="3"/>
  <c r="T1198" i="3"/>
  <c r="Y1198" i="3"/>
  <c r="AE1198" i="3"/>
  <c r="AJ1198" i="3"/>
  <c r="AO1198" i="3"/>
  <c r="AU1198" i="3"/>
  <c r="AZ1198" i="3"/>
  <c r="BE1198" i="3"/>
  <c r="AF1198" i="3"/>
  <c r="BA1198" i="3"/>
  <c r="P1198" i="3"/>
  <c r="AK1198" i="3"/>
  <c r="BG1198" i="3"/>
  <c r="U1198" i="3"/>
  <c r="AQ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BF1231" i="3"/>
  <c r="AZ1231" i="3"/>
  <c r="AU1231" i="3"/>
  <c r="AP1231" i="3"/>
  <c r="AI1231" i="3"/>
  <c r="AA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L1230" i="3"/>
  <c r="K1230" i="3"/>
  <c r="BG1229" i="3"/>
  <c r="AY1229" i="3"/>
  <c r="AQ1229" i="3"/>
  <c r="AI1229" i="3"/>
  <c r="AA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O1226" i="3" s="1"/>
  <c r="AQ1226" i="3"/>
  <c r="AB1226" i="3"/>
  <c r="BH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BK1218" i="3" s="1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M1215" i="3"/>
  <c r="Q1215" i="3"/>
  <c r="U1215" i="3"/>
  <c r="Y1215" i="3"/>
  <c r="AC1215" i="3"/>
  <c r="AG1215" i="3"/>
  <c r="AK1215" i="3"/>
  <c r="AO1215" i="3"/>
  <c r="AS1215" i="3"/>
  <c r="AW1215" i="3"/>
  <c r="BA1215" i="3"/>
  <c r="BE1215" i="3"/>
  <c r="BI1215" i="3"/>
  <c r="N1215" i="3"/>
  <c r="R1215" i="3"/>
  <c r="V1215" i="3"/>
  <c r="Z1215" i="3"/>
  <c r="AD1215" i="3"/>
  <c r="AH1215" i="3"/>
  <c r="AL1215" i="3"/>
  <c r="AP1215" i="3"/>
  <c r="AT1215" i="3"/>
  <c r="AX1215" i="3"/>
  <c r="BB1215" i="3"/>
  <c r="BF1215" i="3"/>
  <c r="BG1214" i="3"/>
  <c r="AK1214" i="3"/>
  <c r="M1214" i="3"/>
  <c r="BI1212" i="3"/>
  <c r="AC1212" i="3"/>
  <c r="Q1212" i="3"/>
  <c r="AS1210" i="3"/>
  <c r="M1210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BH1210" i="3"/>
  <c r="AZ1210" i="3"/>
  <c r="AR1210" i="3"/>
  <c r="AJ1210" i="3"/>
  <c r="AB1210" i="3"/>
  <c r="T1210" i="3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O1202" i="3"/>
  <c r="S1202" i="3"/>
  <c r="W1202" i="3"/>
  <c r="AA1202" i="3"/>
  <c r="AE1202" i="3"/>
  <c r="AI1202" i="3"/>
  <c r="AM1202" i="3"/>
  <c r="AQ1202" i="3"/>
  <c r="AU1202" i="3"/>
  <c r="AY1202" i="3"/>
  <c r="BC1202" i="3"/>
  <c r="BG1202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10" i="3"/>
  <c r="AW1210" i="3"/>
  <c r="AO1210" i="3"/>
  <c r="AG1210" i="3"/>
  <c r="Y1210" i="3"/>
  <c r="BE1208" i="3"/>
  <c r="AW1208" i="3"/>
  <c r="AO1208" i="3"/>
  <c r="AG1208" i="3"/>
  <c r="Y1208" i="3"/>
  <c r="BE1206" i="3"/>
  <c r="AW1206" i="3"/>
  <c r="AO1206" i="3"/>
  <c r="AG1206" i="3"/>
  <c r="Y1206" i="3"/>
  <c r="BB1205" i="3"/>
  <c r="AT1205" i="3"/>
  <c r="AL1205" i="3"/>
  <c r="AD1205" i="3"/>
  <c r="V1205" i="3"/>
  <c r="AW1204" i="3"/>
  <c r="AG1204" i="3"/>
  <c r="Q1204" i="3"/>
  <c r="AU1203" i="3"/>
  <c r="AE1203" i="3"/>
  <c r="AW1202" i="3"/>
  <c r="AG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N1182" i="3"/>
  <c r="R1182" i="3"/>
  <c r="V1182" i="3"/>
  <c r="Z1182" i="3"/>
  <c r="O1182" i="3"/>
  <c r="T1182" i="3"/>
  <c r="Y1182" i="3"/>
  <c r="AD1182" i="3"/>
  <c r="AH1182" i="3"/>
  <c r="AL1182" i="3"/>
  <c r="AP1182" i="3"/>
  <c r="AT1182" i="3"/>
  <c r="AX1182" i="3"/>
  <c r="BB1182" i="3"/>
  <c r="BF1182" i="3"/>
  <c r="P1182" i="3"/>
  <c r="U1182" i="3"/>
  <c r="AA1182" i="3"/>
  <c r="AE1182" i="3"/>
  <c r="AI1182" i="3"/>
  <c r="AM1182" i="3"/>
  <c r="AQ1182" i="3"/>
  <c r="AU1182" i="3"/>
  <c r="AY1182" i="3"/>
  <c r="BC1182" i="3"/>
  <c r="BG1182" i="3"/>
  <c r="Q1182" i="3"/>
  <c r="W1182" i="3"/>
  <c r="AB1182" i="3"/>
  <c r="AF1182" i="3"/>
  <c r="AJ1182" i="3"/>
  <c r="AN1182" i="3"/>
  <c r="AR1182" i="3"/>
  <c r="AV1182" i="3"/>
  <c r="AZ1182" i="3"/>
  <c r="BD1182" i="3"/>
  <c r="BH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O1179" i="3"/>
  <c r="U1179" i="3"/>
  <c r="Z1179" i="3"/>
  <c r="AE1179" i="3"/>
  <c r="AK1179" i="3"/>
  <c r="AP1179" i="3"/>
  <c r="AU1179" i="3"/>
  <c r="BA1179" i="3"/>
  <c r="BF1179" i="3"/>
  <c r="Q1179" i="3"/>
  <c r="V1179" i="3"/>
  <c r="AA1179" i="3"/>
  <c r="AG1179" i="3"/>
  <c r="AL1179" i="3"/>
  <c r="AQ1179" i="3"/>
  <c r="AW1179" i="3"/>
  <c r="BB1179" i="3"/>
  <c r="BG1179" i="3"/>
  <c r="M1179" i="3"/>
  <c r="R1179" i="3"/>
  <c r="W1179" i="3"/>
  <c r="AC1179" i="3"/>
  <c r="AH1179" i="3"/>
  <c r="AM1179" i="3"/>
  <c r="AS1179" i="3"/>
  <c r="AX1179" i="3"/>
  <c r="BC1179" i="3"/>
  <c r="BI1179" i="3"/>
  <c r="N1178" i="3"/>
  <c r="R1178" i="3"/>
  <c r="V1178" i="3"/>
  <c r="Z1178" i="3"/>
  <c r="AD1178" i="3"/>
  <c r="AH1178" i="3"/>
  <c r="AL1178" i="3"/>
  <c r="AP1178" i="3"/>
  <c r="AT1178" i="3"/>
  <c r="AX1178" i="3"/>
  <c r="BB1178" i="3"/>
  <c r="BF1178" i="3"/>
  <c r="O1178" i="3"/>
  <c r="T1178" i="3"/>
  <c r="Y1178" i="3"/>
  <c r="AE1178" i="3"/>
  <c r="AJ1178" i="3"/>
  <c r="AO1178" i="3"/>
  <c r="AU1178" i="3"/>
  <c r="AZ1178" i="3"/>
  <c r="BE1178" i="3"/>
  <c r="P1178" i="3"/>
  <c r="U1178" i="3"/>
  <c r="AA1178" i="3"/>
  <c r="AF1178" i="3"/>
  <c r="AK1178" i="3"/>
  <c r="AQ1178" i="3"/>
  <c r="AV1178" i="3"/>
  <c r="BA1178" i="3"/>
  <c r="BG1178" i="3"/>
  <c r="Q1178" i="3"/>
  <c r="W1178" i="3"/>
  <c r="AB1178" i="3"/>
  <c r="AG1178" i="3"/>
  <c r="AM1178" i="3"/>
  <c r="AR1178" i="3"/>
  <c r="AW1178" i="3"/>
  <c r="BC1178" i="3"/>
  <c r="BH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O1186" i="3"/>
  <c r="S1186" i="3"/>
  <c r="W1186" i="3"/>
  <c r="AA1186" i="3"/>
  <c r="AE1186" i="3"/>
  <c r="AI1186" i="3"/>
  <c r="AM1186" i="3"/>
  <c r="AQ1186" i="3"/>
  <c r="AU1186" i="3"/>
  <c r="AY1186" i="3"/>
  <c r="BC1186" i="3"/>
  <c r="BG1186" i="3"/>
  <c r="P1186" i="3"/>
  <c r="T1186" i="3"/>
  <c r="X1186" i="3"/>
  <c r="AB1186" i="3"/>
  <c r="AF1186" i="3"/>
  <c r="AJ1186" i="3"/>
  <c r="AN1186" i="3"/>
  <c r="AR1186" i="3"/>
  <c r="AV1186" i="3"/>
  <c r="AZ1186" i="3"/>
  <c r="BD1186" i="3"/>
  <c r="BH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K1182" i="3"/>
  <c r="S1182" i="3"/>
  <c r="AO1181" i="3"/>
  <c r="S1181" i="3"/>
  <c r="BI1180" i="3"/>
  <c r="AN1180" i="3"/>
  <c r="S1180" i="3"/>
  <c r="AO1179" i="3"/>
  <c r="S1179" i="3"/>
  <c r="BI1178" i="3"/>
  <c r="AN1178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AW1182" i="3"/>
  <c r="AG1182" i="3"/>
  <c r="M1182" i="3"/>
  <c r="BE1181" i="3"/>
  <c r="AI1181" i="3"/>
  <c r="N1181" i="3"/>
  <c r="BD1180" i="3"/>
  <c r="AI1180" i="3"/>
  <c r="M1180" i="3"/>
  <c r="BE1179" i="3"/>
  <c r="AI1179" i="3"/>
  <c r="N1179" i="3"/>
  <c r="BD1178" i="3"/>
  <c r="AI1178" i="3"/>
  <c r="M1178" i="3"/>
  <c r="BE1177" i="3"/>
  <c r="AI1177" i="3"/>
  <c r="N1177" i="3"/>
  <c r="BJ1177" i="3" s="1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O1167" i="3"/>
  <c r="BL1167" i="3" s="1"/>
  <c r="S1167" i="3"/>
  <c r="BM1167" i="3" s="1"/>
  <c r="W1167" i="3"/>
  <c r="AA1167" i="3"/>
  <c r="AE1167" i="3"/>
  <c r="AI1167" i="3"/>
  <c r="AM1167" i="3"/>
  <c r="AQ1167" i="3"/>
  <c r="AU1167" i="3"/>
  <c r="AY1167" i="3"/>
  <c r="BC1167" i="3"/>
  <c r="BG1167" i="3"/>
  <c r="R1167" i="3"/>
  <c r="Z1167" i="3"/>
  <c r="AH1167" i="3"/>
  <c r="AP1167" i="3"/>
  <c r="AX1167" i="3"/>
  <c r="BF1167" i="3"/>
  <c r="T1167" i="3"/>
  <c r="AB1167" i="3"/>
  <c r="AJ1167" i="3"/>
  <c r="AR1167" i="3"/>
  <c r="AZ1167" i="3"/>
  <c r="BH1167" i="3"/>
  <c r="N1167" i="3"/>
  <c r="BJ1167" i="3" s="1"/>
  <c r="V1167" i="3"/>
  <c r="AD1167" i="3"/>
  <c r="AL1167" i="3"/>
  <c r="AT1167" i="3"/>
  <c r="BB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R1168" i="3"/>
  <c r="Z1168" i="3"/>
  <c r="AH1168" i="3"/>
  <c r="AP1168" i="3"/>
  <c r="AX1168" i="3"/>
  <c r="BF1168" i="3"/>
  <c r="BD1167" i="3"/>
  <c r="X1167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AJ1168" i="3"/>
  <c r="AV1167" i="3"/>
  <c r="P1167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O1168" i="3"/>
  <c r="S1168" i="3"/>
  <c r="W1168" i="3"/>
  <c r="AA1168" i="3"/>
  <c r="AE1168" i="3"/>
  <c r="AI1168" i="3"/>
  <c r="AM1168" i="3"/>
  <c r="AQ1168" i="3"/>
  <c r="AU1168" i="3"/>
  <c r="AY1168" i="3"/>
  <c r="BC1168" i="3"/>
  <c r="BG1168" i="3"/>
  <c r="M1168" i="3"/>
  <c r="Q1168" i="3"/>
  <c r="U1168" i="3"/>
  <c r="Y1168" i="3"/>
  <c r="AC1168" i="3"/>
  <c r="AG1168" i="3"/>
  <c r="AK1168" i="3"/>
  <c r="AO1168" i="3"/>
  <c r="AS1168" i="3"/>
  <c r="AW1168" i="3"/>
  <c r="BA1168" i="3"/>
  <c r="BE1168" i="3"/>
  <c r="BI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8" i="3"/>
  <c r="AV1168" i="3"/>
  <c r="AN1168" i="3"/>
  <c r="AF1168" i="3"/>
  <c r="X1168" i="3"/>
  <c r="P1168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BB1168" i="3"/>
  <c r="AT1168" i="3"/>
  <c r="AL1168" i="3"/>
  <c r="AD1168" i="3"/>
  <c r="V1168" i="3"/>
  <c r="N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3" i="3"/>
  <c r="AO1163" i="3"/>
  <c r="BE1161" i="3"/>
  <c r="AO1161" i="3"/>
  <c r="BE1159" i="3"/>
  <c r="AO1159" i="3"/>
  <c r="AY1158" i="3"/>
  <c r="AY1157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BK1165" i="3" s="1"/>
  <c r="T1165" i="3"/>
  <c r="X1165" i="3"/>
  <c r="AB1165" i="3"/>
  <c r="AF1165" i="3"/>
  <c r="AJ1165" i="3"/>
  <c r="AN1165" i="3"/>
  <c r="AR1165" i="3"/>
  <c r="AV1165" i="3"/>
  <c r="AZ1165" i="3"/>
  <c r="BD1165" i="3"/>
  <c r="BH1165" i="3"/>
  <c r="N1163" i="3"/>
  <c r="R1163" i="3"/>
  <c r="V1163" i="3"/>
  <c r="Z1163" i="3"/>
  <c r="AD1163" i="3"/>
  <c r="AH1163" i="3"/>
  <c r="AL1163" i="3"/>
  <c r="AP1163" i="3"/>
  <c r="AT1163" i="3"/>
  <c r="AX1163" i="3"/>
  <c r="BB1163" i="3"/>
  <c r="BF1163" i="3"/>
  <c r="O1163" i="3"/>
  <c r="S1163" i="3"/>
  <c r="W1163" i="3"/>
  <c r="AA1163" i="3"/>
  <c r="AE1163" i="3"/>
  <c r="AI1163" i="3"/>
  <c r="AM1163" i="3"/>
  <c r="AQ1163" i="3"/>
  <c r="AU1163" i="3"/>
  <c r="AY1163" i="3"/>
  <c r="BC1163" i="3"/>
  <c r="BG1163" i="3"/>
  <c r="P1163" i="3"/>
  <c r="T1163" i="3"/>
  <c r="X1163" i="3"/>
  <c r="AB1163" i="3"/>
  <c r="AF1163" i="3"/>
  <c r="AJ1163" i="3"/>
  <c r="AN1163" i="3"/>
  <c r="AR1163" i="3"/>
  <c r="AV1163" i="3"/>
  <c r="AZ1163" i="3"/>
  <c r="BD1163" i="3"/>
  <c r="BH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N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O1159" i="3"/>
  <c r="S1159" i="3"/>
  <c r="W1159" i="3"/>
  <c r="AA1159" i="3"/>
  <c r="AE1159" i="3"/>
  <c r="AI1159" i="3"/>
  <c r="AM1159" i="3"/>
  <c r="AQ1159" i="3"/>
  <c r="AU1159" i="3"/>
  <c r="AY1159" i="3"/>
  <c r="BC1159" i="3"/>
  <c r="BG1159" i="3"/>
  <c r="P1159" i="3"/>
  <c r="T1159" i="3"/>
  <c r="X1159" i="3"/>
  <c r="AB1159" i="3"/>
  <c r="AF1159" i="3"/>
  <c r="AJ1159" i="3"/>
  <c r="AN1159" i="3"/>
  <c r="AR1159" i="3"/>
  <c r="AV1159" i="3"/>
  <c r="AZ1159" i="3"/>
  <c r="BD1159" i="3"/>
  <c r="BH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P1157" i="3"/>
  <c r="T1157" i="3"/>
  <c r="X1157" i="3"/>
  <c r="AB1157" i="3"/>
  <c r="AF1157" i="3"/>
  <c r="AJ1157" i="3"/>
  <c r="AN1157" i="3"/>
  <c r="AR1157" i="3"/>
  <c r="AV1157" i="3"/>
  <c r="AZ1157" i="3"/>
  <c r="BD1157" i="3"/>
  <c r="BH1157" i="3"/>
  <c r="O1157" i="3"/>
  <c r="U1157" i="3"/>
  <c r="Z1157" i="3"/>
  <c r="AE1157" i="3"/>
  <c r="AK1157" i="3"/>
  <c r="AP1157" i="3"/>
  <c r="AU1157" i="3"/>
  <c r="BA1157" i="3"/>
  <c r="BF1157" i="3"/>
  <c r="Q1157" i="3"/>
  <c r="V1157" i="3"/>
  <c r="AA1157" i="3"/>
  <c r="AG1157" i="3"/>
  <c r="AL1157" i="3"/>
  <c r="AQ1157" i="3"/>
  <c r="AW1157" i="3"/>
  <c r="BB1157" i="3"/>
  <c r="BG1157" i="3"/>
  <c r="M1157" i="3"/>
  <c r="R1157" i="3"/>
  <c r="W1157" i="3"/>
  <c r="AC1157" i="3"/>
  <c r="AH1157" i="3"/>
  <c r="AM1157" i="3"/>
  <c r="AS1157" i="3"/>
  <c r="AX1157" i="3"/>
  <c r="BC1157" i="3"/>
  <c r="BI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AW1163" i="3"/>
  <c r="AG1163" i="3"/>
  <c r="Q1163" i="3"/>
  <c r="AW1161" i="3"/>
  <c r="AG1161" i="3"/>
  <c r="Q1161" i="3"/>
  <c r="AW1159" i="3"/>
  <c r="AG1159" i="3"/>
  <c r="Q1159" i="3"/>
  <c r="BI1158" i="3"/>
  <c r="AN1158" i="3"/>
  <c r="S1158" i="3"/>
  <c r="AO1157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V1150" i="3"/>
  <c r="AF1150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O1150" i="3"/>
  <c r="S1150" i="3"/>
  <c r="W1150" i="3"/>
  <c r="AA1150" i="3"/>
  <c r="AE1150" i="3"/>
  <c r="AI1150" i="3"/>
  <c r="AM1150" i="3"/>
  <c r="AQ1150" i="3"/>
  <c r="AU1150" i="3"/>
  <c r="AY1150" i="3"/>
  <c r="BC1150" i="3"/>
  <c r="BG1150" i="3"/>
  <c r="BE1156" i="3"/>
  <c r="AZ1156" i="3"/>
  <c r="AU1156" i="3"/>
  <c r="AO1156" i="3"/>
  <c r="AJ1156" i="3"/>
  <c r="AE1156" i="3"/>
  <c r="Y1156" i="3"/>
  <c r="T1156" i="3"/>
  <c r="O1156" i="3"/>
  <c r="AT1155" i="3"/>
  <c r="L1153" i="3"/>
  <c r="K1153" i="3"/>
  <c r="BD1150" i="3"/>
  <c r="AN1150" i="3"/>
  <c r="X1150" i="3"/>
  <c r="M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BF1150" i="3"/>
  <c r="BB1150" i="3"/>
  <c r="AX1150" i="3"/>
  <c r="AT1150" i="3"/>
  <c r="AP1150" i="3"/>
  <c r="AL1150" i="3"/>
  <c r="AH1150" i="3"/>
  <c r="AD1150" i="3"/>
  <c r="Z1150" i="3"/>
  <c r="V1150" i="3"/>
  <c r="R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Q1146" i="3"/>
  <c r="U1146" i="3"/>
  <c r="Y1146" i="3"/>
  <c r="AC1146" i="3"/>
  <c r="AG1146" i="3"/>
  <c r="AK1146" i="3"/>
  <c r="AO1146" i="3"/>
  <c r="AS1146" i="3"/>
  <c r="AW1146" i="3"/>
  <c r="BA1146" i="3"/>
  <c r="BE1146" i="3"/>
  <c r="BI1146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BE1150" i="3"/>
  <c r="BA1150" i="3"/>
  <c r="AW1150" i="3"/>
  <c r="AS1150" i="3"/>
  <c r="AO1150" i="3"/>
  <c r="AK1150" i="3"/>
  <c r="AG1150" i="3"/>
  <c r="AC1150" i="3"/>
  <c r="Y1150" i="3"/>
  <c r="U1150" i="3"/>
  <c r="Q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BD1146" i="3"/>
  <c r="AN1146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BM1137" i="3" s="1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BN1136" i="3" s="1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L1008" i="3" s="1"/>
  <c r="J1008" i="3"/>
  <c r="K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K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K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L1018" i="3" s="1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L1022" i="3" s="1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L1030" i="3" s="1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K1036" i="3" s="1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K1038" i="3" s="1"/>
  <c r="G1038" i="3"/>
  <c r="H1038" i="3"/>
  <c r="I1038" i="3"/>
  <c r="J1038" i="3"/>
  <c r="E1039" i="3"/>
  <c r="F1039" i="3"/>
  <c r="G1039" i="3"/>
  <c r="H1039" i="3"/>
  <c r="L1039" i="3" s="1"/>
  <c r="I1039" i="3"/>
  <c r="J1039" i="3"/>
  <c r="E1040" i="3"/>
  <c r="F1040" i="3"/>
  <c r="K1040" i="3" s="1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K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K1046" i="3"/>
  <c r="E1047" i="3"/>
  <c r="F1047" i="3"/>
  <c r="G1047" i="3"/>
  <c r="H1047" i="3"/>
  <c r="I1047" i="3"/>
  <c r="L1047" i="3" s="1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L1051" i="3" s="1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L1053" i="3" s="1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L1055" i="3" s="1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L1061" i="3" s="1"/>
  <c r="J1061" i="3"/>
  <c r="E1062" i="3"/>
  <c r="F1062" i="3"/>
  <c r="G1062" i="3"/>
  <c r="K1062" i="3" s="1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L1065" i="3" s="1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L1067" i="3" s="1"/>
  <c r="J1067" i="3"/>
  <c r="E1068" i="3"/>
  <c r="F1068" i="3"/>
  <c r="G1068" i="3"/>
  <c r="H1068" i="3"/>
  <c r="I1068" i="3"/>
  <c r="J1068" i="3"/>
  <c r="E1069" i="3"/>
  <c r="K1069" i="3" s="1"/>
  <c r="F1069" i="3"/>
  <c r="G1069" i="3"/>
  <c r="H1069" i="3"/>
  <c r="I1069" i="3"/>
  <c r="J1069" i="3"/>
  <c r="E1070" i="3"/>
  <c r="F1070" i="3"/>
  <c r="G1070" i="3"/>
  <c r="H1070" i="3"/>
  <c r="I1070" i="3"/>
  <c r="J1070" i="3"/>
  <c r="K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K1089" i="3"/>
  <c r="E1090" i="3"/>
  <c r="F1090" i="3"/>
  <c r="G1090" i="3"/>
  <c r="H1090" i="3"/>
  <c r="I1090" i="3"/>
  <c r="L1090" i="3" s="1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L1092" i="3" s="1"/>
  <c r="J1092" i="3"/>
  <c r="E1093" i="3"/>
  <c r="F1093" i="3"/>
  <c r="G1093" i="3"/>
  <c r="K1093" i="3" s="1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L1101" i="3" s="1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L1103" i="3" s="1"/>
  <c r="J1103" i="3"/>
  <c r="E1104" i="3"/>
  <c r="F1104" i="3"/>
  <c r="G1104" i="3"/>
  <c r="H1104" i="3"/>
  <c r="L1104" i="3" s="1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L1106" i="3" s="1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L1108" i="3" s="1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L1110" i="3" s="1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L1112" i="3" s="1"/>
  <c r="I1112" i="3"/>
  <c r="J1112" i="3"/>
  <c r="E1113" i="3"/>
  <c r="F1113" i="3"/>
  <c r="K1113" i="3" s="1"/>
  <c r="G1113" i="3"/>
  <c r="H1113" i="3"/>
  <c r="I1113" i="3"/>
  <c r="J1113" i="3"/>
  <c r="E1114" i="3"/>
  <c r="F1114" i="3"/>
  <c r="G1114" i="3"/>
  <c r="H1114" i="3"/>
  <c r="L1114" i="3" s="1"/>
  <c r="I1114" i="3"/>
  <c r="J1114" i="3"/>
  <c r="E1115" i="3"/>
  <c r="F1115" i="3"/>
  <c r="K1115" i="3" s="1"/>
  <c r="G1115" i="3"/>
  <c r="H1115" i="3"/>
  <c r="I1115" i="3"/>
  <c r="J1115" i="3"/>
  <c r="E1116" i="3"/>
  <c r="F1116" i="3"/>
  <c r="G1116" i="3"/>
  <c r="H1116" i="3"/>
  <c r="L1116" i="3" s="1"/>
  <c r="I1116" i="3"/>
  <c r="J1116" i="3"/>
  <c r="E1117" i="3"/>
  <c r="F1117" i="3"/>
  <c r="K1117" i="3" s="1"/>
  <c r="G1117" i="3"/>
  <c r="H1117" i="3"/>
  <c r="I1117" i="3"/>
  <c r="J1117" i="3"/>
  <c r="E1118" i="3"/>
  <c r="F1118" i="3"/>
  <c r="G1118" i="3"/>
  <c r="H1118" i="3"/>
  <c r="L1118" i="3" s="1"/>
  <c r="I1118" i="3"/>
  <c r="J1118" i="3"/>
  <c r="E1119" i="3"/>
  <c r="F1119" i="3"/>
  <c r="K1119" i="3" s="1"/>
  <c r="G1119" i="3"/>
  <c r="H1119" i="3"/>
  <c r="I1119" i="3"/>
  <c r="J1119" i="3"/>
  <c r="E1120" i="3"/>
  <c r="F1120" i="3"/>
  <c r="G1120" i="3"/>
  <c r="H1120" i="3"/>
  <c r="L1120" i="3" s="1"/>
  <c r="I1120" i="3"/>
  <c r="J1120" i="3"/>
  <c r="E1121" i="3"/>
  <c r="F1121" i="3"/>
  <c r="K1121" i="3" s="1"/>
  <c r="G1121" i="3"/>
  <c r="H1121" i="3"/>
  <c r="I1121" i="3"/>
  <c r="J1121" i="3"/>
  <c r="E1122" i="3"/>
  <c r="F1122" i="3"/>
  <c r="G1122" i="3"/>
  <c r="H1122" i="3"/>
  <c r="L1122" i="3" s="1"/>
  <c r="I1122" i="3"/>
  <c r="J1122" i="3"/>
  <c r="E1123" i="3"/>
  <c r="F1123" i="3"/>
  <c r="K1123" i="3" s="1"/>
  <c r="G1123" i="3"/>
  <c r="H1123" i="3"/>
  <c r="I1123" i="3"/>
  <c r="J1123" i="3"/>
  <c r="E1124" i="3"/>
  <c r="F1124" i="3"/>
  <c r="G1124" i="3"/>
  <c r="H1124" i="3"/>
  <c r="L1124" i="3" s="1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BJ1151" i="3" l="1"/>
  <c r="L1132" i="3"/>
  <c r="K1131" i="3"/>
  <c r="L1130" i="3"/>
  <c r="K1129" i="3"/>
  <c r="K1127" i="3"/>
  <c r="BB1155" i="3"/>
  <c r="AB1141" i="3"/>
  <c r="K1133" i="3"/>
  <c r="K1125" i="3"/>
  <c r="L1093" i="3"/>
  <c r="L1088" i="3"/>
  <c r="AB1088" i="3" s="1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AN1015" i="3" s="1"/>
  <c r="V1155" i="3"/>
  <c r="AV1155" i="3"/>
  <c r="AY1192" i="3"/>
  <c r="P1008" i="3"/>
  <c r="AJ1008" i="3"/>
  <c r="AZ1088" i="3"/>
  <c r="K1103" i="3"/>
  <c r="K1101" i="3"/>
  <c r="R1101" i="3" s="1"/>
  <c r="L1094" i="3"/>
  <c r="K1092" i="3"/>
  <c r="AZ1092" i="3" s="1"/>
  <c r="K1090" i="3"/>
  <c r="K1066" i="3"/>
  <c r="K1064" i="3"/>
  <c r="K1060" i="3"/>
  <c r="K1058" i="3"/>
  <c r="K1056" i="3"/>
  <c r="K1054" i="3"/>
  <c r="K1050" i="3"/>
  <c r="K1048" i="3"/>
  <c r="L1040" i="3"/>
  <c r="AE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AS1220" i="3"/>
  <c r="BA1220" i="3"/>
  <c r="S1229" i="3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S1070" i="3"/>
  <c r="K1068" i="3"/>
  <c r="K1034" i="3"/>
  <c r="L1032" i="3"/>
  <c r="L1016" i="3"/>
  <c r="K1016" i="3"/>
  <c r="L1013" i="3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AR1229" i="3"/>
  <c r="BH1229" i="3"/>
  <c r="AA1214" i="3"/>
  <c r="BM1214" i="3" s="1"/>
  <c r="K1102" i="3"/>
  <c r="K1100" i="3"/>
  <c r="O1093" i="3"/>
  <c r="Q1090" i="3"/>
  <c r="AR1088" i="3"/>
  <c r="K1067" i="3"/>
  <c r="K1065" i="3"/>
  <c r="W1065" i="3" s="1"/>
  <c r="K1063" i="3"/>
  <c r="K1061" i="3"/>
  <c r="BC1061" i="3" s="1"/>
  <c r="K1055" i="3"/>
  <c r="K1053" i="3"/>
  <c r="AK1053" i="3" s="1"/>
  <c r="K1051" i="3"/>
  <c r="K1047" i="3"/>
  <c r="BA1047" i="3" s="1"/>
  <c r="K1042" i="3"/>
  <c r="L1037" i="3"/>
  <c r="L1035" i="3"/>
  <c r="K1030" i="3"/>
  <c r="K1026" i="3"/>
  <c r="L1024" i="3"/>
  <c r="K1024" i="3"/>
  <c r="L1020" i="3"/>
  <c r="AI1015" i="3"/>
  <c r="T1008" i="3"/>
  <c r="AE1155" i="3"/>
  <c r="BC1205" i="3"/>
  <c r="BN1220" i="3"/>
  <c r="AR1226" i="3"/>
  <c r="BG1226" i="3"/>
  <c r="AA1226" i="3"/>
  <c r="BK1220" i="3"/>
  <c r="BL1265" i="3"/>
  <c r="U1140" i="3"/>
  <c r="AG1140" i="3"/>
  <c r="AS1140" i="3"/>
  <c r="M1140" i="3"/>
  <c r="BA1140" i="3"/>
  <c r="BA1210" i="3"/>
  <c r="K1114" i="3"/>
  <c r="K1112" i="3"/>
  <c r="K1110" i="3"/>
  <c r="Q1110" i="3" s="1"/>
  <c r="K1108" i="3"/>
  <c r="K1106" i="3"/>
  <c r="K1104" i="3"/>
  <c r="L1102" i="3"/>
  <c r="L1100" i="3"/>
  <c r="L1095" i="3"/>
  <c r="K1095" i="3"/>
  <c r="L1091" i="3"/>
  <c r="K1091" i="3"/>
  <c r="O1089" i="3"/>
  <c r="T1088" i="3"/>
  <c r="L1076" i="3"/>
  <c r="L1075" i="3"/>
  <c r="L1074" i="3"/>
  <c r="L1073" i="3"/>
  <c r="L1072" i="3"/>
  <c r="L1069" i="3"/>
  <c r="BC1069" i="3" s="1"/>
  <c r="O1040" i="3"/>
  <c r="L1034" i="3"/>
  <c r="X1034" i="3" s="1"/>
  <c r="L1033" i="3"/>
  <c r="L1031" i="3"/>
  <c r="Q1031" i="3" s="1"/>
  <c r="L1029" i="3"/>
  <c r="L1027" i="3"/>
  <c r="L1025" i="3"/>
  <c r="K1022" i="3"/>
  <c r="K1020" i="3"/>
  <c r="K1018" i="3"/>
  <c r="S1015" i="3"/>
  <c r="L1012" i="3"/>
  <c r="K1012" i="3"/>
  <c r="L1010" i="3"/>
  <c r="BD1008" i="3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U1138" i="3"/>
  <c r="BH1141" i="3"/>
  <c r="AY1181" i="3"/>
  <c r="AT1181" i="3"/>
  <c r="Y1181" i="3"/>
  <c r="AD1181" i="3"/>
  <c r="BA1216" i="3"/>
  <c r="U1216" i="3"/>
  <c r="AK1216" i="3"/>
  <c r="AC1204" i="3"/>
  <c r="AS1204" i="3"/>
  <c r="Y1204" i="3"/>
  <c r="L1128" i="3"/>
  <c r="L1126" i="3"/>
  <c r="L1098" i="3"/>
  <c r="L1096" i="3"/>
  <c r="S1095" i="3"/>
  <c r="AD1095" i="3"/>
  <c r="AO1095" i="3"/>
  <c r="AY1095" i="3"/>
  <c r="AJ1092" i="3"/>
  <c r="V1091" i="3"/>
  <c r="BH1090" i="3"/>
  <c r="AB1090" i="3"/>
  <c r="Y1090" i="3"/>
  <c r="AL1089" i="3"/>
  <c r="S1066" i="3"/>
  <c r="AQ1066" i="3"/>
  <c r="AT1031" i="3"/>
  <c r="Z1031" i="3"/>
  <c r="BF1031" i="3"/>
  <c r="AD1031" i="3"/>
  <c r="AP1031" i="3"/>
  <c r="O1027" i="3"/>
  <c r="AE1027" i="3"/>
  <c r="AU1027" i="3"/>
  <c r="S1027" i="3"/>
  <c r="AI1027" i="3"/>
  <c r="AY1027" i="3"/>
  <c r="W1027" i="3"/>
  <c r="AM1027" i="3"/>
  <c r="BC1027" i="3"/>
  <c r="AA1027" i="3"/>
  <c r="AQ1027" i="3"/>
  <c r="BG1027" i="3"/>
  <c r="AA1025" i="3"/>
  <c r="W1025" i="3"/>
  <c r="BC1025" i="3"/>
  <c r="AE1025" i="3"/>
  <c r="AM1025" i="3"/>
  <c r="O1025" i="3"/>
  <c r="AU1025" i="3"/>
  <c r="O1023" i="3"/>
  <c r="S1023" i="3"/>
  <c r="AI1023" i="3"/>
  <c r="AY1023" i="3"/>
  <c r="T1010" i="3"/>
  <c r="BC1103" i="3"/>
  <c r="AT1103" i="3"/>
  <c r="L1099" i="3"/>
  <c r="K1099" i="3"/>
  <c r="L1097" i="3"/>
  <c r="K1097" i="3"/>
  <c r="BE1095" i="3"/>
  <c r="AS1095" i="3"/>
  <c r="AC1095" i="3"/>
  <c r="N1095" i="3"/>
  <c r="K1094" i="3"/>
  <c r="AG1092" i="3"/>
  <c r="AB1092" i="3"/>
  <c r="O1091" i="3"/>
  <c r="AW1090" i="3"/>
  <c r="BC1089" i="3"/>
  <c r="BH1088" i="3"/>
  <c r="K1134" i="3"/>
  <c r="K1132" i="3"/>
  <c r="Q1132" i="3" s="1"/>
  <c r="K1130" i="3"/>
  <c r="Q1130" i="3" s="1"/>
  <c r="K1128" i="3"/>
  <c r="Q1128" i="3" s="1"/>
  <c r="K1126" i="3"/>
  <c r="Q1126" i="3" s="1"/>
  <c r="K1124" i="3"/>
  <c r="Q1124" i="3" s="1"/>
  <c r="K1122" i="3"/>
  <c r="Q1122" i="3" s="1"/>
  <c r="K1120" i="3"/>
  <c r="Q1120" i="3" s="1"/>
  <c r="K1118" i="3"/>
  <c r="Q1118" i="3" s="1"/>
  <c r="K1116" i="3"/>
  <c r="Q1116" i="3" s="1"/>
  <c r="Q1114" i="3"/>
  <c r="Q1112" i="3"/>
  <c r="R1103" i="3"/>
  <c r="AD1103" i="3"/>
  <c r="AP1103" i="3"/>
  <c r="N1101" i="3"/>
  <c r="BH1092" i="3"/>
  <c r="T1090" i="3"/>
  <c r="AJ1090" i="3"/>
  <c r="AZ1090" i="3"/>
  <c r="AE1089" i="3"/>
  <c r="AU1089" i="3"/>
  <c r="W1089" i="3"/>
  <c r="AT1089" i="3"/>
  <c r="W1069" i="3"/>
  <c r="AE1069" i="3"/>
  <c r="P1018" i="3"/>
  <c r="L1134" i="3"/>
  <c r="K1111" i="3"/>
  <c r="K1109" i="3"/>
  <c r="K1107" i="3"/>
  <c r="K1105" i="3"/>
  <c r="AX1103" i="3"/>
  <c r="AL1103" i="3"/>
  <c r="S1103" i="3"/>
  <c r="AU1093" i="3"/>
  <c r="AE1093" i="3"/>
  <c r="T1092" i="3"/>
  <c r="AR1092" i="3"/>
  <c r="AL1091" i="3"/>
  <c r="AE1091" i="3"/>
  <c r="AQ1020" i="3"/>
  <c r="S1020" i="3"/>
  <c r="BA1020" i="3"/>
  <c r="AA1020" i="3"/>
  <c r="BG1020" i="3"/>
  <c r="AI1020" i="3"/>
  <c r="AV1020" i="3"/>
  <c r="T1018" i="3"/>
  <c r="AZ1018" i="3"/>
  <c r="AB1018" i="3"/>
  <c r="BH1018" i="3"/>
  <c r="AJ1018" i="3"/>
  <c r="AR1018" i="3"/>
  <c r="Y1012" i="3"/>
  <c r="AO1012" i="3"/>
  <c r="BE1012" i="3"/>
  <c r="U1012" i="3"/>
  <c r="X1010" i="3"/>
  <c r="BD1010" i="3"/>
  <c r="N1093" i="3"/>
  <c r="K1087" i="3"/>
  <c r="K1074" i="3"/>
  <c r="AZ1074" i="3" s="1"/>
  <c r="K1072" i="3"/>
  <c r="AQ1070" i="3"/>
  <c r="L1063" i="3"/>
  <c r="L1043" i="3"/>
  <c r="K1043" i="3"/>
  <c r="AZ1040" i="3"/>
  <c r="Z1040" i="3"/>
  <c r="AH1038" i="3"/>
  <c r="L1038" i="3"/>
  <c r="K1032" i="3"/>
  <c r="BE1030" i="3"/>
  <c r="AT1030" i="3"/>
  <c r="AH1030" i="3"/>
  <c r="Y1030" i="3"/>
  <c r="N1030" i="3"/>
  <c r="U1024" i="3"/>
  <c r="AV1016" i="3"/>
  <c r="Y1016" i="3"/>
  <c r="BD1015" i="3"/>
  <c r="AD1015" i="3"/>
  <c r="AW1012" i="3"/>
  <c r="AG1012" i="3"/>
  <c r="P1012" i="3"/>
  <c r="K1011" i="3"/>
  <c r="AN1010" i="3"/>
  <c r="AR1008" i="3"/>
  <c r="X1008" i="3"/>
  <c r="BL1139" i="3"/>
  <c r="AD1155" i="3"/>
  <c r="BL1156" i="3"/>
  <c r="AR1155" i="3"/>
  <c r="X1155" i="3"/>
  <c r="AU1155" i="3"/>
  <c r="AA1155" i="3"/>
  <c r="BM1162" i="3"/>
  <c r="BL1201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M1223" i="3"/>
  <c r="BL1225" i="3"/>
  <c r="V1209" i="3"/>
  <c r="AC1209" i="3"/>
  <c r="P1209" i="3"/>
  <c r="BJ1298" i="3"/>
  <c r="BL1278" i="3"/>
  <c r="AJ1148" i="3"/>
  <c r="AA1190" i="3"/>
  <c r="AQ1190" i="3"/>
  <c r="BG1190" i="3"/>
  <c r="Q1191" i="3"/>
  <c r="AW1191" i="3"/>
  <c r="Y1191" i="3"/>
  <c r="BE1191" i="3"/>
  <c r="AG1191" i="3"/>
  <c r="AO1191" i="3"/>
  <c r="S1157" i="3"/>
  <c r="AY1180" i="3"/>
  <c r="X1180" i="3"/>
  <c r="AC1180" i="3"/>
  <c r="AS1180" i="3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G1183" i="3"/>
  <c r="AA1203" i="3"/>
  <c r="AM1203" i="3"/>
  <c r="O1135" i="3"/>
  <c r="AA1135" i="3"/>
  <c r="W1201" i="3"/>
  <c r="BH1166" i="3"/>
  <c r="AL1166" i="3"/>
  <c r="AW1166" i="3"/>
  <c r="AE1061" i="3"/>
  <c r="BB1030" i="3"/>
  <c r="AP1030" i="3"/>
  <c r="AG1030" i="3"/>
  <c r="V1030" i="3"/>
  <c r="BA1024" i="3"/>
  <c r="L1021" i="3"/>
  <c r="L1019" i="3"/>
  <c r="K1019" i="3"/>
  <c r="AR1016" i="3"/>
  <c r="T1016" i="3"/>
  <c r="AY1015" i="3"/>
  <c r="L1014" i="3"/>
  <c r="K1014" i="3"/>
  <c r="BI1012" i="3"/>
  <c r="AS1012" i="3"/>
  <c r="AC1012" i="3"/>
  <c r="AJ1010" i="3"/>
  <c r="BH1008" i="3"/>
  <c r="AN1008" i="3"/>
  <c r="BL1137" i="3"/>
  <c r="AL1155" i="3"/>
  <c r="BM1156" i="3"/>
  <c r="BH1155" i="3"/>
  <c r="AN1155" i="3"/>
  <c r="P1155" i="3"/>
  <c r="AQ1155" i="3"/>
  <c r="W1155" i="3"/>
  <c r="BM1176" i="3"/>
  <c r="BM118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F1144" i="3"/>
  <c r="U1208" i="3"/>
  <c r="BA1208" i="3"/>
  <c r="AN1171" i="3"/>
  <c r="V1171" i="3"/>
  <c r="BB1171" i="3"/>
  <c r="X1171" i="3"/>
  <c r="BD1171" i="3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O1203" i="3"/>
  <c r="AQ1135" i="3"/>
  <c r="AO1166" i="3"/>
  <c r="Q1166" i="3"/>
  <c r="AA1166" i="3"/>
  <c r="K1075" i="3"/>
  <c r="L1071" i="3"/>
  <c r="K1071" i="3"/>
  <c r="L1068" i="3"/>
  <c r="AI1068" i="3" s="1"/>
  <c r="BC1065" i="3"/>
  <c r="L1064" i="3"/>
  <c r="BG1064" i="3" s="1"/>
  <c r="L1060" i="3"/>
  <c r="AI1060" i="3" s="1"/>
  <c r="L1058" i="3"/>
  <c r="L1057" i="3"/>
  <c r="K1057" i="3"/>
  <c r="L1056" i="3"/>
  <c r="S1056" i="3" s="1"/>
  <c r="L1054" i="3"/>
  <c r="S1054" i="3" s="1"/>
  <c r="L1050" i="3"/>
  <c r="AY1050" i="3" s="1"/>
  <c r="L1048" i="3"/>
  <c r="L1045" i="3"/>
  <c r="K1045" i="3"/>
  <c r="L1042" i="3"/>
  <c r="S1042" i="3" s="1"/>
  <c r="L1041" i="3"/>
  <c r="K1041" i="3"/>
  <c r="L1026" i="3"/>
  <c r="M1026" i="3" s="1"/>
  <c r="AK1024" i="3"/>
  <c r="BH1016" i="3"/>
  <c r="BJ1141" i="3"/>
  <c r="BN1152" i="3"/>
  <c r="BL1144" i="3"/>
  <c r="BD1155" i="3"/>
  <c r="AF1155" i="3"/>
  <c r="BG1155" i="3"/>
  <c r="AM1155" i="3"/>
  <c r="O1155" i="3"/>
  <c r="BL1155" i="3" s="1"/>
  <c r="BK1152" i="3"/>
  <c r="BK1159" i="3"/>
  <c r="BN1184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L1215" i="3"/>
  <c r="BM1215" i="3"/>
  <c r="BM1229" i="3"/>
  <c r="BL1231" i="3"/>
  <c r="BM123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AC1158" i="3"/>
  <c r="M1158" i="3"/>
  <c r="BK1158" i="3" s="1"/>
  <c r="BD1158" i="3"/>
  <c r="X1158" i="3"/>
  <c r="AI1158" i="3"/>
  <c r="AS1158" i="3"/>
  <c r="AC1163" i="3"/>
  <c r="BK1163" i="3" s="1"/>
  <c r="BI1163" i="3"/>
  <c r="AK1163" i="3"/>
  <c r="AQ1187" i="3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E1189" i="3"/>
  <c r="Y1189" i="3"/>
  <c r="AG1189" i="3"/>
  <c r="BA1190" i="3"/>
  <c r="AM1201" i="3"/>
  <c r="BJ1201" i="3" s="1"/>
  <c r="W1203" i="3"/>
  <c r="AE1135" i="3"/>
  <c r="M1190" i="3"/>
  <c r="BN1190" i="3" s="1"/>
  <c r="S1166" i="3"/>
  <c r="AY1166" i="3"/>
  <c r="K1098" i="3"/>
  <c r="K1096" i="3"/>
  <c r="AW1092" i="3"/>
  <c r="BE1090" i="3"/>
  <c r="AO1090" i="3"/>
  <c r="K1076" i="3"/>
  <c r="K1073" i="3"/>
  <c r="L1062" i="3"/>
  <c r="S1062" i="3" s="1"/>
  <c r="L1059" i="3"/>
  <c r="K1059" i="3"/>
  <c r="L1052" i="3"/>
  <c r="K1052" i="3"/>
  <c r="L1049" i="3"/>
  <c r="K1049" i="3"/>
  <c r="L1046" i="3"/>
  <c r="AY1046" i="3" s="1"/>
  <c r="L1044" i="3"/>
  <c r="AI1044" i="3" s="1"/>
  <c r="BF1040" i="3"/>
  <c r="L1036" i="3"/>
  <c r="X1036" i="3" s="1"/>
  <c r="BF1030" i="3"/>
  <c r="AW1030" i="3"/>
  <c r="AL1030" i="3"/>
  <c r="Z1030" i="3"/>
  <c r="L1028" i="3"/>
  <c r="K1028" i="3"/>
  <c r="BA1012" i="3"/>
  <c r="AK1012" i="3"/>
  <c r="AZ1010" i="3"/>
  <c r="AZ1008" i="3"/>
  <c r="AB1008" i="3"/>
  <c r="BM1164" i="3"/>
  <c r="BL1160" i="3"/>
  <c r="BM1180" i="3"/>
  <c r="BJ1172" i="3"/>
  <c r="BM1183" i="3"/>
  <c r="AL1199" i="3"/>
  <c r="S1199" i="3"/>
  <c r="P1199" i="3"/>
  <c r="AY1197" i="3"/>
  <c r="BK1204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3" i="3"/>
  <c r="BL1227" i="3"/>
  <c r="BM1227" i="3"/>
  <c r="BL1229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K1161" i="3" s="1"/>
  <c r="AS1161" i="3"/>
  <c r="AB1168" i="3"/>
  <c r="AR1168" i="3"/>
  <c r="AZ1168" i="3"/>
  <c r="T1168" i="3"/>
  <c r="BH1168" i="3"/>
  <c r="AY1190" i="3"/>
  <c r="BM1190" i="3" s="1"/>
  <c r="S1192" i="3"/>
  <c r="BM1192" i="3" s="1"/>
  <c r="BK1308" i="3"/>
  <c r="AD1157" i="3"/>
  <c r="AT1157" i="3"/>
  <c r="N1157" i="3"/>
  <c r="BJ1157" i="3" s="1"/>
  <c r="BE1157" i="3"/>
  <c r="Y1157" i="3"/>
  <c r="BM1157" i="3" s="1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BL1192" i="3" s="1"/>
  <c r="AC1202" i="3"/>
  <c r="BA1202" i="3"/>
  <c r="M1202" i="3"/>
  <c r="BN1202" i="3" s="1"/>
  <c r="AK1202" i="3"/>
  <c r="BE1202" i="3"/>
  <c r="U1202" i="3"/>
  <c r="AO1202" i="3"/>
  <c r="BI1202" i="3"/>
  <c r="Y1202" i="3"/>
  <c r="AS1202" i="3"/>
  <c r="BG1203" i="3"/>
  <c r="BL1203" i="3" s="1"/>
  <c r="AU1135" i="3"/>
  <c r="BL1135" i="3" s="1"/>
  <c r="BF1166" i="3"/>
  <c r="AD1166" i="3"/>
  <c r="M1192" i="3"/>
  <c r="BK1192" i="3" s="1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L1148" i="3"/>
  <c r="BJ1159" i="3"/>
  <c r="BJ1165" i="3"/>
  <c r="BM1140" i="3"/>
  <c r="BN1135" i="3"/>
  <c r="BK1135" i="3"/>
  <c r="BK1140" i="3"/>
  <c r="BN1150" i="3"/>
  <c r="BK1150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L1159" i="3"/>
  <c r="BJ1161" i="3"/>
  <c r="BJ1163" i="3"/>
  <c r="BL1165" i="3"/>
  <c r="BM1168" i="3"/>
  <c r="BM1169" i="3"/>
  <c r="BJ1160" i="3"/>
  <c r="BK1167" i="3"/>
  <c r="BN1167" i="3"/>
  <c r="BL1171" i="3"/>
  <c r="BK1179" i="3"/>
  <c r="BN1179" i="3"/>
  <c r="BN1185" i="3"/>
  <c r="BK1185" i="3"/>
  <c r="BK1190" i="3"/>
  <c r="Q1195" i="3"/>
  <c r="AT1195" i="3"/>
  <c r="M1195" i="3"/>
  <c r="BJ1217" i="3"/>
  <c r="BL1220" i="3"/>
  <c r="BJ1220" i="3"/>
  <c r="BN1208" i="3"/>
  <c r="BK1208" i="3"/>
  <c r="BE1213" i="3"/>
  <c r="BL1216" i="3"/>
  <c r="BM1224" i="3"/>
  <c r="BJ1236" i="3"/>
  <c r="BM1238" i="3"/>
  <c r="BK1247" i="3"/>
  <c r="BN1247" i="3"/>
  <c r="BN1148" i="3"/>
  <c r="BK1148" i="3"/>
  <c r="BM1142" i="3"/>
  <c r="BM1144" i="3"/>
  <c r="BN1144" i="3"/>
  <c r="BK1144" i="3"/>
  <c r="AZ1155" i="3"/>
  <c r="AJ1155" i="3"/>
  <c r="T1155" i="3"/>
  <c r="AY1155" i="3"/>
  <c r="AI1155" i="3"/>
  <c r="BL1154" i="3"/>
  <c r="BL1157" i="3"/>
  <c r="BN1163" i="3"/>
  <c r="BL1166" i="3"/>
  <c r="BJ1168" i="3"/>
  <c r="BN1161" i="3"/>
  <c r="BK1168" i="3"/>
  <c r="BN1168" i="3"/>
  <c r="BL1168" i="3"/>
  <c r="BM1170" i="3"/>
  <c r="BJ1169" i="3"/>
  <c r="BL1169" i="3"/>
  <c r="BM1160" i="3"/>
  <c r="BN1160" i="3"/>
  <c r="BK1160" i="3"/>
  <c r="BK1171" i="3"/>
  <c r="BN1171" i="3"/>
  <c r="BM1174" i="3"/>
  <c r="BN1180" i="3"/>
  <c r="BK1180" i="3"/>
  <c r="BM1177" i="3"/>
  <c r="BM1182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L1180" i="3"/>
  <c r="BJ1180" i="3"/>
  <c r="BL1181" i="3"/>
  <c r="BN1196" i="3"/>
  <c r="BK1196" i="3"/>
  <c r="BN1201" i="3"/>
  <c r="BK1201" i="3"/>
  <c r="BL1214" i="3"/>
  <c r="BJ1214" i="3"/>
  <c r="BN1189" i="3"/>
  <c r="BK1189" i="3"/>
  <c r="BJ1194" i="3"/>
  <c r="AX1199" i="3"/>
  <c r="AH1199" i="3"/>
  <c r="O1199" i="3"/>
  <c r="AW1199" i="3"/>
  <c r="AG1199" i="3"/>
  <c r="N1199" i="3"/>
  <c r="AV1199" i="3"/>
  <c r="AF1199" i="3"/>
  <c r="BN1191" i="3"/>
  <c r="BK1191" i="3"/>
  <c r="AP1197" i="3"/>
  <c r="U1197" i="3"/>
  <c r="AT1197" i="3"/>
  <c r="Y1197" i="3"/>
  <c r="BC1197" i="3"/>
  <c r="AH1197" i="3"/>
  <c r="M1197" i="3"/>
  <c r="AV1197" i="3"/>
  <c r="AF1197" i="3"/>
  <c r="P1197" i="3"/>
  <c r="BM1202" i="3"/>
  <c r="BL1204" i="3"/>
  <c r="BJ1204" i="3"/>
  <c r="AP1211" i="3"/>
  <c r="R1211" i="3"/>
  <c r="AX1211" i="3"/>
  <c r="Z1211" i="3"/>
  <c r="BF1211" i="3"/>
  <c r="AH1211" i="3"/>
  <c r="BL1193" i="3"/>
  <c r="BM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BN1210" i="3"/>
  <c r="BK1210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J1215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J1231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M1198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M1222" i="3"/>
  <c r="BL1224" i="3"/>
  <c r="BJ1224" i="3"/>
  <c r="BL1221" i="3"/>
  <c r="BJ1221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5" i="3"/>
  <c r="BK1245" i="3"/>
  <c r="BN1248" i="3"/>
  <c r="BK1248" i="3"/>
  <c r="BM1248" i="3"/>
  <c r="BM1251" i="3"/>
  <c r="BJ1251" i="3"/>
  <c r="BM1233" i="3"/>
  <c r="BK1147" i="3"/>
  <c r="BN1147" i="3"/>
  <c r="BJ1148" i="3"/>
  <c r="BJ1154" i="3"/>
  <c r="BL1158" i="3"/>
  <c r="BL1161" i="3"/>
  <c r="BN1164" i="3"/>
  <c r="BK1164" i="3"/>
  <c r="AG1195" i="3"/>
  <c r="BB1195" i="3"/>
  <c r="BN1183" i="3"/>
  <c r="BK1183" i="3"/>
  <c r="BM1196" i="3"/>
  <c r="BN1203" i="3"/>
  <c r="BK1203" i="3"/>
  <c r="BN1194" i="3"/>
  <c r="BK1194" i="3"/>
  <c r="BM1201" i="3"/>
  <c r="AP1213" i="3"/>
  <c r="R1213" i="3"/>
  <c r="AX1213" i="3"/>
  <c r="BL1218" i="3"/>
  <c r="BJ1218" i="3"/>
  <c r="BM1232" i="3"/>
  <c r="AP1195" i="3"/>
  <c r="Y1195" i="3"/>
  <c r="BL1198" i="3"/>
  <c r="AT1213" i="3"/>
  <c r="AI1213" i="3"/>
  <c r="Y1213" i="3"/>
  <c r="BN1236" i="3"/>
  <c r="BK1236" i="3"/>
  <c r="BL1236" i="3"/>
  <c r="BK1243" i="3"/>
  <c r="BN1243" i="3"/>
  <c r="BK1235" i="3"/>
  <c r="BN1235" i="3"/>
  <c r="BJ1244" i="3"/>
  <c r="BM1249" i="3"/>
  <c r="BK1249" i="3"/>
  <c r="BN1249" i="3"/>
  <c r="BM1135" i="3"/>
  <c r="BM1138" i="3"/>
  <c r="BM1136" i="3"/>
  <c r="BL1138" i="3"/>
  <c r="BK1136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46" i="3"/>
  <c r="BJ1144" i="3"/>
  <c r="BM1152" i="3"/>
  <c r="BJ1149" i="3"/>
  <c r="BM1149" i="3"/>
  <c r="BJ1166" i="3"/>
  <c r="BN1159" i="3"/>
  <c r="BK1170" i="3"/>
  <c r="BN1170" i="3"/>
  <c r="BL1170" i="3"/>
  <c r="BK1169" i="3"/>
  <c r="BN1169" i="3"/>
  <c r="BL1176" i="3"/>
  <c r="BJ1174" i="3"/>
  <c r="BJ1179" i="3"/>
  <c r="BL1190" i="3"/>
  <c r="BM1179" i="3"/>
  <c r="BM1184" i="3"/>
  <c r="BM1186" i="3"/>
  <c r="BM1188" i="3"/>
  <c r="AA1199" i="3"/>
  <c r="AQ1199" i="3"/>
  <c r="BG1199" i="3"/>
  <c r="AE1199" i="3"/>
  <c r="AU1199" i="3"/>
  <c r="V1199" i="3"/>
  <c r="AM1199" i="3"/>
  <c r="BC1199" i="3"/>
  <c r="BM1172" i="3"/>
  <c r="BL1178" i="3"/>
  <c r="BJ1178" i="3"/>
  <c r="BL1179" i="3"/>
  <c r="BL1182" i="3"/>
  <c r="BJ1182" i="3"/>
  <c r="BJ1190" i="3"/>
  <c r="BJ1192" i="3"/>
  <c r="BJ1196" i="3"/>
  <c r="BM1206" i="3"/>
  <c r="BM1208" i="3"/>
  <c r="BM1210" i="3"/>
  <c r="BM1212" i="3"/>
  <c r="BL1189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J1187" i="3"/>
  <c r="BL1191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BM1200" i="3"/>
  <c r="BL1202" i="3"/>
  <c r="BJ1202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N1215" i="3"/>
  <c r="BK1215" i="3"/>
  <c r="BM1217" i="3"/>
  <c r="BJ1223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J1229" i="3"/>
  <c r="BK1231" i="3"/>
  <c r="BN1231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N1198" i="3"/>
  <c r="BK1198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L1222" i="3"/>
  <c r="BJ1222" i="3"/>
  <c r="BK1232" i="3"/>
  <c r="BN1232" i="3"/>
  <c r="BM1221" i="3"/>
  <c r="BN1221" i="3"/>
  <c r="BK1221" i="3"/>
  <c r="BN1240" i="3"/>
  <c r="BK1240" i="3"/>
  <c r="BL1240" i="3"/>
  <c r="BJ1240" i="3"/>
  <c r="BJ1241" i="3"/>
  <c r="BM1241" i="3"/>
  <c r="BL1247" i="3"/>
  <c r="BJ1247" i="3"/>
  <c r="BM1250" i="3"/>
  <c r="BK1237" i="3"/>
  <c r="BN1237" i="3"/>
  <c r="BK1239" i="3"/>
  <c r="BN1239" i="3"/>
  <c r="BL1239" i="3"/>
  <c r="BM1242" i="3"/>
  <c r="BM1244" i="3"/>
  <c r="BM1245" i="3"/>
  <c r="BL1248" i="3"/>
  <c r="BJ1248" i="3"/>
  <c r="BJ1249" i="3"/>
  <c r="BL1249" i="3"/>
  <c r="BJ1233" i="3"/>
  <c r="BL1141" i="3"/>
  <c r="BL1147" i="3"/>
  <c r="BN1142" i="3"/>
  <c r="BK1142" i="3"/>
  <c r="BN1146" i="3"/>
  <c r="BK1146" i="3"/>
  <c r="BJ1150" i="3"/>
  <c r="BJ1152" i="3"/>
  <c r="BL1150" i="3"/>
  <c r="BK1151" i="3"/>
  <c r="BN1151" i="3"/>
  <c r="BL1151" i="3"/>
  <c r="BJ1158" i="3"/>
  <c r="BL1163" i="3"/>
  <c r="BN1162" i="3"/>
  <c r="BK1162" i="3"/>
  <c r="BN1165" i="3"/>
  <c r="BN1176" i="3"/>
  <c r="BK1176" i="3"/>
  <c r="BM1204" i="3"/>
  <c r="BJ1193" i="3"/>
  <c r="AQ1195" i="3"/>
  <c r="U1195" i="3"/>
  <c r="BC1195" i="3"/>
  <c r="AH1195" i="3"/>
  <c r="AV1195" i="3"/>
  <c r="AF1195" i="3"/>
  <c r="P1195" i="3"/>
  <c r="BJ1205" i="3"/>
  <c r="AE1213" i="3"/>
  <c r="N1213" i="3"/>
  <c r="AO1213" i="3"/>
  <c r="BH1213" i="3"/>
  <c r="AR1213" i="3"/>
  <c r="AB1213" i="3"/>
  <c r="BN1219" i="3"/>
  <c r="BK1219" i="3"/>
  <c r="BJ1216" i="3"/>
  <c r="BL1243" i="3"/>
  <c r="BM1246" i="3"/>
  <c r="BN1250" i="3"/>
  <c r="BK1250" i="3"/>
  <c r="BL1235" i="3"/>
  <c r="BM1237" i="3"/>
  <c r="BL1251" i="3"/>
  <c r="BK1251" i="3"/>
  <c r="BN1251" i="3"/>
  <c r="BJ1140" i="3"/>
  <c r="BL1140" i="3"/>
  <c r="BM1141" i="3"/>
  <c r="BK1138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J1138" i="3"/>
  <c r="BJ1136" i="3"/>
  <c r="BL1136" i="3"/>
  <c r="BM1139" i="3"/>
  <c r="BJ1135" i="3"/>
  <c r="BN1137" i="3"/>
  <c r="BK1137" i="3"/>
  <c r="BN1140" i="3"/>
  <c r="BM1147" i="3"/>
  <c r="BM1148" i="3"/>
  <c r="BJ1142" i="3"/>
  <c r="BL1146" i="3"/>
  <c r="BJ1146" i="3"/>
  <c r="BM1150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8" i="3"/>
  <c r="BM1151" i="3"/>
  <c r="BK1157" i="3"/>
  <c r="BN1157" i="3"/>
  <c r="BM1159" i="3"/>
  <c r="BM1161" i="3"/>
  <c r="BM1163" i="3"/>
  <c r="BM1165" i="3"/>
  <c r="BK1166" i="3"/>
  <c r="BN1166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J1171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M1171" i="3"/>
  <c r="BN1174" i="3"/>
  <c r="BK1174" i="3"/>
  <c r="BJ1176" i="3"/>
  <c r="BN1178" i="3"/>
  <c r="BK1178" i="3"/>
  <c r="BN1182" i="3"/>
  <c r="BK1182" i="3"/>
  <c r="BM1178" i="3"/>
  <c r="BM1181" i="3"/>
  <c r="BL1184" i="3"/>
  <c r="BJ1184" i="3"/>
  <c r="BL1186" i="3"/>
  <c r="BJ1186" i="3"/>
  <c r="BL1188" i="3"/>
  <c r="BJ1188" i="3"/>
  <c r="BK1172" i="3"/>
  <c r="BN1172" i="3"/>
  <c r="BL1172" i="3"/>
  <c r="BL1177" i="3"/>
  <c r="BK1181" i="3"/>
  <c r="BN1181" i="3"/>
  <c r="BL1183" i="3"/>
  <c r="BJ1183" i="3"/>
  <c r="BL1196" i="3"/>
  <c r="BJ1203" i="3"/>
  <c r="BK1205" i="3"/>
  <c r="BL1206" i="3"/>
  <c r="BJ1206" i="3"/>
  <c r="BL1208" i="3"/>
  <c r="BJ1208" i="3"/>
  <c r="BL1210" i="3"/>
  <c r="BJ1210" i="3"/>
  <c r="BL1212" i="3"/>
  <c r="BJ1212" i="3"/>
  <c r="BL1185" i="3"/>
  <c r="BJ1185" i="3"/>
  <c r="BM1189" i="3"/>
  <c r="BJ1189" i="3"/>
  <c r="BM1194" i="3"/>
  <c r="BF1199" i="3"/>
  <c r="AP1199" i="3"/>
  <c r="Z1199" i="3"/>
  <c r="BE1199" i="3"/>
  <c r="AO1199" i="3"/>
  <c r="Y1199" i="3"/>
  <c r="BD1199" i="3"/>
  <c r="AN1199" i="3"/>
  <c r="W1199" i="3"/>
  <c r="T1199" i="3"/>
  <c r="BM1187" i="3"/>
  <c r="BN1187" i="3"/>
  <c r="BK1187" i="3"/>
  <c r="BM1191" i="3"/>
  <c r="BJ1191" i="3"/>
  <c r="BA1197" i="3"/>
  <c r="AE1197" i="3"/>
  <c r="BE1197" i="3"/>
  <c r="AI1197" i="3"/>
  <c r="N1197" i="3"/>
  <c r="AS1197" i="3"/>
  <c r="W1197" i="3"/>
  <c r="BD1197" i="3"/>
  <c r="AN1197" i="3"/>
  <c r="X1197" i="3"/>
  <c r="AY1199" i="3"/>
  <c r="BL1200" i="3"/>
  <c r="BJ1200" i="3"/>
  <c r="BM1203" i="3"/>
  <c r="O1205" i="3"/>
  <c r="BN1205" i="3" s="1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M1218" i="3"/>
  <c r="BN1222" i="3"/>
  <c r="BK1222" i="3"/>
  <c r="BN1223" i="3"/>
  <c r="BK1223" i="3"/>
  <c r="BM1225" i="3"/>
  <c r="BD1226" i="3"/>
  <c r="AN1226" i="3"/>
  <c r="X1226" i="3"/>
  <c r="BC1226" i="3"/>
  <c r="AM1226" i="3"/>
  <c r="W1226" i="3"/>
  <c r="BN1227" i="3"/>
  <c r="BK1227" i="3"/>
  <c r="BN1229" i="3"/>
  <c r="BK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BJ1198" i="3"/>
  <c r="AH1213" i="3"/>
  <c r="BM1220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M1216" i="3"/>
  <c r="BN1234" i="3"/>
  <c r="BK1234" i="3"/>
  <c r="BM1236" i="3"/>
  <c r="BK1241" i="3"/>
  <c r="BN1241" i="3"/>
  <c r="BL1241" i="3"/>
  <c r="BJ1243" i="3"/>
  <c r="BM1243" i="3"/>
  <c r="BN1246" i="3"/>
  <c r="BK1246" i="3"/>
  <c r="BL1250" i="3"/>
  <c r="BJ1250" i="3"/>
  <c r="BJ1235" i="3"/>
  <c r="BM1235" i="3"/>
  <c r="BN1242" i="3"/>
  <c r="BK1242" i="3"/>
  <c r="BL1242" i="3"/>
  <c r="BJ1242" i="3"/>
  <c r="BN1244" i="3"/>
  <c r="BK1244" i="3"/>
  <c r="BL1244" i="3"/>
  <c r="BL1245" i="3"/>
  <c r="BJ1245" i="3"/>
  <c r="M1006" i="3"/>
  <c r="Q1006" i="3"/>
  <c r="U1006" i="3"/>
  <c r="Y1006" i="3"/>
  <c r="AC1006" i="3"/>
  <c r="AG1006" i="3"/>
  <c r="AK1006" i="3"/>
  <c r="AO1006" i="3"/>
  <c r="AS1006" i="3"/>
  <c r="AW1006" i="3"/>
  <c r="BA1006" i="3"/>
  <c r="BE1006" i="3"/>
  <c r="BI1006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AF1006" i="3"/>
  <c r="AV1006" i="3"/>
  <c r="T1006" i="3"/>
  <c r="AJ1006" i="3"/>
  <c r="AZ1006" i="3"/>
  <c r="X1006" i="3"/>
  <c r="AN1006" i="3"/>
  <c r="BD1006" i="3"/>
  <c r="AB1006" i="3"/>
  <c r="AR1006" i="3"/>
  <c r="BH1006" i="3"/>
  <c r="P1132" i="3"/>
  <c r="X1132" i="3"/>
  <c r="AF1132" i="3"/>
  <c r="AN1132" i="3"/>
  <c r="AV1132" i="3"/>
  <c r="BD1132" i="3"/>
  <c r="M1132" i="3"/>
  <c r="U1132" i="3"/>
  <c r="AC1132" i="3"/>
  <c r="AK1132" i="3"/>
  <c r="AS1132" i="3"/>
  <c r="BA1132" i="3"/>
  <c r="BI1132" i="3"/>
  <c r="P1130" i="3"/>
  <c r="X1130" i="3"/>
  <c r="AF1130" i="3"/>
  <c r="AN1130" i="3"/>
  <c r="AV1130" i="3"/>
  <c r="BD1130" i="3"/>
  <c r="M1130" i="3"/>
  <c r="U1130" i="3"/>
  <c r="AC1130" i="3"/>
  <c r="AK1130" i="3"/>
  <c r="AS1130" i="3"/>
  <c r="BA1130" i="3"/>
  <c r="BI1130" i="3"/>
  <c r="P1124" i="3"/>
  <c r="X1124" i="3"/>
  <c r="AF1124" i="3"/>
  <c r="AN1124" i="3"/>
  <c r="AV1124" i="3"/>
  <c r="BD1124" i="3"/>
  <c r="M1124" i="3"/>
  <c r="U1124" i="3"/>
  <c r="AC1124" i="3"/>
  <c r="AK1124" i="3"/>
  <c r="AS1124" i="3"/>
  <c r="BA1124" i="3"/>
  <c r="BI1124" i="3"/>
  <c r="P1116" i="3"/>
  <c r="X1116" i="3"/>
  <c r="AF1116" i="3"/>
  <c r="AN1116" i="3"/>
  <c r="AV1116" i="3"/>
  <c r="BD1116" i="3"/>
  <c r="M1116" i="3"/>
  <c r="U1116" i="3"/>
  <c r="AC1116" i="3"/>
  <c r="AK1116" i="3"/>
  <c r="AS1116" i="3"/>
  <c r="BA1116" i="3"/>
  <c r="BI1116" i="3"/>
  <c r="P1114" i="3"/>
  <c r="X1114" i="3"/>
  <c r="AF1114" i="3"/>
  <c r="AN1114" i="3"/>
  <c r="AV1114" i="3"/>
  <c r="BD1114" i="3"/>
  <c r="M1114" i="3"/>
  <c r="U1114" i="3"/>
  <c r="AC1114" i="3"/>
  <c r="AK1114" i="3"/>
  <c r="AS1114" i="3"/>
  <c r="BA1114" i="3"/>
  <c r="BI1114" i="3"/>
  <c r="P1112" i="3"/>
  <c r="X1112" i="3"/>
  <c r="AF1112" i="3"/>
  <c r="AN1112" i="3"/>
  <c r="AV1112" i="3"/>
  <c r="BD1112" i="3"/>
  <c r="M1112" i="3"/>
  <c r="U1112" i="3"/>
  <c r="AC1112" i="3"/>
  <c r="AK1112" i="3"/>
  <c r="AS1112" i="3"/>
  <c r="BA1112" i="3"/>
  <c r="BI1112" i="3"/>
  <c r="P1110" i="3"/>
  <c r="X1110" i="3"/>
  <c r="AF1110" i="3"/>
  <c r="AN1110" i="3"/>
  <c r="AV1110" i="3"/>
  <c r="BD1110" i="3"/>
  <c r="M1110" i="3"/>
  <c r="U1110" i="3"/>
  <c r="AC1110" i="3"/>
  <c r="AK1110" i="3"/>
  <c r="AS1110" i="3"/>
  <c r="BA1110" i="3"/>
  <c r="BI1110" i="3"/>
  <c r="BH1110" i="3"/>
  <c r="P1108" i="3"/>
  <c r="X1108" i="3"/>
  <c r="AF1108" i="3"/>
  <c r="AN1108" i="3"/>
  <c r="AV1108" i="3"/>
  <c r="BD1108" i="3"/>
  <c r="Q1108" i="3"/>
  <c r="Y1108" i="3"/>
  <c r="AG1108" i="3"/>
  <c r="AO1108" i="3"/>
  <c r="AW1108" i="3"/>
  <c r="BE1108" i="3"/>
  <c r="T1108" i="3"/>
  <c r="AB1108" i="3"/>
  <c r="AJ1108" i="3"/>
  <c r="AR1108" i="3"/>
  <c r="AZ1108" i="3"/>
  <c r="BH1108" i="3"/>
  <c r="M1108" i="3"/>
  <c r="U1108" i="3"/>
  <c r="AC1108" i="3"/>
  <c r="AK1108" i="3"/>
  <c r="AS1108" i="3"/>
  <c r="BA1108" i="3"/>
  <c r="BI1108" i="3"/>
  <c r="P1106" i="3"/>
  <c r="X1106" i="3"/>
  <c r="AF1106" i="3"/>
  <c r="AN1106" i="3"/>
  <c r="AV1106" i="3"/>
  <c r="BD1106" i="3"/>
  <c r="Q1106" i="3"/>
  <c r="Y1106" i="3"/>
  <c r="AG1106" i="3"/>
  <c r="AO1106" i="3"/>
  <c r="AW1106" i="3"/>
  <c r="BE1106" i="3"/>
  <c r="M1106" i="3"/>
  <c r="U1106" i="3"/>
  <c r="AC1106" i="3"/>
  <c r="AK1106" i="3"/>
  <c r="AS1106" i="3"/>
  <c r="BA1106" i="3"/>
  <c r="BI1106" i="3"/>
  <c r="T1106" i="3"/>
  <c r="AB1106" i="3"/>
  <c r="AJ1106" i="3"/>
  <c r="AR1106" i="3"/>
  <c r="AZ1106" i="3"/>
  <c r="BH1106" i="3"/>
  <c r="P1104" i="3"/>
  <c r="X1104" i="3"/>
  <c r="AF1104" i="3"/>
  <c r="AN1104" i="3"/>
  <c r="AV1104" i="3"/>
  <c r="BD1104" i="3"/>
  <c r="Q1104" i="3"/>
  <c r="Y1104" i="3"/>
  <c r="AG1104" i="3"/>
  <c r="AO1104" i="3"/>
  <c r="AW1104" i="3"/>
  <c r="BE1104" i="3"/>
  <c r="T1104" i="3"/>
  <c r="AB1104" i="3"/>
  <c r="AJ1104" i="3"/>
  <c r="AR1104" i="3"/>
  <c r="AZ1104" i="3"/>
  <c r="BH1104" i="3"/>
  <c r="M1104" i="3"/>
  <c r="U1104" i="3"/>
  <c r="AC1104" i="3"/>
  <c r="AK1104" i="3"/>
  <c r="AS1104" i="3"/>
  <c r="BA1104" i="3"/>
  <c r="BI1104" i="3"/>
  <c r="Q1098" i="3"/>
  <c r="AB1098" i="3"/>
  <c r="AM1098" i="3"/>
  <c r="AW1098" i="3"/>
  <c r="BH1098" i="3"/>
  <c r="S1098" i="3"/>
  <c r="AC1098" i="3"/>
  <c r="AN1098" i="3"/>
  <c r="AY1098" i="3"/>
  <c r="BI1098" i="3"/>
  <c r="Q1096" i="3"/>
  <c r="AB1096" i="3"/>
  <c r="AM1096" i="3"/>
  <c r="AW1096" i="3"/>
  <c r="BH1096" i="3"/>
  <c r="S1096" i="3"/>
  <c r="AC1096" i="3"/>
  <c r="AN1096" i="3"/>
  <c r="AY1096" i="3"/>
  <c r="BI1096" i="3"/>
  <c r="W1096" i="3"/>
  <c r="AG1096" i="3"/>
  <c r="AR1096" i="3"/>
  <c r="BC1096" i="3"/>
  <c r="M1096" i="3"/>
  <c r="X1096" i="3"/>
  <c r="AI1096" i="3"/>
  <c r="AS1096" i="3"/>
  <c r="BD1096" i="3"/>
  <c r="P1126" i="3"/>
  <c r="X1126" i="3"/>
  <c r="AF1126" i="3"/>
  <c r="AN1126" i="3"/>
  <c r="AV1126" i="3"/>
  <c r="BD1126" i="3"/>
  <c r="M1126" i="3"/>
  <c r="U1126" i="3"/>
  <c r="AC1126" i="3"/>
  <c r="AK1126" i="3"/>
  <c r="AS1126" i="3"/>
  <c r="BA1126" i="3"/>
  <c r="BI1126" i="3"/>
  <c r="S1102" i="3"/>
  <c r="AC1102" i="3"/>
  <c r="AN1102" i="3"/>
  <c r="AY1102" i="3"/>
  <c r="BI1102" i="3"/>
  <c r="Q1102" i="3"/>
  <c r="AB1102" i="3"/>
  <c r="AM1102" i="3"/>
  <c r="AW1102" i="3"/>
  <c r="BH1102" i="3"/>
  <c r="Q1100" i="3"/>
  <c r="AB1100" i="3"/>
  <c r="AM1100" i="3"/>
  <c r="AW1100" i="3"/>
  <c r="BH1100" i="3"/>
  <c r="S1100" i="3"/>
  <c r="AC1100" i="3"/>
  <c r="AN1100" i="3"/>
  <c r="AY1100" i="3"/>
  <c r="BI1100" i="3"/>
  <c r="M1100" i="3"/>
  <c r="X1100" i="3"/>
  <c r="AI1100" i="3"/>
  <c r="AS1100" i="3"/>
  <c r="BD1100" i="3"/>
  <c r="W1100" i="3"/>
  <c r="AG1100" i="3"/>
  <c r="AR1100" i="3"/>
  <c r="BC1100" i="3"/>
  <c r="P1134" i="3"/>
  <c r="X1134" i="3"/>
  <c r="AF1134" i="3"/>
  <c r="AN1134" i="3"/>
  <c r="AV1134" i="3"/>
  <c r="BD1134" i="3"/>
  <c r="M1134" i="3"/>
  <c r="U1134" i="3"/>
  <c r="AC1134" i="3"/>
  <c r="AK1134" i="3"/>
  <c r="AS1134" i="3"/>
  <c r="BA1134" i="3"/>
  <c r="BI1134" i="3"/>
  <c r="P1128" i="3"/>
  <c r="X1128" i="3"/>
  <c r="AF1128" i="3"/>
  <c r="AN1128" i="3"/>
  <c r="AV1128" i="3"/>
  <c r="BD1128" i="3"/>
  <c r="M1128" i="3"/>
  <c r="U1128" i="3"/>
  <c r="AC1128" i="3"/>
  <c r="AK1128" i="3"/>
  <c r="AS1128" i="3"/>
  <c r="BA1128" i="3"/>
  <c r="BI1128" i="3"/>
  <c r="P1122" i="3"/>
  <c r="X1122" i="3"/>
  <c r="AF1122" i="3"/>
  <c r="AN1122" i="3"/>
  <c r="AV1122" i="3"/>
  <c r="BD1122" i="3"/>
  <c r="M1122" i="3"/>
  <c r="U1122" i="3"/>
  <c r="AC1122" i="3"/>
  <c r="AK1122" i="3"/>
  <c r="AS1122" i="3"/>
  <c r="BA1122" i="3"/>
  <c r="BI1122" i="3"/>
  <c r="P1120" i="3"/>
  <c r="X1120" i="3"/>
  <c r="AF1120" i="3"/>
  <c r="AN1120" i="3"/>
  <c r="AV1120" i="3"/>
  <c r="BD1120" i="3"/>
  <c r="M1120" i="3"/>
  <c r="U1120" i="3"/>
  <c r="AC1120" i="3"/>
  <c r="AK1120" i="3"/>
  <c r="AS1120" i="3"/>
  <c r="BA1120" i="3"/>
  <c r="BI1120" i="3"/>
  <c r="P1118" i="3"/>
  <c r="X1118" i="3"/>
  <c r="AF1118" i="3"/>
  <c r="AN1118" i="3"/>
  <c r="AV1118" i="3"/>
  <c r="BD1118" i="3"/>
  <c r="M1118" i="3"/>
  <c r="U1118" i="3"/>
  <c r="AC1118" i="3"/>
  <c r="AK1118" i="3"/>
  <c r="AS1118" i="3"/>
  <c r="BA1118" i="3"/>
  <c r="BI1118" i="3"/>
  <c r="BI1097" i="3"/>
  <c r="AX1097" i="3"/>
  <c r="AM1097" i="3"/>
  <c r="AC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O1097" i="3"/>
  <c r="U1097" i="3"/>
  <c r="Z1097" i="3"/>
  <c r="AE1097" i="3"/>
  <c r="AK1097" i="3"/>
  <c r="AP1097" i="3"/>
  <c r="AU1097" i="3"/>
  <c r="BA1097" i="3"/>
  <c r="BF1097" i="3"/>
  <c r="Q1097" i="3"/>
  <c r="V1097" i="3"/>
  <c r="AA1097" i="3"/>
  <c r="AG1097" i="3"/>
  <c r="AL1097" i="3"/>
  <c r="AQ1097" i="3"/>
  <c r="AW1097" i="3"/>
  <c r="BB1097" i="3"/>
  <c r="BG1097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O1032" i="3"/>
  <c r="S1032" i="3"/>
  <c r="W1032" i="3"/>
  <c r="AA1032" i="3"/>
  <c r="AE1032" i="3"/>
  <c r="AI1032" i="3"/>
  <c r="AM1032" i="3"/>
  <c r="AQ1032" i="3"/>
  <c r="AU1032" i="3"/>
  <c r="AY1032" i="3"/>
  <c r="BC1032" i="3"/>
  <c r="BG1032" i="3"/>
  <c r="AB1032" i="3"/>
  <c r="AR1032" i="3"/>
  <c r="BH1032" i="3"/>
  <c r="P1032" i="3"/>
  <c r="AF1032" i="3"/>
  <c r="AV1032" i="3"/>
  <c r="T1032" i="3"/>
  <c r="AJ1032" i="3"/>
  <c r="AZ1032" i="3"/>
  <c r="X1032" i="3"/>
  <c r="AN1032" i="3"/>
  <c r="BD1032" i="3"/>
  <c r="BH1134" i="3"/>
  <c r="AR1134" i="3"/>
  <c r="AB1134" i="3"/>
  <c r="AZ1132" i="3"/>
  <c r="AJ1132" i="3"/>
  <c r="T1132" i="3"/>
  <c r="BH1130" i="3"/>
  <c r="AJ1130" i="3"/>
  <c r="BH1128" i="3"/>
  <c r="AR1128" i="3"/>
  <c r="AB1128" i="3"/>
  <c r="T1128" i="3"/>
  <c r="BH1126" i="3"/>
  <c r="AR1126" i="3"/>
  <c r="AB1126" i="3"/>
  <c r="T1126" i="3"/>
  <c r="L1125" i="3"/>
  <c r="X1125" i="3" s="1"/>
  <c r="AZ1124" i="3"/>
  <c r="AJ1124" i="3"/>
  <c r="T1124" i="3"/>
  <c r="AZ1122" i="3"/>
  <c r="AR1122" i="3"/>
  <c r="AB1122" i="3"/>
  <c r="T1122" i="3"/>
  <c r="L1121" i="3"/>
  <c r="AB1121" i="3" s="1"/>
  <c r="BH1120" i="3"/>
  <c r="AZ1120" i="3"/>
  <c r="AR1120" i="3"/>
  <c r="AJ1120" i="3"/>
  <c r="AB1120" i="3"/>
  <c r="T1120" i="3"/>
  <c r="L1119" i="3"/>
  <c r="X1119" i="3" s="1"/>
  <c r="BH1118" i="3"/>
  <c r="AZ1118" i="3"/>
  <c r="AR1118" i="3"/>
  <c r="AJ1118" i="3"/>
  <c r="AB1118" i="3"/>
  <c r="T1118" i="3"/>
  <c r="L1117" i="3"/>
  <c r="AB1117" i="3" s="1"/>
  <c r="BH1116" i="3"/>
  <c r="AZ1116" i="3"/>
  <c r="AR1116" i="3"/>
  <c r="AJ1116" i="3"/>
  <c r="AB1116" i="3"/>
  <c r="T1116" i="3"/>
  <c r="L1115" i="3"/>
  <c r="X1115" i="3" s="1"/>
  <c r="BH1114" i="3"/>
  <c r="AZ1114" i="3"/>
  <c r="AR1114" i="3"/>
  <c r="AJ1114" i="3"/>
  <c r="AB1114" i="3"/>
  <c r="T1114" i="3"/>
  <c r="L1113" i="3"/>
  <c r="T1113" i="3" s="1"/>
  <c r="BH1112" i="3"/>
  <c r="AZ1112" i="3"/>
  <c r="AR1112" i="3"/>
  <c r="AJ1112" i="3"/>
  <c r="AB1112" i="3"/>
  <c r="T1112" i="3"/>
  <c r="L1111" i="3"/>
  <c r="X1111" i="3" s="1"/>
  <c r="AZ1110" i="3"/>
  <c r="AR1110" i="3"/>
  <c r="AJ1110" i="3"/>
  <c r="AB1110" i="3"/>
  <c r="T1110" i="3"/>
  <c r="L1109" i="3"/>
  <c r="AB1109" i="3" s="1"/>
  <c r="L1107" i="3"/>
  <c r="T1107" i="3" s="1"/>
  <c r="L1105" i="3"/>
  <c r="AB1105" i="3" s="1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T1102" i="3"/>
  <c r="Y1102" i="3"/>
  <c r="AE1102" i="3"/>
  <c r="AJ1102" i="3"/>
  <c r="AO1102" i="3"/>
  <c r="AU1102" i="3"/>
  <c r="AZ1102" i="3"/>
  <c r="BE1102" i="3"/>
  <c r="P1102" i="3"/>
  <c r="U1102" i="3"/>
  <c r="AA1102" i="3"/>
  <c r="AF1102" i="3"/>
  <c r="AK1102" i="3"/>
  <c r="AQ1102" i="3"/>
  <c r="AV1102" i="3"/>
  <c r="BA1102" i="3"/>
  <c r="BG1102" i="3"/>
  <c r="BE1101" i="3"/>
  <c r="AT1101" i="3"/>
  <c r="AI1101" i="3"/>
  <c r="Y1101" i="3"/>
  <c r="N1098" i="3"/>
  <c r="R1098" i="3"/>
  <c r="V1098" i="3"/>
  <c r="Z1098" i="3"/>
  <c r="AD1098" i="3"/>
  <c r="AH1098" i="3"/>
  <c r="AL1098" i="3"/>
  <c r="AP1098" i="3"/>
  <c r="AT1098" i="3"/>
  <c r="AX1098" i="3"/>
  <c r="BB1098" i="3"/>
  <c r="BF1098" i="3"/>
  <c r="O1098" i="3"/>
  <c r="T1098" i="3"/>
  <c r="Y1098" i="3"/>
  <c r="AE1098" i="3"/>
  <c r="AJ1098" i="3"/>
  <c r="AO1098" i="3"/>
  <c r="AU1098" i="3"/>
  <c r="AZ1098" i="3"/>
  <c r="BE1098" i="3"/>
  <c r="P1098" i="3"/>
  <c r="U1098" i="3"/>
  <c r="AA1098" i="3"/>
  <c r="AF1098" i="3"/>
  <c r="AK1098" i="3"/>
  <c r="AQ1098" i="3"/>
  <c r="AV1098" i="3"/>
  <c r="BA1098" i="3"/>
  <c r="BG1098" i="3"/>
  <c r="BE1097" i="3"/>
  <c r="AT1097" i="3"/>
  <c r="AI1097" i="3"/>
  <c r="Y1097" i="3"/>
  <c r="N1097" i="3"/>
  <c r="P1094" i="3"/>
  <c r="X1094" i="3"/>
  <c r="AF1094" i="3"/>
  <c r="AN1094" i="3"/>
  <c r="AV1094" i="3"/>
  <c r="BD1094" i="3"/>
  <c r="AT1093" i="3"/>
  <c r="AD1093" i="3"/>
  <c r="S1091" i="3"/>
  <c r="AA1091" i="3"/>
  <c r="AI1091" i="3"/>
  <c r="AQ1091" i="3"/>
  <c r="AY1091" i="3"/>
  <c r="BG1091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Z1073" i="3"/>
  <c r="AP1073" i="3"/>
  <c r="BF1073" i="3"/>
  <c r="N1073" i="3"/>
  <c r="AD1073" i="3"/>
  <c r="AT1073" i="3"/>
  <c r="AL1073" i="3"/>
  <c r="V1073" i="3"/>
  <c r="BB1073" i="3"/>
  <c r="R1073" i="3"/>
  <c r="AX1073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O1051" i="3"/>
  <c r="U1051" i="3"/>
  <c r="Z1051" i="3"/>
  <c r="AE1051" i="3"/>
  <c r="AK1051" i="3"/>
  <c r="AP1051" i="3"/>
  <c r="AU1051" i="3"/>
  <c r="BA1051" i="3"/>
  <c r="BF1051" i="3"/>
  <c r="Q1051" i="3"/>
  <c r="V1051" i="3"/>
  <c r="AA1051" i="3"/>
  <c r="AG1051" i="3"/>
  <c r="AL1051" i="3"/>
  <c r="AQ1051" i="3"/>
  <c r="AW1051" i="3"/>
  <c r="BB1051" i="3"/>
  <c r="BG1051" i="3"/>
  <c r="M1051" i="3"/>
  <c r="R1051" i="3"/>
  <c r="W1051" i="3"/>
  <c r="AC1051" i="3"/>
  <c r="AH1051" i="3"/>
  <c r="AM1051" i="3"/>
  <c r="AS1051" i="3"/>
  <c r="AX1051" i="3"/>
  <c r="BC1051" i="3"/>
  <c r="BI1051" i="3"/>
  <c r="AD1051" i="3"/>
  <c r="AY1051" i="3"/>
  <c r="N1051" i="3"/>
  <c r="AI1051" i="3"/>
  <c r="BE1051" i="3"/>
  <c r="S1051" i="3"/>
  <c r="AO1051" i="3"/>
  <c r="Y1051" i="3"/>
  <c r="AT1051" i="3"/>
  <c r="BI1101" i="3"/>
  <c r="AX1101" i="3"/>
  <c r="AM1101" i="3"/>
  <c r="AC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O1101" i="3"/>
  <c r="U1101" i="3"/>
  <c r="Z1101" i="3"/>
  <c r="AE1101" i="3"/>
  <c r="AK1101" i="3"/>
  <c r="AP1101" i="3"/>
  <c r="AU1101" i="3"/>
  <c r="BA1101" i="3"/>
  <c r="BF1101" i="3"/>
  <c r="Q1101" i="3"/>
  <c r="V1101" i="3"/>
  <c r="AA1101" i="3"/>
  <c r="AG1101" i="3"/>
  <c r="AL1101" i="3"/>
  <c r="AQ1101" i="3"/>
  <c r="AW1101" i="3"/>
  <c r="BB1101" i="3"/>
  <c r="BG1101" i="3"/>
  <c r="S1093" i="3"/>
  <c r="AA1093" i="3"/>
  <c r="AI1093" i="3"/>
  <c r="AQ1093" i="3"/>
  <c r="AY1093" i="3"/>
  <c r="BG1093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P1055" i="3"/>
  <c r="T1055" i="3"/>
  <c r="X1055" i="3"/>
  <c r="AB1055" i="3"/>
  <c r="AF1055" i="3"/>
  <c r="AJ1055" i="3"/>
  <c r="AN1055" i="3"/>
  <c r="AR1055" i="3"/>
  <c r="AV1055" i="3"/>
  <c r="AZ1055" i="3"/>
  <c r="BD1055" i="3"/>
  <c r="BH1055" i="3"/>
  <c r="Y1055" i="3"/>
  <c r="AO1055" i="3"/>
  <c r="BE1055" i="3"/>
  <c r="M1055" i="3"/>
  <c r="AC1055" i="3"/>
  <c r="AS1055" i="3"/>
  <c r="BI1055" i="3"/>
  <c r="Q1055" i="3"/>
  <c r="AG1055" i="3"/>
  <c r="AW1055" i="3"/>
  <c r="U1055" i="3"/>
  <c r="AK1055" i="3"/>
  <c r="BA1055" i="3"/>
  <c r="AZ1134" i="3"/>
  <c r="AJ1134" i="3"/>
  <c r="T1134" i="3"/>
  <c r="L1133" i="3"/>
  <c r="AB1133" i="3" s="1"/>
  <c r="BH1132" i="3"/>
  <c r="AR1132" i="3"/>
  <c r="AB1132" i="3"/>
  <c r="L1131" i="3"/>
  <c r="P1131" i="3" s="1"/>
  <c r="AZ1130" i="3"/>
  <c r="AR1130" i="3"/>
  <c r="AB1130" i="3"/>
  <c r="T1130" i="3"/>
  <c r="L1129" i="3"/>
  <c r="X1129" i="3" s="1"/>
  <c r="AZ1128" i="3"/>
  <c r="AJ1128" i="3"/>
  <c r="L1127" i="3"/>
  <c r="T1127" i="3" s="1"/>
  <c r="AZ1126" i="3"/>
  <c r="AJ1126" i="3"/>
  <c r="BH1124" i="3"/>
  <c r="AR1124" i="3"/>
  <c r="AB1124" i="3"/>
  <c r="L1123" i="3"/>
  <c r="P1123" i="3" s="1"/>
  <c r="BH1122" i="3"/>
  <c r="AJ1122" i="3"/>
  <c r="BE1134" i="3"/>
  <c r="AW1134" i="3"/>
  <c r="AO1134" i="3"/>
  <c r="AG1134" i="3"/>
  <c r="Y1134" i="3"/>
  <c r="BE1132" i="3"/>
  <c r="AW1132" i="3"/>
  <c r="AO1132" i="3"/>
  <c r="AG1132" i="3"/>
  <c r="Y1132" i="3"/>
  <c r="BE1130" i="3"/>
  <c r="AW1130" i="3"/>
  <c r="AO1130" i="3"/>
  <c r="AG1130" i="3"/>
  <c r="Y1130" i="3"/>
  <c r="BE1128" i="3"/>
  <c r="AW1128" i="3"/>
  <c r="AO1128" i="3"/>
  <c r="AG1128" i="3"/>
  <c r="Y1128" i="3"/>
  <c r="BE1126" i="3"/>
  <c r="AW1126" i="3"/>
  <c r="AO1126" i="3"/>
  <c r="AG1126" i="3"/>
  <c r="Y1126" i="3"/>
  <c r="BE1124" i="3"/>
  <c r="AW1124" i="3"/>
  <c r="AO1124" i="3"/>
  <c r="AG1124" i="3"/>
  <c r="Y1124" i="3"/>
  <c r="BE1122" i="3"/>
  <c r="AW1122" i="3"/>
  <c r="AO1122" i="3"/>
  <c r="AG1122" i="3"/>
  <c r="Y1122" i="3"/>
  <c r="BE1120" i="3"/>
  <c r="AW1120" i="3"/>
  <c r="AO1120" i="3"/>
  <c r="AG1120" i="3"/>
  <c r="Y1120" i="3"/>
  <c r="BE1118" i="3"/>
  <c r="AW1118" i="3"/>
  <c r="AO1118" i="3"/>
  <c r="AG1118" i="3"/>
  <c r="Y1118" i="3"/>
  <c r="BE1116" i="3"/>
  <c r="AW1116" i="3"/>
  <c r="AO1116" i="3"/>
  <c r="AG1116" i="3"/>
  <c r="Y1116" i="3"/>
  <c r="BE1114" i="3"/>
  <c r="AW1114" i="3"/>
  <c r="AO1114" i="3"/>
  <c r="AG1114" i="3"/>
  <c r="Y1114" i="3"/>
  <c r="BE1112" i="3"/>
  <c r="AW1112" i="3"/>
  <c r="AO1112" i="3"/>
  <c r="AG1112" i="3"/>
  <c r="Y1112" i="3"/>
  <c r="BE1110" i="3"/>
  <c r="AW1110" i="3"/>
  <c r="AO1110" i="3"/>
  <c r="AG1110" i="3"/>
  <c r="Y1110" i="3"/>
  <c r="P1103" i="3"/>
  <c r="T1103" i="3"/>
  <c r="X1103" i="3"/>
  <c r="AB1103" i="3"/>
  <c r="AF1103" i="3"/>
  <c r="O1103" i="3"/>
  <c r="U1103" i="3"/>
  <c r="Z1103" i="3"/>
  <c r="AE1103" i="3"/>
  <c r="AJ1103" i="3"/>
  <c r="AN1103" i="3"/>
  <c r="AR1103" i="3"/>
  <c r="AV1103" i="3"/>
  <c r="AZ1103" i="3"/>
  <c r="BD1103" i="3"/>
  <c r="BH1103" i="3"/>
  <c r="Q1103" i="3"/>
  <c r="V1103" i="3"/>
  <c r="AA1103" i="3"/>
  <c r="AG1103" i="3"/>
  <c r="AK1103" i="3"/>
  <c r="AO1103" i="3"/>
  <c r="AS1103" i="3"/>
  <c r="AW1103" i="3"/>
  <c r="BA1103" i="3"/>
  <c r="BE1103" i="3"/>
  <c r="BI1103" i="3"/>
  <c r="BD1102" i="3"/>
  <c r="AS1102" i="3"/>
  <c r="AI1102" i="3"/>
  <c r="X1102" i="3"/>
  <c r="M1102" i="3"/>
  <c r="BC1101" i="3"/>
  <c r="AS1101" i="3"/>
  <c r="AH1101" i="3"/>
  <c r="W1101" i="3"/>
  <c r="M1101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O1099" i="3"/>
  <c r="U1099" i="3"/>
  <c r="Z1099" i="3"/>
  <c r="AE1099" i="3"/>
  <c r="AK1099" i="3"/>
  <c r="AP1099" i="3"/>
  <c r="AU1099" i="3"/>
  <c r="BA1099" i="3"/>
  <c r="BF1099" i="3"/>
  <c r="Q1099" i="3"/>
  <c r="V1099" i="3"/>
  <c r="AA1099" i="3"/>
  <c r="AG1099" i="3"/>
  <c r="AL1099" i="3"/>
  <c r="AQ1099" i="3"/>
  <c r="AW1099" i="3"/>
  <c r="BB1099" i="3"/>
  <c r="BG1099" i="3"/>
  <c r="BD1098" i="3"/>
  <c r="AS1098" i="3"/>
  <c r="AI1098" i="3"/>
  <c r="X1098" i="3"/>
  <c r="M1098" i="3"/>
  <c r="BC1097" i="3"/>
  <c r="AS1097" i="3"/>
  <c r="AH1097" i="3"/>
  <c r="W1097" i="3"/>
  <c r="M1097" i="3"/>
  <c r="BE1094" i="3"/>
  <c r="AO1094" i="3"/>
  <c r="Y1094" i="3"/>
  <c r="BC1093" i="3"/>
  <c r="AM1093" i="3"/>
  <c r="W1093" i="3"/>
  <c r="P1092" i="3"/>
  <c r="X1092" i="3"/>
  <c r="AF1092" i="3"/>
  <c r="AN1092" i="3"/>
  <c r="AV1092" i="3"/>
  <c r="BD1092" i="3"/>
  <c r="AT1091" i="3"/>
  <c r="AD1091" i="3"/>
  <c r="N1091" i="3"/>
  <c r="Q1088" i="3"/>
  <c r="Y1088" i="3"/>
  <c r="AG1088" i="3"/>
  <c r="AW1088" i="3"/>
  <c r="P1088" i="3"/>
  <c r="X1088" i="3"/>
  <c r="AF1088" i="3"/>
  <c r="AN1088" i="3"/>
  <c r="AV1088" i="3"/>
  <c r="BD1088" i="3"/>
  <c r="AO1088" i="3"/>
  <c r="BE1088" i="3"/>
  <c r="X1074" i="3"/>
  <c r="AN1074" i="3"/>
  <c r="BD1074" i="3"/>
  <c r="AB1074" i="3"/>
  <c r="AR1074" i="3"/>
  <c r="BH1074" i="3"/>
  <c r="AF1074" i="3"/>
  <c r="AV1074" i="3"/>
  <c r="AJ1074" i="3"/>
  <c r="P1074" i="3"/>
  <c r="AA1058" i="3"/>
  <c r="AQ1058" i="3"/>
  <c r="BG1058" i="3"/>
  <c r="S1058" i="3"/>
  <c r="AI1058" i="3"/>
  <c r="N1134" i="3"/>
  <c r="R1134" i="3"/>
  <c r="V1134" i="3"/>
  <c r="Z1134" i="3"/>
  <c r="AD1134" i="3"/>
  <c r="AH1134" i="3"/>
  <c r="AL1134" i="3"/>
  <c r="AP1134" i="3"/>
  <c r="AT1134" i="3"/>
  <c r="AX1134" i="3"/>
  <c r="BB1134" i="3"/>
  <c r="BF1134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S1132" i="3"/>
  <c r="W1132" i="3"/>
  <c r="AA1132" i="3"/>
  <c r="AE1132" i="3"/>
  <c r="AI1132" i="3"/>
  <c r="AM1132" i="3"/>
  <c r="AQ1132" i="3"/>
  <c r="AU1132" i="3"/>
  <c r="AY1132" i="3"/>
  <c r="BC1132" i="3"/>
  <c r="BG1132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N1124" i="3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S1124" i="3"/>
  <c r="W1124" i="3"/>
  <c r="AA1124" i="3"/>
  <c r="AE1124" i="3"/>
  <c r="AI1124" i="3"/>
  <c r="AM1124" i="3"/>
  <c r="AQ1124" i="3"/>
  <c r="AU1124" i="3"/>
  <c r="AY1124" i="3"/>
  <c r="BC1124" i="3"/>
  <c r="BG1124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N1110" i="3"/>
  <c r="R1110" i="3"/>
  <c r="V1110" i="3"/>
  <c r="Z1110" i="3"/>
  <c r="AD1110" i="3"/>
  <c r="AH1110" i="3"/>
  <c r="AL1110" i="3"/>
  <c r="AP1110" i="3"/>
  <c r="AT1110" i="3"/>
  <c r="AX1110" i="3"/>
  <c r="BB1110" i="3"/>
  <c r="BF1110" i="3"/>
  <c r="O1110" i="3"/>
  <c r="S1110" i="3"/>
  <c r="W1110" i="3"/>
  <c r="AA1110" i="3"/>
  <c r="AE1110" i="3"/>
  <c r="AI1110" i="3"/>
  <c r="AM1110" i="3"/>
  <c r="AQ1110" i="3"/>
  <c r="AU1110" i="3"/>
  <c r="AY1110" i="3"/>
  <c r="BC1110" i="3"/>
  <c r="BG1110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BG1103" i="3"/>
  <c r="AY1103" i="3"/>
  <c r="AQ1103" i="3"/>
  <c r="AI1103" i="3"/>
  <c r="Y1103" i="3"/>
  <c r="N1103" i="3"/>
  <c r="BC1102" i="3"/>
  <c r="AR1102" i="3"/>
  <c r="AG1102" i="3"/>
  <c r="W1102" i="3"/>
  <c r="AY1101" i="3"/>
  <c r="AO1101" i="3"/>
  <c r="AD1101" i="3"/>
  <c r="S1101" i="3"/>
  <c r="N1100" i="3"/>
  <c r="R1100" i="3"/>
  <c r="V1100" i="3"/>
  <c r="Z1100" i="3"/>
  <c r="AD1100" i="3"/>
  <c r="AH1100" i="3"/>
  <c r="AL1100" i="3"/>
  <c r="AP1100" i="3"/>
  <c r="AT1100" i="3"/>
  <c r="AX1100" i="3"/>
  <c r="BB1100" i="3"/>
  <c r="BF1100" i="3"/>
  <c r="O1100" i="3"/>
  <c r="T1100" i="3"/>
  <c r="Y1100" i="3"/>
  <c r="AE1100" i="3"/>
  <c r="AJ1100" i="3"/>
  <c r="AO1100" i="3"/>
  <c r="AU1100" i="3"/>
  <c r="AZ1100" i="3"/>
  <c r="BE1100" i="3"/>
  <c r="P1100" i="3"/>
  <c r="U1100" i="3"/>
  <c r="AA1100" i="3"/>
  <c r="AF1100" i="3"/>
  <c r="AK1100" i="3"/>
  <c r="AQ1100" i="3"/>
  <c r="AV1100" i="3"/>
  <c r="BA1100" i="3"/>
  <c r="BG1100" i="3"/>
  <c r="BE1099" i="3"/>
  <c r="AT1099" i="3"/>
  <c r="AI1099" i="3"/>
  <c r="Y1099" i="3"/>
  <c r="N1099" i="3"/>
  <c r="BC1098" i="3"/>
  <c r="AR1098" i="3"/>
  <c r="AG1098" i="3"/>
  <c r="W1098" i="3"/>
  <c r="AY1097" i="3"/>
  <c r="AO1097" i="3"/>
  <c r="AD1097" i="3"/>
  <c r="S1097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T1096" i="3"/>
  <c r="Y1096" i="3"/>
  <c r="AE1096" i="3"/>
  <c r="AJ1096" i="3"/>
  <c r="AO1096" i="3"/>
  <c r="AU1096" i="3"/>
  <c r="AZ1096" i="3"/>
  <c r="BE1096" i="3"/>
  <c r="P1096" i="3"/>
  <c r="U1096" i="3"/>
  <c r="AA1096" i="3"/>
  <c r="AF1096" i="3"/>
  <c r="AK1096" i="3"/>
  <c r="AQ1096" i="3"/>
  <c r="AV1096" i="3"/>
  <c r="BA1096" i="3"/>
  <c r="BG1096" i="3"/>
  <c r="Q1095" i="3"/>
  <c r="V1095" i="3"/>
  <c r="AA1095" i="3"/>
  <c r="AG1095" i="3"/>
  <c r="AL1095" i="3"/>
  <c r="AQ1095" i="3"/>
  <c r="AW1095" i="3"/>
  <c r="BB1095" i="3"/>
  <c r="BG1095" i="3"/>
  <c r="AZ1094" i="3"/>
  <c r="AJ1094" i="3"/>
  <c r="T1094" i="3"/>
  <c r="BB1093" i="3"/>
  <c r="AL1093" i="3"/>
  <c r="V1093" i="3"/>
  <c r="BE1092" i="3"/>
  <c r="AO1092" i="3"/>
  <c r="Y1092" i="3"/>
  <c r="BC1091" i="3"/>
  <c r="AM1091" i="3"/>
  <c r="W1091" i="3"/>
  <c r="P1090" i="3"/>
  <c r="X1090" i="3"/>
  <c r="AF1090" i="3"/>
  <c r="AN1090" i="3"/>
  <c r="AV1090" i="3"/>
  <c r="BD1090" i="3"/>
  <c r="V1089" i="3"/>
  <c r="S1089" i="3"/>
  <c r="AA1089" i="3"/>
  <c r="AI1089" i="3"/>
  <c r="AQ1089" i="3"/>
  <c r="AY1089" i="3"/>
  <c r="BG1089" i="3"/>
  <c r="N1089" i="3"/>
  <c r="AD1089" i="3"/>
  <c r="AJ1088" i="3"/>
  <c r="R1087" i="3"/>
  <c r="Z1087" i="3"/>
  <c r="AH1087" i="3"/>
  <c r="AP1087" i="3"/>
  <c r="AX1087" i="3"/>
  <c r="BD1087" i="3"/>
  <c r="BI1087" i="3"/>
  <c r="AB1087" i="3"/>
  <c r="AR1087" i="3"/>
  <c r="BE1087" i="3"/>
  <c r="T1087" i="3"/>
  <c r="AZ1087" i="3"/>
  <c r="N1087" i="3"/>
  <c r="AD1087" i="3"/>
  <c r="AT1087" i="3"/>
  <c r="BF1087" i="3"/>
  <c r="AJ1087" i="3"/>
  <c r="T1074" i="3"/>
  <c r="AH1073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M1062" i="3"/>
  <c r="U1062" i="3"/>
  <c r="AC1062" i="3"/>
  <c r="AK1062" i="3"/>
  <c r="AS1062" i="3"/>
  <c r="BA1062" i="3"/>
  <c r="BI1062" i="3"/>
  <c r="O1062" i="3"/>
  <c r="W1062" i="3"/>
  <c r="AE1062" i="3"/>
  <c r="AM1062" i="3"/>
  <c r="AU1062" i="3"/>
  <c r="BC1062" i="3"/>
  <c r="Q1062" i="3"/>
  <c r="Y1062" i="3"/>
  <c r="AG1062" i="3"/>
  <c r="AO1062" i="3"/>
  <c r="AW1062" i="3"/>
  <c r="BE1062" i="3"/>
  <c r="AA1062" i="3"/>
  <c r="BG1062" i="3"/>
  <c r="AI1062" i="3"/>
  <c r="AQ1062" i="3"/>
  <c r="AY1062" i="3"/>
  <c r="AY1058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N1094" i="3"/>
  <c r="R1094" i="3"/>
  <c r="V1094" i="3"/>
  <c r="Z1094" i="3"/>
  <c r="AD1094" i="3"/>
  <c r="AH1094" i="3"/>
  <c r="AL1094" i="3"/>
  <c r="AP1094" i="3"/>
  <c r="AT1094" i="3"/>
  <c r="AX1094" i="3"/>
  <c r="BB1094" i="3"/>
  <c r="BF1094" i="3"/>
  <c r="O1094" i="3"/>
  <c r="S1094" i="3"/>
  <c r="W1094" i="3"/>
  <c r="AA1094" i="3"/>
  <c r="AE1094" i="3"/>
  <c r="AI1094" i="3"/>
  <c r="AM1094" i="3"/>
  <c r="AQ1094" i="3"/>
  <c r="AU1094" i="3"/>
  <c r="AY1094" i="3"/>
  <c r="BC1094" i="3"/>
  <c r="BG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M1093" i="3"/>
  <c r="Q1093" i="3"/>
  <c r="U1093" i="3"/>
  <c r="Y1093" i="3"/>
  <c r="AC1093" i="3"/>
  <c r="AG1093" i="3"/>
  <c r="AK1093" i="3"/>
  <c r="AO1093" i="3"/>
  <c r="AS1093" i="3"/>
  <c r="AW1093" i="3"/>
  <c r="BA1093" i="3"/>
  <c r="BE1093" i="3"/>
  <c r="BI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M1091" i="3"/>
  <c r="Q1091" i="3"/>
  <c r="U1091" i="3"/>
  <c r="Y1091" i="3"/>
  <c r="AC1091" i="3"/>
  <c r="AG1091" i="3"/>
  <c r="AK1091" i="3"/>
  <c r="AO1091" i="3"/>
  <c r="AS1091" i="3"/>
  <c r="AW1091" i="3"/>
  <c r="BA1091" i="3"/>
  <c r="BE1091" i="3"/>
  <c r="BI1091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M1089" i="3"/>
  <c r="Q1089" i="3"/>
  <c r="U1089" i="3"/>
  <c r="Y1089" i="3"/>
  <c r="AC1089" i="3"/>
  <c r="AG1089" i="3"/>
  <c r="AK1089" i="3"/>
  <c r="AO1089" i="3"/>
  <c r="AS1089" i="3"/>
  <c r="AW1089" i="3"/>
  <c r="BA1089" i="3"/>
  <c r="BE1089" i="3"/>
  <c r="BI1089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O1088" i="3"/>
  <c r="S1088" i="3"/>
  <c r="W1088" i="3"/>
  <c r="AA1088" i="3"/>
  <c r="AE1088" i="3"/>
  <c r="AI1088" i="3"/>
  <c r="AM1088" i="3"/>
  <c r="AQ1088" i="3"/>
  <c r="AU1088" i="3"/>
  <c r="AY1088" i="3"/>
  <c r="BC1088" i="3"/>
  <c r="BG1088" i="3"/>
  <c r="L1086" i="3"/>
  <c r="Q1086" i="3" s="1"/>
  <c r="L1084" i="3"/>
  <c r="BF1084" i="3" s="1"/>
  <c r="L1082" i="3"/>
  <c r="L1080" i="3"/>
  <c r="M1080" i="3" s="1"/>
  <c r="L1078" i="3"/>
  <c r="Y1078" i="3" s="1"/>
  <c r="T1076" i="3"/>
  <c r="AB1076" i="3"/>
  <c r="AJ1076" i="3"/>
  <c r="AR1076" i="3"/>
  <c r="AZ1076" i="3"/>
  <c r="BH1076" i="3"/>
  <c r="V1076" i="3"/>
  <c r="AD1076" i="3"/>
  <c r="AL1076" i="3"/>
  <c r="AT1076" i="3"/>
  <c r="BB1076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P1075" i="3"/>
  <c r="T1075" i="3"/>
  <c r="X1075" i="3"/>
  <c r="AB1075" i="3"/>
  <c r="AF1075" i="3"/>
  <c r="AJ1075" i="3"/>
  <c r="AN1075" i="3"/>
  <c r="AR1075" i="3"/>
  <c r="AV1075" i="3"/>
  <c r="AZ1075" i="3"/>
  <c r="BD1075" i="3"/>
  <c r="BH1075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Z1075" i="3"/>
  <c r="AP1075" i="3"/>
  <c r="BF1075" i="3"/>
  <c r="N1075" i="3"/>
  <c r="AD1075" i="3"/>
  <c r="AT1075" i="3"/>
  <c r="X1072" i="3"/>
  <c r="AN1072" i="3"/>
  <c r="BD1072" i="3"/>
  <c r="AB1072" i="3"/>
  <c r="AR1072" i="3"/>
  <c r="BH1072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M1066" i="3"/>
  <c r="U1066" i="3"/>
  <c r="AC1066" i="3"/>
  <c r="AK1066" i="3"/>
  <c r="AS1066" i="3"/>
  <c r="BA1066" i="3"/>
  <c r="BI1066" i="3"/>
  <c r="O1066" i="3"/>
  <c r="W1066" i="3"/>
  <c r="AE1066" i="3"/>
  <c r="AM1066" i="3"/>
  <c r="AU1066" i="3"/>
  <c r="BC1066" i="3"/>
  <c r="Q1066" i="3"/>
  <c r="Y1066" i="3"/>
  <c r="AG1066" i="3"/>
  <c r="AO1066" i="3"/>
  <c r="AW1066" i="3"/>
  <c r="BE1066" i="3"/>
  <c r="AA1066" i="3"/>
  <c r="BG1066" i="3"/>
  <c r="AI1066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Q1065" i="3"/>
  <c r="Y1065" i="3"/>
  <c r="AG1065" i="3"/>
  <c r="AO1065" i="3"/>
  <c r="AW1065" i="3"/>
  <c r="BE1065" i="3"/>
  <c r="S1065" i="3"/>
  <c r="AA1065" i="3"/>
  <c r="AI1065" i="3"/>
  <c r="AQ1065" i="3"/>
  <c r="AY1065" i="3"/>
  <c r="BG1065" i="3"/>
  <c r="M1065" i="3"/>
  <c r="U1065" i="3"/>
  <c r="AC1065" i="3"/>
  <c r="AK1065" i="3"/>
  <c r="AS1065" i="3"/>
  <c r="BA1065" i="3"/>
  <c r="BI1065" i="3"/>
  <c r="AM1065" i="3"/>
  <c r="O1065" i="3"/>
  <c r="AU1065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Y1053" i="3"/>
  <c r="AO1053" i="3"/>
  <c r="BE1053" i="3"/>
  <c r="M1053" i="3"/>
  <c r="AC1053" i="3"/>
  <c r="AS1053" i="3"/>
  <c r="BI1053" i="3"/>
  <c r="Q1053" i="3"/>
  <c r="AG1053" i="3"/>
  <c r="AW1053" i="3"/>
  <c r="U1053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Q1061" i="3"/>
  <c r="Y1061" i="3"/>
  <c r="AG1061" i="3"/>
  <c r="AO1061" i="3"/>
  <c r="AW1061" i="3"/>
  <c r="BE1061" i="3"/>
  <c r="S1061" i="3"/>
  <c r="AA1061" i="3"/>
  <c r="AI1061" i="3"/>
  <c r="AQ1061" i="3"/>
  <c r="AY1061" i="3"/>
  <c r="BG1061" i="3"/>
  <c r="M1061" i="3"/>
  <c r="U1061" i="3"/>
  <c r="AC1061" i="3"/>
  <c r="AK1061" i="3"/>
  <c r="AS1061" i="3"/>
  <c r="BA1061" i="3"/>
  <c r="BI1061" i="3"/>
  <c r="AM1061" i="3"/>
  <c r="O1061" i="3"/>
  <c r="AU1061" i="3"/>
  <c r="AA1056" i="3"/>
  <c r="AQ1056" i="3"/>
  <c r="BG1056" i="3"/>
  <c r="AY1056" i="3"/>
  <c r="N1052" i="3"/>
  <c r="R1052" i="3"/>
  <c r="V1052" i="3"/>
  <c r="Z1052" i="3"/>
  <c r="AD1052" i="3"/>
  <c r="AH1052" i="3"/>
  <c r="AL1052" i="3"/>
  <c r="AP1052" i="3"/>
  <c r="AT1052" i="3"/>
  <c r="AX1052" i="3"/>
  <c r="BB1052" i="3"/>
  <c r="BF1052" i="3"/>
  <c r="O1052" i="3"/>
  <c r="T1052" i="3"/>
  <c r="Y1052" i="3"/>
  <c r="AE1052" i="3"/>
  <c r="AJ1052" i="3"/>
  <c r="AO1052" i="3"/>
  <c r="AU1052" i="3"/>
  <c r="AZ1052" i="3"/>
  <c r="BE1052" i="3"/>
  <c r="P1052" i="3"/>
  <c r="U1052" i="3"/>
  <c r="AA1052" i="3"/>
  <c r="AF1052" i="3"/>
  <c r="AK1052" i="3"/>
  <c r="AQ1052" i="3"/>
  <c r="AV1052" i="3"/>
  <c r="BA1052" i="3"/>
  <c r="BG1052" i="3"/>
  <c r="Q1052" i="3"/>
  <c r="W1052" i="3"/>
  <c r="AB1052" i="3"/>
  <c r="AG1052" i="3"/>
  <c r="AM1052" i="3"/>
  <c r="AR1052" i="3"/>
  <c r="AW1052" i="3"/>
  <c r="BC1052" i="3"/>
  <c r="BH1052" i="3"/>
  <c r="AC1052" i="3"/>
  <c r="AY1052" i="3"/>
  <c r="M1052" i="3"/>
  <c r="AI1052" i="3"/>
  <c r="BD1052" i="3"/>
  <c r="S1052" i="3"/>
  <c r="AN1052" i="3"/>
  <c r="BI1052" i="3"/>
  <c r="X1052" i="3"/>
  <c r="BF1095" i="3"/>
  <c r="BA1095" i="3"/>
  <c r="AU1095" i="3"/>
  <c r="AP1095" i="3"/>
  <c r="AK1095" i="3"/>
  <c r="AE1095" i="3"/>
  <c r="Z1095" i="3"/>
  <c r="U1095" i="3"/>
  <c r="O1095" i="3"/>
  <c r="BI1094" i="3"/>
  <c r="BA1094" i="3"/>
  <c r="AS1094" i="3"/>
  <c r="AK1094" i="3"/>
  <c r="AC1094" i="3"/>
  <c r="U1094" i="3"/>
  <c r="M1094" i="3"/>
  <c r="BF1093" i="3"/>
  <c r="AX1093" i="3"/>
  <c r="AP1093" i="3"/>
  <c r="AH1093" i="3"/>
  <c r="Z1093" i="3"/>
  <c r="R1093" i="3"/>
  <c r="BI1092" i="3"/>
  <c r="BA1092" i="3"/>
  <c r="AS1092" i="3"/>
  <c r="AK1092" i="3"/>
  <c r="AC1092" i="3"/>
  <c r="U1092" i="3"/>
  <c r="M1092" i="3"/>
  <c r="BF1091" i="3"/>
  <c r="AX1091" i="3"/>
  <c r="AP1091" i="3"/>
  <c r="AH1091" i="3"/>
  <c r="Z1091" i="3"/>
  <c r="R1091" i="3"/>
  <c r="BI1090" i="3"/>
  <c r="BA1090" i="3"/>
  <c r="AS1090" i="3"/>
  <c r="AK1090" i="3"/>
  <c r="AC1090" i="3"/>
  <c r="U1090" i="3"/>
  <c r="M1090" i="3"/>
  <c r="BF1089" i="3"/>
  <c r="AX1089" i="3"/>
  <c r="AP1089" i="3"/>
  <c r="AH1089" i="3"/>
  <c r="Z1089" i="3"/>
  <c r="R1089" i="3"/>
  <c r="BI1088" i="3"/>
  <c r="BA1088" i="3"/>
  <c r="AS1088" i="3"/>
  <c r="AK1088" i="3"/>
  <c r="AC1088" i="3"/>
  <c r="U1088" i="3"/>
  <c r="M1088" i="3"/>
  <c r="AV1076" i="3"/>
  <c r="AF1076" i="3"/>
  <c r="P1076" i="3"/>
  <c r="BB1075" i="3"/>
  <c r="V1075" i="3"/>
  <c r="AV1072" i="3"/>
  <c r="P1072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N1070" i="3"/>
  <c r="R1070" i="3"/>
  <c r="V1070" i="3"/>
  <c r="Z1070" i="3"/>
  <c r="AD1070" i="3"/>
  <c r="AH1070" i="3"/>
  <c r="AL1070" i="3"/>
  <c r="AP1070" i="3"/>
  <c r="AT1070" i="3"/>
  <c r="AX1070" i="3"/>
  <c r="BB1070" i="3"/>
  <c r="BF1070" i="3"/>
  <c r="M1070" i="3"/>
  <c r="U1070" i="3"/>
  <c r="AC1070" i="3"/>
  <c r="AK1070" i="3"/>
  <c r="AS1070" i="3"/>
  <c r="BA1070" i="3"/>
  <c r="BI1070" i="3"/>
  <c r="O1070" i="3"/>
  <c r="W1070" i="3"/>
  <c r="AE1070" i="3"/>
  <c r="AM1070" i="3"/>
  <c r="AU1070" i="3"/>
  <c r="BC1070" i="3"/>
  <c r="Q1070" i="3"/>
  <c r="Y1070" i="3"/>
  <c r="AG1070" i="3"/>
  <c r="AO1070" i="3"/>
  <c r="AW1070" i="3"/>
  <c r="BE1070" i="3"/>
  <c r="AA1070" i="3"/>
  <c r="BG1070" i="3"/>
  <c r="AI1070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Q1069" i="3"/>
  <c r="Y1069" i="3"/>
  <c r="AG1069" i="3"/>
  <c r="AO1069" i="3"/>
  <c r="AW1069" i="3"/>
  <c r="BE1069" i="3"/>
  <c r="S1069" i="3"/>
  <c r="AA1069" i="3"/>
  <c r="AI1069" i="3"/>
  <c r="AQ1069" i="3"/>
  <c r="AY1069" i="3"/>
  <c r="BG1069" i="3"/>
  <c r="M1069" i="3"/>
  <c r="U1069" i="3"/>
  <c r="AC1069" i="3"/>
  <c r="AK1069" i="3"/>
  <c r="AS1069" i="3"/>
  <c r="BA1069" i="3"/>
  <c r="BI1069" i="3"/>
  <c r="AM1069" i="3"/>
  <c r="O1069" i="3"/>
  <c r="AU1069" i="3"/>
  <c r="AY1066" i="3"/>
  <c r="AE1065" i="3"/>
  <c r="W1061" i="3"/>
  <c r="BA1053" i="3"/>
  <c r="AS1052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P1071" i="3"/>
  <c r="T1071" i="3"/>
  <c r="X1071" i="3"/>
  <c r="AB1071" i="3"/>
  <c r="AF1071" i="3"/>
  <c r="AJ1071" i="3"/>
  <c r="AN1071" i="3"/>
  <c r="AR1071" i="3"/>
  <c r="O1071" i="3"/>
  <c r="U1071" i="3"/>
  <c r="Z1071" i="3"/>
  <c r="AE1071" i="3"/>
  <c r="AK1071" i="3"/>
  <c r="AP1071" i="3"/>
  <c r="AU1071" i="3"/>
  <c r="AY1071" i="3"/>
  <c r="BC1071" i="3"/>
  <c r="BG1071" i="3"/>
  <c r="Q1071" i="3"/>
  <c r="V1071" i="3"/>
  <c r="AA1071" i="3"/>
  <c r="AG1071" i="3"/>
  <c r="AL1071" i="3"/>
  <c r="AQ1071" i="3"/>
  <c r="AV1071" i="3"/>
  <c r="AZ1071" i="3"/>
  <c r="BD1071" i="3"/>
  <c r="BH1071" i="3"/>
  <c r="M1071" i="3"/>
  <c r="R1071" i="3"/>
  <c r="W1071" i="3"/>
  <c r="AC1071" i="3"/>
  <c r="AH1071" i="3"/>
  <c r="AM1071" i="3"/>
  <c r="AS1071" i="3"/>
  <c r="AW1071" i="3"/>
  <c r="BA1071" i="3"/>
  <c r="BE1071" i="3"/>
  <c r="BI1071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Q1067" i="3"/>
  <c r="Y1067" i="3"/>
  <c r="AG1067" i="3"/>
  <c r="AO1067" i="3"/>
  <c r="AW1067" i="3"/>
  <c r="BE1067" i="3"/>
  <c r="S1067" i="3"/>
  <c r="AA1067" i="3"/>
  <c r="AI1067" i="3"/>
  <c r="AQ1067" i="3"/>
  <c r="AY1067" i="3"/>
  <c r="BG1067" i="3"/>
  <c r="M1067" i="3"/>
  <c r="U1067" i="3"/>
  <c r="AC1067" i="3"/>
  <c r="AK1067" i="3"/>
  <c r="AS1067" i="3"/>
  <c r="BA1067" i="3"/>
  <c r="BI1067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Q1063" i="3"/>
  <c r="Y1063" i="3"/>
  <c r="AG1063" i="3"/>
  <c r="AO1063" i="3"/>
  <c r="AW1063" i="3"/>
  <c r="BE1063" i="3"/>
  <c r="S1063" i="3"/>
  <c r="AA1063" i="3"/>
  <c r="AI1063" i="3"/>
  <c r="AQ1063" i="3"/>
  <c r="AY1063" i="3"/>
  <c r="BG1063" i="3"/>
  <c r="M1063" i="3"/>
  <c r="U1063" i="3"/>
  <c r="AC1063" i="3"/>
  <c r="AK1063" i="3"/>
  <c r="AS1063" i="3"/>
  <c r="BA1063" i="3"/>
  <c r="BI1063" i="3"/>
  <c r="AA1060" i="3"/>
  <c r="AQ1060" i="3"/>
  <c r="BG1060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Y1057" i="3"/>
  <c r="AO1057" i="3"/>
  <c r="BE1057" i="3"/>
  <c r="M1057" i="3"/>
  <c r="AC1057" i="3"/>
  <c r="AS1057" i="3"/>
  <c r="BI1057" i="3"/>
  <c r="Q1057" i="3"/>
  <c r="AG1057" i="3"/>
  <c r="AW1057" i="3"/>
  <c r="O1056" i="3"/>
  <c r="AA1048" i="3"/>
  <c r="AQ1048" i="3"/>
  <c r="BG1048" i="3"/>
  <c r="AY1048" i="3"/>
  <c r="S1048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P1045" i="3"/>
  <c r="T1045" i="3"/>
  <c r="X1045" i="3"/>
  <c r="AB1045" i="3"/>
  <c r="AF1045" i="3"/>
  <c r="AJ1045" i="3"/>
  <c r="AN1045" i="3"/>
  <c r="AR1045" i="3"/>
  <c r="AV1045" i="3"/>
  <c r="AZ1045" i="3"/>
  <c r="BD1045" i="3"/>
  <c r="BH1045" i="3"/>
  <c r="Y1045" i="3"/>
  <c r="AO1045" i="3"/>
  <c r="BE1045" i="3"/>
  <c r="M1045" i="3"/>
  <c r="AC1045" i="3"/>
  <c r="AS1045" i="3"/>
  <c r="BI1045" i="3"/>
  <c r="Q1045" i="3"/>
  <c r="AG1045" i="3"/>
  <c r="AW1045" i="3"/>
  <c r="U1045" i="3"/>
  <c r="AK1045" i="3"/>
  <c r="BH1087" i="3"/>
  <c r="BB1087" i="3"/>
  <c r="AV1087" i="3"/>
  <c r="AN1087" i="3"/>
  <c r="AF1087" i="3"/>
  <c r="X1087" i="3"/>
  <c r="P1087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M1074" i="3"/>
  <c r="Q1074" i="3"/>
  <c r="U1074" i="3"/>
  <c r="Y1074" i="3"/>
  <c r="AC1074" i="3"/>
  <c r="AG1074" i="3"/>
  <c r="AK1074" i="3"/>
  <c r="AO1074" i="3"/>
  <c r="AS1074" i="3"/>
  <c r="AW1074" i="3"/>
  <c r="BA1074" i="3"/>
  <c r="BE1074" i="3"/>
  <c r="BI1074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O1074" i="3"/>
  <c r="S1074" i="3"/>
  <c r="W1074" i="3"/>
  <c r="AA1074" i="3"/>
  <c r="AE1074" i="3"/>
  <c r="AI1074" i="3"/>
  <c r="AM1074" i="3"/>
  <c r="AQ1074" i="3"/>
  <c r="AU1074" i="3"/>
  <c r="AY1074" i="3"/>
  <c r="BC1074" i="3"/>
  <c r="BG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BF1071" i="3"/>
  <c r="AO1071" i="3"/>
  <c r="S1071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M1068" i="3"/>
  <c r="U1068" i="3"/>
  <c r="AC1068" i="3"/>
  <c r="AK1068" i="3"/>
  <c r="AS1068" i="3"/>
  <c r="BA1068" i="3"/>
  <c r="BI1068" i="3"/>
  <c r="O1068" i="3"/>
  <c r="W1068" i="3"/>
  <c r="AE1068" i="3"/>
  <c r="AM1068" i="3"/>
  <c r="AU1068" i="3"/>
  <c r="BC1068" i="3"/>
  <c r="Q1068" i="3"/>
  <c r="Y1068" i="3"/>
  <c r="AG1068" i="3"/>
  <c r="AO1068" i="3"/>
  <c r="AW1068" i="3"/>
  <c r="BE1068" i="3"/>
  <c r="BC1067" i="3"/>
  <c r="W1067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M1064" i="3"/>
  <c r="U1064" i="3"/>
  <c r="AC1064" i="3"/>
  <c r="AK1064" i="3"/>
  <c r="AS1064" i="3"/>
  <c r="BA1064" i="3"/>
  <c r="BI1064" i="3"/>
  <c r="O1064" i="3"/>
  <c r="W1064" i="3"/>
  <c r="AE1064" i="3"/>
  <c r="AM1064" i="3"/>
  <c r="AU1064" i="3"/>
  <c r="BC1064" i="3"/>
  <c r="Q1064" i="3"/>
  <c r="Y1064" i="3"/>
  <c r="AG1064" i="3"/>
  <c r="AO1064" i="3"/>
  <c r="AW1064" i="3"/>
  <c r="BE1064" i="3"/>
  <c r="BC1063" i="3"/>
  <c r="W1063" i="3"/>
  <c r="S1060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Y1059" i="3"/>
  <c r="AO1059" i="3"/>
  <c r="BE1059" i="3"/>
  <c r="M1059" i="3"/>
  <c r="AC1059" i="3"/>
  <c r="AS1059" i="3"/>
  <c r="BI1059" i="3"/>
  <c r="Q1059" i="3"/>
  <c r="AG1059" i="3"/>
  <c r="AW1059" i="3"/>
  <c r="O1058" i="3"/>
  <c r="AK1057" i="3"/>
  <c r="AA1054" i="3"/>
  <c r="AQ1054" i="3"/>
  <c r="BG1054" i="3"/>
  <c r="AI1048" i="3"/>
  <c r="AU1060" i="3"/>
  <c r="AE1060" i="3"/>
  <c r="AU1058" i="3"/>
  <c r="AE1058" i="3"/>
  <c r="AU1056" i="3"/>
  <c r="AE1056" i="3"/>
  <c r="AU1054" i="3"/>
  <c r="AE1054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Y1047" i="3"/>
  <c r="AO1047" i="3"/>
  <c r="BE1047" i="3"/>
  <c r="M1047" i="3"/>
  <c r="AC1047" i="3"/>
  <c r="AS1047" i="3"/>
  <c r="BI1047" i="3"/>
  <c r="Q1047" i="3"/>
  <c r="AG1047" i="3"/>
  <c r="AW1047" i="3"/>
  <c r="AA1042" i="3"/>
  <c r="AQ1042" i="3"/>
  <c r="BG104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P1058" i="3"/>
  <c r="T1058" i="3"/>
  <c r="X1058" i="3"/>
  <c r="AB1058" i="3"/>
  <c r="AF1058" i="3"/>
  <c r="AJ1058" i="3"/>
  <c r="AN1058" i="3"/>
  <c r="AR1058" i="3"/>
  <c r="AV1058" i="3"/>
  <c r="AZ1058" i="3"/>
  <c r="BD1058" i="3"/>
  <c r="BH1058" i="3"/>
  <c r="M1058" i="3"/>
  <c r="Q1058" i="3"/>
  <c r="U1058" i="3"/>
  <c r="Y1058" i="3"/>
  <c r="AC1058" i="3"/>
  <c r="AG1058" i="3"/>
  <c r="AK1058" i="3"/>
  <c r="AO1058" i="3"/>
  <c r="AS1058" i="3"/>
  <c r="AW1058" i="3"/>
  <c r="BA1058" i="3"/>
  <c r="BE1058" i="3"/>
  <c r="BI1058" i="3"/>
  <c r="N1058" i="3"/>
  <c r="R1058" i="3"/>
  <c r="V1058" i="3"/>
  <c r="Z1058" i="3"/>
  <c r="AD1058" i="3"/>
  <c r="AH1058" i="3"/>
  <c r="AL1058" i="3"/>
  <c r="AP1058" i="3"/>
  <c r="AT1058" i="3"/>
  <c r="AX1058" i="3"/>
  <c r="BB1058" i="3"/>
  <c r="BF1058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Q1049" i="3"/>
  <c r="Y1049" i="3"/>
  <c r="AG1049" i="3"/>
  <c r="AO1049" i="3"/>
  <c r="AW1049" i="3"/>
  <c r="BE1049" i="3"/>
  <c r="S1049" i="3"/>
  <c r="AA1049" i="3"/>
  <c r="AI1049" i="3"/>
  <c r="AQ1049" i="3"/>
  <c r="AY1049" i="3"/>
  <c r="BG1049" i="3"/>
  <c r="M1049" i="3"/>
  <c r="U1049" i="3"/>
  <c r="AC1049" i="3"/>
  <c r="AK1049" i="3"/>
  <c r="AS1049" i="3"/>
  <c r="BA1049" i="3"/>
  <c r="BI1049" i="3"/>
  <c r="O1048" i="3"/>
  <c r="AK1047" i="3"/>
  <c r="AA1044" i="3"/>
  <c r="AQ1044" i="3"/>
  <c r="BG1044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Y1041" i="3"/>
  <c r="AO1041" i="3"/>
  <c r="BE1041" i="3"/>
  <c r="M1041" i="3"/>
  <c r="AC1041" i="3"/>
  <c r="AS1041" i="3"/>
  <c r="BI1041" i="3"/>
  <c r="Q1041" i="3"/>
  <c r="AG1041" i="3"/>
  <c r="AW1041" i="3"/>
  <c r="BC1060" i="3"/>
  <c r="AM1060" i="3"/>
  <c r="W1060" i="3"/>
  <c r="BC1058" i="3"/>
  <c r="AM1058" i="3"/>
  <c r="W1058" i="3"/>
  <c r="BC1056" i="3"/>
  <c r="AM1056" i="3"/>
  <c r="W1056" i="3"/>
  <c r="BC1054" i="3"/>
  <c r="AM1054" i="3"/>
  <c r="W1054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N1050" i="3"/>
  <c r="R1050" i="3"/>
  <c r="V1050" i="3"/>
  <c r="Z1050" i="3"/>
  <c r="AD1050" i="3"/>
  <c r="AH1050" i="3"/>
  <c r="AL1050" i="3"/>
  <c r="AP1050" i="3"/>
  <c r="AT1050" i="3"/>
  <c r="AX1050" i="3"/>
  <c r="BB1050" i="3"/>
  <c r="BF1050" i="3"/>
  <c r="M1050" i="3"/>
  <c r="U1050" i="3"/>
  <c r="AC1050" i="3"/>
  <c r="AK1050" i="3"/>
  <c r="AS1050" i="3"/>
  <c r="BA1050" i="3"/>
  <c r="BI1050" i="3"/>
  <c r="O1050" i="3"/>
  <c r="W1050" i="3"/>
  <c r="AE1050" i="3"/>
  <c r="AM1050" i="3"/>
  <c r="AU1050" i="3"/>
  <c r="BC1050" i="3"/>
  <c r="Q1050" i="3"/>
  <c r="Y1050" i="3"/>
  <c r="AG1050" i="3"/>
  <c r="AO1050" i="3"/>
  <c r="AW1050" i="3"/>
  <c r="BE1050" i="3"/>
  <c r="BC1049" i="3"/>
  <c r="W1049" i="3"/>
  <c r="U1047" i="3"/>
  <c r="AA1046" i="3"/>
  <c r="AQ1046" i="3"/>
  <c r="BG1046" i="3"/>
  <c r="S1044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P1043" i="3"/>
  <c r="T1043" i="3"/>
  <c r="X1043" i="3"/>
  <c r="AB1043" i="3"/>
  <c r="AF1043" i="3"/>
  <c r="AJ1043" i="3"/>
  <c r="AN1043" i="3"/>
  <c r="AR1043" i="3"/>
  <c r="AV1043" i="3"/>
  <c r="AZ1043" i="3"/>
  <c r="BD1043" i="3"/>
  <c r="BH1043" i="3"/>
  <c r="Y1043" i="3"/>
  <c r="AO1043" i="3"/>
  <c r="BE1043" i="3"/>
  <c r="M1043" i="3"/>
  <c r="AC1043" i="3"/>
  <c r="AS1043" i="3"/>
  <c r="BI1043" i="3"/>
  <c r="Q1043" i="3"/>
  <c r="AG1043" i="3"/>
  <c r="AW1043" i="3"/>
  <c r="O1042" i="3"/>
  <c r="AK1041" i="3"/>
  <c r="AU1048" i="3"/>
  <c r="AE1048" i="3"/>
  <c r="AU1046" i="3"/>
  <c r="AE1046" i="3"/>
  <c r="AU1044" i="3"/>
  <c r="AE1044" i="3"/>
  <c r="AU1042" i="3"/>
  <c r="AE1042" i="3"/>
  <c r="AP1040" i="3"/>
  <c r="M1038" i="3"/>
  <c r="Q1038" i="3"/>
  <c r="U1038" i="3"/>
  <c r="Y1038" i="3"/>
  <c r="AC1038" i="3"/>
  <c r="AG1038" i="3"/>
  <c r="AK1038" i="3"/>
  <c r="AO1038" i="3"/>
  <c r="AS1038" i="3"/>
  <c r="AW1038" i="3"/>
  <c r="BA1038" i="3"/>
  <c r="BE1038" i="3"/>
  <c r="BI1038" i="3"/>
  <c r="O1038" i="3"/>
  <c r="S1038" i="3"/>
  <c r="W1038" i="3"/>
  <c r="AA1038" i="3"/>
  <c r="AE1038" i="3"/>
  <c r="AI1038" i="3"/>
  <c r="AM1038" i="3"/>
  <c r="AQ1038" i="3"/>
  <c r="AU1038" i="3"/>
  <c r="AY1038" i="3"/>
  <c r="BC1038" i="3"/>
  <c r="BG1038" i="3"/>
  <c r="T1038" i="3"/>
  <c r="AB1038" i="3"/>
  <c r="AJ1038" i="3"/>
  <c r="AR1038" i="3"/>
  <c r="AZ1038" i="3"/>
  <c r="BH1038" i="3"/>
  <c r="N1038" i="3"/>
  <c r="V1038" i="3"/>
  <c r="AD1038" i="3"/>
  <c r="AL1038" i="3"/>
  <c r="AT1038" i="3"/>
  <c r="BB1038" i="3"/>
  <c r="P1038" i="3"/>
  <c r="X1038" i="3"/>
  <c r="AF1038" i="3"/>
  <c r="AN1038" i="3"/>
  <c r="AV1038" i="3"/>
  <c r="BD1038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AB1034" i="3"/>
  <c r="AR1034" i="3"/>
  <c r="BH1034" i="3"/>
  <c r="P1034" i="3"/>
  <c r="AF1034" i="3"/>
  <c r="AV1034" i="3"/>
  <c r="T1034" i="3"/>
  <c r="AJ1034" i="3"/>
  <c r="AZ1034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M1029" i="3"/>
  <c r="Q1029" i="3"/>
  <c r="U1029" i="3"/>
  <c r="Y1029" i="3"/>
  <c r="AC1029" i="3"/>
  <c r="AG1029" i="3"/>
  <c r="AK1029" i="3"/>
  <c r="AO1029" i="3"/>
  <c r="AS1029" i="3"/>
  <c r="AW1029" i="3"/>
  <c r="BA1029" i="3"/>
  <c r="BE1029" i="3"/>
  <c r="BI1029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AA1029" i="3"/>
  <c r="AQ1029" i="3"/>
  <c r="BG1029" i="3"/>
  <c r="O1029" i="3"/>
  <c r="AE1029" i="3"/>
  <c r="AU1029" i="3"/>
  <c r="S1029" i="3"/>
  <c r="AI1029" i="3"/>
  <c r="AY1029" i="3"/>
  <c r="W1029" i="3"/>
  <c r="AM1029" i="3"/>
  <c r="AA1021" i="3"/>
  <c r="AQ1021" i="3"/>
  <c r="BG1021" i="3"/>
  <c r="AY1021" i="3"/>
  <c r="S1021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N1044" i="3"/>
  <c r="R1044" i="3"/>
  <c r="V1044" i="3"/>
  <c r="Z1044" i="3"/>
  <c r="AD1044" i="3"/>
  <c r="AH1044" i="3"/>
  <c r="AL1044" i="3"/>
  <c r="AP1044" i="3"/>
  <c r="AT1044" i="3"/>
  <c r="AX1044" i="3"/>
  <c r="BB1044" i="3"/>
  <c r="BF1044" i="3"/>
  <c r="P1042" i="3"/>
  <c r="T1042" i="3"/>
  <c r="X1042" i="3"/>
  <c r="AB1042" i="3"/>
  <c r="AF1042" i="3"/>
  <c r="AJ1042" i="3"/>
  <c r="AN1042" i="3"/>
  <c r="AR1042" i="3"/>
  <c r="AV1042" i="3"/>
  <c r="AZ1042" i="3"/>
  <c r="BD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N1042" i="3"/>
  <c r="R1042" i="3"/>
  <c r="V1042" i="3"/>
  <c r="Z1042" i="3"/>
  <c r="AD1042" i="3"/>
  <c r="AH1042" i="3"/>
  <c r="AL1042" i="3"/>
  <c r="AP1042" i="3"/>
  <c r="AT1042" i="3"/>
  <c r="AX1042" i="3"/>
  <c r="BB1042" i="3"/>
  <c r="BF1042" i="3"/>
  <c r="AI1021" i="3"/>
  <c r="BC1048" i="3"/>
  <c r="AM1048" i="3"/>
  <c r="W1048" i="3"/>
  <c r="BC1046" i="3"/>
  <c r="AM1046" i="3"/>
  <c r="W1046" i="3"/>
  <c r="BC1044" i="3"/>
  <c r="AM1044" i="3"/>
  <c r="W1044" i="3"/>
  <c r="BC1042" i="3"/>
  <c r="AM1042" i="3"/>
  <c r="W1042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P1040" i="3"/>
  <c r="V1040" i="3"/>
  <c r="AA1040" i="3"/>
  <c r="AF1040" i="3"/>
  <c r="AL1040" i="3"/>
  <c r="AQ1040" i="3"/>
  <c r="AV1040" i="3"/>
  <c r="BB1040" i="3"/>
  <c r="BG1040" i="3"/>
  <c r="R1040" i="3"/>
  <c r="W1040" i="3"/>
  <c r="AB1040" i="3"/>
  <c r="AH1040" i="3"/>
  <c r="AM1040" i="3"/>
  <c r="AR1040" i="3"/>
  <c r="AX1040" i="3"/>
  <c r="BC1040" i="3"/>
  <c r="BH1040" i="3"/>
  <c r="N1040" i="3"/>
  <c r="S1040" i="3"/>
  <c r="X1040" i="3"/>
  <c r="AD1040" i="3"/>
  <c r="AI1040" i="3"/>
  <c r="AN1040" i="3"/>
  <c r="AT1040" i="3"/>
  <c r="AY1040" i="3"/>
  <c r="BD1040" i="3"/>
  <c r="BF1038" i="3"/>
  <c r="Z1038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AB1036" i="3"/>
  <c r="AR1036" i="3"/>
  <c r="BH1036" i="3"/>
  <c r="P1036" i="3"/>
  <c r="AF1036" i="3"/>
  <c r="AV1036" i="3"/>
  <c r="T1036" i="3"/>
  <c r="AJ1036" i="3"/>
  <c r="AZ1036" i="3"/>
  <c r="AN1034" i="3"/>
  <c r="BC1029" i="3"/>
  <c r="K1037" i="3"/>
  <c r="K1035" i="3"/>
  <c r="K1033" i="3"/>
  <c r="BB1031" i="3"/>
  <c r="AL1031" i="3"/>
  <c r="V1031" i="3"/>
  <c r="AA1023" i="3"/>
  <c r="AQ1023" i="3"/>
  <c r="BG1023" i="3"/>
  <c r="AX1031" i="3"/>
  <c r="AH1031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Y1022" i="3"/>
  <c r="AO1022" i="3"/>
  <c r="BE1022" i="3"/>
  <c r="M1022" i="3"/>
  <c r="AC1022" i="3"/>
  <c r="AS1022" i="3"/>
  <c r="BI1022" i="3"/>
  <c r="Q1022" i="3"/>
  <c r="AG1022" i="3"/>
  <c r="AW1022" i="3"/>
  <c r="O1021" i="3"/>
  <c r="K1039" i="3"/>
  <c r="O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P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N1024" i="3"/>
  <c r="R1024" i="3"/>
  <c r="V1024" i="3"/>
  <c r="Z1024" i="3"/>
  <c r="AD1024" i="3"/>
  <c r="AH1024" i="3"/>
  <c r="AL1024" i="3"/>
  <c r="AP1024" i="3"/>
  <c r="AT1024" i="3"/>
  <c r="AX1024" i="3"/>
  <c r="BB1024" i="3"/>
  <c r="BF1024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Y1024" i="3"/>
  <c r="AO1024" i="3"/>
  <c r="BE1024" i="3"/>
  <c r="M1024" i="3"/>
  <c r="AC1024" i="3"/>
  <c r="AS1024" i="3"/>
  <c r="BI1024" i="3"/>
  <c r="Q1024" i="3"/>
  <c r="AG1024" i="3"/>
  <c r="AW1024" i="3"/>
  <c r="AK1022" i="3"/>
  <c r="N1031" i="3"/>
  <c r="R1031" i="3"/>
  <c r="O1030" i="3"/>
  <c r="S1030" i="3"/>
  <c r="W1030" i="3"/>
  <c r="AA1030" i="3"/>
  <c r="AE1030" i="3"/>
  <c r="AI1030" i="3"/>
  <c r="AM1030" i="3"/>
  <c r="AQ1030" i="3"/>
  <c r="AU1030" i="3"/>
  <c r="AY1030" i="3"/>
  <c r="BC1030" i="3"/>
  <c r="BG1030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BE1028" i="3"/>
  <c r="AO1028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BI1026" i="3"/>
  <c r="AS1026" i="3"/>
  <c r="AC1026" i="3"/>
  <c r="BG1025" i="3"/>
  <c r="AQ1025" i="3"/>
  <c r="AU1023" i="3"/>
  <c r="AE1023" i="3"/>
  <c r="AU1021" i="3"/>
  <c r="AE102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R1019" i="3"/>
  <c r="Z1019" i="3"/>
  <c r="AH1019" i="3"/>
  <c r="AP1019" i="3"/>
  <c r="AX1019" i="3"/>
  <c r="BF1019" i="3"/>
  <c r="M1019" i="3"/>
  <c r="U1019" i="3"/>
  <c r="AC1019" i="3"/>
  <c r="AK1019" i="3"/>
  <c r="AS1019" i="3"/>
  <c r="BA1019" i="3"/>
  <c r="BI1019" i="3"/>
  <c r="N1019" i="3"/>
  <c r="V1019" i="3"/>
  <c r="AD1019" i="3"/>
  <c r="AL1019" i="3"/>
  <c r="AT1019" i="3"/>
  <c r="BB1019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P1025" i="3"/>
  <c r="T1025" i="3"/>
  <c r="X1025" i="3"/>
  <c r="AB1025" i="3"/>
  <c r="AF1025" i="3"/>
  <c r="AJ1025" i="3"/>
  <c r="AN1025" i="3"/>
  <c r="AR1025" i="3"/>
  <c r="AV1025" i="3"/>
  <c r="AZ1025" i="3"/>
  <c r="BD1025" i="3"/>
  <c r="BH1025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R1025" i="3"/>
  <c r="V1025" i="3"/>
  <c r="Z1025" i="3"/>
  <c r="AD1025" i="3"/>
  <c r="AH1025" i="3"/>
  <c r="AL1025" i="3"/>
  <c r="AP1025" i="3"/>
  <c r="AT1025" i="3"/>
  <c r="AX1025" i="3"/>
  <c r="BB1025" i="3"/>
  <c r="BF1025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M1020" i="3"/>
  <c r="Q1020" i="3"/>
  <c r="U1020" i="3"/>
  <c r="Y1020" i="3"/>
  <c r="AC1020" i="3"/>
  <c r="AG1020" i="3"/>
  <c r="AK1020" i="3"/>
  <c r="AO1020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T1020" i="3"/>
  <c r="AB1020" i="3"/>
  <c r="AJ1020" i="3"/>
  <c r="AR1020" i="3"/>
  <c r="AW1020" i="3"/>
  <c r="BC1020" i="3"/>
  <c r="BH1020" i="3"/>
  <c r="O1020" i="3"/>
  <c r="W1020" i="3"/>
  <c r="AE1020" i="3"/>
  <c r="AM1020" i="3"/>
  <c r="AS1020" i="3"/>
  <c r="AY1020" i="3"/>
  <c r="BD1020" i="3"/>
  <c r="BI1020" i="3"/>
  <c r="P1020" i="3"/>
  <c r="X1020" i="3"/>
  <c r="AF1020" i="3"/>
  <c r="AN1020" i="3"/>
  <c r="AU1020" i="3"/>
  <c r="AZ1020" i="3"/>
  <c r="BE1020" i="3"/>
  <c r="BE1019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AE1013" i="3"/>
  <c r="AU1013" i="3"/>
  <c r="S1013" i="3"/>
  <c r="AI1013" i="3"/>
  <c r="AY1013" i="3"/>
  <c r="W1013" i="3"/>
  <c r="AM1013" i="3"/>
  <c r="BC1013" i="3"/>
  <c r="AA1013" i="3"/>
  <c r="AQ1013" i="3"/>
  <c r="BG1013" i="3"/>
  <c r="BG1031" i="3"/>
  <c r="BC1031" i="3"/>
  <c r="AY1031" i="3"/>
  <c r="AU1031" i="3"/>
  <c r="AQ1031" i="3"/>
  <c r="AM1031" i="3"/>
  <c r="AI1031" i="3"/>
  <c r="AE1031" i="3"/>
  <c r="AA1031" i="3"/>
  <c r="W1031" i="3"/>
  <c r="S1031" i="3"/>
  <c r="M1031" i="3"/>
  <c r="BI1030" i="3"/>
  <c r="BA1030" i="3"/>
  <c r="AS1030" i="3"/>
  <c r="AK1030" i="3"/>
  <c r="AC1030" i="3"/>
  <c r="U1030" i="3"/>
  <c r="AW1028" i="3"/>
  <c r="AG1028" i="3"/>
  <c r="Q1028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AY1025" i="3"/>
  <c r="AI1025" i="3"/>
  <c r="S1025" i="3"/>
  <c r="BC1023" i="3"/>
  <c r="AM1023" i="3"/>
  <c r="W1023" i="3"/>
  <c r="BC1021" i="3"/>
  <c r="AM1021" i="3"/>
  <c r="W1021" i="3"/>
  <c r="AV1018" i="3"/>
  <c r="AF1018" i="3"/>
  <c r="L1017" i="3"/>
  <c r="BF1017" i="3" s="1"/>
  <c r="AZ1016" i="3"/>
  <c r="AJ1016" i="3"/>
  <c r="P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T1015" i="3"/>
  <c r="Z1015" i="3"/>
  <c r="AE1015" i="3"/>
  <c r="AJ1015" i="3"/>
  <c r="AP1015" i="3"/>
  <c r="AU1015" i="3"/>
  <c r="AZ1015" i="3"/>
  <c r="BF1015" i="3"/>
  <c r="O1015" i="3"/>
  <c r="V1015" i="3"/>
  <c r="AA1015" i="3"/>
  <c r="AF1015" i="3"/>
  <c r="AL1015" i="3"/>
  <c r="AQ1015" i="3"/>
  <c r="AV1015" i="3"/>
  <c r="BB1015" i="3"/>
  <c r="BG1015" i="3"/>
  <c r="R1015" i="3"/>
  <c r="W1015" i="3"/>
  <c r="AB1015" i="3"/>
  <c r="AH1015" i="3"/>
  <c r="AM1015" i="3"/>
  <c r="AR1015" i="3"/>
  <c r="AX1015" i="3"/>
  <c r="BC1015" i="3"/>
  <c r="BH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O1016" i="3"/>
  <c r="S1016" i="3"/>
  <c r="W1016" i="3"/>
  <c r="AA1016" i="3"/>
  <c r="AE1016" i="3"/>
  <c r="AI1016" i="3"/>
  <c r="P1016" i="3"/>
  <c r="U1016" i="3"/>
  <c r="Z1016" i="3"/>
  <c r="AF1016" i="3"/>
  <c r="AK1016" i="3"/>
  <c r="AO1016" i="3"/>
  <c r="AS1016" i="3"/>
  <c r="AW1016" i="3"/>
  <c r="BA1016" i="3"/>
  <c r="BE1016" i="3"/>
  <c r="BI1016" i="3"/>
  <c r="Q1016" i="3"/>
  <c r="V1016" i="3"/>
  <c r="AB1016" i="3"/>
  <c r="AG1016" i="3"/>
  <c r="AL1016" i="3"/>
  <c r="AP1016" i="3"/>
  <c r="AT1016" i="3"/>
  <c r="AX1016" i="3"/>
  <c r="BB1016" i="3"/>
  <c r="BF1016" i="3"/>
  <c r="M1016" i="3"/>
  <c r="R1016" i="3"/>
  <c r="X1016" i="3"/>
  <c r="AC1016" i="3"/>
  <c r="AH1016" i="3"/>
  <c r="AM1016" i="3"/>
  <c r="AQ1016" i="3"/>
  <c r="AU1016" i="3"/>
  <c r="AY1016" i="3"/>
  <c r="BC1016" i="3"/>
  <c r="BG1016" i="3"/>
  <c r="AT1015" i="3"/>
  <c r="X1015" i="3"/>
  <c r="BE1014" i="3"/>
  <c r="AO1014" i="3"/>
  <c r="O1012" i="3"/>
  <c r="S1012" i="3"/>
  <c r="Q1012" i="3"/>
  <c r="V1012" i="3"/>
  <c r="Z1012" i="3"/>
  <c r="AD1012" i="3"/>
  <c r="AH1012" i="3"/>
  <c r="AL1012" i="3"/>
  <c r="AP1012" i="3"/>
  <c r="AT1012" i="3"/>
  <c r="AX1012" i="3"/>
  <c r="BB1012" i="3"/>
  <c r="BF1012" i="3"/>
  <c r="M1012" i="3"/>
  <c r="R1012" i="3"/>
  <c r="W1012" i="3"/>
  <c r="AA1012" i="3"/>
  <c r="AE1012" i="3"/>
  <c r="AI1012" i="3"/>
  <c r="AM1012" i="3"/>
  <c r="AQ1012" i="3"/>
  <c r="AU1012" i="3"/>
  <c r="AY1012" i="3"/>
  <c r="BC1012" i="3"/>
  <c r="BG1012" i="3"/>
  <c r="N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W1014" i="3"/>
  <c r="AG1014" i="3"/>
  <c r="Q1014" i="3"/>
  <c r="L1011" i="3"/>
  <c r="AP1011" i="3" s="1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L1009" i="3"/>
  <c r="S1009" i="3" s="1"/>
  <c r="AV1010" i="3"/>
  <c r="AF1010" i="3"/>
  <c r="P1010" i="3"/>
  <c r="AV1008" i="3"/>
  <c r="AF1008" i="3"/>
  <c r="BB1007" i="3"/>
  <c r="L1007" i="3"/>
  <c r="AE1007" i="3" s="1"/>
  <c r="BH1010" i="3"/>
  <c r="AR1010" i="3"/>
  <c r="AB1010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L944" i="3" s="1"/>
  <c r="J944" i="3"/>
  <c r="E945" i="3"/>
  <c r="F945" i="3"/>
  <c r="G945" i="3"/>
  <c r="H945" i="3"/>
  <c r="I945" i="3"/>
  <c r="J945" i="3"/>
  <c r="L945" i="3"/>
  <c r="E946" i="3"/>
  <c r="F946" i="3"/>
  <c r="G946" i="3"/>
  <c r="H946" i="3"/>
  <c r="L946" i="3" s="1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L949" i="3" s="1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L953" i="3" s="1"/>
  <c r="E954" i="3"/>
  <c r="F954" i="3"/>
  <c r="G954" i="3"/>
  <c r="H954" i="3"/>
  <c r="I954" i="3"/>
  <c r="J954" i="3"/>
  <c r="E955" i="3"/>
  <c r="F955" i="3"/>
  <c r="G955" i="3"/>
  <c r="H955" i="3"/>
  <c r="I955" i="3"/>
  <c r="L955" i="3" s="1"/>
  <c r="J955" i="3"/>
  <c r="E956" i="3"/>
  <c r="F956" i="3"/>
  <c r="G956" i="3"/>
  <c r="H956" i="3"/>
  <c r="L956" i="3" s="1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L966" i="3" s="1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K999" i="3" s="1"/>
  <c r="H999" i="3"/>
  <c r="I999" i="3"/>
  <c r="J999" i="3"/>
  <c r="E1000" i="3"/>
  <c r="K1000" i="3" s="1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K1003" i="3" s="1"/>
  <c r="H1003" i="3"/>
  <c r="I1003" i="3"/>
  <c r="J1003" i="3"/>
  <c r="E1004" i="3"/>
  <c r="K1004" i="3" s="1"/>
  <c r="F1004" i="3"/>
  <c r="G1004" i="3"/>
  <c r="H1004" i="3"/>
  <c r="I1004" i="3"/>
  <c r="J1004" i="3"/>
  <c r="E1005" i="3"/>
  <c r="F1005" i="3"/>
  <c r="G1005" i="3"/>
  <c r="H1005" i="3"/>
  <c r="I1005" i="3"/>
  <c r="J1005" i="3"/>
  <c r="L997" i="3" l="1"/>
  <c r="Q1011" i="3"/>
  <c r="BM1226" i="3"/>
  <c r="N1016" i="3"/>
  <c r="BJ1016" i="3" s="1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BM1101" i="3"/>
  <c r="AF1086" i="3"/>
  <c r="BL1101" i="3"/>
  <c r="BJ1097" i="3"/>
  <c r="BL1142" i="3"/>
  <c r="BJ1101" i="3"/>
  <c r="AN1016" i="3"/>
  <c r="AD1016" i="3"/>
  <c r="BD1016" i="3"/>
  <c r="AC1103" i="3"/>
  <c r="BK1103" i="3" s="1"/>
  <c r="AM1103" i="3"/>
  <c r="M1103" i="3"/>
  <c r="BN1103" i="3" s="1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L1027" i="3"/>
  <c r="BJ1029" i="3"/>
  <c r="BM1097" i="3"/>
  <c r="BB1078" i="3"/>
  <c r="AY1086" i="3"/>
  <c r="BM1166" i="3"/>
  <c r="W1095" i="3"/>
  <c r="AM1095" i="3"/>
  <c r="BI1095" i="3"/>
  <c r="Y1095" i="3"/>
  <c r="AT1095" i="3"/>
  <c r="M1095" i="3"/>
  <c r="BK1095" i="3" s="1"/>
  <c r="AH1095" i="3"/>
  <c r="AX1095" i="3"/>
  <c r="R1095" i="3"/>
  <c r="AI1095" i="3"/>
  <c r="BC1095" i="3"/>
  <c r="M1007" i="3"/>
  <c r="AU1009" i="3"/>
  <c r="X1017" i="3"/>
  <c r="BL1029" i="3"/>
  <c r="AQ1078" i="3"/>
  <c r="AK1086" i="3"/>
  <c r="BL1098" i="3"/>
  <c r="BJ1098" i="3"/>
  <c r="BM1100" i="3"/>
  <c r="BM1098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K997" i="3"/>
  <c r="K939" i="3"/>
  <c r="BM1029" i="3"/>
  <c r="BL1100" i="3"/>
  <c r="BJ1100" i="3"/>
  <c r="AC1078" i="3"/>
  <c r="BA1022" i="3"/>
  <c r="U1022" i="3"/>
  <c r="BB1091" i="3"/>
  <c r="AU1091" i="3"/>
  <c r="M1030" i="3"/>
  <c r="BK1030" i="3" s="1"/>
  <c r="AU1067" i="3"/>
  <c r="AE1067" i="3"/>
  <c r="AM1067" i="3"/>
  <c r="O1067" i="3"/>
  <c r="BD1034" i="3"/>
  <c r="AG1090" i="3"/>
  <c r="AR1090" i="3"/>
  <c r="BB1089" i="3"/>
  <c r="K1002" i="3"/>
  <c r="K998" i="3"/>
  <c r="K994" i="3"/>
  <c r="K992" i="3"/>
  <c r="K990" i="3"/>
  <c r="K984" i="3"/>
  <c r="L967" i="3"/>
  <c r="K956" i="3"/>
  <c r="L950" i="3"/>
  <c r="K944" i="3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BM1023" i="3"/>
  <c r="BL1025" i="3"/>
  <c r="BL1067" i="3"/>
  <c r="BL1093" i="3"/>
  <c r="AN1078" i="3"/>
  <c r="BG1078" i="3"/>
  <c r="AS1078" i="3"/>
  <c r="AH1086" i="3"/>
  <c r="AB1086" i="3"/>
  <c r="BA1086" i="3"/>
  <c r="N1084" i="3"/>
  <c r="W1084" i="3"/>
  <c r="BJ1073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AS1014" i="3"/>
  <c r="U1014" i="3"/>
  <c r="BA1014" i="3"/>
  <c r="AC1014" i="3"/>
  <c r="BI1014" i="3"/>
  <c r="AK1014" i="3"/>
  <c r="AX1038" i="3"/>
  <c r="R1038" i="3"/>
  <c r="U1043" i="3"/>
  <c r="AK1043" i="3"/>
  <c r="BA1043" i="3"/>
  <c r="T1072" i="3"/>
  <c r="AF1072" i="3"/>
  <c r="AZ1072" i="3"/>
  <c r="AJ1072" i="3"/>
  <c r="AY1042" i="3"/>
  <c r="Q1134" i="3"/>
  <c r="AY1068" i="3"/>
  <c r="Q1094" i="3"/>
  <c r="AW1094" i="3"/>
  <c r="AR1094" i="3"/>
  <c r="AB1094" i="3"/>
  <c r="AG1094" i="3"/>
  <c r="BH1094" i="3"/>
  <c r="AN1036" i="3"/>
  <c r="AI1050" i="3"/>
  <c r="S1050" i="3"/>
  <c r="O1054" i="3"/>
  <c r="O1060" i="3"/>
  <c r="AA1064" i="3"/>
  <c r="BM1015" i="3"/>
  <c r="BM1066" i="3"/>
  <c r="BL1091" i="3"/>
  <c r="BJ1093" i="3"/>
  <c r="BM1095" i="3"/>
  <c r="BL1103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AS1028" i="3"/>
  <c r="U1028" i="3"/>
  <c r="BA1028" i="3"/>
  <c r="AU1049" i="3"/>
  <c r="O1049" i="3"/>
  <c r="AE1049" i="3"/>
  <c r="BA1059" i="3"/>
  <c r="U1059" i="3"/>
  <c r="AK1059" i="3"/>
  <c r="AH1076" i="3"/>
  <c r="BD1076" i="3"/>
  <c r="R1076" i="3"/>
  <c r="AN1076" i="3"/>
  <c r="BF1076" i="3"/>
  <c r="Z1076" i="3"/>
  <c r="AX1076" i="3"/>
  <c r="AP1076" i="3"/>
  <c r="X1076" i="3"/>
  <c r="BA1041" i="3"/>
  <c r="U1041" i="3"/>
  <c r="Y1071" i="3"/>
  <c r="AX1071" i="3"/>
  <c r="AD1071" i="3"/>
  <c r="BB1071" i="3"/>
  <c r="N1071" i="3"/>
  <c r="AT1071" i="3"/>
  <c r="AI1071" i="3"/>
  <c r="Q1019" i="3"/>
  <c r="AG1019" i="3"/>
  <c r="AO1019" i="3"/>
  <c r="AW1019" i="3"/>
  <c r="O1044" i="3"/>
  <c r="BN1200" i="3"/>
  <c r="BK1200" i="3"/>
  <c r="AI1042" i="3"/>
  <c r="AQ1068" i="3"/>
  <c r="S1068" i="3"/>
  <c r="AP1038" i="3"/>
  <c r="BG1050" i="3"/>
  <c r="AY1054" i="3"/>
  <c r="AI1056" i="3"/>
  <c r="BM1056" i="3" s="1"/>
  <c r="AQ1064" i="3"/>
  <c r="AY1064" i="3"/>
  <c r="BJ1025" i="3"/>
  <c r="L994" i="3"/>
  <c r="N994" i="3" s="1"/>
  <c r="L992" i="3"/>
  <c r="N984" i="3"/>
  <c r="K935" i="3"/>
  <c r="AX1007" i="3"/>
  <c r="AK1007" i="3"/>
  <c r="BD1007" i="3"/>
  <c r="X1007" i="3"/>
  <c r="AM1007" i="3"/>
  <c r="V1011" i="3"/>
  <c r="BE1011" i="3"/>
  <c r="Y1011" i="3"/>
  <c r="AR1011" i="3"/>
  <c r="BG1011" i="3"/>
  <c r="AA1011" i="3"/>
  <c r="BN1014" i="3"/>
  <c r="BI1009" i="3"/>
  <c r="AV1009" i="3"/>
  <c r="AE1009" i="3"/>
  <c r="AX1017" i="3"/>
  <c r="U1017" i="3"/>
  <c r="BC1017" i="3"/>
  <c r="BL1044" i="3"/>
  <c r="BM1070" i="3"/>
  <c r="BL1089" i="3"/>
  <c r="BM1062" i="3"/>
  <c r="Z1084" i="3"/>
  <c r="BJ1103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A1057" i="3"/>
  <c r="U1057" i="3"/>
  <c r="O1046" i="3"/>
  <c r="AU1063" i="3"/>
  <c r="O1063" i="3"/>
  <c r="AE1063" i="3"/>
  <c r="AM1063" i="3"/>
  <c r="V1087" i="3"/>
  <c r="BA1087" i="3"/>
  <c r="AL1087" i="3"/>
  <c r="BM1103" i="3"/>
  <c r="BG1068" i="3"/>
  <c r="R1097" i="3"/>
  <c r="BL1097" i="3" s="1"/>
  <c r="AA1050" i="3"/>
  <c r="AI1054" i="3"/>
  <c r="BM1054" i="3" s="1"/>
  <c r="AY1060" i="3"/>
  <c r="AI1064" i="3"/>
  <c r="S1064" i="3"/>
  <c r="BK1026" i="3"/>
  <c r="L1005" i="3"/>
  <c r="K1005" i="3"/>
  <c r="L1001" i="3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BM1020" i="3"/>
  <c r="BL1023" i="3"/>
  <c r="AP1017" i="3"/>
  <c r="BJ1027" i="3"/>
  <c r="BM1027" i="3"/>
  <c r="BL1040" i="3"/>
  <c r="BL1046" i="3"/>
  <c r="BL1060" i="3"/>
  <c r="BM1072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AK1026" i="3"/>
  <c r="BE1026" i="3"/>
  <c r="AH1075" i="3"/>
  <c r="AL1075" i="3"/>
  <c r="R1075" i="3"/>
  <c r="AX1075" i="3"/>
  <c r="S1046" i="3"/>
  <c r="BM1046" i="3" s="1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J1008" i="3"/>
  <c r="BN1010" i="3"/>
  <c r="BK1010" i="3"/>
  <c r="BJ1018" i="3"/>
  <c r="BN1018" i="3"/>
  <c r="BK1018" i="3"/>
  <c r="BL1015" i="3"/>
  <c r="BM1024" i="3"/>
  <c r="BL1031" i="3"/>
  <c r="BN1036" i="3"/>
  <c r="BK1036" i="3"/>
  <c r="BM1038" i="3"/>
  <c r="BN1043" i="3"/>
  <c r="BK1043" i="3"/>
  <c r="BJ1049" i="3"/>
  <c r="BN1058" i="3"/>
  <c r="BK1058" i="3"/>
  <c r="BM1087" i="3"/>
  <c r="BJ1053" i="3"/>
  <c r="BM1065" i="3"/>
  <c r="BN1066" i="3"/>
  <c r="BK1066" i="3"/>
  <c r="BJ1066" i="3"/>
  <c r="AP1082" i="3"/>
  <c r="Z1082" i="3"/>
  <c r="BJ1092" i="3"/>
  <c r="AT1082" i="3"/>
  <c r="BC1082" i="3"/>
  <c r="W1082" i="3"/>
  <c r="Y1082" i="3"/>
  <c r="BL1073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N1096" i="3"/>
  <c r="BK1096" i="3"/>
  <c r="BB1107" i="3"/>
  <c r="BI1107" i="3"/>
  <c r="AX1127" i="3"/>
  <c r="BB1127" i="3"/>
  <c r="AQ1127" i="3"/>
  <c r="AS1127" i="3"/>
  <c r="M1127" i="3"/>
  <c r="AF1127" i="3"/>
  <c r="BN1008" i="3"/>
  <c r="BK1008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M1018" i="3"/>
  <c r="BJ1015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M1025" i="3"/>
  <c r="BL1013" i="3"/>
  <c r="BJ1013" i="3"/>
  <c r="BN1025" i="3"/>
  <c r="BK1025" i="3"/>
  <c r="BM1028" i="3"/>
  <c r="BK1019" i="3"/>
  <c r="BN1019" i="3"/>
  <c r="BN1027" i="3"/>
  <c r="BK1027" i="3"/>
  <c r="BJ1031" i="3"/>
  <c r="BL1024" i="3"/>
  <c r="BJ1024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L1022" i="3"/>
  <c r="BJ1022" i="3"/>
  <c r="BN1042" i="3"/>
  <c r="BK1042" i="3"/>
  <c r="BJ1044" i="3"/>
  <c r="BM1021" i="3"/>
  <c r="BN1029" i="3"/>
  <c r="BK1029" i="3"/>
  <c r="BM1034" i="3"/>
  <c r="BL1038" i="3"/>
  <c r="BL1042" i="3"/>
  <c r="BN1050" i="3"/>
  <c r="BK1050" i="3"/>
  <c r="BJ1050" i="3"/>
  <c r="BL1048" i="3"/>
  <c r="BJ1054" i="3"/>
  <c r="BN1060" i="3"/>
  <c r="BK1060" i="3"/>
  <c r="BL1058" i="3"/>
  <c r="BN1064" i="3"/>
  <c r="BK1064" i="3"/>
  <c r="BJ1064" i="3"/>
  <c r="BL1072" i="3"/>
  <c r="BJ1072" i="3"/>
  <c r="BM1074" i="3"/>
  <c r="BK1076" i="3"/>
  <c r="BN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J1045" i="3"/>
  <c r="BL1057" i="3"/>
  <c r="BJ1057" i="3"/>
  <c r="BM1063" i="3"/>
  <c r="BM1067" i="3"/>
  <c r="BN1087" i="3"/>
  <c r="BK1087" i="3"/>
  <c r="BL1087" i="3"/>
  <c r="BM1069" i="3"/>
  <c r="BN1070" i="3"/>
  <c r="BK1070" i="3"/>
  <c r="BJ1070" i="3"/>
  <c r="BN1088" i="3"/>
  <c r="BK1088" i="3"/>
  <c r="BL1061" i="3"/>
  <c r="BN1061" i="3"/>
  <c r="BK1061" i="3"/>
  <c r="BJ1061" i="3"/>
  <c r="BN1053" i="3"/>
  <c r="BK1053" i="3"/>
  <c r="BL1066" i="3"/>
  <c r="BM1075" i="3"/>
  <c r="BM1088" i="3"/>
  <c r="BN1093" i="3"/>
  <c r="BK1093" i="3"/>
  <c r="BL1094" i="3"/>
  <c r="BJ1094" i="3"/>
  <c r="BN1062" i="3"/>
  <c r="BK1062" i="3"/>
  <c r="BJ1062" i="3"/>
  <c r="BF1078" i="3"/>
  <c r="BF1086" i="3"/>
  <c r="BJ1089" i="3"/>
  <c r="BL1096" i="3"/>
  <c r="BJ1096" i="3"/>
  <c r="BM1104" i="3"/>
  <c r="BM1106" i="3"/>
  <c r="BM1108" i="3"/>
  <c r="BM1110" i="3"/>
  <c r="BM1112" i="3"/>
  <c r="BM1114" i="3"/>
  <c r="BM1116" i="3"/>
  <c r="BM1118" i="3"/>
  <c r="BM1120" i="3"/>
  <c r="BM1122" i="3"/>
  <c r="BM1124" i="3"/>
  <c r="BM1126" i="3"/>
  <c r="BM1128" i="3"/>
  <c r="BM1130" i="3"/>
  <c r="BM1132" i="3"/>
  <c r="BM1134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BN1055" i="3"/>
  <c r="BK1055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M1093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N1120" i="3"/>
  <c r="BK1120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BN1100" i="3"/>
  <c r="BK1100" i="3"/>
  <c r="BM1102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BM1096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M1006" i="3"/>
  <c r="BN1049" i="3"/>
  <c r="BK1049" i="3"/>
  <c r="BM1060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M1057" i="3"/>
  <c r="BN1094" i="3"/>
  <c r="BK1094" i="3"/>
  <c r="BL1053" i="3"/>
  <c r="BL1092" i="3"/>
  <c r="AH1082" i="3"/>
  <c r="AJ1082" i="3"/>
  <c r="BE1082" i="3"/>
  <c r="BJ1055" i="3"/>
  <c r="BL1051" i="3"/>
  <c r="BN1118" i="3"/>
  <c r="BK1118" i="3"/>
  <c r="BN1128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BN1112" i="3"/>
  <c r="BK1112" i="3"/>
  <c r="BM1010" i="3"/>
  <c r="BM1014" i="3"/>
  <c r="BM1016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L1018" i="3"/>
  <c r="BK1015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M1026" i="3"/>
  <c r="BK1031" i="3"/>
  <c r="BN1031" i="3"/>
  <c r="BM1013" i="3"/>
  <c r="BN1013" i="3"/>
  <c r="BK1013" i="3"/>
  <c r="BJ1020" i="3"/>
  <c r="BN1020" i="3"/>
  <c r="BK1020" i="3"/>
  <c r="BJ1021" i="3"/>
  <c r="BL1028" i="3"/>
  <c r="BJ1028" i="3"/>
  <c r="BJ1019" i="3"/>
  <c r="BM1019" i="3"/>
  <c r="BJ1030" i="3"/>
  <c r="BM1030" i="3"/>
  <c r="BN1024" i="3"/>
  <c r="BK1024" i="3"/>
  <c r="BN1022" i="3"/>
  <c r="BK1022" i="3"/>
  <c r="BN1028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M1036" i="3"/>
  <c r="BM1040" i="3"/>
  <c r="BN1040" i="3"/>
  <c r="BK1040" i="3"/>
  <c r="BN1044" i="3"/>
  <c r="BK1044" i="3"/>
  <c r="BJ1046" i="3"/>
  <c r="BL1034" i="3"/>
  <c r="BJ1034" i="3"/>
  <c r="BK1038" i="3"/>
  <c r="BN1038" i="3"/>
  <c r="BM1043" i="3"/>
  <c r="BL1050" i="3"/>
  <c r="BM1041" i="3"/>
  <c r="BM1049" i="3"/>
  <c r="BN1054" i="3"/>
  <c r="BK1054" i="3"/>
  <c r="BJ1056" i="3"/>
  <c r="BM1047" i="3"/>
  <c r="BM1059" i="3"/>
  <c r="BL1064" i="3"/>
  <c r="BN1068" i="3"/>
  <c r="BK1068" i="3"/>
  <c r="BJ1068" i="3"/>
  <c r="BN1072" i="3"/>
  <c r="BK1072" i="3"/>
  <c r="BL1074" i="3"/>
  <c r="BJ1074" i="3"/>
  <c r="BM1076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N1057" i="3"/>
  <c r="BK1057" i="3"/>
  <c r="BL1070" i="3"/>
  <c r="BN1090" i="3"/>
  <c r="BK1090" i="3"/>
  <c r="BN1052" i="3"/>
  <c r="BK1052" i="3"/>
  <c r="BL1065" i="3"/>
  <c r="BN1065" i="3"/>
  <c r="BK1065" i="3"/>
  <c r="BJ1065" i="3"/>
  <c r="BJ1075" i="3"/>
  <c r="BK1075" i="3"/>
  <c r="BN1075" i="3"/>
  <c r="BL1075" i="3"/>
  <c r="Z1078" i="3"/>
  <c r="AP1078" i="3"/>
  <c r="Z1086" i="3"/>
  <c r="AP1086" i="3"/>
  <c r="BL1088" i="3"/>
  <c r="BJ1088" i="3"/>
  <c r="BM1090" i="3"/>
  <c r="BL1062" i="3"/>
  <c r="Z1080" i="3"/>
  <c r="BJ1087" i="3"/>
  <c r="BL1104" i="3"/>
  <c r="BJ1104" i="3"/>
  <c r="BL1106" i="3"/>
  <c r="BJ1106" i="3"/>
  <c r="BL1108" i="3"/>
  <c r="BJ1108" i="3"/>
  <c r="BL1110" i="3"/>
  <c r="BJ1110" i="3"/>
  <c r="BL1112" i="3"/>
  <c r="BJ1112" i="3"/>
  <c r="BL1114" i="3"/>
  <c r="BJ1114" i="3"/>
  <c r="BL1116" i="3"/>
  <c r="BJ1116" i="3"/>
  <c r="BL1118" i="3"/>
  <c r="BJ1118" i="3"/>
  <c r="BL1120" i="3"/>
  <c r="BJ1120" i="3"/>
  <c r="BL1122" i="3"/>
  <c r="BJ1122" i="3"/>
  <c r="BL1124" i="3"/>
  <c r="BJ1124" i="3"/>
  <c r="BL1126" i="3"/>
  <c r="BJ1126" i="3"/>
  <c r="BL1128" i="3"/>
  <c r="BJ1128" i="3"/>
  <c r="BL1130" i="3"/>
  <c r="BJ1130" i="3"/>
  <c r="BL1132" i="3"/>
  <c r="BJ1132" i="3"/>
  <c r="BL1134" i="3"/>
  <c r="BJ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K1097" i="3"/>
  <c r="BN1097" i="3"/>
  <c r="BK1101" i="3"/>
  <c r="BN1101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BJ1051" i="3"/>
  <c r="BK1051" i="3"/>
  <c r="BN1051" i="3"/>
  <c r="BL1102" i="3"/>
  <c r="BJ1102" i="3"/>
  <c r="BM1032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BN1122" i="3"/>
  <c r="BK1122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N1134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BK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BN1110" i="3"/>
  <c r="BK1110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L1006" i="3"/>
  <c r="BJ1006" i="3"/>
  <c r="BL1008" i="3"/>
  <c r="BL1012" i="3"/>
  <c r="BN1016" i="3"/>
  <c r="BK1016" i="3"/>
  <c r="BN1023" i="3"/>
  <c r="BK1023" i="3"/>
  <c r="BM1022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J1042" i="3"/>
  <c r="BN1048" i="3"/>
  <c r="BK1048" i="3"/>
  <c r="BM1044" i="3"/>
  <c r="BN1041" i="3"/>
  <c r="BK1041" i="3"/>
  <c r="BJ1060" i="3"/>
  <c r="BN1047" i="3"/>
  <c r="BK1047" i="3"/>
  <c r="BN1059" i="3"/>
  <c r="BK1059" i="3"/>
  <c r="BM1045" i="3"/>
  <c r="BN1091" i="3"/>
  <c r="BK1091" i="3"/>
  <c r="BM1094" i="3"/>
  <c r="AV1082" i="3"/>
  <c r="N1082" i="3"/>
  <c r="AM1082" i="3"/>
  <c r="AO1082" i="3"/>
  <c r="BL1055" i="3"/>
  <c r="BK1073" i="3"/>
  <c r="BN1073" i="3"/>
  <c r="BN1032" i="3"/>
  <c r="BK103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BN1132" i="3"/>
  <c r="BK1132" i="3"/>
  <c r="BM1008" i="3"/>
  <c r="AL1007" i="3"/>
  <c r="BK1007" i="3" s="1"/>
  <c r="BE1007" i="3"/>
  <c r="AO1007" i="3"/>
  <c r="Y1007" i="3"/>
  <c r="BH1007" i="3"/>
  <c r="AR1007" i="3"/>
  <c r="AB1007" i="3"/>
  <c r="BG1007" i="3"/>
  <c r="AQ1007" i="3"/>
  <c r="AA1007" i="3"/>
  <c r="BL1010" i="3"/>
  <c r="BJ1010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L1014" i="3"/>
  <c r="BJ1014" i="3"/>
  <c r="BJ1012" i="3"/>
  <c r="BN1012" i="3"/>
  <c r="BK1012" i="3"/>
  <c r="BM1012" i="3"/>
  <c r="Z1011" i="3"/>
  <c r="BL1016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L1026" i="3"/>
  <c r="BJ1026" i="3"/>
  <c r="BM1031" i="3"/>
  <c r="BL1020" i="3"/>
  <c r="BN1021" i="3"/>
  <c r="BK1021" i="3"/>
  <c r="BJ1023" i="3"/>
  <c r="BL1019" i="3"/>
  <c r="BL1030" i="3"/>
  <c r="BN1030" i="3"/>
  <c r="BN1026" i="3"/>
  <c r="BL1021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L1036" i="3"/>
  <c r="BJ1036" i="3"/>
  <c r="BJ1040" i="3"/>
  <c r="BN1046" i="3"/>
  <c r="BK1046" i="3"/>
  <c r="BJ1048" i="3"/>
  <c r="BN1034" i="3"/>
  <c r="BK1034" i="3"/>
  <c r="BJ1038" i="3"/>
  <c r="BL1043" i="3"/>
  <c r="BJ1043" i="3"/>
  <c r="BL1041" i="3"/>
  <c r="BJ1041" i="3"/>
  <c r="BN1056" i="3"/>
  <c r="BK1056" i="3"/>
  <c r="BJ1058" i="3"/>
  <c r="BL1047" i="3"/>
  <c r="BJ1047" i="3"/>
  <c r="BL1059" i="3"/>
  <c r="BJ1059" i="3"/>
  <c r="BL1068" i="3"/>
  <c r="BM1071" i="3"/>
  <c r="BN1074" i="3"/>
  <c r="BK1074" i="3"/>
  <c r="BL1076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L1056" i="3"/>
  <c r="BN1063" i="3"/>
  <c r="BK1063" i="3"/>
  <c r="BJ1063" i="3"/>
  <c r="BN1067" i="3"/>
  <c r="BK1067" i="3"/>
  <c r="BJ1067" i="3"/>
  <c r="BK1071" i="3"/>
  <c r="BN1071" i="3"/>
  <c r="BL1071" i="3"/>
  <c r="BL1069" i="3"/>
  <c r="BN1069" i="3"/>
  <c r="BK1069" i="3"/>
  <c r="BJ1069" i="3"/>
  <c r="BN1092" i="3"/>
  <c r="BK1092" i="3"/>
  <c r="BL1095" i="3"/>
  <c r="BN1095" i="3"/>
  <c r="BM1052" i="3"/>
  <c r="BL1052" i="3"/>
  <c r="BJ1052" i="3"/>
  <c r="BM1061" i="3"/>
  <c r="BM1053" i="3"/>
  <c r="BN1089" i="3"/>
  <c r="BK1089" i="3"/>
  <c r="BL1090" i="3"/>
  <c r="BJ1090" i="3"/>
  <c r="BM1092" i="3"/>
  <c r="BF1082" i="3"/>
  <c r="BM1089" i="3"/>
  <c r="BJ1095" i="3"/>
  <c r="BD1078" i="3"/>
  <c r="R1078" i="3"/>
  <c r="P1078" i="3"/>
  <c r="BK1078" i="3" s="1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J1091" i="3"/>
  <c r="BN1098" i="3"/>
  <c r="BK1098" i="3"/>
  <c r="BN1102" i="3"/>
  <c r="BK1102" i="3"/>
  <c r="BM1055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BM1051" i="3"/>
  <c r="BM1073" i="3"/>
  <c r="BM1091" i="3"/>
  <c r="Z1017" i="3"/>
  <c r="BL1032" i="3"/>
  <c r="BJ1032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N1104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BN1106" i="3"/>
  <c r="BK1106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130" i="3"/>
  <c r="BK1130" i="3"/>
  <c r="BN1006" i="3"/>
  <c r="BK1006" i="3"/>
  <c r="N997" i="3"/>
  <c r="AB997" i="3"/>
  <c r="AZ997" i="3"/>
  <c r="T998" i="3"/>
  <c r="AJ998" i="3"/>
  <c r="AW998" i="3"/>
  <c r="BE998" i="3"/>
  <c r="P997" i="3"/>
  <c r="AF997" i="3"/>
  <c r="AV997" i="3"/>
  <c r="BD992" i="3"/>
  <c r="X992" i="3"/>
  <c r="N986" i="3"/>
  <c r="X986" i="3"/>
  <c r="AN986" i="3"/>
  <c r="BD986" i="3"/>
  <c r="L1002" i="3"/>
  <c r="N1002" i="3" s="1"/>
  <c r="BC998" i="3"/>
  <c r="AR998" i="3"/>
  <c r="X998" i="3"/>
  <c r="AR997" i="3"/>
  <c r="X997" i="3"/>
  <c r="L996" i="3"/>
  <c r="BH994" i="3"/>
  <c r="AN994" i="3"/>
  <c r="T994" i="3"/>
  <c r="AJ994" i="3"/>
  <c r="AZ994" i="3"/>
  <c r="AB994" i="3"/>
  <c r="AV992" i="3"/>
  <c r="L990" i="3"/>
  <c r="BD990" i="3" s="1"/>
  <c r="P986" i="3"/>
  <c r="AB984" i="3"/>
  <c r="AR984" i="3"/>
  <c r="BH984" i="3"/>
  <c r="P984" i="3"/>
  <c r="AF984" i="3"/>
  <c r="AV984" i="3"/>
  <c r="T984" i="3"/>
  <c r="AJ984" i="3"/>
  <c r="AZ984" i="3"/>
  <c r="N982" i="3"/>
  <c r="X982" i="3"/>
  <c r="AN982" i="3"/>
  <c r="BD982" i="3"/>
  <c r="BB967" i="3"/>
  <c r="BF967" i="3"/>
  <c r="N944" i="3"/>
  <c r="X944" i="3"/>
  <c r="AN944" i="3"/>
  <c r="L1003" i="3"/>
  <c r="N1003" i="3" s="1"/>
  <c r="L999" i="3"/>
  <c r="N999" i="3" s="1"/>
  <c r="BA998" i="3"/>
  <c r="AN998" i="3"/>
  <c r="P998" i="3"/>
  <c r="BH997" i="3"/>
  <c r="AN997" i="3"/>
  <c r="T997" i="3"/>
  <c r="BD994" i="3"/>
  <c r="AF994" i="3"/>
  <c r="AN992" i="3"/>
  <c r="AB992" i="3"/>
  <c r="AR992" i="3"/>
  <c r="BH992" i="3"/>
  <c r="T992" i="3"/>
  <c r="AJ992" i="3"/>
  <c r="AZ992" i="3"/>
  <c r="AV990" i="3"/>
  <c r="L988" i="3"/>
  <c r="N988" i="3" s="1"/>
  <c r="T986" i="3"/>
  <c r="BD984" i="3"/>
  <c r="BG998" i="3"/>
  <c r="AU998" i="3"/>
  <c r="AB998" i="3"/>
  <c r="AF986" i="3"/>
  <c r="L1004" i="3"/>
  <c r="N1004" i="3" s="1"/>
  <c r="L1000" i="3"/>
  <c r="N1000" i="3" s="1"/>
  <c r="BI998" i="3"/>
  <c r="AY998" i="3"/>
  <c r="AF998" i="3"/>
  <c r="BD997" i="3"/>
  <c r="AJ997" i="3"/>
  <c r="K996" i="3"/>
  <c r="AF992" i="3"/>
  <c r="T990" i="3"/>
  <c r="AJ990" i="3"/>
  <c r="AZ990" i="3"/>
  <c r="AB990" i="3"/>
  <c r="AR990" i="3"/>
  <c r="BH990" i="3"/>
  <c r="P988" i="3"/>
  <c r="AV986" i="3"/>
  <c r="BD944" i="3"/>
  <c r="K993" i="3"/>
  <c r="K989" i="3"/>
  <c r="N989" i="3" s="1"/>
  <c r="BH986" i="3"/>
  <c r="AR986" i="3"/>
  <c r="AB986" i="3"/>
  <c r="K985" i="3"/>
  <c r="N985" i="3" s="1"/>
  <c r="BH982" i="3"/>
  <c r="AR982" i="3"/>
  <c r="AB982" i="3"/>
  <c r="K981" i="3"/>
  <c r="N981" i="3" s="1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L947" i="3"/>
  <c r="K995" i="3"/>
  <c r="K991" i="3"/>
  <c r="K987" i="3"/>
  <c r="N987" i="3" s="1"/>
  <c r="AZ986" i="3"/>
  <c r="AJ986" i="3"/>
  <c r="K983" i="3"/>
  <c r="AZ982" i="3"/>
  <c r="AJ982" i="3"/>
  <c r="K980" i="3"/>
  <c r="K978" i="3"/>
  <c r="K976" i="3"/>
  <c r="K974" i="3"/>
  <c r="L973" i="3"/>
  <c r="K972" i="3"/>
  <c r="L971" i="3"/>
  <c r="K970" i="3"/>
  <c r="L969" i="3"/>
  <c r="K968" i="3"/>
  <c r="K966" i="3"/>
  <c r="L952" i="3"/>
  <c r="AF952" i="3" s="1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K941" i="3"/>
  <c r="L960" i="3"/>
  <c r="K959" i="3"/>
  <c r="L958" i="3"/>
  <c r="K955" i="3"/>
  <c r="S955" i="3" s="1"/>
  <c r="K953" i="3"/>
  <c r="N953" i="3" s="1"/>
  <c r="K949" i="3"/>
  <c r="N949" i="3" s="1"/>
  <c r="K945" i="3"/>
  <c r="L942" i="3"/>
  <c r="L941" i="3"/>
  <c r="L940" i="3"/>
  <c r="AI940" i="3" s="1"/>
  <c r="L939" i="3"/>
  <c r="BG939" i="3" s="1"/>
  <c r="K954" i="3"/>
  <c r="K950" i="3"/>
  <c r="K946" i="3"/>
  <c r="N946" i="3" s="1"/>
  <c r="L938" i="3"/>
  <c r="BI938" i="3" s="1"/>
  <c r="K937" i="3"/>
  <c r="V937" i="3" s="1"/>
  <c r="L936" i="3"/>
  <c r="L965" i="3"/>
  <c r="K964" i="3"/>
  <c r="L963" i="3"/>
  <c r="N963" i="3" s="1"/>
  <c r="K962" i="3"/>
  <c r="L961" i="3"/>
  <c r="K960" i="3"/>
  <c r="L959" i="3"/>
  <c r="K958" i="3"/>
  <c r="K957" i="3"/>
  <c r="K951" i="3"/>
  <c r="N951" i="3" s="1"/>
  <c r="K947" i="3"/>
  <c r="K943" i="3"/>
  <c r="N943" i="3" s="1"/>
  <c r="M1005" i="3"/>
  <c r="O1005" i="3"/>
  <c r="Q1005" i="3"/>
  <c r="S1005" i="3"/>
  <c r="U1005" i="3"/>
  <c r="W1005" i="3"/>
  <c r="Y1005" i="3"/>
  <c r="AA1005" i="3"/>
  <c r="AC1005" i="3"/>
  <c r="AE1005" i="3"/>
  <c r="AG1005" i="3"/>
  <c r="AI1005" i="3"/>
  <c r="AK1005" i="3"/>
  <c r="AM1005" i="3"/>
  <c r="AO1005" i="3"/>
  <c r="AQ1005" i="3"/>
  <c r="AS1005" i="3"/>
  <c r="AU1005" i="3"/>
  <c r="AW1005" i="3"/>
  <c r="AY1005" i="3"/>
  <c r="BA1005" i="3"/>
  <c r="BC1005" i="3"/>
  <c r="BE1005" i="3"/>
  <c r="BG1005" i="3"/>
  <c r="BI1005" i="3"/>
  <c r="Q1003" i="3"/>
  <c r="S1003" i="3"/>
  <c r="Y1003" i="3"/>
  <c r="AA1003" i="3"/>
  <c r="AG1003" i="3"/>
  <c r="AI1003" i="3"/>
  <c r="AO1003" i="3"/>
  <c r="AQ1003" i="3"/>
  <c r="AW1003" i="3"/>
  <c r="AY1003" i="3"/>
  <c r="BE1003" i="3"/>
  <c r="BG1003" i="3"/>
  <c r="M1001" i="3"/>
  <c r="O1001" i="3"/>
  <c r="Q1001" i="3"/>
  <c r="S1001" i="3"/>
  <c r="U1001" i="3"/>
  <c r="W1001" i="3"/>
  <c r="Y1001" i="3"/>
  <c r="AA1001" i="3"/>
  <c r="AC1001" i="3"/>
  <c r="AE1001" i="3"/>
  <c r="AG1001" i="3"/>
  <c r="AI1001" i="3"/>
  <c r="AK1001" i="3"/>
  <c r="AM1001" i="3"/>
  <c r="AO1001" i="3"/>
  <c r="AQ1001" i="3"/>
  <c r="AS1001" i="3"/>
  <c r="AU1001" i="3"/>
  <c r="AW1001" i="3"/>
  <c r="AY1001" i="3"/>
  <c r="BA1001" i="3"/>
  <c r="BC1001" i="3"/>
  <c r="BE1001" i="3"/>
  <c r="BG1001" i="3"/>
  <c r="BI1001" i="3"/>
  <c r="M999" i="3"/>
  <c r="O999" i="3"/>
  <c r="U999" i="3"/>
  <c r="W999" i="3"/>
  <c r="AC999" i="3"/>
  <c r="AE999" i="3"/>
  <c r="AK999" i="3"/>
  <c r="AM999" i="3"/>
  <c r="AS999" i="3"/>
  <c r="AU999" i="3"/>
  <c r="BA999" i="3"/>
  <c r="BC999" i="3"/>
  <c r="BI999" i="3"/>
  <c r="M1004" i="3"/>
  <c r="S1004" i="3"/>
  <c r="U1004" i="3"/>
  <c r="AA1004" i="3"/>
  <c r="AC1004" i="3"/>
  <c r="AI1004" i="3"/>
  <c r="AK1004" i="3"/>
  <c r="AQ1004" i="3"/>
  <c r="AS1004" i="3"/>
  <c r="AY1004" i="3"/>
  <c r="BA1004" i="3"/>
  <c r="BG1004" i="3"/>
  <c r="BI1004" i="3"/>
  <c r="M1002" i="3"/>
  <c r="O1002" i="3"/>
  <c r="Q1002" i="3"/>
  <c r="S1002" i="3"/>
  <c r="U1002" i="3"/>
  <c r="W1002" i="3"/>
  <c r="Y1002" i="3"/>
  <c r="AA1002" i="3"/>
  <c r="AC1002" i="3"/>
  <c r="AE1002" i="3"/>
  <c r="AG1002" i="3"/>
  <c r="AI1002" i="3"/>
  <c r="AK1002" i="3"/>
  <c r="AM1002" i="3"/>
  <c r="AO1002" i="3"/>
  <c r="AQ1002" i="3"/>
  <c r="AS1002" i="3"/>
  <c r="AU1002" i="3"/>
  <c r="AW1002" i="3"/>
  <c r="AY1002" i="3"/>
  <c r="BA1002" i="3"/>
  <c r="BC1002" i="3"/>
  <c r="BE1002" i="3"/>
  <c r="BG1002" i="3"/>
  <c r="BI1002" i="3"/>
  <c r="O1000" i="3"/>
  <c r="Q1000" i="3"/>
  <c r="W1000" i="3"/>
  <c r="Y1000" i="3"/>
  <c r="AE1000" i="3"/>
  <c r="AG1000" i="3"/>
  <c r="AM1000" i="3"/>
  <c r="AO1000" i="3"/>
  <c r="AU1000" i="3"/>
  <c r="AW1000" i="3"/>
  <c r="BC1000" i="3"/>
  <c r="BE1000" i="3"/>
  <c r="BH1005" i="3"/>
  <c r="BF1005" i="3"/>
  <c r="BD1005" i="3"/>
  <c r="BB1005" i="3"/>
  <c r="AZ1005" i="3"/>
  <c r="AX1005" i="3"/>
  <c r="AV1005" i="3"/>
  <c r="AT1005" i="3"/>
  <c r="AR1005" i="3"/>
  <c r="AP1005" i="3"/>
  <c r="AN1005" i="3"/>
  <c r="AL1005" i="3"/>
  <c r="AJ1005" i="3"/>
  <c r="AH1005" i="3"/>
  <c r="AF1005" i="3"/>
  <c r="AD1005" i="3"/>
  <c r="AB1005" i="3"/>
  <c r="Z1005" i="3"/>
  <c r="X1005" i="3"/>
  <c r="V1005" i="3"/>
  <c r="T1005" i="3"/>
  <c r="R1005" i="3"/>
  <c r="P1005" i="3"/>
  <c r="BH1004" i="3"/>
  <c r="BF1004" i="3"/>
  <c r="BD1004" i="3"/>
  <c r="BB1004" i="3"/>
  <c r="AZ1004" i="3"/>
  <c r="AX1004" i="3"/>
  <c r="AV1004" i="3"/>
  <c r="AT1004" i="3"/>
  <c r="AR1004" i="3"/>
  <c r="AP1004" i="3"/>
  <c r="AN1004" i="3"/>
  <c r="AL1004" i="3"/>
  <c r="AJ1004" i="3"/>
  <c r="AH1004" i="3"/>
  <c r="AF1004" i="3"/>
  <c r="AD1004" i="3"/>
  <c r="AB1004" i="3"/>
  <c r="Z1004" i="3"/>
  <c r="X1004" i="3"/>
  <c r="V1004" i="3"/>
  <c r="T1004" i="3"/>
  <c r="R1004" i="3"/>
  <c r="P1004" i="3"/>
  <c r="BH1003" i="3"/>
  <c r="BF1003" i="3"/>
  <c r="BD1003" i="3"/>
  <c r="BB1003" i="3"/>
  <c r="AZ1003" i="3"/>
  <c r="AX1003" i="3"/>
  <c r="AV1003" i="3"/>
  <c r="AT1003" i="3"/>
  <c r="AR1003" i="3"/>
  <c r="AP1003" i="3"/>
  <c r="AN1003" i="3"/>
  <c r="AL1003" i="3"/>
  <c r="AJ1003" i="3"/>
  <c r="AH1003" i="3"/>
  <c r="AF1003" i="3"/>
  <c r="AD1003" i="3"/>
  <c r="AB1003" i="3"/>
  <c r="Z1003" i="3"/>
  <c r="X1003" i="3"/>
  <c r="V1003" i="3"/>
  <c r="T1003" i="3"/>
  <c r="R1003" i="3"/>
  <c r="P1003" i="3"/>
  <c r="BH1002" i="3"/>
  <c r="BF1002" i="3"/>
  <c r="BD1002" i="3"/>
  <c r="BB1002" i="3"/>
  <c r="AZ1002" i="3"/>
  <c r="AX1002" i="3"/>
  <c r="AV1002" i="3"/>
  <c r="AT1002" i="3"/>
  <c r="AR1002" i="3"/>
  <c r="AP1002" i="3"/>
  <c r="AN1002" i="3"/>
  <c r="AL1002" i="3"/>
  <c r="AJ1002" i="3"/>
  <c r="AH1002" i="3"/>
  <c r="AF1002" i="3"/>
  <c r="AD1002" i="3"/>
  <c r="AB1002" i="3"/>
  <c r="Z1002" i="3"/>
  <c r="X1002" i="3"/>
  <c r="V1002" i="3"/>
  <c r="T1002" i="3"/>
  <c r="R1002" i="3"/>
  <c r="P1002" i="3"/>
  <c r="BH1001" i="3"/>
  <c r="BF1001" i="3"/>
  <c r="BD1001" i="3"/>
  <c r="BB1001" i="3"/>
  <c r="AZ1001" i="3"/>
  <c r="AX1001" i="3"/>
  <c r="AV1001" i="3"/>
  <c r="AT1001" i="3"/>
  <c r="AR1001" i="3"/>
  <c r="AP1001" i="3"/>
  <c r="AN1001" i="3"/>
  <c r="AL1001" i="3"/>
  <c r="AJ1001" i="3"/>
  <c r="AH1001" i="3"/>
  <c r="AF1001" i="3"/>
  <c r="AD1001" i="3"/>
  <c r="AB1001" i="3"/>
  <c r="Z1001" i="3"/>
  <c r="X1001" i="3"/>
  <c r="V1001" i="3"/>
  <c r="T1001" i="3"/>
  <c r="R1001" i="3"/>
  <c r="P1001" i="3"/>
  <c r="BH1000" i="3"/>
  <c r="BF1000" i="3"/>
  <c r="BD1000" i="3"/>
  <c r="BB1000" i="3"/>
  <c r="AZ1000" i="3"/>
  <c r="AX1000" i="3"/>
  <c r="AV1000" i="3"/>
  <c r="AT1000" i="3"/>
  <c r="AR1000" i="3"/>
  <c r="AP1000" i="3"/>
  <c r="AN1000" i="3"/>
  <c r="AL1000" i="3"/>
  <c r="AJ1000" i="3"/>
  <c r="AH1000" i="3"/>
  <c r="AF1000" i="3"/>
  <c r="AD1000" i="3"/>
  <c r="AB1000" i="3"/>
  <c r="Z1000" i="3"/>
  <c r="X1000" i="3"/>
  <c r="V1000" i="3"/>
  <c r="T1000" i="3"/>
  <c r="R1000" i="3"/>
  <c r="P1000" i="3"/>
  <c r="BH999" i="3"/>
  <c r="BF999" i="3"/>
  <c r="BD999" i="3"/>
  <c r="BB999" i="3"/>
  <c r="AZ999" i="3"/>
  <c r="AX999" i="3"/>
  <c r="AV999" i="3"/>
  <c r="AT999" i="3"/>
  <c r="AR999" i="3"/>
  <c r="AP999" i="3"/>
  <c r="AN999" i="3"/>
  <c r="AL999" i="3"/>
  <c r="AJ999" i="3"/>
  <c r="AH999" i="3"/>
  <c r="AF999" i="3"/>
  <c r="AD999" i="3"/>
  <c r="AB999" i="3"/>
  <c r="Z999" i="3"/>
  <c r="X999" i="3"/>
  <c r="V999" i="3"/>
  <c r="T999" i="3"/>
  <c r="R999" i="3"/>
  <c r="P999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R996" i="3"/>
  <c r="AQ996" i="3"/>
  <c r="BF995" i="3"/>
  <c r="BB995" i="3"/>
  <c r="AX995" i="3"/>
  <c r="AT995" i="3"/>
  <c r="AP995" i="3"/>
  <c r="AL995" i="3"/>
  <c r="AH995" i="3"/>
  <c r="AD995" i="3"/>
  <c r="Z995" i="3"/>
  <c r="V995" i="3"/>
  <c r="R995" i="3"/>
  <c r="M995" i="3"/>
  <c r="O995" i="3"/>
  <c r="Q995" i="3"/>
  <c r="S995" i="3"/>
  <c r="U995" i="3"/>
  <c r="W995" i="3"/>
  <c r="Y995" i="3"/>
  <c r="AA995" i="3"/>
  <c r="AC995" i="3"/>
  <c r="AE995" i="3"/>
  <c r="AG995" i="3"/>
  <c r="AI995" i="3"/>
  <c r="AK995" i="3"/>
  <c r="AM995" i="3"/>
  <c r="AO995" i="3"/>
  <c r="AQ995" i="3"/>
  <c r="AS995" i="3"/>
  <c r="AU995" i="3"/>
  <c r="AW995" i="3"/>
  <c r="AY995" i="3"/>
  <c r="BA995" i="3"/>
  <c r="BC995" i="3"/>
  <c r="BE995" i="3"/>
  <c r="BG995" i="3"/>
  <c r="BI995" i="3"/>
  <c r="BF994" i="3"/>
  <c r="BB994" i="3"/>
  <c r="AX994" i="3"/>
  <c r="AT994" i="3"/>
  <c r="AP994" i="3"/>
  <c r="AL994" i="3"/>
  <c r="AH994" i="3"/>
  <c r="AD994" i="3"/>
  <c r="Z994" i="3"/>
  <c r="V994" i="3"/>
  <c r="R994" i="3"/>
  <c r="M994" i="3"/>
  <c r="O994" i="3"/>
  <c r="Q994" i="3"/>
  <c r="S994" i="3"/>
  <c r="U994" i="3"/>
  <c r="W994" i="3"/>
  <c r="Y994" i="3"/>
  <c r="AA994" i="3"/>
  <c r="AC994" i="3"/>
  <c r="AE994" i="3"/>
  <c r="AG994" i="3"/>
  <c r="AI994" i="3"/>
  <c r="AK994" i="3"/>
  <c r="AM994" i="3"/>
  <c r="AO994" i="3"/>
  <c r="AQ994" i="3"/>
  <c r="AS994" i="3"/>
  <c r="AU994" i="3"/>
  <c r="AW994" i="3"/>
  <c r="AY994" i="3"/>
  <c r="BA994" i="3"/>
  <c r="BC994" i="3"/>
  <c r="BE994" i="3"/>
  <c r="BG994" i="3"/>
  <c r="BI994" i="3"/>
  <c r="AX993" i="3"/>
  <c r="AH993" i="3"/>
  <c r="R993" i="3"/>
  <c r="S993" i="3"/>
  <c r="AA993" i="3"/>
  <c r="AI993" i="3"/>
  <c r="AQ993" i="3"/>
  <c r="AY993" i="3"/>
  <c r="BG993" i="3"/>
  <c r="BF992" i="3"/>
  <c r="BB992" i="3"/>
  <c r="AX992" i="3"/>
  <c r="AT992" i="3"/>
  <c r="AP992" i="3"/>
  <c r="AL992" i="3"/>
  <c r="AH992" i="3"/>
  <c r="AD992" i="3"/>
  <c r="Z992" i="3"/>
  <c r="V992" i="3"/>
  <c r="R992" i="3"/>
  <c r="M992" i="3"/>
  <c r="O992" i="3"/>
  <c r="Q992" i="3"/>
  <c r="S992" i="3"/>
  <c r="U992" i="3"/>
  <c r="W992" i="3"/>
  <c r="Y992" i="3"/>
  <c r="AA992" i="3"/>
  <c r="AC992" i="3"/>
  <c r="AE992" i="3"/>
  <c r="AG992" i="3"/>
  <c r="AI992" i="3"/>
  <c r="AK992" i="3"/>
  <c r="AM992" i="3"/>
  <c r="AO992" i="3"/>
  <c r="AQ992" i="3"/>
  <c r="AS992" i="3"/>
  <c r="AU992" i="3"/>
  <c r="AW992" i="3"/>
  <c r="AY992" i="3"/>
  <c r="BA992" i="3"/>
  <c r="BC992" i="3"/>
  <c r="BE992" i="3"/>
  <c r="BG992" i="3"/>
  <c r="BI992" i="3"/>
  <c r="AX991" i="3"/>
  <c r="AH991" i="3"/>
  <c r="R991" i="3"/>
  <c r="S991" i="3"/>
  <c r="AA991" i="3"/>
  <c r="AI991" i="3"/>
  <c r="AQ991" i="3"/>
  <c r="AY991" i="3"/>
  <c r="BG991" i="3"/>
  <c r="BF990" i="3"/>
  <c r="BB990" i="3"/>
  <c r="AX990" i="3"/>
  <c r="AT990" i="3"/>
  <c r="AP990" i="3"/>
  <c r="AL990" i="3"/>
  <c r="AH990" i="3"/>
  <c r="AD990" i="3"/>
  <c r="Z990" i="3"/>
  <c r="V990" i="3"/>
  <c r="R990" i="3"/>
  <c r="M990" i="3"/>
  <c r="O990" i="3"/>
  <c r="Q990" i="3"/>
  <c r="S990" i="3"/>
  <c r="U990" i="3"/>
  <c r="W990" i="3"/>
  <c r="Y990" i="3"/>
  <c r="AA990" i="3"/>
  <c r="AC990" i="3"/>
  <c r="AE990" i="3"/>
  <c r="AG990" i="3"/>
  <c r="AI990" i="3"/>
  <c r="AK990" i="3"/>
  <c r="AM990" i="3"/>
  <c r="AO990" i="3"/>
  <c r="AQ990" i="3"/>
  <c r="AS990" i="3"/>
  <c r="AU990" i="3"/>
  <c r="AW990" i="3"/>
  <c r="AY990" i="3"/>
  <c r="BA990" i="3"/>
  <c r="BC990" i="3"/>
  <c r="BE990" i="3"/>
  <c r="BG990" i="3"/>
  <c r="BI990" i="3"/>
  <c r="BF989" i="3"/>
  <c r="BB989" i="3"/>
  <c r="AX989" i="3"/>
  <c r="AT989" i="3"/>
  <c r="AP989" i="3"/>
  <c r="AL989" i="3"/>
  <c r="AH989" i="3"/>
  <c r="AD989" i="3"/>
  <c r="Z989" i="3"/>
  <c r="V989" i="3"/>
  <c r="R989" i="3"/>
  <c r="M989" i="3"/>
  <c r="O989" i="3"/>
  <c r="Q989" i="3"/>
  <c r="S989" i="3"/>
  <c r="U989" i="3"/>
  <c r="W989" i="3"/>
  <c r="Y989" i="3"/>
  <c r="AA989" i="3"/>
  <c r="AC989" i="3"/>
  <c r="AE989" i="3"/>
  <c r="AG989" i="3"/>
  <c r="AI989" i="3"/>
  <c r="AK989" i="3"/>
  <c r="AM989" i="3"/>
  <c r="AO989" i="3"/>
  <c r="AQ989" i="3"/>
  <c r="AS989" i="3"/>
  <c r="AU989" i="3"/>
  <c r="AW989" i="3"/>
  <c r="AY989" i="3"/>
  <c r="BA989" i="3"/>
  <c r="BC989" i="3"/>
  <c r="BE989" i="3"/>
  <c r="BG989" i="3"/>
  <c r="BI989" i="3"/>
  <c r="BF988" i="3"/>
  <c r="BB988" i="3"/>
  <c r="AX988" i="3"/>
  <c r="AT988" i="3"/>
  <c r="AP988" i="3"/>
  <c r="AL988" i="3"/>
  <c r="AH988" i="3"/>
  <c r="AD988" i="3"/>
  <c r="Z988" i="3"/>
  <c r="V988" i="3"/>
  <c r="R988" i="3"/>
  <c r="M988" i="3"/>
  <c r="O988" i="3"/>
  <c r="Q988" i="3"/>
  <c r="S988" i="3"/>
  <c r="U988" i="3"/>
  <c r="W988" i="3"/>
  <c r="Y988" i="3"/>
  <c r="AA988" i="3"/>
  <c r="AC988" i="3"/>
  <c r="AE988" i="3"/>
  <c r="AG988" i="3"/>
  <c r="AI988" i="3"/>
  <c r="AK988" i="3"/>
  <c r="AM988" i="3"/>
  <c r="AO988" i="3"/>
  <c r="AQ988" i="3"/>
  <c r="AS988" i="3"/>
  <c r="AU988" i="3"/>
  <c r="AW988" i="3"/>
  <c r="AY988" i="3"/>
  <c r="BA988" i="3"/>
  <c r="BC988" i="3"/>
  <c r="BE988" i="3"/>
  <c r="BG988" i="3"/>
  <c r="BI988" i="3"/>
  <c r="BF987" i="3"/>
  <c r="BB987" i="3"/>
  <c r="AX987" i="3"/>
  <c r="AT987" i="3"/>
  <c r="AP987" i="3"/>
  <c r="AL987" i="3"/>
  <c r="AH987" i="3"/>
  <c r="AD987" i="3"/>
  <c r="Z987" i="3"/>
  <c r="V987" i="3"/>
  <c r="R987" i="3"/>
  <c r="M987" i="3"/>
  <c r="O987" i="3"/>
  <c r="Q987" i="3"/>
  <c r="S987" i="3"/>
  <c r="U987" i="3"/>
  <c r="W987" i="3"/>
  <c r="Y987" i="3"/>
  <c r="AA987" i="3"/>
  <c r="AC987" i="3"/>
  <c r="AE987" i="3"/>
  <c r="AG987" i="3"/>
  <c r="AI987" i="3"/>
  <c r="AK987" i="3"/>
  <c r="AM987" i="3"/>
  <c r="AO987" i="3"/>
  <c r="AQ987" i="3"/>
  <c r="AS987" i="3"/>
  <c r="AU987" i="3"/>
  <c r="AW987" i="3"/>
  <c r="AY987" i="3"/>
  <c r="BA987" i="3"/>
  <c r="BC987" i="3"/>
  <c r="BE987" i="3"/>
  <c r="BG987" i="3"/>
  <c r="BI987" i="3"/>
  <c r="BF986" i="3"/>
  <c r="BB986" i="3"/>
  <c r="AX986" i="3"/>
  <c r="AT986" i="3"/>
  <c r="AP986" i="3"/>
  <c r="AL986" i="3"/>
  <c r="AH986" i="3"/>
  <c r="AD986" i="3"/>
  <c r="Z986" i="3"/>
  <c r="V986" i="3"/>
  <c r="R986" i="3"/>
  <c r="M986" i="3"/>
  <c r="O986" i="3"/>
  <c r="Q986" i="3"/>
  <c r="S986" i="3"/>
  <c r="U986" i="3"/>
  <c r="W986" i="3"/>
  <c r="Y986" i="3"/>
  <c r="AA986" i="3"/>
  <c r="AC986" i="3"/>
  <c r="AE986" i="3"/>
  <c r="AG986" i="3"/>
  <c r="AI986" i="3"/>
  <c r="AK986" i="3"/>
  <c r="AM986" i="3"/>
  <c r="AO986" i="3"/>
  <c r="AQ986" i="3"/>
  <c r="AS986" i="3"/>
  <c r="AU986" i="3"/>
  <c r="AW986" i="3"/>
  <c r="AY986" i="3"/>
  <c r="BA986" i="3"/>
  <c r="BC986" i="3"/>
  <c r="BE986" i="3"/>
  <c r="BG986" i="3"/>
  <c r="BI986" i="3"/>
  <c r="BF985" i="3"/>
  <c r="BB985" i="3"/>
  <c r="AX985" i="3"/>
  <c r="AT985" i="3"/>
  <c r="AP985" i="3"/>
  <c r="AL985" i="3"/>
  <c r="AH985" i="3"/>
  <c r="AD985" i="3"/>
  <c r="Z985" i="3"/>
  <c r="V985" i="3"/>
  <c r="R985" i="3"/>
  <c r="M985" i="3"/>
  <c r="O985" i="3"/>
  <c r="Q985" i="3"/>
  <c r="S985" i="3"/>
  <c r="U985" i="3"/>
  <c r="W985" i="3"/>
  <c r="Y985" i="3"/>
  <c r="AA985" i="3"/>
  <c r="AC985" i="3"/>
  <c r="AE985" i="3"/>
  <c r="AG985" i="3"/>
  <c r="AI985" i="3"/>
  <c r="AK985" i="3"/>
  <c r="AM985" i="3"/>
  <c r="AO985" i="3"/>
  <c r="AQ985" i="3"/>
  <c r="AS985" i="3"/>
  <c r="AU985" i="3"/>
  <c r="AW985" i="3"/>
  <c r="AY985" i="3"/>
  <c r="BA985" i="3"/>
  <c r="BC985" i="3"/>
  <c r="BE985" i="3"/>
  <c r="BG985" i="3"/>
  <c r="BI985" i="3"/>
  <c r="BF984" i="3"/>
  <c r="BB984" i="3"/>
  <c r="AX984" i="3"/>
  <c r="AT984" i="3"/>
  <c r="AP984" i="3"/>
  <c r="AL984" i="3"/>
  <c r="AH984" i="3"/>
  <c r="AD984" i="3"/>
  <c r="Z984" i="3"/>
  <c r="V984" i="3"/>
  <c r="R984" i="3"/>
  <c r="M984" i="3"/>
  <c r="O984" i="3"/>
  <c r="Q984" i="3"/>
  <c r="S984" i="3"/>
  <c r="U984" i="3"/>
  <c r="W984" i="3"/>
  <c r="Y984" i="3"/>
  <c r="AA984" i="3"/>
  <c r="AC984" i="3"/>
  <c r="AE984" i="3"/>
  <c r="AG984" i="3"/>
  <c r="AI984" i="3"/>
  <c r="AK984" i="3"/>
  <c r="AM984" i="3"/>
  <c r="AO984" i="3"/>
  <c r="AQ984" i="3"/>
  <c r="AS984" i="3"/>
  <c r="AU984" i="3"/>
  <c r="AW984" i="3"/>
  <c r="AY984" i="3"/>
  <c r="BA984" i="3"/>
  <c r="BC984" i="3"/>
  <c r="BE984" i="3"/>
  <c r="BG984" i="3"/>
  <c r="BI984" i="3"/>
  <c r="AX983" i="3"/>
  <c r="AH983" i="3"/>
  <c r="R983" i="3"/>
  <c r="S983" i="3"/>
  <c r="AA983" i="3"/>
  <c r="AI983" i="3"/>
  <c r="AQ983" i="3"/>
  <c r="AY983" i="3"/>
  <c r="BG983" i="3"/>
  <c r="BF982" i="3"/>
  <c r="BB982" i="3"/>
  <c r="AX982" i="3"/>
  <c r="AT982" i="3"/>
  <c r="AP982" i="3"/>
  <c r="AL982" i="3"/>
  <c r="AH982" i="3"/>
  <c r="AD982" i="3"/>
  <c r="Z982" i="3"/>
  <c r="V982" i="3"/>
  <c r="R982" i="3"/>
  <c r="M982" i="3"/>
  <c r="O982" i="3"/>
  <c r="Q982" i="3"/>
  <c r="S982" i="3"/>
  <c r="U982" i="3"/>
  <c r="W982" i="3"/>
  <c r="Y982" i="3"/>
  <c r="AA982" i="3"/>
  <c r="AC982" i="3"/>
  <c r="AE982" i="3"/>
  <c r="AG982" i="3"/>
  <c r="AI982" i="3"/>
  <c r="AK982" i="3"/>
  <c r="AM982" i="3"/>
  <c r="AO982" i="3"/>
  <c r="AQ982" i="3"/>
  <c r="AS982" i="3"/>
  <c r="AU982" i="3"/>
  <c r="AW982" i="3"/>
  <c r="AY982" i="3"/>
  <c r="BA982" i="3"/>
  <c r="BC982" i="3"/>
  <c r="BE982" i="3"/>
  <c r="BG982" i="3"/>
  <c r="BI982" i="3"/>
  <c r="BF981" i="3"/>
  <c r="BB981" i="3"/>
  <c r="AX981" i="3"/>
  <c r="AT981" i="3"/>
  <c r="AP981" i="3"/>
  <c r="AL981" i="3"/>
  <c r="AH981" i="3"/>
  <c r="AD981" i="3"/>
  <c r="Z981" i="3"/>
  <c r="V981" i="3"/>
  <c r="R981" i="3"/>
  <c r="M981" i="3"/>
  <c r="O981" i="3"/>
  <c r="Q981" i="3"/>
  <c r="S981" i="3"/>
  <c r="U981" i="3"/>
  <c r="W981" i="3"/>
  <c r="Y981" i="3"/>
  <c r="AA981" i="3"/>
  <c r="AC981" i="3"/>
  <c r="AE981" i="3"/>
  <c r="AG981" i="3"/>
  <c r="AI981" i="3"/>
  <c r="AK981" i="3"/>
  <c r="AM981" i="3"/>
  <c r="AO981" i="3"/>
  <c r="AQ981" i="3"/>
  <c r="AS981" i="3"/>
  <c r="AU981" i="3"/>
  <c r="AW981" i="3"/>
  <c r="AY981" i="3"/>
  <c r="BA981" i="3"/>
  <c r="BC981" i="3"/>
  <c r="BE981" i="3"/>
  <c r="BG981" i="3"/>
  <c r="BI981" i="3"/>
  <c r="L980" i="3"/>
  <c r="M980" i="3" s="1"/>
  <c r="Y980" i="3"/>
  <c r="AA980" i="3"/>
  <c r="AI980" i="3"/>
  <c r="AK980" i="3"/>
  <c r="AQ980" i="3"/>
  <c r="AS980" i="3"/>
  <c r="AY980" i="3"/>
  <c r="BA980" i="3"/>
  <c r="BG980" i="3"/>
  <c r="BI980" i="3"/>
  <c r="X980" i="3"/>
  <c r="AB980" i="3"/>
  <c r="AN980" i="3"/>
  <c r="AR980" i="3"/>
  <c r="BD980" i="3"/>
  <c r="BH980" i="3"/>
  <c r="L979" i="3"/>
  <c r="S979" i="3" s="1"/>
  <c r="T979" i="3"/>
  <c r="L978" i="3"/>
  <c r="O978" i="3" s="1"/>
  <c r="BA978" i="3"/>
  <c r="T978" i="3"/>
  <c r="L977" i="3"/>
  <c r="M977" i="3" s="1"/>
  <c r="AW977" i="3"/>
  <c r="BE977" i="3"/>
  <c r="AZ977" i="3"/>
  <c r="L976" i="3"/>
  <c r="M976" i="3" s="1"/>
  <c r="Y976" i="3"/>
  <c r="AG976" i="3"/>
  <c r="AU976" i="3"/>
  <c r="BC976" i="3"/>
  <c r="X976" i="3"/>
  <c r="AN976" i="3"/>
  <c r="L975" i="3"/>
  <c r="O975" i="3" s="1"/>
  <c r="AA975" i="3"/>
  <c r="AC975" i="3"/>
  <c r="AQ975" i="3"/>
  <c r="AS975" i="3"/>
  <c r="BG975" i="3"/>
  <c r="BI975" i="3"/>
  <c r="AN975" i="3"/>
  <c r="AR975" i="3"/>
  <c r="L974" i="3"/>
  <c r="M974" i="3" s="1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74" i="3"/>
  <c r="W974" i="3"/>
  <c r="Y974" i="3"/>
  <c r="AG974" i="3"/>
  <c r="AI974" i="3"/>
  <c r="AQ974" i="3"/>
  <c r="AU974" i="3"/>
  <c r="BC974" i="3"/>
  <c r="BE974" i="3"/>
  <c r="M973" i="3"/>
  <c r="O973" i="3"/>
  <c r="Q973" i="3"/>
  <c r="S973" i="3"/>
  <c r="U973" i="3"/>
  <c r="W973" i="3"/>
  <c r="Y973" i="3"/>
  <c r="AA973" i="3"/>
  <c r="AC973" i="3"/>
  <c r="AE973" i="3"/>
  <c r="AG973" i="3"/>
  <c r="AI973" i="3"/>
  <c r="AK973" i="3"/>
  <c r="AM973" i="3"/>
  <c r="AO973" i="3"/>
  <c r="AQ973" i="3"/>
  <c r="AS973" i="3"/>
  <c r="AU973" i="3"/>
  <c r="AW973" i="3"/>
  <c r="AY973" i="3"/>
  <c r="BA973" i="3"/>
  <c r="BC973" i="3"/>
  <c r="BE973" i="3"/>
  <c r="BG973" i="3"/>
  <c r="BI973" i="3"/>
  <c r="M972" i="3"/>
  <c r="O972" i="3"/>
  <c r="Q972" i="3"/>
  <c r="S972" i="3"/>
  <c r="U972" i="3"/>
  <c r="W972" i="3"/>
  <c r="Y972" i="3"/>
  <c r="AA972" i="3"/>
  <c r="AC972" i="3"/>
  <c r="AE972" i="3"/>
  <c r="AG972" i="3"/>
  <c r="AI972" i="3"/>
  <c r="AK972" i="3"/>
  <c r="AM972" i="3"/>
  <c r="AO972" i="3"/>
  <c r="AQ972" i="3"/>
  <c r="AS972" i="3"/>
  <c r="AU972" i="3"/>
  <c r="AW972" i="3"/>
  <c r="AY972" i="3"/>
  <c r="BA972" i="3"/>
  <c r="BC972" i="3"/>
  <c r="BE972" i="3"/>
  <c r="BG972" i="3"/>
  <c r="BI972" i="3"/>
  <c r="M971" i="3"/>
  <c r="O971" i="3"/>
  <c r="Q971" i="3"/>
  <c r="S971" i="3"/>
  <c r="U971" i="3"/>
  <c r="W971" i="3"/>
  <c r="Y971" i="3"/>
  <c r="AA971" i="3"/>
  <c r="AC971" i="3"/>
  <c r="AE971" i="3"/>
  <c r="AG971" i="3"/>
  <c r="AI971" i="3"/>
  <c r="AK971" i="3"/>
  <c r="AM971" i="3"/>
  <c r="AO971" i="3"/>
  <c r="AQ971" i="3"/>
  <c r="AS971" i="3"/>
  <c r="AU971" i="3"/>
  <c r="AW971" i="3"/>
  <c r="AY971" i="3"/>
  <c r="BA971" i="3"/>
  <c r="BC971" i="3"/>
  <c r="BE971" i="3"/>
  <c r="BG971" i="3"/>
  <c r="BI971" i="3"/>
  <c r="M970" i="3"/>
  <c r="O970" i="3"/>
  <c r="Q970" i="3"/>
  <c r="S970" i="3"/>
  <c r="U970" i="3"/>
  <c r="W970" i="3"/>
  <c r="Y970" i="3"/>
  <c r="AA970" i="3"/>
  <c r="AC970" i="3"/>
  <c r="AE970" i="3"/>
  <c r="AG970" i="3"/>
  <c r="AI970" i="3"/>
  <c r="AK970" i="3"/>
  <c r="AM970" i="3"/>
  <c r="AO970" i="3"/>
  <c r="AQ970" i="3"/>
  <c r="AS970" i="3"/>
  <c r="AU970" i="3"/>
  <c r="AW970" i="3"/>
  <c r="AY970" i="3"/>
  <c r="BA970" i="3"/>
  <c r="BC970" i="3"/>
  <c r="BE970" i="3"/>
  <c r="BG970" i="3"/>
  <c r="BI970" i="3"/>
  <c r="M969" i="3"/>
  <c r="O969" i="3"/>
  <c r="Q969" i="3"/>
  <c r="S969" i="3"/>
  <c r="U969" i="3"/>
  <c r="W969" i="3"/>
  <c r="Y969" i="3"/>
  <c r="AA969" i="3"/>
  <c r="AC969" i="3"/>
  <c r="AE969" i="3"/>
  <c r="AG969" i="3"/>
  <c r="AI969" i="3"/>
  <c r="AK969" i="3"/>
  <c r="AM969" i="3"/>
  <c r="AO969" i="3"/>
  <c r="AQ969" i="3"/>
  <c r="AS969" i="3"/>
  <c r="AU969" i="3"/>
  <c r="AW969" i="3"/>
  <c r="AY969" i="3"/>
  <c r="BA969" i="3"/>
  <c r="BC969" i="3"/>
  <c r="BE969" i="3"/>
  <c r="BG969" i="3"/>
  <c r="BI969" i="3"/>
  <c r="M968" i="3"/>
  <c r="O968" i="3"/>
  <c r="Q968" i="3"/>
  <c r="S968" i="3"/>
  <c r="U968" i="3"/>
  <c r="W968" i="3"/>
  <c r="Y968" i="3"/>
  <c r="AA968" i="3"/>
  <c r="AC968" i="3"/>
  <c r="AE968" i="3"/>
  <c r="AG968" i="3"/>
  <c r="AI968" i="3"/>
  <c r="AK968" i="3"/>
  <c r="AM968" i="3"/>
  <c r="AO968" i="3"/>
  <c r="AQ968" i="3"/>
  <c r="AS968" i="3"/>
  <c r="AU968" i="3"/>
  <c r="AW968" i="3"/>
  <c r="AY968" i="3"/>
  <c r="BA968" i="3"/>
  <c r="BC968" i="3"/>
  <c r="BE968" i="3"/>
  <c r="BG968" i="3"/>
  <c r="BI968" i="3"/>
  <c r="M967" i="3"/>
  <c r="O967" i="3"/>
  <c r="Q967" i="3"/>
  <c r="S967" i="3"/>
  <c r="U967" i="3"/>
  <c r="W967" i="3"/>
  <c r="Y967" i="3"/>
  <c r="AA967" i="3"/>
  <c r="AC967" i="3"/>
  <c r="AE967" i="3"/>
  <c r="AG967" i="3"/>
  <c r="AI967" i="3"/>
  <c r="AK967" i="3"/>
  <c r="AM967" i="3"/>
  <c r="AO967" i="3"/>
  <c r="AQ967" i="3"/>
  <c r="AS967" i="3"/>
  <c r="AU967" i="3"/>
  <c r="AW967" i="3"/>
  <c r="AY967" i="3"/>
  <c r="BA967" i="3"/>
  <c r="BC967" i="3"/>
  <c r="BE967" i="3"/>
  <c r="BG967" i="3"/>
  <c r="BI967" i="3"/>
  <c r="N967" i="3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AZ974" i="3"/>
  <c r="AV974" i="3"/>
  <c r="AJ974" i="3"/>
  <c r="AF974" i="3"/>
  <c r="T974" i="3"/>
  <c r="P974" i="3"/>
  <c r="BH973" i="3"/>
  <c r="BD973" i="3"/>
  <c r="AZ973" i="3"/>
  <c r="AV973" i="3"/>
  <c r="AR973" i="3"/>
  <c r="AN973" i="3"/>
  <c r="AJ973" i="3"/>
  <c r="AF973" i="3"/>
  <c r="AB973" i="3"/>
  <c r="X973" i="3"/>
  <c r="T973" i="3"/>
  <c r="P973" i="3"/>
  <c r="BH972" i="3"/>
  <c r="BD972" i="3"/>
  <c r="AZ972" i="3"/>
  <c r="AV972" i="3"/>
  <c r="AR972" i="3"/>
  <c r="AN972" i="3"/>
  <c r="AJ972" i="3"/>
  <c r="AF972" i="3"/>
  <c r="AB972" i="3"/>
  <c r="X972" i="3"/>
  <c r="T972" i="3"/>
  <c r="P972" i="3"/>
  <c r="BH971" i="3"/>
  <c r="BD971" i="3"/>
  <c r="AZ971" i="3"/>
  <c r="AV971" i="3"/>
  <c r="AR971" i="3"/>
  <c r="AN971" i="3"/>
  <c r="AJ971" i="3"/>
  <c r="AF971" i="3"/>
  <c r="AB971" i="3"/>
  <c r="X971" i="3"/>
  <c r="T971" i="3"/>
  <c r="P971" i="3"/>
  <c r="BH970" i="3"/>
  <c r="BD970" i="3"/>
  <c r="AZ970" i="3"/>
  <c r="AV970" i="3"/>
  <c r="AR970" i="3"/>
  <c r="AN970" i="3"/>
  <c r="AJ970" i="3"/>
  <c r="AF970" i="3"/>
  <c r="AB970" i="3"/>
  <c r="X970" i="3"/>
  <c r="T970" i="3"/>
  <c r="P970" i="3"/>
  <c r="BH969" i="3"/>
  <c r="BD969" i="3"/>
  <c r="AZ969" i="3"/>
  <c r="AV969" i="3"/>
  <c r="AR969" i="3"/>
  <c r="AN969" i="3"/>
  <c r="AJ969" i="3"/>
  <c r="AF969" i="3"/>
  <c r="AB969" i="3"/>
  <c r="X969" i="3"/>
  <c r="T969" i="3"/>
  <c r="P969" i="3"/>
  <c r="BH968" i="3"/>
  <c r="BD968" i="3"/>
  <c r="AZ968" i="3"/>
  <c r="AV968" i="3"/>
  <c r="AR968" i="3"/>
  <c r="AN968" i="3"/>
  <c r="AJ968" i="3"/>
  <c r="AF968" i="3"/>
  <c r="AB968" i="3"/>
  <c r="X968" i="3"/>
  <c r="T968" i="3"/>
  <c r="P968" i="3"/>
  <c r="BH967" i="3"/>
  <c r="BD967" i="3"/>
  <c r="M966" i="3"/>
  <c r="O966" i="3"/>
  <c r="Q966" i="3"/>
  <c r="S966" i="3"/>
  <c r="U966" i="3"/>
  <c r="W966" i="3"/>
  <c r="Y966" i="3"/>
  <c r="AA966" i="3"/>
  <c r="AC966" i="3"/>
  <c r="AE966" i="3"/>
  <c r="AG966" i="3"/>
  <c r="AI966" i="3"/>
  <c r="AK966" i="3"/>
  <c r="AM966" i="3"/>
  <c r="AO966" i="3"/>
  <c r="AQ966" i="3"/>
  <c r="AS966" i="3"/>
  <c r="AU966" i="3"/>
  <c r="AW966" i="3"/>
  <c r="AY966" i="3"/>
  <c r="BA966" i="3"/>
  <c r="BC966" i="3"/>
  <c r="BE966" i="3"/>
  <c r="BG966" i="3"/>
  <c r="BI966" i="3"/>
  <c r="N966" i="3"/>
  <c r="P966" i="3"/>
  <c r="R966" i="3"/>
  <c r="T966" i="3"/>
  <c r="V966" i="3"/>
  <c r="X966" i="3"/>
  <c r="Z966" i="3"/>
  <c r="AB966" i="3"/>
  <c r="AD966" i="3"/>
  <c r="AF966" i="3"/>
  <c r="AH966" i="3"/>
  <c r="AJ966" i="3"/>
  <c r="AL966" i="3"/>
  <c r="AN966" i="3"/>
  <c r="AP966" i="3"/>
  <c r="AR966" i="3"/>
  <c r="AT966" i="3"/>
  <c r="AV966" i="3"/>
  <c r="AX966" i="3"/>
  <c r="AZ966" i="3"/>
  <c r="BB966" i="3"/>
  <c r="BD966" i="3"/>
  <c r="BF966" i="3"/>
  <c r="BH966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N964" i="3"/>
  <c r="R964" i="3"/>
  <c r="V964" i="3"/>
  <c r="Z964" i="3"/>
  <c r="AD964" i="3"/>
  <c r="AH964" i="3"/>
  <c r="AL964" i="3"/>
  <c r="AP964" i="3"/>
  <c r="AT964" i="3"/>
  <c r="AX964" i="3"/>
  <c r="BB964" i="3"/>
  <c r="BF964" i="3"/>
  <c r="Z963" i="3"/>
  <c r="AP963" i="3"/>
  <c r="BF963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Z959" i="3"/>
  <c r="AP959" i="3"/>
  <c r="BF959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M965" i="3"/>
  <c r="O965" i="3"/>
  <c r="Q965" i="3"/>
  <c r="S965" i="3"/>
  <c r="U965" i="3"/>
  <c r="W965" i="3"/>
  <c r="Y965" i="3"/>
  <c r="AA965" i="3"/>
  <c r="AC965" i="3"/>
  <c r="AE965" i="3"/>
  <c r="AG965" i="3"/>
  <c r="AI965" i="3"/>
  <c r="AK965" i="3"/>
  <c r="AM965" i="3"/>
  <c r="AO965" i="3"/>
  <c r="AQ965" i="3"/>
  <c r="AS965" i="3"/>
  <c r="AU965" i="3"/>
  <c r="AW965" i="3"/>
  <c r="AY965" i="3"/>
  <c r="BA965" i="3"/>
  <c r="BC965" i="3"/>
  <c r="BE965" i="3"/>
  <c r="BG965" i="3"/>
  <c r="BI965" i="3"/>
  <c r="M964" i="3"/>
  <c r="O964" i="3"/>
  <c r="Q964" i="3"/>
  <c r="S964" i="3"/>
  <c r="U964" i="3"/>
  <c r="W964" i="3"/>
  <c r="Y964" i="3"/>
  <c r="AA964" i="3"/>
  <c r="AC964" i="3"/>
  <c r="AE964" i="3"/>
  <c r="AG964" i="3"/>
  <c r="AI964" i="3"/>
  <c r="AK964" i="3"/>
  <c r="AM964" i="3"/>
  <c r="AO964" i="3"/>
  <c r="AQ964" i="3"/>
  <c r="AS964" i="3"/>
  <c r="AU964" i="3"/>
  <c r="AW964" i="3"/>
  <c r="AY964" i="3"/>
  <c r="BA964" i="3"/>
  <c r="BC964" i="3"/>
  <c r="BE964" i="3"/>
  <c r="BG964" i="3"/>
  <c r="BI964" i="3"/>
  <c r="O963" i="3"/>
  <c r="W963" i="3"/>
  <c r="AE963" i="3"/>
  <c r="AM963" i="3"/>
  <c r="AU963" i="3"/>
  <c r="BC963" i="3"/>
  <c r="M962" i="3"/>
  <c r="O962" i="3"/>
  <c r="Q962" i="3"/>
  <c r="S962" i="3"/>
  <c r="U962" i="3"/>
  <c r="W962" i="3"/>
  <c r="Y962" i="3"/>
  <c r="AA962" i="3"/>
  <c r="AC962" i="3"/>
  <c r="AE962" i="3"/>
  <c r="AG962" i="3"/>
  <c r="AI962" i="3"/>
  <c r="AK962" i="3"/>
  <c r="AM962" i="3"/>
  <c r="AO962" i="3"/>
  <c r="AQ962" i="3"/>
  <c r="AS962" i="3"/>
  <c r="AU962" i="3"/>
  <c r="AW962" i="3"/>
  <c r="AY962" i="3"/>
  <c r="BA962" i="3"/>
  <c r="BC962" i="3"/>
  <c r="BE962" i="3"/>
  <c r="BG962" i="3"/>
  <c r="BI962" i="3"/>
  <c r="M961" i="3"/>
  <c r="O961" i="3"/>
  <c r="Q961" i="3"/>
  <c r="S961" i="3"/>
  <c r="U961" i="3"/>
  <c r="W961" i="3"/>
  <c r="Y961" i="3"/>
  <c r="AA961" i="3"/>
  <c r="AC961" i="3"/>
  <c r="AE961" i="3"/>
  <c r="AG961" i="3"/>
  <c r="AI961" i="3"/>
  <c r="AK961" i="3"/>
  <c r="AM961" i="3"/>
  <c r="AO961" i="3"/>
  <c r="AQ961" i="3"/>
  <c r="AS961" i="3"/>
  <c r="AU961" i="3"/>
  <c r="AW961" i="3"/>
  <c r="AY961" i="3"/>
  <c r="BA961" i="3"/>
  <c r="BC961" i="3"/>
  <c r="BE961" i="3"/>
  <c r="BG961" i="3"/>
  <c r="BI961" i="3"/>
  <c r="M960" i="3"/>
  <c r="O960" i="3"/>
  <c r="Q960" i="3"/>
  <c r="S960" i="3"/>
  <c r="U960" i="3"/>
  <c r="W960" i="3"/>
  <c r="Y960" i="3"/>
  <c r="AA960" i="3"/>
  <c r="AC960" i="3"/>
  <c r="AE960" i="3"/>
  <c r="AG960" i="3"/>
  <c r="AI960" i="3"/>
  <c r="AK960" i="3"/>
  <c r="AM960" i="3"/>
  <c r="AO960" i="3"/>
  <c r="AQ960" i="3"/>
  <c r="AS960" i="3"/>
  <c r="AU960" i="3"/>
  <c r="AW960" i="3"/>
  <c r="AY960" i="3"/>
  <c r="BA960" i="3"/>
  <c r="BC960" i="3"/>
  <c r="BE960" i="3"/>
  <c r="BG960" i="3"/>
  <c r="BI960" i="3"/>
  <c r="O959" i="3"/>
  <c r="W959" i="3"/>
  <c r="AE959" i="3"/>
  <c r="AM959" i="3"/>
  <c r="AU959" i="3"/>
  <c r="BC959" i="3"/>
  <c r="M958" i="3"/>
  <c r="O958" i="3"/>
  <c r="Q958" i="3"/>
  <c r="S958" i="3"/>
  <c r="U958" i="3"/>
  <c r="W958" i="3"/>
  <c r="Y958" i="3"/>
  <c r="AA958" i="3"/>
  <c r="AC958" i="3"/>
  <c r="AE958" i="3"/>
  <c r="AG958" i="3"/>
  <c r="AI958" i="3"/>
  <c r="AK958" i="3"/>
  <c r="AM958" i="3"/>
  <c r="AO958" i="3"/>
  <c r="AQ958" i="3"/>
  <c r="AS958" i="3"/>
  <c r="AU958" i="3"/>
  <c r="AW958" i="3"/>
  <c r="AY958" i="3"/>
  <c r="BA958" i="3"/>
  <c r="BC958" i="3"/>
  <c r="BE958" i="3"/>
  <c r="BG958" i="3"/>
  <c r="BI958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BH965" i="3"/>
  <c r="BD965" i="3"/>
  <c r="AZ965" i="3"/>
  <c r="AV965" i="3"/>
  <c r="AR965" i="3"/>
  <c r="AN965" i="3"/>
  <c r="AJ965" i="3"/>
  <c r="AF965" i="3"/>
  <c r="AB965" i="3"/>
  <c r="X965" i="3"/>
  <c r="T965" i="3"/>
  <c r="P965" i="3"/>
  <c r="BH964" i="3"/>
  <c r="BD964" i="3"/>
  <c r="AZ964" i="3"/>
  <c r="AV964" i="3"/>
  <c r="AR964" i="3"/>
  <c r="AN964" i="3"/>
  <c r="AJ964" i="3"/>
  <c r="AF964" i="3"/>
  <c r="AB964" i="3"/>
  <c r="X964" i="3"/>
  <c r="T964" i="3"/>
  <c r="P964" i="3"/>
  <c r="AZ963" i="3"/>
  <c r="AJ963" i="3"/>
  <c r="T963" i="3"/>
  <c r="BH962" i="3"/>
  <c r="BD962" i="3"/>
  <c r="AZ962" i="3"/>
  <c r="AV962" i="3"/>
  <c r="AR962" i="3"/>
  <c r="AN962" i="3"/>
  <c r="AJ962" i="3"/>
  <c r="AF962" i="3"/>
  <c r="AB962" i="3"/>
  <c r="X962" i="3"/>
  <c r="T962" i="3"/>
  <c r="P962" i="3"/>
  <c r="BH961" i="3"/>
  <c r="BD961" i="3"/>
  <c r="AZ961" i="3"/>
  <c r="AV961" i="3"/>
  <c r="AR961" i="3"/>
  <c r="AN961" i="3"/>
  <c r="AJ961" i="3"/>
  <c r="AF961" i="3"/>
  <c r="AB961" i="3"/>
  <c r="X961" i="3"/>
  <c r="T961" i="3"/>
  <c r="P961" i="3"/>
  <c r="BH960" i="3"/>
  <c r="BD960" i="3"/>
  <c r="AZ960" i="3"/>
  <c r="AV960" i="3"/>
  <c r="AR960" i="3"/>
  <c r="AN960" i="3"/>
  <c r="AJ960" i="3"/>
  <c r="AF960" i="3"/>
  <c r="AB960" i="3"/>
  <c r="X960" i="3"/>
  <c r="T960" i="3"/>
  <c r="P960" i="3"/>
  <c r="AZ959" i="3"/>
  <c r="AJ959" i="3"/>
  <c r="T959" i="3"/>
  <c r="BH958" i="3"/>
  <c r="BD958" i="3"/>
  <c r="AZ958" i="3"/>
  <c r="AV958" i="3"/>
  <c r="AR958" i="3"/>
  <c r="AN958" i="3"/>
  <c r="AJ958" i="3"/>
  <c r="AF958" i="3"/>
  <c r="AB958" i="3"/>
  <c r="X958" i="3"/>
  <c r="T958" i="3"/>
  <c r="P958" i="3"/>
  <c r="M957" i="3"/>
  <c r="O957" i="3"/>
  <c r="Q957" i="3"/>
  <c r="S957" i="3"/>
  <c r="U957" i="3"/>
  <c r="W957" i="3"/>
  <c r="Y957" i="3"/>
  <c r="AA957" i="3"/>
  <c r="AC957" i="3"/>
  <c r="AE957" i="3"/>
  <c r="AG957" i="3"/>
  <c r="AI957" i="3"/>
  <c r="AK957" i="3"/>
  <c r="AM957" i="3"/>
  <c r="AO957" i="3"/>
  <c r="AQ957" i="3"/>
  <c r="AS957" i="3"/>
  <c r="AU957" i="3"/>
  <c r="AW957" i="3"/>
  <c r="AY957" i="3"/>
  <c r="BA957" i="3"/>
  <c r="BC957" i="3"/>
  <c r="BE957" i="3"/>
  <c r="BG957" i="3"/>
  <c r="BI957" i="3"/>
  <c r="N957" i="3"/>
  <c r="P957" i="3"/>
  <c r="R957" i="3"/>
  <c r="T957" i="3"/>
  <c r="V957" i="3"/>
  <c r="X957" i="3"/>
  <c r="Z957" i="3"/>
  <c r="AB957" i="3"/>
  <c r="AD957" i="3"/>
  <c r="AF957" i="3"/>
  <c r="AH957" i="3"/>
  <c r="AJ957" i="3"/>
  <c r="AL957" i="3"/>
  <c r="AN957" i="3"/>
  <c r="AP957" i="3"/>
  <c r="Q955" i="3"/>
  <c r="Y955" i="3"/>
  <c r="AG955" i="3"/>
  <c r="AO955" i="3"/>
  <c r="AW955" i="3"/>
  <c r="BE955" i="3"/>
  <c r="P955" i="3"/>
  <c r="X955" i="3"/>
  <c r="AF955" i="3"/>
  <c r="AN955" i="3"/>
  <c r="AV955" i="3"/>
  <c r="BD955" i="3"/>
  <c r="BG954" i="3"/>
  <c r="AX954" i="3"/>
  <c r="AH954" i="3"/>
  <c r="R954" i="3"/>
  <c r="S954" i="3"/>
  <c r="AA954" i="3"/>
  <c r="AI954" i="3"/>
  <c r="AQ954" i="3"/>
  <c r="AY954" i="3"/>
  <c r="BF953" i="3"/>
  <c r="BB953" i="3"/>
  <c r="AX953" i="3"/>
  <c r="AT953" i="3"/>
  <c r="AP953" i="3"/>
  <c r="AL953" i="3"/>
  <c r="AH953" i="3"/>
  <c r="AD953" i="3"/>
  <c r="Z953" i="3"/>
  <c r="V953" i="3"/>
  <c r="R953" i="3"/>
  <c r="M953" i="3"/>
  <c r="O953" i="3"/>
  <c r="Q953" i="3"/>
  <c r="S953" i="3"/>
  <c r="U953" i="3"/>
  <c r="W953" i="3"/>
  <c r="Y953" i="3"/>
  <c r="AA953" i="3"/>
  <c r="AC953" i="3"/>
  <c r="AE953" i="3"/>
  <c r="AG953" i="3"/>
  <c r="AI953" i="3"/>
  <c r="AK953" i="3"/>
  <c r="AM953" i="3"/>
  <c r="AO953" i="3"/>
  <c r="AQ953" i="3"/>
  <c r="AS953" i="3"/>
  <c r="AU953" i="3"/>
  <c r="AW953" i="3"/>
  <c r="AY953" i="3"/>
  <c r="BA953" i="3"/>
  <c r="BC953" i="3"/>
  <c r="BE953" i="3"/>
  <c r="BG953" i="3"/>
  <c r="BI953" i="3"/>
  <c r="BF952" i="3"/>
  <c r="BB952" i="3"/>
  <c r="AX952" i="3"/>
  <c r="AT952" i="3"/>
  <c r="AP952" i="3"/>
  <c r="AL952" i="3"/>
  <c r="AH952" i="3"/>
  <c r="AD952" i="3"/>
  <c r="Z952" i="3"/>
  <c r="V952" i="3"/>
  <c r="R952" i="3"/>
  <c r="M952" i="3"/>
  <c r="O952" i="3"/>
  <c r="Q952" i="3"/>
  <c r="S952" i="3"/>
  <c r="U952" i="3"/>
  <c r="W952" i="3"/>
  <c r="Y952" i="3"/>
  <c r="AA952" i="3"/>
  <c r="AC952" i="3"/>
  <c r="AE952" i="3"/>
  <c r="AG952" i="3"/>
  <c r="AI952" i="3"/>
  <c r="AK952" i="3"/>
  <c r="AM952" i="3"/>
  <c r="AO952" i="3"/>
  <c r="AQ952" i="3"/>
  <c r="AS952" i="3"/>
  <c r="AU952" i="3"/>
  <c r="AW952" i="3"/>
  <c r="AY952" i="3"/>
  <c r="BA952" i="3"/>
  <c r="BC952" i="3"/>
  <c r="BE952" i="3"/>
  <c r="BG952" i="3"/>
  <c r="BI952" i="3"/>
  <c r="BF951" i="3"/>
  <c r="BB951" i="3"/>
  <c r="AX951" i="3"/>
  <c r="AT951" i="3"/>
  <c r="AP951" i="3"/>
  <c r="AL951" i="3"/>
  <c r="AH951" i="3"/>
  <c r="AD951" i="3"/>
  <c r="Z951" i="3"/>
  <c r="V951" i="3"/>
  <c r="R951" i="3"/>
  <c r="M951" i="3"/>
  <c r="O951" i="3"/>
  <c r="Q951" i="3"/>
  <c r="S951" i="3"/>
  <c r="U951" i="3"/>
  <c r="W951" i="3"/>
  <c r="Y951" i="3"/>
  <c r="AA951" i="3"/>
  <c r="AC951" i="3"/>
  <c r="AE951" i="3"/>
  <c r="AG951" i="3"/>
  <c r="AI951" i="3"/>
  <c r="AK951" i="3"/>
  <c r="AM951" i="3"/>
  <c r="AO951" i="3"/>
  <c r="AQ951" i="3"/>
  <c r="AS951" i="3"/>
  <c r="AU951" i="3"/>
  <c r="AW951" i="3"/>
  <c r="AY951" i="3"/>
  <c r="BA951" i="3"/>
  <c r="BC951" i="3"/>
  <c r="BE951" i="3"/>
  <c r="BG951" i="3"/>
  <c r="BI951" i="3"/>
  <c r="BF950" i="3"/>
  <c r="BB950" i="3"/>
  <c r="AX950" i="3"/>
  <c r="AT950" i="3"/>
  <c r="AP950" i="3"/>
  <c r="AL950" i="3"/>
  <c r="AH950" i="3"/>
  <c r="AD950" i="3"/>
  <c r="Z950" i="3"/>
  <c r="V950" i="3"/>
  <c r="R950" i="3"/>
  <c r="M950" i="3"/>
  <c r="O950" i="3"/>
  <c r="Q950" i="3"/>
  <c r="S950" i="3"/>
  <c r="U950" i="3"/>
  <c r="W950" i="3"/>
  <c r="Y950" i="3"/>
  <c r="AA950" i="3"/>
  <c r="AC950" i="3"/>
  <c r="AE950" i="3"/>
  <c r="AG950" i="3"/>
  <c r="AI950" i="3"/>
  <c r="AK950" i="3"/>
  <c r="AM950" i="3"/>
  <c r="AO950" i="3"/>
  <c r="AQ950" i="3"/>
  <c r="AS950" i="3"/>
  <c r="AU950" i="3"/>
  <c r="AW950" i="3"/>
  <c r="AY950" i="3"/>
  <c r="BA950" i="3"/>
  <c r="BC950" i="3"/>
  <c r="BE950" i="3"/>
  <c r="BG950" i="3"/>
  <c r="BI950" i="3"/>
  <c r="BF949" i="3"/>
  <c r="BB949" i="3"/>
  <c r="AX949" i="3"/>
  <c r="AT949" i="3"/>
  <c r="AP949" i="3"/>
  <c r="AL949" i="3"/>
  <c r="AH949" i="3"/>
  <c r="AD949" i="3"/>
  <c r="Z949" i="3"/>
  <c r="V949" i="3"/>
  <c r="R949" i="3"/>
  <c r="M949" i="3"/>
  <c r="O949" i="3"/>
  <c r="Q949" i="3"/>
  <c r="S949" i="3"/>
  <c r="U949" i="3"/>
  <c r="W949" i="3"/>
  <c r="Y949" i="3"/>
  <c r="AA949" i="3"/>
  <c r="AC949" i="3"/>
  <c r="AE949" i="3"/>
  <c r="AG949" i="3"/>
  <c r="AI949" i="3"/>
  <c r="AK949" i="3"/>
  <c r="AM949" i="3"/>
  <c r="AO949" i="3"/>
  <c r="AQ949" i="3"/>
  <c r="AS949" i="3"/>
  <c r="AU949" i="3"/>
  <c r="AW949" i="3"/>
  <c r="AY949" i="3"/>
  <c r="BA949" i="3"/>
  <c r="BC949" i="3"/>
  <c r="BE949" i="3"/>
  <c r="BG949" i="3"/>
  <c r="BI949" i="3"/>
  <c r="BF948" i="3"/>
  <c r="BB948" i="3"/>
  <c r="AX948" i="3"/>
  <c r="AT948" i="3"/>
  <c r="AP948" i="3"/>
  <c r="AL948" i="3"/>
  <c r="AH948" i="3"/>
  <c r="AD948" i="3"/>
  <c r="Z948" i="3"/>
  <c r="V948" i="3"/>
  <c r="R948" i="3"/>
  <c r="M948" i="3"/>
  <c r="O948" i="3"/>
  <c r="Q948" i="3"/>
  <c r="S948" i="3"/>
  <c r="U948" i="3"/>
  <c r="W948" i="3"/>
  <c r="Y948" i="3"/>
  <c r="AA948" i="3"/>
  <c r="AC948" i="3"/>
  <c r="AE948" i="3"/>
  <c r="AG948" i="3"/>
  <c r="AI948" i="3"/>
  <c r="AK948" i="3"/>
  <c r="AM948" i="3"/>
  <c r="AO948" i="3"/>
  <c r="AQ948" i="3"/>
  <c r="AS948" i="3"/>
  <c r="AU948" i="3"/>
  <c r="AW948" i="3"/>
  <c r="AY948" i="3"/>
  <c r="BA948" i="3"/>
  <c r="BC948" i="3"/>
  <c r="BE948" i="3"/>
  <c r="BG948" i="3"/>
  <c r="BI948" i="3"/>
  <c r="AT947" i="3"/>
  <c r="AD947" i="3"/>
  <c r="M947" i="3"/>
  <c r="U947" i="3"/>
  <c r="AC947" i="3"/>
  <c r="AK947" i="3"/>
  <c r="AS947" i="3"/>
  <c r="BA947" i="3"/>
  <c r="BI947" i="3"/>
  <c r="BF946" i="3"/>
  <c r="BB946" i="3"/>
  <c r="AX946" i="3"/>
  <c r="AT946" i="3"/>
  <c r="AP946" i="3"/>
  <c r="AL946" i="3"/>
  <c r="AH946" i="3"/>
  <c r="AD946" i="3"/>
  <c r="Z946" i="3"/>
  <c r="V946" i="3"/>
  <c r="R946" i="3"/>
  <c r="M946" i="3"/>
  <c r="O946" i="3"/>
  <c r="Q946" i="3"/>
  <c r="S946" i="3"/>
  <c r="U946" i="3"/>
  <c r="W946" i="3"/>
  <c r="Y946" i="3"/>
  <c r="AA946" i="3"/>
  <c r="AC946" i="3"/>
  <c r="AE946" i="3"/>
  <c r="AG946" i="3"/>
  <c r="AI946" i="3"/>
  <c r="AK946" i="3"/>
  <c r="AM946" i="3"/>
  <c r="AO946" i="3"/>
  <c r="AQ946" i="3"/>
  <c r="AS946" i="3"/>
  <c r="AU946" i="3"/>
  <c r="AW946" i="3"/>
  <c r="AY946" i="3"/>
  <c r="BA946" i="3"/>
  <c r="BC946" i="3"/>
  <c r="BE946" i="3"/>
  <c r="BG946" i="3"/>
  <c r="BI946" i="3"/>
  <c r="BF945" i="3"/>
  <c r="BB945" i="3"/>
  <c r="AX945" i="3"/>
  <c r="AT945" i="3"/>
  <c r="AP945" i="3"/>
  <c r="AL945" i="3"/>
  <c r="AH945" i="3"/>
  <c r="AD945" i="3"/>
  <c r="Z945" i="3"/>
  <c r="V945" i="3"/>
  <c r="R945" i="3"/>
  <c r="M945" i="3"/>
  <c r="O945" i="3"/>
  <c r="Q945" i="3"/>
  <c r="S945" i="3"/>
  <c r="U945" i="3"/>
  <c r="W945" i="3"/>
  <c r="Y945" i="3"/>
  <c r="AA945" i="3"/>
  <c r="AC945" i="3"/>
  <c r="AE945" i="3"/>
  <c r="AG945" i="3"/>
  <c r="AI945" i="3"/>
  <c r="AK945" i="3"/>
  <c r="AM945" i="3"/>
  <c r="AO945" i="3"/>
  <c r="AQ945" i="3"/>
  <c r="AS945" i="3"/>
  <c r="AU945" i="3"/>
  <c r="AW945" i="3"/>
  <c r="AY945" i="3"/>
  <c r="BA945" i="3"/>
  <c r="BC945" i="3"/>
  <c r="BE945" i="3"/>
  <c r="BG945" i="3"/>
  <c r="BI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F943" i="3"/>
  <c r="BB943" i="3"/>
  <c r="AX943" i="3"/>
  <c r="AT943" i="3"/>
  <c r="AP943" i="3"/>
  <c r="AL943" i="3"/>
  <c r="AH943" i="3"/>
  <c r="AD943" i="3"/>
  <c r="Z943" i="3"/>
  <c r="V943" i="3"/>
  <c r="R943" i="3"/>
  <c r="M943" i="3"/>
  <c r="O943" i="3"/>
  <c r="Q943" i="3"/>
  <c r="S943" i="3"/>
  <c r="U943" i="3"/>
  <c r="W943" i="3"/>
  <c r="Y943" i="3"/>
  <c r="AA943" i="3"/>
  <c r="AC943" i="3"/>
  <c r="AE943" i="3"/>
  <c r="AG943" i="3"/>
  <c r="AI943" i="3"/>
  <c r="AK943" i="3"/>
  <c r="AM943" i="3"/>
  <c r="AO943" i="3"/>
  <c r="AQ943" i="3"/>
  <c r="AS943" i="3"/>
  <c r="AU943" i="3"/>
  <c r="AW943" i="3"/>
  <c r="AY943" i="3"/>
  <c r="BA943" i="3"/>
  <c r="BC943" i="3"/>
  <c r="BE943" i="3"/>
  <c r="BG943" i="3"/>
  <c r="BI943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N938" i="3"/>
  <c r="R937" i="3"/>
  <c r="AH937" i="3"/>
  <c r="AX937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P942" i="3"/>
  <c r="X942" i="3"/>
  <c r="AF942" i="3"/>
  <c r="AN942" i="3"/>
  <c r="N941" i="3"/>
  <c r="P941" i="3"/>
  <c r="R941" i="3"/>
  <c r="T941" i="3"/>
  <c r="V941" i="3"/>
  <c r="X941" i="3"/>
  <c r="Z941" i="3"/>
  <c r="AB941" i="3"/>
  <c r="AD941" i="3"/>
  <c r="AF941" i="3"/>
  <c r="AH941" i="3"/>
  <c r="AJ941" i="3"/>
  <c r="AL941" i="3"/>
  <c r="AN941" i="3"/>
  <c r="AP941" i="3"/>
  <c r="AR941" i="3"/>
  <c r="AT941" i="3"/>
  <c r="AV941" i="3"/>
  <c r="AX941" i="3"/>
  <c r="AZ941" i="3"/>
  <c r="BB941" i="3"/>
  <c r="BD941" i="3"/>
  <c r="BF941" i="3"/>
  <c r="BH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P939" i="3"/>
  <c r="R939" i="3"/>
  <c r="T939" i="3"/>
  <c r="V939" i="3"/>
  <c r="X939" i="3"/>
  <c r="Z939" i="3"/>
  <c r="AB939" i="3"/>
  <c r="AD939" i="3"/>
  <c r="AF939" i="3"/>
  <c r="AH939" i="3"/>
  <c r="AJ939" i="3"/>
  <c r="AL939" i="3"/>
  <c r="AN939" i="3"/>
  <c r="AP939" i="3"/>
  <c r="AR939" i="3"/>
  <c r="AT939" i="3"/>
  <c r="AV939" i="3"/>
  <c r="AX939" i="3"/>
  <c r="AZ939" i="3"/>
  <c r="BB939" i="3"/>
  <c r="BD939" i="3"/>
  <c r="BF939" i="3"/>
  <c r="BH939" i="3"/>
  <c r="BG938" i="3"/>
  <c r="BC938" i="3"/>
  <c r="M937" i="3"/>
  <c r="U937" i="3"/>
  <c r="AC937" i="3"/>
  <c r="AK937" i="3"/>
  <c r="AS937" i="3"/>
  <c r="BA937" i="3"/>
  <c r="BI937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AZ937" i="3"/>
  <c r="AJ937" i="3"/>
  <c r="T937" i="3"/>
  <c r="BH936" i="3"/>
  <c r="BD936" i="3"/>
  <c r="AZ936" i="3"/>
  <c r="AV936" i="3"/>
  <c r="AR936" i="3"/>
  <c r="AN936" i="3"/>
  <c r="AJ936" i="3"/>
  <c r="AF936" i="3"/>
  <c r="AB936" i="3"/>
  <c r="X936" i="3"/>
  <c r="T936" i="3"/>
  <c r="P936" i="3"/>
  <c r="BH935" i="3"/>
  <c r="BD935" i="3"/>
  <c r="AZ935" i="3"/>
  <c r="AV935" i="3"/>
  <c r="AR935" i="3"/>
  <c r="AN935" i="3"/>
  <c r="AJ935" i="3"/>
  <c r="AF935" i="3"/>
  <c r="AB935" i="3"/>
  <c r="X935" i="3"/>
  <c r="T935" i="3"/>
  <c r="P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K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K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K746" i="3"/>
  <c r="E747" i="3"/>
  <c r="F747" i="3"/>
  <c r="K747" i="3" s="1"/>
  <c r="G747" i="3"/>
  <c r="H747" i="3"/>
  <c r="I747" i="3"/>
  <c r="J747" i="3"/>
  <c r="E748" i="3"/>
  <c r="F748" i="3"/>
  <c r="K748" i="3" s="1"/>
  <c r="G748" i="3"/>
  <c r="H748" i="3"/>
  <c r="I748" i="3"/>
  <c r="J748" i="3"/>
  <c r="E749" i="3"/>
  <c r="F749" i="3"/>
  <c r="G749" i="3"/>
  <c r="H749" i="3"/>
  <c r="I749" i="3"/>
  <c r="J749" i="3"/>
  <c r="K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L787" i="3" s="1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K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K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K817" i="3"/>
  <c r="E818" i="3"/>
  <c r="F818" i="3"/>
  <c r="G818" i="3"/>
  <c r="H818" i="3"/>
  <c r="I818" i="3"/>
  <c r="J818" i="3"/>
  <c r="K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L824" i="3" s="1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L924" i="3" l="1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N998" i="3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AR994" i="3"/>
  <c r="X994" i="3"/>
  <c r="AV994" i="3"/>
  <c r="K831" i="3"/>
  <c r="K829" i="3"/>
  <c r="K815" i="3"/>
  <c r="L814" i="3"/>
  <c r="L806" i="3"/>
  <c r="K805" i="3"/>
  <c r="L793" i="3"/>
  <c r="K792" i="3"/>
  <c r="BG744" i="3"/>
  <c r="L744" i="3"/>
  <c r="AQ744" i="3" s="1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N814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BN937" i="3" s="1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BJ1004" i="3"/>
  <c r="N993" i="3"/>
  <c r="BJ982" i="3"/>
  <c r="BJ984" i="3"/>
  <c r="BJ986" i="3"/>
  <c r="BJ992" i="3"/>
  <c r="BJ994" i="3"/>
  <c r="BJ997" i="3"/>
  <c r="BJ998" i="3"/>
  <c r="BL1004" i="3"/>
  <c r="BJ999" i="3"/>
  <c r="X951" i="3"/>
  <c r="AN951" i="3"/>
  <c r="BD951" i="3"/>
  <c r="AB951" i="3"/>
  <c r="AR951" i="3"/>
  <c r="BH951" i="3"/>
  <c r="P951" i="3"/>
  <c r="AF951" i="3"/>
  <c r="AV951" i="3"/>
  <c r="AZ951" i="3"/>
  <c r="T951" i="3"/>
  <c r="AJ951" i="3"/>
  <c r="AO939" i="3"/>
  <c r="BE939" i="3"/>
  <c r="Y939" i="3"/>
  <c r="P945" i="3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BJ945" i="3" s="1"/>
  <c r="Q939" i="3"/>
  <c r="BH988" i="3"/>
  <c r="N996" i="3"/>
  <c r="BN996" i="3" s="1"/>
  <c r="AN988" i="3"/>
  <c r="N995" i="3"/>
  <c r="BJ1000" i="3"/>
  <c r="BJ1001" i="3"/>
  <c r="AV957" i="3"/>
  <c r="BD957" i="3"/>
  <c r="AX957" i="3"/>
  <c r="BF957" i="3"/>
  <c r="AR957" i="3"/>
  <c r="AZ957" i="3"/>
  <c r="BH957" i="3"/>
  <c r="BL957" i="3" s="1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BK946" i="3" s="1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BJ949" i="3" s="1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BK941" i="3" s="1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BJ939" i="3" s="1"/>
  <c r="AS939" i="3"/>
  <c r="M939" i="3"/>
  <c r="BK939" i="3" s="1"/>
  <c r="AI939" i="3"/>
  <c r="AU940" i="3"/>
  <c r="O940" i="3"/>
  <c r="AK940" i="3"/>
  <c r="BG940" i="3"/>
  <c r="AA940" i="3"/>
  <c r="AZ948" i="3"/>
  <c r="AF948" i="3"/>
  <c r="AB948" i="3"/>
  <c r="N947" i="3"/>
  <c r="BN947" i="3" s="1"/>
  <c r="Q940" i="3"/>
  <c r="AZ988" i="3"/>
  <c r="AR988" i="3"/>
  <c r="BJ1002" i="3"/>
  <c r="BM1004" i="3"/>
  <c r="BJ1003" i="3"/>
  <c r="X943" i="3"/>
  <c r="AN943" i="3"/>
  <c r="BD943" i="3"/>
  <c r="AB943" i="3"/>
  <c r="AR943" i="3"/>
  <c r="BH943" i="3"/>
  <c r="P943" i="3"/>
  <c r="AF943" i="3"/>
  <c r="AV943" i="3"/>
  <c r="T943" i="3"/>
  <c r="BJ943" i="3" s="1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BK950" i="3" s="1"/>
  <c r="AF950" i="3"/>
  <c r="AV950" i="3"/>
  <c r="P953" i="3"/>
  <c r="AF953" i="3"/>
  <c r="AV953" i="3"/>
  <c r="T953" i="3"/>
  <c r="AJ953" i="3"/>
  <c r="AZ953" i="3"/>
  <c r="X953" i="3"/>
  <c r="AN953" i="3"/>
  <c r="BD953" i="3"/>
  <c r="AB953" i="3"/>
  <c r="BM953" i="3" s="1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BN942" i="3" s="1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BJ950" i="3" s="1"/>
  <c r="P981" i="3"/>
  <c r="BK981" i="3" s="1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BK985" i="3" s="1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BK989" i="3" s="1"/>
  <c r="AF989" i="3"/>
  <c r="AV989" i="3"/>
  <c r="X989" i="3"/>
  <c r="AN989" i="3"/>
  <c r="BD989" i="3"/>
  <c r="AR989" i="3"/>
  <c r="AJ989" i="3"/>
  <c r="T989" i="3"/>
  <c r="BJ989" i="3" s="1"/>
  <c r="AZ989" i="3"/>
  <c r="AB989" i="3"/>
  <c r="BH989" i="3"/>
  <c r="AJ988" i="3"/>
  <c r="BM988" i="3" s="1"/>
  <c r="AB988" i="3"/>
  <c r="N990" i="3"/>
  <c r="AN990" i="3"/>
  <c r="AF990" i="3"/>
  <c r="BM990" i="3" s="1"/>
  <c r="AF988" i="3"/>
  <c r="BJ988" i="3" s="1"/>
  <c r="P990" i="3"/>
  <c r="BN1005" i="3"/>
  <c r="BK1005" i="3"/>
  <c r="BK935" i="3"/>
  <c r="BN935" i="3"/>
  <c r="BM936" i="3"/>
  <c r="BL936" i="3"/>
  <c r="BJ940" i="3"/>
  <c r="BM941" i="3"/>
  <c r="BJ938" i="3"/>
  <c r="BM938" i="3"/>
  <c r="BL938" i="3"/>
  <c r="BN939" i="3"/>
  <c r="BN940" i="3"/>
  <c r="BK943" i="3"/>
  <c r="BN943" i="3"/>
  <c r="BK944" i="3"/>
  <c r="BN944" i="3"/>
  <c r="BK945" i="3"/>
  <c r="BK947" i="3"/>
  <c r="BK948" i="3"/>
  <c r="BN948" i="3"/>
  <c r="BK949" i="3"/>
  <c r="BN949" i="3"/>
  <c r="BK951" i="3"/>
  <c r="BN951" i="3"/>
  <c r="BK952" i="3"/>
  <c r="BN952" i="3"/>
  <c r="BK953" i="3"/>
  <c r="BN953" i="3"/>
  <c r="BK955" i="3"/>
  <c r="BN955" i="3"/>
  <c r="BK957" i="3"/>
  <c r="BN957" i="3"/>
  <c r="BJ956" i="3"/>
  <c r="BM956" i="3"/>
  <c r="BL956" i="3"/>
  <c r="BK958" i="3"/>
  <c r="BN958" i="3"/>
  <c r="BK960" i="3"/>
  <c r="BN960" i="3"/>
  <c r="BM961" i="3"/>
  <c r="BL961" i="3"/>
  <c r="BK962" i="3"/>
  <c r="BN962" i="3"/>
  <c r="BK964" i="3"/>
  <c r="BN964" i="3"/>
  <c r="BM965" i="3"/>
  <c r="BL965" i="3"/>
  <c r="BK966" i="3"/>
  <c r="BN966" i="3"/>
  <c r="BJ967" i="3"/>
  <c r="BM967" i="3"/>
  <c r="BL967" i="3"/>
  <c r="BK968" i="3"/>
  <c r="BN968" i="3"/>
  <c r="BM969" i="3"/>
  <c r="BL969" i="3"/>
  <c r="BK970" i="3"/>
  <c r="BN970" i="3"/>
  <c r="BM971" i="3"/>
  <c r="BL971" i="3"/>
  <c r="BK972" i="3"/>
  <c r="BN972" i="3"/>
  <c r="BM973" i="3"/>
  <c r="BL973" i="3"/>
  <c r="BJ968" i="3"/>
  <c r="BJ969" i="3"/>
  <c r="BJ970" i="3"/>
  <c r="BJ971" i="3"/>
  <c r="BJ972" i="3"/>
  <c r="BJ973" i="3"/>
  <c r="BK982" i="3"/>
  <c r="BN982" i="3"/>
  <c r="BK984" i="3"/>
  <c r="BN984" i="3"/>
  <c r="BK986" i="3"/>
  <c r="BN986" i="3"/>
  <c r="BK987" i="3"/>
  <c r="BN987" i="3"/>
  <c r="BK988" i="3"/>
  <c r="BN988" i="3"/>
  <c r="BK990" i="3"/>
  <c r="BN990" i="3"/>
  <c r="BK991" i="3"/>
  <c r="BK992" i="3"/>
  <c r="BN992" i="3"/>
  <c r="BK994" i="3"/>
  <c r="BN994" i="3"/>
  <c r="BK996" i="3"/>
  <c r="BK997" i="3"/>
  <c r="BN997" i="3"/>
  <c r="BN998" i="3"/>
  <c r="BK998" i="3"/>
  <c r="BN1000" i="3"/>
  <c r="BK1000" i="3"/>
  <c r="BN1002" i="3"/>
  <c r="BK1002" i="3"/>
  <c r="BN1004" i="3"/>
  <c r="BK1004" i="3"/>
  <c r="BN999" i="3"/>
  <c r="BK999" i="3"/>
  <c r="BN1001" i="3"/>
  <c r="BK1001" i="3"/>
  <c r="BN1003" i="3"/>
  <c r="BK1003" i="3"/>
  <c r="BM935" i="3"/>
  <c r="BL935" i="3"/>
  <c r="BK936" i="3"/>
  <c r="BN936" i="3"/>
  <c r="BM939" i="3"/>
  <c r="BJ941" i="3"/>
  <c r="BJ942" i="3"/>
  <c r="BJ935" i="3"/>
  <c r="BJ936" i="3"/>
  <c r="BJ937" i="3"/>
  <c r="BN938" i="3"/>
  <c r="BK938" i="3"/>
  <c r="BL943" i="3"/>
  <c r="BM944" i="3"/>
  <c r="BL944" i="3"/>
  <c r="BL945" i="3"/>
  <c r="BL947" i="3"/>
  <c r="BL949" i="3"/>
  <c r="BL951" i="3"/>
  <c r="BL952" i="3"/>
  <c r="BL953" i="3"/>
  <c r="BJ955" i="3"/>
  <c r="BM957" i="3"/>
  <c r="BK956" i="3"/>
  <c r="BN956" i="3"/>
  <c r="BM958" i="3"/>
  <c r="BL958" i="3"/>
  <c r="BM960" i="3"/>
  <c r="BL960" i="3"/>
  <c r="BK961" i="3"/>
  <c r="BN961" i="3"/>
  <c r="BM962" i="3"/>
  <c r="BL962" i="3"/>
  <c r="BM964" i="3"/>
  <c r="BL964" i="3"/>
  <c r="BK965" i="3"/>
  <c r="BN965" i="3"/>
  <c r="BJ958" i="3"/>
  <c r="BJ960" i="3"/>
  <c r="BJ961" i="3"/>
  <c r="BJ962" i="3"/>
  <c r="BJ964" i="3"/>
  <c r="BJ965" i="3"/>
  <c r="BJ966" i="3"/>
  <c r="BM966" i="3"/>
  <c r="BL966" i="3"/>
  <c r="BK967" i="3"/>
  <c r="BN967" i="3"/>
  <c r="BM968" i="3"/>
  <c r="BL968" i="3"/>
  <c r="BK969" i="3"/>
  <c r="BN969" i="3"/>
  <c r="BM970" i="3"/>
  <c r="BL970" i="3"/>
  <c r="BK971" i="3"/>
  <c r="BN971" i="3"/>
  <c r="BM972" i="3"/>
  <c r="BL972" i="3"/>
  <c r="BK973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82" i="3"/>
  <c r="BL982" i="3"/>
  <c r="BL983" i="3"/>
  <c r="BM984" i="3"/>
  <c r="BL984" i="3"/>
  <c r="BL985" i="3"/>
  <c r="BM986" i="3"/>
  <c r="BL986" i="3"/>
  <c r="BL987" i="3"/>
  <c r="BL989" i="3"/>
  <c r="BL990" i="3"/>
  <c r="BL991" i="3"/>
  <c r="BM992" i="3"/>
  <c r="BL992" i="3"/>
  <c r="BM994" i="3"/>
  <c r="BL994" i="3"/>
  <c r="BL995" i="3"/>
  <c r="BL996" i="3"/>
  <c r="BM997" i="3"/>
  <c r="BL997" i="3"/>
  <c r="BM998" i="3"/>
  <c r="BL998" i="3"/>
  <c r="BM1000" i="3"/>
  <c r="BL1000" i="3"/>
  <c r="BM1002" i="3"/>
  <c r="BL1002" i="3"/>
  <c r="BM999" i="3"/>
  <c r="BL999" i="3"/>
  <c r="BM1001" i="3"/>
  <c r="BL1001" i="3"/>
  <c r="BM1003" i="3"/>
  <c r="BL1003" i="3"/>
  <c r="BM1005" i="3"/>
  <c r="BL1005" i="3"/>
  <c r="L934" i="3"/>
  <c r="L932" i="3"/>
  <c r="L930" i="3"/>
  <c r="L928" i="3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AA744" i="3"/>
  <c r="AY744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K823" i="3"/>
  <c r="K822" i="3"/>
  <c r="K821" i="3"/>
  <c r="N816" i="3"/>
  <c r="L816" i="3"/>
  <c r="K813" i="3"/>
  <c r="L812" i="3"/>
  <c r="N812" i="3" s="1"/>
  <c r="L807" i="3"/>
  <c r="K807" i="3"/>
  <c r="L804" i="3"/>
  <c r="K804" i="3"/>
  <c r="L802" i="3"/>
  <c r="K802" i="3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AS749" i="3" s="1"/>
  <c r="L746" i="3"/>
  <c r="L745" i="3"/>
  <c r="AQ745" i="3" s="1"/>
  <c r="K743" i="3"/>
  <c r="L742" i="3"/>
  <c r="P831" i="3"/>
  <c r="X831" i="3"/>
  <c r="AF831" i="3"/>
  <c r="AN831" i="3"/>
  <c r="AV831" i="3"/>
  <c r="BD831" i="3"/>
  <c r="T831" i="3"/>
  <c r="AB831" i="3"/>
  <c r="AJ831" i="3"/>
  <c r="AR831" i="3"/>
  <c r="AZ831" i="3"/>
  <c r="BH831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N831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BI828" i="3"/>
  <c r="BE828" i="3"/>
  <c r="BA828" i="3"/>
  <c r="AW828" i="3"/>
  <c r="AS828" i="3"/>
  <c r="AO828" i="3"/>
  <c r="AK828" i="3"/>
  <c r="AG828" i="3"/>
  <c r="AC828" i="3"/>
  <c r="Y828" i="3"/>
  <c r="U828" i="3"/>
  <c r="Q828" i="3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N807" i="3"/>
  <c r="P807" i="3"/>
  <c r="X807" i="3"/>
  <c r="AF807" i="3"/>
  <c r="AN807" i="3"/>
  <c r="AV807" i="3"/>
  <c r="BD807" i="3"/>
  <c r="T807" i="3"/>
  <c r="L825" i="3"/>
  <c r="L823" i="3"/>
  <c r="S823" i="3" s="1"/>
  <c r="L822" i="3"/>
  <c r="M822" i="3" s="1"/>
  <c r="L821" i="3"/>
  <c r="Q821" i="3" s="1"/>
  <c r="L820" i="3"/>
  <c r="L817" i="3"/>
  <c r="N817" i="3" s="1"/>
  <c r="L815" i="3"/>
  <c r="N815" i="3" s="1"/>
  <c r="L813" i="3"/>
  <c r="N813" i="3" s="1"/>
  <c r="L811" i="3"/>
  <c r="N811" i="3" s="1"/>
  <c r="K808" i="3"/>
  <c r="BH807" i="3"/>
  <c r="AZ807" i="3"/>
  <c r="AR807" i="3"/>
  <c r="AJ807" i="3"/>
  <c r="AB807" i="3"/>
  <c r="K806" i="3"/>
  <c r="BH805" i="3"/>
  <c r="AZ805" i="3"/>
  <c r="AR805" i="3"/>
  <c r="AJ805" i="3"/>
  <c r="AB805" i="3"/>
  <c r="T804" i="3"/>
  <c r="AV802" i="3"/>
  <c r="AF802" i="3"/>
  <c r="N800" i="3"/>
  <c r="P800" i="3"/>
  <c r="X800" i="3"/>
  <c r="AF800" i="3"/>
  <c r="AN800" i="3"/>
  <c r="AV800" i="3"/>
  <c r="BD800" i="3"/>
  <c r="T800" i="3"/>
  <c r="N796" i="3"/>
  <c r="P796" i="3"/>
  <c r="X796" i="3"/>
  <c r="AF796" i="3"/>
  <c r="AN796" i="3"/>
  <c r="AV796" i="3"/>
  <c r="BD796" i="3"/>
  <c r="T796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N784" i="3"/>
  <c r="P784" i="3"/>
  <c r="X784" i="3"/>
  <c r="AF784" i="3"/>
  <c r="AN784" i="3"/>
  <c r="AV784" i="3"/>
  <c r="BD784" i="3"/>
  <c r="T784" i="3"/>
  <c r="L819" i="3"/>
  <c r="L818" i="3"/>
  <c r="N808" i="3"/>
  <c r="N806" i="3"/>
  <c r="T802" i="3"/>
  <c r="AB802" i="3"/>
  <c r="AJ802" i="3"/>
  <c r="AR802" i="3"/>
  <c r="AZ802" i="3"/>
  <c r="BH802" i="3"/>
  <c r="N798" i="3"/>
  <c r="P798" i="3"/>
  <c r="X798" i="3"/>
  <c r="AF798" i="3"/>
  <c r="AN798" i="3"/>
  <c r="AV798" i="3"/>
  <c r="BD798" i="3"/>
  <c r="T798" i="3"/>
  <c r="N794" i="3"/>
  <c r="P794" i="3"/>
  <c r="X794" i="3"/>
  <c r="AF794" i="3"/>
  <c r="AN794" i="3"/>
  <c r="AV794" i="3"/>
  <c r="BD794" i="3"/>
  <c r="T794" i="3"/>
  <c r="N790" i="3"/>
  <c r="P790" i="3"/>
  <c r="X790" i="3"/>
  <c r="AF790" i="3"/>
  <c r="AN790" i="3"/>
  <c r="AV790" i="3"/>
  <c r="BD790" i="3"/>
  <c r="T790" i="3"/>
  <c r="N786" i="3"/>
  <c r="P786" i="3"/>
  <c r="X786" i="3"/>
  <c r="AF786" i="3"/>
  <c r="AN786" i="3"/>
  <c r="AV786" i="3"/>
  <c r="BD786" i="3"/>
  <c r="T786" i="3"/>
  <c r="N782" i="3"/>
  <c r="P782" i="3"/>
  <c r="X782" i="3"/>
  <c r="AF782" i="3"/>
  <c r="AN782" i="3"/>
  <c r="AV782" i="3"/>
  <c r="BD782" i="3"/>
  <c r="T782" i="3"/>
  <c r="T781" i="3"/>
  <c r="AB781" i="3"/>
  <c r="AJ781" i="3"/>
  <c r="AR781" i="3"/>
  <c r="T777" i="3"/>
  <c r="AB777" i="3"/>
  <c r="AJ777" i="3"/>
  <c r="AR777" i="3"/>
  <c r="AZ777" i="3"/>
  <c r="BH777" i="3"/>
  <c r="K803" i="3"/>
  <c r="K801" i="3"/>
  <c r="BH800" i="3"/>
  <c r="AZ800" i="3"/>
  <c r="AR800" i="3"/>
  <c r="AJ800" i="3"/>
  <c r="AB800" i="3"/>
  <c r="K799" i="3"/>
  <c r="BH798" i="3"/>
  <c r="AZ798" i="3"/>
  <c r="AR798" i="3"/>
  <c r="AJ798" i="3"/>
  <c r="AB798" i="3"/>
  <c r="K797" i="3"/>
  <c r="BH796" i="3"/>
  <c r="AZ796" i="3"/>
  <c r="AR796" i="3"/>
  <c r="AJ796" i="3"/>
  <c r="AB796" i="3"/>
  <c r="K795" i="3"/>
  <c r="BH794" i="3"/>
  <c r="AZ794" i="3"/>
  <c r="AR794" i="3"/>
  <c r="AJ794" i="3"/>
  <c r="AB794" i="3"/>
  <c r="K793" i="3"/>
  <c r="BH792" i="3"/>
  <c r="AZ792" i="3"/>
  <c r="AR792" i="3"/>
  <c r="AJ792" i="3"/>
  <c r="AB792" i="3"/>
  <c r="K791" i="3"/>
  <c r="BH790" i="3"/>
  <c r="AZ790" i="3"/>
  <c r="AR790" i="3"/>
  <c r="AJ790" i="3"/>
  <c r="AB790" i="3"/>
  <c r="K789" i="3"/>
  <c r="BH788" i="3"/>
  <c r="AZ788" i="3"/>
  <c r="AR788" i="3"/>
  <c r="AJ788" i="3"/>
  <c r="AB788" i="3"/>
  <c r="K787" i="3"/>
  <c r="BH786" i="3"/>
  <c r="AZ786" i="3"/>
  <c r="AR786" i="3"/>
  <c r="AJ786" i="3"/>
  <c r="AB786" i="3"/>
  <c r="K785" i="3"/>
  <c r="BH784" i="3"/>
  <c r="AZ784" i="3"/>
  <c r="AR784" i="3"/>
  <c r="AJ784" i="3"/>
  <c r="AB784" i="3"/>
  <c r="K783" i="3"/>
  <c r="BH782" i="3"/>
  <c r="AZ782" i="3"/>
  <c r="AR782" i="3"/>
  <c r="AJ782" i="3"/>
  <c r="AB782" i="3"/>
  <c r="BD781" i="3"/>
  <c r="AV781" i="3"/>
  <c r="AF781" i="3"/>
  <c r="P781" i="3"/>
  <c r="T779" i="3"/>
  <c r="AB779" i="3"/>
  <c r="AJ779" i="3"/>
  <c r="AR779" i="3"/>
  <c r="AZ779" i="3"/>
  <c r="BH779" i="3"/>
  <c r="AV777" i="3"/>
  <c r="AF777" i="3"/>
  <c r="P777" i="3"/>
  <c r="K780" i="3"/>
  <c r="K778" i="3"/>
  <c r="N778" i="3" s="1"/>
  <c r="U749" i="3"/>
  <c r="AK749" i="3"/>
  <c r="BA749" i="3"/>
  <c r="O744" i="3"/>
  <c r="W744" i="3"/>
  <c r="AE744" i="3"/>
  <c r="AM744" i="3"/>
  <c r="AS744" i="3"/>
  <c r="AW744" i="3"/>
  <c r="BA744" i="3"/>
  <c r="BE744" i="3"/>
  <c r="BI744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BI749" i="3"/>
  <c r="AC749" i="3"/>
  <c r="S746" i="3"/>
  <c r="AI746" i="3"/>
  <c r="AY746" i="3"/>
  <c r="AA745" i="3"/>
  <c r="BG745" i="3"/>
  <c r="BC744" i="3"/>
  <c r="AU744" i="3"/>
  <c r="AI744" i="3"/>
  <c r="S744" i="3"/>
  <c r="O742" i="3"/>
  <c r="W742" i="3"/>
  <c r="AE742" i="3"/>
  <c r="AM742" i="3"/>
  <c r="AU742" i="3"/>
  <c r="BC742" i="3"/>
  <c r="L752" i="3"/>
  <c r="S752" i="3" s="1"/>
  <c r="L751" i="3"/>
  <c r="L750" i="3"/>
  <c r="O750" i="3" s="1"/>
  <c r="L748" i="3"/>
  <c r="AI748" i="3" s="1"/>
  <c r="L747" i="3"/>
  <c r="BG747" i="3" s="1"/>
  <c r="L743" i="3"/>
  <c r="L741" i="3"/>
  <c r="AA741" i="3" s="1"/>
  <c r="N920" i="3"/>
  <c r="R920" i="3"/>
  <c r="V920" i="3"/>
  <c r="Z920" i="3"/>
  <c r="AD920" i="3"/>
  <c r="AH920" i="3"/>
  <c r="AL920" i="3"/>
  <c r="AP920" i="3"/>
  <c r="AT920" i="3"/>
  <c r="AX920" i="3"/>
  <c r="BB920" i="3"/>
  <c r="BF920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N917" i="3"/>
  <c r="R917" i="3"/>
  <c r="V917" i="3"/>
  <c r="Z917" i="3"/>
  <c r="AD917" i="3"/>
  <c r="AH917" i="3"/>
  <c r="AL917" i="3"/>
  <c r="AP917" i="3"/>
  <c r="AT917" i="3"/>
  <c r="AX917" i="3"/>
  <c r="BB917" i="3"/>
  <c r="BF917" i="3"/>
  <c r="P917" i="3"/>
  <c r="P915" i="3"/>
  <c r="P914" i="3"/>
  <c r="P913" i="3"/>
  <c r="P912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N909" i="3"/>
  <c r="R909" i="3"/>
  <c r="V909" i="3"/>
  <c r="Z909" i="3"/>
  <c r="AD909" i="3"/>
  <c r="AH909" i="3"/>
  <c r="AL909" i="3"/>
  <c r="AP909" i="3"/>
  <c r="AT909" i="3"/>
  <c r="AX909" i="3"/>
  <c r="BB909" i="3"/>
  <c r="BF909" i="3"/>
  <c r="N908" i="3"/>
  <c r="R908" i="3"/>
  <c r="V908" i="3"/>
  <c r="Z908" i="3"/>
  <c r="AD908" i="3"/>
  <c r="AH908" i="3"/>
  <c r="AL908" i="3"/>
  <c r="AP908" i="3"/>
  <c r="AT908" i="3"/>
  <c r="AX908" i="3"/>
  <c r="BB908" i="3"/>
  <c r="BF908" i="3"/>
  <c r="P907" i="3"/>
  <c r="P906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AH903" i="3"/>
  <c r="AT903" i="3"/>
  <c r="BB903" i="3"/>
  <c r="N903" i="3"/>
  <c r="R903" i="3"/>
  <c r="V903" i="3"/>
  <c r="Z903" i="3"/>
  <c r="AD903" i="3"/>
  <c r="AL903" i="3"/>
  <c r="AP903" i="3"/>
  <c r="AX903" i="3"/>
  <c r="BF903" i="3"/>
  <c r="P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1" i="3"/>
  <c r="R901" i="3"/>
  <c r="V901" i="3"/>
  <c r="Z901" i="3"/>
  <c r="AD901" i="3"/>
  <c r="AH901" i="3"/>
  <c r="AL901" i="3"/>
  <c r="AP901" i="3"/>
  <c r="AT901" i="3"/>
  <c r="AX901" i="3"/>
  <c r="BB901" i="3"/>
  <c r="BF901" i="3"/>
  <c r="P901" i="3"/>
  <c r="N900" i="3"/>
  <c r="R900" i="3"/>
  <c r="V900" i="3"/>
  <c r="Z900" i="3"/>
  <c r="AD900" i="3"/>
  <c r="AH900" i="3"/>
  <c r="AL900" i="3"/>
  <c r="AP900" i="3"/>
  <c r="AT900" i="3"/>
  <c r="AX900" i="3"/>
  <c r="BB900" i="3"/>
  <c r="BF900" i="3"/>
  <c r="N899" i="3"/>
  <c r="R899" i="3"/>
  <c r="V899" i="3"/>
  <c r="Z899" i="3"/>
  <c r="AD899" i="3"/>
  <c r="AH899" i="3"/>
  <c r="AL899" i="3"/>
  <c r="AP899" i="3"/>
  <c r="AT899" i="3"/>
  <c r="AX899" i="3"/>
  <c r="BF899" i="3"/>
  <c r="BB899" i="3"/>
  <c r="P899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P898" i="3"/>
  <c r="N897" i="3"/>
  <c r="R897" i="3"/>
  <c r="V897" i="3"/>
  <c r="Z897" i="3"/>
  <c r="AD897" i="3"/>
  <c r="AH897" i="3"/>
  <c r="AL897" i="3"/>
  <c r="AP897" i="3"/>
  <c r="AT897" i="3"/>
  <c r="AX897" i="3"/>
  <c r="BB897" i="3"/>
  <c r="BF897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P896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P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P894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P893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P892" i="3"/>
  <c r="N891" i="3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P890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P889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P888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P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P886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P885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P884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P882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P881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P924" i="3"/>
  <c r="R924" i="3"/>
  <c r="T924" i="3"/>
  <c r="X924" i="3"/>
  <c r="AB924" i="3"/>
  <c r="AF924" i="3"/>
  <c r="AJ924" i="3"/>
  <c r="AN924" i="3"/>
  <c r="AR924" i="3"/>
  <c r="AV924" i="3"/>
  <c r="AZ924" i="3"/>
  <c r="BD924" i="3"/>
  <c r="BH924" i="3"/>
  <c r="M924" i="3"/>
  <c r="O924" i="3"/>
  <c r="Q924" i="3"/>
  <c r="S924" i="3"/>
  <c r="U924" i="3"/>
  <c r="W924" i="3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N924" i="3"/>
  <c r="V924" i="3"/>
  <c r="Z924" i="3"/>
  <c r="AD924" i="3"/>
  <c r="AH924" i="3"/>
  <c r="AL924" i="3"/>
  <c r="AP924" i="3"/>
  <c r="AT924" i="3"/>
  <c r="AX924" i="3"/>
  <c r="BB924" i="3"/>
  <c r="BF924" i="3"/>
  <c r="N923" i="3"/>
  <c r="P923" i="3"/>
  <c r="R923" i="3"/>
  <c r="T923" i="3"/>
  <c r="V923" i="3"/>
  <c r="X923" i="3"/>
  <c r="Z923" i="3"/>
  <c r="AB923" i="3"/>
  <c r="AD923" i="3"/>
  <c r="AF923" i="3"/>
  <c r="AH923" i="3"/>
  <c r="AJ923" i="3"/>
  <c r="AL923" i="3"/>
  <c r="AN923" i="3"/>
  <c r="AP923" i="3"/>
  <c r="AR923" i="3"/>
  <c r="AT923" i="3"/>
  <c r="AV923" i="3"/>
  <c r="AX923" i="3"/>
  <c r="AZ923" i="3"/>
  <c r="BB923" i="3"/>
  <c r="BD923" i="3"/>
  <c r="BF923" i="3"/>
  <c r="BH923" i="3"/>
  <c r="M923" i="3"/>
  <c r="O923" i="3"/>
  <c r="Q923" i="3"/>
  <c r="S923" i="3"/>
  <c r="U923" i="3"/>
  <c r="W923" i="3"/>
  <c r="Y923" i="3"/>
  <c r="AA923" i="3"/>
  <c r="AC923" i="3"/>
  <c r="AE923" i="3"/>
  <c r="AG923" i="3"/>
  <c r="AI923" i="3"/>
  <c r="AK923" i="3"/>
  <c r="AM923" i="3"/>
  <c r="AO923" i="3"/>
  <c r="AQ923" i="3"/>
  <c r="AS923" i="3"/>
  <c r="AU923" i="3"/>
  <c r="AW923" i="3"/>
  <c r="AY923" i="3"/>
  <c r="BA923" i="3"/>
  <c r="BC923" i="3"/>
  <c r="BE923" i="3"/>
  <c r="BG923" i="3"/>
  <c r="BI923" i="3"/>
  <c r="M922" i="3"/>
  <c r="O922" i="3"/>
  <c r="Q922" i="3"/>
  <c r="S922" i="3"/>
  <c r="U922" i="3"/>
  <c r="W922" i="3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2" i="3"/>
  <c r="P922" i="3"/>
  <c r="R922" i="3"/>
  <c r="T922" i="3"/>
  <c r="V922" i="3"/>
  <c r="X922" i="3"/>
  <c r="Z922" i="3"/>
  <c r="AB922" i="3"/>
  <c r="AD922" i="3"/>
  <c r="AF922" i="3"/>
  <c r="AH922" i="3"/>
  <c r="AJ922" i="3"/>
  <c r="AL922" i="3"/>
  <c r="AN922" i="3"/>
  <c r="AP922" i="3"/>
  <c r="AR922" i="3"/>
  <c r="AT922" i="3"/>
  <c r="AV922" i="3"/>
  <c r="AX922" i="3"/>
  <c r="AZ922" i="3"/>
  <c r="BB922" i="3"/>
  <c r="BD922" i="3"/>
  <c r="BF922" i="3"/>
  <c r="BH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P920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N914" i="3"/>
  <c r="R914" i="3"/>
  <c r="V914" i="3"/>
  <c r="Z914" i="3"/>
  <c r="AD914" i="3"/>
  <c r="AH914" i="3"/>
  <c r="AL914" i="3"/>
  <c r="AP914" i="3"/>
  <c r="AT914" i="3"/>
  <c r="AX914" i="3"/>
  <c r="BB914" i="3"/>
  <c r="BF914" i="3"/>
  <c r="N913" i="3"/>
  <c r="R913" i="3"/>
  <c r="V913" i="3"/>
  <c r="Z913" i="3"/>
  <c r="AD913" i="3"/>
  <c r="AH913" i="3"/>
  <c r="AL913" i="3"/>
  <c r="AP913" i="3"/>
  <c r="AT913" i="3"/>
  <c r="AX913" i="3"/>
  <c r="BB913" i="3"/>
  <c r="BF913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P909" i="3"/>
  <c r="N907" i="3"/>
  <c r="R907" i="3"/>
  <c r="Z907" i="3"/>
  <c r="AH907" i="3"/>
  <c r="AP907" i="3"/>
  <c r="AX907" i="3"/>
  <c r="V907" i="3"/>
  <c r="AD907" i="3"/>
  <c r="AL907" i="3"/>
  <c r="AT907" i="3"/>
  <c r="BB907" i="3"/>
  <c r="BF907" i="3"/>
  <c r="N906" i="3"/>
  <c r="R906" i="3"/>
  <c r="V906" i="3"/>
  <c r="Z906" i="3"/>
  <c r="AD906" i="3"/>
  <c r="AH906" i="3"/>
  <c r="AL906" i="3"/>
  <c r="AP906" i="3"/>
  <c r="AT906" i="3"/>
  <c r="AX906" i="3"/>
  <c r="BB906" i="3"/>
  <c r="BF906" i="3"/>
  <c r="N905" i="3"/>
  <c r="R905" i="3"/>
  <c r="V905" i="3"/>
  <c r="Z905" i="3"/>
  <c r="AD905" i="3"/>
  <c r="AL905" i="3"/>
  <c r="AP905" i="3"/>
  <c r="AX905" i="3"/>
  <c r="BF905" i="3"/>
  <c r="AH905" i="3"/>
  <c r="AT905" i="3"/>
  <c r="BB905" i="3"/>
  <c r="M934" i="3"/>
  <c r="O934" i="3"/>
  <c r="Q934" i="3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N934" i="3"/>
  <c r="P934" i="3"/>
  <c r="R934" i="3"/>
  <c r="T934" i="3"/>
  <c r="V934" i="3"/>
  <c r="X934" i="3"/>
  <c r="Z934" i="3"/>
  <c r="AB934" i="3"/>
  <c r="AD934" i="3"/>
  <c r="AF934" i="3"/>
  <c r="AH934" i="3"/>
  <c r="AJ934" i="3"/>
  <c r="AL934" i="3"/>
  <c r="AN934" i="3"/>
  <c r="AP934" i="3"/>
  <c r="AR934" i="3"/>
  <c r="AT934" i="3"/>
  <c r="AV934" i="3"/>
  <c r="AX934" i="3"/>
  <c r="AZ934" i="3"/>
  <c r="BB934" i="3"/>
  <c r="BD934" i="3"/>
  <c r="BF934" i="3"/>
  <c r="BH934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N931" i="3"/>
  <c r="P931" i="3"/>
  <c r="R931" i="3"/>
  <c r="T931" i="3"/>
  <c r="V931" i="3"/>
  <c r="X931" i="3"/>
  <c r="Z931" i="3"/>
  <c r="AB931" i="3"/>
  <c r="AD931" i="3"/>
  <c r="AF931" i="3"/>
  <c r="AH931" i="3"/>
  <c r="AJ931" i="3"/>
  <c r="AL931" i="3"/>
  <c r="AN931" i="3"/>
  <c r="AP931" i="3"/>
  <c r="AR931" i="3"/>
  <c r="AT931" i="3"/>
  <c r="AV931" i="3"/>
  <c r="AX931" i="3"/>
  <c r="AZ931" i="3"/>
  <c r="BB931" i="3"/>
  <c r="BD931" i="3"/>
  <c r="BF931" i="3"/>
  <c r="BH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M929" i="3"/>
  <c r="O929" i="3"/>
  <c r="Q929" i="3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N929" i="3"/>
  <c r="P929" i="3"/>
  <c r="R929" i="3"/>
  <c r="T929" i="3"/>
  <c r="V929" i="3"/>
  <c r="X929" i="3"/>
  <c r="Z929" i="3"/>
  <c r="AB929" i="3"/>
  <c r="AD929" i="3"/>
  <c r="AF929" i="3"/>
  <c r="AH929" i="3"/>
  <c r="AJ929" i="3"/>
  <c r="AL929" i="3"/>
  <c r="AN929" i="3"/>
  <c r="AP929" i="3"/>
  <c r="AR929" i="3"/>
  <c r="AT929" i="3"/>
  <c r="AV929" i="3"/>
  <c r="AX929" i="3"/>
  <c r="AZ929" i="3"/>
  <c r="BB929" i="3"/>
  <c r="BD929" i="3"/>
  <c r="BF929" i="3"/>
  <c r="BH929" i="3"/>
  <c r="N928" i="3"/>
  <c r="P928" i="3"/>
  <c r="R928" i="3"/>
  <c r="T928" i="3"/>
  <c r="V928" i="3"/>
  <c r="X928" i="3"/>
  <c r="Z928" i="3"/>
  <c r="AB928" i="3"/>
  <c r="AD928" i="3"/>
  <c r="AF928" i="3"/>
  <c r="AH928" i="3"/>
  <c r="AJ928" i="3"/>
  <c r="AL928" i="3"/>
  <c r="AN928" i="3"/>
  <c r="AP928" i="3"/>
  <c r="AR928" i="3"/>
  <c r="AT928" i="3"/>
  <c r="AV928" i="3"/>
  <c r="AX928" i="3"/>
  <c r="AZ928" i="3"/>
  <c r="BB928" i="3"/>
  <c r="BD928" i="3"/>
  <c r="BF928" i="3"/>
  <c r="BH928" i="3"/>
  <c r="M928" i="3"/>
  <c r="O928" i="3"/>
  <c r="Q928" i="3"/>
  <c r="S928" i="3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M926" i="3"/>
  <c r="O926" i="3"/>
  <c r="Q926" i="3"/>
  <c r="S926" i="3"/>
  <c r="U926" i="3"/>
  <c r="W926" i="3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N926" i="3"/>
  <c r="P926" i="3"/>
  <c r="R926" i="3"/>
  <c r="T926" i="3"/>
  <c r="V926" i="3"/>
  <c r="X926" i="3"/>
  <c r="Z926" i="3"/>
  <c r="AB926" i="3"/>
  <c r="AD926" i="3"/>
  <c r="AF926" i="3"/>
  <c r="AH926" i="3"/>
  <c r="AJ926" i="3"/>
  <c r="AL926" i="3"/>
  <c r="AN926" i="3"/>
  <c r="AP926" i="3"/>
  <c r="AR926" i="3"/>
  <c r="AT926" i="3"/>
  <c r="AV926" i="3"/>
  <c r="AX926" i="3"/>
  <c r="AZ926" i="3"/>
  <c r="BB926" i="3"/>
  <c r="BD926" i="3"/>
  <c r="BF926" i="3"/>
  <c r="BH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M905" i="3"/>
  <c r="O905" i="3"/>
  <c r="Q905" i="3"/>
  <c r="S905" i="3"/>
  <c r="U905" i="3"/>
  <c r="W905" i="3"/>
  <c r="Y905" i="3"/>
  <c r="AA905" i="3"/>
  <c r="AC905" i="3"/>
  <c r="AE905" i="3"/>
  <c r="AG905" i="3"/>
  <c r="AI905" i="3"/>
  <c r="AK905" i="3"/>
  <c r="AM905" i="3"/>
  <c r="AO905" i="3"/>
  <c r="AQ905" i="3"/>
  <c r="AS905" i="3"/>
  <c r="AU905" i="3"/>
  <c r="AW905" i="3"/>
  <c r="AY905" i="3"/>
  <c r="BA905" i="3"/>
  <c r="BC905" i="3"/>
  <c r="BE905" i="3"/>
  <c r="BG905" i="3"/>
  <c r="BI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7" i="3"/>
  <c r="O897" i="3"/>
  <c r="Q897" i="3"/>
  <c r="S897" i="3"/>
  <c r="U897" i="3"/>
  <c r="W897" i="3"/>
  <c r="Y897" i="3"/>
  <c r="AA897" i="3"/>
  <c r="AC897" i="3"/>
  <c r="AE897" i="3"/>
  <c r="AG897" i="3"/>
  <c r="AI897" i="3"/>
  <c r="AK897" i="3"/>
  <c r="AM897" i="3"/>
  <c r="AO897" i="3"/>
  <c r="AQ897" i="3"/>
  <c r="AS897" i="3"/>
  <c r="AU897" i="3"/>
  <c r="AW897" i="3"/>
  <c r="AY897" i="3"/>
  <c r="BA897" i="3"/>
  <c r="BC897" i="3"/>
  <c r="BE897" i="3"/>
  <c r="BG897" i="3"/>
  <c r="BI897" i="3"/>
  <c r="BH920" i="3"/>
  <c r="BD920" i="3"/>
  <c r="AZ920" i="3"/>
  <c r="AV920" i="3"/>
  <c r="AR920" i="3"/>
  <c r="AN920" i="3"/>
  <c r="AJ920" i="3"/>
  <c r="AF920" i="3"/>
  <c r="AB920" i="3"/>
  <c r="X920" i="3"/>
  <c r="T920" i="3"/>
  <c r="BH919" i="3"/>
  <c r="BD919" i="3"/>
  <c r="AZ919" i="3"/>
  <c r="AV919" i="3"/>
  <c r="AR919" i="3"/>
  <c r="AN919" i="3"/>
  <c r="AJ919" i="3"/>
  <c r="AF919" i="3"/>
  <c r="AB919" i="3"/>
  <c r="X919" i="3"/>
  <c r="T919" i="3"/>
  <c r="P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H917" i="3"/>
  <c r="BD917" i="3"/>
  <c r="AZ917" i="3"/>
  <c r="AV917" i="3"/>
  <c r="AR917" i="3"/>
  <c r="AN917" i="3"/>
  <c r="AJ917" i="3"/>
  <c r="AF917" i="3"/>
  <c r="AB917" i="3"/>
  <c r="X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BH915" i="3"/>
  <c r="BD915" i="3"/>
  <c r="AZ915" i="3"/>
  <c r="AV915" i="3"/>
  <c r="AR915" i="3"/>
  <c r="AN915" i="3"/>
  <c r="AJ915" i="3"/>
  <c r="AF915" i="3"/>
  <c r="AB915" i="3"/>
  <c r="X915" i="3"/>
  <c r="T915" i="3"/>
  <c r="BH914" i="3"/>
  <c r="BD914" i="3"/>
  <c r="AZ914" i="3"/>
  <c r="AV914" i="3"/>
  <c r="AR914" i="3"/>
  <c r="AN914" i="3"/>
  <c r="AJ914" i="3"/>
  <c r="AF914" i="3"/>
  <c r="AB914" i="3"/>
  <c r="X914" i="3"/>
  <c r="T914" i="3"/>
  <c r="BH913" i="3"/>
  <c r="BD913" i="3"/>
  <c r="AZ913" i="3"/>
  <c r="AV913" i="3"/>
  <c r="AR913" i="3"/>
  <c r="AN913" i="3"/>
  <c r="AJ913" i="3"/>
  <c r="AF913" i="3"/>
  <c r="AB913" i="3"/>
  <c r="X913" i="3"/>
  <c r="T913" i="3"/>
  <c r="BH912" i="3"/>
  <c r="BD912" i="3"/>
  <c r="AZ912" i="3"/>
  <c r="AV912" i="3"/>
  <c r="AR912" i="3"/>
  <c r="AN912" i="3"/>
  <c r="AJ912" i="3"/>
  <c r="AF912" i="3"/>
  <c r="AB912" i="3"/>
  <c r="X912" i="3"/>
  <c r="T912" i="3"/>
  <c r="BH911" i="3"/>
  <c r="BD911" i="3"/>
  <c r="AZ911" i="3"/>
  <c r="AV911" i="3"/>
  <c r="AR911" i="3"/>
  <c r="AN911" i="3"/>
  <c r="AJ911" i="3"/>
  <c r="AF911" i="3"/>
  <c r="AB911" i="3"/>
  <c r="X911" i="3"/>
  <c r="T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H909" i="3"/>
  <c r="BD909" i="3"/>
  <c r="AZ909" i="3"/>
  <c r="AV909" i="3"/>
  <c r="AR909" i="3"/>
  <c r="AN909" i="3"/>
  <c r="AJ909" i="3"/>
  <c r="AF909" i="3"/>
  <c r="AB909" i="3"/>
  <c r="X909" i="3"/>
  <c r="T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BD907" i="3"/>
  <c r="AZ907" i="3"/>
  <c r="AV907" i="3"/>
  <c r="AR907" i="3"/>
  <c r="AN907" i="3"/>
  <c r="AJ907" i="3"/>
  <c r="AF907" i="3"/>
  <c r="AB907" i="3"/>
  <c r="X907" i="3"/>
  <c r="T907" i="3"/>
  <c r="BH906" i="3"/>
  <c r="BD906" i="3"/>
  <c r="AZ906" i="3"/>
  <c r="AV906" i="3"/>
  <c r="AR906" i="3"/>
  <c r="AN906" i="3"/>
  <c r="AJ906" i="3"/>
  <c r="AF906" i="3"/>
  <c r="AB906" i="3"/>
  <c r="X906" i="3"/>
  <c r="T906" i="3"/>
  <c r="BH905" i="3"/>
  <c r="BD905" i="3"/>
  <c r="AZ905" i="3"/>
  <c r="AV905" i="3"/>
  <c r="AR905" i="3"/>
  <c r="AN905" i="3"/>
  <c r="AJ905" i="3"/>
  <c r="AF905" i="3"/>
  <c r="AB905" i="3"/>
  <c r="X905" i="3"/>
  <c r="T905" i="3"/>
  <c r="P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H903" i="3"/>
  <c r="BD903" i="3"/>
  <c r="AZ903" i="3"/>
  <c r="AV903" i="3"/>
  <c r="AR903" i="3"/>
  <c r="AN903" i="3"/>
  <c r="AJ903" i="3"/>
  <c r="AF903" i="3"/>
  <c r="AB903" i="3"/>
  <c r="X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H901" i="3"/>
  <c r="BD901" i="3"/>
  <c r="AZ901" i="3"/>
  <c r="AV901" i="3"/>
  <c r="AR901" i="3"/>
  <c r="AN901" i="3"/>
  <c r="AJ901" i="3"/>
  <c r="AF901" i="3"/>
  <c r="AB901" i="3"/>
  <c r="X901" i="3"/>
  <c r="T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BD899" i="3"/>
  <c r="AZ899" i="3"/>
  <c r="AV899" i="3"/>
  <c r="AR899" i="3"/>
  <c r="AN899" i="3"/>
  <c r="AJ899" i="3"/>
  <c r="AF899" i="3"/>
  <c r="AB899" i="3"/>
  <c r="X899" i="3"/>
  <c r="T899" i="3"/>
  <c r="BH898" i="3"/>
  <c r="BD898" i="3"/>
  <c r="AZ898" i="3"/>
  <c r="AV898" i="3"/>
  <c r="AR898" i="3"/>
  <c r="AN898" i="3"/>
  <c r="AJ898" i="3"/>
  <c r="AF898" i="3"/>
  <c r="AB898" i="3"/>
  <c r="X898" i="3"/>
  <c r="T898" i="3"/>
  <c r="BH897" i="3"/>
  <c r="BD897" i="3"/>
  <c r="AZ897" i="3"/>
  <c r="AV897" i="3"/>
  <c r="AR897" i="3"/>
  <c r="AN897" i="3"/>
  <c r="AJ897" i="3"/>
  <c r="AF897" i="3"/>
  <c r="AB897" i="3"/>
  <c r="X897" i="3"/>
  <c r="T897" i="3"/>
  <c r="P897" i="3"/>
  <c r="BH896" i="3"/>
  <c r="BD896" i="3"/>
  <c r="AZ896" i="3"/>
  <c r="AV896" i="3"/>
  <c r="AR896" i="3"/>
  <c r="AN896" i="3"/>
  <c r="AJ896" i="3"/>
  <c r="AF896" i="3"/>
  <c r="AB896" i="3"/>
  <c r="X896" i="3"/>
  <c r="T896" i="3"/>
  <c r="BH895" i="3"/>
  <c r="BD895" i="3"/>
  <c r="AZ895" i="3"/>
  <c r="AV895" i="3"/>
  <c r="AR895" i="3"/>
  <c r="AN895" i="3"/>
  <c r="AJ895" i="3"/>
  <c r="AF895" i="3"/>
  <c r="AB895" i="3"/>
  <c r="X895" i="3"/>
  <c r="T895" i="3"/>
  <c r="BH894" i="3"/>
  <c r="BD894" i="3"/>
  <c r="AZ894" i="3"/>
  <c r="AV894" i="3"/>
  <c r="AR894" i="3"/>
  <c r="AN894" i="3"/>
  <c r="AJ894" i="3"/>
  <c r="AF894" i="3"/>
  <c r="AB894" i="3"/>
  <c r="X894" i="3"/>
  <c r="T894" i="3"/>
  <c r="BH893" i="3"/>
  <c r="BD893" i="3"/>
  <c r="AZ893" i="3"/>
  <c r="AV893" i="3"/>
  <c r="AR893" i="3"/>
  <c r="AN893" i="3"/>
  <c r="AJ893" i="3"/>
  <c r="AF893" i="3"/>
  <c r="AB893" i="3"/>
  <c r="X893" i="3"/>
  <c r="T893" i="3"/>
  <c r="BH892" i="3"/>
  <c r="BD892" i="3"/>
  <c r="AZ892" i="3"/>
  <c r="AV892" i="3"/>
  <c r="AR892" i="3"/>
  <c r="AN892" i="3"/>
  <c r="AJ892" i="3"/>
  <c r="AF892" i="3"/>
  <c r="AB892" i="3"/>
  <c r="X892" i="3"/>
  <c r="T892" i="3"/>
  <c r="BH891" i="3"/>
  <c r="BD891" i="3"/>
  <c r="AZ891" i="3"/>
  <c r="AV891" i="3"/>
  <c r="AR891" i="3"/>
  <c r="AN891" i="3"/>
  <c r="AJ891" i="3"/>
  <c r="AF891" i="3"/>
  <c r="AB891" i="3"/>
  <c r="X891" i="3"/>
  <c r="T891" i="3"/>
  <c r="BH890" i="3"/>
  <c r="BD890" i="3"/>
  <c r="AZ890" i="3"/>
  <c r="AV890" i="3"/>
  <c r="AR890" i="3"/>
  <c r="AN890" i="3"/>
  <c r="AJ890" i="3"/>
  <c r="AF890" i="3"/>
  <c r="AB890" i="3"/>
  <c r="X890" i="3"/>
  <c r="T890" i="3"/>
  <c r="BH889" i="3"/>
  <c r="BD889" i="3"/>
  <c r="AZ889" i="3"/>
  <c r="AV889" i="3"/>
  <c r="AR889" i="3"/>
  <c r="AN889" i="3"/>
  <c r="AJ889" i="3"/>
  <c r="AF889" i="3"/>
  <c r="AB889" i="3"/>
  <c r="X889" i="3"/>
  <c r="T889" i="3"/>
  <c r="BH888" i="3"/>
  <c r="BD888" i="3"/>
  <c r="AZ888" i="3"/>
  <c r="AV888" i="3"/>
  <c r="AR888" i="3"/>
  <c r="AN888" i="3"/>
  <c r="AJ888" i="3"/>
  <c r="AF888" i="3"/>
  <c r="AB888" i="3"/>
  <c r="X888" i="3"/>
  <c r="T888" i="3"/>
  <c r="BH887" i="3"/>
  <c r="BD887" i="3"/>
  <c r="AZ887" i="3"/>
  <c r="AV887" i="3"/>
  <c r="AR887" i="3"/>
  <c r="AN887" i="3"/>
  <c r="AJ887" i="3"/>
  <c r="AF887" i="3"/>
  <c r="AB887" i="3"/>
  <c r="X887" i="3"/>
  <c r="T887" i="3"/>
  <c r="BH886" i="3"/>
  <c r="BD886" i="3"/>
  <c r="AZ886" i="3"/>
  <c r="AV886" i="3"/>
  <c r="AR886" i="3"/>
  <c r="AN886" i="3"/>
  <c r="AJ886" i="3"/>
  <c r="AF886" i="3"/>
  <c r="AB886" i="3"/>
  <c r="X886" i="3"/>
  <c r="T886" i="3"/>
  <c r="BH885" i="3"/>
  <c r="BD885" i="3"/>
  <c r="AZ885" i="3"/>
  <c r="AV885" i="3"/>
  <c r="AR885" i="3"/>
  <c r="AN885" i="3"/>
  <c r="AJ885" i="3"/>
  <c r="AF885" i="3"/>
  <c r="AB885" i="3"/>
  <c r="X885" i="3"/>
  <c r="T885" i="3"/>
  <c r="BH884" i="3"/>
  <c r="BD884" i="3"/>
  <c r="AZ884" i="3"/>
  <c r="AV884" i="3"/>
  <c r="AR884" i="3"/>
  <c r="AN884" i="3"/>
  <c r="AJ884" i="3"/>
  <c r="AF884" i="3"/>
  <c r="AB884" i="3"/>
  <c r="X884" i="3"/>
  <c r="T884" i="3"/>
  <c r="BH883" i="3"/>
  <c r="BD883" i="3"/>
  <c r="AZ883" i="3"/>
  <c r="AV883" i="3"/>
  <c r="AR883" i="3"/>
  <c r="AN883" i="3"/>
  <c r="AJ883" i="3"/>
  <c r="AF883" i="3"/>
  <c r="AB883" i="3"/>
  <c r="X883" i="3"/>
  <c r="T883" i="3"/>
  <c r="BH882" i="3"/>
  <c r="BD882" i="3"/>
  <c r="AZ882" i="3"/>
  <c r="AV882" i="3"/>
  <c r="AR882" i="3"/>
  <c r="AN882" i="3"/>
  <c r="AJ882" i="3"/>
  <c r="AF882" i="3"/>
  <c r="AB882" i="3"/>
  <c r="X882" i="3"/>
  <c r="T882" i="3"/>
  <c r="BH881" i="3"/>
  <c r="BD881" i="3"/>
  <c r="AZ881" i="3"/>
  <c r="AV881" i="3"/>
  <c r="AR881" i="3"/>
  <c r="AN881" i="3"/>
  <c r="AJ881" i="3"/>
  <c r="AF881" i="3"/>
  <c r="AB881" i="3"/>
  <c r="X881" i="3"/>
  <c r="T881" i="3"/>
  <c r="BH880" i="3"/>
  <c r="BD880" i="3"/>
  <c r="AZ880" i="3"/>
  <c r="AV880" i="3"/>
  <c r="AR880" i="3"/>
  <c r="AN880" i="3"/>
  <c r="AJ880" i="3"/>
  <c r="AF880" i="3"/>
  <c r="AB880" i="3"/>
  <c r="X880" i="3"/>
  <c r="T880" i="3"/>
  <c r="BH879" i="3"/>
  <c r="BD879" i="3"/>
  <c r="AZ879" i="3"/>
  <c r="AV879" i="3"/>
  <c r="AR879" i="3"/>
  <c r="AN879" i="3"/>
  <c r="AJ879" i="3"/>
  <c r="AF879" i="3"/>
  <c r="AB879" i="3"/>
  <c r="X879" i="3"/>
  <c r="T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M917" i="3"/>
  <c r="O917" i="3"/>
  <c r="Q917" i="3"/>
  <c r="S917" i="3"/>
  <c r="U917" i="3"/>
  <c r="W917" i="3"/>
  <c r="Y917" i="3"/>
  <c r="AA917" i="3"/>
  <c r="AC917" i="3"/>
  <c r="AE917" i="3"/>
  <c r="AG917" i="3"/>
  <c r="AI917" i="3"/>
  <c r="AK917" i="3"/>
  <c r="AM917" i="3"/>
  <c r="AO917" i="3"/>
  <c r="AQ917" i="3"/>
  <c r="AS917" i="3"/>
  <c r="AU917" i="3"/>
  <c r="AW917" i="3"/>
  <c r="AY917" i="3"/>
  <c r="BA917" i="3"/>
  <c r="BC917" i="3"/>
  <c r="BE917" i="3"/>
  <c r="BG917" i="3"/>
  <c r="BI917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O913" i="3"/>
  <c r="Q913" i="3"/>
  <c r="S913" i="3"/>
  <c r="U913" i="3"/>
  <c r="W913" i="3"/>
  <c r="Y913" i="3"/>
  <c r="AA913" i="3"/>
  <c r="AC913" i="3"/>
  <c r="AE913" i="3"/>
  <c r="AG913" i="3"/>
  <c r="AI913" i="3"/>
  <c r="AK913" i="3"/>
  <c r="AM913" i="3"/>
  <c r="AO913" i="3"/>
  <c r="AQ913" i="3"/>
  <c r="AS913" i="3"/>
  <c r="AU913" i="3"/>
  <c r="AW913" i="3"/>
  <c r="AY913" i="3"/>
  <c r="BA913" i="3"/>
  <c r="BC913" i="3"/>
  <c r="BE913" i="3"/>
  <c r="BG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09" i="3"/>
  <c r="O909" i="3"/>
  <c r="Q909" i="3"/>
  <c r="S909" i="3"/>
  <c r="U909" i="3"/>
  <c r="W909" i="3"/>
  <c r="Y909" i="3"/>
  <c r="AA909" i="3"/>
  <c r="AC909" i="3"/>
  <c r="AE909" i="3"/>
  <c r="AG909" i="3"/>
  <c r="AI909" i="3"/>
  <c r="AK909" i="3"/>
  <c r="AM909" i="3"/>
  <c r="AO909" i="3"/>
  <c r="AQ909" i="3"/>
  <c r="AS909" i="3"/>
  <c r="AU909" i="3"/>
  <c r="AW909" i="3"/>
  <c r="AY909" i="3"/>
  <c r="BA909" i="3"/>
  <c r="BC909" i="3"/>
  <c r="BE909" i="3"/>
  <c r="BG909" i="3"/>
  <c r="BI909" i="3"/>
  <c r="M907" i="3"/>
  <c r="O907" i="3"/>
  <c r="Q907" i="3"/>
  <c r="S907" i="3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M901" i="3"/>
  <c r="O901" i="3"/>
  <c r="Q901" i="3"/>
  <c r="S901" i="3"/>
  <c r="U901" i="3"/>
  <c r="W901" i="3"/>
  <c r="Y901" i="3"/>
  <c r="AA901" i="3"/>
  <c r="AC901" i="3"/>
  <c r="AE901" i="3"/>
  <c r="AG901" i="3"/>
  <c r="AI901" i="3"/>
  <c r="AK901" i="3"/>
  <c r="AM901" i="3"/>
  <c r="AO901" i="3"/>
  <c r="AQ901" i="3"/>
  <c r="AS901" i="3"/>
  <c r="AU901" i="3"/>
  <c r="AW901" i="3"/>
  <c r="AY901" i="3"/>
  <c r="BA901" i="3"/>
  <c r="BC901" i="3"/>
  <c r="BE901" i="3"/>
  <c r="BG901" i="3"/>
  <c r="BI901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O893" i="3"/>
  <c r="Q893" i="3"/>
  <c r="S893" i="3"/>
  <c r="U893" i="3"/>
  <c r="W893" i="3"/>
  <c r="Y893" i="3"/>
  <c r="AA893" i="3"/>
  <c r="AC893" i="3"/>
  <c r="AE893" i="3"/>
  <c r="AG893" i="3"/>
  <c r="AI893" i="3"/>
  <c r="AK893" i="3"/>
  <c r="AM893" i="3"/>
  <c r="AO893" i="3"/>
  <c r="AQ893" i="3"/>
  <c r="AS893" i="3"/>
  <c r="AU893" i="3"/>
  <c r="AW893" i="3"/>
  <c r="AY893" i="3"/>
  <c r="BA893" i="3"/>
  <c r="BC893" i="3"/>
  <c r="BE893" i="3"/>
  <c r="BG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1" i="3"/>
  <c r="O891" i="3"/>
  <c r="Q891" i="3"/>
  <c r="S891" i="3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O889" i="3"/>
  <c r="Q889" i="3"/>
  <c r="S889" i="3"/>
  <c r="U889" i="3"/>
  <c r="W889" i="3"/>
  <c r="Y889" i="3"/>
  <c r="AA889" i="3"/>
  <c r="AC889" i="3"/>
  <c r="AE889" i="3"/>
  <c r="AG889" i="3"/>
  <c r="AI889" i="3"/>
  <c r="AK889" i="3"/>
  <c r="AM889" i="3"/>
  <c r="AO889" i="3"/>
  <c r="AQ889" i="3"/>
  <c r="AS889" i="3"/>
  <c r="AU889" i="3"/>
  <c r="AW889" i="3"/>
  <c r="AY889" i="3"/>
  <c r="BA889" i="3"/>
  <c r="BC889" i="3"/>
  <c r="BE889" i="3"/>
  <c r="BG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O885" i="3"/>
  <c r="Q885" i="3"/>
  <c r="S885" i="3"/>
  <c r="U885" i="3"/>
  <c r="W885" i="3"/>
  <c r="Y885" i="3"/>
  <c r="AA885" i="3"/>
  <c r="AC885" i="3"/>
  <c r="AE885" i="3"/>
  <c r="AG885" i="3"/>
  <c r="AI885" i="3"/>
  <c r="AK885" i="3"/>
  <c r="AM885" i="3"/>
  <c r="AO885" i="3"/>
  <c r="AQ885" i="3"/>
  <c r="AS885" i="3"/>
  <c r="AU885" i="3"/>
  <c r="AW885" i="3"/>
  <c r="AY885" i="3"/>
  <c r="BA885" i="3"/>
  <c r="BC885" i="3"/>
  <c r="BE885" i="3"/>
  <c r="BG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O881" i="3"/>
  <c r="Q881" i="3"/>
  <c r="S881" i="3"/>
  <c r="U881" i="3"/>
  <c r="W881" i="3"/>
  <c r="Y881" i="3"/>
  <c r="AA881" i="3"/>
  <c r="AC881" i="3"/>
  <c r="AE881" i="3"/>
  <c r="AG881" i="3"/>
  <c r="AI881" i="3"/>
  <c r="AK881" i="3"/>
  <c r="AM881" i="3"/>
  <c r="AO881" i="3"/>
  <c r="AQ881" i="3"/>
  <c r="AS881" i="3"/>
  <c r="AU881" i="3"/>
  <c r="AW881" i="3"/>
  <c r="AY881" i="3"/>
  <c r="BA881" i="3"/>
  <c r="BC881" i="3"/>
  <c r="BE881" i="3"/>
  <c r="BG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L878" i="3"/>
  <c r="N878" i="3" s="1"/>
  <c r="M878" i="3"/>
  <c r="U878" i="3"/>
  <c r="Y878" i="3"/>
  <c r="AG878" i="3"/>
  <c r="AI878" i="3"/>
  <c r="AO878" i="3"/>
  <c r="AQ878" i="3"/>
  <c r="AW878" i="3"/>
  <c r="AY878" i="3"/>
  <c r="BE878" i="3"/>
  <c r="BG878" i="3"/>
  <c r="L877" i="3"/>
  <c r="O877" i="3" s="1"/>
  <c r="AY877" i="3"/>
  <c r="BD877" i="3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BB831" i="3"/>
  <c r="AX831" i="3"/>
  <c r="AT831" i="3"/>
  <c r="AP831" i="3"/>
  <c r="AL831" i="3"/>
  <c r="AH831" i="3"/>
  <c r="AD831" i="3"/>
  <c r="Z831" i="3"/>
  <c r="V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BH839" i="3"/>
  <c r="BD839" i="3"/>
  <c r="AZ839" i="3"/>
  <c r="AV839" i="3"/>
  <c r="AR839" i="3"/>
  <c r="AN839" i="3"/>
  <c r="AJ839" i="3"/>
  <c r="AF839" i="3"/>
  <c r="AB839" i="3"/>
  <c r="X839" i="3"/>
  <c r="T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BK824" i="3" s="1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H816" i="3"/>
  <c r="BF816" i="3"/>
  <c r="BD816" i="3"/>
  <c r="BB816" i="3"/>
  <c r="AZ816" i="3"/>
  <c r="AX816" i="3"/>
  <c r="AV816" i="3"/>
  <c r="AT816" i="3"/>
  <c r="AR816" i="3"/>
  <c r="AP816" i="3"/>
  <c r="AN816" i="3"/>
  <c r="AL816" i="3"/>
  <c r="AJ816" i="3"/>
  <c r="AH816" i="3"/>
  <c r="AF816" i="3"/>
  <c r="AD816" i="3"/>
  <c r="AB816" i="3"/>
  <c r="Z816" i="3"/>
  <c r="X816" i="3"/>
  <c r="V816" i="3"/>
  <c r="T816" i="3"/>
  <c r="R816" i="3"/>
  <c r="P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F802" i="3"/>
  <c r="BB802" i="3"/>
  <c r="AX802" i="3"/>
  <c r="AT802" i="3"/>
  <c r="AP802" i="3"/>
  <c r="AL802" i="3"/>
  <c r="AH802" i="3"/>
  <c r="AD802" i="3"/>
  <c r="Z802" i="3"/>
  <c r="V802" i="3"/>
  <c r="R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BF801" i="3"/>
  <c r="BB801" i="3"/>
  <c r="AX801" i="3"/>
  <c r="AT801" i="3"/>
  <c r="AP801" i="3"/>
  <c r="AL801" i="3"/>
  <c r="AH801" i="3"/>
  <c r="AD801" i="3"/>
  <c r="Z801" i="3"/>
  <c r="V801" i="3"/>
  <c r="R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F797" i="3"/>
  <c r="BB797" i="3"/>
  <c r="AX797" i="3"/>
  <c r="AT797" i="3"/>
  <c r="AP797" i="3"/>
  <c r="AL797" i="3"/>
  <c r="AH797" i="3"/>
  <c r="AD797" i="3"/>
  <c r="Z797" i="3"/>
  <c r="V797" i="3"/>
  <c r="R797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X794" i="3"/>
  <c r="AT794" i="3"/>
  <c r="AP794" i="3"/>
  <c r="AL794" i="3"/>
  <c r="AH794" i="3"/>
  <c r="AD794" i="3"/>
  <c r="Z794" i="3"/>
  <c r="V794" i="3"/>
  <c r="R794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AL793" i="3"/>
  <c r="AH793" i="3"/>
  <c r="AD793" i="3"/>
  <c r="Z793" i="3"/>
  <c r="V793" i="3"/>
  <c r="R79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X789" i="3"/>
  <c r="AT789" i="3"/>
  <c r="AP789" i="3"/>
  <c r="AL789" i="3"/>
  <c r="AH789" i="3"/>
  <c r="AD789" i="3"/>
  <c r="Z789" i="3"/>
  <c r="V789" i="3"/>
  <c r="R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S776" i="3"/>
  <c r="AA776" i="3"/>
  <c r="AI776" i="3"/>
  <c r="P776" i="3"/>
  <c r="AF776" i="3"/>
  <c r="AS776" i="3"/>
  <c r="BA776" i="3"/>
  <c r="BI776" i="3"/>
  <c r="L775" i="3"/>
  <c r="M775" i="3" s="1"/>
  <c r="L774" i="3"/>
  <c r="M774" i="3" s="1"/>
  <c r="W774" i="3"/>
  <c r="AA774" i="3"/>
  <c r="AE774" i="3"/>
  <c r="AQ774" i="3"/>
  <c r="AU774" i="3"/>
  <c r="BC774" i="3"/>
  <c r="P774" i="3"/>
  <c r="AF774" i="3"/>
  <c r="AN774" i="3"/>
  <c r="L773" i="3"/>
  <c r="M773" i="3" s="1"/>
  <c r="L772" i="3"/>
  <c r="S772" i="3" s="1"/>
  <c r="AN772" i="3"/>
  <c r="L771" i="3"/>
  <c r="AE771" i="3" s="1"/>
  <c r="X771" i="3"/>
  <c r="BD771" i="3"/>
  <c r="L770" i="3"/>
  <c r="S770" i="3" s="1"/>
  <c r="AN770" i="3"/>
  <c r="L769" i="3"/>
  <c r="AE769" i="3" s="1"/>
  <c r="BD769" i="3"/>
  <c r="L768" i="3"/>
  <c r="S768" i="3" s="1"/>
  <c r="AQ768" i="3"/>
  <c r="AY768" i="3"/>
  <c r="AN768" i="3"/>
  <c r="BD768" i="3"/>
  <c r="L767" i="3"/>
  <c r="M767" i="3" s="1"/>
  <c r="O767" i="3"/>
  <c r="Q767" i="3"/>
  <c r="S767" i="3"/>
  <c r="W767" i="3"/>
  <c r="Y767" i="3"/>
  <c r="AA767" i="3"/>
  <c r="AE767" i="3"/>
  <c r="AG767" i="3"/>
  <c r="AI767" i="3"/>
  <c r="AM767" i="3"/>
  <c r="AO767" i="3"/>
  <c r="AQ767" i="3"/>
  <c r="AU767" i="3"/>
  <c r="AW767" i="3"/>
  <c r="AY767" i="3"/>
  <c r="BC767" i="3"/>
  <c r="BE767" i="3"/>
  <c r="BG767" i="3"/>
  <c r="BI767" i="3"/>
  <c r="P767" i="3"/>
  <c r="T767" i="3"/>
  <c r="X767" i="3"/>
  <c r="AB767" i="3"/>
  <c r="AF767" i="3"/>
  <c r="AJ767" i="3"/>
  <c r="AN767" i="3"/>
  <c r="AR767" i="3"/>
  <c r="AV767" i="3"/>
  <c r="AZ767" i="3"/>
  <c r="BD767" i="3"/>
  <c r="BH767" i="3"/>
  <c r="L766" i="3"/>
  <c r="O766" i="3" s="1"/>
  <c r="AG766" i="3"/>
  <c r="BE766" i="3"/>
  <c r="AN766" i="3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AQ739" i="3"/>
  <c r="BE739" i="3"/>
  <c r="T739" i="3"/>
  <c r="AZ739" i="3"/>
  <c r="V739" i="3"/>
  <c r="BB739" i="3"/>
  <c r="L737" i="3"/>
  <c r="M737" i="3" s="1"/>
  <c r="AA737" i="3"/>
  <c r="AQ737" i="3"/>
  <c r="BG737" i="3"/>
  <c r="AF737" i="3"/>
  <c r="AV737" i="3"/>
  <c r="N737" i="3"/>
  <c r="AT737" i="3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AO740" i="3"/>
  <c r="L738" i="3"/>
  <c r="W738" i="3" s="1"/>
  <c r="BG738" i="3"/>
  <c r="AN738" i="3"/>
  <c r="AX737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BI878" i="3" l="1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K714" i="3"/>
  <c r="K710" i="3"/>
  <c r="K703" i="3"/>
  <c r="L697" i="3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M889" i="3"/>
  <c r="BL889" i="3"/>
  <c r="BM891" i="3"/>
  <c r="BL891" i="3"/>
  <c r="BJ926" i="3"/>
  <c r="BM926" i="3"/>
  <c r="BL926" i="3"/>
  <c r="BJ927" i="3"/>
  <c r="BJ889" i="3"/>
  <c r="BJ891" i="3"/>
  <c r="BJ903" i="3"/>
  <c r="BJ796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M796" i="3"/>
  <c r="BL796" i="3"/>
  <c r="BL809" i="3"/>
  <c r="BJ810" i="3"/>
  <c r="BJ812" i="3"/>
  <c r="BL824" i="3"/>
  <c r="BN824" i="3"/>
  <c r="BJ828" i="3"/>
  <c r="BM888" i="3"/>
  <c r="BL888" i="3"/>
  <c r="BM890" i="3"/>
  <c r="BL890" i="3"/>
  <c r="BM894" i="3"/>
  <c r="BL894" i="3"/>
  <c r="BM899" i="3"/>
  <c r="BL899" i="3"/>
  <c r="BM903" i="3"/>
  <c r="BL903" i="3"/>
  <c r="BM927" i="3"/>
  <c r="BL927" i="3"/>
  <c r="BJ888" i="3"/>
  <c r="BJ890" i="3"/>
  <c r="BJ894" i="3"/>
  <c r="BJ899" i="3"/>
  <c r="AA742" i="3"/>
  <c r="AQ742" i="3"/>
  <c r="BG742" i="3"/>
  <c r="AI742" i="3"/>
  <c r="S742" i="3"/>
  <c r="AY742" i="3"/>
  <c r="N781" i="3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2" i="3"/>
  <c r="BL744" i="3"/>
  <c r="BM745" i="3"/>
  <c r="BM746" i="3"/>
  <c r="BE776" i="3"/>
  <c r="AW776" i="3"/>
  <c r="AN776" i="3"/>
  <c r="X776" i="3"/>
  <c r="AM776" i="3"/>
  <c r="AE776" i="3"/>
  <c r="W776" i="3"/>
  <c r="BJ777" i="3"/>
  <c r="BJ781" i="3"/>
  <c r="BJ782" i="3"/>
  <c r="BJ786" i="3"/>
  <c r="BJ790" i="3"/>
  <c r="BJ794" i="3"/>
  <c r="BJ800" i="3"/>
  <c r="BJ804" i="3"/>
  <c r="BJ807" i="3"/>
  <c r="BJ831" i="3"/>
  <c r="BJ813" i="3"/>
  <c r="BJ817" i="3"/>
  <c r="BJ832" i="3"/>
  <c r="W877" i="3"/>
  <c r="BM898" i="3"/>
  <c r="BL898" i="3"/>
  <c r="BM913" i="3"/>
  <c r="BL913" i="3"/>
  <c r="T878" i="3"/>
  <c r="AJ878" i="3"/>
  <c r="AZ878" i="3"/>
  <c r="BJ913" i="3"/>
  <c r="BJ898" i="3"/>
  <c r="W743" i="3"/>
  <c r="AM743" i="3"/>
  <c r="BC743" i="3"/>
  <c r="O743" i="3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N791" i="3"/>
  <c r="N795" i="3"/>
  <c r="N799" i="3"/>
  <c r="BJ799" i="3" s="1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K672" i="3"/>
  <c r="K670" i="3"/>
  <c r="K668" i="3"/>
  <c r="K666" i="3"/>
  <c r="K664" i="3"/>
  <c r="K662" i="3"/>
  <c r="L643" i="3"/>
  <c r="K639" i="3"/>
  <c r="K637" i="3"/>
  <c r="K624" i="3"/>
  <c r="L583" i="3"/>
  <c r="L581" i="3"/>
  <c r="L579" i="3"/>
  <c r="BL742" i="3"/>
  <c r="BJ779" i="3"/>
  <c r="BJ783" i="3"/>
  <c r="BJ784" i="3"/>
  <c r="BJ787" i="3"/>
  <c r="BJ788" i="3"/>
  <c r="BJ791" i="3"/>
  <c r="BJ792" i="3"/>
  <c r="BJ795" i="3"/>
  <c r="BJ798" i="3"/>
  <c r="BM799" i="3"/>
  <c r="BL799" i="3"/>
  <c r="BJ802" i="3"/>
  <c r="BJ805" i="3"/>
  <c r="BJ806" i="3"/>
  <c r="BJ809" i="3"/>
  <c r="BJ814" i="3"/>
  <c r="BJ816" i="3"/>
  <c r="BK820" i="3"/>
  <c r="BL820" i="3"/>
  <c r="BJ824" i="3"/>
  <c r="BJ811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BM743" i="3" s="1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AQ748" i="3"/>
  <c r="BC751" i="3"/>
  <c r="AU751" i="3"/>
  <c r="AM751" i="3"/>
  <c r="AE751" i="3"/>
  <c r="W751" i="3"/>
  <c r="O751" i="3"/>
  <c r="BL751" i="3" s="1"/>
  <c r="AT765" i="3"/>
  <c r="P778" i="3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BJ780" i="3" s="1"/>
  <c r="N785" i="3"/>
  <c r="BJ785" i="3" s="1"/>
  <c r="N789" i="3"/>
  <c r="BJ789" i="3" s="1"/>
  <c r="N793" i="3"/>
  <c r="BJ793" i="3" s="1"/>
  <c r="N797" i="3"/>
  <c r="BJ797" i="3" s="1"/>
  <c r="N801" i="3"/>
  <c r="BJ801" i="3" s="1"/>
  <c r="N818" i="3"/>
  <c r="BJ818" i="3" s="1"/>
  <c r="N803" i="3"/>
  <c r="BJ803" i="3" s="1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L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BL823" i="3" s="1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BK826" i="3" s="1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K741" i="3"/>
  <c r="BJ742" i="3"/>
  <c r="BN744" i="3"/>
  <c r="BK744" i="3"/>
  <c r="BM744" i="3"/>
  <c r="BK737" i="3"/>
  <c r="BN737" i="3"/>
  <c r="BK739" i="3"/>
  <c r="BN739" i="3"/>
  <c r="BM750" i="3"/>
  <c r="BM753" i="3"/>
  <c r="BL746" i="3"/>
  <c r="BN745" i="3"/>
  <c r="BK745" i="3"/>
  <c r="BJ745" i="3"/>
  <c r="BN747" i="3"/>
  <c r="BK747" i="3"/>
  <c r="BJ747" i="3"/>
  <c r="BM749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M876" i="3"/>
  <c r="BL876" i="3"/>
  <c r="BJ833" i="3"/>
  <c r="BJ834" i="3"/>
  <c r="BJ835" i="3"/>
  <c r="BJ836" i="3"/>
  <c r="BJ837" i="3"/>
  <c r="BJ838" i="3"/>
  <c r="BJ839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K879" i="3"/>
  <c r="BN879" i="3"/>
  <c r="BM880" i="3"/>
  <c r="BL880" i="3"/>
  <c r="BK881" i="3"/>
  <c r="BN881" i="3"/>
  <c r="BM882" i="3"/>
  <c r="BL882" i="3"/>
  <c r="BK883" i="3"/>
  <c r="BN883" i="3"/>
  <c r="BM884" i="3"/>
  <c r="BL884" i="3"/>
  <c r="BK885" i="3"/>
  <c r="BN885" i="3"/>
  <c r="BM886" i="3"/>
  <c r="BL886" i="3"/>
  <c r="BK887" i="3"/>
  <c r="BN887" i="3"/>
  <c r="BK889" i="3"/>
  <c r="BN889" i="3"/>
  <c r="BK891" i="3"/>
  <c r="BN891" i="3"/>
  <c r="BM892" i="3"/>
  <c r="BL892" i="3"/>
  <c r="BK893" i="3"/>
  <c r="BN893" i="3"/>
  <c r="BK895" i="3"/>
  <c r="BN895" i="3"/>
  <c r="BM896" i="3"/>
  <c r="BL896" i="3"/>
  <c r="BK898" i="3"/>
  <c r="BN898" i="3"/>
  <c r="BK901" i="3"/>
  <c r="BN901" i="3"/>
  <c r="BK906" i="3"/>
  <c r="BN906" i="3"/>
  <c r="BM907" i="3"/>
  <c r="BL907" i="3"/>
  <c r="BK909" i="3"/>
  <c r="BN909" i="3"/>
  <c r="BM912" i="3"/>
  <c r="BL912" i="3"/>
  <c r="BK913" i="3"/>
  <c r="BN913" i="3"/>
  <c r="BM914" i="3"/>
  <c r="BL914" i="3"/>
  <c r="BK915" i="3"/>
  <c r="BN915" i="3"/>
  <c r="BM917" i="3"/>
  <c r="BL917" i="3"/>
  <c r="BK920" i="3"/>
  <c r="BN920" i="3"/>
  <c r="AD877" i="3"/>
  <c r="AT877" i="3"/>
  <c r="BK897" i="3"/>
  <c r="BN897" i="3"/>
  <c r="BM900" i="3"/>
  <c r="BL900" i="3"/>
  <c r="BK902" i="3"/>
  <c r="BN902" i="3"/>
  <c r="BM904" i="3"/>
  <c r="BL904" i="3"/>
  <c r="BK905" i="3"/>
  <c r="BN905" i="3"/>
  <c r="BM908" i="3"/>
  <c r="BL908" i="3"/>
  <c r="BK910" i="3"/>
  <c r="BN910" i="3"/>
  <c r="BM911" i="3"/>
  <c r="BL911" i="3"/>
  <c r="BK916" i="3"/>
  <c r="BN916" i="3"/>
  <c r="BM918" i="3"/>
  <c r="BL918" i="3"/>
  <c r="BK919" i="3"/>
  <c r="BN919" i="3"/>
  <c r="BM925" i="3"/>
  <c r="BL925" i="3"/>
  <c r="BK926" i="3"/>
  <c r="BN926" i="3"/>
  <c r="BN928" i="3"/>
  <c r="BK928" i="3"/>
  <c r="BJ928" i="3"/>
  <c r="BJ929" i="3"/>
  <c r="BM929" i="3"/>
  <c r="BL929" i="3"/>
  <c r="BK930" i="3"/>
  <c r="BN930" i="3"/>
  <c r="BJ931" i="3"/>
  <c r="BM931" i="3"/>
  <c r="BL931" i="3"/>
  <c r="BN932" i="3"/>
  <c r="BK932" i="3"/>
  <c r="BM933" i="3"/>
  <c r="BL933" i="3"/>
  <c r="BK934" i="3"/>
  <c r="BN934" i="3"/>
  <c r="BJ905" i="3"/>
  <c r="BJ906" i="3"/>
  <c r="BJ907" i="3"/>
  <c r="BM921" i="3"/>
  <c r="BL921" i="3"/>
  <c r="BK922" i="3"/>
  <c r="BN922" i="3"/>
  <c r="BM923" i="3"/>
  <c r="BL923" i="3"/>
  <c r="BJ924" i="3"/>
  <c r="BM924" i="3"/>
  <c r="BL924" i="3"/>
  <c r="BJ880" i="3"/>
  <c r="BJ882" i="3"/>
  <c r="BJ884" i="3"/>
  <c r="BJ886" i="3"/>
  <c r="BJ892" i="3"/>
  <c r="BJ896" i="3"/>
  <c r="BJ897" i="3"/>
  <c r="BJ900" i="3"/>
  <c r="BJ904" i="3"/>
  <c r="BJ908" i="3"/>
  <c r="BJ909" i="3"/>
  <c r="BJ911" i="3"/>
  <c r="Z738" i="3"/>
  <c r="AP738" i="3"/>
  <c r="BF738" i="3"/>
  <c r="R738" i="3"/>
  <c r="AH738" i="3"/>
  <c r="AX738" i="3"/>
  <c r="BJ741" i="3"/>
  <c r="BN742" i="3"/>
  <c r="BK742" i="3"/>
  <c r="BN743" i="3"/>
  <c r="BK743" i="3"/>
  <c r="BJ743" i="3"/>
  <c r="BJ751" i="3"/>
  <c r="BM752" i="3"/>
  <c r="BL74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BM765" i="3"/>
  <c r="BL765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8" i="3"/>
  <c r="BL778" i="3"/>
  <c r="BM779" i="3"/>
  <c r="BL779" i="3"/>
  <c r="BM780" i="3"/>
  <c r="BL780" i="3"/>
  <c r="BM781" i="3"/>
  <c r="BL781" i="3"/>
  <c r="BM782" i="3"/>
  <c r="BL782" i="3"/>
  <c r="BM783" i="3"/>
  <c r="BL783" i="3"/>
  <c r="BM784" i="3"/>
  <c r="BL784" i="3"/>
  <c r="BM785" i="3"/>
  <c r="BL785" i="3"/>
  <c r="BM786" i="3"/>
  <c r="BL786" i="3"/>
  <c r="BM787" i="3"/>
  <c r="BL787" i="3"/>
  <c r="BM788" i="3"/>
  <c r="BL788" i="3"/>
  <c r="BM789" i="3"/>
  <c r="BL789" i="3"/>
  <c r="BM790" i="3"/>
  <c r="BL790" i="3"/>
  <c r="BM791" i="3"/>
  <c r="BL791" i="3"/>
  <c r="BM792" i="3"/>
  <c r="BL792" i="3"/>
  <c r="BM793" i="3"/>
  <c r="BL793" i="3"/>
  <c r="BM794" i="3"/>
  <c r="BL794" i="3"/>
  <c r="BM795" i="3"/>
  <c r="BL795" i="3"/>
  <c r="BM797" i="3"/>
  <c r="BL797" i="3"/>
  <c r="BM798" i="3"/>
  <c r="BL798" i="3"/>
  <c r="BM800" i="3"/>
  <c r="BL800" i="3"/>
  <c r="BM801" i="3"/>
  <c r="BL801" i="3"/>
  <c r="BM802" i="3"/>
  <c r="BL802" i="3"/>
  <c r="BM803" i="3"/>
  <c r="BL803" i="3"/>
  <c r="BM804" i="3"/>
  <c r="BL804" i="3"/>
  <c r="BM805" i="3"/>
  <c r="BL805" i="3"/>
  <c r="BM806" i="3"/>
  <c r="BL806" i="3"/>
  <c r="BM807" i="3"/>
  <c r="BL807" i="3"/>
  <c r="BM808" i="3"/>
  <c r="BL808" i="3"/>
  <c r="BM810" i="3"/>
  <c r="BL810" i="3"/>
  <c r="BM812" i="3"/>
  <c r="BL812" i="3"/>
  <c r="BM814" i="3"/>
  <c r="BL814" i="3"/>
  <c r="BM816" i="3"/>
  <c r="BL816" i="3"/>
  <c r="BN818" i="3"/>
  <c r="BK818" i="3"/>
  <c r="BJ820" i="3"/>
  <c r="BM821" i="3"/>
  <c r="BJ822" i="3"/>
  <c r="BM825" i="3"/>
  <c r="BJ826" i="3"/>
  <c r="BM829" i="3"/>
  <c r="BJ830" i="3"/>
  <c r="BK831" i="3"/>
  <c r="BN831" i="3"/>
  <c r="BN811" i="3"/>
  <c r="BK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J737" i="3" s="1"/>
  <c r="BF737" i="3"/>
  <c r="BL737" i="3" s="1"/>
  <c r="Z739" i="3"/>
  <c r="AP739" i="3"/>
  <c r="BJ739" i="3" s="1"/>
  <c r="BF739" i="3"/>
  <c r="BL739" i="3" s="1"/>
  <c r="BJ750" i="3"/>
  <c r="BM751" i="3"/>
  <c r="BJ752" i="3"/>
  <c r="BL753" i="3"/>
  <c r="BJ753" i="3"/>
  <c r="BN753" i="3"/>
  <c r="BN746" i="3"/>
  <c r="BK746" i="3"/>
  <c r="BJ746" i="3"/>
  <c r="BN748" i="3"/>
  <c r="BK748" i="3"/>
  <c r="BJ748" i="3"/>
  <c r="BN750" i="3"/>
  <c r="BN752" i="3"/>
  <c r="BL745" i="3"/>
  <c r="BL747" i="3"/>
  <c r="BL749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BJ765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N777" i="3"/>
  <c r="BK778" i="3"/>
  <c r="BN778" i="3"/>
  <c r="BK779" i="3"/>
  <c r="BN779" i="3"/>
  <c r="BK780" i="3"/>
  <c r="BN780" i="3"/>
  <c r="BK781" i="3"/>
  <c r="BN781" i="3"/>
  <c r="BK782" i="3"/>
  <c r="BN782" i="3"/>
  <c r="BK783" i="3"/>
  <c r="BN783" i="3"/>
  <c r="BK784" i="3"/>
  <c r="BN784" i="3"/>
  <c r="BK785" i="3"/>
  <c r="BN785" i="3"/>
  <c r="BK786" i="3"/>
  <c r="BN786" i="3"/>
  <c r="BK787" i="3"/>
  <c r="BN787" i="3"/>
  <c r="BK788" i="3"/>
  <c r="BN788" i="3"/>
  <c r="BK789" i="3"/>
  <c r="BN789" i="3"/>
  <c r="BK790" i="3"/>
  <c r="BN790" i="3"/>
  <c r="BK791" i="3"/>
  <c r="BN791" i="3"/>
  <c r="BK792" i="3"/>
  <c r="BN792" i="3"/>
  <c r="BK793" i="3"/>
  <c r="BN793" i="3"/>
  <c r="BK794" i="3"/>
  <c r="BN794" i="3"/>
  <c r="BK795" i="3"/>
  <c r="BN795" i="3"/>
  <c r="BK796" i="3"/>
  <c r="BN796" i="3"/>
  <c r="BK797" i="3"/>
  <c r="BN797" i="3"/>
  <c r="BK798" i="3"/>
  <c r="BN798" i="3"/>
  <c r="BK799" i="3"/>
  <c r="BN799" i="3"/>
  <c r="BK800" i="3"/>
  <c r="BN800" i="3"/>
  <c r="BK801" i="3"/>
  <c r="BN801" i="3"/>
  <c r="BK802" i="3"/>
  <c r="BN802" i="3"/>
  <c r="BK803" i="3"/>
  <c r="BN803" i="3"/>
  <c r="BK804" i="3"/>
  <c r="BN804" i="3"/>
  <c r="BK805" i="3"/>
  <c r="BN805" i="3"/>
  <c r="BK806" i="3"/>
  <c r="BN806" i="3"/>
  <c r="BK807" i="3"/>
  <c r="BN807" i="3"/>
  <c r="BK808" i="3"/>
  <c r="BN808" i="3"/>
  <c r="BK809" i="3"/>
  <c r="BM809" i="3"/>
  <c r="BN810" i="3"/>
  <c r="BK810" i="3"/>
  <c r="BN812" i="3"/>
  <c r="BK812" i="3"/>
  <c r="BN814" i="3"/>
  <c r="BK814" i="3"/>
  <c r="BN816" i="3"/>
  <c r="BK816" i="3"/>
  <c r="BM820" i="3"/>
  <c r="BJ821" i="3"/>
  <c r="BM822" i="3"/>
  <c r="BJ825" i="3"/>
  <c r="BM826" i="3"/>
  <c r="BJ829" i="3"/>
  <c r="BM830" i="3"/>
  <c r="BN821" i="3"/>
  <c r="BN825" i="3"/>
  <c r="BN829" i="3"/>
  <c r="BM831" i="3"/>
  <c r="BL831" i="3"/>
  <c r="BN809" i="3"/>
  <c r="BM811" i="3"/>
  <c r="BL811" i="3"/>
  <c r="BM813" i="3"/>
  <c r="BL813" i="3"/>
  <c r="BM815" i="3"/>
  <c r="BL815" i="3"/>
  <c r="BM817" i="3"/>
  <c r="BL817" i="3"/>
  <c r="BN820" i="3"/>
  <c r="BN822" i="3"/>
  <c r="BN826" i="3"/>
  <c r="BN830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BN878" i="3" s="1"/>
  <c r="V878" i="3"/>
  <c r="Z878" i="3"/>
  <c r="AD878" i="3"/>
  <c r="AH878" i="3"/>
  <c r="AL878" i="3"/>
  <c r="AP878" i="3"/>
  <c r="AT878" i="3"/>
  <c r="AX878" i="3"/>
  <c r="BB878" i="3"/>
  <c r="BF878" i="3"/>
  <c r="BM879" i="3"/>
  <c r="BL879" i="3"/>
  <c r="BK880" i="3"/>
  <c r="BN880" i="3"/>
  <c r="BM881" i="3"/>
  <c r="BL881" i="3"/>
  <c r="BK882" i="3"/>
  <c r="BN882" i="3"/>
  <c r="BM883" i="3"/>
  <c r="BL883" i="3"/>
  <c r="BK884" i="3"/>
  <c r="BN884" i="3"/>
  <c r="BM885" i="3"/>
  <c r="BL885" i="3"/>
  <c r="BK886" i="3"/>
  <c r="BN886" i="3"/>
  <c r="BM887" i="3"/>
  <c r="BL887" i="3"/>
  <c r="BK888" i="3"/>
  <c r="BN888" i="3"/>
  <c r="BK890" i="3"/>
  <c r="BN890" i="3"/>
  <c r="BK892" i="3"/>
  <c r="BN892" i="3"/>
  <c r="BM893" i="3"/>
  <c r="BL893" i="3"/>
  <c r="BK894" i="3"/>
  <c r="BN894" i="3"/>
  <c r="BM895" i="3"/>
  <c r="BL895" i="3"/>
  <c r="BK896" i="3"/>
  <c r="BN896" i="3"/>
  <c r="BK899" i="3"/>
  <c r="BN899" i="3"/>
  <c r="BM901" i="3"/>
  <c r="BL901" i="3"/>
  <c r="BK903" i="3"/>
  <c r="BN903" i="3"/>
  <c r="BM906" i="3"/>
  <c r="BL906" i="3"/>
  <c r="BK907" i="3"/>
  <c r="BN907" i="3"/>
  <c r="BM909" i="3"/>
  <c r="BL909" i="3"/>
  <c r="BK912" i="3"/>
  <c r="BN912" i="3"/>
  <c r="BK914" i="3"/>
  <c r="BN914" i="3"/>
  <c r="BM915" i="3"/>
  <c r="BL915" i="3"/>
  <c r="BK917" i="3"/>
  <c r="BN917" i="3"/>
  <c r="BM920" i="3"/>
  <c r="BL920" i="3"/>
  <c r="V877" i="3"/>
  <c r="AL877" i="3"/>
  <c r="BB877" i="3"/>
  <c r="X878" i="3"/>
  <c r="AF878" i="3"/>
  <c r="AN878" i="3"/>
  <c r="AV878" i="3"/>
  <c r="BD878" i="3"/>
  <c r="BM897" i="3"/>
  <c r="BL897" i="3"/>
  <c r="BK900" i="3"/>
  <c r="BN900" i="3"/>
  <c r="BM902" i="3"/>
  <c r="BL902" i="3"/>
  <c r="BK904" i="3"/>
  <c r="BN904" i="3"/>
  <c r="BM905" i="3"/>
  <c r="BL905" i="3"/>
  <c r="BK908" i="3"/>
  <c r="BN908" i="3"/>
  <c r="BM910" i="3"/>
  <c r="BL910" i="3"/>
  <c r="BK911" i="3"/>
  <c r="BN911" i="3"/>
  <c r="BM916" i="3"/>
  <c r="BL916" i="3"/>
  <c r="BK918" i="3"/>
  <c r="BN918" i="3"/>
  <c r="BM919" i="3"/>
  <c r="BL919" i="3"/>
  <c r="BN925" i="3"/>
  <c r="BK925" i="3"/>
  <c r="BJ925" i="3"/>
  <c r="BK927" i="3"/>
  <c r="BN927" i="3"/>
  <c r="BM928" i="3"/>
  <c r="BL928" i="3"/>
  <c r="BK929" i="3"/>
  <c r="BN929" i="3"/>
  <c r="BJ930" i="3"/>
  <c r="BM930" i="3"/>
  <c r="BL930" i="3"/>
  <c r="BK931" i="3"/>
  <c r="BN931" i="3"/>
  <c r="BJ932" i="3"/>
  <c r="BM932" i="3"/>
  <c r="BL932" i="3"/>
  <c r="BN933" i="3"/>
  <c r="BK933" i="3"/>
  <c r="BJ933" i="3"/>
  <c r="BJ934" i="3"/>
  <c r="BM934" i="3"/>
  <c r="BL934" i="3"/>
  <c r="BJ910" i="3"/>
  <c r="BJ912" i="3"/>
  <c r="BJ914" i="3"/>
  <c r="BJ915" i="3"/>
  <c r="BJ916" i="3"/>
  <c r="BJ918" i="3"/>
  <c r="BN921" i="3"/>
  <c r="BK921" i="3"/>
  <c r="BJ921" i="3"/>
  <c r="BJ922" i="3"/>
  <c r="BM922" i="3"/>
  <c r="BL922" i="3"/>
  <c r="BN923" i="3"/>
  <c r="BK923" i="3"/>
  <c r="BJ923" i="3"/>
  <c r="BK924" i="3"/>
  <c r="BN924" i="3"/>
  <c r="N877" i="3"/>
  <c r="BJ879" i="3"/>
  <c r="BJ881" i="3"/>
  <c r="BJ883" i="3"/>
  <c r="BJ885" i="3"/>
  <c r="BJ887" i="3"/>
  <c r="BJ893" i="3"/>
  <c r="BJ895" i="3"/>
  <c r="BJ901" i="3"/>
  <c r="BJ902" i="3"/>
  <c r="BJ917" i="3"/>
  <c r="BJ919" i="3"/>
  <c r="BJ920" i="3"/>
  <c r="L735" i="3"/>
  <c r="K732" i="3"/>
  <c r="L710" i="3"/>
  <c r="Q710" i="3" s="1"/>
  <c r="L707" i="3"/>
  <c r="AE707" i="3" s="1"/>
  <c r="K702" i="3"/>
  <c r="L698" i="3"/>
  <c r="K698" i="3"/>
  <c r="X698" i="3" s="1"/>
  <c r="L684" i="3"/>
  <c r="L680" i="3"/>
  <c r="L677" i="3"/>
  <c r="K675" i="3"/>
  <c r="K673" i="3"/>
  <c r="L666" i="3"/>
  <c r="K656" i="3"/>
  <c r="V656" i="3" s="1"/>
  <c r="K654" i="3"/>
  <c r="K652" i="3"/>
  <c r="K650" i="3"/>
  <c r="K648" i="3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K588" i="3"/>
  <c r="K586" i="3"/>
  <c r="K584" i="3"/>
  <c r="L574" i="3"/>
  <c r="L570" i="3"/>
  <c r="L566" i="3"/>
  <c r="L563" i="3"/>
  <c r="K561" i="3"/>
  <c r="K559" i="3"/>
  <c r="K553" i="3"/>
  <c r="K551" i="3"/>
  <c r="K547" i="3"/>
  <c r="K734" i="3"/>
  <c r="L722" i="3"/>
  <c r="S722" i="3" s="1"/>
  <c r="K722" i="3"/>
  <c r="K715" i="3"/>
  <c r="K713" i="3"/>
  <c r="L708" i="3"/>
  <c r="K705" i="3"/>
  <c r="L688" i="3"/>
  <c r="K686" i="3"/>
  <c r="L682" i="3"/>
  <c r="K682" i="3"/>
  <c r="K669" i="3"/>
  <c r="K663" i="3"/>
  <c r="O663" i="3" s="1"/>
  <c r="K661" i="3"/>
  <c r="K659" i="3"/>
  <c r="K657" i="3"/>
  <c r="L650" i="3"/>
  <c r="K640" i="3"/>
  <c r="U640" i="3" s="1"/>
  <c r="K638" i="3"/>
  <c r="K636" i="3"/>
  <c r="K634" i="3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K578" i="3"/>
  <c r="K576" i="3"/>
  <c r="N576" i="3" s="1"/>
  <c r="K574" i="3"/>
  <c r="K572" i="3"/>
  <c r="K570" i="3"/>
  <c r="K568" i="3"/>
  <c r="L558" i="3"/>
  <c r="L554" i="3"/>
  <c r="L553" i="3"/>
  <c r="L551" i="3"/>
  <c r="L550" i="3"/>
  <c r="L549" i="3"/>
  <c r="L546" i="3"/>
  <c r="AA718" i="3"/>
  <c r="L701" i="3"/>
  <c r="Q701" i="3" s="1"/>
  <c r="L694" i="3"/>
  <c r="L691" i="3"/>
  <c r="L668" i="3"/>
  <c r="L664" i="3"/>
  <c r="L660" i="3"/>
  <c r="L606" i="3"/>
  <c r="L602" i="3"/>
  <c r="L598" i="3"/>
  <c r="K554" i="3"/>
  <c r="K552" i="3"/>
  <c r="K548" i="3"/>
  <c r="M701" i="3"/>
  <c r="U701" i="3"/>
  <c r="AC701" i="3"/>
  <c r="AK701" i="3"/>
  <c r="AS701" i="3"/>
  <c r="BA701" i="3"/>
  <c r="BI701" i="3"/>
  <c r="R701" i="3"/>
  <c r="Z701" i="3"/>
  <c r="AH701" i="3"/>
  <c r="AP701" i="3"/>
  <c r="AX701" i="3"/>
  <c r="BF701" i="3"/>
  <c r="S701" i="3"/>
  <c r="AA701" i="3"/>
  <c r="AI701" i="3"/>
  <c r="AQ701" i="3"/>
  <c r="AY701" i="3"/>
  <c r="BG701" i="3"/>
  <c r="AR701" i="3"/>
  <c r="P701" i="3"/>
  <c r="AV701" i="3"/>
  <c r="AJ701" i="3"/>
  <c r="X701" i="3"/>
  <c r="BD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T698" i="3"/>
  <c r="AJ698" i="3"/>
  <c r="AT698" i="3"/>
  <c r="O698" i="3"/>
  <c r="AF722" i="3"/>
  <c r="AV722" i="3"/>
  <c r="K716" i="3"/>
  <c r="K711" i="3"/>
  <c r="K696" i="3"/>
  <c r="L681" i="3"/>
  <c r="L674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R672" i="3"/>
  <c r="AH672" i="3"/>
  <c r="AX672" i="3"/>
  <c r="V672" i="3"/>
  <c r="AL672" i="3"/>
  <c r="BB672" i="3"/>
  <c r="Z672" i="3"/>
  <c r="AP672" i="3"/>
  <c r="BF672" i="3"/>
  <c r="N672" i="3"/>
  <c r="AD672" i="3"/>
  <c r="AT672" i="3"/>
  <c r="L667" i="3"/>
  <c r="L665" i="3"/>
  <c r="W663" i="3"/>
  <c r="AA663" i="3"/>
  <c r="BC663" i="3"/>
  <c r="BG663" i="3"/>
  <c r="AN663" i="3"/>
  <c r="AR663" i="3"/>
  <c r="U663" i="3"/>
  <c r="Y663" i="3"/>
  <c r="BA663" i="3"/>
  <c r="BE663" i="3"/>
  <c r="BB663" i="3"/>
  <c r="Z663" i="3"/>
  <c r="L658" i="3"/>
  <c r="N656" i="3"/>
  <c r="AH656" i="3"/>
  <c r="AT656" i="3"/>
  <c r="S656" i="3"/>
  <c r="AE656" i="3"/>
  <c r="AY656" i="3"/>
  <c r="T656" i="3"/>
  <c r="AN656" i="3"/>
  <c r="AZ656" i="3"/>
  <c r="AW656" i="3"/>
  <c r="AK656" i="3"/>
  <c r="AC656" i="3"/>
  <c r="M656" i="3"/>
  <c r="L651" i="3"/>
  <c r="L649" i="3"/>
  <c r="L642" i="3"/>
  <c r="Q640" i="3"/>
  <c r="AA640" i="3"/>
  <c r="BH640" i="3"/>
  <c r="L635" i="3"/>
  <c r="L633" i="3"/>
  <c r="L619" i="3"/>
  <c r="L603" i="3"/>
  <c r="AC599" i="3"/>
  <c r="Z599" i="3"/>
  <c r="BG599" i="3"/>
  <c r="BD599" i="3"/>
  <c r="AB594" i="3"/>
  <c r="AV594" i="3"/>
  <c r="Y594" i="3"/>
  <c r="AO594" i="3"/>
  <c r="AL594" i="3"/>
  <c r="BF594" i="3"/>
  <c r="AX594" i="3"/>
  <c r="L587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AA583" i="3"/>
  <c r="AQ583" i="3"/>
  <c r="BG583" i="3"/>
  <c r="O583" i="3"/>
  <c r="AE583" i="3"/>
  <c r="AU583" i="3"/>
  <c r="S583" i="3"/>
  <c r="AI583" i="3"/>
  <c r="AY583" i="3"/>
  <c r="BC583" i="3"/>
  <c r="W583" i="3"/>
  <c r="AM583" i="3"/>
  <c r="L580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P578" i="3"/>
  <c r="T578" i="3"/>
  <c r="X578" i="3"/>
  <c r="AB578" i="3"/>
  <c r="AF578" i="3"/>
  <c r="AJ578" i="3"/>
  <c r="AN578" i="3"/>
  <c r="AR578" i="3"/>
  <c r="AV578" i="3"/>
  <c r="AZ578" i="3"/>
  <c r="BD578" i="3"/>
  <c r="BH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V578" i="3"/>
  <c r="AL578" i="3"/>
  <c r="BB578" i="3"/>
  <c r="Z578" i="3"/>
  <c r="AP578" i="3"/>
  <c r="BF578" i="3"/>
  <c r="N578" i="3"/>
  <c r="AD578" i="3"/>
  <c r="AT578" i="3"/>
  <c r="AX578" i="3"/>
  <c r="R578" i="3"/>
  <c r="AH578" i="3"/>
  <c r="R576" i="3"/>
  <c r="V576" i="3"/>
  <c r="Z576" i="3"/>
  <c r="AH576" i="3"/>
  <c r="AL576" i="3"/>
  <c r="O576" i="3"/>
  <c r="W576" i="3"/>
  <c r="AA576" i="3"/>
  <c r="AE576" i="3"/>
  <c r="AM576" i="3"/>
  <c r="AQ576" i="3"/>
  <c r="AU576" i="3"/>
  <c r="T576" i="3"/>
  <c r="X576" i="3"/>
  <c r="AB576" i="3"/>
  <c r="AJ576" i="3"/>
  <c r="AN576" i="3"/>
  <c r="AR576" i="3"/>
  <c r="AV576" i="3"/>
  <c r="M576" i="3"/>
  <c r="AC576" i="3"/>
  <c r="AP576" i="3"/>
  <c r="AX576" i="3"/>
  <c r="BB576" i="3"/>
  <c r="BF576" i="3"/>
  <c r="Q576" i="3"/>
  <c r="AG576" i="3"/>
  <c r="AS576" i="3"/>
  <c r="AY576" i="3"/>
  <c r="BC576" i="3"/>
  <c r="BG576" i="3"/>
  <c r="U576" i="3"/>
  <c r="AK576" i="3"/>
  <c r="AT576" i="3"/>
  <c r="AZ576" i="3"/>
  <c r="BD576" i="3"/>
  <c r="BH576" i="3"/>
  <c r="Y576" i="3"/>
  <c r="BE576" i="3"/>
  <c r="AO576" i="3"/>
  <c r="BI576" i="3"/>
  <c r="AW576" i="3"/>
  <c r="BA576" i="3"/>
  <c r="L573" i="3"/>
  <c r="L571" i="3"/>
  <c r="L564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AB562" i="3"/>
  <c r="AR562" i="3"/>
  <c r="BH562" i="3"/>
  <c r="P562" i="3"/>
  <c r="AF562" i="3"/>
  <c r="AV562" i="3"/>
  <c r="T562" i="3"/>
  <c r="AJ562" i="3"/>
  <c r="AZ562" i="3"/>
  <c r="X562" i="3"/>
  <c r="AN562" i="3"/>
  <c r="BD56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T560" i="3"/>
  <c r="X560" i="3"/>
  <c r="AB560" i="3"/>
  <c r="AF560" i="3"/>
  <c r="AJ560" i="3"/>
  <c r="AN560" i="3"/>
  <c r="AR560" i="3"/>
  <c r="AV560" i="3"/>
  <c r="AZ560" i="3"/>
  <c r="BD560" i="3"/>
  <c r="BH560" i="3"/>
  <c r="Q560" i="3"/>
  <c r="AG560" i="3"/>
  <c r="AW560" i="3"/>
  <c r="U560" i="3"/>
  <c r="AK560" i="3"/>
  <c r="BA560" i="3"/>
  <c r="Y560" i="3"/>
  <c r="AO560" i="3"/>
  <c r="BE560" i="3"/>
  <c r="AS560" i="3"/>
  <c r="BI560" i="3"/>
  <c r="M560" i="3"/>
  <c r="AC560" i="3"/>
  <c r="L557" i="3"/>
  <c r="L555" i="3"/>
  <c r="M553" i="3"/>
  <c r="Q553" i="3"/>
  <c r="U553" i="3"/>
  <c r="Y553" i="3"/>
  <c r="N553" i="3"/>
  <c r="R553" i="3"/>
  <c r="V553" i="3"/>
  <c r="Z553" i="3"/>
  <c r="AD553" i="3"/>
  <c r="AH553" i="3"/>
  <c r="AL553" i="3"/>
  <c r="AP553" i="3"/>
  <c r="AT553" i="3"/>
  <c r="AX553" i="3"/>
  <c r="BB553" i="3"/>
  <c r="BF553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AB553" i="3"/>
  <c r="AJ553" i="3"/>
  <c r="AR553" i="3"/>
  <c r="AZ553" i="3"/>
  <c r="BH553" i="3"/>
  <c r="P553" i="3"/>
  <c r="AC553" i="3"/>
  <c r="AK553" i="3"/>
  <c r="AS553" i="3"/>
  <c r="BA553" i="3"/>
  <c r="BI553" i="3"/>
  <c r="T553" i="3"/>
  <c r="AF553" i="3"/>
  <c r="AN553" i="3"/>
  <c r="AV553" i="3"/>
  <c r="BD553" i="3"/>
  <c r="AW553" i="3"/>
  <c r="X553" i="3"/>
  <c r="BE553" i="3"/>
  <c r="AG553" i="3"/>
  <c r="AO553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N551" i="3"/>
  <c r="S551" i="3"/>
  <c r="Y551" i="3"/>
  <c r="AD551" i="3"/>
  <c r="AI551" i="3"/>
  <c r="AO551" i="3"/>
  <c r="AT551" i="3"/>
  <c r="AY551" i="3"/>
  <c r="BE551" i="3"/>
  <c r="O551" i="3"/>
  <c r="U551" i="3"/>
  <c r="Z551" i="3"/>
  <c r="AE551" i="3"/>
  <c r="AK551" i="3"/>
  <c r="AP551" i="3"/>
  <c r="AU551" i="3"/>
  <c r="BA551" i="3"/>
  <c r="BF551" i="3"/>
  <c r="Q551" i="3"/>
  <c r="V551" i="3"/>
  <c r="AA551" i="3"/>
  <c r="AG551" i="3"/>
  <c r="AL551" i="3"/>
  <c r="AQ551" i="3"/>
  <c r="AW551" i="3"/>
  <c r="BB551" i="3"/>
  <c r="BG551" i="3"/>
  <c r="AC551" i="3"/>
  <c r="AX551" i="3"/>
  <c r="M551" i="3"/>
  <c r="AH551" i="3"/>
  <c r="BC551" i="3"/>
  <c r="R551" i="3"/>
  <c r="AM551" i="3"/>
  <c r="BI551" i="3"/>
  <c r="W551" i="3"/>
  <c r="AS551" i="3"/>
  <c r="L548" i="3"/>
  <c r="AX722" i="3"/>
  <c r="AH722" i="3"/>
  <c r="R722" i="3"/>
  <c r="BG718" i="3"/>
  <c r="AQ718" i="3"/>
  <c r="BA710" i="3"/>
  <c r="AK710" i="3"/>
  <c r="U710" i="3"/>
  <c r="AY707" i="3"/>
  <c r="AI707" i="3"/>
  <c r="O707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K712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AF682" i="3"/>
  <c r="AV682" i="3"/>
  <c r="T682" i="3"/>
  <c r="AJ682" i="3"/>
  <c r="AZ682" i="3"/>
  <c r="X682" i="3"/>
  <c r="AN682" i="3"/>
  <c r="BD682" i="3"/>
  <c r="AB682" i="3"/>
  <c r="AR682" i="3"/>
  <c r="BH682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AC675" i="3"/>
  <c r="AS675" i="3"/>
  <c r="BI675" i="3"/>
  <c r="Q675" i="3"/>
  <c r="AG675" i="3"/>
  <c r="AW675" i="3"/>
  <c r="U675" i="3"/>
  <c r="AK675" i="3"/>
  <c r="BA675" i="3"/>
  <c r="Y675" i="3"/>
  <c r="AO675" i="3"/>
  <c r="BE675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AF673" i="3"/>
  <c r="AV673" i="3"/>
  <c r="T673" i="3"/>
  <c r="AJ673" i="3"/>
  <c r="AZ673" i="3"/>
  <c r="X673" i="3"/>
  <c r="AN673" i="3"/>
  <c r="BD673" i="3"/>
  <c r="AB673" i="3"/>
  <c r="AR673" i="3"/>
  <c r="BH673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AA668" i="3"/>
  <c r="AQ668" i="3"/>
  <c r="BG668" i="3"/>
  <c r="O668" i="3"/>
  <c r="AE668" i="3"/>
  <c r="AU668" i="3"/>
  <c r="S668" i="3"/>
  <c r="AI668" i="3"/>
  <c r="AY668" i="3"/>
  <c r="W668" i="3"/>
  <c r="AM668" i="3"/>
  <c r="BC668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AD666" i="3"/>
  <c r="AT666" i="3"/>
  <c r="R666" i="3"/>
  <c r="AH666" i="3"/>
  <c r="AX666" i="3"/>
  <c r="V666" i="3"/>
  <c r="AL666" i="3"/>
  <c r="BB666" i="3"/>
  <c r="Z666" i="3"/>
  <c r="AP666" i="3"/>
  <c r="BF666" i="3"/>
  <c r="L661" i="3"/>
  <c r="P659" i="3"/>
  <c r="T659" i="3"/>
  <c r="X659" i="3"/>
  <c r="AB659" i="3"/>
  <c r="AF659" i="3"/>
  <c r="AJ659" i="3"/>
  <c r="AN659" i="3"/>
  <c r="AR659" i="3"/>
  <c r="AV659" i="3"/>
  <c r="AZ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W659" i="3"/>
  <c r="AE659" i="3"/>
  <c r="AM659" i="3"/>
  <c r="AU659" i="3"/>
  <c r="BC659" i="3"/>
  <c r="BH659" i="3"/>
  <c r="Q659" i="3"/>
  <c r="Y659" i="3"/>
  <c r="AG659" i="3"/>
  <c r="AO659" i="3"/>
  <c r="AW659" i="3"/>
  <c r="BD659" i="3"/>
  <c r="BI659" i="3"/>
  <c r="S659" i="3"/>
  <c r="AA659" i="3"/>
  <c r="AI659" i="3"/>
  <c r="AQ659" i="3"/>
  <c r="AY659" i="3"/>
  <c r="BE659" i="3"/>
  <c r="U659" i="3"/>
  <c r="BA659" i="3"/>
  <c r="AC659" i="3"/>
  <c r="BG659" i="3"/>
  <c r="AK659" i="3"/>
  <c r="M659" i="3"/>
  <c r="AS659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X652" i="3"/>
  <c r="AN652" i="3"/>
  <c r="BD652" i="3"/>
  <c r="AB652" i="3"/>
  <c r="AR652" i="3"/>
  <c r="BH652" i="3"/>
  <c r="P652" i="3"/>
  <c r="AF652" i="3"/>
  <c r="AV652" i="3"/>
  <c r="AJ652" i="3"/>
  <c r="AZ652" i="3"/>
  <c r="T652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AD650" i="3"/>
  <c r="AT650" i="3"/>
  <c r="R650" i="3"/>
  <c r="AH650" i="3"/>
  <c r="AX650" i="3"/>
  <c r="V650" i="3"/>
  <c r="AL650" i="3"/>
  <c r="BB650" i="3"/>
  <c r="Z650" i="3"/>
  <c r="AP650" i="3"/>
  <c r="BF650" i="3"/>
  <c r="L647" i="3"/>
  <c r="L645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AD643" i="3"/>
  <c r="AT643" i="3"/>
  <c r="R643" i="3"/>
  <c r="AH643" i="3"/>
  <c r="AX643" i="3"/>
  <c r="V643" i="3"/>
  <c r="AL643" i="3"/>
  <c r="BB643" i="3"/>
  <c r="BF643" i="3"/>
  <c r="Z643" i="3"/>
  <c r="AP643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X636" i="3"/>
  <c r="AN636" i="3"/>
  <c r="BD636" i="3"/>
  <c r="AB636" i="3"/>
  <c r="AR636" i="3"/>
  <c r="BH636" i="3"/>
  <c r="P636" i="3"/>
  <c r="AF636" i="3"/>
  <c r="AV636" i="3"/>
  <c r="AZ636" i="3"/>
  <c r="T636" i="3"/>
  <c r="AJ636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34" i="3"/>
  <c r="AC634" i="3"/>
  <c r="AS634" i="3"/>
  <c r="BI634" i="3"/>
  <c r="Q634" i="3"/>
  <c r="AG634" i="3"/>
  <c r="AW634" i="3"/>
  <c r="U634" i="3"/>
  <c r="AK634" i="3"/>
  <c r="BA634" i="3"/>
  <c r="Y634" i="3"/>
  <c r="AO634" i="3"/>
  <c r="BE634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T595" i="3"/>
  <c r="AJ595" i="3"/>
  <c r="AZ595" i="3"/>
  <c r="X595" i="3"/>
  <c r="AN595" i="3"/>
  <c r="BD595" i="3"/>
  <c r="AB595" i="3"/>
  <c r="AR595" i="3"/>
  <c r="BH595" i="3"/>
  <c r="P595" i="3"/>
  <c r="AF595" i="3"/>
  <c r="AV595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AD590" i="3"/>
  <c r="AT590" i="3"/>
  <c r="R590" i="3"/>
  <c r="AH590" i="3"/>
  <c r="AX590" i="3"/>
  <c r="V590" i="3"/>
  <c r="AL590" i="3"/>
  <c r="BB590" i="3"/>
  <c r="Z590" i="3"/>
  <c r="AP590" i="3"/>
  <c r="BF590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AE581" i="3"/>
  <c r="AU581" i="3"/>
  <c r="S581" i="3"/>
  <c r="AI581" i="3"/>
  <c r="AY581" i="3"/>
  <c r="W581" i="3"/>
  <c r="AM581" i="3"/>
  <c r="BC581" i="3"/>
  <c r="AA581" i="3"/>
  <c r="AQ581" i="3"/>
  <c r="BG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T579" i="3"/>
  <c r="AJ579" i="3"/>
  <c r="AZ579" i="3"/>
  <c r="X579" i="3"/>
  <c r="AN579" i="3"/>
  <c r="BD579" i="3"/>
  <c r="AB579" i="3"/>
  <c r="AR579" i="3"/>
  <c r="BH579" i="3"/>
  <c r="P579" i="3"/>
  <c r="AF579" i="3"/>
  <c r="AV579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Q574" i="3"/>
  <c r="AG574" i="3"/>
  <c r="AW574" i="3"/>
  <c r="U574" i="3"/>
  <c r="AK574" i="3"/>
  <c r="BA574" i="3"/>
  <c r="Y574" i="3"/>
  <c r="AO574" i="3"/>
  <c r="BE574" i="3"/>
  <c r="BI574" i="3"/>
  <c r="M574" i="3"/>
  <c r="AC574" i="3"/>
  <c r="AS574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U572" i="3"/>
  <c r="AK572" i="3"/>
  <c r="BA572" i="3"/>
  <c r="Y572" i="3"/>
  <c r="AO572" i="3"/>
  <c r="BE572" i="3"/>
  <c r="M572" i="3"/>
  <c r="AC572" i="3"/>
  <c r="AS572" i="3"/>
  <c r="BI572" i="3"/>
  <c r="AG572" i="3"/>
  <c r="AW572" i="3"/>
  <c r="Q572" i="3"/>
  <c r="L569" i="3"/>
  <c r="L567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V563" i="3"/>
  <c r="AL563" i="3"/>
  <c r="BB563" i="3"/>
  <c r="Z563" i="3"/>
  <c r="AP563" i="3"/>
  <c r="BF563" i="3"/>
  <c r="N563" i="3"/>
  <c r="AD563" i="3"/>
  <c r="AT563" i="3"/>
  <c r="R563" i="3"/>
  <c r="AH563" i="3"/>
  <c r="AX563" i="3"/>
  <c r="N558" i="3"/>
  <c r="R558" i="3"/>
  <c r="V558" i="3"/>
  <c r="Z558" i="3"/>
  <c r="AD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U558" i="3"/>
  <c r="AH558" i="3"/>
  <c r="AP558" i="3"/>
  <c r="AX558" i="3"/>
  <c r="BF558" i="3"/>
  <c r="Y558" i="3"/>
  <c r="AK558" i="3"/>
  <c r="AS558" i="3"/>
  <c r="BA558" i="3"/>
  <c r="BI558" i="3"/>
  <c r="M558" i="3"/>
  <c r="AC558" i="3"/>
  <c r="AL558" i="3"/>
  <c r="AT558" i="3"/>
  <c r="BB558" i="3"/>
  <c r="AG558" i="3"/>
  <c r="AO558" i="3"/>
  <c r="AW558" i="3"/>
  <c r="BE558" i="3"/>
  <c r="Q558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AC556" i="3"/>
  <c r="AS556" i="3"/>
  <c r="BI556" i="3"/>
  <c r="Q556" i="3"/>
  <c r="AG556" i="3"/>
  <c r="AW556" i="3"/>
  <c r="U556" i="3"/>
  <c r="AK556" i="3"/>
  <c r="BA556" i="3"/>
  <c r="Y556" i="3"/>
  <c r="AO556" i="3"/>
  <c r="BE556" i="3"/>
  <c r="K549" i="3"/>
  <c r="AT722" i="3"/>
  <c r="AD722" i="3"/>
  <c r="N722" i="3"/>
  <c r="BC718" i="3"/>
  <c r="AM718" i="3"/>
  <c r="W718" i="3"/>
  <c r="AW710" i="3"/>
  <c r="AG710" i="3"/>
  <c r="AU707" i="3"/>
  <c r="K736" i="3"/>
  <c r="L734" i="3"/>
  <c r="L736" i="3"/>
  <c r="L730" i="3"/>
  <c r="K730" i="3"/>
  <c r="L714" i="3"/>
  <c r="AV714" i="3" s="1"/>
  <c r="AC714" i="3"/>
  <c r="Z714" i="3"/>
  <c r="AP714" i="3"/>
  <c r="AQ714" i="3"/>
  <c r="BG714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P707" i="3"/>
  <c r="T707" i="3"/>
  <c r="X707" i="3"/>
  <c r="AB707" i="3"/>
  <c r="Q707" i="3"/>
  <c r="V707" i="3"/>
  <c r="AA707" i="3"/>
  <c r="AF707" i="3"/>
  <c r="AJ707" i="3"/>
  <c r="AN707" i="3"/>
  <c r="AR707" i="3"/>
  <c r="AV707" i="3"/>
  <c r="AZ707" i="3"/>
  <c r="BD707" i="3"/>
  <c r="BH707" i="3"/>
  <c r="M707" i="3"/>
  <c r="R707" i="3"/>
  <c r="W707" i="3"/>
  <c r="AC707" i="3"/>
  <c r="AG707" i="3"/>
  <c r="AK707" i="3"/>
  <c r="AO707" i="3"/>
  <c r="AS707" i="3"/>
  <c r="AW707" i="3"/>
  <c r="BA707" i="3"/>
  <c r="BE707" i="3"/>
  <c r="BI707" i="3"/>
  <c r="N707" i="3"/>
  <c r="S707" i="3"/>
  <c r="Y707" i="3"/>
  <c r="AD707" i="3"/>
  <c r="AH707" i="3"/>
  <c r="AL707" i="3"/>
  <c r="AP707" i="3"/>
  <c r="AT707" i="3"/>
  <c r="AX707" i="3"/>
  <c r="BB707" i="3"/>
  <c r="BF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AF697" i="3"/>
  <c r="AV697" i="3"/>
  <c r="T697" i="3"/>
  <c r="AJ697" i="3"/>
  <c r="AZ697" i="3"/>
  <c r="X697" i="3"/>
  <c r="AN697" i="3"/>
  <c r="BD697" i="3"/>
  <c r="AB697" i="3"/>
  <c r="AR697" i="3"/>
  <c r="BH697" i="3"/>
  <c r="L696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S694" i="3"/>
  <c r="AI694" i="3"/>
  <c r="AY694" i="3"/>
  <c r="W694" i="3"/>
  <c r="AM694" i="3"/>
  <c r="BC694" i="3"/>
  <c r="AA694" i="3"/>
  <c r="AQ694" i="3"/>
  <c r="BG694" i="3"/>
  <c r="O694" i="3"/>
  <c r="AE694" i="3"/>
  <c r="AU694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V691" i="3"/>
  <c r="AL691" i="3"/>
  <c r="BB691" i="3"/>
  <c r="Z691" i="3"/>
  <c r="AP691" i="3"/>
  <c r="BF691" i="3"/>
  <c r="N691" i="3"/>
  <c r="AD691" i="3"/>
  <c r="AT691" i="3"/>
  <c r="R691" i="3"/>
  <c r="AH691" i="3"/>
  <c r="AX691" i="3"/>
  <c r="L689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Y688" i="3"/>
  <c r="AO688" i="3"/>
  <c r="BE688" i="3"/>
  <c r="M688" i="3"/>
  <c r="AC688" i="3"/>
  <c r="AS688" i="3"/>
  <c r="BI688" i="3"/>
  <c r="Q688" i="3"/>
  <c r="AG688" i="3"/>
  <c r="AW688" i="3"/>
  <c r="U688" i="3"/>
  <c r="AK688" i="3"/>
  <c r="BA688" i="3"/>
  <c r="L678" i="3"/>
  <c r="K678" i="3"/>
  <c r="K671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Q664" i="3"/>
  <c r="AG664" i="3"/>
  <c r="AW664" i="3"/>
  <c r="U664" i="3"/>
  <c r="AK664" i="3"/>
  <c r="BA664" i="3"/>
  <c r="Y664" i="3"/>
  <c r="AO664" i="3"/>
  <c r="BE664" i="3"/>
  <c r="M664" i="3"/>
  <c r="AC664" i="3"/>
  <c r="AS664" i="3"/>
  <c r="BI664" i="3"/>
  <c r="L657" i="3"/>
  <c r="Y657" i="3" s="1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X648" i="3"/>
  <c r="AN648" i="3"/>
  <c r="BD648" i="3"/>
  <c r="AB648" i="3"/>
  <c r="AR648" i="3"/>
  <c r="BH648" i="3"/>
  <c r="P648" i="3"/>
  <c r="AF648" i="3"/>
  <c r="AV648" i="3"/>
  <c r="AZ648" i="3"/>
  <c r="T648" i="3"/>
  <c r="AJ648" i="3"/>
  <c r="L641" i="3"/>
  <c r="T641" i="3" s="1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AF632" i="3"/>
  <c r="AV632" i="3"/>
  <c r="T632" i="3"/>
  <c r="AJ632" i="3"/>
  <c r="AZ632" i="3"/>
  <c r="X632" i="3"/>
  <c r="AN632" i="3"/>
  <c r="BD632" i="3"/>
  <c r="BH632" i="3"/>
  <c r="AB632" i="3"/>
  <c r="AR632" i="3"/>
  <c r="N586" i="3"/>
  <c r="R586" i="3"/>
  <c r="O586" i="3"/>
  <c r="S586" i="3"/>
  <c r="W586" i="3"/>
  <c r="AA586" i="3"/>
  <c r="AE586" i="3"/>
  <c r="AI586" i="3"/>
  <c r="AM586" i="3"/>
  <c r="AQ586" i="3"/>
  <c r="AU586" i="3"/>
  <c r="AY586" i="3"/>
  <c r="BC586" i="3"/>
  <c r="P586" i="3"/>
  <c r="T586" i="3"/>
  <c r="X586" i="3"/>
  <c r="AB586" i="3"/>
  <c r="AF586" i="3"/>
  <c r="AJ586" i="3"/>
  <c r="AN586" i="3"/>
  <c r="AR586" i="3"/>
  <c r="U586" i="3"/>
  <c r="AC586" i="3"/>
  <c r="AK586" i="3"/>
  <c r="AS586" i="3"/>
  <c r="AX586" i="3"/>
  <c r="BD586" i="3"/>
  <c r="BH586" i="3"/>
  <c r="V586" i="3"/>
  <c r="AD586" i="3"/>
  <c r="AL586" i="3"/>
  <c r="AT586" i="3"/>
  <c r="AZ586" i="3"/>
  <c r="BE586" i="3"/>
  <c r="BI586" i="3"/>
  <c r="M586" i="3"/>
  <c r="Y586" i="3"/>
  <c r="AG586" i="3"/>
  <c r="AO586" i="3"/>
  <c r="AV586" i="3"/>
  <c r="BA586" i="3"/>
  <c r="BF586" i="3"/>
  <c r="Z586" i="3"/>
  <c r="BB586" i="3"/>
  <c r="AH586" i="3"/>
  <c r="BG586" i="3"/>
  <c r="AP586" i="3"/>
  <c r="Q586" i="3"/>
  <c r="AW586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Z570" i="3"/>
  <c r="AP570" i="3"/>
  <c r="BF570" i="3"/>
  <c r="N570" i="3"/>
  <c r="AD570" i="3"/>
  <c r="AT570" i="3"/>
  <c r="R570" i="3"/>
  <c r="AH570" i="3"/>
  <c r="AX570" i="3"/>
  <c r="V570" i="3"/>
  <c r="AL570" i="3"/>
  <c r="BM570" i="3" s="1"/>
  <c r="BB570" i="3"/>
  <c r="L565" i="3"/>
  <c r="Q565" i="3" s="1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P554" i="3"/>
  <c r="T554" i="3"/>
  <c r="X554" i="3"/>
  <c r="AB554" i="3"/>
  <c r="AF554" i="3"/>
  <c r="AJ554" i="3"/>
  <c r="AN554" i="3"/>
  <c r="AR554" i="3"/>
  <c r="AV554" i="3"/>
  <c r="AZ554" i="3"/>
  <c r="BD554" i="3"/>
  <c r="BH554" i="3"/>
  <c r="Q554" i="3"/>
  <c r="Y554" i="3"/>
  <c r="AG554" i="3"/>
  <c r="AO554" i="3"/>
  <c r="AW554" i="3"/>
  <c r="BE554" i="3"/>
  <c r="R554" i="3"/>
  <c r="Z554" i="3"/>
  <c r="AH554" i="3"/>
  <c r="AP554" i="3"/>
  <c r="AX554" i="3"/>
  <c r="BF554" i="3"/>
  <c r="M554" i="3"/>
  <c r="U554" i="3"/>
  <c r="AC554" i="3"/>
  <c r="AK554" i="3"/>
  <c r="AS554" i="3"/>
  <c r="BA554" i="3"/>
  <c r="BI554" i="3"/>
  <c r="AD554" i="3"/>
  <c r="AL554" i="3"/>
  <c r="N554" i="3"/>
  <c r="AT554" i="3"/>
  <c r="V554" i="3"/>
  <c r="BB554" i="3"/>
  <c r="BC734" i="3"/>
  <c r="AM734" i="3"/>
  <c r="BF722" i="3"/>
  <c r="AP722" i="3"/>
  <c r="Z722" i="3"/>
  <c r="AY718" i="3"/>
  <c r="AI718" i="3"/>
  <c r="S718" i="3"/>
  <c r="BK718" i="3" s="1"/>
  <c r="BH714" i="3"/>
  <c r="AR714" i="3"/>
  <c r="AB714" i="3"/>
  <c r="BI710" i="3"/>
  <c r="AS710" i="3"/>
  <c r="AC710" i="3"/>
  <c r="M710" i="3"/>
  <c r="BG707" i="3"/>
  <c r="AQ707" i="3"/>
  <c r="Z707" i="3"/>
  <c r="P734" i="3"/>
  <c r="T734" i="3"/>
  <c r="X734" i="3"/>
  <c r="AB734" i="3"/>
  <c r="AF734" i="3"/>
  <c r="AJ734" i="3"/>
  <c r="AN734" i="3"/>
  <c r="AR734" i="3"/>
  <c r="AV734" i="3"/>
  <c r="AZ734" i="3"/>
  <c r="BD734" i="3"/>
  <c r="BH734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AA655" i="3" s="1"/>
  <c r="L653" i="3"/>
  <c r="W653" i="3" s="1"/>
  <c r="K651" i="3"/>
  <c r="K649" i="3"/>
  <c r="K644" i="3"/>
  <c r="K642" i="3"/>
  <c r="L639" i="3"/>
  <c r="W639" i="3" s="1"/>
  <c r="L637" i="3"/>
  <c r="T637" i="3" s="1"/>
  <c r="K635" i="3"/>
  <c r="K633" i="3"/>
  <c r="K628" i="3"/>
  <c r="L623" i="3"/>
  <c r="K612" i="3"/>
  <c r="L607" i="3"/>
  <c r="K598" i="3"/>
  <c r="K596" i="3"/>
  <c r="L591" i="3"/>
  <c r="U591" i="3" s="1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N568" i="3" s="1"/>
  <c r="K566" i="3"/>
  <c r="K564" i="3"/>
  <c r="L561" i="3"/>
  <c r="X561" i="3" s="1"/>
  <c r="L559" i="3"/>
  <c r="R559" i="3" s="1"/>
  <c r="K557" i="3"/>
  <c r="K555" i="3"/>
  <c r="L552" i="3"/>
  <c r="Z552" i="3" s="1"/>
  <c r="K550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BN548" i="3" s="1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R548" i="3"/>
  <c r="Z548" i="3"/>
  <c r="AH548" i="3"/>
  <c r="AP548" i="3"/>
  <c r="AX548" i="3"/>
  <c r="BF548" i="3"/>
  <c r="S548" i="3"/>
  <c r="AA548" i="3"/>
  <c r="AI548" i="3"/>
  <c r="AQ548" i="3"/>
  <c r="AY548" i="3"/>
  <c r="BG548" i="3"/>
  <c r="N548" i="3"/>
  <c r="V548" i="3"/>
  <c r="AD548" i="3"/>
  <c r="AL548" i="3"/>
  <c r="AT548" i="3"/>
  <c r="BB548" i="3"/>
  <c r="O548" i="3"/>
  <c r="AU548" i="3"/>
  <c r="W548" i="3"/>
  <c r="BC548" i="3"/>
  <c r="AE548" i="3"/>
  <c r="AM548" i="3"/>
  <c r="K546" i="3"/>
  <c r="AY734" i="3"/>
  <c r="AI734" i="3"/>
  <c r="S734" i="3"/>
  <c r="BB722" i="3"/>
  <c r="AL722" i="3"/>
  <c r="V722" i="3"/>
  <c r="AU718" i="3"/>
  <c r="AE718" i="3"/>
  <c r="O718" i="3"/>
  <c r="BD714" i="3"/>
  <c r="AN714" i="3"/>
  <c r="X714" i="3"/>
  <c r="BE710" i="3"/>
  <c r="AO710" i="3"/>
  <c r="Y710" i="3"/>
  <c r="BI709" i="3"/>
  <c r="AS709" i="3"/>
  <c r="AC709" i="3"/>
  <c r="BC707" i="3"/>
  <c r="AM707" i="3"/>
  <c r="U707" i="3"/>
  <c r="L547" i="3"/>
  <c r="R547" i="3" s="1"/>
  <c r="BN704" i="3"/>
  <c r="BK704" i="3"/>
  <c r="BJ675" i="3"/>
  <c r="BM675" i="3"/>
  <c r="BL675" i="3"/>
  <c r="BN675" i="3"/>
  <c r="BJ673" i="3"/>
  <c r="BM673" i="3"/>
  <c r="BL673" i="3"/>
  <c r="BN673" i="3"/>
  <c r="BL672" i="3"/>
  <c r="BJ672" i="3"/>
  <c r="BK675" i="3"/>
  <c r="BK673" i="3"/>
  <c r="BM697" i="3"/>
  <c r="BJ695" i="3"/>
  <c r="BM695" i="3"/>
  <c r="BL695" i="3"/>
  <c r="BN695" i="3"/>
  <c r="BJ694" i="3"/>
  <c r="BM691" i="3"/>
  <c r="BJ688" i="3"/>
  <c r="BL682" i="3"/>
  <c r="BJ682" i="3"/>
  <c r="BN682" i="3"/>
  <c r="BK682" i="3"/>
  <c r="BJ666" i="3"/>
  <c r="BN666" i="3"/>
  <c r="BM652" i="3"/>
  <c r="BJ636" i="3"/>
  <c r="BM634" i="3"/>
  <c r="BM666" i="3"/>
  <c r="BK652" i="3"/>
  <c r="BM636" i="3"/>
  <c r="BN636" i="3"/>
  <c r="BM558" i="3"/>
  <c r="BK672" i="3"/>
  <c r="BK659" i="3"/>
  <c r="BJ650" i="3"/>
  <c r="BL643" i="3"/>
  <c r="BJ668" i="3"/>
  <c r="BN668" i="3"/>
  <c r="BK666" i="3"/>
  <c r="BJ652" i="3"/>
  <c r="BM650" i="3"/>
  <c r="BK643" i="3"/>
  <c r="BJ590" i="3"/>
  <c r="BN590" i="3"/>
  <c r="BK583" i="3"/>
  <c r="BM583" i="3"/>
  <c r="BL583" i="3"/>
  <c r="BN574" i="3"/>
  <c r="BM553" i="3"/>
  <c r="BL553" i="3"/>
  <c r="BK581" i="3"/>
  <c r="BJ572" i="3"/>
  <c r="BN572" i="3"/>
  <c r="BK551" i="3"/>
  <c r="BM551" i="3"/>
  <c r="BL551" i="3"/>
  <c r="BL595" i="3"/>
  <c r="BK586" i="3"/>
  <c r="BK579" i="3"/>
  <c r="BM578" i="3"/>
  <c r="BJ578" i="3"/>
  <c r="BN578" i="3"/>
  <c r="BK578" i="3"/>
  <c r="BM560" i="3"/>
  <c r="BJ560" i="3"/>
  <c r="BN560" i="3"/>
  <c r="BK560" i="3"/>
  <c r="L727" i="3"/>
  <c r="L723" i="3"/>
  <c r="BH723" i="3" s="1"/>
  <c r="L719" i="3"/>
  <c r="L715" i="3"/>
  <c r="AD715" i="3" s="1"/>
  <c r="L711" i="3"/>
  <c r="L662" i="3"/>
  <c r="T662" i="3" s="1"/>
  <c r="L646" i="3"/>
  <c r="N646" i="3" s="1"/>
  <c r="L732" i="3"/>
  <c r="L728" i="3"/>
  <c r="L724" i="3"/>
  <c r="L720" i="3"/>
  <c r="L716" i="3"/>
  <c r="L712" i="3"/>
  <c r="L683" i="3"/>
  <c r="L731" i="3"/>
  <c r="AV731" i="3" s="1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AB625" i="3" s="1"/>
  <c r="L620" i="3"/>
  <c r="X620" i="3" s="1"/>
  <c r="L617" i="3"/>
  <c r="L612" i="3"/>
  <c r="L609" i="3"/>
  <c r="Q609" i="3" s="1"/>
  <c r="L604" i="3"/>
  <c r="R604" i="3" s="1"/>
  <c r="L601" i="3"/>
  <c r="L596" i="3"/>
  <c r="L593" i="3"/>
  <c r="Y593" i="3" s="1"/>
  <c r="L588" i="3"/>
  <c r="S588" i="3" s="1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M597" i="3" s="1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AH594" i="3" l="1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BJ576" i="3" s="1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BK722" i="3" s="1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N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M721" i="3" s="1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L426" i="3"/>
  <c r="L425" i="3"/>
  <c r="L421" i="3"/>
  <c r="L417" i="3"/>
  <c r="K413" i="3"/>
  <c r="M413" i="3" s="1"/>
  <c r="L411" i="3"/>
  <c r="AF411" i="3" s="1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M539" i="3" s="1"/>
  <c r="L538" i="3"/>
  <c r="K538" i="3"/>
  <c r="K532" i="3"/>
  <c r="K518" i="3"/>
  <c r="AC518" i="3" s="1"/>
  <c r="L498" i="3"/>
  <c r="K497" i="3"/>
  <c r="K496" i="3"/>
  <c r="L482" i="3"/>
  <c r="K481" i="3"/>
  <c r="K480" i="3"/>
  <c r="K467" i="3"/>
  <c r="AD467" i="3" s="1"/>
  <c r="L466" i="3"/>
  <c r="BC466" i="3" s="1"/>
  <c r="K466" i="3"/>
  <c r="K465" i="3"/>
  <c r="K464" i="3"/>
  <c r="K451" i="3"/>
  <c r="Y451" i="3" s="1"/>
  <c r="L450" i="3"/>
  <c r="K450" i="3"/>
  <c r="K449" i="3"/>
  <c r="K448" i="3"/>
  <c r="K436" i="3"/>
  <c r="K435" i="3"/>
  <c r="K421" i="3"/>
  <c r="L419" i="3"/>
  <c r="Y419" i="3" s="1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X518" i="3"/>
  <c r="AK516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L509" i="3"/>
  <c r="L508" i="3"/>
  <c r="L501" i="3"/>
  <c r="L500" i="3"/>
  <c r="L493" i="3"/>
  <c r="L492" i="3"/>
  <c r="L485" i="3"/>
  <c r="L484" i="3"/>
  <c r="L477" i="3"/>
  <c r="L476" i="3"/>
  <c r="L469" i="3"/>
  <c r="L468" i="3"/>
  <c r="Z467" i="3"/>
  <c r="BF467" i="3"/>
  <c r="S467" i="3"/>
  <c r="AA466" i="3"/>
  <c r="V466" i="3"/>
  <c r="L461" i="3"/>
  <c r="L460" i="3"/>
  <c r="N459" i="3"/>
  <c r="P459" i="3"/>
  <c r="R459" i="3"/>
  <c r="V459" i="3"/>
  <c r="X459" i="3"/>
  <c r="Z459" i="3"/>
  <c r="AD459" i="3"/>
  <c r="AF459" i="3"/>
  <c r="AH459" i="3"/>
  <c r="AL459" i="3"/>
  <c r="AN459" i="3"/>
  <c r="AP459" i="3"/>
  <c r="AT459" i="3"/>
  <c r="AV459" i="3"/>
  <c r="AX459" i="3"/>
  <c r="BB459" i="3"/>
  <c r="BD459" i="3"/>
  <c r="BF459" i="3"/>
  <c r="M459" i="3"/>
  <c r="Q459" i="3"/>
  <c r="U459" i="3"/>
  <c r="AC459" i="3"/>
  <c r="AG459" i="3"/>
  <c r="AK459" i="3"/>
  <c r="AS459" i="3"/>
  <c r="AW459" i="3"/>
  <c r="BA459" i="3"/>
  <c r="BI459" i="3"/>
  <c r="O459" i="3"/>
  <c r="S459" i="3"/>
  <c r="AA459" i="3"/>
  <c r="AE459" i="3"/>
  <c r="AI459" i="3"/>
  <c r="AQ459" i="3"/>
  <c r="AU459" i="3"/>
  <c r="AY459" i="3"/>
  <c r="BG459" i="3"/>
  <c r="AA458" i="3"/>
  <c r="BG458" i="3"/>
  <c r="V458" i="3"/>
  <c r="L453" i="3"/>
  <c r="L452" i="3"/>
  <c r="AO451" i="3"/>
  <c r="AJ451" i="3"/>
  <c r="AX451" i="3"/>
  <c r="P450" i="3"/>
  <c r="AB450" i="3"/>
  <c r="AF450" i="3"/>
  <c r="AR450" i="3"/>
  <c r="AV450" i="3"/>
  <c r="BH450" i="3"/>
  <c r="Q450" i="3"/>
  <c r="AO450" i="3"/>
  <c r="AW450" i="3"/>
  <c r="W450" i="3"/>
  <c r="AE450" i="3"/>
  <c r="BC450" i="3"/>
  <c r="L445" i="3"/>
  <c r="L444" i="3"/>
  <c r="Q443" i="3"/>
  <c r="U443" i="3"/>
  <c r="AG443" i="3"/>
  <c r="AK443" i="3"/>
  <c r="AW443" i="3"/>
  <c r="BA443" i="3"/>
  <c r="T443" i="3"/>
  <c r="AB443" i="3"/>
  <c r="AZ443" i="3"/>
  <c r="BH443" i="3"/>
  <c r="R443" i="3"/>
  <c r="AH443" i="3"/>
  <c r="AP443" i="3"/>
  <c r="AX443" i="3"/>
  <c r="BF443" i="3"/>
  <c r="L438" i="3"/>
  <c r="L430" i="3"/>
  <c r="L422" i="3"/>
  <c r="BE421" i="3"/>
  <c r="Z421" i="3"/>
  <c r="BD419" i="3"/>
  <c r="L416" i="3"/>
  <c r="L414" i="3"/>
  <c r="AG413" i="3"/>
  <c r="AW413" i="3"/>
  <c r="R413" i="3"/>
  <c r="AX413" i="3"/>
  <c r="BH413" i="3"/>
  <c r="T411" i="3"/>
  <c r="AZ411" i="3"/>
  <c r="BG411" i="3"/>
  <c r="N407" i="3"/>
  <c r="R407" i="3"/>
  <c r="T407" i="3"/>
  <c r="V407" i="3"/>
  <c r="Z407" i="3"/>
  <c r="AB407" i="3"/>
  <c r="AD407" i="3"/>
  <c r="AH407" i="3"/>
  <c r="AJ407" i="3"/>
  <c r="AL407" i="3"/>
  <c r="AP407" i="3"/>
  <c r="AR407" i="3"/>
  <c r="AT407" i="3"/>
  <c r="AX407" i="3"/>
  <c r="AZ407" i="3"/>
  <c r="BB407" i="3"/>
  <c r="BF407" i="3"/>
  <c r="BH407" i="3"/>
  <c r="O407" i="3"/>
  <c r="W407" i="3"/>
  <c r="AA407" i="3"/>
  <c r="AE407" i="3"/>
  <c r="AM407" i="3"/>
  <c r="AQ407" i="3"/>
  <c r="AU407" i="3"/>
  <c r="BC407" i="3"/>
  <c r="BG407" i="3"/>
  <c r="Q407" i="3"/>
  <c r="AG407" i="3"/>
  <c r="AO407" i="3"/>
  <c r="AW407" i="3"/>
  <c r="M407" i="3"/>
  <c r="U407" i="3"/>
  <c r="AC407" i="3"/>
  <c r="AS407" i="3"/>
  <c r="BA407" i="3"/>
  <c r="BI407" i="3"/>
  <c r="L404" i="3"/>
  <c r="AB403" i="3"/>
  <c r="AR403" i="3"/>
  <c r="BH403" i="3"/>
  <c r="AO403" i="3"/>
  <c r="AI403" i="3"/>
  <c r="AU403" i="3"/>
  <c r="T399" i="3"/>
  <c r="AJ399" i="3"/>
  <c r="AZ399" i="3"/>
  <c r="AA399" i="3"/>
  <c r="BG399" i="3"/>
  <c r="Q399" i="3"/>
  <c r="L396" i="3"/>
  <c r="P395" i="3"/>
  <c r="AF395" i="3"/>
  <c r="AV395" i="3"/>
  <c r="Q395" i="3"/>
  <c r="AW395" i="3"/>
  <c r="AU395" i="3"/>
  <c r="L392" i="3"/>
  <c r="P391" i="3"/>
  <c r="T391" i="3"/>
  <c r="X391" i="3"/>
  <c r="AB391" i="3"/>
  <c r="AF391" i="3"/>
  <c r="AJ391" i="3"/>
  <c r="AN391" i="3"/>
  <c r="AR391" i="3"/>
  <c r="AV391" i="3"/>
  <c r="AZ391" i="3"/>
  <c r="BD391" i="3"/>
  <c r="BH391" i="3"/>
  <c r="Q391" i="3"/>
  <c r="Y391" i="3"/>
  <c r="AG391" i="3"/>
  <c r="AO391" i="3"/>
  <c r="AW391" i="3"/>
  <c r="BE391" i="3"/>
  <c r="S391" i="3"/>
  <c r="AI391" i="3"/>
  <c r="AY391" i="3"/>
  <c r="O391" i="3"/>
  <c r="AE391" i="3"/>
  <c r="AU391" i="3"/>
  <c r="L388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P387" i="3"/>
  <c r="X387" i="3"/>
  <c r="AF387" i="3"/>
  <c r="AN387" i="3"/>
  <c r="AV387" i="3"/>
  <c r="BD387" i="3"/>
  <c r="N387" i="3"/>
  <c r="AD387" i="3"/>
  <c r="AT387" i="3"/>
  <c r="R387" i="3"/>
  <c r="AH387" i="3"/>
  <c r="AX387" i="3"/>
  <c r="L384" i="3"/>
  <c r="X383" i="3"/>
  <c r="L380" i="3"/>
  <c r="P379" i="3"/>
  <c r="R379" i="3"/>
  <c r="T379" i="3"/>
  <c r="X379" i="3"/>
  <c r="Z379" i="3"/>
  <c r="AB379" i="3"/>
  <c r="AF379" i="3"/>
  <c r="AH379" i="3"/>
  <c r="AJ379" i="3"/>
  <c r="AN379" i="3"/>
  <c r="AP379" i="3"/>
  <c r="AR379" i="3"/>
  <c r="AV379" i="3"/>
  <c r="AX379" i="3"/>
  <c r="AZ379" i="3"/>
  <c r="BD379" i="3"/>
  <c r="BF379" i="3"/>
  <c r="BH379" i="3"/>
  <c r="S379" i="3"/>
  <c r="W379" i="3"/>
  <c r="AA379" i="3"/>
  <c r="AI379" i="3"/>
  <c r="AM379" i="3"/>
  <c r="AQ379" i="3"/>
  <c r="AY379" i="3"/>
  <c r="BC379" i="3"/>
  <c r="BG379" i="3"/>
  <c r="U379" i="3"/>
  <c r="AC379" i="3"/>
  <c r="AK379" i="3"/>
  <c r="BA379" i="3"/>
  <c r="BI379" i="3"/>
  <c r="Q379" i="3"/>
  <c r="AG379" i="3"/>
  <c r="AO379" i="3"/>
  <c r="AW379" i="3"/>
  <c r="L37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X375" i="3"/>
  <c r="AF375" i="3"/>
  <c r="AN375" i="3"/>
  <c r="AV375" i="3"/>
  <c r="BD375" i="3"/>
  <c r="R375" i="3"/>
  <c r="AH375" i="3"/>
  <c r="AX375" i="3"/>
  <c r="N375" i="3"/>
  <c r="AT375" i="3"/>
  <c r="AL375" i="3"/>
  <c r="L372" i="3"/>
  <c r="L371" i="3"/>
  <c r="L370" i="3"/>
  <c r="M369" i="3"/>
  <c r="W369" i="3"/>
  <c r="AG369" i="3"/>
  <c r="AS369" i="3"/>
  <c r="BC369" i="3"/>
  <c r="R369" i="3"/>
  <c r="AP369" i="3"/>
  <c r="T369" i="3"/>
  <c r="BH369" i="3"/>
  <c r="BD369" i="3"/>
  <c r="L364" i="3"/>
  <c r="L363" i="3"/>
  <c r="L362" i="3"/>
  <c r="K361" i="3"/>
  <c r="AZ539" i="3"/>
  <c r="AP539" i="3"/>
  <c r="AD539" i="3"/>
  <c r="T539" i="3"/>
  <c r="BI538" i="3"/>
  <c r="BE538" i="3"/>
  <c r="BA538" i="3"/>
  <c r="AW538" i="3"/>
  <c r="AS538" i="3"/>
  <c r="AO538" i="3"/>
  <c r="AK538" i="3"/>
  <c r="AG538" i="3"/>
  <c r="AC538" i="3"/>
  <c r="Y538" i="3"/>
  <c r="U538" i="3"/>
  <c r="Q538" i="3"/>
  <c r="M538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F527" i="3"/>
  <c r="BB527" i="3"/>
  <c r="AX527" i="3"/>
  <c r="AT527" i="3"/>
  <c r="AP527" i="3"/>
  <c r="AL527" i="3"/>
  <c r="AH527" i="3"/>
  <c r="AD527" i="3"/>
  <c r="Z527" i="3"/>
  <c r="V527" i="3"/>
  <c r="R527" i="3"/>
  <c r="N527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BA523" i="3"/>
  <c r="AO523" i="3"/>
  <c r="AK523" i="3"/>
  <c r="Y523" i="3"/>
  <c r="U523" i="3"/>
  <c r="BF522" i="3"/>
  <c r="AX522" i="3"/>
  <c r="AP522" i="3"/>
  <c r="AH522" i="3"/>
  <c r="Z522" i="3"/>
  <c r="R522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0" i="3"/>
  <c r="BD520" i="3"/>
  <c r="BB520" i="3"/>
  <c r="AZ520" i="3"/>
  <c r="AV520" i="3"/>
  <c r="AT520" i="3"/>
  <c r="AR520" i="3"/>
  <c r="AN520" i="3"/>
  <c r="AL520" i="3"/>
  <c r="AJ520" i="3"/>
  <c r="AF520" i="3"/>
  <c r="AD520" i="3"/>
  <c r="AB520" i="3"/>
  <c r="X520" i="3"/>
  <c r="V520" i="3"/>
  <c r="T520" i="3"/>
  <c r="P520" i="3"/>
  <c r="N520" i="3"/>
  <c r="BA519" i="3"/>
  <c r="AW519" i="3"/>
  <c r="AK519" i="3"/>
  <c r="AG519" i="3"/>
  <c r="U519" i="3"/>
  <c r="Q519" i="3"/>
  <c r="BG517" i="3"/>
  <c r="BC517" i="3"/>
  <c r="AY517" i="3"/>
  <c r="AU517" i="3"/>
  <c r="AQ517" i="3"/>
  <c r="AM517" i="3"/>
  <c r="AI517" i="3"/>
  <c r="AE517" i="3"/>
  <c r="AA517" i="3"/>
  <c r="W517" i="3"/>
  <c r="S517" i="3"/>
  <c r="O517" i="3"/>
  <c r="K515" i="3"/>
  <c r="K514" i="3"/>
  <c r="K513" i="3"/>
  <c r="K512" i="3"/>
  <c r="K511" i="3"/>
  <c r="L510" i="3"/>
  <c r="K509" i="3"/>
  <c r="K508" i="3"/>
  <c r="L505" i="3"/>
  <c r="L504" i="3"/>
  <c r="T504" i="3" s="1"/>
  <c r="L502" i="3"/>
  <c r="K501" i="3"/>
  <c r="K500" i="3"/>
  <c r="L497" i="3"/>
  <c r="T497" i="3" s="1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N472" i="3" s="1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R386" i="3" s="1"/>
  <c r="K385" i="3"/>
  <c r="K384" i="3"/>
  <c r="L382" i="3"/>
  <c r="O382" i="3" s="1"/>
  <c r="K381" i="3"/>
  <c r="K380" i="3"/>
  <c r="L378" i="3"/>
  <c r="K377" i="3"/>
  <c r="K376" i="3"/>
  <c r="L374" i="3"/>
  <c r="K373" i="3"/>
  <c r="K372" i="3"/>
  <c r="K371" i="3"/>
  <c r="BA370" i="3"/>
  <c r="AB370" i="3"/>
  <c r="L368" i="3"/>
  <c r="Z368" i="3" s="1"/>
  <c r="L367" i="3"/>
  <c r="L366" i="3"/>
  <c r="K365" i="3"/>
  <c r="K364" i="3"/>
  <c r="K363" i="3"/>
  <c r="U362" i="3"/>
  <c r="AK362" i="3"/>
  <c r="BA362" i="3"/>
  <c r="AB362" i="3"/>
  <c r="BH362" i="3"/>
  <c r="AL362" i="3"/>
  <c r="L360" i="3"/>
  <c r="L359" i="3"/>
  <c r="K359" i="3"/>
  <c r="L358" i="3"/>
  <c r="K358" i="3"/>
  <c r="BI539" i="3"/>
  <c r="BA539" i="3"/>
  <c r="AS539" i="3"/>
  <c r="AK539" i="3"/>
  <c r="AC539" i="3"/>
  <c r="U539" i="3"/>
  <c r="BH538" i="3"/>
  <c r="BD538" i="3"/>
  <c r="AZ538" i="3"/>
  <c r="AV538" i="3"/>
  <c r="AR538" i="3"/>
  <c r="AN538" i="3"/>
  <c r="AJ538" i="3"/>
  <c r="AF538" i="3"/>
  <c r="AB538" i="3"/>
  <c r="X538" i="3"/>
  <c r="T538" i="3"/>
  <c r="P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G522" i="3"/>
  <c r="AY522" i="3"/>
  <c r="AQ522" i="3"/>
  <c r="AI522" i="3"/>
  <c r="AA522" i="3"/>
  <c r="S522" i="3"/>
  <c r="BF521" i="3"/>
  <c r="BB521" i="3"/>
  <c r="AX521" i="3"/>
  <c r="AT521" i="3"/>
  <c r="AP521" i="3"/>
  <c r="AL521" i="3"/>
  <c r="AH521" i="3"/>
  <c r="AD521" i="3"/>
  <c r="Z521" i="3"/>
  <c r="V521" i="3"/>
  <c r="R521" i="3"/>
  <c r="BI520" i="3"/>
  <c r="BG520" i="3"/>
  <c r="BE520" i="3"/>
  <c r="BC520" i="3"/>
  <c r="BA520" i="3"/>
  <c r="AY520" i="3"/>
  <c r="AW520" i="3"/>
  <c r="AU520" i="3"/>
  <c r="AS520" i="3"/>
  <c r="AQ520" i="3"/>
  <c r="AO520" i="3"/>
  <c r="AM520" i="3"/>
  <c r="AK520" i="3"/>
  <c r="AI520" i="3"/>
  <c r="AG520" i="3"/>
  <c r="AE520" i="3"/>
  <c r="AC520" i="3"/>
  <c r="AA520" i="3"/>
  <c r="Y520" i="3"/>
  <c r="W520" i="3"/>
  <c r="U520" i="3"/>
  <c r="S520" i="3"/>
  <c r="Q520" i="3"/>
  <c r="O520" i="3"/>
  <c r="BH519" i="3"/>
  <c r="BF519" i="3"/>
  <c r="BD519" i="3"/>
  <c r="AZ519" i="3"/>
  <c r="AX519" i="3"/>
  <c r="AV519" i="3"/>
  <c r="AR519" i="3"/>
  <c r="AP519" i="3"/>
  <c r="AN519" i="3"/>
  <c r="AJ519" i="3"/>
  <c r="AH519" i="3"/>
  <c r="AF519" i="3"/>
  <c r="AB519" i="3"/>
  <c r="Z519" i="3"/>
  <c r="X519" i="3"/>
  <c r="T519" i="3"/>
  <c r="R519" i="3"/>
  <c r="P519" i="3"/>
  <c r="BF517" i="3"/>
  <c r="BB517" i="3"/>
  <c r="AX517" i="3"/>
  <c r="AT517" i="3"/>
  <c r="AP517" i="3"/>
  <c r="AL517" i="3"/>
  <c r="AH517" i="3"/>
  <c r="AD517" i="3"/>
  <c r="Z517" i="3"/>
  <c r="V517" i="3"/>
  <c r="R517" i="3"/>
  <c r="BG505" i="3"/>
  <c r="AQ505" i="3"/>
  <c r="AA505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X419" i="3" l="1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O350" i="3" s="1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O342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L522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K443" i="3" s="1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K354" i="3"/>
  <c r="N354" i="3" s="1"/>
  <c r="K332" i="3"/>
  <c r="K331" i="3"/>
  <c r="BL519" i="3"/>
  <c r="BM519" i="3"/>
  <c r="BL538" i="3"/>
  <c r="BM538" i="3"/>
  <c r="BK539" i="3"/>
  <c r="BM450" i="3"/>
  <c r="BJ450" i="3"/>
  <c r="BK467" i="3"/>
  <c r="AQ537" i="3"/>
  <c r="BH537" i="3"/>
  <c r="AB537" i="3"/>
  <c r="AW518" i="3"/>
  <c r="AO518" i="3"/>
  <c r="AG518" i="3"/>
  <c r="Y518" i="3"/>
  <c r="K356" i="3"/>
  <c r="K355" i="3"/>
  <c r="K344" i="3"/>
  <c r="BL450" i="3"/>
  <c r="BG537" i="3"/>
  <c r="AA537" i="3"/>
  <c r="AR537" i="3"/>
  <c r="BJ538" i="3"/>
  <c r="BJ519" i="3"/>
  <c r="K357" i="3"/>
  <c r="L356" i="3"/>
  <c r="BN522" i="3"/>
  <c r="BJ521" i="3"/>
  <c r="K353" i="3"/>
  <c r="L352" i="3"/>
  <c r="N352" i="3" s="1"/>
  <c r="K349" i="3"/>
  <c r="L348" i="3"/>
  <c r="N348" i="3" s="1"/>
  <c r="K345" i="3"/>
  <c r="L344" i="3"/>
  <c r="N344" i="3" s="1"/>
  <c r="K341" i="3"/>
  <c r="L340" i="3"/>
  <c r="K337" i="3"/>
  <c r="L336" i="3"/>
  <c r="K333" i="3"/>
  <c r="L332" i="3"/>
  <c r="K329" i="3"/>
  <c r="L328" i="3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BK517" i="3"/>
  <c r="BL520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K521" i="3"/>
  <c r="BL521" i="3"/>
  <c r="BJ522" i="3"/>
  <c r="BM522" i="3"/>
  <c r="BK524" i="3"/>
  <c r="BJ524" i="3"/>
  <c r="BL539" i="3"/>
  <c r="BM539" i="3"/>
  <c r="BK520" i="3"/>
  <c r="BL524" i="3"/>
  <c r="BN369" i="3"/>
  <c r="BN407" i="3"/>
  <c r="BK413" i="3"/>
  <c r="BN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M330" i="3"/>
  <c r="O330" i="3"/>
  <c r="Q330" i="3"/>
  <c r="S330" i="3"/>
  <c r="U330" i="3"/>
  <c r="W330" i="3"/>
  <c r="Y330" i="3"/>
  <c r="AA330" i="3"/>
  <c r="AC330" i="3"/>
  <c r="AE330" i="3"/>
  <c r="AG330" i="3"/>
  <c r="AI330" i="3"/>
  <c r="AK330" i="3"/>
  <c r="AM330" i="3"/>
  <c r="AO330" i="3"/>
  <c r="AQ330" i="3"/>
  <c r="AS330" i="3"/>
  <c r="AU330" i="3"/>
  <c r="AW330" i="3"/>
  <c r="AY330" i="3"/>
  <c r="BA330" i="3"/>
  <c r="BC330" i="3"/>
  <c r="BE330" i="3"/>
  <c r="BG330" i="3"/>
  <c r="BI330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H356" i="3"/>
  <c r="BF356" i="3"/>
  <c r="BD356" i="3"/>
  <c r="BB356" i="3"/>
  <c r="AZ356" i="3"/>
  <c r="AX356" i="3"/>
  <c r="AV356" i="3"/>
  <c r="AT356" i="3"/>
  <c r="AR356" i="3"/>
  <c r="AP356" i="3"/>
  <c r="AN356" i="3"/>
  <c r="AL356" i="3"/>
  <c r="AJ356" i="3"/>
  <c r="AH356" i="3"/>
  <c r="AF356" i="3"/>
  <c r="AD356" i="3"/>
  <c r="AB356" i="3"/>
  <c r="Z356" i="3"/>
  <c r="X356" i="3"/>
  <c r="V356" i="3"/>
  <c r="T356" i="3"/>
  <c r="R356" i="3"/>
  <c r="P356" i="3"/>
  <c r="N356" i="3"/>
  <c r="BF352" i="3"/>
  <c r="BB352" i="3"/>
  <c r="AX352" i="3"/>
  <c r="AT352" i="3"/>
  <c r="AP352" i="3"/>
  <c r="AL352" i="3"/>
  <c r="AH352" i="3"/>
  <c r="AD352" i="3"/>
  <c r="AB352" i="3"/>
  <c r="X352" i="3"/>
  <c r="T352" i="3"/>
  <c r="P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I346" i="3"/>
  <c r="BE346" i="3"/>
  <c r="BA346" i="3"/>
  <c r="AW346" i="3"/>
  <c r="AS346" i="3"/>
  <c r="AO346" i="3"/>
  <c r="AK346" i="3"/>
  <c r="AG346" i="3"/>
  <c r="AC346" i="3"/>
  <c r="Y346" i="3"/>
  <c r="U346" i="3"/>
  <c r="O346" i="3"/>
  <c r="BH344" i="3"/>
  <c r="BD344" i="3"/>
  <c r="AZ344" i="3"/>
  <c r="AV344" i="3"/>
  <c r="AR344" i="3"/>
  <c r="AN344" i="3"/>
  <c r="AJ344" i="3"/>
  <c r="AF344" i="3"/>
  <c r="Z344" i="3"/>
  <c r="V344" i="3"/>
  <c r="R344" i="3"/>
  <c r="BI342" i="3"/>
  <c r="BE342" i="3"/>
  <c r="BA342" i="3"/>
  <c r="AW342" i="3"/>
  <c r="AS342" i="3"/>
  <c r="AO342" i="3"/>
  <c r="AK342" i="3"/>
  <c r="AG342" i="3"/>
  <c r="AC342" i="3"/>
  <c r="Y342" i="3"/>
  <c r="U342" i="3"/>
  <c r="Q342" i="3"/>
  <c r="M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AM336" i="3"/>
  <c r="AE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BF330" i="3"/>
  <c r="AT330" i="3"/>
  <c r="AL330" i="3"/>
  <c r="AD330" i="3"/>
  <c r="V330" i="3"/>
  <c r="N330" i="3"/>
  <c r="BC328" i="3"/>
  <c r="AU328" i="3"/>
  <c r="AM328" i="3"/>
  <c r="AE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BM362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N519" i="3"/>
  <c r="BK519" i="3"/>
  <c r="BN521" i="3"/>
  <c r="BJ523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L383" i="3"/>
  <c r="BJ383" i="3"/>
  <c r="BN387" i="3"/>
  <c r="BM387" i="3"/>
  <c r="AU390" i="3"/>
  <c r="AW390" i="3"/>
  <c r="Q390" i="3"/>
  <c r="AV390" i="3"/>
  <c r="X390" i="3"/>
  <c r="BK399" i="3"/>
  <c r="BN399" i="3"/>
  <c r="L357" i="3"/>
  <c r="O357" i="3" s="1"/>
  <c r="L355" i="3"/>
  <c r="M355" i="3" s="1"/>
  <c r="L353" i="3"/>
  <c r="P353" i="3" s="1"/>
  <c r="L351" i="3"/>
  <c r="T351" i="3" s="1"/>
  <c r="L349" i="3"/>
  <c r="S349" i="3" s="1"/>
  <c r="L347" i="3"/>
  <c r="V347" i="3" s="1"/>
  <c r="L345" i="3"/>
  <c r="W345" i="3" s="1"/>
  <c r="L343" i="3"/>
  <c r="P343" i="3" s="1"/>
  <c r="L341" i="3"/>
  <c r="S341" i="3" s="1"/>
  <c r="L339" i="3"/>
  <c r="P339" i="3" s="1"/>
  <c r="L337" i="3"/>
  <c r="O337" i="3" s="1"/>
  <c r="L335" i="3"/>
  <c r="P335" i="3" s="1"/>
  <c r="L333" i="3"/>
  <c r="M333" i="3" s="1"/>
  <c r="L331" i="3"/>
  <c r="N331" i="3" s="1"/>
  <c r="L329" i="3"/>
  <c r="O329" i="3" s="1"/>
  <c r="L327" i="3"/>
  <c r="P327" i="3" s="1"/>
  <c r="L325" i="3"/>
  <c r="N325" i="3" s="1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G354" i="3"/>
  <c r="BE354" i="3"/>
  <c r="BC354" i="3"/>
  <c r="BA354" i="3"/>
  <c r="AY354" i="3"/>
  <c r="AW354" i="3"/>
  <c r="AU354" i="3"/>
  <c r="AS354" i="3"/>
  <c r="AQ354" i="3"/>
  <c r="AO354" i="3"/>
  <c r="AM354" i="3"/>
  <c r="AK354" i="3"/>
  <c r="AI354" i="3"/>
  <c r="AG354" i="3"/>
  <c r="AE354" i="3"/>
  <c r="AC354" i="3"/>
  <c r="AA354" i="3"/>
  <c r="Y354" i="3"/>
  <c r="W354" i="3"/>
  <c r="U354" i="3"/>
  <c r="S354" i="3"/>
  <c r="Q354" i="3"/>
  <c r="O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H346" i="3"/>
  <c r="BF346" i="3"/>
  <c r="BD346" i="3"/>
  <c r="BB346" i="3"/>
  <c r="AZ346" i="3"/>
  <c r="AX346" i="3"/>
  <c r="AV346" i="3"/>
  <c r="AT346" i="3"/>
  <c r="AR346" i="3"/>
  <c r="AP346" i="3"/>
  <c r="AN346" i="3"/>
  <c r="AL346" i="3"/>
  <c r="AJ346" i="3"/>
  <c r="AH346" i="3"/>
  <c r="AF346" i="3"/>
  <c r="AD346" i="3"/>
  <c r="AB346" i="3"/>
  <c r="Z346" i="3"/>
  <c r="X346" i="3"/>
  <c r="V346" i="3"/>
  <c r="T346" i="3"/>
  <c r="R346" i="3"/>
  <c r="P346" i="3"/>
  <c r="N346" i="3"/>
  <c r="BI344" i="3"/>
  <c r="BG344" i="3"/>
  <c r="BE344" i="3"/>
  <c r="BC344" i="3"/>
  <c r="BA344" i="3"/>
  <c r="AY344" i="3"/>
  <c r="AW344" i="3"/>
  <c r="AU344" i="3"/>
  <c r="AS344" i="3"/>
  <c r="AQ344" i="3"/>
  <c r="AO344" i="3"/>
  <c r="AM344" i="3"/>
  <c r="AK344" i="3"/>
  <c r="AI344" i="3"/>
  <c r="AG344" i="3"/>
  <c r="AE344" i="3"/>
  <c r="AC344" i="3"/>
  <c r="AA344" i="3"/>
  <c r="Y344" i="3"/>
  <c r="W344" i="3"/>
  <c r="U344" i="3"/>
  <c r="S344" i="3"/>
  <c r="Q344" i="3"/>
  <c r="O344" i="3"/>
  <c r="M344" i="3"/>
  <c r="BH342" i="3"/>
  <c r="BF342" i="3"/>
  <c r="BD342" i="3"/>
  <c r="BB342" i="3"/>
  <c r="AZ342" i="3"/>
  <c r="AX342" i="3"/>
  <c r="AV342" i="3"/>
  <c r="AT342" i="3"/>
  <c r="AR342" i="3"/>
  <c r="AP342" i="3"/>
  <c r="AN342" i="3"/>
  <c r="AL342" i="3"/>
  <c r="AJ342" i="3"/>
  <c r="AH342" i="3"/>
  <c r="AF342" i="3"/>
  <c r="AD342" i="3"/>
  <c r="AB342" i="3"/>
  <c r="Z342" i="3"/>
  <c r="X342" i="3"/>
  <c r="V342" i="3"/>
  <c r="T342" i="3"/>
  <c r="R342" i="3"/>
  <c r="P342" i="3"/>
  <c r="N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BH330" i="3"/>
  <c r="BD330" i="3"/>
  <c r="AZ330" i="3"/>
  <c r="AV330" i="3"/>
  <c r="AR330" i="3"/>
  <c r="AN330" i="3"/>
  <c r="AJ330" i="3"/>
  <c r="AF330" i="3"/>
  <c r="AB330" i="3"/>
  <c r="X330" i="3"/>
  <c r="T330" i="3"/>
  <c r="P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BN368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L375" i="3"/>
  <c r="BJ375" i="3"/>
  <c r="BK375" i="3"/>
  <c r="BN375" i="3"/>
  <c r="BJ379" i="3"/>
  <c r="BM379" i="3"/>
  <c r="BN379" i="3"/>
  <c r="AH382" i="3"/>
  <c r="AT382" i="3"/>
  <c r="N382" i="3"/>
  <c r="AV382" i="3"/>
  <c r="AF382" i="3"/>
  <c r="P382" i="3"/>
  <c r="BC382" i="3"/>
  <c r="AU382" i="3"/>
  <c r="AM382" i="3"/>
  <c r="AE382" i="3"/>
  <c r="W382" i="3"/>
  <c r="BN386" i="3"/>
  <c r="AY390" i="3"/>
  <c r="S390" i="3"/>
  <c r="AE390" i="3"/>
  <c r="BE390" i="3"/>
  <c r="AO390" i="3"/>
  <c r="Y390" i="3"/>
  <c r="BH390" i="3"/>
  <c r="AZ390" i="3"/>
  <c r="AR390" i="3"/>
  <c r="AJ390" i="3"/>
  <c r="AB390" i="3"/>
  <c r="BL391" i="3"/>
  <c r="BK391" i="3"/>
  <c r="BN391" i="3"/>
  <c r="BM395" i="3"/>
  <c r="BL395" i="3"/>
  <c r="BN395" i="3"/>
  <c r="BJ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K450" i="3"/>
  <c r="BN450" i="3"/>
  <c r="BJ451" i="3"/>
  <c r="BN451" i="3"/>
  <c r="BL451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6" i="3"/>
  <c r="BK466" i="3"/>
  <c r="BN466" i="3"/>
  <c r="BL467" i="3"/>
  <c r="BM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BL516" i="3"/>
  <c r="BJ516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H354" i="3"/>
  <c r="BF354" i="3"/>
  <c r="BD354" i="3"/>
  <c r="BB354" i="3"/>
  <c r="AZ354" i="3"/>
  <c r="AX354" i="3"/>
  <c r="AV354" i="3"/>
  <c r="AT354" i="3"/>
  <c r="AR354" i="3"/>
  <c r="AP354" i="3"/>
  <c r="AN354" i="3"/>
  <c r="AL354" i="3"/>
  <c r="AJ354" i="3"/>
  <c r="AH354" i="3"/>
  <c r="AF354" i="3"/>
  <c r="AD354" i="3"/>
  <c r="AB354" i="3"/>
  <c r="Z354" i="3"/>
  <c r="X354" i="3"/>
  <c r="V354" i="3"/>
  <c r="T354" i="3"/>
  <c r="R354" i="3"/>
  <c r="P354" i="3"/>
  <c r="BK354" i="3" s="1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BG346" i="3"/>
  <c r="BC346" i="3"/>
  <c r="AY346" i="3"/>
  <c r="AU346" i="3"/>
  <c r="AQ346" i="3"/>
  <c r="AM346" i="3"/>
  <c r="AI346" i="3"/>
  <c r="AE346" i="3"/>
  <c r="AA346" i="3"/>
  <c r="W346" i="3"/>
  <c r="S346" i="3"/>
  <c r="BM346" i="3" s="1"/>
  <c r="Q346" i="3"/>
  <c r="BF344" i="3"/>
  <c r="BB344" i="3"/>
  <c r="AX344" i="3"/>
  <c r="AT344" i="3"/>
  <c r="AP344" i="3"/>
  <c r="AL344" i="3"/>
  <c r="AH344" i="3"/>
  <c r="AD344" i="3"/>
  <c r="AB344" i="3"/>
  <c r="X344" i="3"/>
  <c r="T344" i="3"/>
  <c r="P344" i="3"/>
  <c r="BG342" i="3"/>
  <c r="BC342" i="3"/>
  <c r="AY342" i="3"/>
  <c r="AU342" i="3"/>
  <c r="AQ342" i="3"/>
  <c r="AM342" i="3"/>
  <c r="AI342" i="3"/>
  <c r="AE342" i="3"/>
  <c r="AA342" i="3"/>
  <c r="W342" i="3"/>
  <c r="S342" i="3"/>
  <c r="BM342" i="3" s="1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I332" i="3"/>
  <c r="BA332" i="3"/>
  <c r="AS332" i="3"/>
  <c r="AK332" i="3"/>
  <c r="AC332" i="3"/>
  <c r="U332" i="3"/>
  <c r="M332" i="3"/>
  <c r="BK332" i="3" s="1"/>
  <c r="BB330" i="3"/>
  <c r="AX330" i="3"/>
  <c r="AP330" i="3"/>
  <c r="AH330" i="3"/>
  <c r="Z330" i="3"/>
  <c r="R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J362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M521" i="3"/>
  <c r="BK522" i="3"/>
  <c r="BN523" i="3"/>
  <c r="BK523" i="3"/>
  <c r="BM523" i="3"/>
  <c r="BJ525" i="3"/>
  <c r="BJ527" i="3"/>
  <c r="BJ533" i="3"/>
  <c r="BL534" i="3"/>
  <c r="BN538" i="3"/>
  <c r="BK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BM369" i="3"/>
  <c r="AW374" i="3"/>
  <c r="U374" i="3"/>
  <c r="AI374" i="3"/>
  <c r="AV374" i="3"/>
  <c r="AF374" i="3"/>
  <c r="P374" i="3"/>
  <c r="BK378" i="3"/>
  <c r="R382" i="3"/>
  <c r="BD382" i="3"/>
  <c r="X382" i="3"/>
  <c r="AY382" i="3"/>
  <c r="AI382" i="3"/>
  <c r="S382" i="3"/>
  <c r="BK383" i="3"/>
  <c r="BN383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399" i="3"/>
  <c r="BL403" i="3"/>
  <c r="BN403" i="3"/>
  <c r="BJ403" i="3"/>
  <c r="BM403" i="3"/>
  <c r="BM407" i="3"/>
  <c r="BK411" i="3"/>
  <c r="BN411" i="3"/>
  <c r="BL411" i="3"/>
  <c r="BM413" i="3"/>
  <c r="BN421" i="3"/>
  <c r="BK421" i="3"/>
  <c r="BM421" i="3"/>
  <c r="BL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BJ443" i="3"/>
  <c r="BN443" i="3"/>
  <c r="BL443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K458" i="3"/>
  <c r="BN458" i="3"/>
  <c r="BN459" i="3"/>
  <c r="BL459" i="3"/>
  <c r="BJ459" i="3"/>
  <c r="BK464" i="3"/>
  <c r="AV465" i="3"/>
  <c r="AF465" i="3"/>
  <c r="P465" i="3"/>
  <c r="BK465" i="3" s="1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BM537" i="3"/>
  <c r="BM518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M520" i="3"/>
  <c r="BL525" i="3"/>
  <c r="BJ539" i="3"/>
  <c r="BN362" i="3"/>
  <c r="BK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BK369" i="3"/>
  <c r="BM375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M383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L387" i="3"/>
  <c r="BJ387" i="3"/>
  <c r="BK387" i="3"/>
  <c r="BM391" i="3"/>
  <c r="BJ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395" i="3"/>
  <c r="BJ399" i="3"/>
  <c r="BM399" i="3"/>
  <c r="BK403" i="3"/>
  <c r="BK407" i="3"/>
  <c r="BJ407" i="3"/>
  <c r="BL407" i="3"/>
  <c r="BM411" i="3"/>
  <c r="BL413" i="3"/>
  <c r="BM419" i="3"/>
  <c r="BL419" i="3"/>
  <c r="BJ419" i="3"/>
  <c r="BN419" i="3"/>
  <c r="BJ421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M443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M451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N457" i="3" s="1"/>
  <c r="BM458" i="3"/>
  <c r="BJ458" i="3"/>
  <c r="BM459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M466" i="3"/>
  <c r="BJ466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BK489" i="3" s="1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M516" i="3"/>
  <c r="BK516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52" i="3"/>
  <c r="BJ350" i="3"/>
  <c r="BL348" i="3"/>
  <c r="BJ346" i="3"/>
  <c r="BL346" i="3"/>
  <c r="BL344" i="3"/>
  <c r="BJ342" i="3"/>
  <c r="BL342" i="3"/>
  <c r="BN342" i="3"/>
  <c r="BL340" i="3"/>
  <c r="BJ338" i="3"/>
  <c r="BL338" i="3"/>
  <c r="BN338" i="3"/>
  <c r="BJ336" i="3"/>
  <c r="BL336" i="3"/>
  <c r="BN336" i="3"/>
  <c r="BJ334" i="3"/>
  <c r="BL334" i="3"/>
  <c r="BN334" i="3"/>
  <c r="BJ332" i="3"/>
  <c r="BL332" i="3"/>
  <c r="BN332" i="3"/>
  <c r="BJ330" i="3"/>
  <c r="BL330" i="3"/>
  <c r="BN330" i="3"/>
  <c r="BJ328" i="3"/>
  <c r="BL328" i="3"/>
  <c r="BN328" i="3"/>
  <c r="BJ326" i="3"/>
  <c r="BL326" i="3"/>
  <c r="BN326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BM527" i="3" l="1"/>
  <c r="BN404" i="3"/>
  <c r="BL350" i="3"/>
  <c r="BN350" i="3"/>
  <c r="BL517" i="3"/>
  <c r="BN425" i="3"/>
  <c r="BK451" i="3"/>
  <c r="BN516" i="3"/>
  <c r="BJ411" i="3"/>
  <c r="BN346" i="3"/>
  <c r="BJ377" i="3"/>
  <c r="BM350" i="3"/>
  <c r="BK435" i="3"/>
  <c r="N340" i="3"/>
  <c r="BJ340" i="3" s="1"/>
  <c r="BK419" i="3"/>
  <c r="BJ413" i="3"/>
  <c r="BN433" i="3"/>
  <c r="BJ352" i="3"/>
  <c r="M356" i="3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J344" i="3"/>
  <c r="BN344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K346" i="3"/>
  <c r="BN370" i="3"/>
  <c r="BJ518" i="3"/>
  <c r="K306" i="3"/>
  <c r="L305" i="3"/>
  <c r="K305" i="3"/>
  <c r="AZ305" i="3" s="1"/>
  <c r="L304" i="3"/>
  <c r="K304" i="3"/>
  <c r="L303" i="3"/>
  <c r="K303" i="3"/>
  <c r="AY303" i="3" s="1"/>
  <c r="L302" i="3"/>
  <c r="X302" i="3" s="1"/>
  <c r="K302" i="3"/>
  <c r="L301" i="3"/>
  <c r="K301" i="3"/>
  <c r="AO301" i="3" s="1"/>
  <c r="L300" i="3"/>
  <c r="BF300" i="3" s="1"/>
  <c r="K300" i="3"/>
  <c r="L299" i="3"/>
  <c r="K299" i="3"/>
  <c r="AW299" i="3" s="1"/>
  <c r="L298" i="3"/>
  <c r="BG298" i="3" s="1"/>
  <c r="K298" i="3"/>
  <c r="L297" i="3"/>
  <c r="K297" i="3"/>
  <c r="AU297" i="3" s="1"/>
  <c r="L296" i="3"/>
  <c r="K296" i="3"/>
  <c r="L295" i="3"/>
  <c r="K295" i="3"/>
  <c r="AT295" i="3" s="1"/>
  <c r="L294" i="3"/>
  <c r="AD294" i="3" s="1"/>
  <c r="K294" i="3"/>
  <c r="L293" i="3"/>
  <c r="K293" i="3"/>
  <c r="AU293" i="3" s="1"/>
  <c r="L292" i="3"/>
  <c r="AF292" i="3" s="1"/>
  <c r="K292" i="3"/>
  <c r="L291" i="3"/>
  <c r="K291" i="3"/>
  <c r="AG291" i="3" s="1"/>
  <c r="L290" i="3"/>
  <c r="AH290" i="3" s="1"/>
  <c r="K290" i="3"/>
  <c r="L289" i="3"/>
  <c r="K289" i="3"/>
  <c r="AN289" i="3" s="1"/>
  <c r="L288" i="3"/>
  <c r="AK288" i="3" s="1"/>
  <c r="K288" i="3"/>
  <c r="L287" i="3"/>
  <c r="K287" i="3"/>
  <c r="AL287" i="3" s="1"/>
  <c r="L286" i="3"/>
  <c r="AM286" i="3" s="1"/>
  <c r="K286" i="3"/>
  <c r="L285" i="3"/>
  <c r="K285" i="3"/>
  <c r="AH285" i="3" s="1"/>
  <c r="L284" i="3"/>
  <c r="AP284" i="3" s="1"/>
  <c r="K284" i="3"/>
  <c r="L283" i="3"/>
  <c r="K283" i="3"/>
  <c r="AP283" i="3" s="1"/>
  <c r="L282" i="3"/>
  <c r="AQ282" i="3" s="1"/>
  <c r="K282" i="3"/>
  <c r="L281" i="3"/>
  <c r="K281" i="3"/>
  <c r="M281" i="3" s="1"/>
  <c r="L280" i="3"/>
  <c r="AD280" i="3" s="1"/>
  <c r="K280" i="3"/>
  <c r="L279" i="3"/>
  <c r="K279" i="3"/>
  <c r="AU279" i="3" s="1"/>
  <c r="L278" i="3"/>
  <c r="P278" i="3" s="1"/>
  <c r="K278" i="3"/>
  <c r="L277" i="3"/>
  <c r="K277" i="3"/>
  <c r="P277" i="3" s="1"/>
  <c r="L276" i="3"/>
  <c r="Q276" i="3" s="1"/>
  <c r="K276" i="3"/>
  <c r="L275" i="3"/>
  <c r="K275" i="3"/>
  <c r="AX275" i="3" s="1"/>
  <c r="L274" i="3"/>
  <c r="AX274" i="3" s="1"/>
  <c r="K274" i="3"/>
  <c r="L273" i="3"/>
  <c r="K273" i="3"/>
  <c r="R273" i="3" s="1"/>
  <c r="L272" i="3"/>
  <c r="AY272" i="3" s="1"/>
  <c r="K272" i="3"/>
  <c r="L271" i="3"/>
  <c r="K271" i="3"/>
  <c r="AZ271" i="3" s="1"/>
  <c r="L270" i="3"/>
  <c r="BA270" i="3" s="1"/>
  <c r="K270" i="3"/>
  <c r="L269" i="3"/>
  <c r="K269" i="3"/>
  <c r="BH269" i="3" s="1"/>
  <c r="L268" i="3"/>
  <c r="AR268" i="3" s="1"/>
  <c r="K268" i="3"/>
  <c r="L267" i="3"/>
  <c r="K267" i="3"/>
  <c r="BI267" i="3" s="1"/>
  <c r="L266" i="3"/>
  <c r="K266" i="3"/>
  <c r="L265" i="3"/>
  <c r="K265" i="3"/>
  <c r="AE265" i="3" s="1"/>
  <c r="L264" i="3"/>
  <c r="K264" i="3"/>
  <c r="L263" i="3"/>
  <c r="K263" i="3"/>
  <c r="AG263" i="3" s="1"/>
  <c r="L262" i="3"/>
  <c r="K262" i="3"/>
  <c r="L261" i="3"/>
  <c r="K261" i="3"/>
  <c r="AI261" i="3" s="1"/>
  <c r="L260" i="3"/>
  <c r="K260" i="3"/>
  <c r="L259" i="3"/>
  <c r="K259" i="3"/>
  <c r="AK259" i="3" s="1"/>
  <c r="K179" i="3"/>
  <c r="K176" i="3"/>
  <c r="K175" i="3"/>
  <c r="K174" i="3"/>
  <c r="AG174" i="3" s="1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J354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N173" i="3"/>
  <c r="V173" i="3"/>
  <c r="AD173" i="3"/>
  <c r="AL173" i="3"/>
  <c r="AT173" i="3"/>
  <c r="BB173" i="3"/>
  <c r="M173" i="3"/>
  <c r="U173" i="3"/>
  <c r="AC173" i="3"/>
  <c r="AK173" i="3"/>
  <c r="AS173" i="3"/>
  <c r="BA173" i="3"/>
  <c r="BI173" i="3"/>
  <c r="V306" i="3"/>
  <c r="BD304" i="3"/>
  <c r="Z300" i="3"/>
  <c r="AP299" i="3"/>
  <c r="BH296" i="3"/>
  <c r="AB296" i="3"/>
  <c r="AW291" i="3"/>
  <c r="AX290" i="3"/>
  <c r="S289" i="3"/>
  <c r="BA288" i="3"/>
  <c r="BB287" i="3"/>
  <c r="BC286" i="3"/>
  <c r="Y285" i="3"/>
  <c r="BF284" i="3"/>
  <c r="BF283" i="3"/>
  <c r="BG282" i="3"/>
  <c r="AC281" i="3"/>
  <c r="AT280" i="3"/>
  <c r="AV278" i="3"/>
  <c r="AF278" i="3"/>
  <c r="AF277" i="3"/>
  <c r="AW276" i="3"/>
  <c r="AG276" i="3"/>
  <c r="AH274" i="3"/>
  <c r="R274" i="3"/>
  <c r="AH273" i="3"/>
  <c r="AI272" i="3"/>
  <c r="S272" i="3"/>
  <c r="AI270" i="3"/>
  <c r="AA270" i="3"/>
  <c r="AJ269" i="3"/>
  <c r="BH268" i="3"/>
  <c r="AZ268" i="3"/>
  <c r="AJ268" i="3"/>
  <c r="AB268" i="3"/>
  <c r="T268" i="3"/>
  <c r="AK267" i="3"/>
  <c r="BB266" i="3"/>
  <c r="AT266" i="3"/>
  <c r="AL266" i="3"/>
  <c r="AD266" i="3"/>
  <c r="V266" i="3"/>
  <c r="N266" i="3"/>
  <c r="AM265" i="3"/>
  <c r="BD264" i="3"/>
  <c r="AV264" i="3"/>
  <c r="AN264" i="3"/>
  <c r="AF264" i="3"/>
  <c r="X264" i="3"/>
  <c r="P264" i="3"/>
  <c r="AO263" i="3"/>
  <c r="BF262" i="3"/>
  <c r="AX262" i="3"/>
  <c r="AP262" i="3"/>
  <c r="AH262" i="3"/>
  <c r="Z262" i="3"/>
  <c r="R262" i="3"/>
  <c r="AQ261" i="3"/>
  <c r="BH260" i="3"/>
  <c r="AZ260" i="3"/>
  <c r="AR260" i="3"/>
  <c r="AJ260" i="3"/>
  <c r="AB260" i="3"/>
  <c r="T260" i="3"/>
  <c r="AS259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N179" i="3" s="1"/>
  <c r="K177" i="3"/>
  <c r="N175" i="3"/>
  <c r="P175" i="3"/>
  <c r="R175" i="3"/>
  <c r="T175" i="3"/>
  <c r="V175" i="3"/>
  <c r="X175" i="3"/>
  <c r="Z175" i="3"/>
  <c r="AB175" i="3"/>
  <c r="AD175" i="3"/>
  <c r="AF175" i="3"/>
  <c r="AH175" i="3"/>
  <c r="AJ175" i="3"/>
  <c r="AL175" i="3"/>
  <c r="AN175" i="3"/>
  <c r="AP175" i="3"/>
  <c r="AR175" i="3"/>
  <c r="AT175" i="3"/>
  <c r="AV175" i="3"/>
  <c r="AX175" i="3"/>
  <c r="AZ175" i="3"/>
  <c r="BB175" i="3"/>
  <c r="BD175" i="3"/>
  <c r="BF175" i="3"/>
  <c r="BH175" i="3"/>
  <c r="M175" i="3"/>
  <c r="O175" i="3"/>
  <c r="Q175" i="3"/>
  <c r="S175" i="3"/>
  <c r="U175" i="3"/>
  <c r="W175" i="3"/>
  <c r="Y175" i="3"/>
  <c r="AA175" i="3"/>
  <c r="AC175" i="3"/>
  <c r="AE175" i="3"/>
  <c r="AG175" i="3"/>
  <c r="AI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I306" i="3"/>
  <c r="BA306" i="3"/>
  <c r="AS306" i="3"/>
  <c r="AK306" i="3"/>
  <c r="AC306" i="3"/>
  <c r="U306" i="3"/>
  <c r="BH305" i="3"/>
  <c r="AB305" i="3"/>
  <c r="BG304" i="3"/>
  <c r="AY304" i="3"/>
  <c r="AQ304" i="3"/>
  <c r="AI304" i="3"/>
  <c r="AA304" i="3"/>
  <c r="S304" i="3"/>
  <c r="BG303" i="3"/>
  <c r="AA303" i="3"/>
  <c r="BG302" i="3"/>
  <c r="AY302" i="3"/>
  <c r="AQ302" i="3"/>
  <c r="AI302" i="3"/>
  <c r="AA302" i="3"/>
  <c r="S302" i="3"/>
  <c r="BF301" i="3"/>
  <c r="Z301" i="3"/>
  <c r="BE300" i="3"/>
  <c r="AW300" i="3"/>
  <c r="AO300" i="3"/>
  <c r="AG300" i="3"/>
  <c r="Y300" i="3"/>
  <c r="Q300" i="3"/>
  <c r="BE299" i="3"/>
  <c r="Y299" i="3"/>
  <c r="BD298" i="3"/>
  <c r="AV298" i="3"/>
  <c r="AN298" i="3"/>
  <c r="AF298" i="3"/>
  <c r="X298" i="3"/>
  <c r="P298" i="3"/>
  <c r="BC297" i="3"/>
  <c r="W297" i="3"/>
  <c r="BC296" i="3"/>
  <c r="AU296" i="3"/>
  <c r="AM296" i="3"/>
  <c r="AE296" i="3"/>
  <c r="W296" i="3"/>
  <c r="O296" i="3"/>
  <c r="BB295" i="3"/>
  <c r="V295" i="3"/>
  <c r="BI294" i="3"/>
  <c r="BA294" i="3"/>
  <c r="AS294" i="3"/>
  <c r="AK294" i="3"/>
  <c r="AC294" i="3"/>
  <c r="U294" i="3"/>
  <c r="AZ293" i="3"/>
  <c r="T293" i="3"/>
  <c r="BG292" i="3"/>
  <c r="AY292" i="3"/>
  <c r="AQ292" i="3"/>
  <c r="AI292" i="3"/>
  <c r="AA292" i="3"/>
  <c r="S292" i="3"/>
  <c r="AX291" i="3"/>
  <c r="R291" i="3"/>
  <c r="BE290" i="3"/>
  <c r="AW290" i="3"/>
  <c r="AO290" i="3"/>
  <c r="AG290" i="3"/>
  <c r="Y290" i="3"/>
  <c r="Q290" i="3"/>
  <c r="AV289" i="3"/>
  <c r="P289" i="3"/>
  <c r="BB288" i="3"/>
  <c r="AT288" i="3"/>
  <c r="AL288" i="3"/>
  <c r="AD288" i="3"/>
  <c r="V288" i="3"/>
  <c r="AS287" i="3"/>
  <c r="BH286" i="3"/>
  <c r="AZ286" i="3"/>
  <c r="AR286" i="3"/>
  <c r="AJ286" i="3"/>
  <c r="AB286" i="3"/>
  <c r="T286" i="3"/>
  <c r="AP285" i="3"/>
  <c r="BE284" i="3"/>
  <c r="AW284" i="3"/>
  <c r="AO284" i="3"/>
  <c r="AG284" i="3"/>
  <c r="Y284" i="3"/>
  <c r="Q284" i="3"/>
  <c r="AO283" i="3"/>
  <c r="BD282" i="3"/>
  <c r="AV282" i="3"/>
  <c r="AN282" i="3"/>
  <c r="AF282" i="3"/>
  <c r="X282" i="3"/>
  <c r="P282" i="3"/>
  <c r="AL281" i="3"/>
  <c r="BI280" i="3"/>
  <c r="BA280" i="3"/>
  <c r="AS280" i="3"/>
  <c r="AK280" i="3"/>
  <c r="AC280" i="3"/>
  <c r="U280" i="3"/>
  <c r="AJ279" i="3"/>
  <c r="BG278" i="3"/>
  <c r="AY278" i="3"/>
  <c r="AQ278" i="3"/>
  <c r="AI278" i="3"/>
  <c r="AA278" i="3"/>
  <c r="S278" i="3"/>
  <c r="AI277" i="3"/>
  <c r="BF276" i="3"/>
  <c r="AX276" i="3"/>
  <c r="AP276" i="3"/>
  <c r="AH276" i="3"/>
  <c r="Z276" i="3"/>
  <c r="R276" i="3"/>
  <c r="AQ275" i="3"/>
  <c r="AA275" i="3"/>
  <c r="BG274" i="3"/>
  <c r="BC274" i="3"/>
  <c r="AY274" i="3"/>
  <c r="AU274" i="3"/>
  <c r="AQ274" i="3"/>
  <c r="AM274" i="3"/>
  <c r="AI274" i="3"/>
  <c r="AE274" i="3"/>
  <c r="AA274" i="3"/>
  <c r="W274" i="3"/>
  <c r="S274" i="3"/>
  <c r="O274" i="3"/>
  <c r="BG273" i="3"/>
  <c r="AQ273" i="3"/>
  <c r="AA273" i="3"/>
  <c r="BF272" i="3"/>
  <c r="BB272" i="3"/>
  <c r="AX272" i="3"/>
  <c r="AT272" i="3"/>
  <c r="AP272" i="3"/>
  <c r="AL272" i="3"/>
  <c r="AH272" i="3"/>
  <c r="AD272" i="3"/>
  <c r="Z272" i="3"/>
  <c r="V272" i="3"/>
  <c r="R272" i="3"/>
  <c r="BE271" i="3"/>
  <c r="AO271" i="3"/>
  <c r="Y271" i="3"/>
  <c r="BH270" i="3"/>
  <c r="BD270" i="3"/>
  <c r="AZ270" i="3"/>
  <c r="AV270" i="3"/>
  <c r="AR270" i="3"/>
  <c r="AN270" i="3"/>
  <c r="AJ270" i="3"/>
  <c r="AF270" i="3"/>
  <c r="AB270" i="3"/>
  <c r="X270" i="3"/>
  <c r="T270" i="3"/>
  <c r="P270" i="3"/>
  <c r="BC269" i="3"/>
  <c r="AM269" i="3"/>
  <c r="W269" i="3"/>
  <c r="BG268" i="3"/>
  <c r="BC268" i="3"/>
  <c r="AY268" i="3"/>
  <c r="AU268" i="3"/>
  <c r="AQ268" i="3"/>
  <c r="AM268" i="3"/>
  <c r="AI268" i="3"/>
  <c r="AE268" i="3"/>
  <c r="AA268" i="3"/>
  <c r="W268" i="3"/>
  <c r="S268" i="3"/>
  <c r="O268" i="3"/>
  <c r="BB267" i="3"/>
  <c r="AL267" i="3"/>
  <c r="V267" i="3"/>
  <c r="BI266" i="3"/>
  <c r="BE266" i="3"/>
  <c r="BA266" i="3"/>
  <c r="AW266" i="3"/>
  <c r="AS266" i="3"/>
  <c r="AO266" i="3"/>
  <c r="AK266" i="3"/>
  <c r="AG266" i="3"/>
  <c r="AC266" i="3"/>
  <c r="Y266" i="3"/>
  <c r="U266" i="3"/>
  <c r="Q266" i="3"/>
  <c r="AZ265" i="3"/>
  <c r="AJ265" i="3"/>
  <c r="T265" i="3"/>
  <c r="BG264" i="3"/>
  <c r="BC264" i="3"/>
  <c r="AY264" i="3"/>
  <c r="AU264" i="3"/>
  <c r="AQ264" i="3"/>
  <c r="AM264" i="3"/>
  <c r="AI264" i="3"/>
  <c r="AE264" i="3"/>
  <c r="AA264" i="3"/>
  <c r="W264" i="3"/>
  <c r="S264" i="3"/>
  <c r="O264" i="3"/>
  <c r="AX263" i="3"/>
  <c r="AH263" i="3"/>
  <c r="R263" i="3"/>
  <c r="BI262" i="3"/>
  <c r="BE262" i="3"/>
  <c r="BA262" i="3"/>
  <c r="AW262" i="3"/>
  <c r="AS262" i="3"/>
  <c r="AO262" i="3"/>
  <c r="AK262" i="3"/>
  <c r="AG262" i="3"/>
  <c r="AC262" i="3"/>
  <c r="Y262" i="3"/>
  <c r="U262" i="3"/>
  <c r="Q262" i="3"/>
  <c r="AV261" i="3"/>
  <c r="AF261" i="3"/>
  <c r="P261" i="3"/>
  <c r="BG260" i="3"/>
  <c r="BC260" i="3"/>
  <c r="AY260" i="3"/>
  <c r="AU260" i="3"/>
  <c r="AQ260" i="3"/>
  <c r="AM260" i="3"/>
  <c r="AI260" i="3"/>
  <c r="AE260" i="3"/>
  <c r="AA260" i="3"/>
  <c r="W260" i="3"/>
  <c r="S260" i="3"/>
  <c r="O260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M354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M344" i="3"/>
  <c r="BK348" i="3"/>
  <c r="BM352" i="3"/>
  <c r="BN354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M330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K344" i="3"/>
  <c r="BM348" i="3"/>
  <c r="BN352" i="3"/>
  <c r="BK352" i="3"/>
  <c r="BL354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K356" i="3"/>
  <c r="BM356" i="3"/>
  <c r="BM326" i="3"/>
  <c r="BK330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N356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BJ17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AQ270" i="3" l="1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BM175" i="3"/>
  <c r="BL175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BN272" i="3" s="1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BN273" i="3" s="1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BN275" i="3" s="1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BN277" i="3" s="1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BK279" i="3" s="1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BN281" i="3" s="1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BK290" i="3" s="1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BN293" i="3" s="1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BN288" i="3" s="1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K306" i="3" s="1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L265" i="3"/>
  <c r="BK289" i="3"/>
  <c r="BM353" i="3"/>
  <c r="BN353" i="3"/>
  <c r="BM337" i="3"/>
  <c r="BK325" i="3"/>
  <c r="BM341" i="3"/>
  <c r="BL329" i="3"/>
  <c r="BJ325" i="3"/>
  <c r="BL294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N306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BL277" i="3"/>
  <c r="BL303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J273" i="3"/>
  <c r="BK285" i="3"/>
  <c r="BJ291" i="3"/>
  <c r="BN299" i="3"/>
  <c r="BJ301" i="3"/>
  <c r="BJ306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J277" i="3"/>
  <c r="BK280" i="3"/>
  <c r="BM281" i="3"/>
  <c r="BL284" i="3"/>
  <c r="BK286" i="3"/>
  <c r="BN286" i="3"/>
  <c r="BL288" i="3"/>
  <c r="BJ293" i="3"/>
  <c r="BJ297" i="3"/>
  <c r="BL304" i="3"/>
  <c r="BJ305" i="3"/>
  <c r="BL305" i="3"/>
  <c r="BJ174" i="3"/>
  <c r="BJ176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K282" i="3" l="1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AO172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Y172" i="3" l="1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L168" i="3"/>
  <c r="K168" i="3"/>
  <c r="L167" i="3"/>
  <c r="K167" i="3"/>
  <c r="L166" i="3"/>
  <c r="K166" i="3"/>
  <c r="K151" i="3"/>
  <c r="K150" i="3"/>
  <c r="K147" i="3"/>
  <c r="L165" i="3"/>
  <c r="K163" i="3"/>
  <c r="K159" i="3"/>
  <c r="K155" i="3"/>
  <c r="K78" i="3"/>
  <c r="K164" i="3"/>
  <c r="K162" i="3"/>
  <c r="K161" i="3"/>
  <c r="K158" i="3"/>
  <c r="K157" i="3"/>
  <c r="K154" i="3"/>
  <c r="K153" i="3"/>
  <c r="L151" i="3"/>
  <c r="N151" i="3" s="1"/>
  <c r="K149" i="3"/>
  <c r="K148" i="3"/>
  <c r="L79" i="3"/>
  <c r="M79" i="3" s="1"/>
  <c r="N163" i="3"/>
  <c r="P163" i="3"/>
  <c r="R163" i="3"/>
  <c r="T163" i="3"/>
  <c r="V163" i="3"/>
  <c r="X163" i="3"/>
  <c r="Z163" i="3"/>
  <c r="AB163" i="3"/>
  <c r="AD163" i="3"/>
  <c r="AF163" i="3"/>
  <c r="AH163" i="3"/>
  <c r="AJ163" i="3"/>
  <c r="AL163" i="3"/>
  <c r="AN163" i="3"/>
  <c r="AP163" i="3"/>
  <c r="AR163" i="3"/>
  <c r="AT163" i="3"/>
  <c r="AV163" i="3"/>
  <c r="AX163" i="3"/>
  <c r="AZ163" i="3"/>
  <c r="BB163" i="3"/>
  <c r="BD163" i="3"/>
  <c r="BF163" i="3"/>
  <c r="BH163" i="3"/>
  <c r="M163" i="3"/>
  <c r="O163" i="3"/>
  <c r="Q163" i="3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N159" i="3"/>
  <c r="P159" i="3"/>
  <c r="R159" i="3"/>
  <c r="T159" i="3"/>
  <c r="V159" i="3"/>
  <c r="X159" i="3"/>
  <c r="Z159" i="3"/>
  <c r="AB159" i="3"/>
  <c r="AD159" i="3"/>
  <c r="AF159" i="3"/>
  <c r="AH159" i="3"/>
  <c r="AJ159" i="3"/>
  <c r="AL159" i="3"/>
  <c r="AN159" i="3"/>
  <c r="AP159" i="3"/>
  <c r="AR159" i="3"/>
  <c r="AT159" i="3"/>
  <c r="AV159" i="3"/>
  <c r="AX159" i="3"/>
  <c r="AZ159" i="3"/>
  <c r="BB159" i="3"/>
  <c r="BD159" i="3"/>
  <c r="BF159" i="3"/>
  <c r="BH159" i="3"/>
  <c r="M159" i="3"/>
  <c r="O159" i="3"/>
  <c r="Q159" i="3"/>
  <c r="S159" i="3"/>
  <c r="U159" i="3"/>
  <c r="W159" i="3"/>
  <c r="Y159" i="3"/>
  <c r="AA159" i="3"/>
  <c r="AC159" i="3"/>
  <c r="AE159" i="3"/>
  <c r="AG159" i="3"/>
  <c r="AI159" i="3"/>
  <c r="AK159" i="3"/>
  <c r="AM159" i="3"/>
  <c r="AO159" i="3"/>
  <c r="AQ159" i="3"/>
  <c r="AS159" i="3"/>
  <c r="AU159" i="3"/>
  <c r="AW159" i="3"/>
  <c r="AY159" i="3"/>
  <c r="BA159" i="3"/>
  <c r="BC159" i="3"/>
  <c r="BE159" i="3"/>
  <c r="BG159" i="3"/>
  <c r="BI159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I171" i="3"/>
  <c r="BG171" i="3"/>
  <c r="BE171" i="3"/>
  <c r="BC171" i="3"/>
  <c r="BA171" i="3"/>
  <c r="AY171" i="3"/>
  <c r="AW171" i="3"/>
  <c r="AU171" i="3"/>
  <c r="AS171" i="3"/>
  <c r="AQ171" i="3"/>
  <c r="AO171" i="3"/>
  <c r="AM171" i="3"/>
  <c r="AK171" i="3"/>
  <c r="AI171" i="3"/>
  <c r="AG171" i="3"/>
  <c r="AE171" i="3"/>
  <c r="AC171" i="3"/>
  <c r="AA171" i="3"/>
  <c r="Y171" i="3"/>
  <c r="W171" i="3"/>
  <c r="U171" i="3"/>
  <c r="S171" i="3"/>
  <c r="Q171" i="3"/>
  <c r="O171" i="3"/>
  <c r="M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9" i="3"/>
  <c r="BG169" i="3"/>
  <c r="BE169" i="3"/>
  <c r="BC169" i="3"/>
  <c r="BA169" i="3"/>
  <c r="AY169" i="3"/>
  <c r="AW169" i="3"/>
  <c r="AU169" i="3"/>
  <c r="AS169" i="3"/>
  <c r="AQ169" i="3"/>
  <c r="AO169" i="3"/>
  <c r="AM169" i="3"/>
  <c r="AK169" i="3"/>
  <c r="AI169" i="3"/>
  <c r="AG169" i="3"/>
  <c r="AE169" i="3"/>
  <c r="AC169" i="3"/>
  <c r="AA169" i="3"/>
  <c r="Y169" i="3"/>
  <c r="W169" i="3"/>
  <c r="U169" i="3"/>
  <c r="S169" i="3"/>
  <c r="Q169" i="3"/>
  <c r="O169" i="3"/>
  <c r="M169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I167" i="3"/>
  <c r="BG167" i="3"/>
  <c r="BE167" i="3"/>
  <c r="BC167" i="3"/>
  <c r="BA167" i="3"/>
  <c r="AY167" i="3"/>
  <c r="AW167" i="3"/>
  <c r="AU167" i="3"/>
  <c r="AS167" i="3"/>
  <c r="AQ167" i="3"/>
  <c r="AO167" i="3"/>
  <c r="AM167" i="3"/>
  <c r="AK167" i="3"/>
  <c r="AI167" i="3"/>
  <c r="AG167" i="3"/>
  <c r="AE167" i="3"/>
  <c r="AC167" i="3"/>
  <c r="AA167" i="3"/>
  <c r="Y167" i="3"/>
  <c r="W167" i="3"/>
  <c r="U167" i="3"/>
  <c r="S167" i="3"/>
  <c r="Q167" i="3"/>
  <c r="O167" i="3"/>
  <c r="M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I164" i="3"/>
  <c r="BG164" i="3"/>
  <c r="BE164" i="3"/>
  <c r="BC164" i="3"/>
  <c r="BA164" i="3"/>
  <c r="AY164" i="3"/>
  <c r="AW164" i="3"/>
  <c r="AU164" i="3"/>
  <c r="AS164" i="3"/>
  <c r="AQ164" i="3"/>
  <c r="AO164" i="3"/>
  <c r="AM164" i="3"/>
  <c r="AK164" i="3"/>
  <c r="AI164" i="3"/>
  <c r="AG164" i="3"/>
  <c r="AE164" i="3"/>
  <c r="AC164" i="3"/>
  <c r="AA164" i="3"/>
  <c r="Y164" i="3"/>
  <c r="W164" i="3"/>
  <c r="U164" i="3"/>
  <c r="S164" i="3"/>
  <c r="Q164" i="3"/>
  <c r="O164" i="3"/>
  <c r="M164" i="3"/>
  <c r="BI151" i="3"/>
  <c r="BG151" i="3"/>
  <c r="BE151" i="3"/>
  <c r="BC151" i="3"/>
  <c r="BA151" i="3"/>
  <c r="AY151" i="3"/>
  <c r="AW151" i="3"/>
  <c r="AU151" i="3"/>
  <c r="AS151" i="3"/>
  <c r="AQ151" i="3"/>
  <c r="AO151" i="3"/>
  <c r="AM151" i="3"/>
  <c r="AK151" i="3"/>
  <c r="AI151" i="3"/>
  <c r="AG151" i="3"/>
  <c r="AE151" i="3"/>
  <c r="AC151" i="3"/>
  <c r="AA151" i="3"/>
  <c r="Y151" i="3"/>
  <c r="W151" i="3"/>
  <c r="U151" i="3"/>
  <c r="S151" i="3"/>
  <c r="Q151" i="3"/>
  <c r="O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H171" i="3"/>
  <c r="BF171" i="3"/>
  <c r="BD171" i="3"/>
  <c r="BB171" i="3"/>
  <c r="AZ171" i="3"/>
  <c r="AX171" i="3"/>
  <c r="AV171" i="3"/>
  <c r="AT171" i="3"/>
  <c r="AR171" i="3"/>
  <c r="AP171" i="3"/>
  <c r="AN171" i="3"/>
  <c r="AL171" i="3"/>
  <c r="AJ171" i="3"/>
  <c r="AH171" i="3"/>
  <c r="AF171" i="3"/>
  <c r="AD171" i="3"/>
  <c r="AB171" i="3"/>
  <c r="Z171" i="3"/>
  <c r="X171" i="3"/>
  <c r="V171" i="3"/>
  <c r="T171" i="3"/>
  <c r="R171" i="3"/>
  <c r="P171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9" i="3"/>
  <c r="BF169" i="3"/>
  <c r="BD169" i="3"/>
  <c r="BB169" i="3"/>
  <c r="AZ169" i="3"/>
  <c r="AX169" i="3"/>
  <c r="AV169" i="3"/>
  <c r="AT169" i="3"/>
  <c r="AR169" i="3"/>
  <c r="AP169" i="3"/>
  <c r="AN169" i="3"/>
  <c r="AL169" i="3"/>
  <c r="AJ169" i="3"/>
  <c r="AH169" i="3"/>
  <c r="AF169" i="3"/>
  <c r="AD169" i="3"/>
  <c r="AB169" i="3"/>
  <c r="Z169" i="3"/>
  <c r="X169" i="3"/>
  <c r="V169" i="3"/>
  <c r="T169" i="3"/>
  <c r="R169" i="3"/>
  <c r="P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H167" i="3"/>
  <c r="BF167" i="3"/>
  <c r="BD167" i="3"/>
  <c r="BB167" i="3"/>
  <c r="AZ167" i="3"/>
  <c r="AX167" i="3"/>
  <c r="AV167" i="3"/>
  <c r="AT167" i="3"/>
  <c r="AR167" i="3"/>
  <c r="AP167" i="3"/>
  <c r="AN167" i="3"/>
  <c r="AL167" i="3"/>
  <c r="AJ167" i="3"/>
  <c r="AH167" i="3"/>
  <c r="AF167" i="3"/>
  <c r="AD167" i="3"/>
  <c r="AB167" i="3"/>
  <c r="Z167" i="3"/>
  <c r="X167" i="3"/>
  <c r="V167" i="3"/>
  <c r="T167" i="3"/>
  <c r="R167" i="3"/>
  <c r="P167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R164" i="3"/>
  <c r="P164" i="3"/>
  <c r="BH151" i="3"/>
  <c r="BF151" i="3"/>
  <c r="BD151" i="3"/>
  <c r="BB151" i="3"/>
  <c r="AZ151" i="3"/>
  <c r="AX151" i="3"/>
  <c r="AV151" i="3"/>
  <c r="AT151" i="3"/>
  <c r="AR151" i="3"/>
  <c r="AP151" i="3"/>
  <c r="AN151" i="3"/>
  <c r="AL151" i="3"/>
  <c r="AJ151" i="3"/>
  <c r="AH151" i="3"/>
  <c r="AF151" i="3"/>
  <c r="AD151" i="3"/>
  <c r="AB151" i="3"/>
  <c r="Z151" i="3"/>
  <c r="X151" i="3"/>
  <c r="BM151" i="3" s="1"/>
  <c r="V151" i="3"/>
  <c r="T151" i="3"/>
  <c r="R151" i="3"/>
  <c r="P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M168" i="3"/>
  <c r="BJ166" i="3"/>
  <c r="BM164" i="3"/>
  <c r="BK159" i="3"/>
  <c r="BK169" i="3"/>
  <c r="BM166" i="3"/>
  <c r="BL163" i="3"/>
  <c r="BM170" i="3"/>
  <c r="BK163" i="3"/>
  <c r="BM155" i="3"/>
  <c r="BL155" i="3"/>
  <c r="BK171" i="3"/>
  <c r="BK167" i="3"/>
  <c r="BN163" i="3"/>
  <c r="BL159" i="3"/>
  <c r="BK155" i="3"/>
  <c r="BL151" i="3"/>
  <c r="L148" i="3"/>
  <c r="M148" i="3" s="1"/>
  <c r="L161" i="3"/>
  <c r="M161" i="3" s="1"/>
  <c r="L157" i="3"/>
  <c r="M157" i="3" s="1"/>
  <c r="L153" i="3"/>
  <c r="M153" i="3" s="1"/>
  <c r="L149" i="3"/>
  <c r="P149" i="3" s="1"/>
  <c r="L162" i="3"/>
  <c r="P162" i="3" s="1"/>
  <c r="L158" i="3"/>
  <c r="P158" i="3" s="1"/>
  <c r="L154" i="3"/>
  <c r="O154" i="3" s="1"/>
  <c r="L150" i="3"/>
  <c r="N150" i="3" s="1"/>
  <c r="BK172" i="3" l="1"/>
  <c r="N167" i="3"/>
  <c r="BN167" i="3" s="1"/>
  <c r="BM79" i="3"/>
  <c r="N164" i="3"/>
  <c r="BJ164" i="3" s="1"/>
  <c r="M166" i="3"/>
  <c r="BN166" i="3" s="1"/>
  <c r="BL166" i="3"/>
  <c r="N168" i="3"/>
  <c r="N169" i="3"/>
  <c r="BJ169" i="3" s="1"/>
  <c r="M170" i="3"/>
  <c r="BN170" i="3" s="1"/>
  <c r="N171" i="3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BN171" i="3"/>
  <c r="BJ171" i="3"/>
  <c r="BL171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M167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BK157" i="3" s="1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BK161" i="3" s="1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K153" i="3" l="1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<sst xmlns="http://schemas.openxmlformats.org/spreadsheetml/2006/main" count="6820" uniqueCount="513">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</sst>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tabSelected="1" topLeftCell="A70" zoomScale="80" zoomScaleNormal="80" workbookViewId="0">
      <selection activeCell="P87" sqref="P87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1.56</v>
      </c>
      <c r="D2">
        <v>0.64</v>
      </c>
      <c r="E2">
        <v>0.46</v>
      </c>
    </row>
    <row r="3" spans="1:5" x14ac:dyDescent="0.25">
      <c r="A3" t="s">
        <v>61</v>
      </c>
      <c r="B3" t="s">
        <v>240</v>
      </c>
      <c r="C3">
        <v>1.56</v>
      </c>
      <c r="D3">
        <v>2.88</v>
      </c>
      <c r="E3">
        <v>0.93</v>
      </c>
    </row>
    <row r="4" spans="1:5" x14ac:dyDescent="0.25">
      <c r="A4" t="s">
        <v>61</v>
      </c>
      <c r="B4" t="s">
        <v>67</v>
      </c>
      <c r="C4">
        <v>1.56</v>
      </c>
      <c r="D4">
        <v>0.43</v>
      </c>
      <c r="E4">
        <v>1.23</v>
      </c>
    </row>
    <row r="5" spans="1:5" x14ac:dyDescent="0.25">
      <c r="A5" t="s">
        <v>61</v>
      </c>
      <c r="B5" t="s">
        <v>69</v>
      </c>
      <c r="C5">
        <v>1.56</v>
      </c>
      <c r="D5">
        <v>1.92</v>
      </c>
      <c r="E5">
        <v>0</v>
      </c>
    </row>
    <row r="6" spans="1:5" x14ac:dyDescent="0.25">
      <c r="A6" t="s">
        <v>61</v>
      </c>
      <c r="B6" t="s">
        <v>337</v>
      </c>
      <c r="C6">
        <v>1.56</v>
      </c>
      <c r="D6">
        <v>1.92</v>
      </c>
      <c r="E6">
        <v>0.93</v>
      </c>
    </row>
    <row r="7" spans="1:5" x14ac:dyDescent="0.25">
      <c r="A7" t="s">
        <v>61</v>
      </c>
      <c r="B7" t="s">
        <v>70</v>
      </c>
      <c r="C7">
        <v>1.56</v>
      </c>
      <c r="D7">
        <v>0.32</v>
      </c>
      <c r="E7">
        <v>0.46</v>
      </c>
    </row>
    <row r="8" spans="1:5" x14ac:dyDescent="0.25">
      <c r="A8" t="s">
        <v>61</v>
      </c>
      <c r="B8" t="s">
        <v>87</v>
      </c>
      <c r="C8">
        <v>1.56</v>
      </c>
      <c r="D8">
        <v>0.96</v>
      </c>
      <c r="E8">
        <v>1.85</v>
      </c>
    </row>
    <row r="9" spans="1:5" x14ac:dyDescent="0.25">
      <c r="A9" t="s">
        <v>61</v>
      </c>
      <c r="B9" t="s">
        <v>82</v>
      </c>
      <c r="C9">
        <v>1.56</v>
      </c>
      <c r="D9">
        <v>0.43</v>
      </c>
      <c r="E9">
        <v>2.4700000000000002</v>
      </c>
    </row>
    <row r="10" spans="1:5" x14ac:dyDescent="0.25">
      <c r="A10" t="s">
        <v>61</v>
      </c>
      <c r="B10" t="s">
        <v>289</v>
      </c>
      <c r="C10">
        <v>1.56</v>
      </c>
      <c r="D10">
        <v>1.07</v>
      </c>
      <c r="E10">
        <v>2.16</v>
      </c>
    </row>
    <row r="11" spans="1:5" x14ac:dyDescent="0.25">
      <c r="A11" t="s">
        <v>61</v>
      </c>
      <c r="B11" t="s">
        <v>238</v>
      </c>
      <c r="C11">
        <v>1.56</v>
      </c>
      <c r="D11">
        <v>0.43</v>
      </c>
      <c r="E11">
        <v>0.93</v>
      </c>
    </row>
    <row r="12" spans="1:5" x14ac:dyDescent="0.25">
      <c r="A12" t="s">
        <v>61</v>
      </c>
      <c r="B12" t="s">
        <v>239</v>
      </c>
      <c r="C12">
        <v>1.56</v>
      </c>
      <c r="D12">
        <v>1.28</v>
      </c>
      <c r="E12">
        <v>0.31</v>
      </c>
    </row>
    <row r="13" spans="1:5" x14ac:dyDescent="0.25">
      <c r="A13" t="s">
        <v>61</v>
      </c>
      <c r="B13" t="s">
        <v>311</v>
      </c>
      <c r="C13">
        <v>1.56</v>
      </c>
      <c r="D13">
        <v>1.28</v>
      </c>
      <c r="E13">
        <v>0.31</v>
      </c>
    </row>
    <row r="14" spans="1:5" x14ac:dyDescent="0.25">
      <c r="A14" t="s">
        <v>61</v>
      </c>
      <c r="B14" t="s">
        <v>242</v>
      </c>
      <c r="C14">
        <v>1.56</v>
      </c>
      <c r="D14">
        <v>0.96</v>
      </c>
      <c r="E14">
        <v>0</v>
      </c>
    </row>
    <row r="15" spans="1:5" x14ac:dyDescent="0.25">
      <c r="A15" t="s">
        <v>61</v>
      </c>
      <c r="B15" t="s">
        <v>64</v>
      </c>
      <c r="C15">
        <v>1.56</v>
      </c>
      <c r="D15">
        <v>0.64</v>
      </c>
      <c r="E15">
        <v>2.31</v>
      </c>
    </row>
    <row r="16" spans="1:5" x14ac:dyDescent="0.25">
      <c r="A16" t="s">
        <v>61</v>
      </c>
      <c r="B16" t="s">
        <v>241</v>
      </c>
      <c r="C16">
        <v>1.56</v>
      </c>
      <c r="D16">
        <v>2.14</v>
      </c>
      <c r="E16">
        <v>0</v>
      </c>
    </row>
    <row r="17" spans="1:5" x14ac:dyDescent="0.25">
      <c r="A17" t="s">
        <v>61</v>
      </c>
      <c r="B17" t="s">
        <v>65</v>
      </c>
      <c r="C17">
        <v>1.56</v>
      </c>
      <c r="D17">
        <v>0.85</v>
      </c>
      <c r="E17">
        <v>0.93</v>
      </c>
    </row>
    <row r="18" spans="1:5" x14ac:dyDescent="0.25">
      <c r="A18" t="s">
        <v>61</v>
      </c>
      <c r="B18" t="s">
        <v>71</v>
      </c>
      <c r="C18">
        <v>1.56</v>
      </c>
      <c r="D18">
        <v>0.32</v>
      </c>
      <c r="E18">
        <v>0.46</v>
      </c>
    </row>
    <row r="19" spans="1:5" x14ac:dyDescent="0.25">
      <c r="A19" t="s">
        <v>61</v>
      </c>
      <c r="B19" t="s">
        <v>62</v>
      </c>
      <c r="C19">
        <v>1.56</v>
      </c>
      <c r="D19">
        <v>0</v>
      </c>
      <c r="E19">
        <v>1.23</v>
      </c>
    </row>
    <row r="20" spans="1:5" x14ac:dyDescent="0.25">
      <c r="A20" t="s">
        <v>61</v>
      </c>
      <c r="B20" t="s">
        <v>288</v>
      </c>
      <c r="C20">
        <v>1.56</v>
      </c>
      <c r="D20">
        <v>0.32</v>
      </c>
      <c r="E20">
        <v>0.93</v>
      </c>
    </row>
    <row r="21" spans="1:5" x14ac:dyDescent="0.25">
      <c r="A21" t="s">
        <v>61</v>
      </c>
      <c r="B21" t="s">
        <v>66</v>
      </c>
      <c r="C21">
        <v>1.56</v>
      </c>
      <c r="D21">
        <v>1.5</v>
      </c>
      <c r="E21">
        <v>1.54</v>
      </c>
    </row>
    <row r="22" spans="1:5" x14ac:dyDescent="0.25">
      <c r="A22" t="s">
        <v>72</v>
      </c>
      <c r="B22" t="s">
        <v>77</v>
      </c>
      <c r="C22">
        <v>1.3333333333333299</v>
      </c>
      <c r="D22">
        <v>1.69</v>
      </c>
      <c r="E22">
        <v>0.98</v>
      </c>
    </row>
    <row r="23" spans="1:5" x14ac:dyDescent="0.25">
      <c r="A23" t="s">
        <v>72</v>
      </c>
      <c r="B23" t="s">
        <v>75</v>
      </c>
      <c r="C23">
        <v>1.3333333333333299</v>
      </c>
      <c r="D23">
        <v>1.31</v>
      </c>
      <c r="E23">
        <v>0.98</v>
      </c>
    </row>
    <row r="24" spans="1:5" x14ac:dyDescent="0.25">
      <c r="A24" t="s">
        <v>72</v>
      </c>
      <c r="B24" t="s">
        <v>79</v>
      </c>
      <c r="C24">
        <v>1.3333333333333299</v>
      </c>
      <c r="D24">
        <v>0.38</v>
      </c>
      <c r="E24">
        <v>0.59</v>
      </c>
    </row>
    <row r="25" spans="1:5" x14ac:dyDescent="0.25">
      <c r="A25" t="s">
        <v>72</v>
      </c>
      <c r="B25" t="s">
        <v>81</v>
      </c>
      <c r="C25">
        <v>1.3333333333333299</v>
      </c>
      <c r="D25">
        <v>0.94</v>
      </c>
      <c r="E25">
        <v>0.98</v>
      </c>
    </row>
    <row r="26" spans="1:5" x14ac:dyDescent="0.25">
      <c r="A26" t="s">
        <v>72</v>
      </c>
      <c r="B26" t="s">
        <v>83</v>
      </c>
      <c r="C26">
        <v>1.3333333333333299</v>
      </c>
      <c r="D26">
        <v>0.75</v>
      </c>
      <c r="E26">
        <v>0.59</v>
      </c>
    </row>
    <row r="27" spans="1:5" x14ac:dyDescent="0.25">
      <c r="A27" t="s">
        <v>72</v>
      </c>
      <c r="B27" t="s">
        <v>78</v>
      </c>
      <c r="C27">
        <v>1.3333333333333299</v>
      </c>
      <c r="D27">
        <v>1.1299999999999999</v>
      </c>
      <c r="E27">
        <v>1.57</v>
      </c>
    </row>
    <row r="28" spans="1:5" x14ac:dyDescent="0.25">
      <c r="A28" t="s">
        <v>72</v>
      </c>
      <c r="B28" t="s">
        <v>80</v>
      </c>
      <c r="C28">
        <v>1.3333333333333299</v>
      </c>
      <c r="D28">
        <v>1.1299999999999999</v>
      </c>
      <c r="E28">
        <v>1.18</v>
      </c>
    </row>
    <row r="29" spans="1:5" x14ac:dyDescent="0.25">
      <c r="A29" t="s">
        <v>72</v>
      </c>
      <c r="B29" t="s">
        <v>365</v>
      </c>
      <c r="C29">
        <v>1.3333333333333299</v>
      </c>
      <c r="D29">
        <v>1.1299999999999999</v>
      </c>
      <c r="E29">
        <v>0.98</v>
      </c>
    </row>
    <row r="30" spans="1:5" x14ac:dyDescent="0.25">
      <c r="A30" t="s">
        <v>72</v>
      </c>
      <c r="B30" t="s">
        <v>76</v>
      </c>
      <c r="C30">
        <v>1.3333333333333299</v>
      </c>
      <c r="D30">
        <v>1.31</v>
      </c>
      <c r="E30">
        <v>0.79</v>
      </c>
    </row>
    <row r="31" spans="1:5" x14ac:dyDescent="0.25">
      <c r="A31" t="s">
        <v>72</v>
      </c>
      <c r="B31" t="s">
        <v>237</v>
      </c>
      <c r="C31">
        <v>1.3333333333333299</v>
      </c>
      <c r="D31">
        <v>1.69</v>
      </c>
      <c r="E31">
        <v>1.38</v>
      </c>
    </row>
    <row r="32" spans="1:5" x14ac:dyDescent="0.25">
      <c r="A32" t="s">
        <v>72</v>
      </c>
      <c r="B32" t="s">
        <v>68</v>
      </c>
      <c r="C32">
        <v>1.3333333333333299</v>
      </c>
      <c r="D32">
        <v>1.31</v>
      </c>
      <c r="E32">
        <v>0.59</v>
      </c>
    </row>
    <row r="33" spans="1:5" x14ac:dyDescent="0.25">
      <c r="A33" t="s">
        <v>72</v>
      </c>
      <c r="B33" t="s">
        <v>326</v>
      </c>
      <c r="C33">
        <v>1.3333333333333299</v>
      </c>
      <c r="D33">
        <v>1.31</v>
      </c>
      <c r="E33">
        <v>0.39</v>
      </c>
    </row>
    <row r="34" spans="1:5" x14ac:dyDescent="0.25">
      <c r="A34" t="s">
        <v>72</v>
      </c>
      <c r="B34" t="s">
        <v>106</v>
      </c>
      <c r="C34">
        <v>1.3333333333333299</v>
      </c>
      <c r="D34">
        <v>1.31</v>
      </c>
      <c r="E34">
        <v>0.79</v>
      </c>
    </row>
    <row r="35" spans="1:5" x14ac:dyDescent="0.25">
      <c r="A35" t="s">
        <v>72</v>
      </c>
      <c r="B35" t="s">
        <v>89</v>
      </c>
      <c r="C35">
        <v>1.3333333333333299</v>
      </c>
      <c r="D35">
        <v>0.38</v>
      </c>
      <c r="E35">
        <v>0.39</v>
      </c>
    </row>
    <row r="36" spans="1:5" x14ac:dyDescent="0.25">
      <c r="A36" t="s">
        <v>72</v>
      </c>
      <c r="B36" t="s">
        <v>74</v>
      </c>
      <c r="C36">
        <v>1.3333333333333299</v>
      </c>
      <c r="D36">
        <v>0.56000000000000005</v>
      </c>
      <c r="E36">
        <v>1.18</v>
      </c>
    </row>
    <row r="37" spans="1:5" x14ac:dyDescent="0.25">
      <c r="A37" t="s">
        <v>72</v>
      </c>
      <c r="B37" t="s">
        <v>103</v>
      </c>
      <c r="C37">
        <v>1.3333333333333299</v>
      </c>
      <c r="D37">
        <v>0.19</v>
      </c>
      <c r="E37">
        <v>1.18</v>
      </c>
    </row>
    <row r="38" spans="1:5" x14ac:dyDescent="0.25">
      <c r="A38" t="s">
        <v>72</v>
      </c>
      <c r="B38" t="s">
        <v>88</v>
      </c>
      <c r="C38">
        <v>1.3333333333333299</v>
      </c>
      <c r="D38">
        <v>1.1299999999999999</v>
      </c>
      <c r="E38">
        <v>1.38</v>
      </c>
    </row>
    <row r="39" spans="1:5" x14ac:dyDescent="0.25">
      <c r="A39" t="s">
        <v>72</v>
      </c>
      <c r="B39" t="s">
        <v>102</v>
      </c>
      <c r="C39">
        <v>1.3333333333333299</v>
      </c>
      <c r="D39">
        <v>0.19</v>
      </c>
      <c r="E39">
        <v>1.38</v>
      </c>
    </row>
    <row r="40" spans="1:5" x14ac:dyDescent="0.25">
      <c r="A40" t="s">
        <v>72</v>
      </c>
      <c r="B40" t="s">
        <v>73</v>
      </c>
      <c r="C40">
        <v>1.3333333333333299</v>
      </c>
      <c r="D40">
        <v>1.1299999999999999</v>
      </c>
      <c r="E40">
        <v>1.38</v>
      </c>
    </row>
    <row r="41" spans="1:5" x14ac:dyDescent="0.25">
      <c r="A41" t="s">
        <v>72</v>
      </c>
      <c r="B41" t="s">
        <v>86</v>
      </c>
      <c r="C41">
        <v>1.3333333333333299</v>
      </c>
      <c r="D41">
        <v>0.94</v>
      </c>
      <c r="E41">
        <v>0.98</v>
      </c>
    </row>
    <row r="42" spans="1:5" x14ac:dyDescent="0.25">
      <c r="A42" t="s">
        <v>72</v>
      </c>
      <c r="B42" t="s">
        <v>85</v>
      </c>
      <c r="C42">
        <v>1.3333333333333299</v>
      </c>
      <c r="D42">
        <v>0.56000000000000005</v>
      </c>
      <c r="E42">
        <v>1.57</v>
      </c>
    </row>
    <row r="43" spans="1:5" x14ac:dyDescent="0.25">
      <c r="A43" t="s">
        <v>72</v>
      </c>
      <c r="B43" t="s">
        <v>367</v>
      </c>
      <c r="C43">
        <v>1.3333333333333299</v>
      </c>
      <c r="D43">
        <v>1.88</v>
      </c>
      <c r="E43">
        <v>1.57</v>
      </c>
    </row>
    <row r="44" spans="1:5" x14ac:dyDescent="0.25">
      <c r="A44" t="s">
        <v>72</v>
      </c>
      <c r="B44" t="s">
        <v>63</v>
      </c>
      <c r="C44">
        <v>1.3333333333333299</v>
      </c>
      <c r="D44">
        <v>1.5</v>
      </c>
      <c r="E44">
        <v>0.59</v>
      </c>
    </row>
    <row r="45" spans="1:5" x14ac:dyDescent="0.25">
      <c r="A45" t="s">
        <v>72</v>
      </c>
      <c r="B45" t="s">
        <v>90</v>
      </c>
      <c r="C45">
        <v>1.3333333333333299</v>
      </c>
      <c r="D45">
        <v>0.19</v>
      </c>
      <c r="E45">
        <v>0.59</v>
      </c>
    </row>
    <row r="46" spans="1:5" x14ac:dyDescent="0.25">
      <c r="A46" t="s">
        <v>91</v>
      </c>
      <c r="B46" t="s">
        <v>117</v>
      </c>
      <c r="C46">
        <v>1.34782608695652</v>
      </c>
      <c r="D46">
        <v>0.93</v>
      </c>
      <c r="E46">
        <v>1.31</v>
      </c>
    </row>
    <row r="47" spans="1:5" x14ac:dyDescent="0.25">
      <c r="A47" t="s">
        <v>91</v>
      </c>
      <c r="B47" t="s">
        <v>122</v>
      </c>
      <c r="C47">
        <v>1.34782608695652</v>
      </c>
      <c r="D47">
        <v>1.1100000000000001</v>
      </c>
      <c r="E47">
        <v>1.31</v>
      </c>
    </row>
    <row r="48" spans="1:5" x14ac:dyDescent="0.25">
      <c r="A48" t="s">
        <v>91</v>
      </c>
      <c r="B48" t="s">
        <v>109</v>
      </c>
      <c r="C48">
        <v>1.34782608695652</v>
      </c>
      <c r="D48">
        <v>0.74</v>
      </c>
      <c r="E48">
        <v>1.1000000000000001</v>
      </c>
    </row>
    <row r="49" spans="1:5" x14ac:dyDescent="0.25">
      <c r="A49" t="s">
        <v>91</v>
      </c>
      <c r="B49" t="s">
        <v>113</v>
      </c>
      <c r="C49">
        <v>1.34782608695652</v>
      </c>
      <c r="D49">
        <v>0.49</v>
      </c>
      <c r="E49">
        <v>0.57999999999999996</v>
      </c>
    </row>
    <row r="50" spans="1:5" x14ac:dyDescent="0.25">
      <c r="A50" t="s">
        <v>91</v>
      </c>
      <c r="B50" t="s">
        <v>100</v>
      </c>
      <c r="C50">
        <v>1.34782608695652</v>
      </c>
      <c r="D50">
        <v>1.24</v>
      </c>
      <c r="E50">
        <v>1.46</v>
      </c>
    </row>
    <row r="51" spans="1:5" x14ac:dyDescent="0.25">
      <c r="A51" t="s">
        <v>91</v>
      </c>
      <c r="B51" t="s">
        <v>95</v>
      </c>
      <c r="C51">
        <v>1.34782608695652</v>
      </c>
      <c r="D51">
        <v>0.93</v>
      </c>
      <c r="E51">
        <v>1.53</v>
      </c>
    </row>
    <row r="52" spans="1:5" x14ac:dyDescent="0.25">
      <c r="A52" t="s">
        <v>91</v>
      </c>
      <c r="B52" t="s">
        <v>99</v>
      </c>
      <c r="C52">
        <v>1.34782608695652</v>
      </c>
      <c r="D52">
        <v>1.48</v>
      </c>
      <c r="E52">
        <v>2.41</v>
      </c>
    </row>
    <row r="53" spans="1:5" x14ac:dyDescent="0.25">
      <c r="A53" t="s">
        <v>91</v>
      </c>
      <c r="B53" t="s">
        <v>84</v>
      </c>
      <c r="C53">
        <v>1.34782608695652</v>
      </c>
      <c r="D53">
        <v>1.1100000000000001</v>
      </c>
      <c r="E53">
        <v>1.31</v>
      </c>
    </row>
    <row r="54" spans="1:5" x14ac:dyDescent="0.25">
      <c r="A54" t="s">
        <v>91</v>
      </c>
      <c r="B54" t="s">
        <v>371</v>
      </c>
      <c r="C54">
        <v>1.34782608695652</v>
      </c>
      <c r="D54">
        <v>0.56000000000000005</v>
      </c>
      <c r="E54">
        <v>1.31</v>
      </c>
    </row>
    <row r="55" spans="1:5" x14ac:dyDescent="0.25">
      <c r="A55" t="s">
        <v>91</v>
      </c>
      <c r="B55" t="s">
        <v>93</v>
      </c>
      <c r="C55">
        <v>1.34782608695652</v>
      </c>
      <c r="D55">
        <v>1.48</v>
      </c>
      <c r="E55">
        <v>0.66</v>
      </c>
    </row>
    <row r="56" spans="1:5" x14ac:dyDescent="0.25">
      <c r="A56" t="s">
        <v>91</v>
      </c>
      <c r="B56" t="s">
        <v>389</v>
      </c>
      <c r="C56">
        <v>1.34782608695652</v>
      </c>
      <c r="D56">
        <v>1.24</v>
      </c>
      <c r="E56">
        <v>0.57999999999999996</v>
      </c>
    </row>
    <row r="57" spans="1:5" x14ac:dyDescent="0.25">
      <c r="A57" t="s">
        <v>91</v>
      </c>
      <c r="B57" t="s">
        <v>97</v>
      </c>
      <c r="C57">
        <v>1.34782608695652</v>
      </c>
      <c r="D57">
        <v>0.56000000000000005</v>
      </c>
      <c r="E57">
        <v>0.88</v>
      </c>
    </row>
    <row r="58" spans="1:5" x14ac:dyDescent="0.25">
      <c r="A58" t="s">
        <v>91</v>
      </c>
      <c r="B58" t="s">
        <v>94</v>
      </c>
      <c r="C58">
        <v>1.34782608695652</v>
      </c>
      <c r="D58">
        <v>0.93</v>
      </c>
      <c r="E58">
        <v>1.1000000000000001</v>
      </c>
    </row>
    <row r="59" spans="1:5" x14ac:dyDescent="0.25">
      <c r="A59" t="s">
        <v>91</v>
      </c>
      <c r="B59" t="s">
        <v>92</v>
      </c>
      <c r="C59">
        <v>1.34782608695652</v>
      </c>
      <c r="D59">
        <v>1.3</v>
      </c>
      <c r="E59">
        <v>1.31</v>
      </c>
    </row>
    <row r="60" spans="1:5" x14ac:dyDescent="0.25">
      <c r="A60" t="s">
        <v>91</v>
      </c>
      <c r="B60" t="s">
        <v>98</v>
      </c>
      <c r="C60">
        <v>1.34782608695652</v>
      </c>
      <c r="D60">
        <v>0.93</v>
      </c>
      <c r="E60">
        <v>0.66</v>
      </c>
    </row>
    <row r="61" spans="1:5" x14ac:dyDescent="0.25">
      <c r="A61" t="s">
        <v>91</v>
      </c>
      <c r="B61" t="s">
        <v>118</v>
      </c>
      <c r="C61">
        <v>1.34782608695652</v>
      </c>
      <c r="D61">
        <v>0.93</v>
      </c>
      <c r="E61">
        <v>1.1000000000000001</v>
      </c>
    </row>
    <row r="62" spans="1:5" x14ac:dyDescent="0.25">
      <c r="A62" t="s">
        <v>91</v>
      </c>
      <c r="B62" t="s">
        <v>351</v>
      </c>
      <c r="C62">
        <v>1.34782608695652</v>
      </c>
      <c r="D62">
        <v>0.56000000000000005</v>
      </c>
      <c r="E62">
        <v>0.88</v>
      </c>
    </row>
    <row r="63" spans="1:5" x14ac:dyDescent="0.25">
      <c r="A63" t="s">
        <v>91</v>
      </c>
      <c r="B63" t="s">
        <v>107</v>
      </c>
      <c r="C63">
        <v>1.34782608695652</v>
      </c>
      <c r="D63">
        <v>1.1100000000000001</v>
      </c>
      <c r="E63">
        <v>0.66</v>
      </c>
    </row>
    <row r="64" spans="1:5" x14ac:dyDescent="0.25">
      <c r="A64" t="s">
        <v>91</v>
      </c>
      <c r="B64" t="s">
        <v>129</v>
      </c>
      <c r="C64">
        <v>1.34782608695652</v>
      </c>
      <c r="D64">
        <v>1.1100000000000001</v>
      </c>
      <c r="E64">
        <v>1.1000000000000001</v>
      </c>
    </row>
    <row r="65" spans="1:5" x14ac:dyDescent="0.25">
      <c r="A65" t="s">
        <v>91</v>
      </c>
      <c r="B65" t="s">
        <v>105</v>
      </c>
      <c r="C65">
        <v>1.34782608695652</v>
      </c>
      <c r="D65">
        <v>1.1100000000000001</v>
      </c>
      <c r="E65">
        <v>0.44</v>
      </c>
    </row>
    <row r="66" spans="1:5" x14ac:dyDescent="0.25">
      <c r="A66" t="s">
        <v>91</v>
      </c>
      <c r="B66" t="s">
        <v>108</v>
      </c>
      <c r="C66">
        <v>1.34782608695652</v>
      </c>
      <c r="D66">
        <v>1.1100000000000001</v>
      </c>
      <c r="E66">
        <v>0.44</v>
      </c>
    </row>
    <row r="67" spans="1:5" x14ac:dyDescent="0.25">
      <c r="A67" t="s">
        <v>91</v>
      </c>
      <c r="B67" t="s">
        <v>101</v>
      </c>
      <c r="C67">
        <v>1.34782608695652</v>
      </c>
      <c r="D67">
        <v>1.1100000000000001</v>
      </c>
      <c r="E67">
        <v>0.88</v>
      </c>
    </row>
    <row r="68" spans="1:5" x14ac:dyDescent="0.25">
      <c r="A68" t="s">
        <v>91</v>
      </c>
      <c r="B68" t="s">
        <v>370</v>
      </c>
      <c r="C68">
        <v>1.34782608695652</v>
      </c>
      <c r="D68">
        <v>0.99</v>
      </c>
      <c r="E68">
        <v>0.28999999999999998</v>
      </c>
    </row>
    <row r="69" spans="1:5" x14ac:dyDescent="0.25">
      <c r="A69" t="s">
        <v>91</v>
      </c>
      <c r="B69" t="s">
        <v>111</v>
      </c>
      <c r="C69">
        <v>1.34782608695652</v>
      </c>
      <c r="D69">
        <v>0.93</v>
      </c>
      <c r="E69">
        <v>0.44</v>
      </c>
    </row>
    <row r="70" spans="1:5" x14ac:dyDescent="0.25">
      <c r="A70" t="s">
        <v>114</v>
      </c>
      <c r="B70" t="s">
        <v>320</v>
      </c>
      <c r="C70">
        <v>1.26315789473684</v>
      </c>
      <c r="D70">
        <v>0.99</v>
      </c>
      <c r="E70">
        <v>0.95</v>
      </c>
    </row>
    <row r="71" spans="1:5" x14ac:dyDescent="0.25">
      <c r="A71" t="s">
        <v>114</v>
      </c>
      <c r="B71" t="s">
        <v>127</v>
      </c>
      <c r="C71">
        <v>1.26315789473684</v>
      </c>
      <c r="D71">
        <v>1.19</v>
      </c>
      <c r="E71">
        <v>0.24</v>
      </c>
    </row>
    <row r="72" spans="1:5" x14ac:dyDescent="0.25">
      <c r="A72" t="s">
        <v>114</v>
      </c>
      <c r="B72" t="s">
        <v>123</v>
      </c>
      <c r="C72">
        <v>1.26315789473684</v>
      </c>
      <c r="D72">
        <v>1.78</v>
      </c>
      <c r="E72">
        <v>1.43</v>
      </c>
    </row>
    <row r="73" spans="1:5" x14ac:dyDescent="0.25">
      <c r="A73" t="s">
        <v>114</v>
      </c>
      <c r="B73" t="s">
        <v>126</v>
      </c>
      <c r="C73">
        <v>1.26315789473684</v>
      </c>
      <c r="D73">
        <v>1.58</v>
      </c>
      <c r="E73">
        <v>1.43</v>
      </c>
    </row>
    <row r="74" spans="1:5" x14ac:dyDescent="0.25">
      <c r="A74" t="s">
        <v>114</v>
      </c>
      <c r="B74" t="s">
        <v>345</v>
      </c>
      <c r="C74">
        <v>1.26315789473684</v>
      </c>
      <c r="D74">
        <v>1.19</v>
      </c>
      <c r="E74">
        <v>0.24</v>
      </c>
    </row>
    <row r="75" spans="1:5" x14ac:dyDescent="0.25">
      <c r="A75" t="s">
        <v>114</v>
      </c>
      <c r="B75" t="s">
        <v>356</v>
      </c>
      <c r="C75">
        <v>1.26315789473684</v>
      </c>
      <c r="D75">
        <v>1.27</v>
      </c>
      <c r="E75">
        <v>1.71</v>
      </c>
    </row>
    <row r="76" spans="1:5" x14ac:dyDescent="0.25">
      <c r="A76" t="s">
        <v>114</v>
      </c>
      <c r="B76" t="s">
        <v>104</v>
      </c>
      <c r="C76">
        <v>1.26315789473684</v>
      </c>
      <c r="D76">
        <v>0.99</v>
      </c>
      <c r="E76">
        <v>0.95</v>
      </c>
    </row>
    <row r="77" spans="1:5" x14ac:dyDescent="0.25">
      <c r="A77" t="s">
        <v>114</v>
      </c>
      <c r="B77" t="s">
        <v>135</v>
      </c>
      <c r="C77">
        <v>1.26315789473684</v>
      </c>
      <c r="D77">
        <v>0.2</v>
      </c>
      <c r="E77">
        <v>1.43</v>
      </c>
    </row>
    <row r="78" spans="1:5" x14ac:dyDescent="0.25">
      <c r="A78" t="s">
        <v>114</v>
      </c>
      <c r="B78" t="s">
        <v>131</v>
      </c>
      <c r="C78">
        <v>1.26315789473684</v>
      </c>
      <c r="D78">
        <v>0.79</v>
      </c>
      <c r="E78">
        <v>0.38</v>
      </c>
    </row>
    <row r="79" spans="1:5" x14ac:dyDescent="0.25">
      <c r="A79" t="s">
        <v>114</v>
      </c>
      <c r="B79" t="s">
        <v>116</v>
      </c>
      <c r="C79">
        <v>1.26315789473684</v>
      </c>
      <c r="D79">
        <v>0.59</v>
      </c>
      <c r="E79">
        <v>1.9</v>
      </c>
    </row>
    <row r="80" spans="1:5" x14ac:dyDescent="0.25">
      <c r="A80" t="s">
        <v>114</v>
      </c>
      <c r="B80" t="s">
        <v>132</v>
      </c>
      <c r="C80">
        <v>1.26315789473684</v>
      </c>
      <c r="D80">
        <v>0.59</v>
      </c>
      <c r="E80">
        <v>1.43</v>
      </c>
    </row>
    <row r="81" spans="1:5" x14ac:dyDescent="0.25">
      <c r="A81" t="s">
        <v>114</v>
      </c>
      <c r="B81" t="s">
        <v>133</v>
      </c>
      <c r="C81">
        <v>1.26315789473684</v>
      </c>
      <c r="D81">
        <v>0.79</v>
      </c>
      <c r="E81">
        <v>0.24</v>
      </c>
    </row>
    <row r="82" spans="1:5" x14ac:dyDescent="0.25">
      <c r="A82" t="s">
        <v>114</v>
      </c>
      <c r="B82" t="s">
        <v>115</v>
      </c>
      <c r="C82">
        <v>1.26315789473684</v>
      </c>
      <c r="D82">
        <v>1.19</v>
      </c>
      <c r="E82">
        <v>1.43</v>
      </c>
    </row>
    <row r="83" spans="1:5" x14ac:dyDescent="0.25">
      <c r="A83" t="s">
        <v>114</v>
      </c>
      <c r="B83" t="s">
        <v>119</v>
      </c>
      <c r="C83">
        <v>1.26315789473684</v>
      </c>
      <c r="D83">
        <v>1.58</v>
      </c>
      <c r="E83">
        <v>0.95</v>
      </c>
    </row>
    <row r="84" spans="1:5" x14ac:dyDescent="0.25">
      <c r="A84" t="s">
        <v>114</v>
      </c>
      <c r="B84" t="s">
        <v>96</v>
      </c>
      <c r="C84">
        <v>1.26315789473684</v>
      </c>
      <c r="D84">
        <v>0.59</v>
      </c>
      <c r="E84">
        <v>1.19</v>
      </c>
    </row>
    <row r="85" spans="1:5" x14ac:dyDescent="0.25">
      <c r="A85" t="s">
        <v>114</v>
      </c>
      <c r="B85" t="s">
        <v>121</v>
      </c>
      <c r="C85">
        <v>1.26315789473684</v>
      </c>
      <c r="D85">
        <v>0.26</v>
      </c>
      <c r="E85">
        <v>0.95</v>
      </c>
    </row>
    <row r="86" spans="1:5" x14ac:dyDescent="0.25">
      <c r="A86" t="s">
        <v>114</v>
      </c>
      <c r="B86" t="s">
        <v>128</v>
      </c>
      <c r="C86">
        <v>1.26315789473684</v>
      </c>
      <c r="D86">
        <v>1.78</v>
      </c>
      <c r="E86">
        <v>0.48</v>
      </c>
    </row>
    <row r="87" spans="1:5" x14ac:dyDescent="0.25">
      <c r="A87" t="s">
        <v>114</v>
      </c>
      <c r="B87" t="s">
        <v>124</v>
      </c>
      <c r="C87">
        <v>1.26315789473684</v>
      </c>
      <c r="D87">
        <v>0.79</v>
      </c>
      <c r="E87">
        <v>0.71</v>
      </c>
    </row>
    <row r="88" spans="1:5" x14ac:dyDescent="0.25">
      <c r="A88" t="s">
        <v>114</v>
      </c>
      <c r="B88" t="s">
        <v>110</v>
      </c>
      <c r="C88">
        <v>1.26315789473684</v>
      </c>
      <c r="D88">
        <v>0.59</v>
      </c>
      <c r="E88">
        <v>0.71</v>
      </c>
    </row>
    <row r="89" spans="1:5" x14ac:dyDescent="0.25">
      <c r="A89" t="s">
        <v>114</v>
      </c>
      <c r="B89" t="s">
        <v>112</v>
      </c>
      <c r="C89">
        <v>1.26315789473684</v>
      </c>
      <c r="D89">
        <v>0.59</v>
      </c>
      <c r="E89">
        <v>0.95</v>
      </c>
    </row>
    <row r="90" spans="1:5" x14ac:dyDescent="0.25">
      <c r="A90" t="s">
        <v>114</v>
      </c>
      <c r="B90" t="s">
        <v>134</v>
      </c>
      <c r="C90">
        <v>1.26315789473684</v>
      </c>
      <c r="D90">
        <v>1.19</v>
      </c>
      <c r="E90">
        <v>1.19</v>
      </c>
    </row>
    <row r="91" spans="1:5" x14ac:dyDescent="0.25">
      <c r="A91" t="s">
        <v>114</v>
      </c>
      <c r="B91" t="s">
        <v>120</v>
      </c>
      <c r="C91">
        <v>1.26315789473684</v>
      </c>
      <c r="D91">
        <v>1.19</v>
      </c>
      <c r="E91">
        <v>0.95</v>
      </c>
    </row>
    <row r="92" spans="1:5" x14ac:dyDescent="0.25">
      <c r="A92" t="s">
        <v>114</v>
      </c>
      <c r="B92" t="s">
        <v>379</v>
      </c>
      <c r="C92">
        <v>1.26315789473684</v>
      </c>
      <c r="D92">
        <v>1.06</v>
      </c>
      <c r="E92">
        <v>0.95</v>
      </c>
    </row>
    <row r="93" spans="1:5" x14ac:dyDescent="0.25">
      <c r="A93" t="s">
        <v>114</v>
      </c>
      <c r="B93" t="s">
        <v>130</v>
      </c>
      <c r="C93">
        <v>1.26315789473684</v>
      </c>
      <c r="D93">
        <v>1.06</v>
      </c>
      <c r="E93">
        <v>1.27</v>
      </c>
    </row>
    <row r="94" spans="1:5" x14ac:dyDescent="0.25">
      <c r="A94" t="s">
        <v>136</v>
      </c>
      <c r="B94" t="s">
        <v>307</v>
      </c>
      <c r="C94">
        <v>1.4931506849315099</v>
      </c>
      <c r="D94">
        <v>0.45</v>
      </c>
      <c r="E94">
        <v>1.34</v>
      </c>
    </row>
    <row r="95" spans="1:5" x14ac:dyDescent="0.25">
      <c r="A95" t="s">
        <v>136</v>
      </c>
      <c r="B95" t="s">
        <v>315</v>
      </c>
      <c r="C95">
        <v>1.4931506849315099</v>
      </c>
      <c r="D95">
        <v>0.22</v>
      </c>
      <c r="E95">
        <v>1.79</v>
      </c>
    </row>
    <row r="96" spans="1:5" x14ac:dyDescent="0.25">
      <c r="A96" t="s">
        <v>136</v>
      </c>
      <c r="B96" t="s">
        <v>344</v>
      </c>
      <c r="C96">
        <v>1.4931506849315099</v>
      </c>
      <c r="D96">
        <v>1.51</v>
      </c>
      <c r="E96">
        <v>0.5</v>
      </c>
    </row>
    <row r="97" spans="1:5" x14ac:dyDescent="0.25">
      <c r="A97" t="s">
        <v>136</v>
      </c>
      <c r="B97" t="s">
        <v>347</v>
      </c>
      <c r="C97">
        <v>1.4931506849315099</v>
      </c>
      <c r="D97">
        <v>0.22</v>
      </c>
      <c r="E97">
        <v>1.1200000000000001</v>
      </c>
    </row>
    <row r="98" spans="1:5" x14ac:dyDescent="0.25">
      <c r="A98" t="s">
        <v>136</v>
      </c>
      <c r="B98" t="s">
        <v>373</v>
      </c>
      <c r="C98">
        <v>1.4931506849315099</v>
      </c>
      <c r="D98">
        <v>1.47</v>
      </c>
      <c r="E98">
        <v>1.21</v>
      </c>
    </row>
    <row r="99" spans="1:5" x14ac:dyDescent="0.25">
      <c r="A99" t="s">
        <v>136</v>
      </c>
      <c r="B99" t="s">
        <v>377</v>
      </c>
      <c r="C99">
        <v>1.4931506849315099</v>
      </c>
      <c r="D99">
        <v>0.22</v>
      </c>
      <c r="E99">
        <v>1.34</v>
      </c>
    </row>
    <row r="100" spans="1:5" x14ac:dyDescent="0.25">
      <c r="A100" t="s">
        <v>136</v>
      </c>
      <c r="B100" t="s">
        <v>381</v>
      </c>
      <c r="C100">
        <v>1.4931506849315099</v>
      </c>
      <c r="D100">
        <v>0.5</v>
      </c>
      <c r="E100">
        <v>1.67</v>
      </c>
    </row>
    <row r="101" spans="1:5" x14ac:dyDescent="0.25">
      <c r="A101" t="s">
        <v>136</v>
      </c>
      <c r="B101" t="s">
        <v>386</v>
      </c>
      <c r="C101">
        <v>1.4931506849315099</v>
      </c>
      <c r="D101">
        <v>0.67</v>
      </c>
      <c r="E101">
        <v>0.67</v>
      </c>
    </row>
    <row r="102" spans="1:5" x14ac:dyDescent="0.25">
      <c r="A102" t="s">
        <v>136</v>
      </c>
      <c r="B102" t="s">
        <v>387</v>
      </c>
      <c r="C102">
        <v>1.4931506849315099</v>
      </c>
      <c r="D102">
        <v>0.84</v>
      </c>
      <c r="E102">
        <v>0.84</v>
      </c>
    </row>
    <row r="103" spans="1:5" x14ac:dyDescent="0.25">
      <c r="A103" t="s">
        <v>136</v>
      </c>
      <c r="B103" t="s">
        <v>317</v>
      </c>
      <c r="C103">
        <v>1.4931506849315099</v>
      </c>
      <c r="D103">
        <v>0.67</v>
      </c>
      <c r="E103">
        <v>0.45</v>
      </c>
    </row>
    <row r="104" spans="1:5" x14ac:dyDescent="0.25">
      <c r="A104" t="s">
        <v>136</v>
      </c>
      <c r="B104" t="s">
        <v>323</v>
      </c>
      <c r="C104">
        <v>1.4931506849315099</v>
      </c>
      <c r="D104">
        <v>1.79</v>
      </c>
      <c r="E104">
        <v>0.89</v>
      </c>
    </row>
    <row r="105" spans="1:5" x14ac:dyDescent="0.25">
      <c r="A105" t="s">
        <v>136</v>
      </c>
      <c r="B105" t="s">
        <v>328</v>
      </c>
      <c r="C105">
        <v>1.4931506849315099</v>
      </c>
      <c r="D105">
        <v>2.23</v>
      </c>
      <c r="E105">
        <v>1.34</v>
      </c>
    </row>
    <row r="106" spans="1:5" x14ac:dyDescent="0.25">
      <c r="A106" t="s">
        <v>136</v>
      </c>
      <c r="B106" t="s">
        <v>481</v>
      </c>
      <c r="C106">
        <v>1.4931506849315099</v>
      </c>
      <c r="D106">
        <v>1.56</v>
      </c>
      <c r="E106">
        <v>1.34</v>
      </c>
    </row>
    <row r="107" spans="1:5" x14ac:dyDescent="0.25">
      <c r="A107" t="s">
        <v>136</v>
      </c>
      <c r="B107" t="s">
        <v>484</v>
      </c>
      <c r="C107">
        <v>1.4931506849315099</v>
      </c>
      <c r="D107">
        <v>1.67</v>
      </c>
      <c r="E107">
        <v>0.67</v>
      </c>
    </row>
    <row r="108" spans="1:5" x14ac:dyDescent="0.25">
      <c r="A108" t="s">
        <v>136</v>
      </c>
      <c r="B108" t="s">
        <v>137</v>
      </c>
      <c r="C108">
        <v>1.4931506849315099</v>
      </c>
      <c r="D108">
        <v>1.1200000000000001</v>
      </c>
      <c r="E108">
        <v>1.34</v>
      </c>
    </row>
    <row r="109" spans="1:5" x14ac:dyDescent="0.25">
      <c r="A109" t="s">
        <v>136</v>
      </c>
      <c r="B109" t="s">
        <v>359</v>
      </c>
      <c r="C109">
        <v>1.4931506849315099</v>
      </c>
      <c r="D109">
        <v>1.34</v>
      </c>
      <c r="E109">
        <v>0.84</v>
      </c>
    </row>
    <row r="110" spans="1:5" x14ac:dyDescent="0.25">
      <c r="A110" t="s">
        <v>136</v>
      </c>
      <c r="B110" t="s">
        <v>388</v>
      </c>
      <c r="C110">
        <v>1.4931506849315099</v>
      </c>
      <c r="D110">
        <v>1.34</v>
      </c>
      <c r="E110">
        <v>2.0099999999999998</v>
      </c>
    </row>
    <row r="111" spans="1:5" x14ac:dyDescent="0.25">
      <c r="A111" t="s">
        <v>136</v>
      </c>
      <c r="B111" t="s">
        <v>483</v>
      </c>
      <c r="C111">
        <v>1.4931506849315099</v>
      </c>
      <c r="D111">
        <v>0.45</v>
      </c>
      <c r="E111">
        <v>0.89</v>
      </c>
    </row>
    <row r="112" spans="1:5" x14ac:dyDescent="0.25">
      <c r="A112" t="s">
        <v>136</v>
      </c>
      <c r="B112" t="s">
        <v>125</v>
      </c>
      <c r="C112">
        <v>1.4931506849315099</v>
      </c>
      <c r="D112">
        <v>0.89</v>
      </c>
      <c r="E112">
        <v>1.34</v>
      </c>
    </row>
    <row r="113" spans="1:5" x14ac:dyDescent="0.25">
      <c r="A113" t="s">
        <v>136</v>
      </c>
      <c r="B113" t="s">
        <v>480</v>
      </c>
      <c r="C113">
        <v>1.4931506849315099</v>
      </c>
      <c r="D113">
        <v>1.56</v>
      </c>
      <c r="E113">
        <v>0.67</v>
      </c>
    </row>
    <row r="114" spans="1:5" x14ac:dyDescent="0.25">
      <c r="A114" t="s">
        <v>136</v>
      </c>
      <c r="B114" t="s">
        <v>482</v>
      </c>
      <c r="C114">
        <v>1.4931506849315099</v>
      </c>
      <c r="D114">
        <v>0</v>
      </c>
      <c r="E114">
        <v>0.22</v>
      </c>
    </row>
    <row r="115" spans="1:5" x14ac:dyDescent="0.25">
      <c r="A115" t="s">
        <v>136</v>
      </c>
      <c r="B115" t="s">
        <v>138</v>
      </c>
      <c r="C115">
        <v>1.4931506849315099</v>
      </c>
      <c r="D115">
        <v>0.67</v>
      </c>
      <c r="E115">
        <v>0.22</v>
      </c>
    </row>
    <row r="116" spans="1:5" x14ac:dyDescent="0.25">
      <c r="A116" t="s">
        <v>136</v>
      </c>
      <c r="B116" t="s">
        <v>309</v>
      </c>
      <c r="C116">
        <v>1.4931506849315099</v>
      </c>
      <c r="D116">
        <v>2.0099999999999998</v>
      </c>
      <c r="E116">
        <v>1.34</v>
      </c>
    </row>
    <row r="117" spans="1:5" x14ac:dyDescent="0.25">
      <c r="A117" t="s">
        <v>301</v>
      </c>
      <c r="B117" t="s">
        <v>382</v>
      </c>
      <c r="C117">
        <v>1.2931034482758601</v>
      </c>
      <c r="D117">
        <v>1.29</v>
      </c>
      <c r="E117">
        <v>0.59</v>
      </c>
    </row>
    <row r="118" spans="1:5" x14ac:dyDescent="0.25">
      <c r="A118" t="s">
        <v>301</v>
      </c>
      <c r="B118" t="s">
        <v>319</v>
      </c>
      <c r="C118">
        <v>1.2931034482758601</v>
      </c>
      <c r="D118">
        <v>0.57999999999999996</v>
      </c>
      <c r="E118">
        <v>1.32</v>
      </c>
    </row>
    <row r="119" spans="1:5" x14ac:dyDescent="0.25">
      <c r="A119" t="s">
        <v>301</v>
      </c>
      <c r="B119" t="s">
        <v>355</v>
      </c>
      <c r="C119">
        <v>1.2931034482758601</v>
      </c>
      <c r="D119">
        <v>0.52</v>
      </c>
      <c r="E119">
        <v>0.28999999999999998</v>
      </c>
    </row>
    <row r="120" spans="1:5" x14ac:dyDescent="0.25">
      <c r="A120" t="s">
        <v>301</v>
      </c>
      <c r="B120" t="s">
        <v>302</v>
      </c>
      <c r="C120">
        <v>1.2931034482758601</v>
      </c>
      <c r="D120">
        <v>0.26</v>
      </c>
      <c r="E120">
        <v>2.0499999999999998</v>
      </c>
    </row>
    <row r="121" spans="1:5" x14ac:dyDescent="0.25">
      <c r="A121" t="s">
        <v>301</v>
      </c>
      <c r="B121" t="s">
        <v>360</v>
      </c>
      <c r="C121">
        <v>1.2931034482758601</v>
      </c>
      <c r="D121">
        <v>0.39</v>
      </c>
      <c r="E121">
        <v>1.54</v>
      </c>
    </row>
    <row r="122" spans="1:5" x14ac:dyDescent="0.25">
      <c r="A122" t="s">
        <v>301</v>
      </c>
      <c r="B122" t="s">
        <v>322</v>
      </c>
      <c r="C122">
        <v>1.2931034482758601</v>
      </c>
      <c r="D122">
        <v>0.52</v>
      </c>
      <c r="E122">
        <v>1.46</v>
      </c>
    </row>
    <row r="123" spans="1:5" x14ac:dyDescent="0.25">
      <c r="A123" t="s">
        <v>301</v>
      </c>
      <c r="B123" t="s">
        <v>314</v>
      </c>
      <c r="C123">
        <v>1.2931034482758601</v>
      </c>
      <c r="D123">
        <v>1.8</v>
      </c>
      <c r="E123">
        <v>1.17</v>
      </c>
    </row>
    <row r="124" spans="1:5" x14ac:dyDescent="0.25">
      <c r="A124" t="s">
        <v>301</v>
      </c>
      <c r="B124" t="s">
        <v>369</v>
      </c>
      <c r="C124">
        <v>1.2931034482758601</v>
      </c>
      <c r="D124">
        <v>2.3199999999999998</v>
      </c>
      <c r="E124">
        <v>0.44</v>
      </c>
    </row>
    <row r="125" spans="1:5" x14ac:dyDescent="0.25">
      <c r="A125" t="s">
        <v>301</v>
      </c>
      <c r="B125" t="s">
        <v>385</v>
      </c>
      <c r="C125">
        <v>1.2931034482758601</v>
      </c>
      <c r="D125">
        <v>1.55</v>
      </c>
      <c r="E125">
        <v>0.44</v>
      </c>
    </row>
    <row r="126" spans="1:5" x14ac:dyDescent="0.25">
      <c r="A126" t="s">
        <v>301</v>
      </c>
      <c r="B126" t="s">
        <v>334</v>
      </c>
      <c r="C126">
        <v>1.2931034482758601</v>
      </c>
      <c r="D126">
        <v>0.52</v>
      </c>
      <c r="E126">
        <v>0.59</v>
      </c>
    </row>
    <row r="127" spans="1:5" x14ac:dyDescent="0.25">
      <c r="A127" t="s">
        <v>301</v>
      </c>
      <c r="B127" t="s">
        <v>316</v>
      </c>
      <c r="C127">
        <v>1.2931034482758601</v>
      </c>
      <c r="D127">
        <v>0.77</v>
      </c>
      <c r="E127">
        <v>1.17</v>
      </c>
    </row>
    <row r="128" spans="1:5" x14ac:dyDescent="0.25">
      <c r="A128" t="s">
        <v>301</v>
      </c>
      <c r="B128" t="s">
        <v>336</v>
      </c>
      <c r="C128">
        <v>1.2931034482758601</v>
      </c>
      <c r="D128">
        <v>0.52</v>
      </c>
      <c r="E128">
        <v>0.59</v>
      </c>
    </row>
    <row r="129" spans="1:5" x14ac:dyDescent="0.25">
      <c r="A129" t="s">
        <v>301</v>
      </c>
      <c r="B129" t="s">
        <v>343</v>
      </c>
      <c r="C129">
        <v>1.2931034482758601</v>
      </c>
      <c r="D129">
        <v>1.03</v>
      </c>
      <c r="E129">
        <v>1.76</v>
      </c>
    </row>
    <row r="130" spans="1:5" x14ac:dyDescent="0.25">
      <c r="A130" t="s">
        <v>301</v>
      </c>
      <c r="B130" t="s">
        <v>312</v>
      </c>
      <c r="C130">
        <v>1.2931034482758601</v>
      </c>
      <c r="D130">
        <v>1.03</v>
      </c>
      <c r="E130">
        <v>0.88</v>
      </c>
    </row>
    <row r="131" spans="1:5" x14ac:dyDescent="0.25">
      <c r="A131" t="s">
        <v>301</v>
      </c>
      <c r="B131" t="s">
        <v>372</v>
      </c>
      <c r="C131">
        <v>1.2931034482758601</v>
      </c>
      <c r="D131">
        <v>0.52</v>
      </c>
      <c r="E131">
        <v>0</v>
      </c>
    </row>
    <row r="132" spans="1:5" x14ac:dyDescent="0.25">
      <c r="A132" t="s">
        <v>301</v>
      </c>
      <c r="B132" t="s">
        <v>313</v>
      </c>
      <c r="C132">
        <v>1.2931034482758601</v>
      </c>
      <c r="D132">
        <v>0.77</v>
      </c>
      <c r="E132">
        <v>0.59</v>
      </c>
    </row>
    <row r="133" spans="1:5" x14ac:dyDescent="0.25">
      <c r="A133" t="s">
        <v>301</v>
      </c>
      <c r="B133" t="s">
        <v>350</v>
      </c>
      <c r="C133">
        <v>1.2931034482758601</v>
      </c>
      <c r="D133">
        <v>1.03</v>
      </c>
      <c r="E133">
        <v>1.76</v>
      </c>
    </row>
    <row r="134" spans="1:5" x14ac:dyDescent="0.25">
      <c r="A134" t="s">
        <v>301</v>
      </c>
      <c r="B134" t="s">
        <v>341</v>
      </c>
      <c r="C134">
        <v>1.2931034482758601</v>
      </c>
      <c r="D134">
        <v>0.26</v>
      </c>
      <c r="E134">
        <v>1.17</v>
      </c>
    </row>
    <row r="135" spans="1:5" x14ac:dyDescent="0.25">
      <c r="A135" t="s">
        <v>301</v>
      </c>
      <c r="B135" t="s">
        <v>384</v>
      </c>
      <c r="C135">
        <v>1.2931034482758601</v>
      </c>
      <c r="D135">
        <v>2.71</v>
      </c>
      <c r="E135">
        <v>0</v>
      </c>
    </row>
    <row r="136" spans="1:5" x14ac:dyDescent="0.25">
      <c r="A136" t="s">
        <v>301</v>
      </c>
      <c r="B136" t="s">
        <v>368</v>
      </c>
      <c r="C136">
        <v>1.2931034482758601</v>
      </c>
      <c r="D136">
        <v>4.25</v>
      </c>
      <c r="E136">
        <v>1.32</v>
      </c>
    </row>
    <row r="137" spans="1:5" x14ac:dyDescent="0.25">
      <c r="A137" t="s">
        <v>303</v>
      </c>
      <c r="B137" t="s">
        <v>346</v>
      </c>
      <c r="C137">
        <v>1.22727272727273</v>
      </c>
      <c r="D137">
        <v>1.02</v>
      </c>
      <c r="E137">
        <v>0.54</v>
      </c>
    </row>
    <row r="138" spans="1:5" x14ac:dyDescent="0.25">
      <c r="A138" t="s">
        <v>303</v>
      </c>
      <c r="B138" t="s">
        <v>390</v>
      </c>
      <c r="C138">
        <v>1.22727272727273</v>
      </c>
      <c r="D138">
        <v>0.27</v>
      </c>
      <c r="E138">
        <v>0.72</v>
      </c>
    </row>
    <row r="139" spans="1:5" x14ac:dyDescent="0.25">
      <c r="A139" t="s">
        <v>303</v>
      </c>
      <c r="B139" t="s">
        <v>469</v>
      </c>
      <c r="C139">
        <v>1.22727272727273</v>
      </c>
      <c r="D139">
        <v>0.81</v>
      </c>
      <c r="E139">
        <v>1.08</v>
      </c>
    </row>
    <row r="140" spans="1:5" x14ac:dyDescent="0.25">
      <c r="A140" t="s">
        <v>303</v>
      </c>
      <c r="B140" t="s">
        <v>342</v>
      </c>
      <c r="C140">
        <v>1.22727272727273</v>
      </c>
      <c r="D140">
        <v>0.81</v>
      </c>
      <c r="E140">
        <v>0.54</v>
      </c>
    </row>
    <row r="141" spans="1:5" x14ac:dyDescent="0.25">
      <c r="A141" t="s">
        <v>303</v>
      </c>
      <c r="B141" t="s">
        <v>364</v>
      </c>
      <c r="C141">
        <v>1.22727272727273</v>
      </c>
      <c r="D141">
        <v>1.63</v>
      </c>
      <c r="E141">
        <v>0.27</v>
      </c>
    </row>
    <row r="142" spans="1:5" x14ac:dyDescent="0.25">
      <c r="A142" t="s">
        <v>303</v>
      </c>
      <c r="B142" t="s">
        <v>374</v>
      </c>
      <c r="C142">
        <v>1.22727272727273</v>
      </c>
      <c r="D142">
        <v>1.36</v>
      </c>
      <c r="E142">
        <v>0.72</v>
      </c>
    </row>
    <row r="143" spans="1:5" x14ac:dyDescent="0.25">
      <c r="A143" t="s">
        <v>303</v>
      </c>
      <c r="B143" t="s">
        <v>361</v>
      </c>
      <c r="C143">
        <v>1.22727272727273</v>
      </c>
      <c r="D143">
        <v>1.0900000000000001</v>
      </c>
      <c r="E143">
        <v>0.72</v>
      </c>
    </row>
    <row r="144" spans="1:5" x14ac:dyDescent="0.25">
      <c r="A144" t="s">
        <v>303</v>
      </c>
      <c r="B144" t="s">
        <v>340</v>
      </c>
      <c r="C144">
        <v>1.22727272727273</v>
      </c>
      <c r="D144">
        <v>0.81</v>
      </c>
      <c r="E144">
        <v>1.44</v>
      </c>
    </row>
    <row r="145" spans="1:5" x14ac:dyDescent="0.25">
      <c r="A145" t="s">
        <v>303</v>
      </c>
      <c r="B145" t="s">
        <v>348</v>
      </c>
      <c r="C145">
        <v>1.22727272727273</v>
      </c>
      <c r="D145">
        <v>1.0900000000000001</v>
      </c>
      <c r="E145">
        <v>1.08</v>
      </c>
    </row>
    <row r="146" spans="1:5" x14ac:dyDescent="0.25">
      <c r="A146" t="s">
        <v>303</v>
      </c>
      <c r="B146" t="s">
        <v>354</v>
      </c>
      <c r="C146">
        <v>1.22727272727273</v>
      </c>
      <c r="D146">
        <v>0.81</v>
      </c>
      <c r="E146">
        <v>0</v>
      </c>
    </row>
    <row r="147" spans="1:5" x14ac:dyDescent="0.25">
      <c r="A147" t="s">
        <v>303</v>
      </c>
      <c r="B147" t="s">
        <v>321</v>
      </c>
      <c r="C147">
        <v>1.22727272727273</v>
      </c>
      <c r="D147">
        <v>1.0900000000000001</v>
      </c>
      <c r="E147">
        <v>1.44</v>
      </c>
    </row>
    <row r="148" spans="1:5" x14ac:dyDescent="0.25">
      <c r="A148" t="s">
        <v>303</v>
      </c>
      <c r="B148" t="s">
        <v>383</v>
      </c>
      <c r="C148">
        <v>1.22727272727273</v>
      </c>
      <c r="D148">
        <v>0.81</v>
      </c>
      <c r="E148">
        <v>1.08</v>
      </c>
    </row>
    <row r="149" spans="1:5" x14ac:dyDescent="0.25">
      <c r="A149" t="s">
        <v>303</v>
      </c>
      <c r="B149" t="s">
        <v>308</v>
      </c>
      <c r="C149">
        <v>1.22727272727273</v>
      </c>
      <c r="D149">
        <v>1.63</v>
      </c>
      <c r="E149">
        <v>0.54</v>
      </c>
    </row>
    <row r="150" spans="1:5" x14ac:dyDescent="0.25">
      <c r="A150" t="s">
        <v>303</v>
      </c>
      <c r="B150" t="s">
        <v>353</v>
      </c>
      <c r="C150">
        <v>1.22727272727273</v>
      </c>
      <c r="D150">
        <v>0.81</v>
      </c>
      <c r="E150">
        <v>1.44</v>
      </c>
    </row>
    <row r="151" spans="1:5" x14ac:dyDescent="0.25">
      <c r="A151" t="s">
        <v>303</v>
      </c>
      <c r="B151" t="s">
        <v>380</v>
      </c>
      <c r="C151">
        <v>1.22727272727273</v>
      </c>
      <c r="D151">
        <v>0.81</v>
      </c>
      <c r="E151">
        <v>0.72</v>
      </c>
    </row>
    <row r="152" spans="1:5" x14ac:dyDescent="0.25">
      <c r="A152" t="s">
        <v>303</v>
      </c>
      <c r="B152" t="s">
        <v>306</v>
      </c>
      <c r="C152">
        <v>1.22727272727273</v>
      </c>
      <c r="D152">
        <v>0.27</v>
      </c>
      <c r="E152">
        <v>2.89</v>
      </c>
    </row>
    <row r="153" spans="1:5" x14ac:dyDescent="0.25">
      <c r="A153" t="s">
        <v>303</v>
      </c>
      <c r="B153" t="s">
        <v>466</v>
      </c>
      <c r="C153">
        <v>1.22727272727273</v>
      </c>
      <c r="D153">
        <v>1.0900000000000001</v>
      </c>
      <c r="E153">
        <v>1.44</v>
      </c>
    </row>
    <row r="154" spans="1:5" x14ac:dyDescent="0.25">
      <c r="A154" t="s">
        <v>303</v>
      </c>
      <c r="B154" t="s">
        <v>333</v>
      </c>
      <c r="C154">
        <v>1.22727272727273</v>
      </c>
      <c r="D154">
        <v>1.0900000000000001</v>
      </c>
      <c r="E154">
        <v>1.44</v>
      </c>
    </row>
    <row r="155" spans="1:5" x14ac:dyDescent="0.25">
      <c r="A155" t="s">
        <v>303</v>
      </c>
      <c r="B155" t="s">
        <v>357</v>
      </c>
      <c r="C155">
        <v>1.22727272727273</v>
      </c>
      <c r="D155">
        <v>1.9</v>
      </c>
      <c r="E155">
        <v>1.8</v>
      </c>
    </row>
    <row r="156" spans="1:5" x14ac:dyDescent="0.25">
      <c r="A156" t="s">
        <v>303</v>
      </c>
      <c r="B156" t="s">
        <v>349</v>
      </c>
      <c r="C156">
        <v>1.22727272727273</v>
      </c>
      <c r="D156">
        <v>0.54</v>
      </c>
      <c r="E156">
        <v>0.72</v>
      </c>
    </row>
    <row r="157" spans="1:5" x14ac:dyDescent="0.25">
      <c r="A157" t="s">
        <v>303</v>
      </c>
      <c r="B157" t="s">
        <v>470</v>
      </c>
      <c r="C157">
        <v>1.22727272727273</v>
      </c>
      <c r="D157">
        <v>1.63</v>
      </c>
      <c r="E157">
        <v>1.62</v>
      </c>
    </row>
    <row r="158" spans="1:5" x14ac:dyDescent="0.25">
      <c r="A158" t="s">
        <v>303</v>
      </c>
      <c r="B158" t="s">
        <v>473</v>
      </c>
      <c r="C158">
        <v>1.22727272727273</v>
      </c>
      <c r="D158">
        <v>0.81</v>
      </c>
      <c r="E158">
        <v>0.36</v>
      </c>
    </row>
    <row r="159" spans="1:5" x14ac:dyDescent="0.25">
      <c r="A159" t="s">
        <v>13</v>
      </c>
      <c r="B159" t="s">
        <v>54</v>
      </c>
      <c r="C159">
        <v>1.8444444444444399</v>
      </c>
      <c r="D159">
        <v>1.08</v>
      </c>
      <c r="E159">
        <v>0.8</v>
      </c>
    </row>
    <row r="160" spans="1:5" x14ac:dyDescent="0.25">
      <c r="A160" t="s">
        <v>13</v>
      </c>
      <c r="B160" t="s">
        <v>50</v>
      </c>
      <c r="C160">
        <v>1.8444444444444399</v>
      </c>
      <c r="D160">
        <v>0.36</v>
      </c>
      <c r="E160">
        <v>2.14</v>
      </c>
    </row>
    <row r="161" spans="1:5" x14ac:dyDescent="0.25">
      <c r="A161" t="s">
        <v>13</v>
      </c>
      <c r="B161" t="s">
        <v>48</v>
      </c>
      <c r="C161">
        <v>1.8444444444444399</v>
      </c>
      <c r="D161">
        <v>0.18</v>
      </c>
      <c r="E161">
        <v>0.27</v>
      </c>
    </row>
    <row r="162" spans="1:5" x14ac:dyDescent="0.25">
      <c r="A162" t="s">
        <v>13</v>
      </c>
      <c r="B162" t="s">
        <v>53</v>
      </c>
      <c r="C162">
        <v>1.8444444444444399</v>
      </c>
      <c r="D162">
        <v>1.45</v>
      </c>
      <c r="E162">
        <v>1.88</v>
      </c>
    </row>
    <row r="163" spans="1:5" x14ac:dyDescent="0.25">
      <c r="A163" t="s">
        <v>13</v>
      </c>
      <c r="B163" t="s">
        <v>14</v>
      </c>
      <c r="C163">
        <v>1.8444444444444399</v>
      </c>
      <c r="D163">
        <v>0.54</v>
      </c>
      <c r="E163">
        <v>0.54</v>
      </c>
    </row>
    <row r="164" spans="1:5" x14ac:dyDescent="0.25">
      <c r="A164" t="s">
        <v>13</v>
      </c>
      <c r="B164" t="s">
        <v>51</v>
      </c>
      <c r="C164">
        <v>1.8444444444444399</v>
      </c>
      <c r="D164">
        <v>0.54</v>
      </c>
      <c r="E164">
        <v>0.27</v>
      </c>
    </row>
    <row r="165" spans="1:5" x14ac:dyDescent="0.25">
      <c r="A165" t="s">
        <v>13</v>
      </c>
      <c r="B165" t="s">
        <v>43</v>
      </c>
      <c r="C165">
        <v>1.8444444444444399</v>
      </c>
      <c r="D165">
        <v>2.17</v>
      </c>
      <c r="E165">
        <v>1.61</v>
      </c>
    </row>
    <row r="166" spans="1:5" x14ac:dyDescent="0.25">
      <c r="A166" t="s">
        <v>13</v>
      </c>
      <c r="B166" t="s">
        <v>44</v>
      </c>
      <c r="C166">
        <v>1.8444444444444399</v>
      </c>
      <c r="D166">
        <v>0.72</v>
      </c>
      <c r="E166">
        <v>0</v>
      </c>
    </row>
    <row r="167" spans="1:5" x14ac:dyDescent="0.25">
      <c r="A167" t="s">
        <v>13</v>
      </c>
      <c r="B167" t="s">
        <v>45</v>
      </c>
      <c r="C167">
        <v>1.8444444444444399</v>
      </c>
      <c r="D167">
        <v>1.08</v>
      </c>
      <c r="E167">
        <v>0.8</v>
      </c>
    </row>
    <row r="168" spans="1:5" x14ac:dyDescent="0.25">
      <c r="A168" t="s">
        <v>13</v>
      </c>
      <c r="B168" t="s">
        <v>52</v>
      </c>
      <c r="C168">
        <v>1.8444444444444399</v>
      </c>
      <c r="D168">
        <v>1.36</v>
      </c>
      <c r="E168">
        <v>1.61</v>
      </c>
    </row>
    <row r="169" spans="1:5" x14ac:dyDescent="0.25">
      <c r="A169" t="s">
        <v>13</v>
      </c>
      <c r="B169" t="s">
        <v>55</v>
      </c>
      <c r="C169">
        <v>1.8444444444444399</v>
      </c>
      <c r="D169">
        <v>0.81</v>
      </c>
      <c r="E169">
        <v>1.21</v>
      </c>
    </row>
    <row r="170" spans="1:5" x14ac:dyDescent="0.25">
      <c r="A170" t="s">
        <v>13</v>
      </c>
      <c r="B170" t="s">
        <v>229</v>
      </c>
      <c r="C170">
        <v>1.8444444444444399</v>
      </c>
      <c r="D170">
        <v>0.27</v>
      </c>
      <c r="E170">
        <v>0.4</v>
      </c>
    </row>
    <row r="171" spans="1:5" x14ac:dyDescent="0.25">
      <c r="A171" t="s">
        <v>13</v>
      </c>
      <c r="B171" t="s">
        <v>228</v>
      </c>
      <c r="C171">
        <v>1.8444444444444399</v>
      </c>
      <c r="D171">
        <v>0.81</v>
      </c>
      <c r="E171">
        <v>0.8</v>
      </c>
    </row>
    <row r="172" spans="1:5" x14ac:dyDescent="0.25">
      <c r="A172" t="s">
        <v>13</v>
      </c>
      <c r="B172" t="s">
        <v>17</v>
      </c>
      <c r="C172">
        <v>1.8444444444444399</v>
      </c>
      <c r="D172">
        <v>0.27</v>
      </c>
      <c r="E172">
        <v>1.21</v>
      </c>
    </row>
    <row r="173" spans="1:5" x14ac:dyDescent="0.25">
      <c r="A173" t="s">
        <v>13</v>
      </c>
      <c r="B173" t="s">
        <v>46</v>
      </c>
      <c r="C173">
        <v>1.8444444444444399</v>
      </c>
      <c r="D173">
        <v>0.81</v>
      </c>
      <c r="E173">
        <v>1.21</v>
      </c>
    </row>
    <row r="174" spans="1:5" x14ac:dyDescent="0.25">
      <c r="A174" t="s">
        <v>13</v>
      </c>
      <c r="B174" t="s">
        <v>15</v>
      </c>
      <c r="C174">
        <v>1.8444444444444399</v>
      </c>
      <c r="D174">
        <v>1.9</v>
      </c>
      <c r="E174">
        <v>1.61</v>
      </c>
    </row>
    <row r="175" spans="1:5" x14ac:dyDescent="0.25">
      <c r="A175" t="s">
        <v>13</v>
      </c>
      <c r="B175" t="s">
        <v>47</v>
      </c>
      <c r="C175">
        <v>1.8444444444444399</v>
      </c>
      <c r="D175">
        <v>0.54</v>
      </c>
      <c r="E175">
        <v>1.61</v>
      </c>
    </row>
    <row r="176" spans="1:5" x14ac:dyDescent="0.25">
      <c r="A176" t="s">
        <v>13</v>
      </c>
      <c r="B176" t="s">
        <v>227</v>
      </c>
      <c r="C176">
        <v>1.8444444444444399</v>
      </c>
      <c r="D176">
        <v>2.71</v>
      </c>
      <c r="E176">
        <v>0.54</v>
      </c>
    </row>
    <row r="177" spans="1:5" x14ac:dyDescent="0.25">
      <c r="A177" t="s">
        <v>16</v>
      </c>
      <c r="B177" t="s">
        <v>230</v>
      </c>
      <c r="C177">
        <v>1.4126984126984099</v>
      </c>
      <c r="D177">
        <v>1.06</v>
      </c>
      <c r="E177">
        <v>1.31</v>
      </c>
    </row>
    <row r="178" spans="1:5" x14ac:dyDescent="0.25">
      <c r="A178" t="s">
        <v>16</v>
      </c>
      <c r="B178" t="s">
        <v>232</v>
      </c>
      <c r="C178">
        <v>1.4126984126984099</v>
      </c>
      <c r="D178">
        <v>1.95</v>
      </c>
      <c r="E178">
        <v>0.56000000000000005</v>
      </c>
    </row>
    <row r="179" spans="1:5" x14ac:dyDescent="0.25">
      <c r="A179" t="s">
        <v>16</v>
      </c>
      <c r="B179" t="s">
        <v>448</v>
      </c>
      <c r="C179">
        <v>1.4126984126984099</v>
      </c>
      <c r="D179">
        <v>1.18</v>
      </c>
      <c r="E179">
        <v>0.75</v>
      </c>
    </row>
    <row r="180" spans="1:5" x14ac:dyDescent="0.25">
      <c r="A180" t="s">
        <v>16</v>
      </c>
      <c r="B180" t="s">
        <v>450</v>
      </c>
      <c r="C180">
        <v>1.4126984126984099</v>
      </c>
      <c r="D180">
        <v>0.94</v>
      </c>
      <c r="E180">
        <v>1.75</v>
      </c>
    </row>
    <row r="181" spans="1:5" x14ac:dyDescent="0.25">
      <c r="A181" t="s">
        <v>16</v>
      </c>
      <c r="B181" t="s">
        <v>231</v>
      </c>
      <c r="C181">
        <v>1.4126984126984099</v>
      </c>
      <c r="D181">
        <v>0.53</v>
      </c>
      <c r="E181">
        <v>0.38</v>
      </c>
    </row>
    <row r="182" spans="1:5" x14ac:dyDescent="0.25">
      <c r="A182" t="s">
        <v>16</v>
      </c>
      <c r="B182" t="s">
        <v>49</v>
      </c>
      <c r="C182">
        <v>1.4126984126984099</v>
      </c>
      <c r="D182">
        <v>0.88</v>
      </c>
      <c r="E182">
        <v>1.31</v>
      </c>
    </row>
    <row r="183" spans="1:5" x14ac:dyDescent="0.25">
      <c r="A183" t="s">
        <v>16</v>
      </c>
      <c r="B183" t="s">
        <v>56</v>
      </c>
      <c r="C183">
        <v>1.4126984126984099</v>
      </c>
      <c r="D183">
        <v>0.88</v>
      </c>
      <c r="E183">
        <v>0.19</v>
      </c>
    </row>
    <row r="184" spans="1:5" x14ac:dyDescent="0.25">
      <c r="A184" t="s">
        <v>16</v>
      </c>
      <c r="B184" t="s">
        <v>236</v>
      </c>
      <c r="C184">
        <v>1.4126984126984099</v>
      </c>
      <c r="D184">
        <v>0.18</v>
      </c>
      <c r="E184">
        <v>1.31</v>
      </c>
    </row>
    <row r="185" spans="1:5" x14ac:dyDescent="0.25">
      <c r="A185" t="s">
        <v>16</v>
      </c>
      <c r="B185" t="s">
        <v>60</v>
      </c>
      <c r="C185">
        <v>1.4126984126984099</v>
      </c>
      <c r="D185">
        <v>2.12</v>
      </c>
      <c r="E185">
        <v>0.56000000000000005</v>
      </c>
    </row>
    <row r="186" spans="1:5" x14ac:dyDescent="0.25">
      <c r="A186" t="s">
        <v>16</v>
      </c>
      <c r="B186" t="s">
        <v>234</v>
      </c>
      <c r="C186">
        <v>1.4126984126984099</v>
      </c>
      <c r="D186">
        <v>1.18</v>
      </c>
      <c r="E186">
        <v>0.5</v>
      </c>
    </row>
    <row r="187" spans="1:5" x14ac:dyDescent="0.25">
      <c r="A187" t="s">
        <v>16</v>
      </c>
      <c r="B187" t="s">
        <v>18</v>
      </c>
      <c r="C187">
        <v>1.4126984126984099</v>
      </c>
      <c r="D187">
        <v>1.18</v>
      </c>
      <c r="E187">
        <v>1</v>
      </c>
    </row>
    <row r="188" spans="1:5" x14ac:dyDescent="0.25">
      <c r="A188" t="s">
        <v>16</v>
      </c>
      <c r="B188" t="s">
        <v>59</v>
      </c>
      <c r="C188">
        <v>1.4126984126984099</v>
      </c>
      <c r="D188">
        <v>0.47</v>
      </c>
      <c r="E188">
        <v>0.75</v>
      </c>
    </row>
    <row r="189" spans="1:5" x14ac:dyDescent="0.25">
      <c r="A189" t="s">
        <v>16</v>
      </c>
      <c r="B189" t="s">
        <v>449</v>
      </c>
      <c r="C189">
        <v>1.4126984126984099</v>
      </c>
      <c r="D189">
        <v>0.24</v>
      </c>
      <c r="E189">
        <v>1.25</v>
      </c>
    </row>
    <row r="190" spans="1:5" x14ac:dyDescent="0.25">
      <c r="A190" t="s">
        <v>16</v>
      </c>
      <c r="B190" t="s">
        <v>235</v>
      </c>
      <c r="C190">
        <v>1.4126984126984099</v>
      </c>
      <c r="D190">
        <v>2.12</v>
      </c>
      <c r="E190">
        <v>0.75</v>
      </c>
    </row>
    <row r="191" spans="1:5" x14ac:dyDescent="0.25">
      <c r="A191" t="s">
        <v>16</v>
      </c>
      <c r="B191" t="s">
        <v>58</v>
      </c>
      <c r="C191">
        <v>1.4126984126984099</v>
      </c>
      <c r="D191">
        <v>1.18</v>
      </c>
      <c r="E191">
        <v>1.5</v>
      </c>
    </row>
    <row r="192" spans="1:5" x14ac:dyDescent="0.25">
      <c r="A192" t="s">
        <v>16</v>
      </c>
      <c r="B192" t="s">
        <v>57</v>
      </c>
      <c r="C192">
        <v>1.4126984126984099</v>
      </c>
      <c r="D192">
        <v>0.35</v>
      </c>
      <c r="E192">
        <v>1.5</v>
      </c>
    </row>
    <row r="193" spans="1:5" x14ac:dyDescent="0.25">
      <c r="A193" t="s">
        <v>16</v>
      </c>
      <c r="B193" t="s">
        <v>287</v>
      </c>
      <c r="C193">
        <v>1.4126984126984099</v>
      </c>
      <c r="D193">
        <v>1.18</v>
      </c>
      <c r="E193">
        <v>1</v>
      </c>
    </row>
    <row r="194" spans="1:5" x14ac:dyDescent="0.25">
      <c r="A194" t="s">
        <v>16</v>
      </c>
      <c r="B194" t="s">
        <v>233</v>
      </c>
      <c r="C194">
        <v>1.4126984126984099</v>
      </c>
      <c r="D194">
        <v>0.53</v>
      </c>
      <c r="E194">
        <v>1.69</v>
      </c>
    </row>
    <row r="195" spans="1:5" x14ac:dyDescent="0.25">
      <c r="A195" t="s">
        <v>19</v>
      </c>
      <c r="B195" t="s">
        <v>21</v>
      </c>
      <c r="C195">
        <v>1.6231884057971</v>
      </c>
      <c r="D195">
        <v>0.62</v>
      </c>
      <c r="E195">
        <v>1.1399999999999999</v>
      </c>
    </row>
    <row r="196" spans="1:5" x14ac:dyDescent="0.25">
      <c r="A196" t="s">
        <v>19</v>
      </c>
      <c r="B196" t="s">
        <v>253</v>
      </c>
      <c r="C196">
        <v>1.6231884057971</v>
      </c>
      <c r="D196">
        <v>1.54</v>
      </c>
      <c r="E196">
        <v>1.1399999999999999</v>
      </c>
    </row>
    <row r="197" spans="1:5" x14ac:dyDescent="0.25">
      <c r="A197" t="s">
        <v>19</v>
      </c>
      <c r="B197" t="s">
        <v>146</v>
      </c>
      <c r="C197">
        <v>1.6231884057971</v>
      </c>
      <c r="D197">
        <v>0.62</v>
      </c>
      <c r="E197">
        <v>1.26</v>
      </c>
    </row>
    <row r="198" spans="1:5" x14ac:dyDescent="0.25">
      <c r="A198" t="s">
        <v>19</v>
      </c>
      <c r="B198" t="s">
        <v>244</v>
      </c>
      <c r="C198">
        <v>1.6231884057971</v>
      </c>
      <c r="D198">
        <v>1.23</v>
      </c>
      <c r="E198">
        <v>0.56999999999999995</v>
      </c>
    </row>
    <row r="199" spans="1:5" x14ac:dyDescent="0.25">
      <c r="A199" t="s">
        <v>19</v>
      </c>
      <c r="B199" t="s">
        <v>248</v>
      </c>
      <c r="C199">
        <v>1.6231884057971</v>
      </c>
      <c r="D199">
        <v>0.62</v>
      </c>
      <c r="E199">
        <v>1.52</v>
      </c>
    </row>
    <row r="200" spans="1:5" x14ac:dyDescent="0.25">
      <c r="A200" t="s">
        <v>19</v>
      </c>
      <c r="B200" t="s">
        <v>247</v>
      </c>
      <c r="C200">
        <v>1.6231884057971</v>
      </c>
      <c r="D200">
        <v>1.23</v>
      </c>
      <c r="E200">
        <v>0.51</v>
      </c>
    </row>
    <row r="201" spans="1:5" x14ac:dyDescent="0.25">
      <c r="A201" t="s">
        <v>19</v>
      </c>
      <c r="B201" t="s">
        <v>250</v>
      </c>
      <c r="C201">
        <v>1.6231884057971</v>
      </c>
      <c r="D201">
        <v>0.62</v>
      </c>
      <c r="E201">
        <v>1.01</v>
      </c>
    </row>
    <row r="202" spans="1:5" x14ac:dyDescent="0.25">
      <c r="A202" t="s">
        <v>19</v>
      </c>
      <c r="B202" t="s">
        <v>249</v>
      </c>
      <c r="C202">
        <v>1.6231884057971</v>
      </c>
      <c r="D202">
        <v>1.08</v>
      </c>
      <c r="E202">
        <v>0.76</v>
      </c>
    </row>
    <row r="203" spans="1:5" x14ac:dyDescent="0.25">
      <c r="A203" t="s">
        <v>19</v>
      </c>
      <c r="B203" t="s">
        <v>254</v>
      </c>
      <c r="C203">
        <v>1.6231884057971</v>
      </c>
      <c r="D203">
        <v>0.77</v>
      </c>
      <c r="E203">
        <v>1.52</v>
      </c>
    </row>
    <row r="204" spans="1:5" x14ac:dyDescent="0.25">
      <c r="A204" t="s">
        <v>19</v>
      </c>
      <c r="B204" t="s">
        <v>20</v>
      </c>
      <c r="C204">
        <v>1.6231884057971</v>
      </c>
      <c r="D204">
        <v>1.54</v>
      </c>
      <c r="E204">
        <v>1.33</v>
      </c>
    </row>
    <row r="205" spans="1:5" x14ac:dyDescent="0.25">
      <c r="A205" t="s">
        <v>19</v>
      </c>
      <c r="B205" t="s">
        <v>352</v>
      </c>
      <c r="C205">
        <v>1.6231884057971</v>
      </c>
      <c r="D205">
        <v>0.82</v>
      </c>
      <c r="E205">
        <v>0.25</v>
      </c>
    </row>
    <row r="206" spans="1:5" x14ac:dyDescent="0.25">
      <c r="A206" t="s">
        <v>19</v>
      </c>
      <c r="B206" t="s">
        <v>251</v>
      </c>
      <c r="C206">
        <v>1.6231884057971</v>
      </c>
      <c r="D206">
        <v>0.82</v>
      </c>
      <c r="E206">
        <v>1.52</v>
      </c>
    </row>
    <row r="207" spans="1:5" x14ac:dyDescent="0.25">
      <c r="A207" t="s">
        <v>19</v>
      </c>
      <c r="B207" t="s">
        <v>142</v>
      </c>
      <c r="C207">
        <v>1.6231884057971</v>
      </c>
      <c r="D207">
        <v>2.0499999999999998</v>
      </c>
      <c r="E207">
        <v>0.76</v>
      </c>
    </row>
    <row r="208" spans="1:5" x14ac:dyDescent="0.25">
      <c r="A208" t="s">
        <v>19</v>
      </c>
      <c r="B208" t="s">
        <v>141</v>
      </c>
      <c r="C208">
        <v>1.6231884057971</v>
      </c>
      <c r="D208">
        <v>0.92</v>
      </c>
      <c r="E208">
        <v>0.76</v>
      </c>
    </row>
    <row r="209" spans="1:5" x14ac:dyDescent="0.25">
      <c r="A209" t="s">
        <v>19</v>
      </c>
      <c r="B209" t="s">
        <v>243</v>
      </c>
      <c r="C209">
        <v>1.6231884057971</v>
      </c>
      <c r="D209">
        <v>0.82</v>
      </c>
      <c r="E209">
        <v>1.52</v>
      </c>
    </row>
    <row r="210" spans="1:5" x14ac:dyDescent="0.25">
      <c r="A210" t="s">
        <v>19</v>
      </c>
      <c r="B210" t="s">
        <v>154</v>
      </c>
      <c r="C210">
        <v>1.6231884057971</v>
      </c>
      <c r="D210">
        <v>1.03</v>
      </c>
      <c r="E210">
        <v>0.76</v>
      </c>
    </row>
    <row r="211" spans="1:5" x14ac:dyDescent="0.25">
      <c r="A211" t="s">
        <v>19</v>
      </c>
      <c r="B211" t="s">
        <v>245</v>
      </c>
      <c r="C211">
        <v>1.6231884057971</v>
      </c>
      <c r="D211">
        <v>0.77</v>
      </c>
      <c r="E211">
        <v>0.76</v>
      </c>
    </row>
    <row r="212" spans="1:5" x14ac:dyDescent="0.25">
      <c r="A212" t="s">
        <v>19</v>
      </c>
      <c r="B212" t="s">
        <v>252</v>
      </c>
      <c r="C212">
        <v>1.6231884057971</v>
      </c>
      <c r="D212">
        <v>0.62</v>
      </c>
      <c r="E212">
        <v>1.26</v>
      </c>
    </row>
    <row r="213" spans="1:5" x14ac:dyDescent="0.25">
      <c r="A213" t="s">
        <v>19</v>
      </c>
      <c r="B213" t="s">
        <v>246</v>
      </c>
      <c r="C213">
        <v>1.6231884057971</v>
      </c>
      <c r="D213">
        <v>0.77</v>
      </c>
      <c r="E213">
        <v>0.95</v>
      </c>
    </row>
    <row r="214" spans="1:5" x14ac:dyDescent="0.25">
      <c r="A214" t="s">
        <v>19</v>
      </c>
      <c r="B214" t="s">
        <v>139</v>
      </c>
      <c r="C214">
        <v>1.6231884057971</v>
      </c>
      <c r="D214">
        <v>1.44</v>
      </c>
      <c r="E214">
        <v>0.76</v>
      </c>
    </row>
    <row r="215" spans="1:5" x14ac:dyDescent="0.25">
      <c r="A215" t="s">
        <v>143</v>
      </c>
      <c r="B215" t="s">
        <v>451</v>
      </c>
      <c r="C215">
        <v>1.1111111111111101</v>
      </c>
      <c r="D215">
        <v>0.68</v>
      </c>
      <c r="E215">
        <v>0.71</v>
      </c>
    </row>
    <row r="216" spans="1:5" x14ac:dyDescent="0.25">
      <c r="A216" t="s">
        <v>143</v>
      </c>
      <c r="B216" t="s">
        <v>150</v>
      </c>
      <c r="C216">
        <v>1.1111111111111101</v>
      </c>
      <c r="D216">
        <v>0.72</v>
      </c>
      <c r="E216">
        <v>1.52</v>
      </c>
    </row>
    <row r="217" spans="1:5" x14ac:dyDescent="0.25">
      <c r="A217" t="s">
        <v>143</v>
      </c>
      <c r="B217" t="s">
        <v>149</v>
      </c>
      <c r="C217">
        <v>1.1111111111111101</v>
      </c>
      <c r="D217">
        <v>1.26</v>
      </c>
      <c r="E217">
        <v>0.95</v>
      </c>
    </row>
    <row r="218" spans="1:5" x14ac:dyDescent="0.25">
      <c r="A218" t="s">
        <v>143</v>
      </c>
      <c r="B218" t="s">
        <v>155</v>
      </c>
      <c r="C218">
        <v>1.1111111111111101</v>
      </c>
      <c r="D218">
        <v>0.36</v>
      </c>
      <c r="E218">
        <v>1.33</v>
      </c>
    </row>
    <row r="219" spans="1:5" x14ac:dyDescent="0.25">
      <c r="A219" t="s">
        <v>143</v>
      </c>
      <c r="B219" t="s">
        <v>145</v>
      </c>
      <c r="C219">
        <v>1.1111111111111101</v>
      </c>
      <c r="D219">
        <v>1.44</v>
      </c>
      <c r="E219">
        <v>1.1399999999999999</v>
      </c>
    </row>
    <row r="220" spans="1:5" x14ac:dyDescent="0.25">
      <c r="A220" t="s">
        <v>143</v>
      </c>
      <c r="B220" t="s">
        <v>151</v>
      </c>
      <c r="C220">
        <v>1.1111111111111101</v>
      </c>
      <c r="D220">
        <v>0.9</v>
      </c>
      <c r="E220">
        <v>0.76</v>
      </c>
    </row>
    <row r="221" spans="1:5" x14ac:dyDescent="0.25">
      <c r="A221" t="s">
        <v>143</v>
      </c>
      <c r="B221" t="s">
        <v>159</v>
      </c>
      <c r="C221">
        <v>1.1111111111111101</v>
      </c>
      <c r="D221">
        <v>1.26</v>
      </c>
      <c r="E221">
        <v>0.56999999999999995</v>
      </c>
    </row>
    <row r="222" spans="1:5" x14ac:dyDescent="0.25">
      <c r="A222" t="s">
        <v>143</v>
      </c>
      <c r="B222" t="s">
        <v>144</v>
      </c>
      <c r="C222">
        <v>1.1111111111111101</v>
      </c>
      <c r="D222">
        <v>1.8</v>
      </c>
      <c r="E222">
        <v>0.71</v>
      </c>
    </row>
    <row r="223" spans="1:5" x14ac:dyDescent="0.25">
      <c r="A223" t="s">
        <v>143</v>
      </c>
      <c r="B223" t="s">
        <v>160</v>
      </c>
      <c r="C223">
        <v>1.1111111111111101</v>
      </c>
      <c r="D223">
        <v>0.72</v>
      </c>
      <c r="E223">
        <v>1.89</v>
      </c>
    </row>
    <row r="224" spans="1:5" x14ac:dyDescent="0.25">
      <c r="A224" t="s">
        <v>143</v>
      </c>
      <c r="B224" t="s">
        <v>329</v>
      </c>
      <c r="C224">
        <v>1.1111111111111101</v>
      </c>
      <c r="D224">
        <v>1.44</v>
      </c>
      <c r="E224">
        <v>1.71</v>
      </c>
    </row>
    <row r="225" spans="1:5" x14ac:dyDescent="0.25">
      <c r="A225" t="s">
        <v>143</v>
      </c>
      <c r="B225" t="s">
        <v>140</v>
      </c>
      <c r="C225">
        <v>1.1111111111111101</v>
      </c>
      <c r="D225">
        <v>1.1299999999999999</v>
      </c>
      <c r="E225">
        <v>0.95</v>
      </c>
    </row>
    <row r="226" spans="1:5" x14ac:dyDescent="0.25">
      <c r="A226" t="s">
        <v>143</v>
      </c>
      <c r="B226" t="s">
        <v>148</v>
      </c>
      <c r="C226">
        <v>1.1111111111111101</v>
      </c>
      <c r="D226">
        <v>1.26</v>
      </c>
      <c r="E226">
        <v>0.19</v>
      </c>
    </row>
    <row r="227" spans="1:5" x14ac:dyDescent="0.25">
      <c r="A227" t="s">
        <v>143</v>
      </c>
      <c r="B227" t="s">
        <v>156</v>
      </c>
      <c r="C227">
        <v>1.1111111111111101</v>
      </c>
      <c r="D227">
        <v>0.68</v>
      </c>
      <c r="E227">
        <v>1.42</v>
      </c>
    </row>
    <row r="228" spans="1:5" x14ac:dyDescent="0.25">
      <c r="A228" t="s">
        <v>143</v>
      </c>
      <c r="B228" t="s">
        <v>157</v>
      </c>
      <c r="C228">
        <v>1.1111111111111101</v>
      </c>
      <c r="D228">
        <v>0.45</v>
      </c>
      <c r="E228">
        <v>2.37</v>
      </c>
    </row>
    <row r="229" spans="1:5" x14ac:dyDescent="0.25">
      <c r="A229" t="s">
        <v>143</v>
      </c>
      <c r="B229" t="s">
        <v>153</v>
      </c>
      <c r="C229">
        <v>1.1111111111111101</v>
      </c>
      <c r="D229">
        <v>0.68</v>
      </c>
      <c r="E229">
        <v>0.24</v>
      </c>
    </row>
    <row r="230" spans="1:5" x14ac:dyDescent="0.25">
      <c r="A230" t="s">
        <v>143</v>
      </c>
      <c r="B230" t="s">
        <v>161</v>
      </c>
      <c r="C230">
        <v>1.1111111111111101</v>
      </c>
      <c r="D230">
        <v>1.1299999999999999</v>
      </c>
      <c r="E230">
        <v>0.71</v>
      </c>
    </row>
    <row r="231" spans="1:5" x14ac:dyDescent="0.25">
      <c r="A231" t="s">
        <v>143</v>
      </c>
      <c r="B231" t="s">
        <v>158</v>
      </c>
      <c r="C231">
        <v>1.1111111111111101</v>
      </c>
      <c r="D231">
        <v>0.68</v>
      </c>
      <c r="E231">
        <v>0.95</v>
      </c>
    </row>
    <row r="232" spans="1:5" x14ac:dyDescent="0.25">
      <c r="A232" t="s">
        <v>143</v>
      </c>
      <c r="B232" t="s">
        <v>147</v>
      </c>
      <c r="C232">
        <v>1.1111111111111101</v>
      </c>
      <c r="D232">
        <v>0.9</v>
      </c>
      <c r="E232">
        <v>0.47</v>
      </c>
    </row>
    <row r="233" spans="1:5" x14ac:dyDescent="0.25">
      <c r="A233" t="s">
        <v>143</v>
      </c>
      <c r="B233" t="s">
        <v>152</v>
      </c>
      <c r="C233">
        <v>1.1111111111111101</v>
      </c>
      <c r="D233">
        <v>1.62</v>
      </c>
      <c r="E233">
        <v>0.38</v>
      </c>
    </row>
    <row r="234" spans="1:5" x14ac:dyDescent="0.25">
      <c r="A234" t="s">
        <v>143</v>
      </c>
      <c r="B234" t="s">
        <v>452</v>
      </c>
      <c r="C234">
        <v>1.1111111111111101</v>
      </c>
      <c r="D234">
        <v>0.68</v>
      </c>
      <c r="E234">
        <v>0.95</v>
      </c>
    </row>
    <row r="235" spans="1:5" x14ac:dyDescent="0.25">
      <c r="A235" t="s">
        <v>22</v>
      </c>
      <c r="B235" t="s">
        <v>263</v>
      </c>
      <c r="C235">
        <v>1.62</v>
      </c>
      <c r="D235">
        <v>3.09</v>
      </c>
      <c r="E235">
        <v>0.32</v>
      </c>
    </row>
    <row r="236" spans="1:5" x14ac:dyDescent="0.25">
      <c r="A236" t="s">
        <v>22</v>
      </c>
      <c r="B236" t="s">
        <v>163</v>
      </c>
      <c r="C236">
        <v>1.62</v>
      </c>
      <c r="D236">
        <v>1.23</v>
      </c>
      <c r="E236">
        <v>1.71</v>
      </c>
    </row>
    <row r="237" spans="1:5" x14ac:dyDescent="0.25">
      <c r="A237" t="s">
        <v>22</v>
      </c>
      <c r="B237" t="s">
        <v>266</v>
      </c>
      <c r="C237">
        <v>1.62</v>
      </c>
      <c r="D237">
        <v>0.41</v>
      </c>
      <c r="E237">
        <v>1.71</v>
      </c>
    </row>
    <row r="238" spans="1:5" x14ac:dyDescent="0.25">
      <c r="A238" t="s">
        <v>22</v>
      </c>
      <c r="B238" t="s">
        <v>164</v>
      </c>
      <c r="C238">
        <v>1.62</v>
      </c>
      <c r="D238">
        <v>1.23</v>
      </c>
      <c r="E238">
        <v>0.64</v>
      </c>
    </row>
    <row r="239" spans="1:5" x14ac:dyDescent="0.25">
      <c r="A239" t="s">
        <v>22</v>
      </c>
      <c r="B239" t="s">
        <v>162</v>
      </c>
      <c r="C239">
        <v>1.62</v>
      </c>
      <c r="D239">
        <v>1.23</v>
      </c>
      <c r="E239">
        <v>0.85</v>
      </c>
    </row>
    <row r="240" spans="1:5" x14ac:dyDescent="0.25">
      <c r="A240" t="s">
        <v>22</v>
      </c>
      <c r="B240" t="s">
        <v>167</v>
      </c>
      <c r="C240">
        <v>1.62</v>
      </c>
      <c r="D240">
        <v>1.03</v>
      </c>
      <c r="E240">
        <v>1.28</v>
      </c>
    </row>
    <row r="241" spans="1:5" x14ac:dyDescent="0.25">
      <c r="A241" t="s">
        <v>22</v>
      </c>
      <c r="B241" t="s">
        <v>255</v>
      </c>
      <c r="C241">
        <v>1.62</v>
      </c>
      <c r="D241">
        <v>1.23</v>
      </c>
      <c r="E241">
        <v>0.32</v>
      </c>
    </row>
    <row r="242" spans="1:5" x14ac:dyDescent="0.25">
      <c r="A242" t="s">
        <v>22</v>
      </c>
      <c r="B242" t="s">
        <v>24</v>
      </c>
      <c r="C242">
        <v>1.62</v>
      </c>
      <c r="D242">
        <v>1.23</v>
      </c>
      <c r="E242">
        <v>0.43</v>
      </c>
    </row>
    <row r="243" spans="1:5" x14ac:dyDescent="0.25">
      <c r="A243" t="s">
        <v>22</v>
      </c>
      <c r="B243" t="s">
        <v>290</v>
      </c>
      <c r="C243">
        <v>1.62</v>
      </c>
      <c r="D243">
        <v>0.82</v>
      </c>
      <c r="E243">
        <v>1.5</v>
      </c>
    </row>
    <row r="244" spans="1:5" x14ac:dyDescent="0.25">
      <c r="A244" t="s">
        <v>22</v>
      </c>
      <c r="B244" t="s">
        <v>166</v>
      </c>
      <c r="C244">
        <v>1.62</v>
      </c>
      <c r="D244">
        <v>0.41</v>
      </c>
      <c r="E244">
        <v>1.5</v>
      </c>
    </row>
    <row r="245" spans="1:5" x14ac:dyDescent="0.25">
      <c r="A245" t="s">
        <v>22</v>
      </c>
      <c r="B245" t="s">
        <v>261</v>
      </c>
      <c r="C245">
        <v>1.62</v>
      </c>
      <c r="D245">
        <v>0.62</v>
      </c>
      <c r="E245">
        <v>0.64</v>
      </c>
    </row>
    <row r="246" spans="1:5" x14ac:dyDescent="0.25">
      <c r="A246" t="s">
        <v>22</v>
      </c>
      <c r="B246" t="s">
        <v>23</v>
      </c>
      <c r="C246">
        <v>1.62</v>
      </c>
      <c r="D246">
        <v>2.4700000000000002</v>
      </c>
      <c r="E246">
        <v>0.96</v>
      </c>
    </row>
    <row r="247" spans="1:5" x14ac:dyDescent="0.25">
      <c r="A247" t="s">
        <v>22</v>
      </c>
      <c r="B247" t="s">
        <v>256</v>
      </c>
      <c r="C247">
        <v>1.62</v>
      </c>
      <c r="D247">
        <v>0.93</v>
      </c>
      <c r="E247">
        <v>1.28</v>
      </c>
    </row>
    <row r="248" spans="1:5" x14ac:dyDescent="0.25">
      <c r="A248" t="s">
        <v>22</v>
      </c>
      <c r="B248" t="s">
        <v>264</v>
      </c>
      <c r="C248">
        <v>1.62</v>
      </c>
      <c r="D248">
        <v>0.31</v>
      </c>
      <c r="E248">
        <v>0.64</v>
      </c>
    </row>
    <row r="249" spans="1:5" x14ac:dyDescent="0.25">
      <c r="A249" t="s">
        <v>22</v>
      </c>
      <c r="B249" t="s">
        <v>262</v>
      </c>
      <c r="C249">
        <v>1.62</v>
      </c>
      <c r="D249">
        <v>0.62</v>
      </c>
      <c r="E249">
        <v>1.28</v>
      </c>
    </row>
    <row r="250" spans="1:5" x14ac:dyDescent="0.25">
      <c r="A250" t="s">
        <v>22</v>
      </c>
      <c r="B250" t="s">
        <v>259</v>
      </c>
      <c r="C250">
        <v>1.62</v>
      </c>
      <c r="D250">
        <v>0</v>
      </c>
      <c r="E250">
        <v>0.32</v>
      </c>
    </row>
    <row r="251" spans="1:5" x14ac:dyDescent="0.25">
      <c r="A251" t="s">
        <v>22</v>
      </c>
      <c r="B251" t="s">
        <v>291</v>
      </c>
      <c r="C251">
        <v>1.62</v>
      </c>
      <c r="D251">
        <v>1.65</v>
      </c>
      <c r="E251">
        <v>0.21</v>
      </c>
    </row>
    <row r="252" spans="1:5" x14ac:dyDescent="0.25">
      <c r="A252" t="s">
        <v>22</v>
      </c>
      <c r="B252" t="s">
        <v>267</v>
      </c>
      <c r="C252">
        <v>1.62</v>
      </c>
      <c r="D252">
        <v>0.41</v>
      </c>
      <c r="E252">
        <v>1.5</v>
      </c>
    </row>
    <row r="253" spans="1:5" x14ac:dyDescent="0.25">
      <c r="A253" t="s">
        <v>22</v>
      </c>
      <c r="B253" t="s">
        <v>165</v>
      </c>
      <c r="C253">
        <v>1.62</v>
      </c>
      <c r="D253">
        <v>0.62</v>
      </c>
      <c r="E253">
        <v>1.28</v>
      </c>
    </row>
    <row r="254" spans="1:5" x14ac:dyDescent="0.25">
      <c r="A254" t="s">
        <v>25</v>
      </c>
      <c r="B254" t="s">
        <v>175</v>
      </c>
      <c r="C254">
        <v>1.62</v>
      </c>
    </row>
    <row r="255" spans="1:5" x14ac:dyDescent="0.25">
      <c r="A255" t="s">
        <v>25</v>
      </c>
      <c r="B255" t="s">
        <v>27</v>
      </c>
      <c r="C255">
        <v>1.52</v>
      </c>
      <c r="D255">
        <v>0.88</v>
      </c>
      <c r="E255">
        <v>0.97</v>
      </c>
    </row>
    <row r="256" spans="1:5" x14ac:dyDescent="0.25">
      <c r="A256" t="s">
        <v>25</v>
      </c>
      <c r="B256" t="s">
        <v>174</v>
      </c>
      <c r="C256">
        <v>1.52</v>
      </c>
      <c r="D256">
        <v>0.22</v>
      </c>
      <c r="E256">
        <v>1.45</v>
      </c>
    </row>
    <row r="257" spans="1:5" x14ac:dyDescent="0.25">
      <c r="A257" t="s">
        <v>25</v>
      </c>
      <c r="B257" t="s">
        <v>168</v>
      </c>
      <c r="C257">
        <v>1.52</v>
      </c>
      <c r="D257">
        <v>1.32</v>
      </c>
      <c r="E257">
        <v>0.48</v>
      </c>
    </row>
    <row r="258" spans="1:5" x14ac:dyDescent="0.25">
      <c r="A258" t="s">
        <v>25</v>
      </c>
      <c r="B258" t="s">
        <v>176</v>
      </c>
      <c r="C258">
        <v>1.52</v>
      </c>
      <c r="D258">
        <v>1.1000000000000001</v>
      </c>
      <c r="E258">
        <v>0.72</v>
      </c>
    </row>
    <row r="259" spans="1:5" x14ac:dyDescent="0.25">
      <c r="A259" t="s">
        <v>25</v>
      </c>
      <c r="B259" t="s">
        <v>477</v>
      </c>
      <c r="C259">
        <v>1.52</v>
      </c>
      <c r="D259">
        <v>0.88</v>
      </c>
      <c r="E259">
        <v>1.69</v>
      </c>
    </row>
    <row r="260" spans="1:5" x14ac:dyDescent="0.25">
      <c r="A260" t="s">
        <v>25</v>
      </c>
      <c r="B260" t="s">
        <v>169</v>
      </c>
      <c r="C260">
        <v>1.52</v>
      </c>
      <c r="D260">
        <v>0.33</v>
      </c>
      <c r="E260">
        <v>0.72</v>
      </c>
    </row>
    <row r="261" spans="1:5" x14ac:dyDescent="0.25">
      <c r="A261" t="s">
        <v>25</v>
      </c>
      <c r="B261" t="s">
        <v>258</v>
      </c>
      <c r="C261">
        <v>1.52</v>
      </c>
      <c r="D261">
        <v>1.75</v>
      </c>
      <c r="E261">
        <v>0.97</v>
      </c>
    </row>
    <row r="262" spans="1:5" x14ac:dyDescent="0.25">
      <c r="A262" t="s">
        <v>25</v>
      </c>
      <c r="B262" t="s">
        <v>265</v>
      </c>
      <c r="C262">
        <v>1.52</v>
      </c>
      <c r="D262">
        <v>1.1000000000000001</v>
      </c>
      <c r="E262">
        <v>0.72</v>
      </c>
    </row>
    <row r="263" spans="1:5" x14ac:dyDescent="0.25">
      <c r="A263" t="s">
        <v>25</v>
      </c>
      <c r="B263" t="s">
        <v>257</v>
      </c>
      <c r="C263">
        <v>1.52</v>
      </c>
      <c r="D263">
        <v>0.66</v>
      </c>
      <c r="E263">
        <v>1.45</v>
      </c>
    </row>
    <row r="264" spans="1:5" x14ac:dyDescent="0.25">
      <c r="A264" t="s">
        <v>25</v>
      </c>
      <c r="B264" t="s">
        <v>172</v>
      </c>
      <c r="C264">
        <v>1.52</v>
      </c>
      <c r="D264">
        <v>1.1000000000000001</v>
      </c>
      <c r="E264">
        <v>0.24</v>
      </c>
    </row>
    <row r="265" spans="1:5" x14ac:dyDescent="0.25">
      <c r="A265" t="s">
        <v>25</v>
      </c>
      <c r="B265" t="s">
        <v>173</v>
      </c>
      <c r="C265">
        <v>1.52</v>
      </c>
      <c r="D265">
        <v>2.2999999999999998</v>
      </c>
      <c r="E265">
        <v>1.0900000000000001</v>
      </c>
    </row>
    <row r="266" spans="1:5" x14ac:dyDescent="0.25">
      <c r="A266" t="s">
        <v>25</v>
      </c>
      <c r="B266" t="s">
        <v>26</v>
      </c>
      <c r="C266">
        <v>1.52</v>
      </c>
      <c r="D266">
        <v>0.33</v>
      </c>
      <c r="E266">
        <v>1.81</v>
      </c>
    </row>
    <row r="267" spans="1:5" x14ac:dyDescent="0.25">
      <c r="A267" t="s">
        <v>25</v>
      </c>
      <c r="B267" t="s">
        <v>476</v>
      </c>
      <c r="C267">
        <v>1.52</v>
      </c>
      <c r="D267">
        <v>0.99</v>
      </c>
      <c r="E267">
        <v>1.45</v>
      </c>
    </row>
    <row r="268" spans="1:5" x14ac:dyDescent="0.25">
      <c r="A268" t="s">
        <v>25</v>
      </c>
      <c r="B268" t="s">
        <v>177</v>
      </c>
      <c r="C268">
        <v>1.52</v>
      </c>
      <c r="D268">
        <v>1.32</v>
      </c>
      <c r="E268">
        <v>1.0900000000000001</v>
      </c>
    </row>
    <row r="269" spans="1:5" x14ac:dyDescent="0.25">
      <c r="A269" t="s">
        <v>25</v>
      </c>
      <c r="B269" t="s">
        <v>170</v>
      </c>
      <c r="C269">
        <v>1.52</v>
      </c>
      <c r="D269">
        <v>0.66</v>
      </c>
      <c r="E269">
        <v>0.36</v>
      </c>
    </row>
    <row r="270" spans="1:5" x14ac:dyDescent="0.25">
      <c r="A270" t="s">
        <v>25</v>
      </c>
      <c r="B270" t="s">
        <v>260</v>
      </c>
      <c r="C270">
        <v>1.52</v>
      </c>
      <c r="D270">
        <v>0.66</v>
      </c>
      <c r="E270">
        <v>0.72</v>
      </c>
    </row>
    <row r="271" spans="1:5" x14ac:dyDescent="0.25">
      <c r="A271" t="s">
        <v>25</v>
      </c>
      <c r="B271" t="s">
        <v>292</v>
      </c>
      <c r="C271">
        <v>1.52</v>
      </c>
      <c r="D271">
        <v>1.97</v>
      </c>
      <c r="E271">
        <v>0.72</v>
      </c>
    </row>
    <row r="272" spans="1:5" x14ac:dyDescent="0.25">
      <c r="A272" t="s">
        <v>25</v>
      </c>
      <c r="B272" t="s">
        <v>478</v>
      </c>
      <c r="C272">
        <v>1.52</v>
      </c>
      <c r="D272">
        <v>0.66</v>
      </c>
      <c r="E272">
        <v>2.17</v>
      </c>
    </row>
    <row r="273" spans="1:5" x14ac:dyDescent="0.25">
      <c r="A273" t="s">
        <v>25</v>
      </c>
      <c r="B273" t="s">
        <v>479</v>
      </c>
      <c r="C273">
        <v>1.52</v>
      </c>
      <c r="D273">
        <v>0</v>
      </c>
      <c r="E273">
        <v>1.0900000000000001</v>
      </c>
    </row>
    <row r="274" spans="1:5" x14ac:dyDescent="0.25">
      <c r="A274" t="s">
        <v>28</v>
      </c>
      <c r="B274" t="s">
        <v>171</v>
      </c>
      <c r="C274">
        <v>1.52</v>
      </c>
      <c r="D274">
        <v>1.32</v>
      </c>
      <c r="E274">
        <v>0.36</v>
      </c>
    </row>
    <row r="275" spans="1:5" x14ac:dyDescent="0.25">
      <c r="A275" t="s">
        <v>28</v>
      </c>
      <c r="B275" t="s">
        <v>29</v>
      </c>
      <c r="C275">
        <v>1.42592592592593</v>
      </c>
      <c r="D275">
        <v>1.4</v>
      </c>
      <c r="E275">
        <v>0.31</v>
      </c>
    </row>
    <row r="276" spans="1:5" x14ac:dyDescent="0.25">
      <c r="A276" t="s">
        <v>28</v>
      </c>
      <c r="B276" t="s">
        <v>463</v>
      </c>
      <c r="C276">
        <v>1.42592592592593</v>
      </c>
      <c r="D276">
        <v>0.94</v>
      </c>
      <c r="E276">
        <v>1.53</v>
      </c>
    </row>
    <row r="277" spans="1:5" x14ac:dyDescent="0.25">
      <c r="A277" t="s">
        <v>28</v>
      </c>
      <c r="B277" t="s">
        <v>275</v>
      </c>
      <c r="C277">
        <v>1.42592592592593</v>
      </c>
      <c r="D277">
        <v>1.17</v>
      </c>
      <c r="E277">
        <v>2.14</v>
      </c>
    </row>
    <row r="278" spans="1:5" x14ac:dyDescent="0.25">
      <c r="A278" t="s">
        <v>28</v>
      </c>
      <c r="B278" t="s">
        <v>279</v>
      </c>
      <c r="C278">
        <v>1.42592592592593</v>
      </c>
      <c r="D278">
        <v>0.7</v>
      </c>
      <c r="E278">
        <v>1.53</v>
      </c>
    </row>
    <row r="279" spans="1:5" x14ac:dyDescent="0.25">
      <c r="A279" t="s">
        <v>28</v>
      </c>
      <c r="B279" t="s">
        <v>189</v>
      </c>
      <c r="C279">
        <v>1.42592592592593</v>
      </c>
      <c r="D279">
        <v>0.94</v>
      </c>
      <c r="E279">
        <v>0.31</v>
      </c>
    </row>
    <row r="280" spans="1:5" x14ac:dyDescent="0.25">
      <c r="A280" t="s">
        <v>28</v>
      </c>
      <c r="B280" t="s">
        <v>190</v>
      </c>
      <c r="C280">
        <v>1.42592592592593</v>
      </c>
      <c r="D280">
        <v>0.94</v>
      </c>
      <c r="E280">
        <v>1.53</v>
      </c>
    </row>
    <row r="281" spans="1:5" x14ac:dyDescent="0.25">
      <c r="A281" t="s">
        <v>28</v>
      </c>
      <c r="B281" t="s">
        <v>30</v>
      </c>
      <c r="C281">
        <v>1.42592592592593</v>
      </c>
      <c r="D281">
        <v>2.34</v>
      </c>
      <c r="E281">
        <v>0</v>
      </c>
    </row>
    <row r="282" spans="1:5" x14ac:dyDescent="0.25">
      <c r="A282" t="s">
        <v>28</v>
      </c>
      <c r="B282" t="s">
        <v>187</v>
      </c>
      <c r="C282">
        <v>1.42592592592593</v>
      </c>
      <c r="D282">
        <v>0.7</v>
      </c>
      <c r="E282">
        <v>0.92</v>
      </c>
    </row>
    <row r="283" spans="1:5" x14ac:dyDescent="0.25">
      <c r="A283" t="s">
        <v>28</v>
      </c>
      <c r="B283" t="s">
        <v>278</v>
      </c>
      <c r="C283">
        <v>1.42592592592593</v>
      </c>
      <c r="D283">
        <v>1.17</v>
      </c>
      <c r="E283">
        <v>1.22</v>
      </c>
    </row>
    <row r="284" spans="1:5" x14ac:dyDescent="0.25">
      <c r="A284" t="s">
        <v>28</v>
      </c>
      <c r="B284" t="s">
        <v>464</v>
      </c>
      <c r="C284">
        <v>1.42592592592593</v>
      </c>
      <c r="D284">
        <v>0.47</v>
      </c>
      <c r="E284">
        <v>0.61</v>
      </c>
    </row>
    <row r="285" spans="1:5" x14ac:dyDescent="0.25">
      <c r="A285" t="s">
        <v>28</v>
      </c>
      <c r="B285" t="s">
        <v>462</v>
      </c>
      <c r="C285">
        <v>1.42592592592593</v>
      </c>
      <c r="D285">
        <v>0.94</v>
      </c>
      <c r="E285">
        <v>0.92</v>
      </c>
    </row>
    <row r="286" spans="1:5" x14ac:dyDescent="0.25">
      <c r="A286" t="s">
        <v>28</v>
      </c>
      <c r="B286" t="s">
        <v>31</v>
      </c>
      <c r="C286">
        <v>1.42592592592593</v>
      </c>
      <c r="D286">
        <v>1.64</v>
      </c>
      <c r="E286">
        <v>0.61</v>
      </c>
    </row>
    <row r="287" spans="1:5" x14ac:dyDescent="0.25">
      <c r="A287" t="s">
        <v>28</v>
      </c>
      <c r="B287" t="s">
        <v>188</v>
      </c>
      <c r="C287">
        <v>1.42592592592593</v>
      </c>
      <c r="D287">
        <v>0.94</v>
      </c>
      <c r="E287">
        <v>0.92</v>
      </c>
    </row>
    <row r="288" spans="1:5" x14ac:dyDescent="0.25">
      <c r="A288" t="s">
        <v>28</v>
      </c>
      <c r="B288" t="s">
        <v>293</v>
      </c>
      <c r="C288">
        <v>1.42592592592593</v>
      </c>
      <c r="D288">
        <v>0.47</v>
      </c>
      <c r="E288">
        <v>0.92</v>
      </c>
    </row>
    <row r="289" spans="1:5" x14ac:dyDescent="0.25">
      <c r="A289" t="s">
        <v>28</v>
      </c>
      <c r="B289" t="s">
        <v>277</v>
      </c>
      <c r="C289">
        <v>1.42592592592593</v>
      </c>
      <c r="D289">
        <v>0.47</v>
      </c>
      <c r="E289">
        <v>0.92</v>
      </c>
    </row>
    <row r="290" spans="1:5" x14ac:dyDescent="0.25">
      <c r="A290" t="s">
        <v>28</v>
      </c>
      <c r="B290" t="s">
        <v>276</v>
      </c>
      <c r="C290">
        <v>1.42592592592593</v>
      </c>
      <c r="D290">
        <v>0.7</v>
      </c>
      <c r="E290">
        <v>2.14</v>
      </c>
    </row>
    <row r="291" spans="1:5" x14ac:dyDescent="0.25">
      <c r="A291" t="s">
        <v>28</v>
      </c>
      <c r="B291" t="s">
        <v>191</v>
      </c>
      <c r="C291">
        <v>1.42592592592593</v>
      </c>
      <c r="D291">
        <v>1.4</v>
      </c>
      <c r="E291">
        <v>0.31</v>
      </c>
    </row>
    <row r="292" spans="1:5" x14ac:dyDescent="0.25">
      <c r="A292" t="s">
        <v>178</v>
      </c>
      <c r="B292" t="s">
        <v>294</v>
      </c>
      <c r="C292">
        <v>1.42592592592593</v>
      </c>
      <c r="D292">
        <v>0.7</v>
      </c>
      <c r="E292">
        <v>1.22</v>
      </c>
    </row>
    <row r="293" spans="1:5" x14ac:dyDescent="0.25">
      <c r="A293" t="s">
        <v>178</v>
      </c>
      <c r="B293" t="s">
        <v>465</v>
      </c>
      <c r="C293">
        <v>1.7115384615384599</v>
      </c>
      <c r="D293">
        <v>0.57999999999999996</v>
      </c>
      <c r="E293">
        <v>0.56000000000000005</v>
      </c>
    </row>
    <row r="294" spans="1:5" x14ac:dyDescent="0.25">
      <c r="A294" t="s">
        <v>178</v>
      </c>
      <c r="B294" t="s">
        <v>268</v>
      </c>
      <c r="C294">
        <v>1.7115384615384599</v>
      </c>
      <c r="D294">
        <v>0.57999999999999996</v>
      </c>
      <c r="E294">
        <v>0.99</v>
      </c>
    </row>
    <row r="295" spans="1:5" x14ac:dyDescent="0.25">
      <c r="A295" t="s">
        <v>178</v>
      </c>
      <c r="B295" t="s">
        <v>183</v>
      </c>
      <c r="C295">
        <v>1.7115384615384599</v>
      </c>
      <c r="D295">
        <v>0.57999999999999996</v>
      </c>
      <c r="E295">
        <v>1.24</v>
      </c>
    </row>
    <row r="296" spans="1:5" x14ac:dyDescent="0.25">
      <c r="A296" t="s">
        <v>178</v>
      </c>
      <c r="B296" t="s">
        <v>185</v>
      </c>
      <c r="C296">
        <v>1.7115384615384599</v>
      </c>
      <c r="D296">
        <v>0.78</v>
      </c>
      <c r="E296">
        <v>1.98</v>
      </c>
    </row>
    <row r="297" spans="1:5" x14ac:dyDescent="0.25">
      <c r="A297" t="s">
        <v>178</v>
      </c>
      <c r="B297" t="s">
        <v>273</v>
      </c>
      <c r="C297">
        <v>1.7115384615384599</v>
      </c>
      <c r="D297">
        <v>3.7</v>
      </c>
      <c r="E297">
        <v>0</v>
      </c>
    </row>
    <row r="298" spans="1:5" x14ac:dyDescent="0.25">
      <c r="A298" t="s">
        <v>178</v>
      </c>
      <c r="B298" t="s">
        <v>472</v>
      </c>
      <c r="C298">
        <v>1.7115384615384599</v>
      </c>
      <c r="D298">
        <v>1.46</v>
      </c>
      <c r="E298">
        <v>0.93</v>
      </c>
    </row>
    <row r="299" spans="1:5" x14ac:dyDescent="0.25">
      <c r="A299" t="s">
        <v>178</v>
      </c>
      <c r="B299" t="s">
        <v>182</v>
      </c>
      <c r="C299">
        <v>1.7115384615384599</v>
      </c>
      <c r="D299">
        <v>1.75</v>
      </c>
      <c r="E299">
        <v>0.74</v>
      </c>
    </row>
    <row r="300" spans="1:5" x14ac:dyDescent="0.25">
      <c r="A300" t="s">
        <v>178</v>
      </c>
      <c r="B300" t="s">
        <v>184</v>
      </c>
      <c r="C300">
        <v>1.7115384615384599</v>
      </c>
      <c r="D300">
        <v>0.19</v>
      </c>
      <c r="E300">
        <v>0.99</v>
      </c>
    </row>
    <row r="301" spans="1:5" x14ac:dyDescent="0.25">
      <c r="A301" t="s">
        <v>178</v>
      </c>
      <c r="B301" t="s">
        <v>269</v>
      </c>
      <c r="C301">
        <v>1.7115384615384599</v>
      </c>
      <c r="D301">
        <v>0.57999999999999996</v>
      </c>
      <c r="E301">
        <v>1.24</v>
      </c>
    </row>
    <row r="302" spans="1:5" x14ac:dyDescent="0.25">
      <c r="A302" t="s">
        <v>178</v>
      </c>
      <c r="B302" t="s">
        <v>468</v>
      </c>
      <c r="C302">
        <v>1.7115384615384599</v>
      </c>
      <c r="D302">
        <v>0.39</v>
      </c>
      <c r="E302">
        <v>0.74</v>
      </c>
    </row>
    <row r="303" spans="1:5" x14ac:dyDescent="0.25">
      <c r="A303" t="s">
        <v>178</v>
      </c>
      <c r="B303" t="s">
        <v>272</v>
      </c>
      <c r="C303">
        <v>1.7115384615384599</v>
      </c>
      <c r="D303">
        <v>0.97</v>
      </c>
      <c r="E303">
        <v>1.24</v>
      </c>
    </row>
    <row r="304" spans="1:5" x14ac:dyDescent="0.25">
      <c r="A304" t="s">
        <v>178</v>
      </c>
      <c r="B304" t="s">
        <v>181</v>
      </c>
      <c r="C304">
        <v>1.7115384615384599</v>
      </c>
      <c r="D304">
        <v>1.75</v>
      </c>
      <c r="E304">
        <v>1.73</v>
      </c>
    </row>
    <row r="305" spans="1:5" x14ac:dyDescent="0.25">
      <c r="A305" t="s">
        <v>178</v>
      </c>
      <c r="B305" t="s">
        <v>180</v>
      </c>
      <c r="C305">
        <v>1.7115384615384599</v>
      </c>
      <c r="D305">
        <v>0.97</v>
      </c>
      <c r="E305">
        <v>0.74</v>
      </c>
    </row>
    <row r="306" spans="1:5" x14ac:dyDescent="0.25">
      <c r="A306" t="s">
        <v>178</v>
      </c>
      <c r="B306" t="s">
        <v>270</v>
      </c>
      <c r="C306">
        <v>1.7115384615384599</v>
      </c>
      <c r="D306">
        <v>0.19</v>
      </c>
      <c r="E306">
        <v>0.5</v>
      </c>
    </row>
    <row r="307" spans="1:5" x14ac:dyDescent="0.25">
      <c r="A307" t="s">
        <v>178</v>
      </c>
      <c r="B307" t="s">
        <v>271</v>
      </c>
      <c r="C307">
        <v>1.7115384615384599</v>
      </c>
      <c r="D307">
        <v>0.97</v>
      </c>
      <c r="E307">
        <v>0.5</v>
      </c>
    </row>
    <row r="308" spans="1:5" x14ac:dyDescent="0.25">
      <c r="A308" t="s">
        <v>178</v>
      </c>
      <c r="B308" t="s">
        <v>274</v>
      </c>
      <c r="C308">
        <v>1.7115384615384599</v>
      </c>
      <c r="D308">
        <v>1.46</v>
      </c>
      <c r="E308">
        <v>0.37</v>
      </c>
    </row>
    <row r="309" spans="1:5" x14ac:dyDescent="0.25">
      <c r="A309" t="s">
        <v>178</v>
      </c>
      <c r="B309" t="s">
        <v>179</v>
      </c>
      <c r="C309">
        <v>1.7115384615384599</v>
      </c>
      <c r="D309">
        <v>0.28999999999999998</v>
      </c>
      <c r="E309">
        <v>2.6</v>
      </c>
    </row>
    <row r="310" spans="1:5" x14ac:dyDescent="0.25">
      <c r="A310" t="s">
        <v>10</v>
      </c>
      <c r="B310" t="s">
        <v>186</v>
      </c>
      <c r="C310">
        <v>1.7115384615384599</v>
      </c>
      <c r="D310">
        <v>0</v>
      </c>
      <c r="E310">
        <v>2.23</v>
      </c>
    </row>
    <row r="311" spans="1:5" x14ac:dyDescent="0.25">
      <c r="A311" t="s">
        <v>10</v>
      </c>
      <c r="B311" t="s">
        <v>222</v>
      </c>
      <c r="C311">
        <v>1.56944444444444</v>
      </c>
      <c r="D311">
        <v>0.64</v>
      </c>
      <c r="E311">
        <v>1.19</v>
      </c>
    </row>
    <row r="312" spans="1:5" x14ac:dyDescent="0.25">
      <c r="A312" t="s">
        <v>10</v>
      </c>
      <c r="B312" t="s">
        <v>226</v>
      </c>
      <c r="C312">
        <v>1.56944444444444</v>
      </c>
      <c r="D312">
        <v>0.8</v>
      </c>
      <c r="E312">
        <v>1.19</v>
      </c>
    </row>
    <row r="313" spans="1:5" x14ac:dyDescent="0.25">
      <c r="A313" t="s">
        <v>10</v>
      </c>
      <c r="B313" t="s">
        <v>38</v>
      </c>
      <c r="C313">
        <v>1.56944444444444</v>
      </c>
      <c r="D313">
        <v>0.96</v>
      </c>
      <c r="E313">
        <v>0.68</v>
      </c>
    </row>
    <row r="314" spans="1:5" x14ac:dyDescent="0.25">
      <c r="A314" t="s">
        <v>10</v>
      </c>
      <c r="B314" t="s">
        <v>37</v>
      </c>
      <c r="C314">
        <v>1.56944444444444</v>
      </c>
      <c r="D314">
        <v>0.64</v>
      </c>
      <c r="E314">
        <v>1.02</v>
      </c>
    </row>
    <row r="315" spans="1:5" x14ac:dyDescent="0.25">
      <c r="A315" t="s">
        <v>10</v>
      </c>
      <c r="B315" t="s">
        <v>42</v>
      </c>
      <c r="C315">
        <v>1.56944444444444</v>
      </c>
      <c r="D315">
        <v>1.43</v>
      </c>
      <c r="E315">
        <v>1.02</v>
      </c>
    </row>
    <row r="316" spans="1:5" x14ac:dyDescent="0.25">
      <c r="A316" t="s">
        <v>10</v>
      </c>
      <c r="B316" t="s">
        <v>224</v>
      </c>
      <c r="C316">
        <v>1.56944444444444</v>
      </c>
      <c r="D316">
        <v>1.43</v>
      </c>
      <c r="E316">
        <v>0.85</v>
      </c>
    </row>
    <row r="317" spans="1:5" x14ac:dyDescent="0.25">
      <c r="A317" t="s">
        <v>10</v>
      </c>
      <c r="B317" t="s">
        <v>12</v>
      </c>
      <c r="C317">
        <v>1.56944444444444</v>
      </c>
      <c r="D317">
        <v>1.91</v>
      </c>
      <c r="E317">
        <v>1.02</v>
      </c>
    </row>
    <row r="318" spans="1:5" x14ac:dyDescent="0.25">
      <c r="A318" t="s">
        <v>10</v>
      </c>
      <c r="B318" t="s">
        <v>225</v>
      </c>
      <c r="C318">
        <v>1.56944444444444</v>
      </c>
      <c r="D318">
        <v>0.64</v>
      </c>
      <c r="E318">
        <v>1.36</v>
      </c>
    </row>
    <row r="319" spans="1:5" x14ac:dyDescent="0.25">
      <c r="A319" t="s">
        <v>10</v>
      </c>
      <c r="B319" t="s">
        <v>223</v>
      </c>
      <c r="C319">
        <v>1.56944444444444</v>
      </c>
      <c r="D319">
        <v>0</v>
      </c>
      <c r="E319">
        <v>1.02</v>
      </c>
    </row>
    <row r="320" spans="1:5" x14ac:dyDescent="0.25">
      <c r="A320" t="s">
        <v>10</v>
      </c>
      <c r="B320" t="s">
        <v>39</v>
      </c>
      <c r="C320">
        <v>1.56944444444444</v>
      </c>
      <c r="D320">
        <v>1.43</v>
      </c>
      <c r="E320">
        <v>0.85</v>
      </c>
    </row>
    <row r="321" spans="1:5" x14ac:dyDescent="0.25">
      <c r="A321" t="s">
        <v>10</v>
      </c>
      <c r="B321" t="s">
        <v>41</v>
      </c>
      <c r="C321">
        <v>1.56944444444444</v>
      </c>
      <c r="D321">
        <v>0.96</v>
      </c>
      <c r="E321">
        <v>0.68</v>
      </c>
    </row>
    <row r="322" spans="1:5" x14ac:dyDescent="0.25">
      <c r="A322" t="s">
        <v>10</v>
      </c>
      <c r="B322" t="s">
        <v>221</v>
      </c>
      <c r="C322">
        <v>1.56944444444444</v>
      </c>
      <c r="D322">
        <v>0.48</v>
      </c>
      <c r="E322">
        <v>1.02</v>
      </c>
    </row>
    <row r="323" spans="1:5" x14ac:dyDescent="0.25">
      <c r="A323" t="s">
        <v>10</v>
      </c>
      <c r="B323" t="s">
        <v>447</v>
      </c>
      <c r="C323">
        <v>1.56944444444444</v>
      </c>
      <c r="D323">
        <v>0.8</v>
      </c>
      <c r="E323">
        <v>0.85</v>
      </c>
    </row>
    <row r="324" spans="1:5" x14ac:dyDescent="0.25">
      <c r="A324" t="s">
        <v>10</v>
      </c>
      <c r="B324" t="s">
        <v>11</v>
      </c>
      <c r="C324">
        <v>1.56944444444444</v>
      </c>
      <c r="D324">
        <v>0.64</v>
      </c>
      <c r="E324">
        <v>0.85</v>
      </c>
    </row>
    <row r="325" spans="1:5" x14ac:dyDescent="0.25">
      <c r="A325" t="s">
        <v>10</v>
      </c>
      <c r="B325" t="s">
        <v>453</v>
      </c>
      <c r="C325">
        <v>1.56944444444444</v>
      </c>
      <c r="D325">
        <v>1.27</v>
      </c>
      <c r="E325">
        <v>0.34</v>
      </c>
    </row>
    <row r="326" spans="1:5" x14ac:dyDescent="0.25">
      <c r="A326" t="s">
        <v>10</v>
      </c>
      <c r="B326" t="s">
        <v>40</v>
      </c>
      <c r="C326">
        <v>1.56944444444444</v>
      </c>
      <c r="D326">
        <v>0.8</v>
      </c>
      <c r="E326">
        <v>2.04</v>
      </c>
    </row>
    <row r="327" spans="1:5" x14ac:dyDescent="0.25">
      <c r="A327" t="s">
        <v>10</v>
      </c>
      <c r="B327" t="s">
        <v>219</v>
      </c>
      <c r="C327">
        <v>1.56944444444444</v>
      </c>
      <c r="D327">
        <v>1.91</v>
      </c>
      <c r="E327">
        <v>1.02</v>
      </c>
    </row>
    <row r="328" spans="1:5" x14ac:dyDescent="0.25">
      <c r="A328" t="s">
        <v>35</v>
      </c>
      <c r="B328" t="s">
        <v>220</v>
      </c>
      <c r="C328">
        <v>1.56944444444444</v>
      </c>
      <c r="D328">
        <v>1.27</v>
      </c>
      <c r="E328">
        <v>1.02</v>
      </c>
    </row>
    <row r="329" spans="1:5" x14ac:dyDescent="0.25">
      <c r="A329" t="s">
        <v>35</v>
      </c>
      <c r="B329" t="s">
        <v>285</v>
      </c>
      <c r="C329">
        <v>1.4833333333333301</v>
      </c>
      <c r="D329">
        <v>1.69</v>
      </c>
      <c r="E329">
        <v>0.69</v>
      </c>
    </row>
    <row r="330" spans="1:5" x14ac:dyDescent="0.25">
      <c r="A330" t="s">
        <v>35</v>
      </c>
      <c r="B330" t="s">
        <v>36</v>
      </c>
      <c r="C330">
        <v>1.4833333333333301</v>
      </c>
      <c r="D330">
        <v>1.57</v>
      </c>
      <c r="E330">
        <v>0.62</v>
      </c>
    </row>
    <row r="331" spans="1:5" x14ac:dyDescent="0.25">
      <c r="A331" t="s">
        <v>35</v>
      </c>
      <c r="B331" t="s">
        <v>471</v>
      </c>
      <c r="C331">
        <v>1.4833333333333301</v>
      </c>
      <c r="D331">
        <v>1.1200000000000001</v>
      </c>
      <c r="E331">
        <v>0.92</v>
      </c>
    </row>
    <row r="332" spans="1:5" x14ac:dyDescent="0.25">
      <c r="A332" t="s">
        <v>35</v>
      </c>
      <c r="B332" t="s">
        <v>282</v>
      </c>
      <c r="C332">
        <v>1.4833333333333301</v>
      </c>
      <c r="D332">
        <v>1.8</v>
      </c>
      <c r="E332">
        <v>0.62</v>
      </c>
    </row>
    <row r="333" spans="1:5" x14ac:dyDescent="0.25">
      <c r="A333" t="s">
        <v>35</v>
      </c>
      <c r="B333" t="s">
        <v>213</v>
      </c>
      <c r="C333">
        <v>1.4833333333333301</v>
      </c>
      <c r="D333">
        <v>0.45</v>
      </c>
      <c r="E333">
        <v>0.62</v>
      </c>
    </row>
    <row r="334" spans="1:5" x14ac:dyDescent="0.25">
      <c r="A334" t="s">
        <v>35</v>
      </c>
      <c r="B334" t="s">
        <v>474</v>
      </c>
      <c r="C334">
        <v>1.4833333333333301</v>
      </c>
      <c r="D334">
        <v>0.9</v>
      </c>
      <c r="E334">
        <v>0.92</v>
      </c>
    </row>
    <row r="335" spans="1:5" x14ac:dyDescent="0.25">
      <c r="A335" t="s">
        <v>35</v>
      </c>
      <c r="B335" t="s">
        <v>217</v>
      </c>
      <c r="C335">
        <v>1.4833333333333301</v>
      </c>
      <c r="D335">
        <v>1.35</v>
      </c>
      <c r="E335">
        <v>1.85</v>
      </c>
    </row>
    <row r="336" spans="1:5" x14ac:dyDescent="0.25">
      <c r="A336" t="s">
        <v>35</v>
      </c>
      <c r="B336" t="s">
        <v>214</v>
      </c>
      <c r="C336">
        <v>1.4833333333333301</v>
      </c>
      <c r="D336">
        <v>0.67</v>
      </c>
      <c r="E336">
        <v>1.23</v>
      </c>
    </row>
    <row r="337" spans="1:5" x14ac:dyDescent="0.25">
      <c r="A337" t="s">
        <v>35</v>
      </c>
      <c r="B337" t="s">
        <v>283</v>
      </c>
      <c r="C337">
        <v>1.4833333333333301</v>
      </c>
      <c r="D337">
        <v>1.01</v>
      </c>
      <c r="E337">
        <v>2.31</v>
      </c>
    </row>
    <row r="338" spans="1:5" x14ac:dyDescent="0.25">
      <c r="A338" t="s">
        <v>35</v>
      </c>
      <c r="B338" t="s">
        <v>475</v>
      </c>
      <c r="C338">
        <v>1.4833333333333301</v>
      </c>
      <c r="D338">
        <v>0</v>
      </c>
      <c r="E338">
        <v>0.92</v>
      </c>
    </row>
    <row r="339" spans="1:5" x14ac:dyDescent="0.25">
      <c r="A339" t="s">
        <v>35</v>
      </c>
      <c r="B339" t="s">
        <v>216</v>
      </c>
      <c r="C339">
        <v>1.4833333333333301</v>
      </c>
      <c r="D339">
        <v>1.35</v>
      </c>
      <c r="E339">
        <v>0.31</v>
      </c>
    </row>
    <row r="340" spans="1:5" x14ac:dyDescent="0.25">
      <c r="A340" t="s">
        <v>35</v>
      </c>
      <c r="B340" t="s">
        <v>296</v>
      </c>
      <c r="C340">
        <v>1.4833333333333301</v>
      </c>
      <c r="D340">
        <v>0.9</v>
      </c>
      <c r="E340">
        <v>0.92</v>
      </c>
    </row>
    <row r="341" spans="1:5" x14ac:dyDescent="0.25">
      <c r="A341" t="s">
        <v>35</v>
      </c>
      <c r="B341" t="s">
        <v>284</v>
      </c>
      <c r="C341">
        <v>1.4833333333333301</v>
      </c>
      <c r="D341">
        <v>0.22</v>
      </c>
      <c r="E341">
        <v>1.23</v>
      </c>
    </row>
    <row r="342" spans="1:5" x14ac:dyDescent="0.25">
      <c r="A342" t="s">
        <v>35</v>
      </c>
      <c r="B342" t="s">
        <v>300</v>
      </c>
      <c r="C342">
        <v>1.4833333333333301</v>
      </c>
      <c r="D342">
        <v>0.9</v>
      </c>
      <c r="E342">
        <v>1.23</v>
      </c>
    </row>
    <row r="343" spans="1:5" x14ac:dyDescent="0.25">
      <c r="A343" t="s">
        <v>35</v>
      </c>
      <c r="B343" t="s">
        <v>215</v>
      </c>
      <c r="C343">
        <v>1.4833333333333301</v>
      </c>
      <c r="D343">
        <v>0.67</v>
      </c>
      <c r="E343">
        <v>0</v>
      </c>
    </row>
    <row r="344" spans="1:5" x14ac:dyDescent="0.25">
      <c r="A344" t="s">
        <v>35</v>
      </c>
      <c r="B344" t="s">
        <v>211</v>
      </c>
      <c r="C344">
        <v>1.4833333333333301</v>
      </c>
      <c r="D344">
        <v>1.57</v>
      </c>
      <c r="E344">
        <v>1.23</v>
      </c>
    </row>
    <row r="345" spans="1:5" x14ac:dyDescent="0.25">
      <c r="A345" t="s">
        <v>35</v>
      </c>
      <c r="B345" t="s">
        <v>295</v>
      </c>
      <c r="C345">
        <v>1.4833333333333301</v>
      </c>
      <c r="D345">
        <v>1.1200000000000001</v>
      </c>
      <c r="E345">
        <v>0.62</v>
      </c>
    </row>
    <row r="346" spans="1:5" x14ac:dyDescent="0.25">
      <c r="A346" t="s">
        <v>35</v>
      </c>
      <c r="B346" t="s">
        <v>212</v>
      </c>
      <c r="C346">
        <v>1.4833333333333301</v>
      </c>
      <c r="D346">
        <v>0.45</v>
      </c>
      <c r="E346">
        <v>1.23</v>
      </c>
    </row>
    <row r="347" spans="1:5" x14ac:dyDescent="0.25">
      <c r="A347" t="s">
        <v>35</v>
      </c>
      <c r="B347" t="s">
        <v>218</v>
      </c>
      <c r="C347">
        <v>1.4833333333333301</v>
      </c>
      <c r="D347">
        <v>1.35</v>
      </c>
      <c r="E347">
        <v>1.38</v>
      </c>
    </row>
    <row r="348" spans="1:5" x14ac:dyDescent="0.25">
      <c r="A348" t="s">
        <v>485</v>
      </c>
      <c r="B348" t="s">
        <v>286</v>
      </c>
      <c r="C348">
        <v>1.4833333333333301</v>
      </c>
      <c r="D348">
        <v>0.67</v>
      </c>
      <c r="E348">
        <v>0.92</v>
      </c>
    </row>
    <row r="349" spans="1:5" x14ac:dyDescent="0.25">
      <c r="A349" t="s">
        <v>485</v>
      </c>
      <c r="B349" t="s">
        <v>486</v>
      </c>
      <c r="C349">
        <v>1.28571428571429</v>
      </c>
      <c r="D349">
        <v>0.39</v>
      </c>
      <c r="E349">
        <v>1.31</v>
      </c>
    </row>
    <row r="350" spans="1:5" x14ac:dyDescent="0.25">
      <c r="A350" t="s">
        <v>485</v>
      </c>
      <c r="B350" t="s">
        <v>488</v>
      </c>
      <c r="C350">
        <v>1.28571428571429</v>
      </c>
      <c r="D350">
        <v>3.11</v>
      </c>
      <c r="E350">
        <v>0</v>
      </c>
    </row>
    <row r="351" spans="1:5" x14ac:dyDescent="0.25">
      <c r="A351" t="s">
        <v>485</v>
      </c>
      <c r="B351" t="s">
        <v>490</v>
      </c>
      <c r="C351">
        <v>1.28571428571429</v>
      </c>
      <c r="D351">
        <v>1.94</v>
      </c>
      <c r="E351">
        <v>0.66</v>
      </c>
    </row>
    <row r="352" spans="1:5" x14ac:dyDescent="0.25">
      <c r="A352" t="s">
        <v>485</v>
      </c>
      <c r="B352" t="s">
        <v>492</v>
      </c>
      <c r="C352">
        <v>1.28571428571429</v>
      </c>
      <c r="D352">
        <v>0</v>
      </c>
      <c r="E352">
        <v>1.31</v>
      </c>
    </row>
    <row r="353" spans="1:5" x14ac:dyDescent="0.25">
      <c r="A353" t="s">
        <v>485</v>
      </c>
      <c r="B353" t="s">
        <v>494</v>
      </c>
      <c r="C353">
        <v>1.28571428571429</v>
      </c>
      <c r="D353">
        <v>1.56</v>
      </c>
      <c r="E353">
        <v>0</v>
      </c>
    </row>
    <row r="354" spans="1:5" x14ac:dyDescent="0.25">
      <c r="A354" t="s">
        <v>485</v>
      </c>
      <c r="B354" t="s">
        <v>496</v>
      </c>
      <c r="C354">
        <v>1.28571428571429</v>
      </c>
      <c r="D354">
        <v>1.56</v>
      </c>
      <c r="E354">
        <v>0.66</v>
      </c>
    </row>
    <row r="355" spans="1:5" x14ac:dyDescent="0.25">
      <c r="A355" t="s">
        <v>192</v>
      </c>
      <c r="B355" t="s">
        <v>498</v>
      </c>
      <c r="C355">
        <v>1.28571428571429</v>
      </c>
      <c r="D355">
        <v>0.39</v>
      </c>
      <c r="E355">
        <v>0</v>
      </c>
    </row>
    <row r="356" spans="1:5" x14ac:dyDescent="0.25">
      <c r="A356" t="s">
        <v>192</v>
      </c>
      <c r="B356" t="s">
        <v>495</v>
      </c>
      <c r="C356">
        <v>1.28571428571429</v>
      </c>
    </row>
    <row r="357" spans="1:5" x14ac:dyDescent="0.25">
      <c r="A357" t="s">
        <v>192</v>
      </c>
      <c r="B357" t="s">
        <v>493</v>
      </c>
      <c r="C357">
        <v>1.28571428571429</v>
      </c>
    </row>
    <row r="358" spans="1:5" x14ac:dyDescent="0.25">
      <c r="A358" t="s">
        <v>192</v>
      </c>
      <c r="B358" t="s">
        <v>489</v>
      </c>
      <c r="C358">
        <v>1.28571428571429</v>
      </c>
    </row>
    <row r="359" spans="1:5" x14ac:dyDescent="0.25">
      <c r="A359" t="s">
        <v>192</v>
      </c>
      <c r="B359" t="s">
        <v>497</v>
      </c>
      <c r="C359">
        <v>1.28571428571429</v>
      </c>
    </row>
    <row r="360" spans="1:5" x14ac:dyDescent="0.25">
      <c r="A360" t="s">
        <v>192</v>
      </c>
      <c r="B360" t="s">
        <v>499</v>
      </c>
      <c r="C360">
        <v>1.28571428571429</v>
      </c>
    </row>
    <row r="361" spans="1:5" x14ac:dyDescent="0.25">
      <c r="A361" t="s">
        <v>192</v>
      </c>
      <c r="B361" t="s">
        <v>487</v>
      </c>
      <c r="C361">
        <v>1.28571428571429</v>
      </c>
    </row>
    <row r="362" spans="1:5" x14ac:dyDescent="0.25">
      <c r="A362" t="s">
        <v>192</v>
      </c>
      <c r="B362" t="s">
        <v>491</v>
      </c>
      <c r="C362">
        <v>1.28571428571429</v>
      </c>
    </row>
    <row r="363" spans="1:5" x14ac:dyDescent="0.25">
      <c r="A363" t="s">
        <v>192</v>
      </c>
      <c r="B363" t="s">
        <v>281</v>
      </c>
      <c r="C363">
        <v>1.5</v>
      </c>
      <c r="D363">
        <v>1.1100000000000001</v>
      </c>
      <c r="E363">
        <v>0.38</v>
      </c>
    </row>
    <row r="364" spans="1:5" x14ac:dyDescent="0.25">
      <c r="A364" t="s">
        <v>192</v>
      </c>
      <c r="B364" t="s">
        <v>205</v>
      </c>
      <c r="C364">
        <v>1.5</v>
      </c>
      <c r="D364">
        <v>0.89</v>
      </c>
      <c r="E364">
        <v>1.5</v>
      </c>
    </row>
    <row r="365" spans="1:5" x14ac:dyDescent="0.25">
      <c r="A365" t="s">
        <v>192</v>
      </c>
      <c r="B365" t="s">
        <v>199</v>
      </c>
      <c r="C365">
        <v>1.5</v>
      </c>
      <c r="D365">
        <v>0.89</v>
      </c>
      <c r="E365">
        <v>2.25</v>
      </c>
    </row>
    <row r="366" spans="1:5" x14ac:dyDescent="0.25">
      <c r="A366" t="s">
        <v>192</v>
      </c>
      <c r="B366" t="s">
        <v>204</v>
      </c>
      <c r="C366">
        <v>1.5</v>
      </c>
      <c r="D366">
        <v>0.67</v>
      </c>
      <c r="E366">
        <v>0.75</v>
      </c>
    </row>
    <row r="367" spans="1:5" x14ac:dyDescent="0.25">
      <c r="A367" t="s">
        <v>32</v>
      </c>
      <c r="B367" t="s">
        <v>200</v>
      </c>
      <c r="C367">
        <v>1.5</v>
      </c>
      <c r="D367">
        <v>0.67</v>
      </c>
      <c r="E367">
        <v>0.75</v>
      </c>
    </row>
    <row r="368" spans="1:5" x14ac:dyDescent="0.25">
      <c r="A368" t="s">
        <v>32</v>
      </c>
      <c r="B368" t="s">
        <v>280</v>
      </c>
      <c r="C368">
        <v>1.5</v>
      </c>
      <c r="D368">
        <v>1.1100000000000001</v>
      </c>
      <c r="E368">
        <v>1.1299999999999999</v>
      </c>
    </row>
    <row r="369" spans="1:5" x14ac:dyDescent="0.25">
      <c r="A369" t="s">
        <v>32</v>
      </c>
      <c r="B369" t="s">
        <v>196</v>
      </c>
      <c r="C369">
        <v>1.5</v>
      </c>
      <c r="D369">
        <v>0.44</v>
      </c>
      <c r="E369">
        <v>0.75</v>
      </c>
    </row>
    <row r="370" spans="1:5" x14ac:dyDescent="0.25">
      <c r="A370" t="s">
        <v>32</v>
      </c>
      <c r="B370" t="s">
        <v>202</v>
      </c>
      <c r="C370">
        <v>1.5</v>
      </c>
      <c r="D370">
        <v>0.22</v>
      </c>
      <c r="E370">
        <v>0.75</v>
      </c>
    </row>
    <row r="371" spans="1:5" x14ac:dyDescent="0.25">
      <c r="A371" t="s">
        <v>32</v>
      </c>
      <c r="B371" t="s">
        <v>193</v>
      </c>
      <c r="C371">
        <v>1.5</v>
      </c>
      <c r="D371">
        <v>3.33</v>
      </c>
      <c r="E371">
        <v>0</v>
      </c>
    </row>
    <row r="372" spans="1:5" x14ac:dyDescent="0.25">
      <c r="A372" t="s">
        <v>32</v>
      </c>
      <c r="B372" t="s">
        <v>197</v>
      </c>
      <c r="C372">
        <v>1.5</v>
      </c>
      <c r="D372">
        <v>1.56</v>
      </c>
      <c r="E372">
        <v>0.75</v>
      </c>
    </row>
    <row r="373" spans="1:5" x14ac:dyDescent="0.25">
      <c r="A373" t="s">
        <v>32</v>
      </c>
      <c r="B373" t="s">
        <v>194</v>
      </c>
      <c r="C373">
        <v>1.5</v>
      </c>
      <c r="D373">
        <v>0.67</v>
      </c>
      <c r="E373">
        <v>1.5</v>
      </c>
    </row>
    <row r="374" spans="1:5" x14ac:dyDescent="0.25">
      <c r="A374" t="s">
        <v>32</v>
      </c>
      <c r="B374" t="s">
        <v>201</v>
      </c>
      <c r="C374">
        <v>1.5</v>
      </c>
      <c r="D374">
        <v>0.44</v>
      </c>
      <c r="E374">
        <v>1.5</v>
      </c>
    </row>
    <row r="375" spans="1:5" x14ac:dyDescent="0.25">
      <c r="A375" t="s">
        <v>32</v>
      </c>
      <c r="B375" t="s">
        <v>208</v>
      </c>
      <c r="C375">
        <v>1.2068965517241399</v>
      </c>
      <c r="D375">
        <v>1.93</v>
      </c>
      <c r="E375">
        <v>0.48</v>
      </c>
    </row>
    <row r="376" spans="1:5" x14ac:dyDescent="0.25">
      <c r="A376" t="s">
        <v>32</v>
      </c>
      <c r="B376" t="s">
        <v>33</v>
      </c>
      <c r="C376">
        <v>1.2068965517241399</v>
      </c>
      <c r="D376">
        <v>1.1000000000000001</v>
      </c>
      <c r="E376">
        <v>1.45</v>
      </c>
    </row>
    <row r="377" spans="1:5" x14ac:dyDescent="0.25">
      <c r="A377" t="s">
        <v>298</v>
      </c>
      <c r="B377" t="s">
        <v>362</v>
      </c>
      <c r="C377">
        <v>1.2068965517241399</v>
      </c>
      <c r="D377">
        <v>1.66</v>
      </c>
      <c r="E377">
        <v>0.97</v>
      </c>
    </row>
    <row r="378" spans="1:5" x14ac:dyDescent="0.25">
      <c r="A378" t="s">
        <v>298</v>
      </c>
      <c r="B378" t="s">
        <v>209</v>
      </c>
      <c r="C378">
        <v>1.2068965517241399</v>
      </c>
      <c r="D378">
        <v>1.66</v>
      </c>
      <c r="E378">
        <v>1.81</v>
      </c>
    </row>
    <row r="379" spans="1:5" x14ac:dyDescent="0.25">
      <c r="A379" t="s">
        <v>298</v>
      </c>
      <c r="B379" t="s">
        <v>198</v>
      </c>
      <c r="C379">
        <v>1.2068965517241399</v>
      </c>
      <c r="D379">
        <v>0.83</v>
      </c>
      <c r="E379">
        <v>0.24</v>
      </c>
    </row>
    <row r="380" spans="1:5" x14ac:dyDescent="0.25">
      <c r="A380" t="s">
        <v>298</v>
      </c>
      <c r="B380" t="s">
        <v>206</v>
      </c>
      <c r="C380">
        <v>1.2068965517241399</v>
      </c>
      <c r="D380">
        <v>1.38</v>
      </c>
      <c r="E380">
        <v>1.21</v>
      </c>
    </row>
    <row r="381" spans="1:5" x14ac:dyDescent="0.25">
      <c r="A381" t="s">
        <v>298</v>
      </c>
      <c r="B381" t="s">
        <v>34</v>
      </c>
      <c r="C381">
        <v>1.2068965517241399</v>
      </c>
      <c r="D381">
        <v>0</v>
      </c>
      <c r="E381">
        <v>1.45</v>
      </c>
    </row>
    <row r="382" spans="1:5" x14ac:dyDescent="0.25">
      <c r="A382" t="s">
        <v>298</v>
      </c>
      <c r="B382" t="s">
        <v>195</v>
      </c>
      <c r="C382">
        <v>1.2068965517241399</v>
      </c>
      <c r="D382">
        <v>0</v>
      </c>
      <c r="E382">
        <v>1.21</v>
      </c>
    </row>
    <row r="383" spans="1:5" x14ac:dyDescent="0.25">
      <c r="A383" t="s">
        <v>298</v>
      </c>
      <c r="B383" t="s">
        <v>210</v>
      </c>
      <c r="C383">
        <v>1.2068965517241399</v>
      </c>
      <c r="D383">
        <v>1.38</v>
      </c>
      <c r="E383">
        <v>0.24</v>
      </c>
    </row>
    <row r="384" spans="1:5" x14ac:dyDescent="0.25">
      <c r="A384" t="s">
        <v>298</v>
      </c>
      <c r="B384" t="s">
        <v>207</v>
      </c>
      <c r="C384">
        <v>1.2068965517241399</v>
      </c>
      <c r="D384">
        <v>0.28000000000000003</v>
      </c>
      <c r="E384">
        <v>1.21</v>
      </c>
    </row>
    <row r="385" spans="1:5" x14ac:dyDescent="0.25">
      <c r="A385" t="s">
        <v>298</v>
      </c>
      <c r="B385" t="s">
        <v>299</v>
      </c>
      <c r="C385">
        <v>1.6857142857142899</v>
      </c>
      <c r="D385">
        <v>0.89</v>
      </c>
      <c r="E385">
        <v>1.22</v>
      </c>
    </row>
    <row r="386" spans="1:5" x14ac:dyDescent="0.25">
      <c r="A386" t="s">
        <v>298</v>
      </c>
      <c r="B386" t="s">
        <v>324</v>
      </c>
      <c r="C386">
        <v>1.6857142857142899</v>
      </c>
      <c r="D386">
        <v>0.89</v>
      </c>
      <c r="E386">
        <v>1.42</v>
      </c>
    </row>
    <row r="387" spans="1:5" x14ac:dyDescent="0.25">
      <c r="A387" t="s">
        <v>304</v>
      </c>
      <c r="B387" t="s">
        <v>325</v>
      </c>
      <c r="C387">
        <v>1.6857142857142899</v>
      </c>
      <c r="D387">
        <v>1.38</v>
      </c>
      <c r="E387">
        <v>1.0900000000000001</v>
      </c>
    </row>
    <row r="388" spans="1:5" x14ac:dyDescent="0.25">
      <c r="A388" t="s">
        <v>304</v>
      </c>
      <c r="B388" t="s">
        <v>331</v>
      </c>
      <c r="C388">
        <v>1.6857142857142899</v>
      </c>
      <c r="D388">
        <v>0.79</v>
      </c>
      <c r="E388">
        <v>0.81</v>
      </c>
    </row>
    <row r="389" spans="1:5" x14ac:dyDescent="0.25">
      <c r="A389" t="s">
        <v>304</v>
      </c>
      <c r="B389" t="s">
        <v>363</v>
      </c>
      <c r="C389">
        <v>1.6857142857142899</v>
      </c>
      <c r="D389">
        <v>1.04</v>
      </c>
      <c r="E389">
        <v>1.22</v>
      </c>
    </row>
    <row r="390" spans="1:5" x14ac:dyDescent="0.25">
      <c r="A390" t="s">
        <v>304</v>
      </c>
      <c r="B390" t="s">
        <v>203</v>
      </c>
      <c r="C390">
        <v>1.6857142857142899</v>
      </c>
      <c r="D390">
        <v>1.19</v>
      </c>
      <c r="E390">
        <v>0.54</v>
      </c>
    </row>
    <row r="391" spans="1:5" x14ac:dyDescent="0.25">
      <c r="A391" t="s">
        <v>304</v>
      </c>
      <c r="B391" t="s">
        <v>330</v>
      </c>
      <c r="C391">
        <v>1.6857142857142899</v>
      </c>
      <c r="D391">
        <v>1.58</v>
      </c>
      <c r="E391">
        <v>1.36</v>
      </c>
    </row>
    <row r="392" spans="1:5" x14ac:dyDescent="0.25">
      <c r="A392" t="s">
        <v>304</v>
      </c>
      <c r="B392" t="s">
        <v>338</v>
      </c>
      <c r="C392">
        <v>1.6857142857142899</v>
      </c>
      <c r="D392">
        <v>0.89</v>
      </c>
      <c r="E392">
        <v>0.81</v>
      </c>
    </row>
    <row r="393" spans="1:5" x14ac:dyDescent="0.25">
      <c r="A393" t="s">
        <v>304</v>
      </c>
      <c r="B393" t="s">
        <v>358</v>
      </c>
      <c r="C393">
        <v>1.6857142857142899</v>
      </c>
      <c r="D393">
        <v>0.59</v>
      </c>
      <c r="E393">
        <v>1.22</v>
      </c>
    </row>
    <row r="394" spans="1:5" x14ac:dyDescent="0.25">
      <c r="A394" t="s">
        <v>304</v>
      </c>
      <c r="B394" t="s">
        <v>366</v>
      </c>
      <c r="C394">
        <v>1.6857142857142899</v>
      </c>
      <c r="D394">
        <v>0.99</v>
      </c>
      <c r="E394">
        <v>0</v>
      </c>
    </row>
    <row r="395" spans="1:5" x14ac:dyDescent="0.25">
      <c r="A395" t="s">
        <v>304</v>
      </c>
      <c r="B395" t="s">
        <v>305</v>
      </c>
      <c r="C395">
        <v>1.22857142857143</v>
      </c>
      <c r="D395">
        <v>0.98</v>
      </c>
      <c r="E395">
        <v>1.07</v>
      </c>
    </row>
    <row r="396" spans="1:5" x14ac:dyDescent="0.25">
      <c r="A396" t="s">
        <v>304</v>
      </c>
      <c r="B396" t="s">
        <v>310</v>
      </c>
      <c r="C396">
        <v>1.22857142857143</v>
      </c>
      <c r="D396">
        <v>1.0900000000000001</v>
      </c>
      <c r="E396">
        <v>1.27</v>
      </c>
    </row>
    <row r="397" spans="1:5" x14ac:dyDescent="0.25">
      <c r="B397" t="s">
        <v>335</v>
      </c>
      <c r="C397">
        <v>1.22857142857143</v>
      </c>
      <c r="D397">
        <v>1.02</v>
      </c>
      <c r="E397">
        <v>0.76</v>
      </c>
    </row>
    <row r="398" spans="1:5" x14ac:dyDescent="0.25">
      <c r="B398" t="s">
        <v>459</v>
      </c>
      <c r="C398">
        <v>1.22857142857143</v>
      </c>
      <c r="D398">
        <v>1.0900000000000001</v>
      </c>
      <c r="E398">
        <v>0.25</v>
      </c>
    </row>
    <row r="399" spans="1:5" x14ac:dyDescent="0.25">
      <c r="B399" t="s">
        <v>375</v>
      </c>
      <c r="C399">
        <v>1.22857142857143</v>
      </c>
      <c r="D399">
        <v>0.54</v>
      </c>
      <c r="E399">
        <v>1.52</v>
      </c>
    </row>
    <row r="400" spans="1:5" x14ac:dyDescent="0.25">
      <c r="B400" t="s">
        <v>327</v>
      </c>
      <c r="C400">
        <v>1.22857142857143</v>
      </c>
      <c r="D400">
        <v>1.22</v>
      </c>
      <c r="E400">
        <v>1.33</v>
      </c>
    </row>
    <row r="401" spans="2:5" x14ac:dyDescent="0.25">
      <c r="B401" t="s">
        <v>339</v>
      </c>
      <c r="C401">
        <v>1.22857142857143</v>
      </c>
      <c r="D401">
        <v>1.36</v>
      </c>
      <c r="E401">
        <v>0.76</v>
      </c>
    </row>
    <row r="402" spans="2:5" x14ac:dyDescent="0.25">
      <c r="B402" t="s">
        <v>376</v>
      </c>
      <c r="C402">
        <v>1.22857142857143</v>
      </c>
      <c r="D402">
        <v>1.0900000000000001</v>
      </c>
      <c r="E402">
        <v>1.01</v>
      </c>
    </row>
    <row r="403" spans="2:5" x14ac:dyDescent="0.25">
      <c r="B403" t="s">
        <v>378</v>
      </c>
      <c r="C403">
        <v>1.22857142857143</v>
      </c>
      <c r="D403">
        <v>0.41</v>
      </c>
      <c r="E403">
        <v>1.33</v>
      </c>
    </row>
    <row r="404" spans="2:5" x14ac:dyDescent="0.25">
      <c r="B404" t="s">
        <v>332</v>
      </c>
      <c r="C404">
        <v>1.22857142857143</v>
      </c>
      <c r="D404">
        <v>1.36</v>
      </c>
      <c r="E404">
        <v>0.51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B2" sqref="B2:E404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1.08</v>
      </c>
      <c r="D2">
        <v>0.21</v>
      </c>
      <c r="E2">
        <v>1.5</v>
      </c>
    </row>
    <row r="3" spans="1:5" x14ac:dyDescent="0.25">
      <c r="A3" t="s">
        <v>61</v>
      </c>
      <c r="B3" t="s">
        <v>64</v>
      </c>
      <c r="C3">
        <v>1.08</v>
      </c>
      <c r="D3">
        <v>0.64</v>
      </c>
      <c r="E3">
        <v>1.5</v>
      </c>
    </row>
    <row r="4" spans="1:5" x14ac:dyDescent="0.25">
      <c r="A4" t="s">
        <v>61</v>
      </c>
      <c r="B4" t="s">
        <v>65</v>
      </c>
      <c r="C4">
        <v>1.08</v>
      </c>
      <c r="D4">
        <v>0.96</v>
      </c>
      <c r="E4">
        <v>0.32</v>
      </c>
    </row>
    <row r="5" spans="1:5" x14ac:dyDescent="0.25">
      <c r="A5" t="s">
        <v>61</v>
      </c>
      <c r="B5" t="s">
        <v>242</v>
      </c>
      <c r="C5">
        <v>1.08</v>
      </c>
      <c r="D5">
        <v>0.43</v>
      </c>
      <c r="E5">
        <v>1.71</v>
      </c>
    </row>
    <row r="6" spans="1:5" x14ac:dyDescent="0.25">
      <c r="A6" t="s">
        <v>61</v>
      </c>
      <c r="B6" t="s">
        <v>71</v>
      </c>
      <c r="C6">
        <v>1.08</v>
      </c>
      <c r="D6">
        <v>0.64</v>
      </c>
      <c r="E6">
        <v>1.07</v>
      </c>
    </row>
    <row r="7" spans="1:5" x14ac:dyDescent="0.25">
      <c r="A7" t="s">
        <v>61</v>
      </c>
      <c r="B7" t="s">
        <v>62</v>
      </c>
      <c r="C7">
        <v>1.08</v>
      </c>
      <c r="D7">
        <v>0.64</v>
      </c>
      <c r="E7">
        <v>0.32</v>
      </c>
    </row>
    <row r="8" spans="1:5" x14ac:dyDescent="0.25">
      <c r="A8" t="s">
        <v>61</v>
      </c>
      <c r="B8" t="s">
        <v>311</v>
      </c>
      <c r="C8">
        <v>1.08</v>
      </c>
      <c r="D8">
        <v>0.64</v>
      </c>
      <c r="E8">
        <v>1.92</v>
      </c>
    </row>
    <row r="9" spans="1:5" x14ac:dyDescent="0.25">
      <c r="A9" t="s">
        <v>61</v>
      </c>
      <c r="B9" t="s">
        <v>239</v>
      </c>
      <c r="C9">
        <v>1.08</v>
      </c>
      <c r="D9">
        <v>1.92</v>
      </c>
      <c r="E9">
        <v>0</v>
      </c>
    </row>
    <row r="10" spans="1:5" x14ac:dyDescent="0.25">
      <c r="A10" t="s">
        <v>61</v>
      </c>
      <c r="B10" t="s">
        <v>66</v>
      </c>
      <c r="C10">
        <v>1.08</v>
      </c>
      <c r="D10">
        <v>1.28</v>
      </c>
      <c r="E10">
        <v>0.64</v>
      </c>
    </row>
    <row r="11" spans="1:5" x14ac:dyDescent="0.25">
      <c r="A11" t="s">
        <v>61</v>
      </c>
      <c r="B11" t="s">
        <v>241</v>
      </c>
      <c r="C11">
        <v>1.08</v>
      </c>
      <c r="D11">
        <v>0.32</v>
      </c>
      <c r="E11">
        <v>0.32</v>
      </c>
    </row>
    <row r="12" spans="1:5" x14ac:dyDescent="0.25">
      <c r="A12" t="s">
        <v>61</v>
      </c>
      <c r="B12" t="s">
        <v>67</v>
      </c>
      <c r="C12">
        <v>1.08</v>
      </c>
      <c r="D12">
        <v>0.32</v>
      </c>
      <c r="E12">
        <v>1.6</v>
      </c>
    </row>
    <row r="13" spans="1:5" x14ac:dyDescent="0.25">
      <c r="A13" t="s">
        <v>61</v>
      </c>
      <c r="B13" t="s">
        <v>289</v>
      </c>
      <c r="C13">
        <v>1.08</v>
      </c>
      <c r="D13">
        <v>0.32</v>
      </c>
      <c r="E13">
        <v>1.92</v>
      </c>
    </row>
    <row r="14" spans="1:5" x14ac:dyDescent="0.25">
      <c r="A14" t="s">
        <v>61</v>
      </c>
      <c r="B14" t="s">
        <v>318</v>
      </c>
      <c r="C14">
        <v>1.08</v>
      </c>
      <c r="D14">
        <v>0.64</v>
      </c>
      <c r="E14">
        <v>0.21</v>
      </c>
    </row>
    <row r="15" spans="1:5" x14ac:dyDescent="0.25">
      <c r="A15" t="s">
        <v>61</v>
      </c>
      <c r="B15" t="s">
        <v>337</v>
      </c>
      <c r="C15">
        <v>1.08</v>
      </c>
      <c r="D15">
        <v>0.85</v>
      </c>
      <c r="E15">
        <v>1.07</v>
      </c>
    </row>
    <row r="16" spans="1:5" x14ac:dyDescent="0.25">
      <c r="A16" t="s">
        <v>61</v>
      </c>
      <c r="B16" t="s">
        <v>82</v>
      </c>
      <c r="C16">
        <v>1.08</v>
      </c>
      <c r="D16">
        <v>0</v>
      </c>
      <c r="E16">
        <v>1.92</v>
      </c>
    </row>
    <row r="17" spans="1:5" x14ac:dyDescent="0.25">
      <c r="A17" t="s">
        <v>61</v>
      </c>
      <c r="B17" t="s">
        <v>87</v>
      </c>
      <c r="C17">
        <v>1.08</v>
      </c>
      <c r="D17">
        <v>0.64</v>
      </c>
      <c r="E17">
        <v>0.85</v>
      </c>
    </row>
    <row r="18" spans="1:5" x14ac:dyDescent="0.25">
      <c r="A18" t="s">
        <v>61</v>
      </c>
      <c r="B18" t="s">
        <v>240</v>
      </c>
      <c r="C18">
        <v>1.08</v>
      </c>
      <c r="D18">
        <v>0.85</v>
      </c>
      <c r="E18">
        <v>0.43</v>
      </c>
    </row>
    <row r="19" spans="1:5" x14ac:dyDescent="0.25">
      <c r="A19" t="s">
        <v>61</v>
      </c>
      <c r="B19" t="s">
        <v>238</v>
      </c>
      <c r="C19">
        <v>1.08</v>
      </c>
      <c r="D19">
        <v>0.32</v>
      </c>
      <c r="E19">
        <v>0.96</v>
      </c>
    </row>
    <row r="20" spans="1:5" x14ac:dyDescent="0.25">
      <c r="A20" t="s">
        <v>61</v>
      </c>
      <c r="B20" t="s">
        <v>69</v>
      </c>
      <c r="C20">
        <v>1.08</v>
      </c>
      <c r="D20">
        <v>1.28</v>
      </c>
      <c r="E20">
        <v>0.21</v>
      </c>
    </row>
    <row r="21" spans="1:5" x14ac:dyDescent="0.25">
      <c r="A21" t="s">
        <v>61</v>
      </c>
      <c r="B21" t="s">
        <v>70</v>
      </c>
      <c r="C21">
        <v>1.08</v>
      </c>
      <c r="D21">
        <v>0.85</v>
      </c>
      <c r="E21">
        <v>1.5</v>
      </c>
    </row>
    <row r="22" spans="1:5" x14ac:dyDescent="0.25">
      <c r="A22" t="s">
        <v>72</v>
      </c>
      <c r="B22" t="s">
        <v>63</v>
      </c>
      <c r="C22">
        <v>1.2708333333333299</v>
      </c>
      <c r="D22">
        <v>1.1299999999999999</v>
      </c>
      <c r="E22">
        <v>0.75</v>
      </c>
    </row>
    <row r="23" spans="1:5" x14ac:dyDescent="0.25">
      <c r="A23" t="s">
        <v>72</v>
      </c>
      <c r="B23" t="s">
        <v>90</v>
      </c>
      <c r="C23">
        <v>1.2708333333333299</v>
      </c>
      <c r="D23">
        <v>1.1299999999999999</v>
      </c>
      <c r="E23">
        <v>1.5</v>
      </c>
    </row>
    <row r="24" spans="1:5" x14ac:dyDescent="0.25">
      <c r="A24" t="s">
        <v>72</v>
      </c>
      <c r="B24" t="s">
        <v>103</v>
      </c>
      <c r="C24">
        <v>1.2708333333333299</v>
      </c>
      <c r="D24">
        <v>1.1299999999999999</v>
      </c>
      <c r="E24">
        <v>1.1299999999999999</v>
      </c>
    </row>
    <row r="25" spans="1:5" x14ac:dyDescent="0.25">
      <c r="A25" t="s">
        <v>72</v>
      </c>
      <c r="B25" t="s">
        <v>89</v>
      </c>
      <c r="C25">
        <v>1.2708333333333299</v>
      </c>
      <c r="D25">
        <v>0.75</v>
      </c>
      <c r="E25">
        <v>1.31</v>
      </c>
    </row>
    <row r="26" spans="1:5" x14ac:dyDescent="0.25">
      <c r="A26" t="s">
        <v>72</v>
      </c>
      <c r="B26" t="s">
        <v>88</v>
      </c>
      <c r="C26">
        <v>1.2708333333333299</v>
      </c>
      <c r="D26">
        <v>1.31</v>
      </c>
      <c r="E26">
        <v>0.75</v>
      </c>
    </row>
    <row r="27" spans="1:5" x14ac:dyDescent="0.25">
      <c r="A27" t="s">
        <v>72</v>
      </c>
      <c r="B27" t="s">
        <v>106</v>
      </c>
      <c r="C27">
        <v>1.2708333333333299</v>
      </c>
      <c r="D27">
        <v>0.56000000000000005</v>
      </c>
      <c r="E27">
        <v>2.44</v>
      </c>
    </row>
    <row r="28" spans="1:5" x14ac:dyDescent="0.25">
      <c r="A28" t="s">
        <v>72</v>
      </c>
      <c r="B28" t="s">
        <v>102</v>
      </c>
      <c r="C28">
        <v>1.2708333333333299</v>
      </c>
      <c r="D28">
        <v>0.75</v>
      </c>
      <c r="E28">
        <v>0.94</v>
      </c>
    </row>
    <row r="29" spans="1:5" x14ac:dyDescent="0.25">
      <c r="A29" t="s">
        <v>72</v>
      </c>
      <c r="B29" t="s">
        <v>86</v>
      </c>
      <c r="C29">
        <v>1.2708333333333299</v>
      </c>
      <c r="D29">
        <v>0.56000000000000005</v>
      </c>
      <c r="E29">
        <v>0.94</v>
      </c>
    </row>
    <row r="30" spans="1:5" x14ac:dyDescent="0.25">
      <c r="A30" t="s">
        <v>72</v>
      </c>
      <c r="B30" t="s">
        <v>367</v>
      </c>
      <c r="C30">
        <v>1.2708333333333299</v>
      </c>
      <c r="D30">
        <v>0.94</v>
      </c>
      <c r="E30">
        <v>1.88</v>
      </c>
    </row>
    <row r="31" spans="1:5" x14ac:dyDescent="0.25">
      <c r="A31" t="s">
        <v>72</v>
      </c>
      <c r="B31" t="s">
        <v>74</v>
      </c>
      <c r="C31">
        <v>1.2708333333333299</v>
      </c>
      <c r="D31">
        <v>1.31</v>
      </c>
      <c r="E31">
        <v>0.75</v>
      </c>
    </row>
    <row r="32" spans="1:5" x14ac:dyDescent="0.25">
      <c r="A32" t="s">
        <v>72</v>
      </c>
      <c r="B32" t="s">
        <v>73</v>
      </c>
      <c r="C32">
        <v>1.2708333333333299</v>
      </c>
      <c r="D32">
        <v>0.56000000000000005</v>
      </c>
      <c r="E32">
        <v>0.56000000000000005</v>
      </c>
    </row>
    <row r="33" spans="1:5" x14ac:dyDescent="0.25">
      <c r="A33" t="s">
        <v>72</v>
      </c>
      <c r="B33" t="s">
        <v>85</v>
      </c>
      <c r="C33">
        <v>1.2708333333333299</v>
      </c>
      <c r="D33">
        <v>0.75</v>
      </c>
      <c r="E33">
        <v>0.75</v>
      </c>
    </row>
    <row r="34" spans="1:5" x14ac:dyDescent="0.25">
      <c r="A34" t="s">
        <v>72</v>
      </c>
      <c r="B34" t="s">
        <v>83</v>
      </c>
      <c r="C34">
        <v>1.2708333333333299</v>
      </c>
      <c r="D34">
        <v>0.38</v>
      </c>
      <c r="E34">
        <v>0.75</v>
      </c>
    </row>
    <row r="35" spans="1:5" x14ac:dyDescent="0.25">
      <c r="A35" t="s">
        <v>72</v>
      </c>
      <c r="B35" t="s">
        <v>326</v>
      </c>
      <c r="C35">
        <v>1.2708333333333299</v>
      </c>
      <c r="D35">
        <v>0.38</v>
      </c>
      <c r="E35">
        <v>0.75</v>
      </c>
    </row>
    <row r="36" spans="1:5" x14ac:dyDescent="0.25">
      <c r="A36" t="s">
        <v>72</v>
      </c>
      <c r="B36" t="s">
        <v>76</v>
      </c>
      <c r="C36">
        <v>1.2708333333333299</v>
      </c>
      <c r="D36">
        <v>0.75</v>
      </c>
      <c r="E36">
        <v>1.1299999999999999</v>
      </c>
    </row>
    <row r="37" spans="1:5" x14ac:dyDescent="0.25">
      <c r="A37" t="s">
        <v>72</v>
      </c>
      <c r="B37" t="s">
        <v>81</v>
      </c>
      <c r="C37">
        <v>1.2708333333333299</v>
      </c>
      <c r="D37">
        <v>1.1299999999999999</v>
      </c>
      <c r="E37">
        <v>0.75</v>
      </c>
    </row>
    <row r="38" spans="1:5" x14ac:dyDescent="0.25">
      <c r="A38" t="s">
        <v>72</v>
      </c>
      <c r="B38" t="s">
        <v>68</v>
      </c>
      <c r="C38">
        <v>1.2708333333333299</v>
      </c>
      <c r="D38">
        <v>2.06</v>
      </c>
      <c r="E38">
        <v>0.75</v>
      </c>
    </row>
    <row r="39" spans="1:5" x14ac:dyDescent="0.25">
      <c r="A39" t="s">
        <v>72</v>
      </c>
      <c r="B39" t="s">
        <v>365</v>
      </c>
      <c r="C39">
        <v>1.2708333333333299</v>
      </c>
      <c r="D39">
        <v>1.88</v>
      </c>
      <c r="E39">
        <v>1.31</v>
      </c>
    </row>
    <row r="40" spans="1:5" x14ac:dyDescent="0.25">
      <c r="A40" t="s">
        <v>72</v>
      </c>
      <c r="B40" t="s">
        <v>79</v>
      </c>
      <c r="C40">
        <v>1.2708333333333299</v>
      </c>
      <c r="D40">
        <v>1.5</v>
      </c>
      <c r="E40">
        <v>1.1299999999999999</v>
      </c>
    </row>
    <row r="41" spans="1:5" x14ac:dyDescent="0.25">
      <c r="A41" t="s">
        <v>72</v>
      </c>
      <c r="B41" t="s">
        <v>75</v>
      </c>
      <c r="C41">
        <v>1.2708333333333299</v>
      </c>
      <c r="D41">
        <v>0.75</v>
      </c>
      <c r="E41">
        <v>0.56000000000000005</v>
      </c>
    </row>
    <row r="42" spans="1:5" x14ac:dyDescent="0.25">
      <c r="A42" t="s">
        <v>72</v>
      </c>
      <c r="B42" t="s">
        <v>77</v>
      </c>
      <c r="C42">
        <v>1.2708333333333299</v>
      </c>
      <c r="D42">
        <v>0.94</v>
      </c>
      <c r="E42">
        <v>0.19</v>
      </c>
    </row>
    <row r="43" spans="1:5" x14ac:dyDescent="0.25">
      <c r="A43" t="s">
        <v>72</v>
      </c>
      <c r="B43" t="s">
        <v>80</v>
      </c>
      <c r="C43">
        <v>1.2708333333333299</v>
      </c>
      <c r="D43">
        <v>0.56000000000000005</v>
      </c>
      <c r="E43">
        <v>0.94</v>
      </c>
    </row>
    <row r="44" spans="1:5" x14ac:dyDescent="0.25">
      <c r="A44" t="s">
        <v>72</v>
      </c>
      <c r="B44" t="s">
        <v>78</v>
      </c>
      <c r="C44">
        <v>1.2708333333333299</v>
      </c>
      <c r="D44">
        <v>1.1299999999999999</v>
      </c>
      <c r="E44">
        <v>1.1299999999999999</v>
      </c>
    </row>
    <row r="45" spans="1:5" x14ac:dyDescent="0.25">
      <c r="A45" t="s">
        <v>72</v>
      </c>
      <c r="B45" t="s">
        <v>237</v>
      </c>
      <c r="C45">
        <v>1.2708333333333299</v>
      </c>
      <c r="D45">
        <v>0.56000000000000005</v>
      </c>
      <c r="E45">
        <v>0.94</v>
      </c>
    </row>
    <row r="46" spans="1:5" x14ac:dyDescent="0.25">
      <c r="A46" t="s">
        <v>91</v>
      </c>
      <c r="B46" t="s">
        <v>107</v>
      </c>
      <c r="C46">
        <v>1.14130434782609</v>
      </c>
      <c r="D46">
        <v>1.85</v>
      </c>
      <c r="E46">
        <v>1.3</v>
      </c>
    </row>
    <row r="47" spans="1:5" x14ac:dyDescent="0.25">
      <c r="A47" t="s">
        <v>91</v>
      </c>
      <c r="B47" t="s">
        <v>105</v>
      </c>
      <c r="C47">
        <v>1.14130434782609</v>
      </c>
      <c r="D47">
        <v>0.56000000000000005</v>
      </c>
      <c r="E47">
        <v>1.3</v>
      </c>
    </row>
    <row r="48" spans="1:5" x14ac:dyDescent="0.25">
      <c r="A48" t="s">
        <v>91</v>
      </c>
      <c r="B48" t="s">
        <v>118</v>
      </c>
      <c r="C48">
        <v>1.14130434782609</v>
      </c>
      <c r="D48">
        <v>1.1100000000000001</v>
      </c>
      <c r="E48">
        <v>1.1100000000000001</v>
      </c>
    </row>
    <row r="49" spans="1:5" x14ac:dyDescent="0.25">
      <c r="A49" t="s">
        <v>91</v>
      </c>
      <c r="B49" t="s">
        <v>92</v>
      </c>
      <c r="C49">
        <v>1.14130434782609</v>
      </c>
      <c r="D49">
        <v>1.48</v>
      </c>
      <c r="E49">
        <v>1.3</v>
      </c>
    </row>
    <row r="50" spans="1:5" x14ac:dyDescent="0.25">
      <c r="A50" t="s">
        <v>91</v>
      </c>
      <c r="B50" t="s">
        <v>101</v>
      </c>
      <c r="C50">
        <v>1.14130434782609</v>
      </c>
      <c r="D50">
        <v>0.19</v>
      </c>
      <c r="E50">
        <v>0.37</v>
      </c>
    </row>
    <row r="51" spans="1:5" x14ac:dyDescent="0.25">
      <c r="A51" t="s">
        <v>91</v>
      </c>
      <c r="B51" t="s">
        <v>351</v>
      </c>
      <c r="C51">
        <v>1.14130434782609</v>
      </c>
      <c r="D51">
        <v>1.3</v>
      </c>
      <c r="E51">
        <v>1.1100000000000001</v>
      </c>
    </row>
    <row r="52" spans="1:5" x14ac:dyDescent="0.25">
      <c r="A52" t="s">
        <v>91</v>
      </c>
      <c r="B52" t="s">
        <v>129</v>
      </c>
      <c r="C52">
        <v>1.14130434782609</v>
      </c>
      <c r="D52">
        <v>1.1100000000000001</v>
      </c>
      <c r="E52">
        <v>1.1100000000000001</v>
      </c>
    </row>
    <row r="53" spans="1:5" x14ac:dyDescent="0.25">
      <c r="A53" t="s">
        <v>91</v>
      </c>
      <c r="B53" t="s">
        <v>108</v>
      </c>
      <c r="C53">
        <v>1.14130434782609</v>
      </c>
      <c r="D53">
        <v>1.1100000000000001</v>
      </c>
      <c r="E53">
        <v>0.74</v>
      </c>
    </row>
    <row r="54" spans="1:5" x14ac:dyDescent="0.25">
      <c r="A54" t="s">
        <v>91</v>
      </c>
      <c r="B54" t="s">
        <v>98</v>
      </c>
      <c r="C54">
        <v>1.14130434782609</v>
      </c>
      <c r="D54">
        <v>0.19</v>
      </c>
      <c r="E54">
        <v>0.93</v>
      </c>
    </row>
    <row r="55" spans="1:5" x14ac:dyDescent="0.25">
      <c r="A55" t="s">
        <v>91</v>
      </c>
      <c r="B55" t="s">
        <v>111</v>
      </c>
      <c r="C55">
        <v>1.14130434782609</v>
      </c>
      <c r="D55">
        <v>1.73</v>
      </c>
      <c r="E55">
        <v>0.74</v>
      </c>
    </row>
    <row r="56" spans="1:5" x14ac:dyDescent="0.25">
      <c r="A56" t="s">
        <v>91</v>
      </c>
      <c r="B56" t="s">
        <v>94</v>
      </c>
      <c r="C56">
        <v>1.14130434782609</v>
      </c>
      <c r="D56">
        <v>0.56000000000000005</v>
      </c>
      <c r="E56">
        <v>1.1100000000000001</v>
      </c>
    </row>
    <row r="57" spans="1:5" x14ac:dyDescent="0.25">
      <c r="A57" t="s">
        <v>91</v>
      </c>
      <c r="B57" t="s">
        <v>370</v>
      </c>
      <c r="C57">
        <v>1.14130434782609</v>
      </c>
      <c r="D57">
        <v>0.37</v>
      </c>
      <c r="E57">
        <v>0.74</v>
      </c>
    </row>
    <row r="58" spans="1:5" x14ac:dyDescent="0.25">
      <c r="A58" t="s">
        <v>91</v>
      </c>
      <c r="B58" t="s">
        <v>122</v>
      </c>
      <c r="C58">
        <v>1.14130434782609</v>
      </c>
      <c r="D58">
        <v>0.99</v>
      </c>
      <c r="E58">
        <v>0.99</v>
      </c>
    </row>
    <row r="59" spans="1:5" x14ac:dyDescent="0.25">
      <c r="A59" t="s">
        <v>91</v>
      </c>
      <c r="B59" t="s">
        <v>117</v>
      </c>
      <c r="C59">
        <v>1.14130434782609</v>
      </c>
      <c r="D59">
        <v>1.67</v>
      </c>
      <c r="E59">
        <v>1.1100000000000001</v>
      </c>
    </row>
    <row r="60" spans="1:5" x14ac:dyDescent="0.25">
      <c r="A60" t="s">
        <v>91</v>
      </c>
      <c r="B60" t="s">
        <v>99</v>
      </c>
      <c r="C60">
        <v>1.14130434782609</v>
      </c>
      <c r="D60">
        <v>0.74</v>
      </c>
      <c r="E60">
        <v>0.99</v>
      </c>
    </row>
    <row r="61" spans="1:5" x14ac:dyDescent="0.25">
      <c r="A61" t="s">
        <v>91</v>
      </c>
      <c r="B61" t="s">
        <v>389</v>
      </c>
      <c r="C61">
        <v>1.14130434782609</v>
      </c>
      <c r="D61">
        <v>0.93</v>
      </c>
      <c r="E61">
        <v>0.93</v>
      </c>
    </row>
    <row r="62" spans="1:5" x14ac:dyDescent="0.25">
      <c r="A62" t="s">
        <v>91</v>
      </c>
      <c r="B62" t="s">
        <v>100</v>
      </c>
      <c r="C62">
        <v>1.14130434782609</v>
      </c>
      <c r="D62">
        <v>1.1100000000000001</v>
      </c>
      <c r="E62">
        <v>1.1100000000000001</v>
      </c>
    </row>
    <row r="63" spans="1:5" x14ac:dyDescent="0.25">
      <c r="A63" t="s">
        <v>91</v>
      </c>
      <c r="B63" t="s">
        <v>93</v>
      </c>
      <c r="C63">
        <v>1.14130434782609</v>
      </c>
      <c r="D63">
        <v>0.99</v>
      </c>
      <c r="E63">
        <v>0.99</v>
      </c>
    </row>
    <row r="64" spans="1:5" x14ac:dyDescent="0.25">
      <c r="A64" t="s">
        <v>91</v>
      </c>
      <c r="B64" t="s">
        <v>371</v>
      </c>
      <c r="C64">
        <v>1.14130434782609</v>
      </c>
      <c r="D64">
        <v>0.19</v>
      </c>
      <c r="E64">
        <v>0.93</v>
      </c>
    </row>
    <row r="65" spans="1:5" x14ac:dyDescent="0.25">
      <c r="A65" t="s">
        <v>91</v>
      </c>
      <c r="B65" t="s">
        <v>97</v>
      </c>
      <c r="C65">
        <v>1.14130434782609</v>
      </c>
      <c r="D65">
        <v>0.74</v>
      </c>
      <c r="E65">
        <v>1.3</v>
      </c>
    </row>
    <row r="66" spans="1:5" x14ac:dyDescent="0.25">
      <c r="A66" t="s">
        <v>91</v>
      </c>
      <c r="B66" t="s">
        <v>95</v>
      </c>
      <c r="C66">
        <v>1.14130434782609</v>
      </c>
      <c r="D66">
        <v>0.56000000000000005</v>
      </c>
      <c r="E66">
        <v>0.93</v>
      </c>
    </row>
    <row r="67" spans="1:5" x14ac:dyDescent="0.25">
      <c r="A67" t="s">
        <v>91</v>
      </c>
      <c r="B67" t="s">
        <v>109</v>
      </c>
      <c r="C67">
        <v>1.14130434782609</v>
      </c>
      <c r="D67">
        <v>0.19</v>
      </c>
      <c r="E67">
        <v>1.1100000000000001</v>
      </c>
    </row>
    <row r="68" spans="1:5" x14ac:dyDescent="0.25">
      <c r="A68" t="s">
        <v>91</v>
      </c>
      <c r="B68" t="s">
        <v>113</v>
      </c>
      <c r="C68">
        <v>1.14130434782609</v>
      </c>
      <c r="D68">
        <v>0.19</v>
      </c>
      <c r="E68">
        <v>1.3</v>
      </c>
    </row>
    <row r="69" spans="1:5" x14ac:dyDescent="0.25">
      <c r="A69" t="s">
        <v>91</v>
      </c>
      <c r="B69" t="s">
        <v>84</v>
      </c>
      <c r="C69">
        <v>1.14130434782609</v>
      </c>
      <c r="D69">
        <v>0.74</v>
      </c>
      <c r="E69">
        <v>0.37</v>
      </c>
    </row>
    <row r="70" spans="1:5" x14ac:dyDescent="0.25">
      <c r="A70" t="s">
        <v>114</v>
      </c>
      <c r="B70" t="s">
        <v>121</v>
      </c>
      <c r="C70">
        <v>1.0526315789473699</v>
      </c>
      <c r="D70">
        <v>1.19</v>
      </c>
      <c r="E70">
        <v>0.79</v>
      </c>
    </row>
    <row r="71" spans="1:5" x14ac:dyDescent="0.25">
      <c r="A71" t="s">
        <v>114</v>
      </c>
      <c r="B71" t="s">
        <v>119</v>
      </c>
      <c r="C71">
        <v>1.0526315789473699</v>
      </c>
      <c r="D71">
        <v>0.59</v>
      </c>
      <c r="E71">
        <v>0.99</v>
      </c>
    </row>
    <row r="72" spans="1:5" x14ac:dyDescent="0.25">
      <c r="A72" t="s">
        <v>114</v>
      </c>
      <c r="B72" t="s">
        <v>379</v>
      </c>
      <c r="C72">
        <v>1.0526315789473699</v>
      </c>
      <c r="D72">
        <v>0.4</v>
      </c>
      <c r="E72">
        <v>0.99</v>
      </c>
    </row>
    <row r="73" spans="1:5" x14ac:dyDescent="0.25">
      <c r="A73" t="s">
        <v>114</v>
      </c>
      <c r="B73" t="s">
        <v>110</v>
      </c>
      <c r="C73">
        <v>1.0526315789473699</v>
      </c>
      <c r="D73">
        <v>1.78</v>
      </c>
      <c r="E73">
        <v>1.39</v>
      </c>
    </row>
    <row r="74" spans="1:5" x14ac:dyDescent="0.25">
      <c r="A74" t="s">
        <v>114</v>
      </c>
      <c r="B74" t="s">
        <v>120</v>
      </c>
      <c r="C74">
        <v>1.0526315789473699</v>
      </c>
      <c r="D74">
        <v>0.79</v>
      </c>
      <c r="E74">
        <v>1.58</v>
      </c>
    </row>
    <row r="75" spans="1:5" x14ac:dyDescent="0.25">
      <c r="A75" t="s">
        <v>114</v>
      </c>
      <c r="B75" t="s">
        <v>96</v>
      </c>
      <c r="C75">
        <v>1.0526315789473699</v>
      </c>
      <c r="D75">
        <v>0.59</v>
      </c>
      <c r="E75">
        <v>1.58</v>
      </c>
    </row>
    <row r="76" spans="1:5" x14ac:dyDescent="0.25">
      <c r="A76" t="s">
        <v>114</v>
      </c>
      <c r="B76" t="s">
        <v>124</v>
      </c>
      <c r="C76">
        <v>1.0526315789473699</v>
      </c>
      <c r="D76">
        <v>0.99</v>
      </c>
      <c r="E76">
        <v>0.59</v>
      </c>
    </row>
    <row r="77" spans="1:5" x14ac:dyDescent="0.25">
      <c r="A77" t="s">
        <v>114</v>
      </c>
      <c r="B77" t="s">
        <v>130</v>
      </c>
      <c r="C77">
        <v>1.0526315789473699</v>
      </c>
      <c r="D77">
        <v>0.79</v>
      </c>
      <c r="E77">
        <v>1.1100000000000001</v>
      </c>
    </row>
    <row r="78" spans="1:5" x14ac:dyDescent="0.25">
      <c r="A78" t="s">
        <v>114</v>
      </c>
      <c r="B78" t="s">
        <v>128</v>
      </c>
      <c r="C78">
        <v>1.0526315789473699</v>
      </c>
      <c r="D78">
        <v>1.39</v>
      </c>
      <c r="E78">
        <v>0.99</v>
      </c>
    </row>
    <row r="79" spans="1:5" x14ac:dyDescent="0.25">
      <c r="A79" t="s">
        <v>114</v>
      </c>
      <c r="B79" t="s">
        <v>112</v>
      </c>
      <c r="C79">
        <v>1.0526315789473699</v>
      </c>
      <c r="D79">
        <v>1.19</v>
      </c>
      <c r="E79">
        <v>0.59</v>
      </c>
    </row>
    <row r="80" spans="1:5" x14ac:dyDescent="0.25">
      <c r="A80" t="s">
        <v>114</v>
      </c>
      <c r="B80" t="s">
        <v>115</v>
      </c>
      <c r="C80">
        <v>1.0526315789473699</v>
      </c>
      <c r="D80">
        <v>0.99</v>
      </c>
      <c r="E80">
        <v>0.79</v>
      </c>
    </row>
    <row r="81" spans="1:5" x14ac:dyDescent="0.25">
      <c r="A81" t="s">
        <v>114</v>
      </c>
      <c r="B81" t="s">
        <v>134</v>
      </c>
      <c r="C81">
        <v>1.0526315789473699</v>
      </c>
      <c r="D81">
        <v>0.4</v>
      </c>
      <c r="E81">
        <v>1.19</v>
      </c>
    </row>
    <row r="82" spans="1:5" x14ac:dyDescent="0.25">
      <c r="A82" t="s">
        <v>114</v>
      </c>
      <c r="B82" t="s">
        <v>345</v>
      </c>
      <c r="C82">
        <v>1.0526315789473699</v>
      </c>
      <c r="D82">
        <v>0.4</v>
      </c>
      <c r="E82">
        <v>0.99</v>
      </c>
    </row>
    <row r="83" spans="1:5" x14ac:dyDescent="0.25">
      <c r="A83" t="s">
        <v>114</v>
      </c>
      <c r="B83" t="s">
        <v>135</v>
      </c>
      <c r="C83">
        <v>1.0526315789473699</v>
      </c>
      <c r="D83">
        <v>0.59</v>
      </c>
      <c r="E83">
        <v>1.58</v>
      </c>
    </row>
    <row r="84" spans="1:5" x14ac:dyDescent="0.25">
      <c r="A84" t="s">
        <v>114</v>
      </c>
      <c r="B84" t="s">
        <v>132</v>
      </c>
      <c r="C84">
        <v>1.0526315789473699</v>
      </c>
      <c r="D84">
        <v>0.79</v>
      </c>
      <c r="E84">
        <v>1.39</v>
      </c>
    </row>
    <row r="85" spans="1:5" x14ac:dyDescent="0.25">
      <c r="A85" t="s">
        <v>114</v>
      </c>
      <c r="B85" t="s">
        <v>104</v>
      </c>
      <c r="C85">
        <v>1.0526315789473699</v>
      </c>
      <c r="D85">
        <v>0.4</v>
      </c>
      <c r="E85">
        <v>0.2</v>
      </c>
    </row>
    <row r="86" spans="1:5" x14ac:dyDescent="0.25">
      <c r="A86" t="s">
        <v>114</v>
      </c>
      <c r="B86" t="s">
        <v>127</v>
      </c>
      <c r="C86">
        <v>1.0526315789473699</v>
      </c>
      <c r="D86">
        <v>0.99</v>
      </c>
      <c r="E86">
        <v>0.79</v>
      </c>
    </row>
    <row r="87" spans="1:5" x14ac:dyDescent="0.25">
      <c r="A87" t="s">
        <v>114</v>
      </c>
      <c r="B87" t="s">
        <v>133</v>
      </c>
      <c r="C87">
        <v>1.0526315789473699</v>
      </c>
      <c r="D87">
        <v>0</v>
      </c>
      <c r="E87">
        <v>0.4</v>
      </c>
    </row>
    <row r="88" spans="1:5" x14ac:dyDescent="0.25">
      <c r="A88" t="s">
        <v>114</v>
      </c>
      <c r="B88" t="s">
        <v>116</v>
      </c>
      <c r="C88">
        <v>1.0526315789473699</v>
      </c>
      <c r="D88">
        <v>0.59</v>
      </c>
      <c r="E88">
        <v>0.99</v>
      </c>
    </row>
    <row r="89" spans="1:5" x14ac:dyDescent="0.25">
      <c r="A89" t="s">
        <v>114</v>
      </c>
      <c r="B89" t="s">
        <v>320</v>
      </c>
      <c r="C89">
        <v>1.0526315789473699</v>
      </c>
      <c r="D89">
        <v>0.79</v>
      </c>
      <c r="E89">
        <v>0.99</v>
      </c>
    </row>
    <row r="90" spans="1:5" x14ac:dyDescent="0.25">
      <c r="A90" t="s">
        <v>114</v>
      </c>
      <c r="B90" t="s">
        <v>123</v>
      </c>
      <c r="C90">
        <v>1.0526315789473699</v>
      </c>
      <c r="D90">
        <v>1.78</v>
      </c>
      <c r="E90">
        <v>0.4</v>
      </c>
    </row>
    <row r="91" spans="1:5" x14ac:dyDescent="0.25">
      <c r="A91" t="s">
        <v>114</v>
      </c>
      <c r="B91" t="s">
        <v>356</v>
      </c>
      <c r="C91">
        <v>1.0526315789473699</v>
      </c>
      <c r="D91">
        <v>0.53</v>
      </c>
      <c r="E91">
        <v>1.32</v>
      </c>
    </row>
    <row r="92" spans="1:5" x14ac:dyDescent="0.25">
      <c r="A92" t="s">
        <v>114</v>
      </c>
      <c r="B92" t="s">
        <v>131</v>
      </c>
      <c r="C92">
        <v>1.0526315789473699</v>
      </c>
      <c r="D92">
        <v>0.53</v>
      </c>
      <c r="E92">
        <v>1.58</v>
      </c>
    </row>
    <row r="93" spans="1:5" x14ac:dyDescent="0.25">
      <c r="A93" t="s">
        <v>114</v>
      </c>
      <c r="B93" t="s">
        <v>126</v>
      </c>
      <c r="C93">
        <v>1.0526315789473699</v>
      </c>
      <c r="D93">
        <v>1.39</v>
      </c>
      <c r="E93">
        <v>0.99</v>
      </c>
    </row>
    <row r="94" spans="1:5" x14ac:dyDescent="0.25">
      <c r="A94" t="s">
        <v>136</v>
      </c>
      <c r="B94" t="s">
        <v>323</v>
      </c>
      <c r="C94">
        <v>1.4931506849315099</v>
      </c>
      <c r="D94">
        <v>1</v>
      </c>
      <c r="E94">
        <v>0</v>
      </c>
    </row>
    <row r="95" spans="1:5" x14ac:dyDescent="0.25">
      <c r="A95" t="s">
        <v>136</v>
      </c>
      <c r="B95" t="s">
        <v>359</v>
      </c>
      <c r="C95">
        <v>1.4931506849315099</v>
      </c>
      <c r="D95">
        <v>1.56</v>
      </c>
      <c r="E95">
        <v>0.45</v>
      </c>
    </row>
    <row r="96" spans="1:5" x14ac:dyDescent="0.25">
      <c r="A96" t="s">
        <v>136</v>
      </c>
      <c r="B96" t="s">
        <v>137</v>
      </c>
      <c r="C96">
        <v>1.4931506849315099</v>
      </c>
      <c r="D96">
        <v>0.67</v>
      </c>
      <c r="E96">
        <v>1.1200000000000001</v>
      </c>
    </row>
    <row r="97" spans="1:5" x14ac:dyDescent="0.25">
      <c r="A97" t="s">
        <v>136</v>
      </c>
      <c r="B97" t="s">
        <v>125</v>
      </c>
      <c r="C97">
        <v>1.4931506849315099</v>
      </c>
      <c r="D97">
        <v>0.33</v>
      </c>
      <c r="E97">
        <v>0.67</v>
      </c>
    </row>
    <row r="98" spans="1:5" x14ac:dyDescent="0.25">
      <c r="A98" t="s">
        <v>136</v>
      </c>
      <c r="B98" t="s">
        <v>138</v>
      </c>
      <c r="C98">
        <v>1.4931506849315099</v>
      </c>
      <c r="D98">
        <v>1.17</v>
      </c>
      <c r="E98">
        <v>1.17</v>
      </c>
    </row>
    <row r="99" spans="1:5" x14ac:dyDescent="0.25">
      <c r="A99" t="s">
        <v>136</v>
      </c>
      <c r="B99" t="s">
        <v>328</v>
      </c>
      <c r="C99">
        <v>1.4931506849315099</v>
      </c>
      <c r="D99">
        <v>1.17</v>
      </c>
      <c r="E99">
        <v>0.5</v>
      </c>
    </row>
    <row r="100" spans="1:5" x14ac:dyDescent="0.25">
      <c r="A100" t="s">
        <v>136</v>
      </c>
      <c r="B100" t="s">
        <v>309</v>
      </c>
      <c r="C100">
        <v>1.4931506849315099</v>
      </c>
      <c r="D100">
        <v>0.67</v>
      </c>
      <c r="E100">
        <v>0.89</v>
      </c>
    </row>
    <row r="101" spans="1:5" x14ac:dyDescent="0.25">
      <c r="A101" t="s">
        <v>136</v>
      </c>
      <c r="B101" t="s">
        <v>388</v>
      </c>
      <c r="C101">
        <v>1.4931506849315099</v>
      </c>
      <c r="D101">
        <v>1.34</v>
      </c>
      <c r="E101">
        <v>0.45</v>
      </c>
    </row>
    <row r="102" spans="1:5" x14ac:dyDescent="0.25">
      <c r="A102" t="s">
        <v>136</v>
      </c>
      <c r="B102" t="s">
        <v>317</v>
      </c>
      <c r="C102">
        <v>1.4931506849315099</v>
      </c>
      <c r="D102">
        <v>1.17</v>
      </c>
      <c r="E102">
        <v>0.84</v>
      </c>
    </row>
    <row r="103" spans="1:5" x14ac:dyDescent="0.25">
      <c r="A103" t="s">
        <v>136</v>
      </c>
      <c r="B103" t="s">
        <v>307</v>
      </c>
      <c r="C103">
        <v>1.4931506849315099</v>
      </c>
      <c r="D103">
        <v>1.17</v>
      </c>
      <c r="E103">
        <v>1.34</v>
      </c>
    </row>
    <row r="104" spans="1:5" x14ac:dyDescent="0.25">
      <c r="A104" t="s">
        <v>136</v>
      </c>
      <c r="B104" t="s">
        <v>386</v>
      </c>
      <c r="C104">
        <v>1.4931506849315099</v>
      </c>
      <c r="D104">
        <v>0.89</v>
      </c>
      <c r="E104">
        <v>1.56</v>
      </c>
    </row>
    <row r="105" spans="1:5" x14ac:dyDescent="0.25">
      <c r="A105" t="s">
        <v>136</v>
      </c>
      <c r="B105" t="s">
        <v>480</v>
      </c>
      <c r="C105">
        <v>1.4931506849315099</v>
      </c>
      <c r="D105">
        <v>1.34</v>
      </c>
      <c r="E105">
        <v>2.0099999999999998</v>
      </c>
    </row>
    <row r="106" spans="1:5" x14ac:dyDescent="0.25">
      <c r="A106" t="s">
        <v>136</v>
      </c>
      <c r="B106" t="s">
        <v>387</v>
      </c>
      <c r="C106">
        <v>1.4931506849315099</v>
      </c>
      <c r="D106">
        <v>1.34</v>
      </c>
      <c r="E106">
        <v>1.79</v>
      </c>
    </row>
    <row r="107" spans="1:5" x14ac:dyDescent="0.25">
      <c r="A107" t="s">
        <v>136</v>
      </c>
      <c r="B107" t="s">
        <v>482</v>
      </c>
      <c r="C107">
        <v>1.4931506849315099</v>
      </c>
      <c r="D107">
        <v>0.67</v>
      </c>
      <c r="E107">
        <v>1.67</v>
      </c>
    </row>
    <row r="108" spans="1:5" x14ac:dyDescent="0.25">
      <c r="A108" t="s">
        <v>136</v>
      </c>
      <c r="B108" t="s">
        <v>381</v>
      </c>
      <c r="C108">
        <v>1.4931506849315099</v>
      </c>
      <c r="D108">
        <v>1.34</v>
      </c>
      <c r="E108">
        <v>1.34</v>
      </c>
    </row>
    <row r="109" spans="1:5" x14ac:dyDescent="0.25">
      <c r="A109" t="s">
        <v>136</v>
      </c>
      <c r="B109" t="s">
        <v>315</v>
      </c>
      <c r="C109">
        <v>1.4931506849315099</v>
      </c>
      <c r="D109">
        <v>1</v>
      </c>
      <c r="E109">
        <v>1.84</v>
      </c>
    </row>
    <row r="110" spans="1:5" x14ac:dyDescent="0.25">
      <c r="A110" t="s">
        <v>136</v>
      </c>
      <c r="B110" t="s">
        <v>344</v>
      </c>
      <c r="C110">
        <v>1.4931506849315099</v>
      </c>
      <c r="D110">
        <v>1.1200000000000001</v>
      </c>
      <c r="E110">
        <v>1.1200000000000001</v>
      </c>
    </row>
    <row r="111" spans="1:5" x14ac:dyDescent="0.25">
      <c r="A111" t="s">
        <v>136</v>
      </c>
      <c r="B111" t="s">
        <v>347</v>
      </c>
      <c r="C111">
        <v>1.4931506849315099</v>
      </c>
      <c r="D111">
        <v>1.67</v>
      </c>
      <c r="E111">
        <v>1.34</v>
      </c>
    </row>
    <row r="112" spans="1:5" x14ac:dyDescent="0.25">
      <c r="A112" t="s">
        <v>136</v>
      </c>
      <c r="B112" t="s">
        <v>377</v>
      </c>
      <c r="C112">
        <v>1.4931506849315099</v>
      </c>
      <c r="D112">
        <v>0.5</v>
      </c>
      <c r="E112">
        <v>0.5</v>
      </c>
    </row>
    <row r="113" spans="1:5" x14ac:dyDescent="0.25">
      <c r="A113" t="s">
        <v>136</v>
      </c>
      <c r="B113" t="s">
        <v>483</v>
      </c>
      <c r="C113">
        <v>1.4931506849315099</v>
      </c>
      <c r="D113">
        <v>1.67</v>
      </c>
      <c r="E113">
        <v>0.33</v>
      </c>
    </row>
    <row r="114" spans="1:5" x14ac:dyDescent="0.25">
      <c r="A114" t="s">
        <v>136</v>
      </c>
      <c r="B114" t="s">
        <v>481</v>
      </c>
      <c r="C114">
        <v>1.4931506849315099</v>
      </c>
      <c r="D114">
        <v>0.22</v>
      </c>
      <c r="E114">
        <v>1.34</v>
      </c>
    </row>
    <row r="115" spans="1:5" x14ac:dyDescent="0.25">
      <c r="A115" t="s">
        <v>136</v>
      </c>
      <c r="B115" t="s">
        <v>484</v>
      </c>
      <c r="C115">
        <v>1.4931506849315099</v>
      </c>
      <c r="D115">
        <v>1</v>
      </c>
      <c r="E115">
        <v>0.33</v>
      </c>
    </row>
    <row r="116" spans="1:5" x14ac:dyDescent="0.25">
      <c r="A116" t="s">
        <v>136</v>
      </c>
      <c r="B116" t="s">
        <v>373</v>
      </c>
      <c r="C116">
        <v>1.4931506849315099</v>
      </c>
      <c r="D116">
        <v>0.67</v>
      </c>
      <c r="E116">
        <v>0.33</v>
      </c>
    </row>
    <row r="117" spans="1:5" x14ac:dyDescent="0.25">
      <c r="A117" t="s">
        <v>301</v>
      </c>
      <c r="B117" t="s">
        <v>341</v>
      </c>
      <c r="C117">
        <v>1.13793103448276</v>
      </c>
      <c r="D117">
        <v>0.26</v>
      </c>
      <c r="E117">
        <v>1.55</v>
      </c>
    </row>
    <row r="118" spans="1:5" x14ac:dyDescent="0.25">
      <c r="A118" t="s">
        <v>301</v>
      </c>
      <c r="B118" t="s">
        <v>350</v>
      </c>
      <c r="C118">
        <v>1.13793103448276</v>
      </c>
      <c r="D118">
        <v>0.52</v>
      </c>
      <c r="E118">
        <v>0.77</v>
      </c>
    </row>
    <row r="119" spans="1:5" x14ac:dyDescent="0.25">
      <c r="A119" t="s">
        <v>301</v>
      </c>
      <c r="B119" t="s">
        <v>316</v>
      </c>
      <c r="C119">
        <v>1.13793103448276</v>
      </c>
      <c r="D119">
        <v>1.55</v>
      </c>
      <c r="E119">
        <v>0.77</v>
      </c>
    </row>
    <row r="120" spans="1:5" x14ac:dyDescent="0.25">
      <c r="A120" t="s">
        <v>301</v>
      </c>
      <c r="B120" t="s">
        <v>368</v>
      </c>
      <c r="C120">
        <v>1.13793103448276</v>
      </c>
      <c r="D120">
        <v>1.93</v>
      </c>
      <c r="E120">
        <v>0.97</v>
      </c>
    </row>
    <row r="121" spans="1:5" x14ac:dyDescent="0.25">
      <c r="A121" t="s">
        <v>301</v>
      </c>
      <c r="B121" t="s">
        <v>336</v>
      </c>
      <c r="C121">
        <v>1.13793103448276</v>
      </c>
      <c r="D121">
        <v>0.52</v>
      </c>
      <c r="E121">
        <v>0.77</v>
      </c>
    </row>
    <row r="122" spans="1:5" x14ac:dyDescent="0.25">
      <c r="A122" t="s">
        <v>301</v>
      </c>
      <c r="B122" t="s">
        <v>313</v>
      </c>
      <c r="C122">
        <v>1.13793103448276</v>
      </c>
      <c r="D122">
        <v>1.55</v>
      </c>
      <c r="E122">
        <v>0.77</v>
      </c>
    </row>
    <row r="123" spans="1:5" x14ac:dyDescent="0.25">
      <c r="A123" t="s">
        <v>301</v>
      </c>
      <c r="B123" t="s">
        <v>372</v>
      </c>
      <c r="C123">
        <v>1.13793103448276</v>
      </c>
      <c r="D123">
        <v>1.8</v>
      </c>
      <c r="E123">
        <v>1.55</v>
      </c>
    </row>
    <row r="124" spans="1:5" x14ac:dyDescent="0.25">
      <c r="A124" t="s">
        <v>301</v>
      </c>
      <c r="B124" t="s">
        <v>384</v>
      </c>
      <c r="C124">
        <v>1.13793103448276</v>
      </c>
      <c r="D124">
        <v>0.57999999999999996</v>
      </c>
      <c r="E124">
        <v>1.1599999999999999</v>
      </c>
    </row>
    <row r="125" spans="1:5" x14ac:dyDescent="0.25">
      <c r="A125" t="s">
        <v>301</v>
      </c>
      <c r="B125" t="s">
        <v>343</v>
      </c>
      <c r="C125">
        <v>1.13793103448276</v>
      </c>
      <c r="D125">
        <v>0.26</v>
      </c>
      <c r="E125">
        <v>1.29</v>
      </c>
    </row>
    <row r="126" spans="1:5" x14ac:dyDescent="0.25">
      <c r="A126" t="s">
        <v>301</v>
      </c>
      <c r="B126" t="s">
        <v>312</v>
      </c>
      <c r="C126">
        <v>1.13793103448276</v>
      </c>
      <c r="D126">
        <v>0.26</v>
      </c>
      <c r="E126">
        <v>0</v>
      </c>
    </row>
    <row r="127" spans="1:5" x14ac:dyDescent="0.25">
      <c r="A127" t="s">
        <v>301</v>
      </c>
      <c r="B127" t="s">
        <v>319</v>
      </c>
      <c r="C127">
        <v>1.13793103448276</v>
      </c>
      <c r="D127">
        <v>1.1599999999999999</v>
      </c>
      <c r="E127">
        <v>0.77</v>
      </c>
    </row>
    <row r="128" spans="1:5" x14ac:dyDescent="0.25">
      <c r="A128" t="s">
        <v>301</v>
      </c>
      <c r="B128" t="s">
        <v>355</v>
      </c>
      <c r="C128">
        <v>1.13793103448276</v>
      </c>
      <c r="D128">
        <v>0.52</v>
      </c>
      <c r="E128">
        <v>2.06</v>
      </c>
    </row>
    <row r="129" spans="1:5" x14ac:dyDescent="0.25">
      <c r="A129" t="s">
        <v>301</v>
      </c>
      <c r="B129" t="s">
        <v>385</v>
      </c>
      <c r="C129">
        <v>1.13793103448276</v>
      </c>
      <c r="D129">
        <v>0.52</v>
      </c>
      <c r="E129">
        <v>0.52</v>
      </c>
    </row>
    <row r="130" spans="1:5" x14ac:dyDescent="0.25">
      <c r="A130" t="s">
        <v>301</v>
      </c>
      <c r="B130" t="s">
        <v>382</v>
      </c>
      <c r="C130">
        <v>1.13793103448276</v>
      </c>
      <c r="D130">
        <v>1.55</v>
      </c>
      <c r="E130">
        <v>1.29</v>
      </c>
    </row>
    <row r="131" spans="1:5" x14ac:dyDescent="0.25">
      <c r="A131" t="s">
        <v>301</v>
      </c>
      <c r="B131" t="s">
        <v>314</v>
      </c>
      <c r="C131">
        <v>1.13793103448276</v>
      </c>
      <c r="D131">
        <v>0.39</v>
      </c>
      <c r="E131">
        <v>0.39</v>
      </c>
    </row>
    <row r="132" spans="1:5" x14ac:dyDescent="0.25">
      <c r="A132" t="s">
        <v>301</v>
      </c>
      <c r="B132" t="s">
        <v>334</v>
      </c>
      <c r="C132">
        <v>1.13793103448276</v>
      </c>
      <c r="D132">
        <v>0.52</v>
      </c>
      <c r="E132">
        <v>1.29</v>
      </c>
    </row>
    <row r="133" spans="1:5" x14ac:dyDescent="0.25">
      <c r="A133" t="s">
        <v>301</v>
      </c>
      <c r="B133" t="s">
        <v>369</v>
      </c>
      <c r="C133">
        <v>1.13793103448276</v>
      </c>
      <c r="D133">
        <v>0.52</v>
      </c>
      <c r="E133">
        <v>0.26</v>
      </c>
    </row>
    <row r="134" spans="1:5" x14ac:dyDescent="0.25">
      <c r="A134" t="s">
        <v>301</v>
      </c>
      <c r="B134" t="s">
        <v>322</v>
      </c>
      <c r="C134">
        <v>1.13793103448276</v>
      </c>
      <c r="D134">
        <v>1.03</v>
      </c>
      <c r="E134">
        <v>1.29</v>
      </c>
    </row>
    <row r="135" spans="1:5" x14ac:dyDescent="0.25">
      <c r="A135" t="s">
        <v>301</v>
      </c>
      <c r="B135" t="s">
        <v>302</v>
      </c>
      <c r="C135">
        <v>1.13793103448276</v>
      </c>
      <c r="D135">
        <v>0</v>
      </c>
      <c r="E135">
        <v>1.55</v>
      </c>
    </row>
    <row r="136" spans="1:5" x14ac:dyDescent="0.25">
      <c r="A136" t="s">
        <v>301</v>
      </c>
      <c r="B136" t="s">
        <v>360</v>
      </c>
      <c r="C136">
        <v>1.13793103448276</v>
      </c>
      <c r="D136">
        <v>1.93</v>
      </c>
      <c r="E136">
        <v>0.77</v>
      </c>
    </row>
    <row r="137" spans="1:5" x14ac:dyDescent="0.25">
      <c r="A137" t="s">
        <v>303</v>
      </c>
      <c r="B137" t="s">
        <v>333</v>
      </c>
      <c r="C137">
        <v>0.92424242424242398</v>
      </c>
      <c r="D137">
        <v>1.0900000000000001</v>
      </c>
      <c r="E137">
        <v>1.0900000000000001</v>
      </c>
    </row>
    <row r="138" spans="1:5" x14ac:dyDescent="0.25">
      <c r="A138" t="s">
        <v>303</v>
      </c>
      <c r="B138" t="s">
        <v>466</v>
      </c>
      <c r="C138">
        <v>0.92424242424242398</v>
      </c>
      <c r="D138">
        <v>0.81</v>
      </c>
      <c r="E138">
        <v>0.54</v>
      </c>
    </row>
    <row r="139" spans="1:5" x14ac:dyDescent="0.25">
      <c r="A139" t="s">
        <v>303</v>
      </c>
      <c r="B139" t="s">
        <v>349</v>
      </c>
      <c r="C139">
        <v>0.92424242424242398</v>
      </c>
      <c r="D139">
        <v>0.54</v>
      </c>
      <c r="E139">
        <v>1.0900000000000001</v>
      </c>
    </row>
    <row r="140" spans="1:5" x14ac:dyDescent="0.25">
      <c r="A140" t="s">
        <v>303</v>
      </c>
      <c r="B140" t="s">
        <v>470</v>
      </c>
      <c r="C140">
        <v>0.92424242424242398</v>
      </c>
      <c r="D140">
        <v>0.2</v>
      </c>
      <c r="E140">
        <v>1.22</v>
      </c>
    </row>
    <row r="141" spans="1:5" x14ac:dyDescent="0.25">
      <c r="A141" t="s">
        <v>303</v>
      </c>
      <c r="B141" t="s">
        <v>306</v>
      </c>
      <c r="C141">
        <v>0.92424242424242398</v>
      </c>
      <c r="D141">
        <v>0.81</v>
      </c>
      <c r="E141">
        <v>0.81</v>
      </c>
    </row>
    <row r="142" spans="1:5" x14ac:dyDescent="0.25">
      <c r="A142" t="s">
        <v>303</v>
      </c>
      <c r="B142" t="s">
        <v>473</v>
      </c>
      <c r="C142">
        <v>0.92424242424242398</v>
      </c>
      <c r="D142">
        <v>0.54</v>
      </c>
      <c r="E142">
        <v>0.81</v>
      </c>
    </row>
    <row r="143" spans="1:5" x14ac:dyDescent="0.25">
      <c r="A143" t="s">
        <v>303</v>
      </c>
      <c r="B143" t="s">
        <v>353</v>
      </c>
      <c r="C143">
        <v>0.92424242424242398</v>
      </c>
      <c r="D143">
        <v>1.0900000000000001</v>
      </c>
      <c r="E143">
        <v>1.36</v>
      </c>
    </row>
    <row r="144" spans="1:5" x14ac:dyDescent="0.25">
      <c r="A144" t="s">
        <v>303</v>
      </c>
      <c r="B144" t="s">
        <v>380</v>
      </c>
      <c r="C144">
        <v>0.92424242424242398</v>
      </c>
      <c r="D144">
        <v>1.0900000000000001</v>
      </c>
      <c r="E144">
        <v>0.27</v>
      </c>
    </row>
    <row r="145" spans="1:5" x14ac:dyDescent="0.25">
      <c r="A145" t="s">
        <v>303</v>
      </c>
      <c r="B145" t="s">
        <v>383</v>
      </c>
      <c r="C145">
        <v>0.92424242424242398</v>
      </c>
      <c r="D145">
        <v>0.61</v>
      </c>
      <c r="E145">
        <v>1.02</v>
      </c>
    </row>
    <row r="146" spans="1:5" x14ac:dyDescent="0.25">
      <c r="A146" t="s">
        <v>303</v>
      </c>
      <c r="B146" t="s">
        <v>357</v>
      </c>
      <c r="C146">
        <v>0.92424242424242398</v>
      </c>
      <c r="D146">
        <v>0.81</v>
      </c>
      <c r="E146">
        <v>0.81</v>
      </c>
    </row>
    <row r="147" spans="1:5" x14ac:dyDescent="0.25">
      <c r="A147" t="s">
        <v>303</v>
      </c>
      <c r="B147" t="s">
        <v>308</v>
      </c>
      <c r="C147">
        <v>0.92424242424242398</v>
      </c>
      <c r="D147">
        <v>1.63</v>
      </c>
      <c r="E147">
        <v>0.81</v>
      </c>
    </row>
    <row r="148" spans="1:5" x14ac:dyDescent="0.25">
      <c r="A148" t="s">
        <v>303</v>
      </c>
      <c r="B148" t="s">
        <v>390</v>
      </c>
      <c r="C148">
        <v>0.92424242424242398</v>
      </c>
      <c r="D148">
        <v>0.81</v>
      </c>
      <c r="E148">
        <v>1.0900000000000001</v>
      </c>
    </row>
    <row r="149" spans="1:5" x14ac:dyDescent="0.25">
      <c r="A149" t="s">
        <v>303</v>
      </c>
      <c r="B149" t="s">
        <v>361</v>
      </c>
      <c r="C149">
        <v>0.92424242424242398</v>
      </c>
      <c r="D149">
        <v>1.0900000000000001</v>
      </c>
      <c r="E149">
        <v>1.0900000000000001</v>
      </c>
    </row>
    <row r="150" spans="1:5" x14ac:dyDescent="0.25">
      <c r="A150" t="s">
        <v>303</v>
      </c>
      <c r="B150" t="s">
        <v>469</v>
      </c>
      <c r="C150">
        <v>0.92424242424242398</v>
      </c>
      <c r="D150">
        <v>0.27</v>
      </c>
      <c r="E150">
        <v>0.54</v>
      </c>
    </row>
    <row r="151" spans="1:5" x14ac:dyDescent="0.25">
      <c r="A151" t="s">
        <v>303</v>
      </c>
      <c r="B151" t="s">
        <v>374</v>
      </c>
      <c r="C151">
        <v>0.92424242424242398</v>
      </c>
      <c r="D151">
        <v>1.0900000000000001</v>
      </c>
      <c r="E151">
        <v>1.0900000000000001</v>
      </c>
    </row>
    <row r="152" spans="1:5" x14ac:dyDescent="0.25">
      <c r="A152" t="s">
        <v>303</v>
      </c>
      <c r="B152" t="s">
        <v>340</v>
      </c>
      <c r="C152">
        <v>0.92424242424242398</v>
      </c>
      <c r="D152">
        <v>0.54</v>
      </c>
      <c r="E152">
        <v>0</v>
      </c>
    </row>
    <row r="153" spans="1:5" x14ac:dyDescent="0.25">
      <c r="A153" t="s">
        <v>303</v>
      </c>
      <c r="B153" t="s">
        <v>354</v>
      </c>
      <c r="C153">
        <v>0.92424242424242398</v>
      </c>
      <c r="D153">
        <v>0.54</v>
      </c>
      <c r="E153">
        <v>2.17</v>
      </c>
    </row>
    <row r="154" spans="1:5" x14ac:dyDescent="0.25">
      <c r="A154" t="s">
        <v>303</v>
      </c>
      <c r="B154" t="s">
        <v>364</v>
      </c>
      <c r="C154">
        <v>0.92424242424242398</v>
      </c>
      <c r="D154">
        <v>0.41</v>
      </c>
      <c r="E154">
        <v>0.81</v>
      </c>
    </row>
    <row r="155" spans="1:5" x14ac:dyDescent="0.25">
      <c r="A155" t="s">
        <v>303</v>
      </c>
      <c r="B155" t="s">
        <v>348</v>
      </c>
      <c r="C155">
        <v>0.92424242424242398</v>
      </c>
      <c r="D155">
        <v>0.54</v>
      </c>
      <c r="E155">
        <v>1.0900000000000001</v>
      </c>
    </row>
    <row r="156" spans="1:5" x14ac:dyDescent="0.25">
      <c r="A156" t="s">
        <v>303</v>
      </c>
      <c r="B156" t="s">
        <v>321</v>
      </c>
      <c r="C156">
        <v>0.92424242424242398</v>
      </c>
      <c r="D156">
        <v>0.27</v>
      </c>
      <c r="E156">
        <v>1.0900000000000001</v>
      </c>
    </row>
    <row r="157" spans="1:5" x14ac:dyDescent="0.25">
      <c r="A157" t="s">
        <v>303</v>
      </c>
      <c r="B157" t="s">
        <v>346</v>
      </c>
      <c r="C157">
        <v>0.92424242424242398</v>
      </c>
      <c r="D157">
        <v>1.22</v>
      </c>
      <c r="E157">
        <v>2.04</v>
      </c>
    </row>
    <row r="158" spans="1:5" x14ac:dyDescent="0.25">
      <c r="A158" t="s">
        <v>303</v>
      </c>
      <c r="B158" t="s">
        <v>342</v>
      </c>
      <c r="C158">
        <v>0.92424242424242398</v>
      </c>
      <c r="D158">
        <v>0.41</v>
      </c>
      <c r="E158">
        <v>1.63</v>
      </c>
    </row>
    <row r="159" spans="1:5" x14ac:dyDescent="0.25">
      <c r="A159" t="s">
        <v>13</v>
      </c>
      <c r="B159" t="s">
        <v>227</v>
      </c>
      <c r="C159">
        <v>1.24444444444444</v>
      </c>
      <c r="D159">
        <v>1.36</v>
      </c>
      <c r="E159">
        <v>0.54</v>
      </c>
    </row>
    <row r="160" spans="1:5" x14ac:dyDescent="0.25">
      <c r="A160" t="s">
        <v>13</v>
      </c>
      <c r="B160" t="s">
        <v>47</v>
      </c>
      <c r="C160">
        <v>1.24444444444444</v>
      </c>
      <c r="D160">
        <v>1.08</v>
      </c>
      <c r="E160">
        <v>0.54</v>
      </c>
    </row>
    <row r="161" spans="1:5" x14ac:dyDescent="0.25">
      <c r="A161" t="s">
        <v>13</v>
      </c>
      <c r="B161" t="s">
        <v>228</v>
      </c>
      <c r="C161">
        <v>1.24444444444444</v>
      </c>
      <c r="D161">
        <v>0.54</v>
      </c>
      <c r="E161">
        <v>0.36</v>
      </c>
    </row>
    <row r="162" spans="1:5" x14ac:dyDescent="0.25">
      <c r="A162" t="s">
        <v>13</v>
      </c>
      <c r="B162" t="s">
        <v>17</v>
      </c>
      <c r="C162">
        <v>1.24444444444444</v>
      </c>
      <c r="D162">
        <v>0.36</v>
      </c>
      <c r="E162">
        <v>1.81</v>
      </c>
    </row>
    <row r="163" spans="1:5" x14ac:dyDescent="0.25">
      <c r="A163" t="s">
        <v>13</v>
      </c>
      <c r="B163" t="s">
        <v>15</v>
      </c>
      <c r="C163">
        <v>1.24444444444444</v>
      </c>
      <c r="D163">
        <v>1.45</v>
      </c>
      <c r="E163">
        <v>0.54</v>
      </c>
    </row>
    <row r="164" spans="1:5" x14ac:dyDescent="0.25">
      <c r="A164" t="s">
        <v>13</v>
      </c>
      <c r="B164" t="s">
        <v>55</v>
      </c>
      <c r="C164">
        <v>1.24444444444444</v>
      </c>
      <c r="D164">
        <v>0.18</v>
      </c>
      <c r="E164">
        <v>1.81</v>
      </c>
    </row>
    <row r="165" spans="1:5" x14ac:dyDescent="0.25">
      <c r="A165" t="s">
        <v>13</v>
      </c>
      <c r="B165" t="s">
        <v>229</v>
      </c>
      <c r="C165">
        <v>1.24444444444444</v>
      </c>
      <c r="D165">
        <v>0.72</v>
      </c>
      <c r="E165">
        <v>1.27</v>
      </c>
    </row>
    <row r="166" spans="1:5" x14ac:dyDescent="0.25">
      <c r="A166" t="s">
        <v>13</v>
      </c>
      <c r="B166" t="s">
        <v>52</v>
      </c>
      <c r="C166">
        <v>1.24444444444444</v>
      </c>
      <c r="D166">
        <v>0.18</v>
      </c>
      <c r="E166">
        <v>0.54</v>
      </c>
    </row>
    <row r="167" spans="1:5" x14ac:dyDescent="0.25">
      <c r="A167" t="s">
        <v>13</v>
      </c>
      <c r="B167" t="s">
        <v>46</v>
      </c>
      <c r="C167">
        <v>1.24444444444444</v>
      </c>
      <c r="D167">
        <v>0.72</v>
      </c>
      <c r="E167">
        <v>1.63</v>
      </c>
    </row>
    <row r="168" spans="1:5" x14ac:dyDescent="0.25">
      <c r="A168" t="s">
        <v>13</v>
      </c>
      <c r="B168" t="s">
        <v>53</v>
      </c>
      <c r="C168">
        <v>1.24444444444444</v>
      </c>
      <c r="D168">
        <v>0.27</v>
      </c>
      <c r="E168">
        <v>1.36</v>
      </c>
    </row>
    <row r="169" spans="1:5" x14ac:dyDescent="0.25">
      <c r="A169" t="s">
        <v>13</v>
      </c>
      <c r="B169" t="s">
        <v>44</v>
      </c>
      <c r="C169">
        <v>1.24444444444444</v>
      </c>
      <c r="D169">
        <v>0.54</v>
      </c>
      <c r="E169">
        <v>0.54</v>
      </c>
    </row>
    <row r="170" spans="1:5" x14ac:dyDescent="0.25">
      <c r="A170" t="s">
        <v>13</v>
      </c>
      <c r="B170" t="s">
        <v>50</v>
      </c>
      <c r="C170">
        <v>1.24444444444444</v>
      </c>
      <c r="D170">
        <v>0</v>
      </c>
      <c r="E170">
        <v>0</v>
      </c>
    </row>
    <row r="171" spans="1:5" x14ac:dyDescent="0.25">
      <c r="A171" t="s">
        <v>13</v>
      </c>
      <c r="B171" t="s">
        <v>43</v>
      </c>
      <c r="C171">
        <v>1.24444444444444</v>
      </c>
      <c r="D171">
        <v>1.36</v>
      </c>
      <c r="E171">
        <v>1.36</v>
      </c>
    </row>
    <row r="172" spans="1:5" x14ac:dyDescent="0.25">
      <c r="A172" t="s">
        <v>13</v>
      </c>
      <c r="B172" t="s">
        <v>48</v>
      </c>
      <c r="C172">
        <v>1.24444444444444</v>
      </c>
      <c r="D172">
        <v>0.54</v>
      </c>
      <c r="E172">
        <v>1.08</v>
      </c>
    </row>
    <row r="173" spans="1:5" x14ac:dyDescent="0.25">
      <c r="A173" t="s">
        <v>13</v>
      </c>
      <c r="B173" t="s">
        <v>51</v>
      </c>
      <c r="C173">
        <v>1.24444444444444</v>
      </c>
      <c r="D173">
        <v>1.08</v>
      </c>
      <c r="E173">
        <v>0.27</v>
      </c>
    </row>
    <row r="174" spans="1:5" x14ac:dyDescent="0.25">
      <c r="A174" t="s">
        <v>13</v>
      </c>
      <c r="B174" t="s">
        <v>54</v>
      </c>
      <c r="C174">
        <v>1.24444444444444</v>
      </c>
      <c r="D174">
        <v>0.18</v>
      </c>
      <c r="E174">
        <v>1.27</v>
      </c>
    </row>
    <row r="175" spans="1:5" x14ac:dyDescent="0.25">
      <c r="A175" t="s">
        <v>13</v>
      </c>
      <c r="B175" t="s">
        <v>14</v>
      </c>
      <c r="C175">
        <v>1.24444444444444</v>
      </c>
      <c r="D175">
        <v>1.08</v>
      </c>
      <c r="E175">
        <v>1.63</v>
      </c>
    </row>
    <row r="176" spans="1:5" x14ac:dyDescent="0.25">
      <c r="A176" t="s">
        <v>13</v>
      </c>
      <c r="B176" t="s">
        <v>45</v>
      </c>
      <c r="C176">
        <v>1.24444444444444</v>
      </c>
      <c r="D176">
        <v>0.81</v>
      </c>
      <c r="E176">
        <v>1.08</v>
      </c>
    </row>
    <row r="177" spans="1:5" x14ac:dyDescent="0.25">
      <c r="A177" t="s">
        <v>16</v>
      </c>
      <c r="B177" t="s">
        <v>287</v>
      </c>
      <c r="C177">
        <v>1.3333333333333299</v>
      </c>
      <c r="D177">
        <v>1.24</v>
      </c>
      <c r="E177">
        <v>0.71</v>
      </c>
    </row>
    <row r="178" spans="1:5" x14ac:dyDescent="0.25">
      <c r="A178" t="s">
        <v>16</v>
      </c>
      <c r="B178" t="s">
        <v>235</v>
      </c>
      <c r="C178">
        <v>1.3333333333333299</v>
      </c>
      <c r="D178">
        <v>1.06</v>
      </c>
      <c r="E178">
        <v>0.53</v>
      </c>
    </row>
    <row r="179" spans="1:5" x14ac:dyDescent="0.25">
      <c r="A179" t="s">
        <v>16</v>
      </c>
      <c r="B179" t="s">
        <v>449</v>
      </c>
      <c r="C179">
        <v>1.3333333333333299</v>
      </c>
      <c r="D179">
        <v>0.71</v>
      </c>
      <c r="E179">
        <v>2.2999999999999998</v>
      </c>
    </row>
    <row r="180" spans="1:5" x14ac:dyDescent="0.25">
      <c r="A180" t="s">
        <v>16</v>
      </c>
      <c r="B180" t="s">
        <v>234</v>
      </c>
      <c r="C180">
        <v>1.3333333333333299</v>
      </c>
      <c r="D180">
        <v>1.06</v>
      </c>
      <c r="E180">
        <v>0.71</v>
      </c>
    </row>
    <row r="181" spans="1:5" x14ac:dyDescent="0.25">
      <c r="A181" t="s">
        <v>16</v>
      </c>
      <c r="B181" t="s">
        <v>18</v>
      </c>
      <c r="C181">
        <v>1.3333333333333299</v>
      </c>
      <c r="D181">
        <v>1.95</v>
      </c>
      <c r="E181">
        <v>0.35</v>
      </c>
    </row>
    <row r="182" spans="1:5" x14ac:dyDescent="0.25">
      <c r="A182" t="s">
        <v>16</v>
      </c>
      <c r="B182" t="s">
        <v>59</v>
      </c>
      <c r="C182">
        <v>1.3333333333333299</v>
      </c>
      <c r="D182">
        <v>0.71</v>
      </c>
      <c r="E182">
        <v>1.24</v>
      </c>
    </row>
    <row r="183" spans="1:5" x14ac:dyDescent="0.25">
      <c r="A183" t="s">
        <v>16</v>
      </c>
      <c r="B183" t="s">
        <v>57</v>
      </c>
      <c r="C183">
        <v>1.3333333333333299</v>
      </c>
      <c r="D183">
        <v>0.24</v>
      </c>
      <c r="E183">
        <v>0.94</v>
      </c>
    </row>
    <row r="184" spans="1:5" x14ac:dyDescent="0.25">
      <c r="A184" t="s">
        <v>16</v>
      </c>
      <c r="B184" t="s">
        <v>58</v>
      </c>
      <c r="C184">
        <v>1.3333333333333299</v>
      </c>
      <c r="D184">
        <v>0.71</v>
      </c>
      <c r="E184">
        <v>0.88</v>
      </c>
    </row>
    <row r="185" spans="1:5" x14ac:dyDescent="0.25">
      <c r="A185" t="s">
        <v>16</v>
      </c>
      <c r="B185" t="s">
        <v>233</v>
      </c>
      <c r="C185">
        <v>1.3333333333333299</v>
      </c>
      <c r="D185">
        <v>0.94</v>
      </c>
      <c r="E185">
        <v>1.65</v>
      </c>
    </row>
    <row r="186" spans="1:5" x14ac:dyDescent="0.25">
      <c r="A186" t="s">
        <v>16</v>
      </c>
      <c r="B186" t="s">
        <v>232</v>
      </c>
      <c r="C186">
        <v>1.3333333333333299</v>
      </c>
      <c r="D186">
        <v>0.71</v>
      </c>
      <c r="E186">
        <v>1.65</v>
      </c>
    </row>
    <row r="187" spans="1:5" x14ac:dyDescent="0.25">
      <c r="A187" t="s">
        <v>16</v>
      </c>
      <c r="B187" t="s">
        <v>56</v>
      </c>
      <c r="C187">
        <v>1.3333333333333299</v>
      </c>
      <c r="D187">
        <v>0.94</v>
      </c>
      <c r="E187">
        <v>0.94</v>
      </c>
    </row>
    <row r="188" spans="1:5" x14ac:dyDescent="0.25">
      <c r="A188" t="s">
        <v>16</v>
      </c>
      <c r="B188" t="s">
        <v>450</v>
      </c>
      <c r="C188">
        <v>1.3333333333333299</v>
      </c>
      <c r="D188">
        <v>0.71</v>
      </c>
      <c r="E188">
        <v>0.88</v>
      </c>
    </row>
    <row r="189" spans="1:5" x14ac:dyDescent="0.25">
      <c r="A189" t="s">
        <v>16</v>
      </c>
      <c r="B189" t="s">
        <v>231</v>
      </c>
      <c r="C189">
        <v>1.3333333333333299</v>
      </c>
      <c r="D189">
        <v>1.18</v>
      </c>
      <c r="E189">
        <v>0.71</v>
      </c>
    </row>
    <row r="190" spans="1:5" x14ac:dyDescent="0.25">
      <c r="A190" t="s">
        <v>16</v>
      </c>
      <c r="B190" t="s">
        <v>236</v>
      </c>
      <c r="C190">
        <v>1.3333333333333299</v>
      </c>
      <c r="D190">
        <v>0.94</v>
      </c>
      <c r="E190">
        <v>1.42</v>
      </c>
    </row>
    <row r="191" spans="1:5" x14ac:dyDescent="0.25">
      <c r="A191" t="s">
        <v>16</v>
      </c>
      <c r="B191" t="s">
        <v>49</v>
      </c>
      <c r="C191">
        <v>1.3333333333333299</v>
      </c>
      <c r="D191">
        <v>1.42</v>
      </c>
      <c r="E191">
        <v>0.47</v>
      </c>
    </row>
    <row r="192" spans="1:5" x14ac:dyDescent="0.25">
      <c r="A192" t="s">
        <v>16</v>
      </c>
      <c r="B192" t="s">
        <v>60</v>
      </c>
      <c r="C192">
        <v>1.3333333333333299</v>
      </c>
      <c r="D192">
        <v>0.24</v>
      </c>
      <c r="E192">
        <v>0.94</v>
      </c>
    </row>
    <row r="193" spans="1:5" x14ac:dyDescent="0.25">
      <c r="A193" t="s">
        <v>16</v>
      </c>
      <c r="B193" t="s">
        <v>448</v>
      </c>
      <c r="C193">
        <v>1.3333333333333299</v>
      </c>
      <c r="D193">
        <v>0.88</v>
      </c>
      <c r="E193">
        <v>0.88</v>
      </c>
    </row>
    <row r="194" spans="1:5" x14ac:dyDescent="0.25">
      <c r="A194" t="s">
        <v>16</v>
      </c>
      <c r="B194" t="s">
        <v>230</v>
      </c>
      <c r="C194">
        <v>1.3333333333333299</v>
      </c>
      <c r="D194">
        <v>1.18</v>
      </c>
      <c r="E194">
        <v>0.94</v>
      </c>
    </row>
    <row r="195" spans="1:5" x14ac:dyDescent="0.25">
      <c r="A195" t="s">
        <v>19</v>
      </c>
      <c r="B195" t="s">
        <v>245</v>
      </c>
      <c r="C195">
        <v>1.3188405797101499</v>
      </c>
      <c r="D195">
        <v>1.03</v>
      </c>
      <c r="E195">
        <v>0.62</v>
      </c>
    </row>
    <row r="196" spans="1:5" x14ac:dyDescent="0.25">
      <c r="A196" t="s">
        <v>19</v>
      </c>
      <c r="B196" t="s">
        <v>243</v>
      </c>
      <c r="C196">
        <v>1.3188405797101499</v>
      </c>
      <c r="D196">
        <v>0.62</v>
      </c>
      <c r="E196">
        <v>1.23</v>
      </c>
    </row>
    <row r="197" spans="1:5" x14ac:dyDescent="0.25">
      <c r="A197" t="s">
        <v>19</v>
      </c>
      <c r="B197" t="s">
        <v>142</v>
      </c>
      <c r="C197">
        <v>1.3188405797101499</v>
      </c>
      <c r="D197">
        <v>1.54</v>
      </c>
      <c r="E197">
        <v>0.62</v>
      </c>
    </row>
    <row r="198" spans="1:5" x14ac:dyDescent="0.25">
      <c r="A198" t="s">
        <v>19</v>
      </c>
      <c r="B198" t="s">
        <v>246</v>
      </c>
      <c r="C198">
        <v>1.3188405797101499</v>
      </c>
      <c r="D198">
        <v>1.23</v>
      </c>
      <c r="E198">
        <v>0.62</v>
      </c>
    </row>
    <row r="199" spans="1:5" x14ac:dyDescent="0.25">
      <c r="A199" t="s">
        <v>19</v>
      </c>
      <c r="B199" t="s">
        <v>154</v>
      </c>
      <c r="C199">
        <v>1.3188405797101499</v>
      </c>
      <c r="D199">
        <v>0.77</v>
      </c>
      <c r="E199">
        <v>2</v>
      </c>
    </row>
    <row r="200" spans="1:5" x14ac:dyDescent="0.25">
      <c r="A200" t="s">
        <v>19</v>
      </c>
      <c r="B200" t="s">
        <v>252</v>
      </c>
      <c r="C200">
        <v>1.3188405797101499</v>
      </c>
      <c r="D200">
        <v>0.62</v>
      </c>
      <c r="E200">
        <v>0.46</v>
      </c>
    </row>
    <row r="201" spans="1:5" x14ac:dyDescent="0.25">
      <c r="A201" t="s">
        <v>19</v>
      </c>
      <c r="B201" t="s">
        <v>352</v>
      </c>
      <c r="C201">
        <v>1.3188405797101499</v>
      </c>
      <c r="D201">
        <v>0.62</v>
      </c>
      <c r="E201">
        <v>0.92</v>
      </c>
    </row>
    <row r="202" spans="1:5" x14ac:dyDescent="0.25">
      <c r="A202" t="s">
        <v>19</v>
      </c>
      <c r="B202" t="s">
        <v>141</v>
      </c>
      <c r="C202">
        <v>1.3188405797101499</v>
      </c>
      <c r="D202">
        <v>0.82</v>
      </c>
      <c r="E202">
        <v>0.41</v>
      </c>
    </row>
    <row r="203" spans="1:5" x14ac:dyDescent="0.25">
      <c r="A203" t="s">
        <v>19</v>
      </c>
      <c r="B203" t="s">
        <v>251</v>
      </c>
      <c r="C203">
        <v>1.3188405797101499</v>
      </c>
      <c r="D203">
        <v>0.77</v>
      </c>
      <c r="E203">
        <v>1.08</v>
      </c>
    </row>
    <row r="204" spans="1:5" x14ac:dyDescent="0.25">
      <c r="A204" t="s">
        <v>19</v>
      </c>
      <c r="B204" t="s">
        <v>139</v>
      </c>
      <c r="C204">
        <v>1.3188405797101499</v>
      </c>
      <c r="D204">
        <v>1.03</v>
      </c>
      <c r="E204">
        <v>0.41</v>
      </c>
    </row>
    <row r="205" spans="1:5" x14ac:dyDescent="0.25">
      <c r="A205" t="s">
        <v>19</v>
      </c>
      <c r="B205" t="s">
        <v>21</v>
      </c>
      <c r="C205">
        <v>1.3188405797101499</v>
      </c>
      <c r="D205">
        <v>0.82</v>
      </c>
      <c r="E205">
        <v>0.82</v>
      </c>
    </row>
    <row r="206" spans="1:5" x14ac:dyDescent="0.25">
      <c r="A206" t="s">
        <v>19</v>
      </c>
      <c r="B206" t="s">
        <v>247</v>
      </c>
      <c r="C206">
        <v>1.3188405797101499</v>
      </c>
      <c r="D206">
        <v>1.23</v>
      </c>
      <c r="E206">
        <v>0.21</v>
      </c>
    </row>
    <row r="207" spans="1:5" x14ac:dyDescent="0.25">
      <c r="A207" t="s">
        <v>19</v>
      </c>
      <c r="B207" t="s">
        <v>249</v>
      </c>
      <c r="C207">
        <v>1.3188405797101499</v>
      </c>
      <c r="D207">
        <v>0.82</v>
      </c>
      <c r="E207">
        <v>1.44</v>
      </c>
    </row>
    <row r="208" spans="1:5" x14ac:dyDescent="0.25">
      <c r="A208" t="s">
        <v>19</v>
      </c>
      <c r="B208" t="s">
        <v>253</v>
      </c>
      <c r="C208">
        <v>1.3188405797101499</v>
      </c>
      <c r="D208">
        <v>0.41</v>
      </c>
      <c r="E208">
        <v>1.03</v>
      </c>
    </row>
    <row r="209" spans="1:5" x14ac:dyDescent="0.25">
      <c r="A209" t="s">
        <v>19</v>
      </c>
      <c r="B209" t="s">
        <v>244</v>
      </c>
      <c r="C209">
        <v>1.3188405797101499</v>
      </c>
      <c r="D209">
        <v>0.21</v>
      </c>
      <c r="E209">
        <v>1.03</v>
      </c>
    </row>
    <row r="210" spans="1:5" x14ac:dyDescent="0.25">
      <c r="A210" t="s">
        <v>19</v>
      </c>
      <c r="B210" t="s">
        <v>146</v>
      </c>
      <c r="C210">
        <v>1.3188405797101499</v>
      </c>
      <c r="D210">
        <v>0.62</v>
      </c>
      <c r="E210">
        <v>0.92</v>
      </c>
    </row>
    <row r="211" spans="1:5" x14ac:dyDescent="0.25">
      <c r="A211" t="s">
        <v>19</v>
      </c>
      <c r="B211" t="s">
        <v>254</v>
      </c>
      <c r="C211">
        <v>1.3188405797101499</v>
      </c>
      <c r="D211">
        <v>0.41</v>
      </c>
      <c r="E211">
        <v>1.44</v>
      </c>
    </row>
    <row r="212" spans="1:5" x14ac:dyDescent="0.25">
      <c r="A212" t="s">
        <v>19</v>
      </c>
      <c r="B212" t="s">
        <v>20</v>
      </c>
      <c r="C212">
        <v>1.3188405797101499</v>
      </c>
      <c r="D212">
        <v>1.03</v>
      </c>
      <c r="E212">
        <v>1.23</v>
      </c>
    </row>
    <row r="213" spans="1:5" x14ac:dyDescent="0.25">
      <c r="A213" t="s">
        <v>19</v>
      </c>
      <c r="B213" t="s">
        <v>250</v>
      </c>
      <c r="C213">
        <v>1.3188405797101499</v>
      </c>
      <c r="D213">
        <v>0.62</v>
      </c>
      <c r="E213">
        <v>1.54</v>
      </c>
    </row>
    <row r="214" spans="1:5" x14ac:dyDescent="0.25">
      <c r="A214" t="s">
        <v>19</v>
      </c>
      <c r="B214" t="s">
        <v>248</v>
      </c>
      <c r="C214">
        <v>1.3188405797101499</v>
      </c>
      <c r="D214">
        <v>1.08</v>
      </c>
      <c r="E214">
        <v>1.54</v>
      </c>
    </row>
    <row r="215" spans="1:5" x14ac:dyDescent="0.25">
      <c r="A215" t="s">
        <v>143</v>
      </c>
      <c r="B215" t="s">
        <v>140</v>
      </c>
      <c r="C215">
        <v>1.05555555555556</v>
      </c>
      <c r="D215">
        <v>1.26</v>
      </c>
      <c r="E215">
        <v>0.9</v>
      </c>
    </row>
    <row r="216" spans="1:5" x14ac:dyDescent="0.25">
      <c r="A216" t="s">
        <v>143</v>
      </c>
      <c r="B216" t="s">
        <v>152</v>
      </c>
      <c r="C216">
        <v>1.05555555555556</v>
      </c>
      <c r="D216">
        <v>1.58</v>
      </c>
      <c r="E216">
        <v>0.68</v>
      </c>
    </row>
    <row r="217" spans="1:5" x14ac:dyDescent="0.25">
      <c r="A217" t="s">
        <v>143</v>
      </c>
      <c r="B217" t="s">
        <v>158</v>
      </c>
      <c r="C217">
        <v>1.05555555555556</v>
      </c>
      <c r="D217">
        <v>1.08</v>
      </c>
      <c r="E217">
        <v>1.26</v>
      </c>
    </row>
    <row r="218" spans="1:5" x14ac:dyDescent="0.25">
      <c r="A218" t="s">
        <v>143</v>
      </c>
      <c r="B218" t="s">
        <v>452</v>
      </c>
      <c r="C218">
        <v>1.05555555555556</v>
      </c>
      <c r="D218">
        <v>1.08</v>
      </c>
      <c r="E218">
        <v>1.08</v>
      </c>
    </row>
    <row r="219" spans="1:5" x14ac:dyDescent="0.25">
      <c r="A219" t="s">
        <v>143</v>
      </c>
      <c r="B219" t="s">
        <v>161</v>
      </c>
      <c r="C219">
        <v>1.05555555555556</v>
      </c>
      <c r="D219">
        <v>1.26</v>
      </c>
      <c r="E219">
        <v>0.72</v>
      </c>
    </row>
    <row r="220" spans="1:5" x14ac:dyDescent="0.25">
      <c r="A220" t="s">
        <v>143</v>
      </c>
      <c r="B220" t="s">
        <v>156</v>
      </c>
      <c r="C220">
        <v>1.05555555555556</v>
      </c>
      <c r="D220">
        <v>0.54</v>
      </c>
      <c r="E220">
        <v>0.54</v>
      </c>
    </row>
    <row r="221" spans="1:5" x14ac:dyDescent="0.25">
      <c r="A221" t="s">
        <v>143</v>
      </c>
      <c r="B221" t="s">
        <v>157</v>
      </c>
      <c r="C221">
        <v>1.05555555555556</v>
      </c>
      <c r="D221">
        <v>0.54</v>
      </c>
      <c r="E221">
        <v>1.44</v>
      </c>
    </row>
    <row r="222" spans="1:5" x14ac:dyDescent="0.25">
      <c r="A222" t="s">
        <v>143</v>
      </c>
      <c r="B222" t="s">
        <v>148</v>
      </c>
      <c r="C222">
        <v>1.05555555555556</v>
      </c>
      <c r="D222">
        <v>1.1299999999999999</v>
      </c>
      <c r="E222">
        <v>0.68</v>
      </c>
    </row>
    <row r="223" spans="1:5" x14ac:dyDescent="0.25">
      <c r="A223" t="s">
        <v>143</v>
      </c>
      <c r="B223" t="s">
        <v>153</v>
      </c>
      <c r="C223">
        <v>1.05555555555556</v>
      </c>
      <c r="D223">
        <v>0.54</v>
      </c>
      <c r="E223">
        <v>1.26</v>
      </c>
    </row>
    <row r="224" spans="1:5" x14ac:dyDescent="0.25">
      <c r="A224" t="s">
        <v>143</v>
      </c>
      <c r="B224" t="s">
        <v>147</v>
      </c>
      <c r="C224">
        <v>1.05555555555556</v>
      </c>
      <c r="D224">
        <v>1.26</v>
      </c>
      <c r="E224">
        <v>0.72</v>
      </c>
    </row>
    <row r="225" spans="1:5" x14ac:dyDescent="0.25">
      <c r="A225" t="s">
        <v>143</v>
      </c>
      <c r="B225" t="s">
        <v>329</v>
      </c>
      <c r="C225">
        <v>1.05555555555556</v>
      </c>
      <c r="D225">
        <v>0.68</v>
      </c>
      <c r="E225">
        <v>1.35</v>
      </c>
    </row>
    <row r="226" spans="1:5" x14ac:dyDescent="0.25">
      <c r="A226" t="s">
        <v>143</v>
      </c>
      <c r="B226" t="s">
        <v>150</v>
      </c>
      <c r="C226">
        <v>1.05555555555556</v>
      </c>
      <c r="D226">
        <v>1.35</v>
      </c>
      <c r="E226">
        <v>1.35</v>
      </c>
    </row>
    <row r="227" spans="1:5" x14ac:dyDescent="0.25">
      <c r="A227" t="s">
        <v>143</v>
      </c>
      <c r="B227" t="s">
        <v>160</v>
      </c>
      <c r="C227">
        <v>1.05555555555556</v>
      </c>
      <c r="D227">
        <v>0.68</v>
      </c>
      <c r="E227">
        <v>0.68</v>
      </c>
    </row>
    <row r="228" spans="1:5" x14ac:dyDescent="0.25">
      <c r="A228" t="s">
        <v>143</v>
      </c>
      <c r="B228" t="s">
        <v>144</v>
      </c>
      <c r="C228">
        <v>1.05555555555556</v>
      </c>
      <c r="D228">
        <v>2.16</v>
      </c>
      <c r="E228">
        <v>0.54</v>
      </c>
    </row>
    <row r="229" spans="1:5" x14ac:dyDescent="0.25">
      <c r="A229" t="s">
        <v>143</v>
      </c>
      <c r="B229" t="s">
        <v>149</v>
      </c>
      <c r="C229">
        <v>1.05555555555556</v>
      </c>
      <c r="D229">
        <v>0.45</v>
      </c>
      <c r="E229">
        <v>0.68</v>
      </c>
    </row>
    <row r="230" spans="1:5" x14ac:dyDescent="0.25">
      <c r="A230" t="s">
        <v>143</v>
      </c>
      <c r="B230" t="s">
        <v>155</v>
      </c>
      <c r="C230">
        <v>1.05555555555556</v>
      </c>
      <c r="D230">
        <v>0.68</v>
      </c>
      <c r="E230">
        <v>1.58</v>
      </c>
    </row>
    <row r="231" spans="1:5" x14ac:dyDescent="0.25">
      <c r="A231" t="s">
        <v>143</v>
      </c>
      <c r="B231" t="s">
        <v>159</v>
      </c>
      <c r="C231">
        <v>1.05555555555556</v>
      </c>
      <c r="D231">
        <v>0.9</v>
      </c>
      <c r="E231">
        <v>0.9</v>
      </c>
    </row>
    <row r="232" spans="1:5" x14ac:dyDescent="0.25">
      <c r="A232" t="s">
        <v>143</v>
      </c>
      <c r="B232" t="s">
        <v>151</v>
      </c>
      <c r="C232">
        <v>1.05555555555556</v>
      </c>
      <c r="D232">
        <v>0.68</v>
      </c>
      <c r="E232">
        <v>0.23</v>
      </c>
    </row>
    <row r="233" spans="1:5" x14ac:dyDescent="0.25">
      <c r="A233" t="s">
        <v>143</v>
      </c>
      <c r="B233" t="s">
        <v>145</v>
      </c>
      <c r="C233">
        <v>1.05555555555556</v>
      </c>
      <c r="D233">
        <v>0.23</v>
      </c>
      <c r="E233">
        <v>2.0299999999999998</v>
      </c>
    </row>
    <row r="234" spans="1:5" x14ac:dyDescent="0.25">
      <c r="A234" t="s">
        <v>143</v>
      </c>
      <c r="B234" t="s">
        <v>451</v>
      </c>
      <c r="C234">
        <v>1.05555555555556</v>
      </c>
      <c r="D234">
        <v>0.72</v>
      </c>
      <c r="E234">
        <v>1.44</v>
      </c>
    </row>
    <row r="235" spans="1:5" x14ac:dyDescent="0.25">
      <c r="A235" t="s">
        <v>22</v>
      </c>
      <c r="B235" t="s">
        <v>262</v>
      </c>
      <c r="C235">
        <v>1.56</v>
      </c>
      <c r="D235">
        <v>1.03</v>
      </c>
      <c r="E235">
        <v>1.65</v>
      </c>
    </row>
    <row r="236" spans="1:5" x14ac:dyDescent="0.25">
      <c r="A236" t="s">
        <v>22</v>
      </c>
      <c r="B236" t="s">
        <v>259</v>
      </c>
      <c r="C236">
        <v>1.56</v>
      </c>
      <c r="D236">
        <v>1.03</v>
      </c>
      <c r="E236">
        <v>1.23</v>
      </c>
    </row>
    <row r="237" spans="1:5" x14ac:dyDescent="0.25">
      <c r="A237" t="s">
        <v>22</v>
      </c>
      <c r="B237" t="s">
        <v>23</v>
      </c>
      <c r="C237">
        <v>1.56</v>
      </c>
      <c r="D237">
        <v>0.82</v>
      </c>
      <c r="E237">
        <v>0.82</v>
      </c>
    </row>
    <row r="238" spans="1:5" x14ac:dyDescent="0.25">
      <c r="A238" t="s">
        <v>22</v>
      </c>
      <c r="B238" t="s">
        <v>261</v>
      </c>
      <c r="C238">
        <v>1.56</v>
      </c>
      <c r="D238">
        <v>0.93</v>
      </c>
      <c r="E238">
        <v>0.31</v>
      </c>
    </row>
    <row r="239" spans="1:5" x14ac:dyDescent="0.25">
      <c r="A239" t="s">
        <v>22</v>
      </c>
      <c r="B239" t="s">
        <v>267</v>
      </c>
      <c r="C239">
        <v>1.56</v>
      </c>
      <c r="D239">
        <v>0.62</v>
      </c>
      <c r="E239">
        <v>2.16</v>
      </c>
    </row>
    <row r="240" spans="1:5" x14ac:dyDescent="0.25">
      <c r="A240" t="s">
        <v>22</v>
      </c>
      <c r="B240" t="s">
        <v>264</v>
      </c>
      <c r="C240">
        <v>1.56</v>
      </c>
      <c r="D240">
        <v>1.23</v>
      </c>
      <c r="E240">
        <v>1.23</v>
      </c>
    </row>
    <row r="241" spans="1:5" x14ac:dyDescent="0.25">
      <c r="A241" t="s">
        <v>22</v>
      </c>
      <c r="B241" t="s">
        <v>175</v>
      </c>
      <c r="C241">
        <v>1.56</v>
      </c>
    </row>
    <row r="242" spans="1:5" x14ac:dyDescent="0.25">
      <c r="A242" t="s">
        <v>22</v>
      </c>
      <c r="B242" t="s">
        <v>256</v>
      </c>
      <c r="C242">
        <v>1.56</v>
      </c>
      <c r="D242">
        <v>1.03</v>
      </c>
      <c r="E242">
        <v>1.03</v>
      </c>
    </row>
    <row r="243" spans="1:5" x14ac:dyDescent="0.25">
      <c r="A243" t="s">
        <v>22</v>
      </c>
      <c r="B243" t="s">
        <v>165</v>
      </c>
      <c r="C243">
        <v>1.56</v>
      </c>
      <c r="D243">
        <v>1.03</v>
      </c>
      <c r="E243">
        <v>1.85</v>
      </c>
    </row>
    <row r="244" spans="1:5" x14ac:dyDescent="0.25">
      <c r="A244" t="s">
        <v>22</v>
      </c>
      <c r="B244" t="s">
        <v>291</v>
      </c>
      <c r="C244">
        <v>1.56</v>
      </c>
      <c r="D244">
        <v>0.62</v>
      </c>
      <c r="E244">
        <v>0.31</v>
      </c>
    </row>
    <row r="245" spans="1:5" x14ac:dyDescent="0.25">
      <c r="A245" t="s">
        <v>22</v>
      </c>
      <c r="B245" t="s">
        <v>263</v>
      </c>
      <c r="C245">
        <v>1.56</v>
      </c>
      <c r="D245">
        <v>1.65</v>
      </c>
      <c r="E245">
        <v>0.82</v>
      </c>
    </row>
    <row r="246" spans="1:5" x14ac:dyDescent="0.25">
      <c r="A246" t="s">
        <v>22</v>
      </c>
      <c r="B246" t="s">
        <v>162</v>
      </c>
      <c r="C246">
        <v>1.56</v>
      </c>
      <c r="D246">
        <v>0.31</v>
      </c>
      <c r="E246">
        <v>1.85</v>
      </c>
    </row>
    <row r="247" spans="1:5" x14ac:dyDescent="0.25">
      <c r="A247" t="s">
        <v>22</v>
      </c>
      <c r="B247" t="s">
        <v>164</v>
      </c>
      <c r="C247">
        <v>1.56</v>
      </c>
      <c r="D247">
        <v>0.62</v>
      </c>
      <c r="E247">
        <v>0.62</v>
      </c>
    </row>
    <row r="248" spans="1:5" x14ac:dyDescent="0.25">
      <c r="A248" t="s">
        <v>22</v>
      </c>
      <c r="B248" t="s">
        <v>266</v>
      </c>
      <c r="C248">
        <v>1.56</v>
      </c>
      <c r="D248">
        <v>0.93</v>
      </c>
      <c r="E248">
        <v>0</v>
      </c>
    </row>
    <row r="249" spans="1:5" x14ac:dyDescent="0.25">
      <c r="A249" t="s">
        <v>22</v>
      </c>
      <c r="B249" t="s">
        <v>255</v>
      </c>
      <c r="C249">
        <v>1.56</v>
      </c>
      <c r="D249">
        <v>2.06</v>
      </c>
      <c r="E249">
        <v>0.21</v>
      </c>
    </row>
    <row r="250" spans="1:5" x14ac:dyDescent="0.25">
      <c r="A250" t="s">
        <v>22</v>
      </c>
      <c r="B250" t="s">
        <v>166</v>
      </c>
      <c r="C250">
        <v>1.56</v>
      </c>
      <c r="D250">
        <v>0.93</v>
      </c>
      <c r="E250">
        <v>0</v>
      </c>
    </row>
    <row r="251" spans="1:5" x14ac:dyDescent="0.25">
      <c r="A251" t="s">
        <v>22</v>
      </c>
      <c r="B251" t="s">
        <v>290</v>
      </c>
      <c r="C251">
        <v>1.56</v>
      </c>
      <c r="D251">
        <v>0.93</v>
      </c>
      <c r="E251">
        <v>1.85</v>
      </c>
    </row>
    <row r="252" spans="1:5" x14ac:dyDescent="0.25">
      <c r="A252" t="s">
        <v>22</v>
      </c>
      <c r="B252" t="s">
        <v>24</v>
      </c>
      <c r="C252">
        <v>1.56</v>
      </c>
      <c r="D252">
        <v>1.85</v>
      </c>
      <c r="E252">
        <v>0.93</v>
      </c>
    </row>
    <row r="253" spans="1:5" x14ac:dyDescent="0.25">
      <c r="A253" t="s">
        <v>22</v>
      </c>
      <c r="B253" t="s">
        <v>167</v>
      </c>
      <c r="C253">
        <v>1.56</v>
      </c>
      <c r="D253">
        <v>0.31</v>
      </c>
      <c r="E253">
        <v>0.31</v>
      </c>
    </row>
    <row r="254" spans="1:5" x14ac:dyDescent="0.25">
      <c r="A254" t="s">
        <v>22</v>
      </c>
      <c r="B254" t="s">
        <v>163</v>
      </c>
      <c r="C254">
        <v>1.56</v>
      </c>
      <c r="D254">
        <v>0.62</v>
      </c>
      <c r="E254">
        <v>0.93</v>
      </c>
    </row>
    <row r="255" spans="1:5" x14ac:dyDescent="0.25">
      <c r="A255" t="s">
        <v>25</v>
      </c>
      <c r="B255" t="s">
        <v>260</v>
      </c>
      <c r="C255">
        <v>1.38</v>
      </c>
      <c r="D255">
        <v>1.54</v>
      </c>
      <c r="E255">
        <v>1.1000000000000001</v>
      </c>
    </row>
    <row r="256" spans="1:5" x14ac:dyDescent="0.25">
      <c r="A256" t="s">
        <v>25</v>
      </c>
      <c r="B256" t="s">
        <v>476</v>
      </c>
      <c r="C256">
        <v>1.38</v>
      </c>
      <c r="D256">
        <v>0.88</v>
      </c>
      <c r="E256">
        <v>0</v>
      </c>
    </row>
    <row r="257" spans="1:5" x14ac:dyDescent="0.25">
      <c r="A257" t="s">
        <v>25</v>
      </c>
      <c r="B257" t="s">
        <v>26</v>
      </c>
      <c r="C257">
        <v>1.38</v>
      </c>
      <c r="D257">
        <v>0.66</v>
      </c>
      <c r="E257">
        <v>1.32</v>
      </c>
    </row>
    <row r="258" spans="1:5" x14ac:dyDescent="0.25">
      <c r="A258" t="s">
        <v>25</v>
      </c>
      <c r="B258" t="s">
        <v>170</v>
      </c>
      <c r="C258">
        <v>1.38</v>
      </c>
      <c r="D258">
        <v>0.44</v>
      </c>
      <c r="E258">
        <v>0.66</v>
      </c>
    </row>
    <row r="259" spans="1:5" x14ac:dyDescent="0.25">
      <c r="A259" t="s">
        <v>25</v>
      </c>
      <c r="B259" t="s">
        <v>173</v>
      </c>
      <c r="C259">
        <v>1.38</v>
      </c>
      <c r="D259">
        <v>1.54</v>
      </c>
      <c r="E259">
        <v>0.66</v>
      </c>
    </row>
    <row r="260" spans="1:5" x14ac:dyDescent="0.25">
      <c r="A260" t="s">
        <v>25</v>
      </c>
      <c r="B260" t="s">
        <v>171</v>
      </c>
      <c r="C260">
        <v>1.38</v>
      </c>
      <c r="D260">
        <v>0.44</v>
      </c>
      <c r="E260">
        <v>1.54</v>
      </c>
    </row>
    <row r="261" spans="1:5" x14ac:dyDescent="0.25">
      <c r="A261" t="s">
        <v>25</v>
      </c>
      <c r="B261" t="s">
        <v>478</v>
      </c>
      <c r="C261">
        <v>1.38</v>
      </c>
      <c r="D261">
        <v>1.1000000000000001</v>
      </c>
      <c r="E261">
        <v>1.97</v>
      </c>
    </row>
    <row r="262" spans="1:5" x14ac:dyDescent="0.25">
      <c r="A262" t="s">
        <v>25</v>
      </c>
      <c r="B262" t="s">
        <v>177</v>
      </c>
      <c r="C262">
        <v>1.38</v>
      </c>
      <c r="D262">
        <v>0.66</v>
      </c>
      <c r="E262">
        <v>0.66</v>
      </c>
    </row>
    <row r="263" spans="1:5" x14ac:dyDescent="0.25">
      <c r="A263" t="s">
        <v>25</v>
      </c>
      <c r="B263" t="s">
        <v>479</v>
      </c>
      <c r="C263">
        <v>1.38</v>
      </c>
      <c r="D263">
        <v>0.66</v>
      </c>
      <c r="E263">
        <v>1.1000000000000001</v>
      </c>
    </row>
    <row r="264" spans="1:5" x14ac:dyDescent="0.25">
      <c r="A264" t="s">
        <v>25</v>
      </c>
      <c r="B264" t="s">
        <v>292</v>
      </c>
      <c r="C264">
        <v>1.38</v>
      </c>
      <c r="D264">
        <v>0.33</v>
      </c>
      <c r="E264">
        <v>0.99</v>
      </c>
    </row>
    <row r="265" spans="1:5" x14ac:dyDescent="0.25">
      <c r="A265" t="s">
        <v>25</v>
      </c>
      <c r="B265" t="s">
        <v>27</v>
      </c>
      <c r="C265">
        <v>1.38</v>
      </c>
      <c r="D265">
        <v>1.32</v>
      </c>
      <c r="E265">
        <v>0</v>
      </c>
    </row>
    <row r="266" spans="1:5" x14ac:dyDescent="0.25">
      <c r="A266" t="s">
        <v>25</v>
      </c>
      <c r="B266" t="s">
        <v>169</v>
      </c>
      <c r="C266">
        <v>1.38</v>
      </c>
      <c r="D266">
        <v>1.54</v>
      </c>
      <c r="E266">
        <v>0.66</v>
      </c>
    </row>
    <row r="267" spans="1:5" x14ac:dyDescent="0.25">
      <c r="A267" t="s">
        <v>25</v>
      </c>
      <c r="B267" t="s">
        <v>257</v>
      </c>
      <c r="C267">
        <v>1.38</v>
      </c>
      <c r="D267">
        <v>1.32</v>
      </c>
      <c r="E267">
        <v>1.97</v>
      </c>
    </row>
    <row r="268" spans="1:5" x14ac:dyDescent="0.25">
      <c r="A268" t="s">
        <v>25</v>
      </c>
      <c r="B268" t="s">
        <v>265</v>
      </c>
      <c r="C268">
        <v>1.38</v>
      </c>
      <c r="D268">
        <v>0.66</v>
      </c>
      <c r="E268">
        <v>0.66</v>
      </c>
    </row>
    <row r="269" spans="1:5" x14ac:dyDescent="0.25">
      <c r="A269" t="s">
        <v>25</v>
      </c>
      <c r="B269" t="s">
        <v>258</v>
      </c>
      <c r="C269">
        <v>1.38</v>
      </c>
      <c r="D269">
        <v>0.66</v>
      </c>
      <c r="E269">
        <v>0.33</v>
      </c>
    </row>
    <row r="270" spans="1:5" x14ac:dyDescent="0.25">
      <c r="A270" t="s">
        <v>25</v>
      </c>
      <c r="B270" t="s">
        <v>477</v>
      </c>
      <c r="C270">
        <v>1.38</v>
      </c>
      <c r="D270">
        <v>0.99</v>
      </c>
      <c r="E270">
        <v>1.32</v>
      </c>
    </row>
    <row r="271" spans="1:5" x14ac:dyDescent="0.25">
      <c r="A271" t="s">
        <v>25</v>
      </c>
      <c r="B271" t="s">
        <v>174</v>
      </c>
      <c r="C271">
        <v>1.38</v>
      </c>
      <c r="D271">
        <v>0</v>
      </c>
      <c r="E271">
        <v>1.97</v>
      </c>
    </row>
    <row r="272" spans="1:5" x14ac:dyDescent="0.25">
      <c r="A272" t="s">
        <v>25</v>
      </c>
      <c r="B272" t="s">
        <v>172</v>
      </c>
      <c r="C272">
        <v>1.38</v>
      </c>
      <c r="D272">
        <v>2.2999999999999998</v>
      </c>
      <c r="E272">
        <v>0.66</v>
      </c>
    </row>
    <row r="273" spans="1:5" x14ac:dyDescent="0.25">
      <c r="A273" t="s">
        <v>25</v>
      </c>
      <c r="B273" t="s">
        <v>176</v>
      </c>
      <c r="C273">
        <v>1.38</v>
      </c>
      <c r="D273">
        <v>0.66</v>
      </c>
      <c r="E273">
        <v>0.66</v>
      </c>
    </row>
    <row r="274" spans="1:5" x14ac:dyDescent="0.25">
      <c r="A274" t="s">
        <v>25</v>
      </c>
      <c r="B274" t="s">
        <v>168</v>
      </c>
      <c r="C274">
        <v>1.38</v>
      </c>
      <c r="D274">
        <v>0.33</v>
      </c>
      <c r="E274">
        <v>1.97</v>
      </c>
    </row>
    <row r="275" spans="1:5" x14ac:dyDescent="0.25">
      <c r="A275" t="s">
        <v>28</v>
      </c>
      <c r="B275" t="s">
        <v>462</v>
      </c>
      <c r="C275">
        <v>1.0925925925925899</v>
      </c>
      <c r="D275">
        <v>0.47</v>
      </c>
      <c r="E275">
        <v>2.1</v>
      </c>
    </row>
    <row r="276" spans="1:5" x14ac:dyDescent="0.25">
      <c r="A276" t="s">
        <v>28</v>
      </c>
      <c r="B276" t="s">
        <v>464</v>
      </c>
      <c r="C276">
        <v>1.0925925925925899</v>
      </c>
      <c r="D276">
        <v>1.64</v>
      </c>
      <c r="E276">
        <v>0.47</v>
      </c>
    </row>
    <row r="277" spans="1:5" x14ac:dyDescent="0.25">
      <c r="A277" t="s">
        <v>28</v>
      </c>
      <c r="B277" t="s">
        <v>31</v>
      </c>
      <c r="C277">
        <v>1.0925925925925899</v>
      </c>
      <c r="D277">
        <v>2.1</v>
      </c>
      <c r="E277">
        <v>0.23</v>
      </c>
    </row>
    <row r="278" spans="1:5" x14ac:dyDescent="0.25">
      <c r="A278" t="s">
        <v>28</v>
      </c>
      <c r="B278" t="s">
        <v>188</v>
      </c>
      <c r="C278">
        <v>1.0925925925925899</v>
      </c>
      <c r="D278">
        <v>1.17</v>
      </c>
      <c r="E278">
        <v>0.47</v>
      </c>
    </row>
    <row r="279" spans="1:5" x14ac:dyDescent="0.25">
      <c r="A279" t="s">
        <v>28</v>
      </c>
      <c r="B279" t="s">
        <v>293</v>
      </c>
      <c r="C279">
        <v>1.0925925925925899</v>
      </c>
      <c r="D279">
        <v>1.17</v>
      </c>
      <c r="E279">
        <v>0.23</v>
      </c>
    </row>
    <row r="280" spans="1:5" x14ac:dyDescent="0.25">
      <c r="A280" t="s">
        <v>28</v>
      </c>
      <c r="B280" t="s">
        <v>276</v>
      </c>
      <c r="C280">
        <v>1.0925925925925899</v>
      </c>
      <c r="D280">
        <v>0.23</v>
      </c>
      <c r="E280">
        <v>1.64</v>
      </c>
    </row>
    <row r="281" spans="1:5" x14ac:dyDescent="0.25">
      <c r="A281" t="s">
        <v>28</v>
      </c>
      <c r="B281" t="s">
        <v>294</v>
      </c>
      <c r="C281">
        <v>1.0925925925925899</v>
      </c>
      <c r="D281">
        <v>0</v>
      </c>
      <c r="E281">
        <v>0.94</v>
      </c>
    </row>
    <row r="282" spans="1:5" x14ac:dyDescent="0.25">
      <c r="A282" t="s">
        <v>28</v>
      </c>
      <c r="B282" t="s">
        <v>277</v>
      </c>
      <c r="C282">
        <v>1.0925925925925899</v>
      </c>
      <c r="D282">
        <v>0.7</v>
      </c>
      <c r="E282">
        <v>1.4</v>
      </c>
    </row>
    <row r="283" spans="1:5" x14ac:dyDescent="0.25">
      <c r="A283" t="s">
        <v>28</v>
      </c>
      <c r="B283" t="s">
        <v>191</v>
      </c>
      <c r="C283">
        <v>1.0925925925925899</v>
      </c>
      <c r="D283">
        <v>0.47</v>
      </c>
      <c r="E283">
        <v>1.64</v>
      </c>
    </row>
    <row r="284" spans="1:5" x14ac:dyDescent="0.25">
      <c r="A284" t="s">
        <v>28</v>
      </c>
      <c r="B284" t="s">
        <v>189</v>
      </c>
      <c r="C284">
        <v>1.0925925925925899</v>
      </c>
      <c r="D284">
        <v>0.47</v>
      </c>
      <c r="E284">
        <v>0.47</v>
      </c>
    </row>
    <row r="285" spans="1:5" x14ac:dyDescent="0.25">
      <c r="A285" t="s">
        <v>28</v>
      </c>
      <c r="B285" t="s">
        <v>190</v>
      </c>
      <c r="C285">
        <v>1.0925925925925899</v>
      </c>
      <c r="D285">
        <v>0.7</v>
      </c>
      <c r="E285">
        <v>1.64</v>
      </c>
    </row>
    <row r="286" spans="1:5" x14ac:dyDescent="0.25">
      <c r="A286" t="s">
        <v>28</v>
      </c>
      <c r="B286" t="s">
        <v>463</v>
      </c>
      <c r="C286">
        <v>1.0925925925925899</v>
      </c>
      <c r="D286">
        <v>0.47</v>
      </c>
      <c r="E286">
        <v>1.64</v>
      </c>
    </row>
    <row r="287" spans="1:5" x14ac:dyDescent="0.25">
      <c r="A287" t="s">
        <v>28</v>
      </c>
      <c r="B287" t="s">
        <v>29</v>
      </c>
      <c r="C287">
        <v>1.0925925925925899</v>
      </c>
      <c r="D287">
        <v>0.94</v>
      </c>
      <c r="E287">
        <v>0.47</v>
      </c>
    </row>
    <row r="288" spans="1:5" x14ac:dyDescent="0.25">
      <c r="A288" t="s">
        <v>28</v>
      </c>
      <c r="B288" t="s">
        <v>278</v>
      </c>
      <c r="C288">
        <v>1.0925925925925899</v>
      </c>
      <c r="D288">
        <v>0.47</v>
      </c>
      <c r="E288">
        <v>0.47</v>
      </c>
    </row>
    <row r="289" spans="1:5" x14ac:dyDescent="0.25">
      <c r="A289" t="s">
        <v>28</v>
      </c>
      <c r="B289" t="s">
        <v>30</v>
      </c>
      <c r="C289">
        <v>1.0925925925925899</v>
      </c>
      <c r="D289">
        <v>0.94</v>
      </c>
      <c r="E289">
        <v>0.7</v>
      </c>
    </row>
    <row r="290" spans="1:5" x14ac:dyDescent="0.25">
      <c r="A290" t="s">
        <v>28</v>
      </c>
      <c r="B290" t="s">
        <v>275</v>
      </c>
      <c r="C290">
        <v>1.0925925925925899</v>
      </c>
      <c r="D290">
        <v>0.7</v>
      </c>
      <c r="E290">
        <v>1.87</v>
      </c>
    </row>
    <row r="291" spans="1:5" x14ac:dyDescent="0.25">
      <c r="A291" t="s">
        <v>28</v>
      </c>
      <c r="B291" t="s">
        <v>187</v>
      </c>
      <c r="C291">
        <v>1.0925925925925899</v>
      </c>
      <c r="D291">
        <v>0.47</v>
      </c>
      <c r="E291">
        <v>0.94</v>
      </c>
    </row>
    <row r="292" spans="1:5" x14ac:dyDescent="0.25">
      <c r="A292" t="s">
        <v>28</v>
      </c>
      <c r="B292" t="s">
        <v>279</v>
      </c>
      <c r="C292">
        <v>1.0925925925925899</v>
      </c>
      <c r="D292">
        <v>0.7</v>
      </c>
      <c r="E292">
        <v>0.7</v>
      </c>
    </row>
    <row r="293" spans="1:5" x14ac:dyDescent="0.25">
      <c r="A293" t="s">
        <v>178</v>
      </c>
      <c r="B293" t="s">
        <v>272</v>
      </c>
      <c r="C293">
        <v>1.34615384615385</v>
      </c>
      <c r="D293">
        <v>0.57999999999999996</v>
      </c>
      <c r="E293">
        <v>0.78</v>
      </c>
    </row>
    <row r="294" spans="1:5" x14ac:dyDescent="0.25">
      <c r="A294" t="s">
        <v>178</v>
      </c>
      <c r="B294" t="s">
        <v>186</v>
      </c>
      <c r="C294">
        <v>1.34615384615385</v>
      </c>
      <c r="D294">
        <v>0.88</v>
      </c>
      <c r="E294">
        <v>1.17</v>
      </c>
    </row>
    <row r="295" spans="1:5" x14ac:dyDescent="0.25">
      <c r="A295" t="s">
        <v>178</v>
      </c>
      <c r="B295" t="s">
        <v>181</v>
      </c>
      <c r="C295">
        <v>1.34615384615385</v>
      </c>
      <c r="D295">
        <v>1.36</v>
      </c>
      <c r="E295">
        <v>0.19</v>
      </c>
    </row>
    <row r="296" spans="1:5" x14ac:dyDescent="0.25">
      <c r="A296" t="s">
        <v>178</v>
      </c>
      <c r="B296" t="s">
        <v>271</v>
      </c>
      <c r="C296">
        <v>1.34615384615385</v>
      </c>
      <c r="D296">
        <v>0.97</v>
      </c>
      <c r="E296">
        <v>0.97</v>
      </c>
    </row>
    <row r="297" spans="1:5" x14ac:dyDescent="0.25">
      <c r="A297" t="s">
        <v>178</v>
      </c>
      <c r="B297" t="s">
        <v>468</v>
      </c>
      <c r="C297">
        <v>1.34615384615385</v>
      </c>
      <c r="D297">
        <v>0.39</v>
      </c>
      <c r="E297">
        <v>1.17</v>
      </c>
    </row>
    <row r="298" spans="1:5" x14ac:dyDescent="0.25">
      <c r="A298" t="s">
        <v>178</v>
      </c>
      <c r="B298" t="s">
        <v>270</v>
      </c>
      <c r="C298">
        <v>1.34615384615385</v>
      </c>
      <c r="D298">
        <v>0.97</v>
      </c>
      <c r="E298">
        <v>1.56</v>
      </c>
    </row>
    <row r="299" spans="1:5" x14ac:dyDescent="0.25">
      <c r="A299" t="s">
        <v>178</v>
      </c>
      <c r="B299" t="s">
        <v>180</v>
      </c>
      <c r="C299">
        <v>1.34615384615385</v>
      </c>
      <c r="D299">
        <v>0.19</v>
      </c>
      <c r="E299">
        <v>1.36</v>
      </c>
    </row>
    <row r="300" spans="1:5" x14ac:dyDescent="0.25">
      <c r="A300" t="s">
        <v>178</v>
      </c>
      <c r="B300" t="s">
        <v>179</v>
      </c>
      <c r="C300">
        <v>1.34615384615385</v>
      </c>
      <c r="D300">
        <v>0.57999999999999996</v>
      </c>
      <c r="E300">
        <v>0.88</v>
      </c>
    </row>
    <row r="301" spans="1:5" x14ac:dyDescent="0.25">
      <c r="A301" t="s">
        <v>178</v>
      </c>
      <c r="B301" t="s">
        <v>274</v>
      </c>
      <c r="C301">
        <v>1.34615384615385</v>
      </c>
      <c r="D301">
        <v>1.75</v>
      </c>
      <c r="E301">
        <v>0.57999999999999996</v>
      </c>
    </row>
    <row r="302" spans="1:5" x14ac:dyDescent="0.25">
      <c r="A302" t="s">
        <v>178</v>
      </c>
      <c r="B302" t="s">
        <v>184</v>
      </c>
      <c r="C302">
        <v>1.34615384615385</v>
      </c>
      <c r="D302">
        <v>0</v>
      </c>
      <c r="E302">
        <v>0.78</v>
      </c>
    </row>
    <row r="303" spans="1:5" x14ac:dyDescent="0.25">
      <c r="A303" t="s">
        <v>178</v>
      </c>
      <c r="B303" t="s">
        <v>268</v>
      </c>
      <c r="C303">
        <v>1.34615384615385</v>
      </c>
      <c r="D303">
        <v>1.17</v>
      </c>
      <c r="E303">
        <v>1.36</v>
      </c>
    </row>
    <row r="304" spans="1:5" x14ac:dyDescent="0.25">
      <c r="A304" t="s">
        <v>178</v>
      </c>
      <c r="B304" t="s">
        <v>472</v>
      </c>
      <c r="C304">
        <v>1.34615384615385</v>
      </c>
      <c r="D304">
        <v>0.28999999999999998</v>
      </c>
      <c r="E304">
        <v>3.8</v>
      </c>
    </row>
    <row r="305" spans="1:5" x14ac:dyDescent="0.25">
      <c r="A305" t="s">
        <v>178</v>
      </c>
      <c r="B305" t="s">
        <v>183</v>
      </c>
      <c r="C305">
        <v>1.34615384615385</v>
      </c>
      <c r="D305">
        <v>0.57999999999999996</v>
      </c>
      <c r="E305">
        <v>0.88</v>
      </c>
    </row>
    <row r="306" spans="1:5" x14ac:dyDescent="0.25">
      <c r="A306" t="s">
        <v>178</v>
      </c>
      <c r="B306" t="s">
        <v>182</v>
      </c>
      <c r="C306">
        <v>1.34615384615385</v>
      </c>
      <c r="D306">
        <v>0.57999999999999996</v>
      </c>
      <c r="E306">
        <v>0.19</v>
      </c>
    </row>
    <row r="307" spans="1:5" x14ac:dyDescent="0.25">
      <c r="A307" t="s">
        <v>178</v>
      </c>
      <c r="B307" t="s">
        <v>273</v>
      </c>
      <c r="C307">
        <v>1.34615384615385</v>
      </c>
      <c r="D307">
        <v>1.56</v>
      </c>
      <c r="E307">
        <v>0.19</v>
      </c>
    </row>
    <row r="308" spans="1:5" x14ac:dyDescent="0.25">
      <c r="A308" t="s">
        <v>178</v>
      </c>
      <c r="B308" t="s">
        <v>465</v>
      </c>
      <c r="C308">
        <v>1.34615384615385</v>
      </c>
      <c r="D308">
        <v>0.57999999999999996</v>
      </c>
      <c r="E308">
        <v>2.04</v>
      </c>
    </row>
    <row r="309" spans="1:5" x14ac:dyDescent="0.25">
      <c r="A309" t="s">
        <v>178</v>
      </c>
      <c r="B309" t="s">
        <v>269</v>
      </c>
      <c r="C309">
        <v>1.34615384615385</v>
      </c>
      <c r="D309">
        <v>0.97</v>
      </c>
      <c r="E309">
        <v>0.19</v>
      </c>
    </row>
    <row r="310" spans="1:5" x14ac:dyDescent="0.25">
      <c r="A310" t="s">
        <v>178</v>
      </c>
      <c r="B310" t="s">
        <v>185</v>
      </c>
      <c r="C310">
        <v>1.34615384615385</v>
      </c>
      <c r="D310">
        <v>0.28999999999999998</v>
      </c>
      <c r="E310">
        <v>1.17</v>
      </c>
    </row>
    <row r="311" spans="1:5" x14ac:dyDescent="0.25">
      <c r="A311" t="s">
        <v>10</v>
      </c>
      <c r="B311" t="s">
        <v>39</v>
      </c>
      <c r="C311">
        <v>1.4722222222222201</v>
      </c>
      <c r="D311">
        <v>1.1200000000000001</v>
      </c>
      <c r="E311">
        <v>1.1200000000000001</v>
      </c>
    </row>
    <row r="312" spans="1:5" x14ac:dyDescent="0.25">
      <c r="A312" t="s">
        <v>10</v>
      </c>
      <c r="B312" t="s">
        <v>40</v>
      </c>
      <c r="C312">
        <v>1.4722222222222201</v>
      </c>
      <c r="D312">
        <v>1.1200000000000001</v>
      </c>
      <c r="E312">
        <v>0.64</v>
      </c>
    </row>
    <row r="313" spans="1:5" x14ac:dyDescent="0.25">
      <c r="A313" t="s">
        <v>10</v>
      </c>
      <c r="B313" t="s">
        <v>447</v>
      </c>
      <c r="C313">
        <v>1.4722222222222201</v>
      </c>
      <c r="D313">
        <v>0.48</v>
      </c>
      <c r="E313">
        <v>1.27</v>
      </c>
    </row>
    <row r="314" spans="1:5" x14ac:dyDescent="0.25">
      <c r="A314" t="s">
        <v>10</v>
      </c>
      <c r="B314" t="s">
        <v>41</v>
      </c>
      <c r="C314">
        <v>1.4722222222222201</v>
      </c>
      <c r="D314">
        <v>1.43</v>
      </c>
      <c r="E314">
        <v>0.8</v>
      </c>
    </row>
    <row r="315" spans="1:5" x14ac:dyDescent="0.25">
      <c r="A315" t="s">
        <v>10</v>
      </c>
      <c r="B315" t="s">
        <v>220</v>
      </c>
      <c r="C315">
        <v>1.4722222222222201</v>
      </c>
      <c r="D315">
        <v>1.43</v>
      </c>
      <c r="E315">
        <v>0.96</v>
      </c>
    </row>
    <row r="316" spans="1:5" x14ac:dyDescent="0.25">
      <c r="A316" t="s">
        <v>10</v>
      </c>
      <c r="B316" t="s">
        <v>11</v>
      </c>
      <c r="C316">
        <v>1.4722222222222201</v>
      </c>
      <c r="D316">
        <v>1.75</v>
      </c>
      <c r="E316">
        <v>0.8</v>
      </c>
    </row>
    <row r="317" spans="1:5" x14ac:dyDescent="0.25">
      <c r="A317" t="s">
        <v>10</v>
      </c>
      <c r="B317" t="s">
        <v>453</v>
      </c>
      <c r="C317">
        <v>1.4722222222222201</v>
      </c>
      <c r="D317">
        <v>1.27</v>
      </c>
      <c r="E317">
        <v>0.8</v>
      </c>
    </row>
    <row r="318" spans="1:5" x14ac:dyDescent="0.25">
      <c r="A318" t="s">
        <v>10</v>
      </c>
      <c r="B318" t="s">
        <v>219</v>
      </c>
      <c r="C318">
        <v>1.4722222222222201</v>
      </c>
      <c r="D318">
        <v>0.32</v>
      </c>
      <c r="E318">
        <v>0.8</v>
      </c>
    </row>
    <row r="319" spans="1:5" x14ac:dyDescent="0.25">
      <c r="A319" t="s">
        <v>10</v>
      </c>
      <c r="B319" t="s">
        <v>221</v>
      </c>
      <c r="C319">
        <v>1.4722222222222201</v>
      </c>
      <c r="D319">
        <v>1.1200000000000001</v>
      </c>
      <c r="E319">
        <v>0.8</v>
      </c>
    </row>
    <row r="320" spans="1:5" x14ac:dyDescent="0.25">
      <c r="A320" t="s">
        <v>10</v>
      </c>
      <c r="B320" t="s">
        <v>37</v>
      </c>
      <c r="C320">
        <v>1.4722222222222201</v>
      </c>
      <c r="D320">
        <v>1.1200000000000001</v>
      </c>
      <c r="E320">
        <v>1.43</v>
      </c>
    </row>
    <row r="321" spans="1:5" x14ac:dyDescent="0.25">
      <c r="A321" t="s">
        <v>10</v>
      </c>
      <c r="B321" t="s">
        <v>225</v>
      </c>
      <c r="C321">
        <v>1.4722222222222201</v>
      </c>
      <c r="D321">
        <v>0.48</v>
      </c>
      <c r="E321">
        <v>0.32</v>
      </c>
    </row>
    <row r="322" spans="1:5" x14ac:dyDescent="0.25">
      <c r="A322" t="s">
        <v>10</v>
      </c>
      <c r="B322" t="s">
        <v>226</v>
      </c>
      <c r="C322">
        <v>1.4722222222222201</v>
      </c>
      <c r="D322">
        <v>0.48</v>
      </c>
      <c r="E322">
        <v>1.43</v>
      </c>
    </row>
    <row r="323" spans="1:5" x14ac:dyDescent="0.25">
      <c r="A323" t="s">
        <v>10</v>
      </c>
      <c r="B323" t="s">
        <v>42</v>
      </c>
      <c r="C323">
        <v>1.4722222222222201</v>
      </c>
      <c r="D323">
        <v>0.64</v>
      </c>
      <c r="E323">
        <v>1.91</v>
      </c>
    </row>
    <row r="324" spans="1:5" x14ac:dyDescent="0.25">
      <c r="A324" t="s">
        <v>10</v>
      </c>
      <c r="B324" t="s">
        <v>12</v>
      </c>
      <c r="C324">
        <v>1.4722222222222201</v>
      </c>
      <c r="D324">
        <v>0.64</v>
      </c>
      <c r="E324">
        <v>0.48</v>
      </c>
    </row>
    <row r="325" spans="1:5" x14ac:dyDescent="0.25">
      <c r="A325" t="s">
        <v>10</v>
      </c>
      <c r="B325" t="s">
        <v>224</v>
      </c>
      <c r="C325">
        <v>1.4722222222222201</v>
      </c>
      <c r="D325">
        <v>1.1200000000000001</v>
      </c>
      <c r="E325">
        <v>0.96</v>
      </c>
    </row>
    <row r="326" spans="1:5" x14ac:dyDescent="0.25">
      <c r="A326" t="s">
        <v>10</v>
      </c>
      <c r="B326" t="s">
        <v>222</v>
      </c>
      <c r="C326">
        <v>1.4722222222222201</v>
      </c>
      <c r="D326">
        <v>0.64</v>
      </c>
      <c r="E326">
        <v>0.8</v>
      </c>
    </row>
    <row r="327" spans="1:5" x14ac:dyDescent="0.25">
      <c r="A327" t="s">
        <v>10</v>
      </c>
      <c r="B327" t="s">
        <v>223</v>
      </c>
      <c r="C327">
        <v>1.4722222222222201</v>
      </c>
      <c r="D327">
        <v>1.1200000000000001</v>
      </c>
      <c r="E327">
        <v>2.0699999999999998</v>
      </c>
    </row>
    <row r="328" spans="1:5" x14ac:dyDescent="0.25">
      <c r="A328" t="s">
        <v>10</v>
      </c>
      <c r="B328" t="s">
        <v>38</v>
      </c>
      <c r="C328">
        <v>1.4722222222222201</v>
      </c>
      <c r="D328">
        <v>0.64</v>
      </c>
      <c r="E328">
        <v>0.64</v>
      </c>
    </row>
    <row r="329" spans="1:5" x14ac:dyDescent="0.25">
      <c r="A329" t="s">
        <v>35</v>
      </c>
      <c r="B329" t="s">
        <v>284</v>
      </c>
      <c r="C329">
        <v>1.0833333333333299</v>
      </c>
      <c r="D329">
        <v>0.67</v>
      </c>
      <c r="E329">
        <v>2.02</v>
      </c>
    </row>
    <row r="330" spans="1:5" x14ac:dyDescent="0.25">
      <c r="A330" t="s">
        <v>35</v>
      </c>
      <c r="B330" t="s">
        <v>215</v>
      </c>
      <c r="C330">
        <v>1.0833333333333299</v>
      </c>
      <c r="D330">
        <v>0.67</v>
      </c>
      <c r="E330">
        <v>1.35</v>
      </c>
    </row>
    <row r="331" spans="1:5" x14ac:dyDescent="0.25">
      <c r="A331" t="s">
        <v>35</v>
      </c>
      <c r="B331" t="s">
        <v>216</v>
      </c>
      <c r="C331">
        <v>1.0833333333333299</v>
      </c>
      <c r="D331">
        <v>0.45</v>
      </c>
      <c r="E331">
        <v>1.1200000000000001</v>
      </c>
    </row>
    <row r="332" spans="1:5" x14ac:dyDescent="0.25">
      <c r="A332" t="s">
        <v>35</v>
      </c>
      <c r="B332" t="s">
        <v>296</v>
      </c>
      <c r="C332">
        <v>1.0833333333333299</v>
      </c>
      <c r="D332">
        <v>0.22</v>
      </c>
      <c r="E332">
        <v>1.1200000000000001</v>
      </c>
    </row>
    <row r="333" spans="1:5" x14ac:dyDescent="0.25">
      <c r="A333" t="s">
        <v>35</v>
      </c>
      <c r="B333" t="s">
        <v>300</v>
      </c>
      <c r="C333">
        <v>1.0833333333333299</v>
      </c>
      <c r="D333">
        <v>0.45</v>
      </c>
      <c r="E333">
        <v>1.1200000000000001</v>
      </c>
    </row>
    <row r="334" spans="1:5" x14ac:dyDescent="0.25">
      <c r="A334" t="s">
        <v>35</v>
      </c>
      <c r="B334" t="s">
        <v>295</v>
      </c>
      <c r="C334">
        <v>1.0833333333333299</v>
      </c>
      <c r="D334">
        <v>0.67</v>
      </c>
      <c r="E334">
        <v>0.45</v>
      </c>
    </row>
    <row r="335" spans="1:5" x14ac:dyDescent="0.25">
      <c r="A335" t="s">
        <v>35</v>
      </c>
      <c r="B335" t="s">
        <v>212</v>
      </c>
      <c r="C335">
        <v>1.0833333333333299</v>
      </c>
      <c r="D335">
        <v>0.9</v>
      </c>
      <c r="E335">
        <v>1.1200000000000001</v>
      </c>
    </row>
    <row r="336" spans="1:5" x14ac:dyDescent="0.25">
      <c r="A336" t="s">
        <v>35</v>
      </c>
      <c r="B336" t="s">
        <v>211</v>
      </c>
      <c r="C336">
        <v>1.0833333333333299</v>
      </c>
      <c r="D336">
        <v>0.45</v>
      </c>
      <c r="E336">
        <v>0.22</v>
      </c>
    </row>
    <row r="337" spans="1:5" x14ac:dyDescent="0.25">
      <c r="A337" t="s">
        <v>35</v>
      </c>
      <c r="B337" t="s">
        <v>218</v>
      </c>
      <c r="C337">
        <v>1.0833333333333299</v>
      </c>
      <c r="D337">
        <v>1.52</v>
      </c>
      <c r="E337">
        <v>0.51</v>
      </c>
    </row>
    <row r="338" spans="1:5" x14ac:dyDescent="0.25">
      <c r="A338" t="s">
        <v>35</v>
      </c>
      <c r="B338" t="s">
        <v>286</v>
      </c>
      <c r="C338">
        <v>1.0833333333333299</v>
      </c>
      <c r="D338">
        <v>1.01</v>
      </c>
      <c r="E338">
        <v>1.18</v>
      </c>
    </row>
    <row r="339" spans="1:5" x14ac:dyDescent="0.25">
      <c r="A339" t="s">
        <v>35</v>
      </c>
      <c r="B339" t="s">
        <v>474</v>
      </c>
      <c r="C339">
        <v>1.0833333333333299</v>
      </c>
      <c r="D339">
        <v>0.9</v>
      </c>
      <c r="E339">
        <v>1.8</v>
      </c>
    </row>
    <row r="340" spans="1:5" x14ac:dyDescent="0.25">
      <c r="A340" t="s">
        <v>35</v>
      </c>
      <c r="B340" t="s">
        <v>475</v>
      </c>
      <c r="C340">
        <v>1.0833333333333299</v>
      </c>
      <c r="D340">
        <v>0.22</v>
      </c>
      <c r="E340">
        <v>1.1200000000000001</v>
      </c>
    </row>
    <row r="341" spans="1:5" x14ac:dyDescent="0.25">
      <c r="A341" t="s">
        <v>35</v>
      </c>
      <c r="B341" t="s">
        <v>36</v>
      </c>
      <c r="C341">
        <v>1.0833333333333299</v>
      </c>
      <c r="D341">
        <v>0.9</v>
      </c>
      <c r="E341">
        <v>0.9</v>
      </c>
    </row>
    <row r="342" spans="1:5" x14ac:dyDescent="0.25">
      <c r="A342" t="s">
        <v>35</v>
      </c>
      <c r="B342" t="s">
        <v>471</v>
      </c>
      <c r="C342">
        <v>1.0833333333333299</v>
      </c>
      <c r="D342">
        <v>1.57</v>
      </c>
      <c r="E342">
        <v>1.1200000000000001</v>
      </c>
    </row>
    <row r="343" spans="1:5" x14ac:dyDescent="0.25">
      <c r="A343" t="s">
        <v>35</v>
      </c>
      <c r="B343" t="s">
        <v>285</v>
      </c>
      <c r="C343">
        <v>1.0833333333333299</v>
      </c>
      <c r="D343">
        <v>1.01</v>
      </c>
      <c r="E343">
        <v>0.67</v>
      </c>
    </row>
    <row r="344" spans="1:5" x14ac:dyDescent="0.25">
      <c r="A344" t="s">
        <v>35</v>
      </c>
      <c r="B344" t="s">
        <v>213</v>
      </c>
      <c r="C344">
        <v>1.0833333333333299</v>
      </c>
      <c r="D344">
        <v>0.45</v>
      </c>
      <c r="E344">
        <v>1.1200000000000001</v>
      </c>
    </row>
    <row r="345" spans="1:5" x14ac:dyDescent="0.25">
      <c r="A345" t="s">
        <v>35</v>
      </c>
      <c r="B345" t="s">
        <v>217</v>
      </c>
      <c r="C345">
        <v>1.0833333333333299</v>
      </c>
      <c r="D345">
        <v>0</v>
      </c>
      <c r="E345">
        <v>0.9</v>
      </c>
    </row>
    <row r="346" spans="1:5" x14ac:dyDescent="0.25">
      <c r="A346" t="s">
        <v>35</v>
      </c>
      <c r="B346" t="s">
        <v>283</v>
      </c>
      <c r="C346">
        <v>1.0833333333333299</v>
      </c>
      <c r="D346">
        <v>0.34</v>
      </c>
      <c r="E346">
        <v>1.01</v>
      </c>
    </row>
    <row r="347" spans="1:5" x14ac:dyDescent="0.25">
      <c r="A347" t="s">
        <v>35</v>
      </c>
      <c r="B347" t="s">
        <v>214</v>
      </c>
      <c r="C347">
        <v>1.0833333333333299</v>
      </c>
      <c r="D347">
        <v>0.67</v>
      </c>
      <c r="E347">
        <v>0.67</v>
      </c>
    </row>
    <row r="348" spans="1:5" x14ac:dyDescent="0.25">
      <c r="A348" t="s">
        <v>35</v>
      </c>
      <c r="B348" t="s">
        <v>282</v>
      </c>
      <c r="C348">
        <v>1.0833333333333299</v>
      </c>
      <c r="D348">
        <v>1.1200000000000001</v>
      </c>
      <c r="E348">
        <v>0.45</v>
      </c>
    </row>
    <row r="349" spans="1:5" x14ac:dyDescent="0.25">
      <c r="A349" t="s">
        <v>485</v>
      </c>
      <c r="B349" t="s">
        <v>487</v>
      </c>
      <c r="C349">
        <v>0.76190476190476197</v>
      </c>
    </row>
    <row r="350" spans="1:5" x14ac:dyDescent="0.25">
      <c r="A350" t="s">
        <v>485</v>
      </c>
      <c r="B350" t="s">
        <v>489</v>
      </c>
      <c r="C350">
        <v>0.76190476190476197</v>
      </c>
    </row>
    <row r="351" spans="1:5" x14ac:dyDescent="0.25">
      <c r="A351" t="s">
        <v>485</v>
      </c>
      <c r="B351" t="s">
        <v>491</v>
      </c>
      <c r="C351">
        <v>0.76190476190476197</v>
      </c>
    </row>
    <row r="352" spans="1:5" x14ac:dyDescent="0.25">
      <c r="A352" t="s">
        <v>485</v>
      </c>
      <c r="B352" t="s">
        <v>493</v>
      </c>
      <c r="C352">
        <v>0.76190476190476197</v>
      </c>
    </row>
    <row r="353" spans="1:5" x14ac:dyDescent="0.25">
      <c r="A353" t="s">
        <v>485</v>
      </c>
      <c r="B353" t="s">
        <v>495</v>
      </c>
      <c r="C353">
        <v>0.76190476190476197</v>
      </c>
    </row>
    <row r="354" spans="1:5" x14ac:dyDescent="0.25">
      <c r="A354" t="s">
        <v>485</v>
      </c>
      <c r="B354" t="s">
        <v>497</v>
      </c>
      <c r="C354">
        <v>0.76190476190476197</v>
      </c>
    </row>
    <row r="355" spans="1:5" x14ac:dyDescent="0.25">
      <c r="A355" t="s">
        <v>485</v>
      </c>
      <c r="B355" t="s">
        <v>499</v>
      </c>
      <c r="C355">
        <v>0.76190476190476197</v>
      </c>
    </row>
    <row r="356" spans="1:5" x14ac:dyDescent="0.25">
      <c r="A356" t="s">
        <v>192</v>
      </c>
      <c r="B356" t="s">
        <v>498</v>
      </c>
      <c r="C356">
        <v>0.76190476190476197</v>
      </c>
      <c r="D356">
        <v>0</v>
      </c>
      <c r="E356">
        <v>0.78</v>
      </c>
    </row>
    <row r="357" spans="1:5" x14ac:dyDescent="0.25">
      <c r="A357" t="s">
        <v>192</v>
      </c>
      <c r="B357" t="s">
        <v>488</v>
      </c>
      <c r="C357">
        <v>0.76190476190476197</v>
      </c>
      <c r="D357">
        <v>0</v>
      </c>
      <c r="E357">
        <v>0.78</v>
      </c>
    </row>
    <row r="358" spans="1:5" x14ac:dyDescent="0.25">
      <c r="A358" t="s">
        <v>192</v>
      </c>
      <c r="B358" t="s">
        <v>490</v>
      </c>
      <c r="C358">
        <v>0.76190476190476197</v>
      </c>
      <c r="D358">
        <v>2.33</v>
      </c>
      <c r="E358">
        <v>0.78</v>
      </c>
    </row>
    <row r="359" spans="1:5" x14ac:dyDescent="0.25">
      <c r="A359" t="s">
        <v>192</v>
      </c>
      <c r="B359" t="s">
        <v>486</v>
      </c>
      <c r="C359">
        <v>0.76190476190476197</v>
      </c>
      <c r="D359">
        <v>1.56</v>
      </c>
      <c r="E359">
        <v>0.78</v>
      </c>
    </row>
    <row r="360" spans="1:5" x14ac:dyDescent="0.25">
      <c r="A360" t="s">
        <v>192</v>
      </c>
      <c r="B360" t="s">
        <v>494</v>
      </c>
      <c r="C360">
        <v>0.76190476190476197</v>
      </c>
      <c r="D360">
        <v>2.33</v>
      </c>
      <c r="E360">
        <v>2.33</v>
      </c>
    </row>
    <row r="361" spans="1:5" x14ac:dyDescent="0.25">
      <c r="A361" t="s">
        <v>192</v>
      </c>
      <c r="B361" t="s">
        <v>492</v>
      </c>
      <c r="C361">
        <v>0.76190476190476197</v>
      </c>
      <c r="D361">
        <v>1.17</v>
      </c>
      <c r="E361">
        <v>0.39</v>
      </c>
    </row>
    <row r="362" spans="1:5" x14ac:dyDescent="0.25">
      <c r="A362" t="s">
        <v>192</v>
      </c>
      <c r="B362" t="s">
        <v>496</v>
      </c>
      <c r="C362">
        <v>0.76190476190476197</v>
      </c>
      <c r="D362">
        <v>1.56</v>
      </c>
      <c r="E362">
        <v>0.78</v>
      </c>
    </row>
    <row r="363" spans="1:5" x14ac:dyDescent="0.25">
      <c r="A363" t="s">
        <v>192</v>
      </c>
      <c r="B363" t="s">
        <v>194</v>
      </c>
      <c r="C363">
        <v>0.88888888888888895</v>
      </c>
      <c r="D363">
        <v>0</v>
      </c>
      <c r="E363">
        <v>1.1100000000000001</v>
      </c>
    </row>
    <row r="364" spans="1:5" x14ac:dyDescent="0.25">
      <c r="A364" t="s">
        <v>192</v>
      </c>
      <c r="B364" t="s">
        <v>202</v>
      </c>
      <c r="C364">
        <v>0.88888888888888895</v>
      </c>
      <c r="D364">
        <v>0.89</v>
      </c>
      <c r="E364">
        <v>2.2200000000000002</v>
      </c>
    </row>
    <row r="365" spans="1:5" x14ac:dyDescent="0.25">
      <c r="A365" t="s">
        <v>192</v>
      </c>
      <c r="B365" t="s">
        <v>201</v>
      </c>
      <c r="C365">
        <v>0.88888888888888895</v>
      </c>
      <c r="D365">
        <v>0.22</v>
      </c>
      <c r="E365">
        <v>0</v>
      </c>
    </row>
    <row r="366" spans="1:5" x14ac:dyDescent="0.25">
      <c r="A366" t="s">
        <v>192</v>
      </c>
      <c r="B366" t="s">
        <v>193</v>
      </c>
      <c r="C366">
        <v>0.88888888888888895</v>
      </c>
      <c r="D366">
        <v>0.22</v>
      </c>
      <c r="E366">
        <v>0.89</v>
      </c>
    </row>
    <row r="367" spans="1:5" x14ac:dyDescent="0.25">
      <c r="A367" t="s">
        <v>192</v>
      </c>
      <c r="B367" t="s">
        <v>196</v>
      </c>
      <c r="C367">
        <v>0.88888888888888895</v>
      </c>
      <c r="D367">
        <v>0.22</v>
      </c>
      <c r="E367">
        <v>0.44</v>
      </c>
    </row>
    <row r="368" spans="1:5" x14ac:dyDescent="0.25">
      <c r="A368" t="s">
        <v>32</v>
      </c>
      <c r="B368" t="s">
        <v>197</v>
      </c>
      <c r="C368">
        <v>0.88888888888888895</v>
      </c>
      <c r="D368">
        <v>1.1100000000000001</v>
      </c>
      <c r="E368">
        <v>0.89</v>
      </c>
    </row>
    <row r="369" spans="1:5" x14ac:dyDescent="0.25">
      <c r="A369" t="s">
        <v>32</v>
      </c>
      <c r="B369" t="s">
        <v>281</v>
      </c>
      <c r="C369">
        <v>0.88888888888888895</v>
      </c>
      <c r="D369">
        <v>1.33</v>
      </c>
      <c r="E369">
        <v>0.89</v>
      </c>
    </row>
    <row r="370" spans="1:5" x14ac:dyDescent="0.25">
      <c r="A370" t="s">
        <v>32</v>
      </c>
      <c r="B370" t="s">
        <v>204</v>
      </c>
      <c r="C370">
        <v>0.88888888888888895</v>
      </c>
      <c r="D370">
        <v>1.33</v>
      </c>
      <c r="E370">
        <v>0.67</v>
      </c>
    </row>
    <row r="371" spans="1:5" x14ac:dyDescent="0.25">
      <c r="A371" t="s">
        <v>32</v>
      </c>
      <c r="B371" t="s">
        <v>205</v>
      </c>
      <c r="C371">
        <v>0.88888888888888895</v>
      </c>
      <c r="D371">
        <v>0</v>
      </c>
      <c r="E371">
        <v>1.78</v>
      </c>
    </row>
    <row r="372" spans="1:5" x14ac:dyDescent="0.25">
      <c r="A372" t="s">
        <v>32</v>
      </c>
      <c r="B372" t="s">
        <v>199</v>
      </c>
      <c r="C372">
        <v>0.88888888888888895</v>
      </c>
      <c r="D372">
        <v>0.22</v>
      </c>
      <c r="E372">
        <v>1.56</v>
      </c>
    </row>
    <row r="373" spans="1:5" x14ac:dyDescent="0.25">
      <c r="A373" t="s">
        <v>32</v>
      </c>
      <c r="B373" t="s">
        <v>200</v>
      </c>
      <c r="C373">
        <v>0.88888888888888895</v>
      </c>
      <c r="D373">
        <v>0.67</v>
      </c>
      <c r="E373">
        <v>0.89</v>
      </c>
    </row>
    <row r="374" spans="1:5" x14ac:dyDescent="0.25">
      <c r="A374" t="s">
        <v>32</v>
      </c>
      <c r="B374" t="s">
        <v>280</v>
      </c>
      <c r="C374">
        <v>0.88888888888888895</v>
      </c>
      <c r="D374">
        <v>0.89</v>
      </c>
      <c r="E374">
        <v>0.67</v>
      </c>
    </row>
    <row r="375" spans="1:5" x14ac:dyDescent="0.25">
      <c r="A375" t="s">
        <v>32</v>
      </c>
      <c r="B375" t="s">
        <v>210</v>
      </c>
      <c r="C375">
        <v>1.3793103448275901</v>
      </c>
      <c r="D375">
        <v>0.55000000000000004</v>
      </c>
      <c r="E375">
        <v>0</v>
      </c>
    </row>
    <row r="376" spans="1:5" x14ac:dyDescent="0.25">
      <c r="A376" t="s">
        <v>32</v>
      </c>
      <c r="B376" t="s">
        <v>34</v>
      </c>
      <c r="C376">
        <v>1.3793103448275901</v>
      </c>
      <c r="D376">
        <v>1.24</v>
      </c>
      <c r="E376">
        <v>2.0699999999999998</v>
      </c>
    </row>
    <row r="377" spans="1:5" x14ac:dyDescent="0.25">
      <c r="A377" t="s">
        <v>32</v>
      </c>
      <c r="B377" t="s">
        <v>207</v>
      </c>
      <c r="C377">
        <v>1.3793103448275901</v>
      </c>
      <c r="D377">
        <v>1.66</v>
      </c>
      <c r="E377">
        <v>1.38</v>
      </c>
    </row>
    <row r="378" spans="1:5" x14ac:dyDescent="0.25">
      <c r="A378" t="s">
        <v>298</v>
      </c>
      <c r="B378" t="s">
        <v>195</v>
      </c>
      <c r="C378">
        <v>1.3793103448275901</v>
      </c>
      <c r="D378">
        <v>1.66</v>
      </c>
      <c r="E378">
        <v>2.4900000000000002</v>
      </c>
    </row>
    <row r="379" spans="1:5" x14ac:dyDescent="0.25">
      <c r="A379" t="s">
        <v>298</v>
      </c>
      <c r="B379" t="s">
        <v>206</v>
      </c>
      <c r="C379">
        <v>1.3793103448275901</v>
      </c>
      <c r="D379">
        <v>0.55000000000000004</v>
      </c>
      <c r="E379">
        <v>0.83</v>
      </c>
    </row>
    <row r="380" spans="1:5" x14ac:dyDescent="0.25">
      <c r="A380" t="s">
        <v>298</v>
      </c>
      <c r="B380" t="s">
        <v>208</v>
      </c>
      <c r="C380">
        <v>1.3793103448275901</v>
      </c>
      <c r="D380">
        <v>1.93</v>
      </c>
      <c r="E380">
        <v>0.55000000000000004</v>
      </c>
    </row>
    <row r="381" spans="1:5" x14ac:dyDescent="0.25">
      <c r="A381" t="s">
        <v>298</v>
      </c>
      <c r="B381" t="s">
        <v>362</v>
      </c>
      <c r="C381">
        <v>1.3793103448275901</v>
      </c>
      <c r="D381">
        <v>1.38</v>
      </c>
      <c r="E381">
        <v>1.66</v>
      </c>
    </row>
    <row r="382" spans="1:5" x14ac:dyDescent="0.25">
      <c r="A382" t="s">
        <v>298</v>
      </c>
      <c r="B382" t="s">
        <v>33</v>
      </c>
      <c r="C382">
        <v>1.3793103448275901</v>
      </c>
      <c r="D382">
        <v>0.28000000000000003</v>
      </c>
      <c r="E382">
        <v>1.1000000000000001</v>
      </c>
    </row>
    <row r="383" spans="1:5" x14ac:dyDescent="0.25">
      <c r="A383" t="s">
        <v>298</v>
      </c>
      <c r="B383" t="s">
        <v>209</v>
      </c>
      <c r="C383">
        <v>1.3793103448275901</v>
      </c>
      <c r="D383">
        <v>0.83</v>
      </c>
      <c r="E383">
        <v>0.28000000000000003</v>
      </c>
    </row>
    <row r="384" spans="1:5" x14ac:dyDescent="0.25">
      <c r="A384" t="s">
        <v>298</v>
      </c>
      <c r="B384" t="s">
        <v>198</v>
      </c>
      <c r="C384">
        <v>1.3793103448275901</v>
      </c>
      <c r="D384">
        <v>1.38</v>
      </c>
      <c r="E384">
        <v>0</v>
      </c>
    </row>
    <row r="385" spans="1:5" x14ac:dyDescent="0.25">
      <c r="A385" t="s">
        <v>298</v>
      </c>
      <c r="B385" t="s">
        <v>358</v>
      </c>
      <c r="C385">
        <v>1.22857142857143</v>
      </c>
      <c r="D385">
        <v>1.19</v>
      </c>
      <c r="E385">
        <v>0.2</v>
      </c>
    </row>
    <row r="386" spans="1:5" x14ac:dyDescent="0.25">
      <c r="A386" t="s">
        <v>298</v>
      </c>
      <c r="B386" t="s">
        <v>330</v>
      </c>
      <c r="C386">
        <v>1.22857142857143</v>
      </c>
      <c r="D386">
        <v>1.04</v>
      </c>
      <c r="E386">
        <v>0.74</v>
      </c>
    </row>
    <row r="387" spans="1:5" x14ac:dyDescent="0.25">
      <c r="A387" t="s">
        <v>298</v>
      </c>
      <c r="B387" t="s">
        <v>338</v>
      </c>
      <c r="C387">
        <v>1.22857142857143</v>
      </c>
      <c r="D387">
        <v>0.59</v>
      </c>
      <c r="E387">
        <v>0.79</v>
      </c>
    </row>
    <row r="388" spans="1:5" x14ac:dyDescent="0.25">
      <c r="A388" t="s">
        <v>304</v>
      </c>
      <c r="B388" t="s">
        <v>366</v>
      </c>
      <c r="C388">
        <v>1.22857142857143</v>
      </c>
      <c r="D388">
        <v>0.74</v>
      </c>
      <c r="E388">
        <v>0.59</v>
      </c>
    </row>
    <row r="389" spans="1:5" x14ac:dyDescent="0.25">
      <c r="A389" t="s">
        <v>304</v>
      </c>
      <c r="B389" t="s">
        <v>203</v>
      </c>
      <c r="C389">
        <v>1.22857142857143</v>
      </c>
      <c r="D389">
        <v>0.59</v>
      </c>
      <c r="E389">
        <v>0.89</v>
      </c>
    </row>
    <row r="390" spans="1:5" x14ac:dyDescent="0.25">
      <c r="A390" t="s">
        <v>304</v>
      </c>
      <c r="B390" t="s">
        <v>331</v>
      </c>
      <c r="C390">
        <v>1.22857142857143</v>
      </c>
      <c r="D390">
        <v>0.44</v>
      </c>
      <c r="E390">
        <v>2.37</v>
      </c>
    </row>
    <row r="391" spans="1:5" x14ac:dyDescent="0.25">
      <c r="A391" t="s">
        <v>304</v>
      </c>
      <c r="B391" t="s">
        <v>299</v>
      </c>
      <c r="C391">
        <v>1.22857142857143</v>
      </c>
      <c r="D391">
        <v>0.99</v>
      </c>
      <c r="E391">
        <v>0.79</v>
      </c>
    </row>
    <row r="392" spans="1:5" x14ac:dyDescent="0.25">
      <c r="A392" t="s">
        <v>304</v>
      </c>
      <c r="B392" t="s">
        <v>363</v>
      </c>
      <c r="C392">
        <v>1.22857142857143</v>
      </c>
      <c r="D392">
        <v>0.2</v>
      </c>
      <c r="E392">
        <v>1.19</v>
      </c>
    </row>
    <row r="393" spans="1:5" x14ac:dyDescent="0.25">
      <c r="A393" t="s">
        <v>304</v>
      </c>
      <c r="B393" t="s">
        <v>324</v>
      </c>
      <c r="C393">
        <v>1.22857142857143</v>
      </c>
      <c r="D393">
        <v>0.79</v>
      </c>
      <c r="E393">
        <v>1.58</v>
      </c>
    </row>
    <row r="394" spans="1:5" x14ac:dyDescent="0.25">
      <c r="A394" t="s">
        <v>304</v>
      </c>
      <c r="B394" t="s">
        <v>325</v>
      </c>
      <c r="C394">
        <v>1.22857142857143</v>
      </c>
      <c r="D394">
        <v>0.74</v>
      </c>
      <c r="E394">
        <v>0.74</v>
      </c>
    </row>
    <row r="395" spans="1:5" x14ac:dyDescent="0.25">
      <c r="A395" t="s">
        <v>304</v>
      </c>
      <c r="B395" t="s">
        <v>332</v>
      </c>
      <c r="C395">
        <v>1.3142857142857101</v>
      </c>
      <c r="D395">
        <v>0.2</v>
      </c>
      <c r="E395">
        <v>1.02</v>
      </c>
    </row>
    <row r="396" spans="1:5" x14ac:dyDescent="0.25">
      <c r="A396" t="s">
        <v>304</v>
      </c>
      <c r="B396" t="s">
        <v>339</v>
      </c>
      <c r="C396">
        <v>1.3142857142857101</v>
      </c>
      <c r="D396">
        <v>0.81</v>
      </c>
      <c r="E396">
        <v>0.61</v>
      </c>
    </row>
    <row r="397" spans="1:5" x14ac:dyDescent="0.25">
      <c r="A397" t="s">
        <v>304</v>
      </c>
      <c r="B397" t="s">
        <v>378</v>
      </c>
      <c r="C397">
        <v>1.3142857142857101</v>
      </c>
      <c r="D397">
        <v>1.0900000000000001</v>
      </c>
      <c r="E397">
        <v>0.81</v>
      </c>
    </row>
    <row r="398" spans="1:5" x14ac:dyDescent="0.25">
      <c r="B398" t="s">
        <v>327</v>
      </c>
      <c r="C398">
        <v>1.3142857142857101</v>
      </c>
      <c r="D398">
        <v>0.54</v>
      </c>
      <c r="E398">
        <v>1.36</v>
      </c>
    </row>
    <row r="399" spans="1:5" x14ac:dyDescent="0.25">
      <c r="B399" t="s">
        <v>376</v>
      </c>
      <c r="C399">
        <v>1.3142857142857101</v>
      </c>
      <c r="D399">
        <v>1.42</v>
      </c>
      <c r="E399">
        <v>1.02</v>
      </c>
    </row>
    <row r="400" spans="1:5" x14ac:dyDescent="0.25">
      <c r="B400" t="s">
        <v>375</v>
      </c>
      <c r="C400">
        <v>1.3142857142857101</v>
      </c>
      <c r="D400">
        <v>0.81</v>
      </c>
      <c r="E400">
        <v>1.22</v>
      </c>
    </row>
    <row r="401" spans="2:5" x14ac:dyDescent="0.25">
      <c r="B401" t="s">
        <v>335</v>
      </c>
      <c r="C401">
        <v>1.3142857142857101</v>
      </c>
      <c r="D401">
        <v>0.54</v>
      </c>
      <c r="E401">
        <v>1.63</v>
      </c>
    </row>
    <row r="402" spans="2:5" x14ac:dyDescent="0.25">
      <c r="B402" t="s">
        <v>459</v>
      </c>
      <c r="C402">
        <v>1.3142857142857101</v>
      </c>
      <c r="D402">
        <v>2.44</v>
      </c>
      <c r="E402">
        <v>0.81</v>
      </c>
    </row>
    <row r="403" spans="2:5" x14ac:dyDescent="0.25">
      <c r="B403" t="s">
        <v>310</v>
      </c>
      <c r="C403">
        <v>1.3142857142857101</v>
      </c>
      <c r="D403">
        <v>1.83</v>
      </c>
      <c r="E403">
        <v>0.2</v>
      </c>
    </row>
    <row r="404" spans="2:5" x14ac:dyDescent="0.25">
      <c r="B404" t="s">
        <v>305</v>
      </c>
      <c r="C404">
        <v>1.3142857142857101</v>
      </c>
      <c r="D404">
        <v>0.41</v>
      </c>
      <c r="E404">
        <v>2.0299999999999998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534"/>
  <sheetViews>
    <sheetView zoomScale="80" zoomScaleNormal="80" workbookViewId="0">
      <pane xSplit="12" ySplit="1" topLeftCell="BD1332" activePane="bottomRight" state="frozen"/>
      <selection pane="topRight" activeCell="M1" sqref="M1"/>
      <selection pane="bottomLeft" activeCell="A2" sqref="A2"/>
      <selection pane="bottomRight" activeCell="A1344" sqref="A1344:XFD1344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1.7115384615384599</v>
      </c>
      <c r="F2">
        <f>VLOOKUP(B2,home!$B$2:$E$405,3,FALSE)</f>
        <v>0.64</v>
      </c>
      <c r="G2">
        <f>VLOOKUP(C2,away!$B$2:$E$405,4,FALSE)</f>
        <v>1.1200000000000001</v>
      </c>
      <c r="H2">
        <f>VLOOKUP(A2,away!$A$2:$E$405,3,FALSE)</f>
        <v>1.4722222222222201</v>
      </c>
      <c r="I2">
        <f>VLOOKUP(C2,away!$B$2:$E$405,3,FALSE)</f>
        <v>1.1200000000000001</v>
      </c>
      <c r="J2">
        <f>VLOOKUP(B2,home!$B$2:$E$405,4,FALSE)</f>
        <v>1.19</v>
      </c>
      <c r="K2" s="3">
        <f>E2*F2*G2</f>
        <v>1.2268307692307681</v>
      </c>
      <c r="L2" s="3">
        <f>H2*I2*J2</f>
        <v>1.9621777777777749</v>
      </c>
      <c r="M2" s="5">
        <f>_xlfn.POISSON.DIST(0,$K2,FALSE) * _xlfn.POISSON.DIST(0,$L2,FALSE)</f>
        <v>4.1212711155906315E-2</v>
      </c>
      <c r="N2" s="5">
        <f>_xlfn.POISSON.DIST(1,K2,FALSE) * _xlfn.POISSON.DIST(0,L2,FALSE)</f>
        <v>5.0561022129485989E-2</v>
      </c>
      <c r="O2" s="5">
        <f>_xlfn.POISSON.DIST(0,K2,FALSE) * _xlfn.POISSON.DIST(1,L2,FALSE)</f>
        <v>8.0866665992093564E-2</v>
      </c>
      <c r="P2" s="5">
        <f>_xlfn.POISSON.DIST(1,K2,FALSE) * _xlfn.POISSON.DIST(1,L2,FALSE)</f>
        <v>9.9209714044207725E-2</v>
      </c>
      <c r="Q2" s="5">
        <f>_xlfn.POISSON.DIST(2,K2,FALSE) * _xlfn.POISSON.DIST(0,L2,FALSE)</f>
        <v>3.1014908836105599E-2</v>
      </c>
      <c r="R2" s="5">
        <f>_xlfn.POISSON.DIST(0,K2,FALSE) * _xlfn.POISSON.DIST(2,L2,FALSE)</f>
        <v>7.9337387486331859E-2</v>
      </c>
      <c r="S2" s="5">
        <f>_xlfn.POISSON.DIST(2,K2,FALSE) * _xlfn.POISSON.DIST(2,L2,FALSE)</f>
        <v>5.9705895855160847E-2</v>
      </c>
      <c r="T2" s="5">
        <f>_xlfn.POISSON.DIST(2,K2,FALSE) * _xlfn.POISSON.DIST(1,L2,FALSE)</f>
        <v>6.0856764898009966E-2</v>
      </c>
      <c r="U2" s="5">
        <f>_xlfn.POISSON.DIST(1,K2,FALSE) * _xlfn.POISSON.DIST(2,L2,FALSE)</f>
        <v>9.7333548118616012E-2</v>
      </c>
      <c r="V2" s="5">
        <f>_xlfn.POISSON.DIST(3,K2,FALSE) * _xlfn.POISSON.DIST(3,L2,FALSE)</f>
        <v>1.5969735464855087E-2</v>
      </c>
      <c r="W2" s="5">
        <f>_xlfn.POISSON.DIST(3,K2,FALSE) * _xlfn.POISSON.DIST(0,L2,FALSE)</f>
        <v>1.2683348155007186E-2</v>
      </c>
      <c r="X2" s="5">
        <f>_xlfn.POISSON.DIST(3,K2,FALSE) * _xlfn.POISSON.DIST(1,L2,FALSE)</f>
        <v>2.4886983897573843E-2</v>
      </c>
      <c r="Y2" s="5">
        <f>_xlfn.POISSON.DIST(3,K2,FALSE) * _xlfn.POISSON.DIST(2,L2,FALSE)</f>
        <v>2.4416343379866357E-2</v>
      </c>
      <c r="Z2" s="5">
        <f>_xlfn.POISSON.DIST(0,K2,FALSE) * _xlfn.POISSON.DIST(3,L2,FALSE)</f>
        <v>5.1891352890874973E-2</v>
      </c>
      <c r="AA2" s="5">
        <f>_xlfn.POISSON.DIST(1,K2,FALSE) * _xlfn.POISSON.DIST(3,L2,FALSE)</f>
        <v>6.3661908383537372E-2</v>
      </c>
      <c r="AB2" s="5">
        <f>_xlfn.POISSON.DIST(2,K2,FALSE) * _xlfn.POISSON.DIST(3,L2,FALSE)</f>
        <v>3.9051194016436933E-2</v>
      </c>
      <c r="AC2" s="5">
        <f>_xlfn.POISSON.DIST(4,K2,FALSE) * _xlfn.POISSON.DIST(4,L2,FALSE)</f>
        <v>2.4027066595369738E-3</v>
      </c>
      <c r="AD2" s="5">
        <f>_xlfn.POISSON.DIST(4,K2,FALSE) * _xlfn.POISSON.DIST(0,L2,FALSE)</f>
        <v>3.8900804433572812E-3</v>
      </c>
      <c r="AE2" s="5">
        <f>_xlfn.POISSON.DIST(4,K2,FALSE) * _xlfn.POISSON.DIST(1,L2,FALSE)</f>
        <v>7.6330293997235715E-3</v>
      </c>
      <c r="AF2" s="5">
        <f>_xlfn.POISSON.DIST(4,K2,FALSE) * _xlfn.POISSON.DIST(2,L2,FALSE)</f>
        <v>7.4886803326310114E-3</v>
      </c>
      <c r="AG2" s="5">
        <f>_xlfn.POISSON.DIST(4,K2,FALSE) * _xlfn.POISSON.DIST(3,L2,FALSE)</f>
        <v>4.8980407111900159E-3</v>
      </c>
      <c r="AH2" s="5">
        <f>_xlfn.POISSON.DIST(0,K2,FALSE) * _xlfn.POISSON.DIST(4,L2,FALSE)</f>
        <v>2.5455014875324835E-2</v>
      </c>
      <c r="AI2" s="5">
        <f>_xlfn.POISSON.DIST(1,K2,FALSE) * _xlfn.POISSON.DIST(4,L2,FALSE)</f>
        <v>3.1228995480275409E-2</v>
      </c>
      <c r="AJ2" s="5">
        <f>_xlfn.POISSON.DIST(2,K2,FALSE) * _xlfn.POISSON.DIST(4,L2,FALSE)</f>
        <v>1.9156346273685235E-2</v>
      </c>
      <c r="AK2" s="5">
        <f>_xlfn.POISSON.DIST(3,K2,FALSE) * _xlfn.POISSON.DIST(4,L2,FALSE)</f>
        <v>7.8338650115320676E-3</v>
      </c>
      <c r="AL2" s="5">
        <f>_xlfn.POISSON.DIST(5,K2,FALSE) * _xlfn.POISSON.DIST(5,L2,FALSE)</f>
        <v>2.3135759229527388E-4</v>
      </c>
      <c r="AM2" s="5">
        <f>_xlfn.POISSON.DIST(5,K2,FALSE) * _xlfn.POISSON.DIST(0,L2,FALSE)</f>
        <v>9.5449407653871532E-4</v>
      </c>
      <c r="AN2" s="5">
        <f>_xlfn.POISSON.DIST(5,K2,FALSE) * _xlfn.POISSON.DIST(1,L2,FALSE)</f>
        <v>1.872887066004786E-3</v>
      </c>
      <c r="AO2" s="5">
        <f>_xlfn.POISSON.DIST(5,K2,FALSE) * _xlfn.POISSON.DIST(2,L2,FALSE)</f>
        <v>1.837468690601004E-3</v>
      </c>
      <c r="AP2" s="5">
        <f>_xlfn.POISSON.DIST(5,K2,FALSE) * _xlfn.POISSON.DIST(3,L2,FALSE)</f>
        <v>1.2018134106865721E-3</v>
      </c>
      <c r="AQ2" s="5">
        <f>_xlfn.POISSON.DIST(5,K2,FALSE) * _xlfn.POISSON.DIST(4,L2,FALSE)</f>
        <v>5.8954289187112651E-4</v>
      </c>
      <c r="AR2" s="5">
        <f>_xlfn.POISSON.DIST(0,K2,FALSE) * _xlfn.POISSON.DIST(5,L2,FALSE)</f>
        <v>9.9894529042730135E-3</v>
      </c>
      <c r="AS2" s="5">
        <f>_xlfn.POISSON.DIST(1,K2,FALSE) * _xlfn.POISSON.DIST(5,L2,FALSE)</f>
        <v>1.225536819074379E-2</v>
      </c>
      <c r="AT2" s="5">
        <f>_xlfn.POISSON.DIST(2,K2,FALSE) * _xlfn.POISSON.DIST(5,L2,FALSE)</f>
        <v>7.5176313923282466E-3</v>
      </c>
      <c r="AU2" s="5">
        <f>_xlfn.POISSON.DIST(3,K2,FALSE) * _xlfn.POISSON.DIST(5,L2,FALSE)</f>
        <v>3.0742871679478095E-3</v>
      </c>
      <c r="AV2" s="5">
        <f>_xlfn.POISSON.DIST(4,K2,FALSE) * _xlfn.POISSON.DIST(5,L2,FALSE)</f>
        <v>9.4290752277242354E-4</v>
      </c>
      <c r="AW2" s="5">
        <f>_xlfn.POISSON.DIST(6,K2,FALSE) * _xlfn.POISSON.DIST(6,L2,FALSE)</f>
        <v>1.5470497066588942E-5</v>
      </c>
      <c r="AX2" s="5">
        <f>_xlfn.POISSON.DIST(6,K2,FALSE) * _xlfn.POISSON.DIST(0,L2,FALSE)</f>
        <v>1.9516711702436724E-4</v>
      </c>
      <c r="AY2" s="5">
        <f>_xlfn.POISSON.DIST(6,K2,FALSE) * _xlfn.POISSON.DIST(1,L2,FALSE)</f>
        <v>3.8295257997816786E-4</v>
      </c>
      <c r="AZ2" s="5">
        <f>_xlfn.POISSON.DIST(6,K2,FALSE) * _xlfn.POISSON.DIST(2,L2,FALSE)</f>
        <v>3.7571052118791354E-4</v>
      </c>
      <c r="BA2" s="5">
        <f>_xlfn.POISSON.DIST(6,K2,FALSE) * _xlfn.POISSON.DIST(3,L2,FALSE)</f>
        <v>2.4573694518407666E-4</v>
      </c>
      <c r="BB2" s="5">
        <f>_xlfn.POISSON.DIST(6,K2,FALSE) * _xlfn.POISSON.DIST(4,L2,FALSE)</f>
        <v>1.2054489325479757E-4</v>
      </c>
      <c r="BC2" s="5">
        <f>_xlfn.POISSON.DIST(6,K2,FALSE) * _xlfn.POISSON.DIST(5,L2,FALSE)</f>
        <v>4.7306102153831534E-5</v>
      </c>
      <c r="BD2" s="5">
        <f>_xlfn.POISSON.DIST(0,K2,FALSE) * _xlfn.POISSON.DIST(6,L2,FALSE)</f>
        <v>3.26684708348703E-3</v>
      </c>
      <c r="BE2" s="5">
        <f>_xlfn.POISSON.DIST(1,K2,FALSE) * _xlfn.POISSON.DIST(6,L2,FALSE)</f>
        <v>4.0078685203936842E-3</v>
      </c>
      <c r="BF2" s="5">
        <f>_xlfn.POISSON.DIST(2,K2,FALSE) * _xlfn.POISSON.DIST(6,L2,FALSE)</f>
        <v>2.4584882099251823E-3</v>
      </c>
      <c r="BG2" s="5">
        <f>_xlfn.POISSON.DIST(3,K2,FALSE) * _xlfn.POISSON.DIST(6,L2,FALSE)</f>
        <v>1.0053829939090948E-3</v>
      </c>
      <c r="BH2" s="5">
        <f>_xlfn.POISSON.DIST(4,K2,FALSE) * _xlfn.POISSON.DIST(6,L2,FALSE)</f>
        <v>3.0835869794725712E-4</v>
      </c>
      <c r="BI2" s="5">
        <f>_xlfn.POISSON.DIST(5,K2,FALSE) * _xlfn.POISSON.DIST(6,L2,FALSE)</f>
        <v>7.5660787720326241E-5</v>
      </c>
      <c r="BJ2" s="8">
        <f>SUM(N2,Q2,T2,W2,X2,Y2,AD2,AE2,AF2,AG2,AM2,AN2,AO2,AP2,AQ2,AX2,AY2,AZ2,BA2,BB2,BC2)</f>
        <v>0.23615282647743616</v>
      </c>
      <c r="BK2" s="8">
        <f>SUM(M2,P2,S2,V2,AC2,AL2,AY2)</f>
        <v>0.21911507335194041</v>
      </c>
      <c r="BL2" s="8">
        <f>SUM(O2,R2,U2,AA2,AB2,AH2,AI2,AJ2,AK2,AR2,AS2,AT2,AU2,AV2,BD2,BE2,BF2,BG2,BH2,BI2)</f>
        <v>0.48882717910928108</v>
      </c>
      <c r="BM2" s="8">
        <f>SUM(S2:BI2)</f>
        <v>0.61341654010248969</v>
      </c>
      <c r="BN2" s="8">
        <f>SUM(M2:R2)</f>
        <v>0.38220240964413105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1.4126984126984099</v>
      </c>
      <c r="F3">
        <f>VLOOKUP(B3,home!$B$2:$E$405,3,FALSE)</f>
        <v>1.06</v>
      </c>
      <c r="G3">
        <f>VLOOKUP(C3,away!$B$2:$E$405,4,FALSE)</f>
        <v>0.71</v>
      </c>
      <c r="H3">
        <f>VLOOKUP(A3,away!$A$2:$E$405,3,FALSE)</f>
        <v>1.3333333333333299</v>
      </c>
      <c r="I3">
        <f>VLOOKUP(C3,away!$B$2:$E$405,3,FALSE)</f>
        <v>1.24</v>
      </c>
      <c r="J3">
        <f>VLOOKUP(B3,home!$B$2:$E$405,4,FALSE)</f>
        <v>1.31</v>
      </c>
      <c r="K3" s="3">
        <f t="shared" ref="K3:K8" si="0">E3*F3*G3</f>
        <v>1.0631968253968231</v>
      </c>
      <c r="L3" s="3">
        <f t="shared" ref="L3:L8" si="1">H3*I3*J3</f>
        <v>2.1658666666666613</v>
      </c>
      <c r="M3" s="5">
        <f>_xlfn.POISSON.DIST(0,K3,FALSE) * _xlfn.POISSON.DIST(0,L3,FALSE)</f>
        <v>3.9594562052274296E-2</v>
      </c>
      <c r="N3" s="5">
        <f>_xlfn.POISSON.DIST(1,K3,FALSE) * _xlfn.POISSON.DIST(0,L3,FALSE)</f>
        <v>4.2096812676955551E-2</v>
      </c>
      <c r="O3" s="5">
        <f>_xlfn.POISSON.DIST(0,K3,FALSE) * _xlfn.POISSON.DIST(1,L3,FALSE)</f>
        <v>8.5756542130285607E-2</v>
      </c>
      <c r="P3" s="5">
        <f>_xlfn.POISSON.DIST(1,K3,FALSE) * _xlfn.POISSON.DIST(1,L3,FALSE)</f>
        <v>9.1176083349928577E-2</v>
      </c>
      <c r="Q3" s="5">
        <f>_xlfn.POISSON.DIST(2,K3,FALSE) * _xlfn.POISSON.DIST(0,L3,FALSE)</f>
        <v>2.2378598798731938E-2</v>
      </c>
      <c r="R3" s="5">
        <f>_xlfn.POISSON.DIST(0,K3,FALSE) * _xlfn.POISSON.DIST(2,L3,FALSE)</f>
        <v>9.2868618024290417E-2</v>
      </c>
      <c r="S3" s="5">
        <f>_xlfn.POISSON.DIST(2,K3,FALSE) * _xlfn.POISSON.DIST(2,L3,FALSE)</f>
        <v>5.2488761992479364E-2</v>
      </c>
      <c r="T3" s="5">
        <f>_xlfn.POISSON.DIST(2,K3,FALSE) * _xlfn.POISSON.DIST(1,L3,FALSE)</f>
        <v>4.8469061184880098E-2</v>
      </c>
      <c r="U3" s="5">
        <f>_xlfn.POISSON.DIST(1,K3,FALSE) * _xlfn.POISSON.DIST(2,L3,FALSE)</f>
        <v>9.8737619862415749E-2</v>
      </c>
      <c r="V3" s="5">
        <f>_xlfn.POISSON.DIST(3,K3,FALSE) * _xlfn.POISSON.DIST(3,L3,FALSE)</f>
        <v>1.3429789598218531E-2</v>
      </c>
      <c r="W3" s="5">
        <f>_xlfn.POISSON.DIST(3,K3,FALSE) * _xlfn.POISSON.DIST(0,L3,FALSE)</f>
        <v>7.930951733213655E-3</v>
      </c>
      <c r="X3" s="5">
        <f>_xlfn.POISSON.DIST(3,K3,FALSE) * _xlfn.POISSON.DIST(1,L3,FALSE)</f>
        <v>1.717738399390964E-2</v>
      </c>
      <c r="Y3" s="5">
        <f>_xlfn.POISSON.DIST(3,K3,FALSE) * _xlfn.POISSON.DIST(2,L3,FALSE)</f>
        <v>1.860196170647117E-2</v>
      </c>
      <c r="Z3" s="5">
        <f>_xlfn.POISSON.DIST(0,K3,FALSE) * _xlfn.POISSON.DIST(3,L3,FALSE)</f>
        <v>6.7047014719403109E-2</v>
      </c>
      <c r="AA3" s="5">
        <f>_xlfn.POISSON.DIST(1,K3,FALSE) * _xlfn.POISSON.DIST(3,L3,FALSE)</f>
        <v>7.1284173202003448E-2</v>
      </c>
      <c r="AB3" s="5">
        <f>_xlfn.POISSON.DIST(2,K3,FALSE) * _xlfn.POISSON.DIST(3,L3,FALSE)</f>
        <v>3.7894553324703678E-2</v>
      </c>
      <c r="AC3" s="5">
        <f>_xlfn.POISSON.DIST(4,K3,FALSE) * _xlfn.POISSON.DIST(4,L3,FALSE)</f>
        <v>1.9328342585317893E-3</v>
      </c>
      <c r="AD3" s="5">
        <f>_xlfn.POISSON.DIST(4,K3,FALSE) * _xlfn.POISSON.DIST(0,L3,FALSE)</f>
        <v>2.1080406762820467E-3</v>
      </c>
      <c r="AE3" s="5">
        <f>_xlfn.POISSON.DIST(4,K3,FALSE) * _xlfn.POISSON.DIST(1,L3,FALSE)</f>
        <v>4.5657350327367313E-3</v>
      </c>
      <c r="AF3" s="5">
        <f>_xlfn.POISSON.DIST(4,K3,FALSE) * _xlfn.POISSON.DIST(2,L3,FALSE)</f>
        <v>4.9443866581183526E-3</v>
      </c>
      <c r="AG3" s="5">
        <f>_xlfn.POISSON.DIST(4,K3,FALSE) * _xlfn.POISSON.DIST(3,L3,FALSE)</f>
        <v>3.5696274166433033E-3</v>
      </c>
      <c r="AH3" s="5">
        <f>_xlfn.POISSON.DIST(0,K3,FALSE) * _xlfn.POISSON.DIST(4,L3,FALSE)</f>
        <v>3.6303723570066046E-2</v>
      </c>
      <c r="AI3" s="5">
        <f>_xlfn.POISSON.DIST(1,K3,FALSE) * _xlfn.POISSON.DIST(4,L3,FALSE)</f>
        <v>3.8598003649778043E-2</v>
      </c>
      <c r="AJ3" s="5">
        <f>_xlfn.POISSON.DIST(2,K3,FALSE) * _xlfn.POISSON.DIST(4,L3,FALSE)</f>
        <v>2.0518637473549501E-2</v>
      </c>
      <c r="AK3" s="5">
        <f>_xlfn.POISSON.DIST(3,K3,FALSE) * _xlfn.POISSON.DIST(4,L3,FALSE)</f>
        <v>7.2717834077820429E-3</v>
      </c>
      <c r="AL3" s="5">
        <f>_xlfn.POISSON.DIST(5,K3,FALSE) * _xlfn.POISSON.DIST(5,L3,FALSE)</f>
        <v>1.7803278866913928E-4</v>
      </c>
      <c r="AM3" s="5">
        <f>_xlfn.POISSON.DIST(5,K3,FALSE) * _xlfn.POISSON.DIST(0,L3,FALSE)</f>
        <v>4.4825243096608905E-4</v>
      </c>
      <c r="AN3" s="5">
        <f>_xlfn.POISSON.DIST(5,K3,FALSE) * _xlfn.POISSON.DIST(1,L3,FALSE)</f>
        <v>9.70854998481751E-4</v>
      </c>
      <c r="AO3" s="5">
        <f>_xlfn.POISSON.DIST(5,K3,FALSE) * _xlfn.POISSON.DIST(2,L3,FALSE)</f>
        <v>1.0513712396891684E-3</v>
      </c>
      <c r="AP3" s="5">
        <f>_xlfn.POISSON.DIST(5,K3,FALSE) * _xlfn.POISSON.DIST(3,L3,FALSE)</f>
        <v>7.5904330744492492E-4</v>
      </c>
      <c r="AQ3" s="5">
        <f>_xlfn.POISSON.DIST(5,K3,FALSE) * _xlfn.POISSON.DIST(4,L3,FALSE)</f>
        <v>4.1099664953784436E-4</v>
      </c>
      <c r="AR3" s="5">
        <f>_xlfn.POISSON.DIST(0,K3,FALSE) * _xlfn.POISSON.DIST(5,L3,FALSE)</f>
        <v>1.5725804951257361E-2</v>
      </c>
      <c r="AS3" s="5">
        <f>_xlfn.POISSON.DIST(1,K3,FALSE) * _xlfn.POISSON.DIST(5,L3,FALSE)</f>
        <v>1.6719625900986468E-2</v>
      </c>
      <c r="AT3" s="5">
        <f>_xlfn.POISSON.DIST(2,K3,FALSE) * _xlfn.POISSON.DIST(5,L3,FALSE)</f>
        <v>8.8881265898756549E-3</v>
      </c>
      <c r="AU3" s="5">
        <f>_xlfn.POISSON.DIST(3,K3,FALSE) * _xlfn.POISSON.DIST(5,L3,FALSE)</f>
        <v>3.1499426580269638E-3</v>
      </c>
      <c r="AV3" s="5">
        <f>_xlfn.POISSON.DIST(4,K3,FALSE) * _xlfn.POISSON.DIST(5,L3,FALSE)</f>
        <v>8.3725225854907443E-4</v>
      </c>
      <c r="AW3" s="5">
        <f>_xlfn.POISSON.DIST(6,K3,FALSE) * _xlfn.POISSON.DIST(6,L3,FALSE)</f>
        <v>1.1387880008263581E-5</v>
      </c>
      <c r="AX3" s="5">
        <f>_xlfn.POISSON.DIST(6,K3,FALSE) * _xlfn.POISSON.DIST(0,L3,FALSE)</f>
        <v>7.9430093596592381E-5</v>
      </c>
      <c r="AY3" s="5">
        <f>_xlfn.POISSON.DIST(6,K3,FALSE) * _xlfn.POISSON.DIST(1,L3,FALSE)</f>
        <v>1.7203499205107248E-4</v>
      </c>
      <c r="AZ3" s="5">
        <f>_xlfn.POISSON.DIST(6,K3,FALSE) * _xlfn.POISSON.DIST(2,L3,FALSE)</f>
        <v>1.86302427391841E-4</v>
      </c>
      <c r="BA3" s="5">
        <f>_xlfn.POISSON.DIST(6,K3,FALSE) * _xlfn.POISSON.DIST(3,L3,FALSE)</f>
        <v>1.3450207246902478E-4</v>
      </c>
      <c r="BB3" s="5">
        <f>_xlfn.POISSON.DIST(6,K3,FALSE) * _xlfn.POISSON.DIST(4,L3,FALSE)</f>
        <v>7.282838883956111E-5</v>
      </c>
      <c r="BC3" s="5">
        <f>_xlfn.POISSON.DIST(6,K3,FALSE) * _xlfn.POISSON.DIST(5,L3,FALSE)</f>
        <v>3.1547315954928719E-5</v>
      </c>
      <c r="BD3" s="5">
        <f>_xlfn.POISSON.DIST(0,K3,FALSE) * _xlfn.POISSON.DIST(6,L3,FALSE)</f>
        <v>5.6766661250716461E-3</v>
      </c>
      <c r="BE3" s="5">
        <f>_xlfn.POISSON.DIST(1,K3,FALSE) * _xlfn.POISSON.DIST(6,L3,FALSE)</f>
        <v>6.0354134030138592E-3</v>
      </c>
      <c r="BF3" s="5">
        <f>_xlfn.POISSON.DIST(2,K3,FALSE) * _xlfn.POISSON.DIST(6,L3,FALSE)</f>
        <v>3.2084161850208857E-3</v>
      </c>
      <c r="BG3" s="5">
        <f>_xlfn.POISSON.DIST(3,K3,FALSE) * _xlfn.POISSON.DIST(6,L3,FALSE)</f>
        <v>1.1370593008219977E-3</v>
      </c>
      <c r="BH3" s="5">
        <f>_xlfn.POISSON.DIST(4,K3,FALSE) * _xlfn.POISSON.DIST(6,L3,FALSE)</f>
        <v>3.0222945973046973E-4</v>
      </c>
      <c r="BI3" s="5">
        <f>_xlfn.POISSON.DIST(5,K3,FALSE) * _xlfn.POISSON.DIST(6,L3,FALSE)</f>
        <v>6.4265880425366505E-5</v>
      </c>
      <c r="BJ3" s="8">
        <f>SUM(N3,Q3,T3,W3,X3,Y3,AD3,AE3,AF3,AG3,AM3,AN3,AO3,AP3,AQ3,AX3,AY3,AZ3,BA3,BB3,BC3)</f>
        <v>0.17615972379436523</v>
      </c>
      <c r="BK3" s="8">
        <f>SUM(M3,P3,S3,V3,AC3,AL3,AY3)</f>
        <v>0.19897209903215279</v>
      </c>
      <c r="BL3" s="8">
        <f>SUM(O3,R3,U3,AA3,AB3,AH3,AI3,AJ3,AK3,AR3,AS3,AT3,AU3,AV3,BD3,BE3,BF3,BG3,BH3,BI3)</f>
        <v>0.55097845735765438</v>
      </c>
      <c r="BM3" s="8">
        <f>SUM(S3:BI3)</f>
        <v>0.61912543075906623</v>
      </c>
      <c r="BN3" s="8">
        <f>SUM(M3:R3)</f>
        <v>0.3738712170324664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1.7115384615384599</v>
      </c>
      <c r="F4">
        <f>VLOOKUP(B4,home!$B$2:$E$405,3,FALSE)</f>
        <v>0.8</v>
      </c>
      <c r="G4">
        <f>VLOOKUP(C4,away!$B$2:$E$405,4,FALSE)</f>
        <v>0.64</v>
      </c>
      <c r="H4">
        <f>VLOOKUP(A4,away!$A$2:$E$405,3,FALSE)</f>
        <v>1.4722222222222201</v>
      </c>
      <c r="I4">
        <f>VLOOKUP(C4,away!$B$2:$E$405,3,FALSE)</f>
        <v>1.1200000000000001</v>
      </c>
      <c r="J4">
        <f>VLOOKUP(B4,home!$B$2:$E$405,4,FALSE)</f>
        <v>1.19</v>
      </c>
      <c r="K4" s="3">
        <f t="shared" si="0"/>
        <v>0.87630769230769145</v>
      </c>
      <c r="L4" s="3">
        <f t="shared" si="1"/>
        <v>1.9621777777777749</v>
      </c>
      <c r="M4" s="5">
        <f t="shared" ref="M4:M8" si="2">_xlfn.POISSON.DIST(0,K4,FALSE) * _xlfn.POISSON.DIST(0,L4,FALSE)</f>
        <v>5.8514220425643651E-2</v>
      </c>
      <c r="N4" s="5">
        <f t="shared" ref="N4:N8" si="3">_xlfn.POISSON.DIST(1,K4,FALSE) * _xlfn.POISSON.DIST(0,L4,FALSE)</f>
        <v>5.1276461468379365E-2</v>
      </c>
      <c r="O4" s="5">
        <f t="shared" ref="O4:O8" si="4">_xlfn.POISSON.DIST(0,K4,FALSE) * _xlfn.POISSON.DIST(1,L4,FALSE)</f>
        <v>0.11481530300318835</v>
      </c>
      <c r="P4" s="5">
        <f t="shared" ref="P4:P8" si="5">_xlfn.POISSON.DIST(1,K4,FALSE) * _xlfn.POISSON.DIST(1,L4,FALSE)</f>
        <v>0.10061353321633233</v>
      </c>
      <c r="Q4" s="5">
        <f t="shared" ref="Q4:Q8" si="6">_xlfn.POISSON.DIST(2,K4,FALSE) * _xlfn.POISSON.DIST(0,L4,FALSE)</f>
        <v>2.2466978809529893E-2</v>
      </c>
      <c r="R4" s="5">
        <f t="shared" ref="R4:R8" si="7">_xlfn.POISSON.DIST(0,K4,FALSE) * _xlfn.POISSON.DIST(2,L4,FALSE)</f>
        <v>0.112644018050839</v>
      </c>
      <c r="S4" s="5">
        <f t="shared" ref="S4:S8" si="8">_xlfn.POISSON.DIST(2,K4,FALSE) * _xlfn.POISSON.DIST(2,L4,FALSE)</f>
        <v>4.325052522547837E-2</v>
      </c>
      <c r="T4" s="5">
        <f t="shared" ref="T4:T8" si="9">_xlfn.POISSON.DIST(2,K4,FALSE) * _xlfn.POISSON.DIST(1,L4,FALSE)</f>
        <v>4.4084206553863726E-2</v>
      </c>
      <c r="U4" s="5">
        <f t="shared" ref="U4:U8" si="10">_xlfn.POISSON.DIST(1,K4,FALSE) * _xlfn.POISSON.DIST(2,L4,FALSE)</f>
        <v>9.8710819510396661E-2</v>
      </c>
      <c r="V4" s="5">
        <f t="shared" ref="V4:V8" si="11">_xlfn.POISSON.DIST(3,K4,FALSE) * _xlfn.POISSON.DIST(3,L4,FALSE)</f>
        <v>8.263116070557441E-3</v>
      </c>
      <c r="W4" s="5">
        <f t="shared" ref="W4:W8" si="12">_xlfn.POISSON.DIST(3,K4,FALSE) * _xlfn.POISSON.DIST(0,L4,FALSE)</f>
        <v>6.562662117901648E-3</v>
      </c>
      <c r="X4" s="5">
        <f t="shared" ref="X4:X8" si="13">_xlfn.POISSON.DIST(3,K4,FALSE) * _xlfn.POISSON.DIST(1,L4,FALSE)</f>
        <v>1.2877109770810642E-2</v>
      </c>
      <c r="Y4" s="5">
        <f t="shared" ref="Y4:Y8" si="14">_xlfn.POISSON.DIST(3,K4,FALSE) * _xlfn.POISSON.DIST(2,L4,FALSE)</f>
        <v>1.2633589317144851E-2</v>
      </c>
      <c r="Z4" s="5">
        <f t="shared" ref="Z4:Z8" si="15">_xlfn.POISSON.DIST(0,K4,FALSE) * _xlfn.POISSON.DIST(3,L4,FALSE)</f>
        <v>7.3675863006318287E-2</v>
      </c>
      <c r="AA4" s="5">
        <f t="shared" ref="AA4:AA8" si="16">_xlfn.POISSON.DIST(1,K4,FALSE) * _xlfn.POISSON.DIST(3,L4,FALSE)</f>
        <v>6.4562725489844389E-2</v>
      </c>
      <c r="AB4" s="5">
        <f t="shared" ref="AB4:AB8" si="17">_xlfn.POISSON.DIST(2,K4,FALSE) * _xlfn.POISSON.DIST(3,L4,FALSE)</f>
        <v>2.8288406491550254E-2</v>
      </c>
      <c r="AC4" s="5">
        <f t="shared" ref="AC4:AC8" si="18">_xlfn.POISSON.DIST(4,K4,FALSE) * _xlfn.POISSON.DIST(4,L4,FALSE)</f>
        <v>8.8801202637988394E-4</v>
      </c>
      <c r="AD4" s="5">
        <f t="shared" ref="AD4:AD8" si="19">_xlfn.POISSON.DIST(4,K4,FALSE) * _xlfn.POISSON.DIST(0,L4,FALSE)</f>
        <v>1.4377278239833748E-3</v>
      </c>
      <c r="AE4" s="5">
        <f t="shared" ref="AE4:AE8" si="20">_xlfn.POISSON.DIST(4,K4,FALSE) * _xlfn.POISSON.DIST(1,L4,FALSE)</f>
        <v>2.8210775867129742E-3</v>
      </c>
      <c r="AF4" s="5">
        <f t="shared" ref="AF4:AF8" si="21">_xlfn.POISSON.DIST(4,K4,FALSE) * _xlfn.POISSON.DIST(2,L4,FALSE)</f>
        <v>2.767727875017576E-3</v>
      </c>
      <c r="AG4" s="5">
        <f t="shared" ref="AG4:AG8" si="22">_xlfn.POISSON.DIST(4,K4,FALSE) * _xlfn.POISSON.DIST(3,L4,FALSE)</f>
        <v>1.8102580437651971E-3</v>
      </c>
      <c r="AH4" s="5">
        <f t="shared" ref="AH4:AH8" si="23">_xlfn.POISSON.DIST(0,K4,FALSE) * _xlfn.POISSON.DIST(4,L4,FALSE)</f>
        <v>3.6141285287399343E-2</v>
      </c>
      <c r="AI4" s="5">
        <f t="shared" ref="AI4:AI8" si="24">_xlfn.POISSON.DIST(1,K4,FALSE) * _xlfn.POISSON.DIST(4,L4,FALSE)</f>
        <v>3.1670886307234837E-2</v>
      </c>
      <c r="AJ4" s="5">
        <f t="shared" ref="AJ4:AJ8" si="25">_xlfn.POISSON.DIST(2,K4,FALSE) * _xlfn.POISSON.DIST(4,L4,FALSE)</f>
        <v>1.3876720646616112E-2</v>
      </c>
      <c r="AK4" s="5">
        <f t="shared" ref="AK4:AK8" si="26">_xlfn.POISSON.DIST(3,K4,FALSE) * _xlfn.POISSON.DIST(4,L4,FALSE)</f>
        <v>4.053425682211554E-3</v>
      </c>
      <c r="AL4" s="5">
        <f t="shared" ref="AL4:AL8" si="27">_xlfn.POISSON.DIST(5,K4,FALSE) * _xlfn.POISSON.DIST(5,L4,FALSE)</f>
        <v>6.1076454142432315E-5</v>
      </c>
      <c r="AM4" s="5">
        <f t="shared" ref="AM4:AM8" si="28">_xlfn.POISSON.DIST(5,K4,FALSE) * _xlfn.POISSON.DIST(0,L4,FALSE)</f>
        <v>2.5197839032028605E-4</v>
      </c>
      <c r="AN4" s="5">
        <f t="shared" ref="AN4:AN8" si="29">_xlfn.POISSON.DIST(5,K4,FALSE) * _xlfn.POISSON.DIST(1,L4,FALSE)</f>
        <v>4.9442639796667975E-4</v>
      </c>
      <c r="AO4" s="5">
        <f t="shared" ref="AO4:AO8" si="30">_xlfn.POISSON.DIST(5,K4,FALSE) * _xlfn.POISSON.DIST(2,L4,FALSE)</f>
        <v>4.8507624541846471E-4</v>
      </c>
      <c r="AP4" s="5">
        <f t="shared" ref="AP4:AP8" si="31">_xlfn.POISSON.DIST(5,K4,FALSE) * _xlfn.POISSON.DIST(3,L4,FALSE)</f>
        <v>3.1726860976266327E-4</v>
      </c>
      <c r="AQ4" s="5">
        <f t="shared" ref="AQ4:AQ8" si="32">_xlfn.POISSON.DIST(5,K4,FALSE) * _xlfn.POISSON.DIST(4,L4,FALSE)</f>
        <v>1.5563435391568664E-4</v>
      </c>
      <c r="AR4" s="5">
        <f t="shared" ref="AR4:AR8" si="33">_xlfn.POISSON.DIST(0,K4,FALSE) * _xlfn.POISSON.DIST(5,L4,FALSE)</f>
        <v>1.418312537025236E-2</v>
      </c>
      <c r="AS4" s="5">
        <f t="shared" ref="AS4:AS8" si="34">_xlfn.POISSON.DIST(1,K4,FALSE) * _xlfn.POISSON.DIST(5,L4,FALSE)</f>
        <v>1.2428781862916516E-2</v>
      </c>
      <c r="AT4" s="5">
        <f t="shared" ref="AT4:AT8" si="35">_xlfn.POISSON.DIST(2,K4,FALSE) * _xlfn.POISSON.DIST(5,L4,FALSE)</f>
        <v>5.4457185762440312E-3</v>
      </c>
      <c r="AU4" s="5">
        <f t="shared" ref="AU4:AU8" si="36">_xlfn.POISSON.DIST(3,K4,FALSE) * _xlfn.POISSON.DIST(5,L4,FALSE)</f>
        <v>1.5907083595018447E-3</v>
      </c>
      <c r="AV4" s="5">
        <f t="shared" ref="AV4:AV8" si="37">_xlfn.POISSON.DIST(4,K4,FALSE) * _xlfn.POISSON.DIST(5,L4,FALSE)</f>
        <v>3.4848749291240374E-4</v>
      </c>
      <c r="AW4" s="5">
        <f t="shared" ref="AW4:AW8" si="38">_xlfn.POISSON.DIST(6,K4,FALSE) * _xlfn.POISSON.DIST(6,L4,FALSE)</f>
        <v>2.9172005838422467E-6</v>
      </c>
      <c r="AX4" s="5">
        <f t="shared" ref="AX4:AX8" si="39">_xlfn.POISSON.DIST(6,K4,FALSE) * _xlfn.POISSON.DIST(0,L4,FALSE)</f>
        <v>3.680176695549609E-5</v>
      </c>
      <c r="AY4" s="5">
        <f t="shared" ref="AY4:AY8" si="40">_xlfn.POISSON.DIST(6,K4,FALSE) * _xlfn.POISSON.DIST(1,L4,FALSE)</f>
        <v>7.2211609303030871E-5</v>
      </c>
      <c r="AZ4" s="5">
        <f t="shared" ref="AZ4:AZ8" si="41">_xlfn.POISSON.DIST(6,K4,FALSE) * _xlfn.POISSON.DIST(2,L4,FALSE)</f>
        <v>7.084600753598901E-5</v>
      </c>
      <c r="BA4" s="5">
        <f t="shared" ref="BA4:BA8" si="42">_xlfn.POISSON.DIST(6,K4,FALSE) * _xlfn.POISSON.DIST(3,L4,FALSE)</f>
        <v>4.633748721046481E-5</v>
      </c>
      <c r="BB4" s="5">
        <f t="shared" ref="BB4:BB8" si="43">_xlfn.POISSON.DIST(6,K4,FALSE) * _xlfn.POISSON.DIST(4,L4,FALSE)</f>
        <v>2.2730596920608971E-5</v>
      </c>
      <c r="BC4" s="5">
        <f t="shared" ref="BC4:BC8" si="44">_xlfn.POISSON.DIST(6,K4,FALSE) * _xlfn.POISSON.DIST(5,L4,FALSE)</f>
        <v>8.9202944306485641E-6</v>
      </c>
      <c r="BD4" s="5">
        <f t="shared" ref="BD4:BD8" si="45">_xlfn.POISSON.DIST(0,K4,FALSE) * _xlfn.POISSON.DIST(6,L4,FALSE)</f>
        <v>4.6383022368242308E-3</v>
      </c>
      <c r="BE4" s="5">
        <f t="shared" ref="BE4:BE8" si="46">_xlfn.POISSON.DIST(1,K4,FALSE) * _xlfn.POISSON.DIST(6,L4,FALSE)</f>
        <v>4.0645799293770445E-3</v>
      </c>
      <c r="BF4" s="5">
        <f t="shared" ref="BF4:BF8" si="47">_xlfn.POISSON.DIST(2,K4,FALSE) * _xlfn.POISSON.DIST(6,L4,FALSE)</f>
        <v>1.7809113290562788E-3</v>
      </c>
      <c r="BG4" s="5">
        <f t="shared" ref="BG4:BG8" si="48">_xlfn.POISSON.DIST(3,K4,FALSE) * _xlfn.POISSON.DIST(6,L4,FALSE)</f>
        <v>5.2020876565664375E-4</v>
      </c>
      <c r="BH4" s="5">
        <f t="shared" ref="BH4:BH8" si="49">_xlfn.POISSON.DIST(4,K4,FALSE) * _xlfn.POISSON.DIST(6,L4,FALSE)</f>
        <v>1.1396573573770151E-4</v>
      </c>
      <c r="BI4" s="5">
        <f t="shared" ref="BI4:BI8" si="50">_xlfn.POISSON.DIST(5,K4,FALSE) * _xlfn.POISSON.DIST(6,L4,FALSE)</f>
        <v>1.997381017729069E-5</v>
      </c>
      <c r="BJ4" s="8">
        <f t="shared" ref="BJ4:BJ8" si="51">SUM(N4,Q4,T4,W4,X4,Y4,AD4,AE4,AF4,AG4,AM4,AN4,AO4,AP4,AQ4,AX4,AY4,AZ4,BA4,BB4,BC4)</f>
        <v>0.1607000311268493</v>
      </c>
      <c r="BK4" s="8">
        <f t="shared" ref="BK4:BK8" si="52">SUM(M4,P4,S4,V4,AC4,AL4,AY4)</f>
        <v>0.21166269502783716</v>
      </c>
      <c r="BL4" s="8">
        <f t="shared" ref="BL4:BL8" si="53">SUM(O4,R4,U4,AA4,AB4,AH4,AI4,AJ4,AK4,AR4,AS4,AT4,AU4,AV4,BD4,BE4,BF4,BG4,BH4,BI4)</f>
        <v>0.54989835393793685</v>
      </c>
      <c r="BM4" s="8">
        <f t="shared" ref="BM4:BM8" si="54">SUM(S4:BI4)</f>
        <v>0.53553713371630995</v>
      </c>
      <c r="BN4" s="8">
        <f t="shared" ref="BN4:BN8" si="55">SUM(M4:R4)</f>
        <v>0.46033051497391264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1.7115384615384599</v>
      </c>
      <c r="F5">
        <f>VLOOKUP(B5,home!$B$2:$E$405,3,FALSE)</f>
        <v>0</v>
      </c>
      <c r="G5">
        <f>VLOOKUP(C5,away!$B$2:$E$405,4,FALSE)</f>
        <v>0.8</v>
      </c>
      <c r="H5">
        <f>VLOOKUP(A5,away!$A$2:$E$405,3,FALSE)</f>
        <v>1.4722222222222201</v>
      </c>
      <c r="I5">
        <f>VLOOKUP(C5,away!$B$2:$E$405,3,FALSE)</f>
        <v>1.1200000000000001</v>
      </c>
      <c r="J5">
        <f>VLOOKUP(B5,home!$B$2:$E$405,4,FALSE)</f>
        <v>1.02</v>
      </c>
      <c r="K5" s="3">
        <f t="shared" si="0"/>
        <v>0</v>
      </c>
      <c r="L5" s="3">
        <f t="shared" si="1"/>
        <v>1.6818666666666644</v>
      </c>
      <c r="M5" s="5">
        <f t="shared" si="2"/>
        <v>0.18602640245374186</v>
      </c>
      <c r="N5" s="5">
        <f t="shared" si="3"/>
        <v>0</v>
      </c>
      <c r="O5" s="5">
        <f t="shared" si="4"/>
        <v>0.31287160540686615</v>
      </c>
      <c r="P5" s="5">
        <f t="shared" si="5"/>
        <v>0</v>
      </c>
      <c r="Q5" s="5">
        <f t="shared" si="6"/>
        <v>0</v>
      </c>
      <c r="R5" s="5">
        <f t="shared" si="7"/>
        <v>0.26310416204014703</v>
      </c>
      <c r="S5" s="5">
        <f t="shared" si="8"/>
        <v>0</v>
      </c>
      <c r="T5" s="5">
        <f t="shared" si="9"/>
        <v>0</v>
      </c>
      <c r="U5" s="5">
        <f t="shared" si="10"/>
        <v>0</v>
      </c>
      <c r="V5" s="5">
        <f t="shared" si="11"/>
        <v>0</v>
      </c>
      <c r="W5" s="5">
        <f t="shared" si="12"/>
        <v>0</v>
      </c>
      <c r="X5" s="5">
        <f t="shared" si="13"/>
        <v>0</v>
      </c>
      <c r="Y5" s="5">
        <f t="shared" si="14"/>
        <v>0</v>
      </c>
      <c r="Z5" s="5">
        <f t="shared" si="15"/>
        <v>0.14750203999886269</v>
      </c>
      <c r="AA5" s="5">
        <f t="shared" si="16"/>
        <v>0</v>
      </c>
      <c r="AB5" s="5">
        <f t="shared" si="17"/>
        <v>0</v>
      </c>
      <c r="AC5" s="5">
        <f t="shared" si="18"/>
        <v>0</v>
      </c>
      <c r="AD5" s="5">
        <f t="shared" si="19"/>
        <v>0</v>
      </c>
      <c r="AE5" s="5">
        <f t="shared" si="20"/>
        <v>0</v>
      </c>
      <c r="AF5" s="5">
        <f t="shared" si="21"/>
        <v>0</v>
      </c>
      <c r="AG5" s="5">
        <f t="shared" si="22"/>
        <v>0</v>
      </c>
      <c r="AH5" s="5">
        <f t="shared" si="23"/>
        <v>6.2019691084855035E-2</v>
      </c>
      <c r="AI5" s="5">
        <f t="shared" si="24"/>
        <v>0</v>
      </c>
      <c r="AJ5" s="5">
        <f t="shared" si="25"/>
        <v>0</v>
      </c>
      <c r="AK5" s="5">
        <f t="shared" si="26"/>
        <v>0</v>
      </c>
      <c r="AL5" s="5">
        <f t="shared" si="27"/>
        <v>0</v>
      </c>
      <c r="AM5" s="5">
        <f t="shared" si="28"/>
        <v>0</v>
      </c>
      <c r="AN5" s="5">
        <f t="shared" si="29"/>
        <v>0</v>
      </c>
      <c r="AO5" s="5">
        <f t="shared" si="30"/>
        <v>0</v>
      </c>
      <c r="AP5" s="5">
        <f t="shared" si="31"/>
        <v>0</v>
      </c>
      <c r="AQ5" s="5">
        <f t="shared" si="32"/>
        <v>0</v>
      </c>
      <c r="AR5" s="5">
        <f t="shared" si="33"/>
        <v>2.0861770222516278E-2</v>
      </c>
      <c r="AS5" s="5">
        <f t="shared" si="34"/>
        <v>0</v>
      </c>
      <c r="AT5" s="5">
        <f t="shared" si="35"/>
        <v>0</v>
      </c>
      <c r="AU5" s="5">
        <f t="shared" si="36"/>
        <v>0</v>
      </c>
      <c r="AV5" s="5">
        <f t="shared" si="37"/>
        <v>0</v>
      </c>
      <c r="AW5" s="5">
        <f t="shared" si="38"/>
        <v>0</v>
      </c>
      <c r="AX5" s="5">
        <f t="shared" si="39"/>
        <v>0</v>
      </c>
      <c r="AY5" s="5">
        <f t="shared" si="40"/>
        <v>0</v>
      </c>
      <c r="AZ5" s="5">
        <f t="shared" si="41"/>
        <v>0</v>
      </c>
      <c r="BA5" s="5">
        <f t="shared" si="42"/>
        <v>0</v>
      </c>
      <c r="BB5" s="5">
        <f t="shared" si="43"/>
        <v>0</v>
      </c>
      <c r="BC5" s="5">
        <f t="shared" si="44"/>
        <v>0</v>
      </c>
      <c r="BD5" s="5">
        <f t="shared" si="45"/>
        <v>5.8477859908182194E-3</v>
      </c>
      <c r="BE5" s="5">
        <f t="shared" si="46"/>
        <v>0</v>
      </c>
      <c r="BF5" s="5">
        <f t="shared" si="47"/>
        <v>0</v>
      </c>
      <c r="BG5" s="5">
        <f t="shared" si="48"/>
        <v>0</v>
      </c>
      <c r="BH5" s="5">
        <f t="shared" si="49"/>
        <v>0</v>
      </c>
      <c r="BI5" s="5">
        <f t="shared" si="50"/>
        <v>0</v>
      </c>
      <c r="BJ5" s="8">
        <f t="shared" si="51"/>
        <v>0</v>
      </c>
      <c r="BK5" s="8">
        <f t="shared" si="52"/>
        <v>0.18602640245374186</v>
      </c>
      <c r="BL5" s="8">
        <f t="shared" si="53"/>
        <v>0.66470501474520272</v>
      </c>
      <c r="BM5" s="8">
        <f t="shared" si="54"/>
        <v>0.23623128729705223</v>
      </c>
      <c r="BN5" s="8">
        <f t="shared" si="55"/>
        <v>0.76200216990075509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1.7115384615384599</v>
      </c>
      <c r="F6">
        <f>VLOOKUP(B6,home!$B$2:$E$405,3,FALSE)</f>
        <v>0.96</v>
      </c>
      <c r="G6">
        <f>VLOOKUP(C6,away!$B$2:$E$405,4,FALSE)</f>
        <v>1.27</v>
      </c>
      <c r="H6">
        <f>VLOOKUP(A6,away!$A$2:$E$405,3,FALSE)</f>
        <v>1.4722222222222201</v>
      </c>
      <c r="I6">
        <f>VLOOKUP(C6,away!$B$2:$E$405,3,FALSE)</f>
        <v>0.48</v>
      </c>
      <c r="J6">
        <f>VLOOKUP(B6,home!$B$2:$E$405,4,FALSE)</f>
        <v>0.68</v>
      </c>
      <c r="K6" s="3">
        <f t="shared" si="0"/>
        <v>2.0867076923076904</v>
      </c>
      <c r="L6" s="3">
        <f t="shared" si="1"/>
        <v>0.4805333333333327</v>
      </c>
      <c r="M6" s="5">
        <f t="shared" si="2"/>
        <v>7.6746996591331482E-2</v>
      </c>
      <c r="N6" s="5">
        <f t="shared" si="3"/>
        <v>0.16014854814864352</v>
      </c>
      <c r="O6" s="5">
        <f t="shared" si="4"/>
        <v>3.6879490095354441E-2</v>
      </c>
      <c r="P6" s="5">
        <f t="shared" si="5"/>
        <v>7.6956715670361386E-2</v>
      </c>
      <c r="Q6" s="5">
        <f t="shared" si="6"/>
        <v>0.1670916036668415</v>
      </c>
      <c r="R6" s="5">
        <f t="shared" si="7"/>
        <v>8.8609121535771478E-3</v>
      </c>
      <c r="S6" s="5">
        <f t="shared" si="8"/>
        <v>1.929175195709799E-2</v>
      </c>
      <c r="T6" s="5">
        <f t="shared" si="9"/>
        <v>8.0293085282039461E-2</v>
      </c>
      <c r="U6" s="5">
        <f t="shared" si="10"/>
        <v>1.8490133551732138E-2</v>
      </c>
      <c r="V6" s="5">
        <f t="shared" si="11"/>
        <v>2.1493854064283495E-3</v>
      </c>
      <c r="W6" s="5">
        <f t="shared" si="12"/>
        <v>0.116223778230542</v>
      </c>
      <c r="X6" s="5">
        <f t="shared" si="13"/>
        <v>5.5849399565716377E-2</v>
      </c>
      <c r="Y6" s="5">
        <f t="shared" si="14"/>
        <v>1.3418749068989436E-2</v>
      </c>
      <c r="Z6" s="5">
        <f t="shared" si="15"/>
        <v>1.4193212178440888E-3</v>
      </c>
      <c r="AA6" s="5">
        <f t="shared" si="16"/>
        <v>2.9617085031307792E-3</v>
      </c>
      <c r="AB6" s="5">
        <f t="shared" si="17"/>
        <v>3.090109957928047E-3</v>
      </c>
      <c r="AC6" s="5">
        <f t="shared" si="18"/>
        <v>1.3470367647521524E-4</v>
      </c>
      <c r="AD6" s="5">
        <f t="shared" si="19"/>
        <v>6.0631263015683771E-2</v>
      </c>
      <c r="AE6" s="5">
        <f t="shared" si="20"/>
        <v>2.9135342921136533E-2</v>
      </c>
      <c r="AF6" s="5">
        <f t="shared" si="21"/>
        <v>7.0002517258517284E-3</v>
      </c>
      <c r="AG6" s="5">
        <f t="shared" si="22"/>
        <v>1.121284765331982E-3</v>
      </c>
      <c r="AH6" s="5">
        <f t="shared" si="23"/>
        <v>1.705077889703363E-4</v>
      </c>
      <c r="AI6" s="5">
        <f t="shared" si="24"/>
        <v>3.5579991484277712E-4</v>
      </c>
      <c r="AJ6" s="5">
        <f t="shared" si="25"/>
        <v>3.7122520961242224E-4</v>
      </c>
      <c r="AK6" s="5">
        <f t="shared" si="26"/>
        <v>2.5821283349225868E-4</v>
      </c>
      <c r="AL6" s="5">
        <f t="shared" si="27"/>
        <v>5.4028707262409676E-6</v>
      </c>
      <c r="AM6" s="5">
        <f t="shared" si="28"/>
        <v>2.5303944585831638E-2</v>
      </c>
      <c r="AN6" s="5">
        <f t="shared" si="29"/>
        <v>1.2159388838311613E-2</v>
      </c>
      <c r="AO6" s="5">
        <f t="shared" si="30"/>
        <v>2.9214958248849998E-3</v>
      </c>
      <c r="AP6" s="5">
        <f t="shared" si="31"/>
        <v>4.6795870901713443E-4</v>
      </c>
      <c r="AQ6" s="5">
        <f t="shared" si="32"/>
        <v>5.6217439576591673E-5</v>
      </c>
      <c r="AR6" s="5">
        <f t="shared" si="33"/>
        <v>1.6386935238642446E-5</v>
      </c>
      <c r="AS6" s="5">
        <f t="shared" si="34"/>
        <v>3.4194743815823148E-5</v>
      </c>
      <c r="AT6" s="5">
        <f t="shared" si="35"/>
        <v>3.5677217478484505E-5</v>
      </c>
      <c r="AU6" s="5">
        <f t="shared" si="36"/>
        <v>2.4815974717495995E-5</v>
      </c>
      <c r="AV6" s="5">
        <f t="shared" si="37"/>
        <v>1.2945921333778014E-5</v>
      </c>
      <c r="AW6" s="5">
        <f t="shared" si="38"/>
        <v>1.5048985076143575E-7</v>
      </c>
      <c r="AX6" s="5">
        <f t="shared" si="39"/>
        <v>8.8003226354970605E-3</v>
      </c>
      <c r="AY6" s="5">
        <f t="shared" si="40"/>
        <v>4.2288483704441809E-3</v>
      </c>
      <c r="AZ6" s="5">
        <f t="shared" si="41"/>
        <v>1.0160513018053873E-3</v>
      </c>
      <c r="BA6" s="5">
        <f t="shared" si="42"/>
        <v>1.6274883963140492E-4</v>
      </c>
      <c r="BB6" s="5">
        <f t="shared" si="43"/>
        <v>1.9551560601052751E-5</v>
      </c>
      <c r="BC6" s="5">
        <f t="shared" si="44"/>
        <v>1.8790353174985086E-6</v>
      </c>
      <c r="BD6" s="5">
        <f t="shared" si="45"/>
        <v>1.3124114355570495E-6</v>
      </c>
      <c r="BE6" s="5">
        <f t="shared" si="46"/>
        <v>2.7386190380494741E-6</v>
      </c>
      <c r="BF6" s="5">
        <f t="shared" si="47"/>
        <v>2.8573487064990629E-6</v>
      </c>
      <c r="BG6" s="5">
        <f t="shared" si="48"/>
        <v>1.9874838418190078E-6</v>
      </c>
      <c r="BH6" s="5">
        <f t="shared" si="49"/>
        <v>1.036824455265241E-6</v>
      </c>
      <c r="BI6" s="5">
        <f t="shared" si="50"/>
        <v>4.327099132749422E-7</v>
      </c>
      <c r="BJ6" s="8">
        <f t="shared" si="51"/>
        <v>0.74605171353169475</v>
      </c>
      <c r="BK6" s="8">
        <f t="shared" si="52"/>
        <v>0.17951380454286484</v>
      </c>
      <c r="BL6" s="8">
        <f t="shared" si="53"/>
        <v>7.157248619861506E-2</v>
      </c>
      <c r="BM6" s="8">
        <f t="shared" si="54"/>
        <v>0.46764436128431597</v>
      </c>
      <c r="BN6" s="8">
        <f t="shared" si="55"/>
        <v>0.52668426632610943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1.7115384615384599</v>
      </c>
      <c r="F7">
        <f>VLOOKUP(B7,home!$B$2:$E$405,3,FALSE)</f>
        <v>0.64</v>
      </c>
      <c r="G7">
        <f>VLOOKUP(C7,away!$B$2:$E$405,4,FALSE)</f>
        <v>0.8</v>
      </c>
      <c r="H7">
        <f>VLOOKUP(A7,away!$A$2:$E$405,3,FALSE)</f>
        <v>1.4722222222222201</v>
      </c>
      <c r="I7">
        <f>VLOOKUP(C7,away!$B$2:$E$405,3,FALSE)</f>
        <v>1.43</v>
      </c>
      <c r="J7">
        <f>VLOOKUP(B7,home!$B$2:$E$405,4,FALSE)</f>
        <v>1.02</v>
      </c>
      <c r="K7" s="3">
        <f t="shared" si="0"/>
        <v>0.87630769230769145</v>
      </c>
      <c r="L7" s="3">
        <f t="shared" si="1"/>
        <v>2.1473833333333303</v>
      </c>
      <c r="M7" s="5">
        <f t="shared" si="2"/>
        <v>4.862142383095952E-2</v>
      </c>
      <c r="N7" s="5">
        <f t="shared" si="3"/>
        <v>4.2607327714022328E-2</v>
      </c>
      <c r="O7" s="5">
        <f t="shared" si="4"/>
        <v>0.10440883517753849</v>
      </c>
      <c r="P7" s="5">
        <f t="shared" si="5"/>
        <v>9.1494265410962866E-2</v>
      </c>
      <c r="Q7" s="5">
        <f t="shared" si="6"/>
        <v>1.8668564512236228E-2</v>
      </c>
      <c r="R7" s="5">
        <f t="shared" si="7"/>
        <v>0.11210289625649646</v>
      </c>
      <c r="S7" s="5">
        <f t="shared" si="8"/>
        <v>4.3042757407699486E-2</v>
      </c>
      <c r="T7" s="5">
        <f t="shared" si="9"/>
        <v>4.0088564290834149E-2</v>
      </c>
      <c r="U7" s="5">
        <f t="shared" si="10"/>
        <v>9.8236630319538942E-2</v>
      </c>
      <c r="V7" s="5">
        <f t="shared" si="11"/>
        <v>8.9996118308565461E-3</v>
      </c>
      <c r="W7" s="5">
        <f t="shared" si="12"/>
        <v>5.4531355621383311E-3</v>
      </c>
      <c r="X7" s="5">
        <f t="shared" si="13"/>
        <v>1.1709972420543134E-2</v>
      </c>
      <c r="Y7" s="5">
        <f t="shared" si="14"/>
        <v>1.2572899804833643E-2</v>
      </c>
      <c r="Z7" s="5">
        <f t="shared" si="15"/>
        <v>8.0242630346531951E-2</v>
      </c>
      <c r="AA7" s="5">
        <f t="shared" si="16"/>
        <v>7.0317234223668534E-2</v>
      </c>
      <c r="AB7" s="5">
        <f t="shared" si="17"/>
        <v>3.0809766626001201E-2</v>
      </c>
      <c r="AC7" s="5">
        <f t="shared" si="18"/>
        <v>1.0584491472200122E-3</v>
      </c>
      <c r="AD7" s="5">
        <f t="shared" si="19"/>
        <v>1.1946561600746114E-3</v>
      </c>
      <c r="AE7" s="5">
        <f t="shared" si="20"/>
        <v>2.5653847272082159E-3</v>
      </c>
      <c r="AF7" s="5">
        <f t="shared" si="21"/>
        <v>2.7544322033973977E-3</v>
      </c>
      <c r="AG7" s="5">
        <f t="shared" si="22"/>
        <v>1.9716072687907243E-3</v>
      </c>
      <c r="AH7" s="5">
        <f t="shared" si="23"/>
        <v>4.3077921757242503E-2</v>
      </c>
      <c r="AI7" s="5">
        <f t="shared" si="24"/>
        <v>3.774951420450047E-2</v>
      </c>
      <c r="AJ7" s="5">
        <f t="shared" si="25"/>
        <v>1.6540094839141112E-2</v>
      </c>
      <c r="AK7" s="5">
        <f t="shared" si="26"/>
        <v>4.8314041130127017E-3</v>
      </c>
      <c r="AL7" s="5">
        <f t="shared" si="27"/>
        <v>7.9670251974884549E-5</v>
      </c>
      <c r="AM7" s="5">
        <f t="shared" si="28"/>
        <v>2.0937727654723022E-4</v>
      </c>
      <c r="AN7" s="5">
        <f t="shared" si="29"/>
        <v>4.4961327403624576E-4</v>
      </c>
      <c r="AO7" s="5">
        <f t="shared" si="30"/>
        <v>4.8274602555543281E-4</v>
      </c>
      <c r="AP7" s="5">
        <f t="shared" si="31"/>
        <v>3.4554692317021412E-4</v>
      </c>
      <c r="AQ7" s="5">
        <f t="shared" si="32"/>
        <v>1.8550542592508265E-4</v>
      </c>
      <c r="AR7" s="5">
        <f t="shared" si="33"/>
        <v>1.8500962243227941E-2</v>
      </c>
      <c r="AS7" s="5">
        <f t="shared" si="34"/>
        <v>1.6212535528834806E-2</v>
      </c>
      <c r="AT7" s="5">
        <f t="shared" si="35"/>
        <v>7.1035847978648441E-3</v>
      </c>
      <c r="AU7" s="5">
        <f t="shared" si="36"/>
        <v>2.0749753337763136E-3</v>
      </c>
      <c r="AV7" s="5">
        <f t="shared" si="37"/>
        <v>4.5457921158422571E-4</v>
      </c>
      <c r="AW7" s="5">
        <f t="shared" si="38"/>
        <v>4.1644714780298729E-6</v>
      </c>
      <c r="AX7" s="5">
        <f t="shared" si="39"/>
        <v>3.0579819672128762E-5</v>
      </c>
      <c r="AY7" s="5">
        <f t="shared" si="40"/>
        <v>6.5666595100268019E-5</v>
      </c>
      <c r="AZ7" s="5">
        <f t="shared" si="41"/>
        <v>7.0505675937531834E-5</v>
      </c>
      <c r="BA7" s="5">
        <f t="shared" si="42"/>
        <v>5.0467571137885565E-5</v>
      </c>
      <c r="BB7" s="5">
        <f t="shared" si="43"/>
        <v>2.7093305283827419E-5</v>
      </c>
      <c r="BC7" s="5">
        <f t="shared" si="44"/>
        <v>1.1635942442280559E-5</v>
      </c>
      <c r="BD7" s="5">
        <f t="shared" si="45"/>
        <v>6.621442995289494E-3</v>
      </c>
      <c r="BE7" s="5">
        <f t="shared" si="46"/>
        <v>5.8024214309490649E-3</v>
      </c>
      <c r="BF7" s="5">
        <f t="shared" si="47"/>
        <v>2.542353266975834E-3</v>
      </c>
      <c r="BG7" s="5">
        <f t="shared" si="48"/>
        <v>7.4262790813817104E-4</v>
      </c>
      <c r="BH7" s="5">
        <f t="shared" si="49"/>
        <v>1.626926371059622E-4</v>
      </c>
      <c r="BI7" s="5">
        <f t="shared" si="50"/>
        <v>2.8513761875555695E-5</v>
      </c>
      <c r="BJ7" s="8">
        <f t="shared" si="51"/>
        <v>0.1415152824988869</v>
      </c>
      <c r="BK7" s="8">
        <f t="shared" si="52"/>
        <v>0.19336184447477359</v>
      </c>
      <c r="BL7" s="8">
        <f t="shared" si="53"/>
        <v>0.57832098663276277</v>
      </c>
      <c r="BM7" s="8">
        <f t="shared" si="54"/>
        <v>0.57547592892711719</v>
      </c>
      <c r="BN7" s="8">
        <f t="shared" si="55"/>
        <v>0.41790331290221594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1.4126984126984099</v>
      </c>
      <c r="F8">
        <f>VLOOKUP(B8,home!$B$2:$E$405,3,FALSE)</f>
        <v>1.95</v>
      </c>
      <c r="G8">
        <f>VLOOKUP(C8,away!$B$2:$E$405,4,FALSE)</f>
        <v>0.53</v>
      </c>
      <c r="H8">
        <f>VLOOKUP(A8,away!$A$2:$E$405,3,FALSE)</f>
        <v>1.3333333333333299</v>
      </c>
      <c r="I8">
        <f>VLOOKUP(C8,away!$B$2:$E$405,3,FALSE)</f>
        <v>1.06</v>
      </c>
      <c r="J8">
        <f>VLOOKUP(B8,home!$B$2:$E$405,4,FALSE)</f>
        <v>0.56000000000000005</v>
      </c>
      <c r="K8" s="3">
        <f t="shared" si="0"/>
        <v>1.4600238095238067</v>
      </c>
      <c r="L8" s="3">
        <f t="shared" si="1"/>
        <v>0.79146666666666476</v>
      </c>
      <c r="M8" s="5">
        <f t="shared" si="2"/>
        <v>0.10524224654222188</v>
      </c>
      <c r="N8" s="5">
        <f t="shared" si="3"/>
        <v>0.15365618571941844</v>
      </c>
      <c r="O8" s="5">
        <f t="shared" si="4"/>
        <v>8.3295730063283668E-2</v>
      </c>
      <c r="P8" s="5">
        <f t="shared" si="5"/>
        <v>0.1216137491240621</v>
      </c>
      <c r="Q8" s="5">
        <f t="shared" si="6"/>
        <v>0.11217084481548147</v>
      </c>
      <c r="R8" s="5">
        <f t="shared" si="7"/>
        <v>3.2962896910376717E-2</v>
      </c>
      <c r="S8" s="5">
        <f t="shared" si="8"/>
        <v>3.5133001389505675E-2</v>
      </c>
      <c r="T8" s="5">
        <f t="shared" si="9"/>
        <v>8.8779484643292855E-2</v>
      </c>
      <c r="U8" s="5">
        <f t="shared" si="10"/>
        <v>4.8126614320028731E-2</v>
      </c>
      <c r="V8" s="5">
        <f t="shared" si="11"/>
        <v>4.5109219257248772E-3</v>
      </c>
      <c r="W8" s="5">
        <f t="shared" si="12"/>
        <v>5.4590701388334308E-2</v>
      </c>
      <c r="X8" s="5">
        <f t="shared" si="13"/>
        <v>4.3206720458820222E-2</v>
      </c>
      <c r="Y8" s="5">
        <f t="shared" si="14"/>
        <v>1.7098339509570418E-2</v>
      </c>
      <c r="Z8" s="5">
        <f t="shared" si="15"/>
        <v>8.6963447137775856E-3</v>
      </c>
      <c r="AA8" s="5">
        <f t="shared" si="16"/>
        <v>1.2696870337941769E-2</v>
      </c>
      <c r="AB8" s="5">
        <f t="shared" si="17"/>
        <v>9.2688664999157847E-3</v>
      </c>
      <c r="AC8" s="5">
        <f t="shared" si="18"/>
        <v>3.2579010890201843E-4</v>
      </c>
      <c r="AD8" s="5">
        <f t="shared" si="19"/>
        <v>1.9925930951393118E-2</v>
      </c>
      <c r="AE8" s="5">
        <f t="shared" si="20"/>
        <v>1.5770710150329235E-2</v>
      </c>
      <c r="AF8" s="5">
        <f t="shared" si="21"/>
        <v>6.2409956968236084E-3</v>
      </c>
      <c r="AG8" s="5">
        <f t="shared" si="22"/>
        <v>1.6465133536153263E-3</v>
      </c>
      <c r="AH8" s="5">
        <f t="shared" si="23"/>
        <v>1.7207167406994542E-3</v>
      </c>
      <c r="AI8" s="5">
        <f t="shared" si="24"/>
        <v>2.5122874108674054E-3</v>
      </c>
      <c r="AJ8" s="5">
        <f t="shared" si="25"/>
        <v>1.8339997181166655E-3</v>
      </c>
      <c r="AK8" s="5">
        <f t="shared" si="26"/>
        <v>8.9256108503676023E-4</v>
      </c>
      <c r="AL8" s="5">
        <f t="shared" si="27"/>
        <v>1.5058803046442251E-5</v>
      </c>
      <c r="AM8" s="5">
        <f t="shared" si="28"/>
        <v>5.8184667231922591E-3</v>
      </c>
      <c r="AN8" s="5">
        <f t="shared" si="29"/>
        <v>4.605122462515889E-3</v>
      </c>
      <c r="AO8" s="5">
        <f t="shared" si="30"/>
        <v>1.8224004624996168E-3</v>
      </c>
      <c r="AP8" s="5">
        <f t="shared" si="31"/>
        <v>4.8078973979545322E-4</v>
      </c>
      <c r="AQ8" s="5">
        <f t="shared" si="32"/>
        <v>9.5132263180860117E-5</v>
      </c>
      <c r="AR8" s="5">
        <f t="shared" si="33"/>
        <v>2.7237798860778502E-4</v>
      </c>
      <c r="AS8" s="5">
        <f t="shared" si="34"/>
        <v>3.9767834855757028E-4</v>
      </c>
      <c r="AT8" s="5">
        <f t="shared" si="35"/>
        <v>2.9030992871308006E-4</v>
      </c>
      <c r="AU8" s="5">
        <f t="shared" si="36"/>
        <v>1.4128646935408526E-4</v>
      </c>
      <c r="AV8" s="5">
        <f t="shared" si="37"/>
        <v>5.1570402305130062E-5</v>
      </c>
      <c r="AW8" s="5">
        <f t="shared" si="38"/>
        <v>4.8337092015186853E-7</v>
      </c>
      <c r="AX8" s="5">
        <f t="shared" si="39"/>
        <v>1.4158499917971102E-3</v>
      </c>
      <c r="AY8" s="5">
        <f t="shared" si="40"/>
        <v>1.1205980735076834E-3</v>
      </c>
      <c r="AZ8" s="5">
        <f t="shared" si="41"/>
        <v>4.4345801095610628E-4</v>
      </c>
      <c r="BA8" s="5">
        <f t="shared" si="42"/>
        <v>1.1699407791268623E-4</v>
      </c>
      <c r="BB8" s="5">
        <f t="shared" si="43"/>
        <v>2.3149228216323458E-5</v>
      </c>
      <c r="BC8" s="5">
        <f t="shared" si="44"/>
        <v>3.6643684984558866E-6</v>
      </c>
      <c r="BD8" s="5">
        <f t="shared" si="45"/>
        <v>3.5929683119462385E-5</v>
      </c>
      <c r="BE8" s="5">
        <f t="shared" si="46"/>
        <v>5.2458192823060685E-5</v>
      </c>
      <c r="BF8" s="5">
        <f t="shared" si="47"/>
        <v>3.8295105263129747E-5</v>
      </c>
      <c r="BG8" s="5">
        <f t="shared" si="48"/>
        <v>1.8637255157463285E-5</v>
      </c>
      <c r="BH8" s="5">
        <f t="shared" si="49"/>
        <v>6.8027090685166939E-6</v>
      </c>
      <c r="BI8" s="5">
        <f t="shared" si="50"/>
        <v>1.986423441859577E-6</v>
      </c>
      <c r="BJ8" s="8">
        <f t="shared" si="51"/>
        <v>0.52903205208915138</v>
      </c>
      <c r="BK8" s="8">
        <f t="shared" si="52"/>
        <v>0.26796136596697062</v>
      </c>
      <c r="BL8" s="8">
        <f t="shared" si="53"/>
        <v>0.1946178755926781</v>
      </c>
      <c r="BM8" s="8">
        <f t="shared" si="54"/>
        <v>0.39024587048514586</v>
      </c>
      <c r="BN8" s="8">
        <f t="shared" si="55"/>
        <v>0.60894165317484428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1.4126984126984099</v>
      </c>
      <c r="F9">
        <f>VLOOKUP(B9,home!$B$2:$E$405,3,FALSE)</f>
        <v>1.18</v>
      </c>
      <c r="G9">
        <f>VLOOKUP(C9,away!$B$2:$E$405,4,FALSE)</f>
        <v>2.2999999999999998</v>
      </c>
      <c r="H9">
        <f>VLOOKUP(A9,away!$A$2:$E$405,3,FALSE)</f>
        <v>1.3333333333333299</v>
      </c>
      <c r="I9">
        <f>VLOOKUP(C9,away!$B$2:$E$405,3,FALSE)</f>
        <v>0.71</v>
      </c>
      <c r="J9">
        <f>VLOOKUP(B9,home!$B$2:$E$405,4,FALSE)</f>
        <v>0.75</v>
      </c>
      <c r="K9" s="3">
        <f t="shared" ref="K9:K17" si="56">E9*F9*G9</f>
        <v>3.8340634920634842</v>
      </c>
      <c r="L9" s="3">
        <f t="shared" ref="L9:L17" si="57">H9*I9*J9</f>
        <v>0.70999999999999819</v>
      </c>
      <c r="M9" s="5">
        <f t="shared" ref="M9:M19" si="58">_xlfn.POISSON.DIST(0,K9,FALSE) * _xlfn.POISSON.DIST(0,L9,FALSE)</f>
        <v>1.0630123250938322E-2</v>
      </c>
      <c r="N9" s="5">
        <f t="shared" ref="N9:N19" si="59">_xlfn.POISSON.DIST(1,K9,FALSE) * _xlfn.POISSON.DIST(0,L9,FALSE)</f>
        <v>4.0756567472557834E-2</v>
      </c>
      <c r="O9" s="5">
        <f t="shared" ref="O9:O19" si="60">_xlfn.POISSON.DIST(0,K9,FALSE) * _xlfn.POISSON.DIST(1,L9,FALSE)</f>
        <v>7.5473875081661897E-3</v>
      </c>
      <c r="P9" s="5">
        <f t="shared" ref="P9:P19" si="61">_xlfn.POISSON.DIST(1,K9,FALSE) * _xlfn.POISSON.DIST(1,L9,FALSE)</f>
        <v>2.8937162905515987E-2</v>
      </c>
      <c r="Q9" s="5">
        <f t="shared" ref="Q9:Q19" si="62">_xlfn.POISSON.DIST(2,K9,FALSE) * _xlfn.POISSON.DIST(0,L9,FALSE)</f>
        <v>7.8131633704178041E-2</v>
      </c>
      <c r="R9" s="5">
        <f t="shared" ref="R9:R19" si="63">_xlfn.POISSON.DIST(0,K9,FALSE) * _xlfn.POISSON.DIST(2,L9,FALSE)</f>
        <v>2.6793225653989898E-3</v>
      </c>
      <c r="S9" s="5">
        <f t="shared" ref="S9:S19" si="64">_xlfn.POISSON.DIST(2,K9,FALSE) * _xlfn.POISSON.DIST(2,L9,FALSE)</f>
        <v>1.9693078275137971E-2</v>
      </c>
      <c r="T9" s="5">
        <f t="shared" ref="T9:T19" si="65">_xlfn.POISSON.DIST(2,K9,FALSE) * _xlfn.POISSON.DIST(1,L9,FALSE)</f>
        <v>5.5473459929966266E-2</v>
      </c>
      <c r="U9" s="5">
        <f t="shared" ref="U9:U19" si="66">_xlfn.POISSON.DIST(1,K9,FALSE) * _xlfn.POISSON.DIST(2,L9,FALSE)</f>
        <v>1.0272692831458147E-2</v>
      </c>
      <c r="V9" s="5">
        <f t="shared" ref="V9:V19" si="67">_xlfn.POISSON.DIST(3,K9,FALSE) * _xlfn.POISSON.DIST(3,L9,FALSE)</f>
        <v>5.9564670941498832E-3</v>
      </c>
      <c r="W9" s="5">
        <f t="shared" ref="W9:W19" si="68">_xlfn.POISSON.DIST(3,K9,FALSE) * _xlfn.POISSON.DIST(0,L9,FALSE)</f>
        <v>9.9853881453488627E-2</v>
      </c>
      <c r="X9" s="5">
        <f t="shared" ref="X9:X19" si="69">_xlfn.POISSON.DIST(3,K9,FALSE) * _xlfn.POISSON.DIST(1,L9,FALSE)</f>
        <v>7.0896255831976743E-2</v>
      </c>
      <c r="Y9" s="5">
        <f t="shared" ref="Y9:Y19" si="70">_xlfn.POISSON.DIST(3,K9,FALSE) * _xlfn.POISSON.DIST(2,L9,FALSE)</f>
        <v>2.5168170820351676E-2</v>
      </c>
      <c r="Z9" s="5">
        <f t="shared" ref="Z9:Z19" si="71">_xlfn.POISSON.DIST(0,K9,FALSE) * _xlfn.POISSON.DIST(3,L9,FALSE)</f>
        <v>6.3410634047775954E-4</v>
      </c>
      <c r="AA9" s="5">
        <f t="shared" ref="AA9:AA19" si="72">_xlfn.POISSON.DIST(1,K9,FALSE) * _xlfn.POISSON.DIST(3,L9,FALSE)</f>
        <v>2.431203970111756E-3</v>
      </c>
      <c r="AB9" s="5">
        <f t="shared" ref="AB9:AB19" si="73">_xlfn.POISSON.DIST(2,K9,FALSE) * _xlfn.POISSON.DIST(3,L9,FALSE)</f>
        <v>4.660695191782643E-3</v>
      </c>
      <c r="AC9" s="5">
        <f t="shared" ref="AC9:AC19" si="74">_xlfn.POISSON.DIST(4,K9,FALSE) * _xlfn.POISSON.DIST(4,L9,FALSE)</f>
        <v>1.0134128655889878E-3</v>
      </c>
      <c r="AD9" s="5">
        <f t="shared" ref="AD9:AD19" si="75">_xlfn.POISSON.DIST(4,K9,FALSE) * _xlfn.POISSON.DIST(0,L9,FALSE)</f>
        <v>9.5711530355413951E-2</v>
      </c>
      <c r="AE9" s="5">
        <f t="shared" ref="AE9:AE19" si="76">_xlfn.POISSON.DIST(4,K9,FALSE) * _xlfn.POISSON.DIST(1,L9,FALSE)</f>
        <v>6.7955186552343727E-2</v>
      </c>
      <c r="AF9" s="5">
        <f t="shared" ref="AF9:AF19" si="77">_xlfn.POISSON.DIST(4,K9,FALSE) * _xlfn.POISSON.DIST(2,L9,FALSE)</f>
        <v>2.4124091226081959E-2</v>
      </c>
      <c r="AG9" s="5">
        <f t="shared" ref="AG9:AG19" si="78">_xlfn.POISSON.DIST(4,K9,FALSE) * _xlfn.POISSON.DIST(3,L9,FALSE)</f>
        <v>5.7093682568393842E-3</v>
      </c>
      <c r="AH9" s="5">
        <f t="shared" ref="AH9:AH19" si="79">_xlfn.POISSON.DIST(0,K9,FALSE) * _xlfn.POISSON.DIST(4,L9,FALSE)</f>
        <v>1.1255387543480199E-4</v>
      </c>
      <c r="AI9" s="5">
        <f t="shared" ref="AI9:AI19" si="80">_xlfn.POISSON.DIST(1,K9,FALSE) * _xlfn.POISSON.DIST(4,L9,FALSE)</f>
        <v>4.3153870469483544E-4</v>
      </c>
      <c r="AJ9" s="5">
        <f t="shared" ref="AJ9:AJ19" si="81">_xlfn.POISSON.DIST(2,K9,FALSE) * _xlfn.POISSON.DIST(4,L9,FALSE)</f>
        <v>8.2727339654141668E-4</v>
      </c>
      <c r="AK9" s="5">
        <f t="shared" ref="AK9:AK19" si="82">_xlfn.POISSON.DIST(3,K9,FALSE) * _xlfn.POISSON.DIST(4,L9,FALSE)</f>
        <v>1.0572729092116011E-3</v>
      </c>
      <c r="AL9" s="5">
        <f t="shared" ref="AL9:AL19" si="83">_xlfn.POISSON.DIST(5,K9,FALSE) * _xlfn.POISSON.DIST(5,L9,FALSE)</f>
        <v>1.1034789527771754E-4</v>
      </c>
      <c r="AM9" s="5">
        <f t="shared" ref="AM9:AM19" si="84">_xlfn.POISSON.DIST(5,K9,FALSE) * _xlfn.POISSON.DIST(0,L9,FALSE)</f>
        <v>7.3392816861043694E-2</v>
      </c>
      <c r="AN9" s="5">
        <f t="shared" ref="AN9:AN19" si="85">_xlfn.POISSON.DIST(5,K9,FALSE) * _xlfn.POISSON.DIST(1,L9,FALSE)</f>
        <v>5.210889997134089E-2</v>
      </c>
      <c r="AO9" s="5">
        <f t="shared" ref="AO9:AO19" si="86">_xlfn.POISSON.DIST(5,K9,FALSE) * _xlfn.POISSON.DIST(2,L9,FALSE)</f>
        <v>1.8498659489825965E-2</v>
      </c>
      <c r="AP9" s="5">
        <f t="shared" ref="AP9:AP19" si="87">_xlfn.POISSON.DIST(5,K9,FALSE) * _xlfn.POISSON.DIST(3,L9,FALSE)</f>
        <v>4.378016079258802E-3</v>
      </c>
      <c r="AQ9" s="5">
        <f t="shared" ref="AQ9:AQ19" si="88">_xlfn.POISSON.DIST(5,K9,FALSE) * _xlfn.POISSON.DIST(4,L9,FALSE)</f>
        <v>7.7709785406843515E-4</v>
      </c>
      <c r="AR9" s="5">
        <f t="shared" ref="AR9:AR19" si="89">_xlfn.POISSON.DIST(0,K9,FALSE) * _xlfn.POISSON.DIST(5,L9,FALSE)</f>
        <v>1.5982650311741845E-5</v>
      </c>
      <c r="AS9" s="5">
        <f t="shared" ref="AS9:AS19" si="90">_xlfn.POISSON.DIST(1,K9,FALSE) * _xlfn.POISSON.DIST(5,L9,FALSE)</f>
        <v>6.1278496066666496E-5</v>
      </c>
      <c r="AT9" s="5">
        <f t="shared" ref="AT9:AT19" si="91">_xlfn.POISSON.DIST(2,K9,FALSE) * _xlfn.POISSON.DIST(5,L9,FALSE)</f>
        <v>1.174728223088809E-4</v>
      </c>
      <c r="AU9" s="5">
        <f t="shared" ref="AU9:AU19" si="92">_xlfn.POISSON.DIST(3,K9,FALSE) * _xlfn.POISSON.DIST(5,L9,FALSE)</f>
        <v>1.5013275310804704E-4</v>
      </c>
      <c r="AV9" s="5">
        <f t="shared" ref="AV9:AV19" si="93">_xlfn.POISSON.DIST(4,K9,FALSE) * _xlfn.POISSON.DIST(5,L9,FALSE)</f>
        <v>1.4390462691363592E-4</v>
      </c>
      <c r="AW9" s="5">
        <f t="shared" ref="AW9:AW19" si="94">_xlfn.POISSON.DIST(6,K9,FALSE) * _xlfn.POISSON.DIST(6,L9,FALSE)</f>
        <v>8.3440942795650442E-6</v>
      </c>
      <c r="AX9" s="5">
        <f t="shared" ref="AX9:AX19" si="95">_xlfn.POISSON.DIST(6,K9,FALSE) * _xlfn.POISSON.DIST(0,L9,FALSE)</f>
        <v>4.6898786617771498E-2</v>
      </c>
      <c r="AY9" s="5">
        <f t="shared" ref="AY9:AY19" si="96">_xlfn.POISSON.DIST(6,K9,FALSE) * _xlfn.POISSON.DIST(1,L9,FALSE)</f>
        <v>3.329813849861768E-2</v>
      </c>
      <c r="AZ9" s="5">
        <f t="shared" ref="AZ9:AZ19" si="97">_xlfn.POISSON.DIST(6,K9,FALSE) * _xlfn.POISSON.DIST(2,L9,FALSE)</f>
        <v>1.1820839167009243E-2</v>
      </c>
      <c r="BA9" s="5">
        <f t="shared" ref="BA9:BA19" si="98">_xlfn.POISSON.DIST(6,K9,FALSE) * _xlfn.POISSON.DIST(3,L9,FALSE)</f>
        <v>2.797598602858848E-3</v>
      </c>
      <c r="BB9" s="5">
        <f t="shared" ref="BB9:BB19" si="99">_xlfn.POISSON.DIST(6,K9,FALSE) * _xlfn.POISSON.DIST(4,L9,FALSE)</f>
        <v>4.965737520074441E-4</v>
      </c>
      <c r="BC9" s="5">
        <f t="shared" ref="BC9:BC19" si="100">_xlfn.POISSON.DIST(6,K9,FALSE) * _xlfn.POISSON.DIST(5,L9,FALSE)</f>
        <v>7.0513472785056907E-5</v>
      </c>
      <c r="BD9" s="5">
        <f t="shared" ref="BD9:BD19" si="101">_xlfn.POISSON.DIST(0,K9,FALSE) * _xlfn.POISSON.DIST(6,L9,FALSE)</f>
        <v>1.8912802868894467E-6</v>
      </c>
      <c r="BE9" s="5">
        <f t="shared" ref="BE9:BE19" si="102">_xlfn.POISSON.DIST(1,K9,FALSE) * _xlfn.POISSON.DIST(6,L9,FALSE)</f>
        <v>7.2512887012221817E-6</v>
      </c>
      <c r="BF9" s="5">
        <f t="shared" ref="BF9:BF19" si="103">_xlfn.POISSON.DIST(2,K9,FALSE) * _xlfn.POISSON.DIST(6,L9,FALSE)</f>
        <v>1.3900950639884202E-5</v>
      </c>
      <c r="BG9" s="5">
        <f t="shared" ref="BG9:BG19" si="104">_xlfn.POISSON.DIST(3,K9,FALSE) * _xlfn.POISSON.DIST(6,L9,FALSE)</f>
        <v>1.7765709117785518E-5</v>
      </c>
      <c r="BH9" s="5">
        <f t="shared" ref="BH9:BH19" si="105">_xlfn.POISSON.DIST(4,K9,FALSE) * _xlfn.POISSON.DIST(6,L9,FALSE)</f>
        <v>1.7028714184780204E-5</v>
      </c>
      <c r="BI9" s="5">
        <f t="shared" ref="BI9:BI19" si="106">_xlfn.POISSON.DIST(5,K9,FALSE) * _xlfn.POISSON.DIST(6,L9,FALSE)</f>
        <v>1.3057834274529873E-5</v>
      </c>
      <c r="BJ9" s="8">
        <f t="shared" ref="BJ9:BJ19" si="107">SUM(N9,Q9,T9,W9,X9,Y9,AD9,AE9,AF9,AG9,AM9,AN9,AO9,AP9,AQ9,AX9,AY9,AZ9,BA9,BB9,BC9)</f>
        <v>0.80831808596978583</v>
      </c>
      <c r="BK9" s="8">
        <f t="shared" ref="BK9:BK19" si="108">SUM(M9,P9,S9,V9,AC9,AL9,AY9)</f>
        <v>9.9638730785226559E-2</v>
      </c>
      <c r="BL9" s="8">
        <f t="shared" ref="BL9:BL19" si="109">SUM(O9,R9,U9,AA9,AB9,AH9,AI9,AJ9,AK9,AR9,AS9,AT9,AU9,AV9,BD9,BE9,BF9,BG9,BH9,BI9)</f>
        <v>3.0579608078714439E-2</v>
      </c>
      <c r="BM9" s="8">
        <f t="shared" ref="BM9:BM19" si="110">SUM(S9:BI9)</f>
        <v>0.73719853936311119</v>
      </c>
      <c r="BN9" s="8">
        <f t="shared" ref="BN9:BN19" si="111">SUM(M9:R9)</f>
        <v>0.16868219740675539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1.4126984126984099</v>
      </c>
      <c r="F10">
        <f>VLOOKUP(B10,home!$B$2:$E$405,3,FALSE)</f>
        <v>0.94</v>
      </c>
      <c r="G10">
        <f>VLOOKUP(C10,away!$B$2:$E$405,4,FALSE)</f>
        <v>0.71</v>
      </c>
      <c r="H10">
        <f>VLOOKUP(A10,away!$A$2:$E$405,3,FALSE)</f>
        <v>1.3333333333333299</v>
      </c>
      <c r="I10">
        <f>VLOOKUP(C10,away!$B$2:$E$405,3,FALSE)</f>
        <v>1.06</v>
      </c>
      <c r="J10">
        <f>VLOOKUP(B10,home!$B$2:$E$405,4,FALSE)</f>
        <v>1.75</v>
      </c>
      <c r="K10" s="3">
        <f t="shared" si="56"/>
        <v>0.94283492063491869</v>
      </c>
      <c r="L10" s="3">
        <f t="shared" si="57"/>
        <v>2.4733333333333269</v>
      </c>
      <c r="M10" s="5">
        <f t="shared" si="58"/>
        <v>3.2838021135333531E-2</v>
      </c>
      <c r="N10" s="5">
        <f t="shared" si="59"/>
        <v>3.0960833050939968E-2</v>
      </c>
      <c r="O10" s="5">
        <f t="shared" si="60"/>
        <v>8.1219372274724727E-2</v>
      </c>
      <c r="P10" s="5">
        <f t="shared" si="61"/>
        <v>7.657646041265799E-2</v>
      </c>
      <c r="Q10" s="5">
        <f t="shared" si="62"/>
        <v>1.4595477286186974E-2</v>
      </c>
      <c r="R10" s="5">
        <f t="shared" si="63"/>
        <v>0.10044129037974266</v>
      </c>
      <c r="S10" s="5">
        <f t="shared" si="64"/>
        <v>4.4643024203290027E-2</v>
      </c>
      <c r="T10" s="5">
        <f t="shared" si="65"/>
        <v>3.6099480487835692E-2</v>
      </c>
      <c r="U10" s="5">
        <f t="shared" si="66"/>
        <v>9.4699556043653488E-2</v>
      </c>
      <c r="V10" s="5">
        <f t="shared" si="67"/>
        <v>1.1567230969909562E-2</v>
      </c>
      <c r="W10" s="5">
        <f t="shared" si="68"/>
        <v>4.5870418895836195E-3</v>
      </c>
      <c r="X10" s="5">
        <f t="shared" si="69"/>
        <v>1.1345283606903454E-2</v>
      </c>
      <c r="Y10" s="5">
        <f t="shared" si="70"/>
        <v>1.4030334060537239E-2</v>
      </c>
      <c r="Z10" s="5">
        <f t="shared" si="71"/>
        <v>8.2808263846409852E-2</v>
      </c>
      <c r="AA10" s="5">
        <f t="shared" si="72"/>
        <v>7.8074522871545232E-2</v>
      </c>
      <c r="AB10" s="5">
        <f t="shared" si="73"/>
        <v>3.6805693287601242E-2</v>
      </c>
      <c r="AC10" s="5">
        <f t="shared" si="74"/>
        <v>1.6858841782838485E-3</v>
      </c>
      <c r="AD10" s="5">
        <f t="shared" si="75"/>
        <v>1.0812058189786547E-3</v>
      </c>
      <c r="AE10" s="5">
        <f t="shared" si="76"/>
        <v>2.6741823922738651E-3</v>
      </c>
      <c r="AF10" s="5">
        <f t="shared" si="77"/>
        <v>3.3070722251120053E-3</v>
      </c>
      <c r="AG10" s="5">
        <f t="shared" si="78"/>
        <v>2.7264973233701133E-3</v>
      </c>
      <c r="AH10" s="5">
        <f t="shared" si="79"/>
        <v>5.1203109811696616E-2</v>
      </c>
      <c r="AI10" s="5">
        <f t="shared" si="80"/>
        <v>4.8276079975571998E-2</v>
      </c>
      <c r="AJ10" s="5">
        <f t="shared" si="81"/>
        <v>2.2758187016166706E-2</v>
      </c>
      <c r="AK10" s="5">
        <f t="shared" si="82"/>
        <v>7.1524044830607253E-3</v>
      </c>
      <c r="AL10" s="5">
        <f t="shared" si="83"/>
        <v>1.5725556970273065E-4</v>
      </c>
      <c r="AM10" s="5">
        <f t="shared" si="84"/>
        <v>2.0387972050535047E-4</v>
      </c>
      <c r="AN10" s="5">
        <f t="shared" si="85"/>
        <v>5.0426250871656551E-4</v>
      </c>
      <c r="AO10" s="5">
        <f t="shared" si="86"/>
        <v>6.2360463577948444E-4</v>
      </c>
      <c r="AP10" s="5">
        <f t="shared" si="87"/>
        <v>5.1412737749819597E-4</v>
      </c>
      <c r="AQ10" s="5">
        <f t="shared" si="88"/>
        <v>3.179020950863836E-4</v>
      </c>
      <c r="AR10" s="5">
        <f t="shared" si="89"/>
        <v>2.5328471653519188E-2</v>
      </c>
      <c r="AS10" s="5">
        <f t="shared" si="90"/>
        <v>2.3880567561249549E-2</v>
      </c>
      <c r="AT10" s="5">
        <f t="shared" si="91"/>
        <v>1.1257716510663764E-2</v>
      </c>
      <c r="AU10" s="5">
        <f t="shared" si="92"/>
        <v>3.5380560842873622E-3</v>
      </c>
      <c r="AV10" s="5">
        <f t="shared" si="93"/>
        <v>8.3395070685774147E-4</v>
      </c>
      <c r="AW10" s="5">
        <f t="shared" si="94"/>
        <v>1.0186426258742027E-5</v>
      </c>
      <c r="AX10" s="5">
        <f t="shared" si="95"/>
        <v>3.2037486683621909E-5</v>
      </c>
      <c r="AY10" s="5">
        <f t="shared" si="96"/>
        <v>7.9239383730824641E-5</v>
      </c>
      <c r="AZ10" s="5">
        <f t="shared" si="97"/>
        <v>9.7992704547119572E-5</v>
      </c>
      <c r="BA10" s="5">
        <f t="shared" si="98"/>
        <v>8.0789540859958384E-5</v>
      </c>
      <c r="BB10" s="5">
        <f t="shared" si="99"/>
        <v>4.995486609840746E-5</v>
      </c>
      <c r="BC10" s="5">
        <f t="shared" si="100"/>
        <v>2.471100709667882E-5</v>
      </c>
      <c r="BD10" s="5">
        <f t="shared" si="101"/>
        <v>1.0440958870506223E-2</v>
      </c>
      <c r="BE10" s="5">
        <f t="shared" si="102"/>
        <v>9.8441006280261829E-3</v>
      </c>
      <c r="BF10" s="5">
        <f t="shared" si="103"/>
        <v>4.6406809171736091E-3</v>
      </c>
      <c r="BG10" s="5">
        <f t="shared" si="104"/>
        <v>1.4584653414117874E-3</v>
      </c>
      <c r="BH10" s="5">
        <f t="shared" si="105"/>
        <v>3.4377301360469047E-4</v>
      </c>
      <c r="BI10" s="5">
        <f t="shared" si="106"/>
        <v>6.4824240399681052E-5</v>
      </c>
      <c r="BJ10" s="8">
        <f t="shared" si="107"/>
        <v>0.12393590946832415</v>
      </c>
      <c r="BK10" s="8">
        <f t="shared" si="108"/>
        <v>0.16754711585290852</v>
      </c>
      <c r="BL10" s="8">
        <f t="shared" si="109"/>
        <v>0.61226178167146328</v>
      </c>
      <c r="BM10" s="8">
        <f t="shared" si="110"/>
        <v>0.64985256334204788</v>
      </c>
      <c r="BN10" s="8">
        <f t="shared" si="111"/>
        <v>0.33663145453958582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1.4126984126984099</v>
      </c>
      <c r="F11">
        <f>VLOOKUP(B11,home!$B$2:$E$405,3,FALSE)</f>
        <v>0.53</v>
      </c>
      <c r="G11">
        <f>VLOOKUP(C11,away!$B$2:$E$405,4,FALSE)</f>
        <v>0.35</v>
      </c>
      <c r="H11">
        <f>VLOOKUP(A11,away!$A$2:$E$405,3,FALSE)</f>
        <v>1.3333333333333299</v>
      </c>
      <c r="I11">
        <f>VLOOKUP(C11,away!$B$2:$E$405,3,FALSE)</f>
        <v>1.95</v>
      </c>
      <c r="J11">
        <f>VLOOKUP(B11,home!$B$2:$E$405,4,FALSE)</f>
        <v>0.38</v>
      </c>
      <c r="K11" s="3">
        <f t="shared" si="56"/>
        <v>0.26205555555555504</v>
      </c>
      <c r="L11" s="3">
        <f t="shared" si="57"/>
        <v>0.98799999999999755</v>
      </c>
      <c r="M11" s="5">
        <f t="shared" si="58"/>
        <v>0.28648888036916087</v>
      </c>
      <c r="N11" s="5">
        <f t="shared" si="59"/>
        <v>7.5076002705629419E-2</v>
      </c>
      <c r="O11" s="5">
        <f t="shared" si="60"/>
        <v>0.28305101380473024</v>
      </c>
      <c r="P11" s="5">
        <f t="shared" si="61"/>
        <v>7.4175090673161678E-2</v>
      </c>
      <c r="Q11" s="5">
        <f t="shared" si="62"/>
        <v>9.8370417989570337E-3</v>
      </c>
      <c r="R11" s="5">
        <f t="shared" si="63"/>
        <v>0.13982720081953637</v>
      </c>
      <c r="S11" s="5">
        <f t="shared" si="64"/>
        <v>4.8011846649005331E-3</v>
      </c>
      <c r="T11" s="5">
        <f t="shared" si="65"/>
        <v>9.7189972973695266E-3</v>
      </c>
      <c r="U11" s="5">
        <f t="shared" si="66"/>
        <v>3.6642494792541773E-2</v>
      </c>
      <c r="V11" s="5">
        <f t="shared" si="67"/>
        <v>1.3811988770101043E-4</v>
      </c>
      <c r="W11" s="5">
        <f t="shared" si="68"/>
        <v>8.5928381788296759E-4</v>
      </c>
      <c r="X11" s="5">
        <f t="shared" si="69"/>
        <v>8.4897241206836991E-4</v>
      </c>
      <c r="Y11" s="5">
        <f t="shared" si="70"/>
        <v>4.1939237156177358E-4</v>
      </c>
      <c r="Z11" s="5">
        <f t="shared" si="71"/>
        <v>4.6049758136567205E-2</v>
      </c>
      <c r="AA11" s="5">
        <f t="shared" si="72"/>
        <v>1.2067594951677061E-2</v>
      </c>
      <c r="AB11" s="5">
        <f t="shared" si="73"/>
        <v>1.5811901496405717E-3</v>
      </c>
      <c r="AC11" s="5">
        <f t="shared" si="74"/>
        <v>2.2350464311188719E-6</v>
      </c>
      <c r="AD11" s="5">
        <f t="shared" si="75"/>
        <v>5.6295024568804858E-5</v>
      </c>
      <c r="AE11" s="5">
        <f t="shared" si="76"/>
        <v>5.5619484273979063E-5</v>
      </c>
      <c r="AF11" s="5">
        <f t="shared" si="77"/>
        <v>2.7476025231345583E-5</v>
      </c>
      <c r="AG11" s="5">
        <f t="shared" si="78"/>
        <v>9.0487709761897898E-6</v>
      </c>
      <c r="AH11" s="5">
        <f t="shared" si="79"/>
        <v>1.1374290259732068E-2</v>
      </c>
      <c r="AI11" s="5">
        <f t="shared" si="80"/>
        <v>2.9806959530642258E-3</v>
      </c>
      <c r="AJ11" s="5">
        <f t="shared" si="81"/>
        <v>3.9055396696122016E-4</v>
      </c>
      <c r="AK11" s="5">
        <f t="shared" si="82"/>
        <v>3.4115612262149489E-5</v>
      </c>
      <c r="AL11" s="5">
        <f t="shared" si="83"/>
        <v>2.3147114327556953E-8</v>
      </c>
      <c r="AM11" s="5">
        <f t="shared" si="84"/>
        <v>2.9504847876783564E-6</v>
      </c>
      <c r="AN11" s="5">
        <f t="shared" si="85"/>
        <v>2.915078970226209E-6</v>
      </c>
      <c r="AO11" s="5">
        <f t="shared" si="86"/>
        <v>1.4400490112917433E-6</v>
      </c>
      <c r="AP11" s="5">
        <f t="shared" si="87"/>
        <v>4.7425614105207971E-7</v>
      </c>
      <c r="AQ11" s="5">
        <f t="shared" si="88"/>
        <v>1.1714126683986336E-7</v>
      </c>
      <c r="AR11" s="5">
        <f t="shared" si="89"/>
        <v>2.247559755323052E-3</v>
      </c>
      <c r="AS11" s="5">
        <f t="shared" si="90"/>
        <v>5.8898552032548993E-4</v>
      </c>
      <c r="AT11" s="5">
        <f t="shared" si="91"/>
        <v>7.7173463871536954E-5</v>
      </c>
      <c r="AU11" s="5">
        <f t="shared" si="92"/>
        <v>6.7412449830007252E-6</v>
      </c>
      <c r="AV11" s="5">
        <f t="shared" si="93"/>
        <v>4.4164517478908827E-7</v>
      </c>
      <c r="AW11" s="5">
        <f t="shared" si="94"/>
        <v>1.664733318266799E-10</v>
      </c>
      <c r="AX11" s="5">
        <f t="shared" si="95"/>
        <v>1.2886515503221091E-7</v>
      </c>
      <c r="AY11" s="5">
        <f t="shared" si="96"/>
        <v>1.2731877317182407E-7</v>
      </c>
      <c r="AZ11" s="5">
        <f t="shared" si="97"/>
        <v>6.2895473946880917E-8</v>
      </c>
      <c r="BA11" s="5">
        <f t="shared" si="98"/>
        <v>2.0713576086506069E-8</v>
      </c>
      <c r="BB11" s="5">
        <f t="shared" si="99"/>
        <v>5.1162532933669849E-9</v>
      </c>
      <c r="BC11" s="5">
        <f t="shared" si="100"/>
        <v>1.0109716507693141E-9</v>
      </c>
      <c r="BD11" s="5">
        <f t="shared" si="101"/>
        <v>3.7009817304319481E-4</v>
      </c>
      <c r="BE11" s="5">
        <f t="shared" si="102"/>
        <v>9.6986282346930378E-5</v>
      </c>
      <c r="BF11" s="5">
        <f t="shared" si="103"/>
        <v>1.2707897050846381E-5</v>
      </c>
      <c r="BG11" s="5">
        <f t="shared" si="104"/>
        <v>1.1100583405341161E-6</v>
      </c>
      <c r="BH11" s="5">
        <f t="shared" si="105"/>
        <v>7.2724238781936321E-8</v>
      </c>
      <c r="BI11" s="5">
        <f t="shared" si="106"/>
        <v>3.8115581592710339E-9</v>
      </c>
      <c r="BJ11" s="8">
        <f t="shared" si="107"/>
        <v>9.691637263889967E-2</v>
      </c>
      <c r="BK11" s="8">
        <f t="shared" si="108"/>
        <v>0.36560566110724274</v>
      </c>
      <c r="BL11" s="8">
        <f t="shared" si="109"/>
        <v>0.49135103088640197</v>
      </c>
      <c r="BM11" s="8">
        <f t="shared" si="110"/>
        <v>0.13146746544563609</v>
      </c>
      <c r="BN11" s="8">
        <f t="shared" si="111"/>
        <v>0.86845523017117565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1.4126984126984099</v>
      </c>
      <c r="F12">
        <f>VLOOKUP(B12,home!$B$2:$E$405,3,FALSE)</f>
        <v>0.88</v>
      </c>
      <c r="G12">
        <f>VLOOKUP(C12,away!$B$2:$E$405,4,FALSE)</f>
        <v>1.24</v>
      </c>
      <c r="H12">
        <f>VLOOKUP(A12,away!$A$2:$E$405,3,FALSE)</f>
        <v>1.3333333333333299</v>
      </c>
      <c r="I12">
        <f>VLOOKUP(C12,away!$B$2:$E$405,3,FALSE)</f>
        <v>0.71</v>
      </c>
      <c r="J12">
        <f>VLOOKUP(B12,home!$B$2:$E$405,4,FALSE)</f>
        <v>1.31</v>
      </c>
      <c r="K12" s="3">
        <f t="shared" si="56"/>
        <v>1.5415365079365049</v>
      </c>
      <c r="L12" s="3">
        <f t="shared" si="57"/>
        <v>1.2401333333333302</v>
      </c>
      <c r="M12" s="5">
        <f t="shared" si="58"/>
        <v>6.19349993624497E-2</v>
      </c>
      <c r="N12" s="5">
        <f t="shared" si="59"/>
        <v>9.5475062636240379E-2</v>
      </c>
      <c r="O12" s="5">
        <f t="shared" si="60"/>
        <v>7.6807657209352426E-2</v>
      </c>
      <c r="P12" s="5">
        <f t="shared" si="61"/>
        <v>0.11840180767728928</v>
      </c>
      <c r="Q12" s="5">
        <f t="shared" si="62"/>
        <v>7.3589147325644533E-2</v>
      </c>
      <c r="R12" s="5">
        <f t="shared" si="63"/>
        <v>4.7625867980279013E-2</v>
      </c>
      <c r="S12" s="5">
        <f t="shared" si="64"/>
        <v>5.6587503857105495E-2</v>
      </c>
      <c r="T12" s="5">
        <f t="shared" si="65"/>
        <v>9.1260354570109073E-2</v>
      </c>
      <c r="U12" s="5">
        <f t="shared" si="66"/>
        <v>7.3417014213764328E-2</v>
      </c>
      <c r="V12" s="5">
        <f t="shared" si="67"/>
        <v>1.2019882524862783E-2</v>
      </c>
      <c r="W12" s="5">
        <f t="shared" si="68"/>
        <v>3.7813452396799709E-2</v>
      </c>
      <c r="X12" s="5">
        <f t="shared" si="69"/>
        <v>4.6893722765684424E-2</v>
      </c>
      <c r="Y12" s="5">
        <f t="shared" si="70"/>
        <v>2.9077234362908651E-2</v>
      </c>
      <c r="Z12" s="5">
        <f t="shared" si="71"/>
        <v>1.9687475470425504E-2</v>
      </c>
      <c r="AA12" s="5">
        <f t="shared" si="72"/>
        <v>3.0348962186765336E-2</v>
      </c>
      <c r="AB12" s="5">
        <f t="shared" si="73"/>
        <v>2.3392016594441633E-2</v>
      </c>
      <c r="AC12" s="5">
        <f t="shared" si="74"/>
        <v>1.4361587083861988E-3</v>
      </c>
      <c r="AD12" s="5">
        <f t="shared" si="75"/>
        <v>1.4572704340196462E-2</v>
      </c>
      <c r="AE12" s="5">
        <f t="shared" si="76"/>
        <v>1.8072096409088929E-2</v>
      </c>
      <c r="AF12" s="5">
        <f t="shared" si="77"/>
        <v>1.1205904580062381E-2</v>
      </c>
      <c r="AG12" s="5">
        <f t="shared" si="78"/>
        <v>4.6322719332959955E-3</v>
      </c>
      <c r="AH12" s="5">
        <f t="shared" si="79"/>
        <v>6.1037736450142406E-3</v>
      </c>
      <c r="AI12" s="5">
        <f t="shared" si="80"/>
        <v>9.4091899099701254E-3</v>
      </c>
      <c r="AJ12" s="5">
        <f t="shared" si="81"/>
        <v>7.2523048781633712E-3</v>
      </c>
      <c r="AK12" s="5">
        <f t="shared" si="82"/>
        <v>3.726564245458283E-3</v>
      </c>
      <c r="AL12" s="5">
        <f t="shared" si="83"/>
        <v>1.0982080499543975E-4</v>
      </c>
      <c r="AM12" s="5">
        <f t="shared" si="84"/>
        <v>4.4928711519555166E-3</v>
      </c>
      <c r="AN12" s="5">
        <f t="shared" si="85"/>
        <v>5.5717592779117543E-3</v>
      </c>
      <c r="AO12" s="5">
        <f t="shared" si="86"/>
        <v>3.4548622029238066E-3</v>
      </c>
      <c r="AP12" s="5">
        <f t="shared" si="87"/>
        <v>1.428163259973077E-3</v>
      </c>
      <c r="AQ12" s="5">
        <f t="shared" si="88"/>
        <v>4.4277821603365202E-4</v>
      </c>
      <c r="AR12" s="5">
        <f t="shared" si="89"/>
        <v>1.5138986312607295E-3</v>
      </c>
      <c r="AS12" s="5">
        <f t="shared" si="90"/>
        <v>2.3337300094035196E-3</v>
      </c>
      <c r="AT12" s="5">
        <f t="shared" si="91"/>
        <v>1.7987650045812641E-3</v>
      </c>
      <c r="AU12" s="5">
        <f t="shared" si="92"/>
        <v>9.2428730792019822E-4</v>
      </c>
      <c r="AV12" s="5">
        <f t="shared" si="93"/>
        <v>3.5620565724533369E-4</v>
      </c>
      <c r="AW12" s="5">
        <f t="shared" si="94"/>
        <v>5.8318227738247197E-6</v>
      </c>
      <c r="AX12" s="5">
        <f t="shared" si="95"/>
        <v>1.1543208176990291E-3</v>
      </c>
      <c r="AY12" s="5">
        <f t="shared" si="96"/>
        <v>1.4315117233891523E-3</v>
      </c>
      <c r="AZ12" s="5">
        <f t="shared" si="97"/>
        <v>8.8763270261616497E-4</v>
      </c>
      <c r="BA12" s="5">
        <f t="shared" si="98"/>
        <v>3.6692763409035229E-4</v>
      </c>
      <c r="BB12" s="5">
        <f t="shared" si="99"/>
        <v>1.137597974891453E-4</v>
      </c>
      <c r="BC12" s="5">
        <f t="shared" si="100"/>
        <v>2.8215463371907698E-5</v>
      </c>
      <c r="BD12" s="5">
        <f t="shared" si="101"/>
        <v>3.1290602598568854E-4</v>
      </c>
      <c r="BE12" s="5">
        <f t="shared" si="102"/>
        <v>4.8235606261026764E-4</v>
      </c>
      <c r="BF12" s="5">
        <f t="shared" si="103"/>
        <v>3.7178474016911703E-4</v>
      </c>
      <c r="BG12" s="5">
        <f t="shared" si="104"/>
        <v>1.9103991668812726E-4</v>
      </c>
      <c r="BH12" s="5">
        <f t="shared" si="105"/>
        <v>7.3623751511974094E-5</v>
      </c>
      <c r="BI12" s="5">
        <f t="shared" si="106"/>
        <v>2.2698740161390682E-5</v>
      </c>
      <c r="BJ12" s="8">
        <f t="shared" si="107"/>
        <v>0.4419647535674841</v>
      </c>
      <c r="BK12" s="8">
        <f t="shared" si="108"/>
        <v>0.25192168465847803</v>
      </c>
      <c r="BL12" s="8">
        <f t="shared" si="109"/>
        <v>0.2864646467107464</v>
      </c>
      <c r="BM12" s="8">
        <f t="shared" si="110"/>
        <v>0.52477833831526344</v>
      </c>
      <c r="BN12" s="8">
        <f t="shared" si="111"/>
        <v>0.47383454219125531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1.1111111111111101</v>
      </c>
      <c r="F13">
        <f>VLOOKUP(B13,home!$B$2:$E$405,3,FALSE)</f>
        <v>0.68</v>
      </c>
      <c r="G13">
        <f>VLOOKUP(C13,away!$B$2:$E$405,4,FALSE)</f>
        <v>0.9</v>
      </c>
      <c r="H13">
        <f>VLOOKUP(A13,away!$A$2:$E$405,3,FALSE)</f>
        <v>1.05555555555556</v>
      </c>
      <c r="I13">
        <f>VLOOKUP(C13,away!$B$2:$E$405,3,FALSE)</f>
        <v>1.26</v>
      </c>
      <c r="J13">
        <f>VLOOKUP(B13,home!$B$2:$E$405,4,FALSE)</f>
        <v>0.71</v>
      </c>
      <c r="K13" s="3">
        <f t="shared" si="56"/>
        <v>0.67999999999999938</v>
      </c>
      <c r="L13" s="3">
        <f t="shared" si="57"/>
        <v>0.94430000000000391</v>
      </c>
      <c r="M13" s="5">
        <f t="shared" si="58"/>
        <v>0.19704956163145551</v>
      </c>
      <c r="N13" s="5">
        <f t="shared" si="59"/>
        <v>0.13399370190938964</v>
      </c>
      <c r="O13" s="5">
        <f t="shared" si="60"/>
        <v>0.18607390104858418</v>
      </c>
      <c r="P13" s="5">
        <f t="shared" si="61"/>
        <v>0.12653025271303714</v>
      </c>
      <c r="Q13" s="5">
        <f t="shared" si="62"/>
        <v>4.5557858649192429E-2</v>
      </c>
      <c r="R13" s="5">
        <f t="shared" si="63"/>
        <v>8.7854792380089378E-2</v>
      </c>
      <c r="S13" s="5">
        <f t="shared" si="64"/>
        <v>2.0312027998276628E-2</v>
      </c>
      <c r="T13" s="5">
        <f t="shared" si="65"/>
        <v>4.3020285922432587E-2</v>
      </c>
      <c r="U13" s="5">
        <f t="shared" si="66"/>
        <v>5.9741258818460735E-2</v>
      </c>
      <c r="V13" s="5">
        <f t="shared" si="67"/>
        <v>1.4492045184850476E-3</v>
      </c>
      <c r="W13" s="5">
        <f t="shared" si="68"/>
        <v>1.032644796048361E-2</v>
      </c>
      <c r="X13" s="5">
        <f t="shared" si="69"/>
        <v>9.7512648090847115E-3</v>
      </c>
      <c r="Y13" s="5">
        <f t="shared" si="70"/>
        <v>4.6040596796093659E-3</v>
      </c>
      <c r="Z13" s="5">
        <f t="shared" si="71"/>
        <v>2.7653760148172921E-2</v>
      </c>
      <c r="AA13" s="5">
        <f t="shared" si="72"/>
        <v>1.8804556900757573E-2</v>
      </c>
      <c r="AB13" s="5">
        <f t="shared" si="73"/>
        <v>6.3935493462575679E-3</v>
      </c>
      <c r="AC13" s="5">
        <f t="shared" si="74"/>
        <v>5.8160562639230954E-5</v>
      </c>
      <c r="AD13" s="5">
        <f t="shared" si="75"/>
        <v>1.7554961532822116E-3</v>
      </c>
      <c r="AE13" s="5">
        <f t="shared" si="76"/>
        <v>1.6577150175443992E-3</v>
      </c>
      <c r="AF13" s="5">
        <f t="shared" si="77"/>
        <v>7.826901455335912E-4</v>
      </c>
      <c r="AG13" s="5">
        <f t="shared" si="78"/>
        <v>2.4636476814245785E-4</v>
      </c>
      <c r="AH13" s="5">
        <f t="shared" si="79"/>
        <v>6.5283614269799478E-3</v>
      </c>
      <c r="AI13" s="5">
        <f t="shared" si="80"/>
        <v>4.4392857703463608E-3</v>
      </c>
      <c r="AJ13" s="5">
        <f t="shared" si="81"/>
        <v>1.5093571619177611E-3</v>
      </c>
      <c r="AK13" s="5">
        <f t="shared" si="82"/>
        <v>3.4212095670135893E-4</v>
      </c>
      <c r="AL13" s="5">
        <f t="shared" si="83"/>
        <v>1.4938517249661474E-6</v>
      </c>
      <c r="AM13" s="5">
        <f t="shared" si="84"/>
        <v>2.3874747684638067E-4</v>
      </c>
      <c r="AN13" s="5">
        <f t="shared" si="85"/>
        <v>2.2544924238603818E-4</v>
      </c>
      <c r="AO13" s="5">
        <f t="shared" si="86"/>
        <v>1.0644585979256836E-4</v>
      </c>
      <c r="AP13" s="5">
        <f t="shared" si="87"/>
        <v>3.3505608467374249E-5</v>
      </c>
      <c r="AQ13" s="5">
        <f t="shared" si="88"/>
        <v>7.9098365189354062E-6</v>
      </c>
      <c r="AR13" s="5">
        <f t="shared" si="89"/>
        <v>1.2329463390994384E-3</v>
      </c>
      <c r="AS13" s="5">
        <f t="shared" si="90"/>
        <v>8.3840351058761748E-4</v>
      </c>
      <c r="AT13" s="5">
        <f t="shared" si="91"/>
        <v>2.8505719359978965E-4</v>
      </c>
      <c r="AU13" s="5">
        <f t="shared" si="92"/>
        <v>6.4612963882618941E-5</v>
      </c>
      <c r="AV13" s="5">
        <f t="shared" si="93"/>
        <v>1.0984203860045207E-5</v>
      </c>
      <c r="AW13" s="5">
        <f t="shared" si="94"/>
        <v>2.6645501251171238E-8</v>
      </c>
      <c r="AX13" s="5">
        <f t="shared" si="95"/>
        <v>2.7058047375923101E-5</v>
      </c>
      <c r="AY13" s="5">
        <f t="shared" si="96"/>
        <v>2.5550914137084288E-5</v>
      </c>
      <c r="AZ13" s="5">
        <f t="shared" si="97"/>
        <v>1.2063864109824396E-5</v>
      </c>
      <c r="BA13" s="5">
        <f t="shared" si="98"/>
        <v>3.7973022929690755E-6</v>
      </c>
      <c r="BB13" s="5">
        <f t="shared" si="99"/>
        <v>8.9644813881267796E-7</v>
      </c>
      <c r="BC13" s="5">
        <f t="shared" si="100"/>
        <v>1.6930319549616311E-7</v>
      </c>
      <c r="BD13" s="5">
        <f t="shared" si="101"/>
        <v>1.9404520466860067E-4</v>
      </c>
      <c r="BE13" s="5">
        <f t="shared" si="102"/>
        <v>1.3195073917464837E-4</v>
      </c>
      <c r="BF13" s="5">
        <f t="shared" si="103"/>
        <v>4.4863251319380394E-5</v>
      </c>
      <c r="BG13" s="5">
        <f t="shared" si="104"/>
        <v>1.0169003632392881E-5</v>
      </c>
      <c r="BH13" s="5">
        <f t="shared" si="105"/>
        <v>1.7287306175067879E-6</v>
      </c>
      <c r="BI13" s="5">
        <f t="shared" si="106"/>
        <v>2.3510736398092306E-7</v>
      </c>
      <c r="BJ13" s="8">
        <f t="shared" si="107"/>
        <v>0.25237747891795648</v>
      </c>
      <c r="BK13" s="8">
        <f t="shared" si="108"/>
        <v>0.3454262521897557</v>
      </c>
      <c r="BL13" s="8">
        <f t="shared" si="109"/>
        <v>0.3745021800579007</v>
      </c>
      <c r="BM13" s="8">
        <f t="shared" si="110"/>
        <v>0.22287407871340173</v>
      </c>
      <c r="BN13" s="8">
        <f t="shared" si="111"/>
        <v>0.77706006833174834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1.1111111111111101</v>
      </c>
      <c r="F14">
        <f>VLOOKUP(B14,home!$B$2:$E$405,3,FALSE)</f>
        <v>0.72</v>
      </c>
      <c r="G14">
        <f>VLOOKUP(C14,away!$B$2:$E$405,4,FALSE)</f>
        <v>0.68</v>
      </c>
      <c r="H14">
        <f>VLOOKUP(A14,away!$A$2:$E$405,3,FALSE)</f>
        <v>1.05555555555556</v>
      </c>
      <c r="I14">
        <f>VLOOKUP(C14,away!$B$2:$E$405,3,FALSE)</f>
        <v>1.58</v>
      </c>
      <c r="J14">
        <f>VLOOKUP(B14,home!$B$2:$E$405,4,FALSE)</f>
        <v>1.52</v>
      </c>
      <c r="K14" s="3">
        <f t="shared" si="56"/>
        <v>0.54399999999999948</v>
      </c>
      <c r="L14" s="3">
        <f t="shared" si="57"/>
        <v>2.5350222222222332</v>
      </c>
      <c r="M14" s="5">
        <f t="shared" si="58"/>
        <v>4.6004216565700064E-2</v>
      </c>
      <c r="N14" s="5">
        <f t="shared" si="59"/>
        <v>2.5026293811740812E-2</v>
      </c>
      <c r="O14" s="5">
        <f t="shared" si="60"/>
        <v>0.11662171130997386</v>
      </c>
      <c r="P14" s="5">
        <f t="shared" si="61"/>
        <v>6.3442210952625713E-2</v>
      </c>
      <c r="Q14" s="5">
        <f t="shared" si="62"/>
        <v>6.8071519167934927E-3</v>
      </c>
      <c r="R14" s="5">
        <f t="shared" si="63"/>
        <v>0.14781931488218483</v>
      </c>
      <c r="S14" s="5">
        <f t="shared" si="64"/>
        <v>2.187252838448708E-2</v>
      </c>
      <c r="T14" s="5">
        <f t="shared" si="65"/>
        <v>1.7256281379114176E-2</v>
      </c>
      <c r="U14" s="5">
        <f t="shared" si="66"/>
        <v>8.0413707295908479E-2</v>
      </c>
      <c r="V14" s="5">
        <f t="shared" si="67"/>
        <v>3.3514839953231708E-3</v>
      </c>
      <c r="W14" s="5">
        <f t="shared" si="68"/>
        <v>1.2343635475785524E-3</v>
      </c>
      <c r="X14" s="5">
        <f t="shared" si="69"/>
        <v>3.1291390234127014E-3</v>
      </c>
      <c r="Y14" s="5">
        <f t="shared" si="70"/>
        <v>3.9662184803869877E-3</v>
      </c>
      <c r="Z14" s="5">
        <f t="shared" si="71"/>
        <v>0.12490841603333476</v>
      </c>
      <c r="AA14" s="5">
        <f t="shared" si="72"/>
        <v>6.7950178322134042E-2</v>
      </c>
      <c r="AB14" s="5">
        <f t="shared" si="73"/>
        <v>1.8482448503620439E-2</v>
      </c>
      <c r="AC14" s="5">
        <f t="shared" si="74"/>
        <v>2.8886693778925693E-4</v>
      </c>
      <c r="AD14" s="5">
        <f t="shared" si="75"/>
        <v>1.6787344247068295E-4</v>
      </c>
      <c r="AE14" s="5">
        <f t="shared" si="76"/>
        <v>4.2556290718412691E-4</v>
      </c>
      <c r="AF14" s="5">
        <f t="shared" si="77"/>
        <v>5.3940571333262969E-4</v>
      </c>
      <c r="AG14" s="5">
        <f t="shared" si="78"/>
        <v>4.5580182336395068E-4</v>
      </c>
      <c r="AH14" s="5">
        <f t="shared" si="79"/>
        <v>7.9161402596770861E-2</v>
      </c>
      <c r="AI14" s="5">
        <f t="shared" si="80"/>
        <v>4.3063803012643308E-2</v>
      </c>
      <c r="AJ14" s="5">
        <f t="shared" si="81"/>
        <v>1.1713354419438965E-2</v>
      </c>
      <c r="AK14" s="5">
        <f t="shared" si="82"/>
        <v>2.1240216013915978E-3</v>
      </c>
      <c r="AL14" s="5">
        <f t="shared" si="83"/>
        <v>1.5934502158768523E-5</v>
      </c>
      <c r="AM14" s="5">
        <f t="shared" si="84"/>
        <v>1.8264630540810289E-5</v>
      </c>
      <c r="AN14" s="5">
        <f t="shared" si="85"/>
        <v>4.6301244301632976E-5</v>
      </c>
      <c r="AO14" s="5">
        <f t="shared" si="86"/>
        <v>5.8687341610590072E-5</v>
      </c>
      <c r="AP14" s="5">
        <f t="shared" si="87"/>
        <v>4.9591238381997796E-5</v>
      </c>
      <c r="AQ14" s="5">
        <f t="shared" si="88"/>
        <v>3.1428722831471136E-5</v>
      </c>
      <c r="AR14" s="5">
        <f t="shared" si="89"/>
        <v>4.0135182945018999E-2</v>
      </c>
      <c r="AS14" s="5">
        <f t="shared" si="90"/>
        <v>2.1833539522090314E-2</v>
      </c>
      <c r="AT14" s="5">
        <f t="shared" si="91"/>
        <v>5.9387227500085583E-3</v>
      </c>
      <c r="AU14" s="5">
        <f t="shared" si="92"/>
        <v>1.0768883920015512E-3</v>
      </c>
      <c r="AV14" s="5">
        <f t="shared" si="93"/>
        <v>1.4645682131221078E-4</v>
      </c>
      <c r="AW14" s="5">
        <f t="shared" si="94"/>
        <v>6.1040301354039763E-7</v>
      </c>
      <c r="AX14" s="5">
        <f t="shared" si="95"/>
        <v>1.6559931690334648E-6</v>
      </c>
      <c r="AY14" s="5">
        <f t="shared" si="96"/>
        <v>4.1979794833480523E-6</v>
      </c>
      <c r="AZ14" s="5">
        <f t="shared" si="97"/>
        <v>5.3209856393601606E-6</v>
      </c>
      <c r="BA14" s="5">
        <f t="shared" si="98"/>
        <v>4.4962722799677957E-6</v>
      </c>
      <c r="BB14" s="5">
        <f t="shared" si="99"/>
        <v>2.8495375367200464E-6</v>
      </c>
      <c r="BC14" s="5">
        <f t="shared" si="100"/>
        <v>1.4447281957283446E-6</v>
      </c>
      <c r="BD14" s="5">
        <f t="shared" si="101"/>
        <v>1.695726344309632E-2</v>
      </c>
      <c r="BE14" s="5">
        <f t="shared" si="102"/>
        <v>9.2247513130443905E-3</v>
      </c>
      <c r="BF14" s="5">
        <f t="shared" si="103"/>
        <v>2.509132357148071E-3</v>
      </c>
      <c r="BG14" s="5">
        <f t="shared" si="104"/>
        <v>4.5498933409618327E-4</v>
      </c>
      <c r="BH14" s="5">
        <f t="shared" si="105"/>
        <v>6.1878549437080854E-5</v>
      </c>
      <c r="BI14" s="5">
        <f t="shared" si="106"/>
        <v>6.7323861787543919E-6</v>
      </c>
      <c r="BJ14" s="8">
        <f t="shared" si="107"/>
        <v>5.9232330719348768E-2</v>
      </c>
      <c r="BK14" s="8">
        <f t="shared" si="108"/>
        <v>0.13497943931756742</v>
      </c>
      <c r="BL14" s="8">
        <f t="shared" si="109"/>
        <v>0.66569547975749876</v>
      </c>
      <c r="BM14" s="8">
        <f t="shared" si="110"/>
        <v>0.57909117881226102</v>
      </c>
      <c r="BN14" s="8">
        <f t="shared" si="111"/>
        <v>0.40572089943901879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1.1111111111111101</v>
      </c>
      <c r="F15">
        <f>VLOOKUP(B15,home!$B$2:$E$405,3,FALSE)</f>
        <v>1.26</v>
      </c>
      <c r="G15">
        <f>VLOOKUP(C15,away!$B$2:$E$405,4,FALSE)</f>
        <v>1.26</v>
      </c>
      <c r="H15">
        <f>VLOOKUP(A15,away!$A$2:$E$405,3,FALSE)</f>
        <v>1.05555555555556</v>
      </c>
      <c r="I15">
        <f>VLOOKUP(C15,away!$B$2:$E$405,3,FALSE)</f>
        <v>1.08</v>
      </c>
      <c r="J15">
        <f>VLOOKUP(B15,home!$B$2:$E$405,4,FALSE)</f>
        <v>0.95</v>
      </c>
      <c r="K15" s="3">
        <f t="shared" si="56"/>
        <v>1.7639999999999982</v>
      </c>
      <c r="L15" s="3">
        <f t="shared" si="57"/>
        <v>1.0830000000000044</v>
      </c>
      <c r="M15" s="5">
        <f t="shared" si="58"/>
        <v>5.8018114397401545E-2</v>
      </c>
      <c r="N15" s="5">
        <f t="shared" si="59"/>
        <v>0.10234395379701622</v>
      </c>
      <c r="O15" s="5">
        <f t="shared" si="60"/>
        <v>6.2833617892386118E-2</v>
      </c>
      <c r="P15" s="5">
        <f t="shared" si="61"/>
        <v>0.110838501962169</v>
      </c>
      <c r="Q15" s="5">
        <f t="shared" si="62"/>
        <v>9.0267367248968236E-2</v>
      </c>
      <c r="R15" s="5">
        <f t="shared" si="63"/>
        <v>3.4024404088727221E-2</v>
      </c>
      <c r="S15" s="5">
        <f t="shared" si="64"/>
        <v>5.2936801052637976E-2</v>
      </c>
      <c r="T15" s="5">
        <f t="shared" si="65"/>
        <v>9.7759558730632995E-2</v>
      </c>
      <c r="U15" s="5">
        <f t="shared" si="66"/>
        <v>6.0019048812514748E-2</v>
      </c>
      <c r="V15" s="5">
        <f t="shared" si="67"/>
        <v>1.1236788885841396E-2</v>
      </c>
      <c r="W15" s="5">
        <f t="shared" si="68"/>
        <v>5.3077211942393274E-2</v>
      </c>
      <c r="X15" s="5">
        <f t="shared" si="69"/>
        <v>5.7482620533612146E-2</v>
      </c>
      <c r="Y15" s="5">
        <f t="shared" si="70"/>
        <v>3.1126839018951101E-2</v>
      </c>
      <c r="Z15" s="5">
        <f t="shared" si="71"/>
        <v>1.228280987603058E-2</v>
      </c>
      <c r="AA15" s="5">
        <f t="shared" si="72"/>
        <v>2.1666876621317919E-2</v>
      </c>
      <c r="AB15" s="5">
        <f t="shared" si="73"/>
        <v>1.911018518000239E-2</v>
      </c>
      <c r="AC15" s="5">
        <f t="shared" si="74"/>
        <v>1.3416810205611309E-3</v>
      </c>
      <c r="AD15" s="5">
        <f t="shared" si="75"/>
        <v>2.340705046659541E-2</v>
      </c>
      <c r="AE15" s="5">
        <f t="shared" si="76"/>
        <v>2.5349835655322929E-2</v>
      </c>
      <c r="AF15" s="5">
        <f t="shared" si="77"/>
        <v>1.3726936007357421E-2</v>
      </c>
      <c r="AG15" s="5">
        <f t="shared" si="78"/>
        <v>4.9554238986560502E-3</v>
      </c>
      <c r="AH15" s="5">
        <f t="shared" si="79"/>
        <v>3.3255707739352925E-3</v>
      </c>
      <c r="AI15" s="5">
        <f t="shared" si="80"/>
        <v>5.8663068452218491E-3</v>
      </c>
      <c r="AJ15" s="5">
        <f t="shared" si="81"/>
        <v>5.1740826374856675E-3</v>
      </c>
      <c r="AK15" s="5">
        <f t="shared" si="82"/>
        <v>3.0423605908415697E-3</v>
      </c>
      <c r="AL15" s="5">
        <f t="shared" si="83"/>
        <v>1.0252654087408949E-4</v>
      </c>
      <c r="AM15" s="5">
        <f t="shared" si="84"/>
        <v>8.2580074046148463E-3</v>
      </c>
      <c r="AN15" s="5">
        <f t="shared" si="85"/>
        <v>8.9434220191979136E-3</v>
      </c>
      <c r="AO15" s="5">
        <f t="shared" si="86"/>
        <v>4.8428630233956892E-3</v>
      </c>
      <c r="AP15" s="5">
        <f t="shared" si="87"/>
        <v>1.7482735514458513E-3</v>
      </c>
      <c r="AQ15" s="5">
        <f t="shared" si="88"/>
        <v>4.7334506405396609E-4</v>
      </c>
      <c r="AR15" s="5">
        <f t="shared" si="89"/>
        <v>7.2031862963438744E-4</v>
      </c>
      <c r="AS15" s="5">
        <f t="shared" si="90"/>
        <v>1.2706420626750581E-3</v>
      </c>
      <c r="AT15" s="5">
        <f t="shared" si="91"/>
        <v>1.1207062992794005E-3</v>
      </c>
      <c r="AU15" s="5">
        <f t="shared" si="92"/>
        <v>6.5897530397628686E-4</v>
      </c>
      <c r="AV15" s="5">
        <f t="shared" si="93"/>
        <v>2.9060810905354216E-4</v>
      </c>
      <c r="AW15" s="5">
        <f t="shared" si="94"/>
        <v>5.4407759445653204E-6</v>
      </c>
      <c r="AX15" s="5">
        <f t="shared" si="95"/>
        <v>2.4278541769567614E-3</v>
      </c>
      <c r="AY15" s="5">
        <f t="shared" si="96"/>
        <v>2.6293660736441829E-3</v>
      </c>
      <c r="AZ15" s="5">
        <f t="shared" si="97"/>
        <v>1.4238017288783307E-3</v>
      </c>
      <c r="BA15" s="5">
        <f t="shared" si="98"/>
        <v>5.1399242412507957E-4</v>
      </c>
      <c r="BB15" s="5">
        <f t="shared" si="99"/>
        <v>1.3916344883186583E-4</v>
      </c>
      <c r="BC15" s="5">
        <f t="shared" si="100"/>
        <v>3.0142803016982272E-5</v>
      </c>
      <c r="BD15" s="5">
        <f t="shared" si="101"/>
        <v>1.300175126490074E-4</v>
      </c>
      <c r="BE15" s="5">
        <f t="shared" si="102"/>
        <v>2.2935089231284882E-4</v>
      </c>
      <c r="BF15" s="5">
        <f t="shared" si="103"/>
        <v>2.0228748701993252E-4</v>
      </c>
      <c r="BG15" s="5">
        <f t="shared" si="104"/>
        <v>1.1894504236772022E-4</v>
      </c>
      <c r="BH15" s="5">
        <f t="shared" si="105"/>
        <v>5.2454763684164554E-5</v>
      </c>
      <c r="BI15" s="5">
        <f t="shared" si="106"/>
        <v>1.8506040627773222E-5</v>
      </c>
      <c r="BJ15" s="8">
        <f t="shared" si="107"/>
        <v>0.5309270290176672</v>
      </c>
      <c r="BK15" s="8">
        <f t="shared" si="108"/>
        <v>0.23710377993312934</v>
      </c>
      <c r="BL15" s="8">
        <f t="shared" si="109"/>
        <v>0.21987526558571294</v>
      </c>
      <c r="BM15" s="8">
        <f t="shared" si="110"/>
        <v>0.53923899972817202</v>
      </c>
      <c r="BN15" s="8">
        <f t="shared" si="111"/>
        <v>0.45832595938666831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1.1111111111111101</v>
      </c>
      <c r="F16">
        <f>VLOOKUP(B16,home!$B$2:$E$405,3,FALSE)</f>
        <v>0.36</v>
      </c>
      <c r="G16">
        <f>VLOOKUP(C16,away!$B$2:$E$405,4,FALSE)</f>
        <v>1.08</v>
      </c>
      <c r="H16">
        <f>VLOOKUP(A16,away!$A$2:$E$405,3,FALSE)</f>
        <v>1.05555555555556</v>
      </c>
      <c r="I16">
        <f>VLOOKUP(C16,away!$B$2:$E$405,3,FALSE)</f>
        <v>1.08</v>
      </c>
      <c r="J16">
        <f>VLOOKUP(B16,home!$B$2:$E$405,4,FALSE)</f>
        <v>1.33</v>
      </c>
      <c r="K16" s="3">
        <f t="shared" si="56"/>
        <v>0.43199999999999955</v>
      </c>
      <c r="L16" s="3">
        <f t="shared" si="57"/>
        <v>1.5162000000000064</v>
      </c>
      <c r="M16" s="5">
        <f t="shared" si="58"/>
        <v>0.14253039553771704</v>
      </c>
      <c r="N16" s="5">
        <f t="shared" si="59"/>
        <v>6.1573130872293699E-2</v>
      </c>
      <c r="O16" s="5">
        <f t="shared" si="60"/>
        <v>0.21610458571428751</v>
      </c>
      <c r="P16" s="5">
        <f t="shared" si="61"/>
        <v>9.33571810285721E-2</v>
      </c>
      <c r="Q16" s="5">
        <f t="shared" si="62"/>
        <v>1.3299796268415426E-2</v>
      </c>
      <c r="R16" s="5">
        <f t="shared" si="63"/>
        <v>0.1638288864300021</v>
      </c>
      <c r="S16" s="5">
        <f t="shared" si="64"/>
        <v>1.5287201050556323E-2</v>
      </c>
      <c r="T16" s="5">
        <f t="shared" si="65"/>
        <v>2.0165151102171555E-2</v>
      </c>
      <c r="U16" s="5">
        <f t="shared" si="66"/>
        <v>7.0774078937760818E-2</v>
      </c>
      <c r="V16" s="5">
        <f t="shared" si="67"/>
        <v>1.1125658031769716E-3</v>
      </c>
      <c r="W16" s="5">
        <f t="shared" si="68"/>
        <v>1.91517066265182E-3</v>
      </c>
      <c r="X16" s="5">
        <f t="shared" si="69"/>
        <v>2.9037817587127018E-3</v>
      </c>
      <c r="Y16" s="5">
        <f t="shared" si="70"/>
        <v>2.2013569512801092E-3</v>
      </c>
      <c r="Z16" s="5">
        <f t="shared" si="71"/>
        <v>8.2799119201723392E-2</v>
      </c>
      <c r="AA16" s="5">
        <f t="shared" si="72"/>
        <v>3.5769219495144465E-2</v>
      </c>
      <c r="AB16" s="5">
        <f t="shared" si="73"/>
        <v>7.7261514109511972E-3</v>
      </c>
      <c r="AC16" s="5">
        <f t="shared" si="74"/>
        <v>4.5545551310977107E-5</v>
      </c>
      <c r="AD16" s="5">
        <f t="shared" si="75"/>
        <v>2.0683843156639627E-4</v>
      </c>
      <c r="AE16" s="5">
        <f t="shared" si="76"/>
        <v>3.1360842994097133E-4</v>
      </c>
      <c r="AF16" s="5">
        <f t="shared" si="77"/>
        <v>2.3774655073825144E-4</v>
      </c>
      <c r="AG16" s="5">
        <f t="shared" si="78"/>
        <v>1.2015710674311277E-4</v>
      </c>
      <c r="AH16" s="5">
        <f t="shared" si="79"/>
        <v>3.1385006133413398E-2</v>
      </c>
      <c r="AI16" s="5">
        <f t="shared" si="80"/>
        <v>1.3558322649634573E-2</v>
      </c>
      <c r="AJ16" s="5">
        <f t="shared" si="81"/>
        <v>2.9285976923210653E-3</v>
      </c>
      <c r="AK16" s="5">
        <f t="shared" si="82"/>
        <v>4.217180676942331E-4</v>
      </c>
      <c r="AL16" s="5">
        <f t="shared" si="83"/>
        <v>1.1932905294323205E-6</v>
      </c>
      <c r="AM16" s="5">
        <f t="shared" si="84"/>
        <v>1.787084048733663E-5</v>
      </c>
      <c r="AN16" s="5">
        <f t="shared" si="85"/>
        <v>2.7095768346899912E-5</v>
      </c>
      <c r="AO16" s="5">
        <f t="shared" si="86"/>
        <v>2.0541301983784918E-5</v>
      </c>
      <c r="AP16" s="5">
        <f t="shared" si="87"/>
        <v>1.0381574022604939E-5</v>
      </c>
      <c r="AQ16" s="5">
        <f t="shared" si="88"/>
        <v>3.9351356332684203E-6</v>
      </c>
      <c r="AR16" s="5">
        <f t="shared" si="89"/>
        <v>9.5171892598963151E-3</v>
      </c>
      <c r="AS16" s="5">
        <f t="shared" si="90"/>
        <v>4.1114257602752041E-3</v>
      </c>
      <c r="AT16" s="5">
        <f t="shared" si="91"/>
        <v>8.880679642194432E-4</v>
      </c>
      <c r="AU16" s="5">
        <f t="shared" si="92"/>
        <v>1.2788178684759974E-4</v>
      </c>
      <c r="AV16" s="5">
        <f t="shared" si="93"/>
        <v>1.381123297954075E-5</v>
      </c>
      <c r="AW16" s="5">
        <f t="shared" si="94"/>
        <v>2.1711205208703463E-8</v>
      </c>
      <c r="AX16" s="5">
        <f t="shared" si="95"/>
        <v>1.2867005150882354E-6</v>
      </c>
      <c r="AY16" s="5">
        <f t="shared" si="96"/>
        <v>1.9508953209767906E-6</v>
      </c>
      <c r="AZ16" s="5">
        <f t="shared" si="97"/>
        <v>1.4789737428325116E-6</v>
      </c>
      <c r="BA16" s="5">
        <f t="shared" si="98"/>
        <v>7.474733296275545E-7</v>
      </c>
      <c r="BB16" s="5">
        <f t="shared" si="99"/>
        <v>2.8332976559532586E-7</v>
      </c>
      <c r="BC16" s="5">
        <f t="shared" si="100"/>
        <v>8.5916918119126933E-8</v>
      </c>
      <c r="BD16" s="5">
        <f t="shared" si="101"/>
        <v>2.4049937259758083E-3</v>
      </c>
      <c r="BE16" s="5">
        <f t="shared" si="102"/>
        <v>1.0389572896215482E-3</v>
      </c>
      <c r="BF16" s="5">
        <f t="shared" si="103"/>
        <v>2.2441477455825419E-4</v>
      </c>
      <c r="BG16" s="5">
        <f t="shared" si="104"/>
        <v>3.2315727536388581E-5</v>
      </c>
      <c r="BH16" s="5">
        <f t="shared" si="105"/>
        <v>3.4900985739299618E-6</v>
      </c>
      <c r="BI16" s="5">
        <f t="shared" si="106"/>
        <v>3.0154451678754859E-7</v>
      </c>
      <c r="BJ16" s="8">
        <f t="shared" si="107"/>
        <v>0.10302239604458018</v>
      </c>
      <c r="BK16" s="8">
        <f t="shared" si="108"/>
        <v>0.25233603315718384</v>
      </c>
      <c r="BL16" s="8">
        <f t="shared" si="109"/>
        <v>0.56085941569621012</v>
      </c>
      <c r="BM16" s="8">
        <f t="shared" si="110"/>
        <v>0.30832105906429397</v>
      </c>
      <c r="BN16" s="8">
        <f t="shared" si="111"/>
        <v>0.69069397585128778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1.1111111111111101</v>
      </c>
      <c r="F17">
        <f>VLOOKUP(B17,home!$B$2:$E$405,3,FALSE)</f>
        <v>1.44</v>
      </c>
      <c r="G17">
        <f>VLOOKUP(C17,away!$B$2:$E$405,4,FALSE)</f>
        <v>0.72</v>
      </c>
      <c r="H17">
        <f>VLOOKUP(A17,away!$A$2:$E$405,3,FALSE)</f>
        <v>1.05555555555556</v>
      </c>
      <c r="I17">
        <f>VLOOKUP(C17,away!$B$2:$E$405,3,FALSE)</f>
        <v>1.26</v>
      </c>
      <c r="J17">
        <f>VLOOKUP(B17,home!$B$2:$E$405,4,FALSE)</f>
        <v>1.1399999999999999</v>
      </c>
      <c r="K17" s="3">
        <f t="shared" si="56"/>
        <v>1.1519999999999988</v>
      </c>
      <c r="L17" s="3">
        <f t="shared" si="57"/>
        <v>1.5162000000000062</v>
      </c>
      <c r="M17" s="5">
        <f t="shared" si="58"/>
        <v>6.9376991570850921E-2</v>
      </c>
      <c r="N17" s="5">
        <f t="shared" si="59"/>
        <v>7.992229428962018E-2</v>
      </c>
      <c r="O17" s="5">
        <f t="shared" si="60"/>
        <v>0.10518939461972462</v>
      </c>
      <c r="P17" s="5">
        <f t="shared" si="61"/>
        <v>0.12117818260192263</v>
      </c>
      <c r="Q17" s="5">
        <f t="shared" si="62"/>
        <v>4.6035241510821182E-2</v>
      </c>
      <c r="R17" s="5">
        <f t="shared" si="63"/>
        <v>7.9744080061213571E-2</v>
      </c>
      <c r="S17" s="5">
        <f t="shared" si="64"/>
        <v>5.2914343812778285E-2</v>
      </c>
      <c r="T17" s="5">
        <f t="shared" si="65"/>
        <v>6.9798633178707381E-2</v>
      </c>
      <c r="U17" s="5">
        <f t="shared" si="66"/>
        <v>9.1865180230517929E-2</v>
      </c>
      <c r="V17" s="5">
        <f t="shared" si="67"/>
        <v>1.026927719538364E-2</v>
      </c>
      <c r="W17" s="5">
        <f t="shared" si="68"/>
        <v>1.7677532740155322E-2</v>
      </c>
      <c r="X17" s="5">
        <f t="shared" si="69"/>
        <v>2.6802675140623615E-2</v>
      </c>
      <c r="Y17" s="5">
        <f t="shared" si="70"/>
        <v>2.0319108024106847E-2</v>
      </c>
      <c r="Z17" s="5">
        <f t="shared" si="71"/>
        <v>4.0302658062937494E-2</v>
      </c>
      <c r="AA17" s="5">
        <f t="shared" si="72"/>
        <v>4.6428662088503943E-2</v>
      </c>
      <c r="AB17" s="5">
        <f t="shared" si="73"/>
        <v>2.6742909362978247E-2</v>
      </c>
      <c r="AC17" s="5">
        <f t="shared" si="74"/>
        <v>1.1210600220221316E-3</v>
      </c>
      <c r="AD17" s="5">
        <f t="shared" si="75"/>
        <v>5.0911294291647244E-3</v>
      </c>
      <c r="AE17" s="5">
        <f t="shared" si="76"/>
        <v>7.7191704404995882E-3</v>
      </c>
      <c r="AF17" s="5">
        <f t="shared" si="77"/>
        <v>5.8519031109427622E-3</v>
      </c>
      <c r="AG17" s="5">
        <f t="shared" si="78"/>
        <v>2.9575518322704835E-3</v>
      </c>
      <c r="AH17" s="5">
        <f t="shared" si="79"/>
        <v>1.5276722538756523E-2</v>
      </c>
      <c r="AI17" s="5">
        <f t="shared" si="80"/>
        <v>1.7598784364647495E-2</v>
      </c>
      <c r="AJ17" s="5">
        <f t="shared" si="81"/>
        <v>1.0136899794036949E-2</v>
      </c>
      <c r="AK17" s="5">
        <f t="shared" si="82"/>
        <v>3.8925695209101859E-3</v>
      </c>
      <c r="AL17" s="5">
        <f t="shared" si="83"/>
        <v>7.8324535544369353E-5</v>
      </c>
      <c r="AM17" s="5">
        <f t="shared" si="84"/>
        <v>1.1729962204795508E-3</v>
      </c>
      <c r="AN17" s="5">
        <f t="shared" si="85"/>
        <v>1.7784968694911025E-3</v>
      </c>
      <c r="AO17" s="5">
        <f t="shared" si="86"/>
        <v>1.3482784767612104E-3</v>
      </c>
      <c r="AP17" s="5">
        <f t="shared" si="87"/>
        <v>6.8141994215511841E-4</v>
      </c>
      <c r="AQ17" s="5">
        <f t="shared" si="88"/>
        <v>2.5829222907389877E-4</v>
      </c>
      <c r="AR17" s="5">
        <f t="shared" si="89"/>
        <v>4.6325133426525457E-3</v>
      </c>
      <c r="AS17" s="5">
        <f t="shared" si="90"/>
        <v>5.3366553707357278E-3</v>
      </c>
      <c r="AT17" s="5">
        <f t="shared" si="91"/>
        <v>3.0739134935437763E-3</v>
      </c>
      <c r="AU17" s="5">
        <f t="shared" si="92"/>
        <v>1.1803827815208094E-3</v>
      </c>
      <c r="AV17" s="5">
        <f t="shared" si="93"/>
        <v>3.3995024107799253E-4</v>
      </c>
      <c r="AW17" s="5">
        <f t="shared" si="94"/>
        <v>3.8001811453559433E-6</v>
      </c>
      <c r="AX17" s="5">
        <f t="shared" si="95"/>
        <v>2.2521527433207351E-4</v>
      </c>
      <c r="AY17" s="5">
        <f t="shared" si="96"/>
        <v>3.414713989422913E-4</v>
      </c>
      <c r="AZ17" s="5">
        <f t="shared" si="97"/>
        <v>2.5886946753815213E-4</v>
      </c>
      <c r="BA17" s="5">
        <f t="shared" si="98"/>
        <v>1.3083262889378259E-4</v>
      </c>
      <c r="BB17" s="5">
        <f t="shared" si="99"/>
        <v>4.9592107982188507E-5</v>
      </c>
      <c r="BC17" s="5">
        <f t="shared" si="100"/>
        <v>1.50383108245189E-5</v>
      </c>
      <c r="BD17" s="5">
        <f t="shared" si="101"/>
        <v>1.1706361216883036E-3</v>
      </c>
      <c r="BE17" s="5">
        <f t="shared" si="102"/>
        <v>1.3485728121849243E-3</v>
      </c>
      <c r="BF17" s="5">
        <f t="shared" si="103"/>
        <v>7.7677793981851574E-4</v>
      </c>
      <c r="BG17" s="5">
        <f t="shared" si="104"/>
        <v>2.9828272889030985E-4</v>
      </c>
      <c r="BH17" s="5">
        <f t="shared" si="105"/>
        <v>8.5905425920409088E-5</v>
      </c>
      <c r="BI17" s="5">
        <f t="shared" si="106"/>
        <v>1.9792610132062226E-5</v>
      </c>
      <c r="BJ17" s="8">
        <f t="shared" si="107"/>
        <v>0.28843574262338595</v>
      </c>
      <c r="BK17" s="8">
        <f t="shared" si="108"/>
        <v>0.25527965113744427</v>
      </c>
      <c r="BL17" s="8">
        <f t="shared" si="109"/>
        <v>0.41513858544945481</v>
      </c>
      <c r="BM17" s="8">
        <f t="shared" si="110"/>
        <v>0.4973727814012725</v>
      </c>
      <c r="BN17" s="8">
        <f t="shared" si="111"/>
        <v>0.50144618465415303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1.1111111111111101</v>
      </c>
      <c r="F18">
        <f>VLOOKUP(B18,home!$B$2:$E$405,3,FALSE)</f>
        <v>0.9</v>
      </c>
      <c r="G18">
        <f>VLOOKUP(C18,away!$B$2:$E$405,4,FALSE)</f>
        <v>0.54</v>
      </c>
      <c r="H18">
        <f>VLOOKUP(A18,away!$A$2:$E$405,3,FALSE)</f>
        <v>1.05555555555556</v>
      </c>
      <c r="I18">
        <f>VLOOKUP(C18,away!$B$2:$E$405,3,FALSE)</f>
        <v>0.54</v>
      </c>
      <c r="J18">
        <f>VLOOKUP(B18,home!$B$2:$E$405,4,FALSE)</f>
        <v>0.76</v>
      </c>
      <c r="K18" s="3">
        <f t="shared" ref="K18:K29" si="112">E18*F18*G18</f>
        <v>0.53999999999999959</v>
      </c>
      <c r="L18" s="3">
        <f t="shared" ref="L18:L29" si="113">H18*I18*J18</f>
        <v>0.43320000000000181</v>
      </c>
      <c r="M18" s="5">
        <f t="shared" si="58"/>
        <v>0.37787191121797881</v>
      </c>
      <c r="N18" s="5">
        <f t="shared" si="59"/>
        <v>0.20405083205770844</v>
      </c>
      <c r="O18" s="5">
        <f t="shared" si="60"/>
        <v>0.1636941119396291</v>
      </c>
      <c r="P18" s="5">
        <f t="shared" si="61"/>
        <v>8.8394820447399658E-2</v>
      </c>
      <c r="Q18" s="5">
        <f t="shared" si="62"/>
        <v>5.5093724655581225E-2</v>
      </c>
      <c r="R18" s="5">
        <f t="shared" si="63"/>
        <v>3.5456144646123816E-2</v>
      </c>
      <c r="S18" s="5">
        <f t="shared" si="64"/>
        <v>5.1695058894048445E-3</v>
      </c>
      <c r="T18" s="5">
        <f t="shared" si="65"/>
        <v>2.3866601520797885E-2</v>
      </c>
      <c r="U18" s="5">
        <f t="shared" si="66"/>
        <v>1.9146318108906848E-2</v>
      </c>
      <c r="V18" s="5">
        <f t="shared" si="67"/>
        <v>1.3436579707741124E-4</v>
      </c>
      <c r="W18" s="5">
        <f t="shared" si="68"/>
        <v>9.9168704380046147E-3</v>
      </c>
      <c r="X18" s="5">
        <f t="shared" si="69"/>
        <v>4.2959882737436169E-3</v>
      </c>
      <c r="Y18" s="5">
        <f t="shared" si="70"/>
        <v>9.3051106009287151E-4</v>
      </c>
      <c r="Z18" s="5">
        <f t="shared" si="71"/>
        <v>5.1198672869003014E-3</v>
      </c>
      <c r="AA18" s="5">
        <f t="shared" si="72"/>
        <v>2.7647283349261612E-3</v>
      </c>
      <c r="AB18" s="5">
        <f t="shared" si="73"/>
        <v>7.4647665043006282E-4</v>
      </c>
      <c r="AC18" s="5">
        <f t="shared" si="74"/>
        <v>1.964495136170297E-6</v>
      </c>
      <c r="AD18" s="5">
        <f t="shared" si="75"/>
        <v>1.3387775091306218E-3</v>
      </c>
      <c r="AE18" s="5">
        <f t="shared" si="76"/>
        <v>5.7995841695538774E-4</v>
      </c>
      <c r="AF18" s="5">
        <f t="shared" si="77"/>
        <v>1.2561899311253752E-4</v>
      </c>
      <c r="AG18" s="5">
        <f t="shared" si="78"/>
        <v>1.8139382605450499E-5</v>
      </c>
      <c r="AH18" s="5">
        <f t="shared" si="79"/>
        <v>5.544816271713048E-4</v>
      </c>
      <c r="AI18" s="5">
        <f t="shared" si="80"/>
        <v>2.9942007867250444E-4</v>
      </c>
      <c r="AJ18" s="5">
        <f t="shared" si="81"/>
        <v>8.0843421241576124E-5</v>
      </c>
      <c r="AK18" s="5">
        <f t="shared" si="82"/>
        <v>1.4551815823483693E-5</v>
      </c>
      <c r="AL18" s="5">
        <f t="shared" si="83"/>
        <v>1.8382016728561881E-8</v>
      </c>
      <c r="AM18" s="5">
        <f t="shared" si="84"/>
        <v>1.4458797098610709E-4</v>
      </c>
      <c r="AN18" s="5">
        <f t="shared" si="85"/>
        <v>6.2635509031181842E-5</v>
      </c>
      <c r="AO18" s="5">
        <f t="shared" si="86"/>
        <v>1.3566851256154047E-5</v>
      </c>
      <c r="AP18" s="5">
        <f t="shared" si="87"/>
        <v>1.959053321388653E-6</v>
      </c>
      <c r="AQ18" s="5">
        <f t="shared" si="88"/>
        <v>2.1216547470639196E-7</v>
      </c>
      <c r="AR18" s="5">
        <f t="shared" si="89"/>
        <v>4.8040288178122066E-5</v>
      </c>
      <c r="AS18" s="5">
        <f t="shared" si="90"/>
        <v>2.5941755616185901E-5</v>
      </c>
      <c r="AT18" s="5">
        <f t="shared" si="91"/>
        <v>7.004274016370187E-6</v>
      </c>
      <c r="AU18" s="5">
        <f t="shared" si="92"/>
        <v>1.260769322946633E-6</v>
      </c>
      <c r="AV18" s="5">
        <f t="shared" si="93"/>
        <v>1.7020385859779527E-7</v>
      </c>
      <c r="AW18" s="5">
        <f t="shared" si="94"/>
        <v>1.1944634470219548E-10</v>
      </c>
      <c r="AX18" s="5">
        <f t="shared" si="95"/>
        <v>1.3012917388749624E-5</v>
      </c>
      <c r="AY18" s="5">
        <f t="shared" si="96"/>
        <v>5.6371958128063606E-6</v>
      </c>
      <c r="AZ18" s="5">
        <f t="shared" si="97"/>
        <v>1.2210166130538629E-6</v>
      </c>
      <c r="BA18" s="5">
        <f t="shared" si="98"/>
        <v>1.763147989249786E-7</v>
      </c>
      <c r="BB18" s="5">
        <f t="shared" si="99"/>
        <v>1.9094892723575257E-8</v>
      </c>
      <c r="BC18" s="5">
        <f t="shared" si="100"/>
        <v>1.6543815055705677E-9</v>
      </c>
      <c r="BD18" s="5">
        <f t="shared" si="101"/>
        <v>3.4685088064604275E-6</v>
      </c>
      <c r="BE18" s="5">
        <f t="shared" si="102"/>
        <v>1.8729947554886296E-6</v>
      </c>
      <c r="BF18" s="5">
        <f t="shared" si="103"/>
        <v>5.057085839819296E-7</v>
      </c>
      <c r="BG18" s="5">
        <f t="shared" si="104"/>
        <v>9.1027545116747269E-8</v>
      </c>
      <c r="BH18" s="5">
        <f t="shared" si="105"/>
        <v>1.228871859076087E-8</v>
      </c>
      <c r="BI18" s="5">
        <f t="shared" si="106"/>
        <v>1.3271816078021734E-9</v>
      </c>
      <c r="BJ18" s="8">
        <f t="shared" si="107"/>
        <v>0.30046005205169002</v>
      </c>
      <c r="BK18" s="8">
        <f t="shared" si="108"/>
        <v>0.47157822342482647</v>
      </c>
      <c r="BL18" s="8">
        <f t="shared" si="109"/>
        <v>0.22284544576950832</v>
      </c>
      <c r="BM18" s="8">
        <f t="shared" si="110"/>
        <v>7.5436406492137509E-2</v>
      </c>
      <c r="BN18" s="8">
        <f t="shared" si="111"/>
        <v>0.92456154496442111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1.1111111111111101</v>
      </c>
      <c r="F19">
        <f>VLOOKUP(B19,home!$B$2:$E$405,3,FALSE)</f>
        <v>1.26</v>
      </c>
      <c r="G19">
        <f>VLOOKUP(C19,away!$B$2:$E$405,4,FALSE)</f>
        <v>1.44</v>
      </c>
      <c r="H19">
        <f>VLOOKUP(A19,away!$A$2:$E$405,3,FALSE)</f>
        <v>1.05555555555556</v>
      </c>
      <c r="I19">
        <f>VLOOKUP(C19,away!$B$2:$E$405,3,FALSE)</f>
        <v>0.54</v>
      </c>
      <c r="J19">
        <f>VLOOKUP(B19,home!$B$2:$E$405,4,FALSE)</f>
        <v>0.56999999999999995</v>
      </c>
      <c r="K19" s="3">
        <f t="shared" si="112"/>
        <v>2.0159999999999978</v>
      </c>
      <c r="L19" s="3">
        <f t="shared" si="113"/>
        <v>0.32490000000000135</v>
      </c>
      <c r="M19" s="5">
        <f t="shared" si="58"/>
        <v>9.6240982357077967E-2</v>
      </c>
      <c r="N19" s="5">
        <f t="shared" si="59"/>
        <v>0.19402182043186894</v>
      </c>
      <c r="O19" s="5">
        <f t="shared" si="60"/>
        <v>3.1268695167814768E-2</v>
      </c>
      <c r="P19" s="5">
        <f t="shared" si="61"/>
        <v>6.3037689458314491E-2</v>
      </c>
      <c r="Q19" s="5">
        <f t="shared" si="62"/>
        <v>0.19557399499532371</v>
      </c>
      <c r="R19" s="5">
        <f t="shared" si="63"/>
        <v>5.0795995300115301E-3</v>
      </c>
      <c r="S19" s="5">
        <f t="shared" si="64"/>
        <v>1.0322396433723249E-2</v>
      </c>
      <c r="T19" s="5">
        <f t="shared" si="65"/>
        <v>6.3541990973980958E-2</v>
      </c>
      <c r="U19" s="5">
        <f t="shared" si="66"/>
        <v>1.0240472652503232E-2</v>
      </c>
      <c r="V19" s="5">
        <f t="shared" si="67"/>
        <v>7.5123923869493969E-4</v>
      </c>
      <c r="W19" s="5">
        <f t="shared" si="68"/>
        <v>0.13142572463685742</v>
      </c>
      <c r="X19" s="5">
        <f t="shared" si="69"/>
        <v>4.2700217934515158E-2</v>
      </c>
      <c r="Y19" s="5">
        <f t="shared" si="70"/>
        <v>6.9366504034620172E-3</v>
      </c>
      <c r="Z19" s="5">
        <f t="shared" si="71"/>
        <v>5.5012062910025114E-4</v>
      </c>
      <c r="AA19" s="5">
        <f t="shared" si="72"/>
        <v>1.1090431882661048E-3</v>
      </c>
      <c r="AB19" s="5">
        <f t="shared" si="73"/>
        <v>1.1179155337722327E-3</v>
      </c>
      <c r="AC19" s="5">
        <f t="shared" si="74"/>
        <v>3.0753781210150302E-5</v>
      </c>
      <c r="AD19" s="5">
        <f t="shared" si="75"/>
        <v>6.6238565216976047E-2</v>
      </c>
      <c r="AE19" s="5">
        <f t="shared" si="76"/>
        <v>2.152090983899561E-2</v>
      </c>
      <c r="AF19" s="5">
        <f t="shared" si="77"/>
        <v>3.4960718033448519E-3</v>
      </c>
      <c r="AG19" s="5">
        <f t="shared" si="78"/>
        <v>3.7862457630224907E-4</v>
      </c>
      <c r="AH19" s="5">
        <f t="shared" si="79"/>
        <v>4.4683548098668074E-5</v>
      </c>
      <c r="AI19" s="5">
        <f t="shared" si="80"/>
        <v>9.008203296691473E-5</v>
      </c>
      <c r="AJ19" s="5">
        <f t="shared" si="81"/>
        <v>9.0802689230649972E-5</v>
      </c>
      <c r="AK19" s="5">
        <f t="shared" si="82"/>
        <v>6.1019407162996718E-5</v>
      </c>
      <c r="AL19" s="5">
        <f t="shared" si="83"/>
        <v>8.0574709946394349E-7</v>
      </c>
      <c r="AM19" s="5">
        <f t="shared" si="84"/>
        <v>2.6707389495484707E-2</v>
      </c>
      <c r="AN19" s="5">
        <f t="shared" si="85"/>
        <v>8.6772308470830176E-3</v>
      </c>
      <c r="AO19" s="5">
        <f t="shared" si="86"/>
        <v>1.4096161511086423E-3</v>
      </c>
      <c r="AP19" s="5">
        <f t="shared" si="87"/>
        <v>1.5266142916506661E-4</v>
      </c>
      <c r="AQ19" s="5">
        <f t="shared" si="88"/>
        <v>1.2399924583932586E-5</v>
      </c>
      <c r="AR19" s="5">
        <f t="shared" si="89"/>
        <v>2.9035369554514662E-6</v>
      </c>
      <c r="AS19" s="5">
        <f t="shared" si="90"/>
        <v>5.8535305021901486E-6</v>
      </c>
      <c r="AT19" s="5">
        <f t="shared" si="91"/>
        <v>5.9003587462076649E-6</v>
      </c>
      <c r="AU19" s="5">
        <f t="shared" si="92"/>
        <v>3.9650410774515465E-6</v>
      </c>
      <c r="AV19" s="5">
        <f t="shared" si="93"/>
        <v>1.9983807030355769E-6</v>
      </c>
      <c r="AW19" s="5">
        <f t="shared" si="94"/>
        <v>1.4660085026486806E-8</v>
      </c>
      <c r="AX19" s="5">
        <f t="shared" si="95"/>
        <v>8.9736828704828509E-3</v>
      </c>
      <c r="AY19" s="5">
        <f t="shared" si="96"/>
        <v>2.9155495646198911E-3</v>
      </c>
      <c r="AZ19" s="5">
        <f t="shared" si="97"/>
        <v>4.7363102677250329E-4</v>
      </c>
      <c r="BA19" s="5">
        <f t="shared" si="98"/>
        <v>5.1294240199462324E-5</v>
      </c>
      <c r="BB19" s="5">
        <f t="shared" si="99"/>
        <v>4.1663746602013444E-6</v>
      </c>
      <c r="BC19" s="5">
        <f t="shared" si="100"/>
        <v>2.7073102541988472E-7</v>
      </c>
      <c r="BD19" s="5">
        <f t="shared" si="101"/>
        <v>1.5722652613769742E-7</v>
      </c>
      <c r="BE19" s="5">
        <f t="shared" si="102"/>
        <v>3.1696867669359761E-7</v>
      </c>
      <c r="BF19" s="5">
        <f t="shared" si="103"/>
        <v>3.195044261071461E-7</v>
      </c>
      <c r="BG19" s="5">
        <f t="shared" si="104"/>
        <v>2.14706974344002E-7</v>
      </c>
      <c r="BH19" s="5">
        <f t="shared" si="105"/>
        <v>1.0821231506937685E-7</v>
      </c>
      <c r="BI19" s="5">
        <f t="shared" si="106"/>
        <v>4.3631205435972687E-8</v>
      </c>
      <c r="BJ19" s="8">
        <f t="shared" si="107"/>
        <v>0.77521246346681261</v>
      </c>
      <c r="BK19" s="8">
        <f t="shared" si="108"/>
        <v>0.17329941658074013</v>
      </c>
      <c r="BL19" s="8">
        <f t="shared" si="109"/>
        <v>4.9124094847935215E-2</v>
      </c>
      <c r="BM19" s="8">
        <f t="shared" si="110"/>
        <v>0.41004777867964198</v>
      </c>
      <c r="BN19" s="8">
        <f t="shared" si="111"/>
        <v>0.58522278194041144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1.1111111111111101</v>
      </c>
      <c r="F20">
        <f>VLOOKUP(B20,home!$B$2:$E$405,3,FALSE)</f>
        <v>1.8</v>
      </c>
      <c r="G20">
        <f>VLOOKUP(C20,away!$B$2:$E$405,4,FALSE)</f>
        <v>0.68</v>
      </c>
      <c r="H20">
        <f>VLOOKUP(A20,away!$A$2:$E$405,3,FALSE)</f>
        <v>1.05555555555556</v>
      </c>
      <c r="I20">
        <f>VLOOKUP(C20,away!$B$2:$E$405,3,FALSE)</f>
        <v>1.1299999999999999</v>
      </c>
      <c r="J20">
        <f>VLOOKUP(B20,home!$B$2:$E$405,4,FALSE)</f>
        <v>0.71</v>
      </c>
      <c r="K20" s="3">
        <f t="shared" si="112"/>
        <v>1.359999999999999</v>
      </c>
      <c r="L20" s="3">
        <f t="shared" si="113"/>
        <v>0.8468722222222258</v>
      </c>
      <c r="M20" s="5">
        <f t="shared" ref="M20:M29" si="114">_xlfn.POISSON.DIST(0,K20,FALSE) * _xlfn.POISSON.DIST(0,L20,FALSE)</f>
        <v>0.1100443049264227</v>
      </c>
      <c r="N20" s="5">
        <f t="shared" ref="N20:N29" si="115">_xlfn.POISSON.DIST(1,K20,FALSE) * _xlfn.POISSON.DIST(0,L20,FALSE)</f>
        <v>0.14966025469993477</v>
      </c>
      <c r="O20" s="5">
        <f t="shared" ref="O20:O29" si="116">_xlfn.POISSON.DIST(0,K20,FALSE) * _xlfn.POISSON.DIST(1,L20,FALSE)</f>
        <v>9.3193465055939839E-2</v>
      </c>
      <c r="P20" s="5">
        <f t="shared" ref="P20:P29" si="117">_xlfn.POISSON.DIST(1,K20,FALSE) * _xlfn.POISSON.DIST(1,L20,FALSE)</f>
        <v>0.12674311247607808</v>
      </c>
      <c r="Q20" s="5">
        <f t="shared" ref="Q20:Q29" si="118">_xlfn.POISSON.DIST(2,K20,FALSE) * _xlfn.POISSON.DIST(0,L20,FALSE)</f>
        <v>0.10176897319595558</v>
      </c>
      <c r="R20" s="5">
        <f t="shared" ref="R20:R29" si="119">_xlfn.POISSON.DIST(0,K20,FALSE) * _xlfn.POISSON.DIST(2,L20,FALSE)</f>
        <v>3.9461478424256548E-2</v>
      </c>
      <c r="S20" s="5">
        <f t="shared" ref="S20:S29" si="120">_xlfn.POISSON.DIST(2,K20,FALSE) * _xlfn.POISSON.DIST(2,L20,FALSE)</f>
        <v>3.6493975246752408E-2</v>
      </c>
      <c r="T20" s="5">
        <f t="shared" ref="T20:T29" si="121">_xlfn.POISSON.DIST(2,K20,FALSE) * _xlfn.POISSON.DIST(1,L20,FALSE)</f>
        <v>8.6185316483733038E-2</v>
      </c>
      <c r="U20" s="5">
        <f t="shared" ref="U20:U29" si="122">_xlfn.POISSON.DIST(1,K20,FALSE) * _xlfn.POISSON.DIST(2,L20,FALSE)</f>
        <v>5.3667610656988871E-2</v>
      </c>
      <c r="V20" s="5">
        <f t="shared" ref="V20:V29" si="123">_xlfn.POISSON.DIST(3,K20,FALSE) * _xlfn.POISSON.DIST(3,L20,FALSE)</f>
        <v>4.6701997915909481E-3</v>
      </c>
      <c r="W20" s="5">
        <f t="shared" ref="W20:W29" si="124">_xlfn.POISSON.DIST(3,K20,FALSE) * _xlfn.POISSON.DIST(0,L20,FALSE)</f>
        <v>4.6135267848833164E-2</v>
      </c>
      <c r="X20" s="5">
        <f t="shared" ref="X20:X29" si="125">_xlfn.POISSON.DIST(3,K20,FALSE) * _xlfn.POISSON.DIST(1,L20,FALSE)</f>
        <v>3.9070676805958951E-2</v>
      </c>
      <c r="Y20" s="5">
        <f t="shared" ref="Y20:Y29" si="126">_xlfn.POISSON.DIST(3,K20,FALSE) * _xlfn.POISSON.DIST(2,L20,FALSE)</f>
        <v>1.6543935445194415E-2</v>
      </c>
      <c r="Z20" s="5">
        <f t="shared" ref="Z20:Z29" si="127">_xlfn.POISSON.DIST(0,K20,FALSE) * _xlfn.POISSON.DIST(3,L20,FALSE)</f>
        <v>1.113960997510819E-2</v>
      </c>
      <c r="AA20" s="5">
        <f t="shared" ref="AA20:AA29" si="128">_xlfn.POISSON.DIST(1,K20,FALSE) * _xlfn.POISSON.DIST(3,L20,FALSE)</f>
        <v>1.5149869566147127E-2</v>
      </c>
      <c r="AB20" s="5">
        <f t="shared" ref="AB20:AB29" si="129">_xlfn.POISSON.DIST(2,K20,FALSE) * _xlfn.POISSON.DIST(3,L20,FALSE)</f>
        <v>1.030191130498004E-2</v>
      </c>
      <c r="AC20" s="5">
        <f t="shared" ref="AC20:AC29" si="130">_xlfn.POISSON.DIST(4,K20,FALSE) * _xlfn.POISSON.DIST(4,L20,FALSE)</f>
        <v>3.3618031043674385E-4</v>
      </c>
      <c r="AD20" s="5">
        <f t="shared" ref="AD20:AD29" si="131">_xlfn.POISSON.DIST(4,K20,FALSE) * _xlfn.POISSON.DIST(0,L20,FALSE)</f>
        <v>1.5685991068603265E-2</v>
      </c>
      <c r="AE20" s="5">
        <f t="shared" ref="AE20:AE29" si="132">_xlfn.POISSON.DIST(4,K20,FALSE) * _xlfn.POISSON.DIST(1,L20,FALSE)</f>
        <v>1.3284030114026034E-2</v>
      </c>
      <c r="AF20" s="5">
        <f t="shared" ref="AF20:AF29" si="133">_xlfn.POISSON.DIST(4,K20,FALSE) * _xlfn.POISSON.DIST(2,L20,FALSE)</f>
        <v>5.6249380513660966E-3</v>
      </c>
      <c r="AG20" s="5">
        <f t="shared" ref="AG20:AG29" si="134">_xlfn.POISSON.DIST(4,K20,FALSE) * _xlfn.POISSON.DIST(3,L20,FALSE)</f>
        <v>1.5878679291409213E-3</v>
      </c>
      <c r="AH20" s="5">
        <f t="shared" ref="AH20:AH29" si="135">_xlfn.POISSON.DIST(0,K20,FALSE) * _xlfn.POISSON.DIST(4,L20,FALSE)</f>
        <v>2.3584565635771859E-3</v>
      </c>
      <c r="AI20" s="5">
        <f t="shared" ref="AI20:AI29" si="136">_xlfn.POISSON.DIST(1,K20,FALSE) * _xlfn.POISSON.DIST(4,L20,FALSE)</f>
        <v>3.2075009264649701E-3</v>
      </c>
      <c r="AJ20" s="5">
        <f t="shared" ref="AJ20:AJ29" si="137">_xlfn.POISSON.DIST(2,K20,FALSE) * _xlfn.POISSON.DIST(4,L20,FALSE)</f>
        <v>2.1811006299961785E-3</v>
      </c>
      <c r="AK20" s="5">
        <f t="shared" ref="AK20:AK29" si="138">_xlfn.POISSON.DIST(3,K20,FALSE) * _xlfn.POISSON.DIST(4,L20,FALSE)</f>
        <v>9.8876561893160016E-4</v>
      </c>
      <c r="AL20" s="5">
        <f t="shared" ref="AL20:AL29" si="139">_xlfn.POISSON.DIST(5,K20,FALSE) * _xlfn.POISSON.DIST(5,L20,FALSE)</f>
        <v>1.5487776101240585E-5</v>
      </c>
      <c r="AM20" s="5">
        <f t="shared" ref="AM20:AM29" si="140">_xlfn.POISSON.DIST(5,K20,FALSE) * _xlfn.POISSON.DIST(0,L20,FALSE)</f>
        <v>4.2665895706600794E-3</v>
      </c>
      <c r="AN20" s="5">
        <f t="shared" ref="AN20:AN29" si="141">_xlfn.POISSON.DIST(5,K20,FALSE) * _xlfn.POISSON.DIST(1,L20,FALSE)</f>
        <v>3.6132561910150736E-3</v>
      </c>
      <c r="AO20" s="5">
        <f t="shared" ref="AO20:AO29" si="142">_xlfn.POISSON.DIST(5,K20,FALSE) * _xlfn.POISSON.DIST(2,L20,FALSE)</f>
        <v>1.529983149971575E-3</v>
      </c>
      <c r="AP20" s="5">
        <f t="shared" ref="AP20:AP29" si="143">_xlfn.POISSON.DIST(5,K20,FALSE) * _xlfn.POISSON.DIST(3,L20,FALSE)</f>
        <v>4.319000767263297E-4</v>
      </c>
      <c r="AQ20" s="5">
        <f t="shared" ref="AQ20:AQ29" si="144">_xlfn.POISSON.DIST(5,K20,FALSE) * _xlfn.POISSON.DIST(4,L20,FALSE)</f>
        <v>9.1441044438794137E-5</v>
      </c>
      <c r="AR20" s="5">
        <f t="shared" ref="AR20:AR29" si="145">_xlfn.POISSON.DIST(0,K20,FALSE) * _xlfn.POISSON.DIST(5,L20,FALSE)</f>
        <v>3.9946227020224134E-4</v>
      </c>
      <c r="AS20" s="5">
        <f t="shared" ref="AS20:AS29" si="146">_xlfn.POISSON.DIST(1,K20,FALSE) * _xlfn.POISSON.DIST(5,L20,FALSE)</f>
        <v>5.4326868747504777E-4</v>
      </c>
      <c r="AT20" s="5">
        <f t="shared" ref="AT20:AT29" si="147">_xlfn.POISSON.DIST(2,K20,FALSE) * _xlfn.POISSON.DIST(5,L20,FALSE)</f>
        <v>3.6942270748303228E-4</v>
      </c>
      <c r="AU20" s="5">
        <f t="shared" ref="AU20:AU29" si="148">_xlfn.POISSON.DIST(3,K20,FALSE) * _xlfn.POISSON.DIST(5,L20,FALSE)</f>
        <v>1.6747162739230785E-4</v>
      </c>
      <c r="AV20" s="5">
        <f t="shared" ref="AV20:AV29" si="149">_xlfn.POISSON.DIST(4,K20,FALSE) * _xlfn.POISSON.DIST(5,L20,FALSE)</f>
        <v>5.6940353313384626E-5</v>
      </c>
      <c r="AW20" s="5">
        <f t="shared" ref="AW20:AW29" si="150">_xlfn.POISSON.DIST(6,K20,FALSE) * _xlfn.POISSON.DIST(6,L20,FALSE)</f>
        <v>4.9549965597854209E-7</v>
      </c>
      <c r="AX20" s="5">
        <f t="shared" ref="AX20:AX29" si="151">_xlfn.POISSON.DIST(6,K20,FALSE) * _xlfn.POISSON.DIST(0,L20,FALSE)</f>
        <v>9.6709363601628394E-4</v>
      </c>
      <c r="AY20" s="5">
        <f t="shared" ref="AY20:AY29" si="152">_xlfn.POISSON.DIST(6,K20,FALSE) * _xlfn.POISSON.DIST(1,L20,FALSE)</f>
        <v>8.190047366300828E-4</v>
      </c>
      <c r="AZ20" s="5">
        <f t="shared" ref="AZ20:AZ29" si="153">_xlfn.POISSON.DIST(6,K20,FALSE) * _xlfn.POISSON.DIST(2,L20,FALSE)</f>
        <v>3.4679618066022345E-4</v>
      </c>
      <c r="BA20" s="5">
        <f t="shared" ref="BA20:BA29" si="154">_xlfn.POISSON.DIST(6,K20,FALSE) * _xlfn.POISSON.DIST(3,L20,FALSE)</f>
        <v>9.7897350724634652E-5</v>
      </c>
      <c r="BB20" s="5">
        <f t="shared" ref="BB20:BB29" si="155">_xlfn.POISSON.DIST(6,K20,FALSE) * _xlfn.POISSON.DIST(4,L20,FALSE)</f>
        <v>2.0726636739459987E-5</v>
      </c>
      <c r="BC20" s="5">
        <f t="shared" ref="BC20:BC29" si="156">_xlfn.POISSON.DIST(6,K20,FALSE) * _xlfn.POISSON.DIST(5,L20,FALSE)</f>
        <v>3.5105625829478636E-6</v>
      </c>
      <c r="BD20" s="5">
        <f t="shared" ref="BD20:BD29" si="157">_xlfn.POISSON.DIST(0,K20,FALSE) * _xlfn.POISSON.DIST(6,L20,FALSE)</f>
        <v>5.6382250076684516E-5</v>
      </c>
      <c r="BE20" s="5">
        <f t="shared" ref="BE20:BE29" si="158">_xlfn.POISSON.DIST(1,K20,FALSE) * _xlfn.POISSON.DIST(6,L20,FALSE)</f>
        <v>7.6679860104290879E-5</v>
      </c>
      <c r="BF20" s="5">
        <f t="shared" ref="BF20:BF29" si="159">_xlfn.POISSON.DIST(2,K20,FALSE) * _xlfn.POISSON.DIST(6,L20,FALSE)</f>
        <v>5.2142304870917767E-5</v>
      </c>
      <c r="BG20" s="5">
        <f t="shared" ref="BG20:BG29" si="160">_xlfn.POISSON.DIST(3,K20,FALSE) * _xlfn.POISSON.DIST(6,L20,FALSE)</f>
        <v>2.3637844874816041E-5</v>
      </c>
      <c r="BH20" s="5">
        <f t="shared" ref="BH20:BH29" si="161">_xlfn.POISSON.DIST(4,K20,FALSE) * _xlfn.POISSON.DIST(6,L20,FALSE)</f>
        <v>8.0368672574374487E-6</v>
      </c>
      <c r="BI20" s="5">
        <f t="shared" ref="BI20:BI29" si="162">_xlfn.POISSON.DIST(5,K20,FALSE) * _xlfn.POISSON.DIST(6,L20,FALSE)</f>
        <v>2.1860278940229814E-6</v>
      </c>
      <c r="BJ20" s="8">
        <f t="shared" ref="BJ20:BJ29" si="163">SUM(N20,Q20,T20,W20,X20,Y20,AD20,AE20,AF20,AG20,AM20,AN20,AO20,AP20,AQ20,AX20,AY20,AZ20,BA20,BB20,BC20)</f>
        <v>0.48773545077891156</v>
      </c>
      <c r="BK20" s="8">
        <f t="shared" ref="BK20:BK29" si="164">SUM(M20,P20,S20,V20,AC20,AL20,AY20)</f>
        <v>0.27912226526401224</v>
      </c>
      <c r="BL20" s="8">
        <f t="shared" ref="BL20:BL29" si="165">SUM(O20,R20,U20,AA20,AB20,AH20,AI20,AJ20,AK20,AR20,AS20,AT20,AU20,AV20,BD20,BE20,BF20,BG20,BH20,BI20)</f>
        <v>0.22226578954822654</v>
      </c>
      <c r="BM20" s="8">
        <f t="shared" ref="BM20:BM29" si="166">SUM(S20:BI20)</f>
        <v>0.37857301755069694</v>
      </c>
      <c r="BN20" s="8">
        <f t="shared" ref="BN20:BN29" si="167">SUM(M20:R20)</f>
        <v>0.6208715887785875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1.1111111111111101</v>
      </c>
      <c r="F21">
        <f>VLOOKUP(B21,home!$B$2:$E$405,3,FALSE)</f>
        <v>0.72</v>
      </c>
      <c r="G21">
        <f>VLOOKUP(C21,away!$B$2:$E$405,4,FALSE)</f>
        <v>1.26</v>
      </c>
      <c r="H21">
        <f>VLOOKUP(A21,away!$A$2:$E$405,3,FALSE)</f>
        <v>1.05555555555556</v>
      </c>
      <c r="I21">
        <f>VLOOKUP(C21,away!$B$2:$E$405,3,FALSE)</f>
        <v>0.54</v>
      </c>
      <c r="J21">
        <f>VLOOKUP(B21,home!$B$2:$E$405,4,FALSE)</f>
        <v>1.89</v>
      </c>
      <c r="K21" s="3">
        <f t="shared" si="112"/>
        <v>1.0079999999999989</v>
      </c>
      <c r="L21" s="3">
        <f t="shared" si="113"/>
        <v>1.0773000000000044</v>
      </c>
      <c r="M21" s="5">
        <f t="shared" si="114"/>
        <v>0.12426983362299031</v>
      </c>
      <c r="N21" s="5">
        <f t="shared" si="115"/>
        <v>0.12526399229197407</v>
      </c>
      <c r="O21" s="5">
        <f t="shared" si="116"/>
        <v>0.133875891762048</v>
      </c>
      <c r="P21" s="5">
        <f t="shared" si="117"/>
        <v>0.13494689889614425</v>
      </c>
      <c r="Q21" s="5">
        <f t="shared" si="118"/>
        <v>6.3133052115154867E-2</v>
      </c>
      <c r="R21" s="5">
        <f t="shared" si="119"/>
        <v>7.2112249097627437E-2</v>
      </c>
      <c r="S21" s="5">
        <f t="shared" si="120"/>
        <v>3.6635330133565777E-2</v>
      </c>
      <c r="T21" s="5">
        <f t="shared" si="121"/>
        <v>6.801323704365661E-2</v>
      </c>
      <c r="U21" s="5">
        <f t="shared" si="122"/>
        <v>7.2689147090408371E-2</v>
      </c>
      <c r="V21" s="5">
        <f t="shared" si="123"/>
        <v>4.4203310091237404E-3</v>
      </c>
      <c r="W21" s="5">
        <f t="shared" si="124"/>
        <v>2.1212705510692015E-2</v>
      </c>
      <c r="X21" s="5">
        <f t="shared" si="125"/>
        <v>2.2852447646668602E-2</v>
      </c>
      <c r="Y21" s="5">
        <f t="shared" si="126"/>
        <v>1.2309470924878088E-2</v>
      </c>
      <c r="Z21" s="5">
        <f t="shared" si="127"/>
        <v>2.5895508650958118E-2</v>
      </c>
      <c r="AA21" s="5">
        <f t="shared" si="128"/>
        <v>2.6102672720165754E-2</v>
      </c>
      <c r="AB21" s="5">
        <f t="shared" si="129"/>
        <v>1.3155747050963524E-2</v>
      </c>
      <c r="AC21" s="5">
        <f t="shared" si="130"/>
        <v>3.0000742355612819E-4</v>
      </c>
      <c r="AD21" s="5">
        <f t="shared" si="131"/>
        <v>5.3456017886943808E-3</v>
      </c>
      <c r="AE21" s="5">
        <f t="shared" si="132"/>
        <v>5.758816806960481E-3</v>
      </c>
      <c r="AF21" s="5">
        <f t="shared" si="133"/>
        <v>3.1019866730692745E-3</v>
      </c>
      <c r="AG21" s="5">
        <f t="shared" si="134"/>
        <v>1.1139234142991813E-3</v>
      </c>
      <c r="AH21" s="5">
        <f t="shared" si="135"/>
        <v>6.9743078674193238E-3</v>
      </c>
      <c r="AI21" s="5">
        <f t="shared" si="136"/>
        <v>7.0301023303586709E-3</v>
      </c>
      <c r="AJ21" s="5">
        <f t="shared" si="137"/>
        <v>3.5431715745007654E-3</v>
      </c>
      <c r="AK21" s="5">
        <f t="shared" si="138"/>
        <v>1.1905056490322562E-3</v>
      </c>
      <c r="AL21" s="5">
        <f t="shared" si="139"/>
        <v>1.3031343255047768E-5</v>
      </c>
      <c r="AM21" s="5">
        <f t="shared" si="140"/>
        <v>1.0776733206007863E-3</v>
      </c>
      <c r="AN21" s="5">
        <f t="shared" si="141"/>
        <v>1.160977468283232E-3</v>
      </c>
      <c r="AO21" s="5">
        <f t="shared" si="142"/>
        <v>6.2536051329076519E-4</v>
      </c>
      <c r="AP21" s="5">
        <f t="shared" si="143"/>
        <v>2.2456696032271473E-4</v>
      </c>
      <c r="AQ21" s="5">
        <f t="shared" si="144"/>
        <v>6.0481496588915394E-5</v>
      </c>
      <c r="AR21" s="5">
        <f t="shared" si="145"/>
        <v>1.5026843731141741E-3</v>
      </c>
      <c r="AS21" s="5">
        <f t="shared" si="146"/>
        <v>1.5147058480990858E-3</v>
      </c>
      <c r="AT21" s="5">
        <f t="shared" si="147"/>
        <v>7.6341174744193828E-4</v>
      </c>
      <c r="AU21" s="5">
        <f t="shared" si="148"/>
        <v>2.5650634714049104E-4</v>
      </c>
      <c r="AV21" s="5">
        <f t="shared" si="149"/>
        <v>6.4639599479403661E-5</v>
      </c>
      <c r="AW21" s="5">
        <f t="shared" si="150"/>
        <v>3.9308265048256367E-7</v>
      </c>
      <c r="AX21" s="5">
        <f t="shared" si="151"/>
        <v>1.8104911786093181E-4</v>
      </c>
      <c r="AY21" s="5">
        <f t="shared" si="152"/>
        <v>1.9504421467158263E-4</v>
      </c>
      <c r="AZ21" s="5">
        <f t="shared" si="153"/>
        <v>1.0506056623284838E-4</v>
      </c>
      <c r="BA21" s="5">
        <f t="shared" si="154"/>
        <v>3.7727249334216014E-5</v>
      </c>
      <c r="BB21" s="5">
        <f t="shared" si="155"/>
        <v>1.0160891426937768E-5</v>
      </c>
      <c r="BC21" s="5">
        <f t="shared" si="156"/>
        <v>2.1892656668480211E-6</v>
      </c>
      <c r="BD21" s="5">
        <f t="shared" si="157"/>
        <v>2.6980697919265099E-4</v>
      </c>
      <c r="BE21" s="5">
        <f t="shared" si="158"/>
        <v>2.7196543502619187E-4</v>
      </c>
      <c r="BF21" s="5">
        <f t="shared" si="159"/>
        <v>1.3707057925320054E-4</v>
      </c>
      <c r="BG21" s="5">
        <f t="shared" si="160"/>
        <v>4.6055714629075336E-5</v>
      </c>
      <c r="BH21" s="5">
        <f t="shared" si="161"/>
        <v>1.1606040086526972E-5</v>
      </c>
      <c r="BI21" s="5">
        <f t="shared" si="162"/>
        <v>2.3397776814438354E-6</v>
      </c>
      <c r="BJ21" s="8">
        <f t="shared" si="163"/>
        <v>0.33178552528032734</v>
      </c>
      <c r="BK21" s="8">
        <f t="shared" si="164"/>
        <v>0.30078047664330687</v>
      </c>
      <c r="BL21" s="8">
        <f t="shared" si="165"/>
        <v>0.34151458758366826</v>
      </c>
      <c r="BM21" s="8">
        <f t="shared" si="166"/>
        <v>0.34617952924030049</v>
      </c>
      <c r="BN21" s="8">
        <f t="shared" si="167"/>
        <v>0.6536019177859389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1.7115384615384599</v>
      </c>
      <c r="F22">
        <f>VLOOKUP(B22,home!$B$2:$E$405,3,FALSE)</f>
        <v>1.43</v>
      </c>
      <c r="G22">
        <f>VLOOKUP(C22,away!$B$2:$E$405,4,FALSE)</f>
        <v>0.96</v>
      </c>
      <c r="H22">
        <f>VLOOKUP(A22,away!$A$2:$E$405,3,FALSE)</f>
        <v>1.4722222222222201</v>
      </c>
      <c r="I22">
        <f>VLOOKUP(C22,away!$B$2:$E$405,3,FALSE)</f>
        <v>1.43</v>
      </c>
      <c r="J22">
        <f>VLOOKUP(B22,home!$B$2:$E$405,4,FALSE)</f>
        <v>1.02</v>
      </c>
      <c r="K22" s="3">
        <f t="shared" si="112"/>
        <v>2.3495999999999975</v>
      </c>
      <c r="L22" s="3">
        <f t="shared" si="113"/>
        <v>2.1473833333333303</v>
      </c>
      <c r="M22" s="5">
        <f t="shared" si="114"/>
        <v>1.1142559276143217E-2</v>
      </c>
      <c r="N22" s="5">
        <f t="shared" si="115"/>
        <v>2.6180557275226075E-2</v>
      </c>
      <c r="O22" s="5">
        <f t="shared" si="116"/>
        <v>2.3927346080268641E-2</v>
      </c>
      <c r="P22" s="5">
        <f t="shared" si="117"/>
        <v>5.6219692350199142E-2</v>
      </c>
      <c r="Q22" s="5">
        <f t="shared" si="118"/>
        <v>3.0756918686935565E-2</v>
      </c>
      <c r="R22" s="5">
        <f t="shared" si="119"/>
        <v>2.569059209183374E-2</v>
      </c>
      <c r="S22" s="5">
        <f t="shared" si="120"/>
        <v>7.0914000312256809E-2</v>
      </c>
      <c r="T22" s="5">
        <f t="shared" si="121"/>
        <v>6.6046894573013895E-2</v>
      </c>
      <c r="U22" s="5">
        <f t="shared" si="122"/>
        <v>6.0362615178972491E-2</v>
      </c>
      <c r="V22" s="5">
        <f t="shared" si="123"/>
        <v>3.9755112528200923E-2</v>
      </c>
      <c r="W22" s="5">
        <f t="shared" si="124"/>
        <v>2.4088818715607908E-2</v>
      </c>
      <c r="X22" s="5">
        <f t="shared" si="125"/>
        <v>5.1727927829584429E-2</v>
      </c>
      <c r="Y22" s="5">
        <f t="shared" si="126"/>
        <v>5.5539845044559479E-2</v>
      </c>
      <c r="Z22" s="5">
        <f t="shared" si="127"/>
        <v>1.8389183093822942E-2</v>
      </c>
      <c r="AA22" s="5">
        <f t="shared" si="128"/>
        <v>4.3207224597246338E-2</v>
      </c>
      <c r="AB22" s="5">
        <f t="shared" si="129"/>
        <v>5.0759847456844948E-2</v>
      </c>
      <c r="AC22" s="5">
        <f t="shared" si="130"/>
        <v>1.2536506090595222E-2</v>
      </c>
      <c r="AD22" s="5">
        <f t="shared" si="131"/>
        <v>1.414977211354807E-2</v>
      </c>
      <c r="AE22" s="5">
        <f t="shared" si="132"/>
        <v>3.0384984807097861E-2</v>
      </c>
      <c r="AF22" s="5">
        <f t="shared" si="133"/>
        <v>3.2624104979174201E-2</v>
      </c>
      <c r="AG22" s="5">
        <f t="shared" si="134"/>
        <v>2.3352153099065198E-2</v>
      </c>
      <c r="AH22" s="5">
        <f t="shared" si="135"/>
        <v>9.8721563223226078E-3</v>
      </c>
      <c r="AI22" s="5">
        <f t="shared" si="136"/>
        <v>2.3195618494929179E-2</v>
      </c>
      <c r="AJ22" s="5">
        <f t="shared" si="137"/>
        <v>2.7250212607842769E-2</v>
      </c>
      <c r="AK22" s="5">
        <f t="shared" si="138"/>
        <v>2.1342366514462436E-2</v>
      </c>
      <c r="AL22" s="5">
        <f t="shared" si="139"/>
        <v>2.5301135873467408E-3</v>
      </c>
      <c r="AM22" s="5">
        <f t="shared" si="140"/>
        <v>6.649260911598503E-3</v>
      </c>
      <c r="AN22" s="5">
        <f t="shared" si="141"/>
        <v>1.4278512060551413E-2</v>
      </c>
      <c r="AO22" s="5">
        <f t="shared" si="142"/>
        <v>1.5330719411813527E-2</v>
      </c>
      <c r="AP22" s="5">
        <f t="shared" si="143"/>
        <v>1.0973643784312708E-2</v>
      </c>
      <c r="AQ22" s="5">
        <f t="shared" si="144"/>
        <v>5.8911549420925012E-3</v>
      </c>
      <c r="AR22" s="5">
        <f t="shared" si="145"/>
        <v>4.2398607901233624E-3</v>
      </c>
      <c r="AS22" s="5">
        <f t="shared" si="146"/>
        <v>9.9619769124738421E-3</v>
      </c>
      <c r="AT22" s="5">
        <f t="shared" si="147"/>
        <v>1.1703330476774259E-2</v>
      </c>
      <c r="AU22" s="5">
        <f t="shared" si="148"/>
        <v>9.166048429409589E-3</v>
      </c>
      <c r="AV22" s="5">
        <f t="shared" si="149"/>
        <v>5.3841368474351874E-3</v>
      </c>
      <c r="AW22" s="5">
        <f t="shared" si="150"/>
        <v>3.5460187667876774E-4</v>
      </c>
      <c r="AX22" s="5">
        <f t="shared" si="151"/>
        <v>2.6038505729819709E-3</v>
      </c>
      <c r="AY22" s="5">
        <f t="shared" si="152"/>
        <v>5.5914653229119267E-3</v>
      </c>
      <c r="AZ22" s="5">
        <f t="shared" si="153"/>
        <v>6.0035097216661702E-3</v>
      </c>
      <c r="BA22" s="5">
        <f t="shared" si="154"/>
        <v>4.2972789059368514E-3</v>
      </c>
      <c r="BB22" s="5">
        <f t="shared" si="155"/>
        <v>2.3069762753234208E-3</v>
      </c>
      <c r="BC22" s="5">
        <f t="shared" si="156"/>
        <v>9.9079248080498252E-4</v>
      </c>
      <c r="BD22" s="5">
        <f t="shared" si="157"/>
        <v>1.5174343993940677E-3</v>
      </c>
      <c r="BE22" s="5">
        <f t="shared" si="158"/>
        <v>3.5653638648162982E-3</v>
      </c>
      <c r="BF22" s="5">
        <f t="shared" si="159"/>
        <v>4.1885894683861826E-3</v>
      </c>
      <c r="BG22" s="5">
        <f t="shared" si="160"/>
        <v>3.2805032716400552E-3</v>
      </c>
      <c r="BH22" s="5">
        <f t="shared" si="161"/>
        <v>1.9269676217613665E-3</v>
      </c>
      <c r="BI22" s="5">
        <f t="shared" si="162"/>
        <v>9.0552062481810051E-4</v>
      </c>
      <c r="BJ22" s="8">
        <f t="shared" si="163"/>
        <v>0.42976914151380663</v>
      </c>
      <c r="BK22" s="8">
        <f t="shared" si="164"/>
        <v>0.19868944946765396</v>
      </c>
      <c r="BL22" s="8">
        <f t="shared" si="165"/>
        <v>0.34144771205175539</v>
      </c>
      <c r="BM22" s="8">
        <f t="shared" si="166"/>
        <v>0.80914095692019972</v>
      </c>
      <c r="BN22" s="8">
        <f t="shared" si="167"/>
        <v>0.17391766576060638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1.7115384615384599</v>
      </c>
      <c r="F23">
        <f>VLOOKUP(B23,home!$B$2:$E$405,3,FALSE)</f>
        <v>1.43</v>
      </c>
      <c r="G23">
        <f>VLOOKUP(C23,away!$B$2:$E$405,4,FALSE)</f>
        <v>0.8</v>
      </c>
      <c r="H23">
        <f>VLOOKUP(A23,away!$A$2:$E$405,3,FALSE)</f>
        <v>1.4722222222222201</v>
      </c>
      <c r="I23">
        <f>VLOOKUP(C23,away!$B$2:$E$405,3,FALSE)</f>
        <v>1.75</v>
      </c>
      <c r="J23">
        <f>VLOOKUP(B23,home!$B$2:$E$405,4,FALSE)</f>
        <v>0.85</v>
      </c>
      <c r="K23" s="3">
        <f t="shared" si="112"/>
        <v>1.9579999999999982</v>
      </c>
      <c r="L23" s="3">
        <f t="shared" si="113"/>
        <v>2.1899305555555526</v>
      </c>
      <c r="M23" s="5">
        <f t="shared" si="114"/>
        <v>1.5797073848614188E-2</v>
      </c>
      <c r="N23" s="5">
        <f t="shared" si="115"/>
        <v>3.0930670595586546E-2</v>
      </c>
      <c r="O23" s="5">
        <f t="shared" si="116"/>
        <v>3.4594494709447761E-2</v>
      </c>
      <c r="P23" s="5">
        <f t="shared" si="117"/>
        <v>6.773602064109864E-2</v>
      </c>
      <c r="Q23" s="5">
        <f t="shared" si="118"/>
        <v>3.028112651307922E-2</v>
      </c>
      <c r="R23" s="5">
        <f t="shared" si="119"/>
        <v>3.7879770509112287E-2</v>
      </c>
      <c r="S23" s="5">
        <f t="shared" si="120"/>
        <v>7.2611050253048065E-2</v>
      </c>
      <c r="T23" s="5">
        <f t="shared" si="121"/>
        <v>6.6313564207635553E-2</v>
      </c>
      <c r="U23" s="5">
        <f t="shared" si="122"/>
        <v>7.4168590656841768E-2</v>
      </c>
      <c r="V23" s="5">
        <f t="shared" si="123"/>
        <v>3.4594195846690406E-2</v>
      </c>
      <c r="W23" s="5">
        <f t="shared" si="124"/>
        <v>1.9763481904203014E-2</v>
      </c>
      <c r="X23" s="5">
        <f t="shared" si="125"/>
        <v>4.3280652906183423E-2</v>
      </c>
      <c r="Y23" s="5">
        <f t="shared" si="126"/>
        <v>4.7390812131822654E-2</v>
      </c>
      <c r="Z23" s="5">
        <f t="shared" si="127"/>
        <v>2.7651355625112371E-2</v>
      </c>
      <c r="AA23" s="5">
        <f t="shared" si="128"/>
        <v>5.4141354313969957E-2</v>
      </c>
      <c r="AB23" s="5">
        <f t="shared" si="129"/>
        <v>5.3004385873376567E-2</v>
      </c>
      <c r="AC23" s="5">
        <f t="shared" si="130"/>
        <v>9.2709937390524823E-3</v>
      </c>
      <c r="AD23" s="5">
        <f t="shared" si="131"/>
        <v>9.6742243921073608E-3</v>
      </c>
      <c r="AE23" s="5">
        <f t="shared" si="132"/>
        <v>2.1185879597576753E-2</v>
      </c>
      <c r="AF23" s="5">
        <f t="shared" si="133"/>
        <v>2.3197802538527153E-2</v>
      </c>
      <c r="AG23" s="5">
        <f t="shared" si="134"/>
        <v>1.6933858866954928E-2</v>
      </c>
      <c r="AH23" s="5">
        <f t="shared" si="135"/>
        <v>1.5138637146491623E-2</v>
      </c>
      <c r="AI23" s="5">
        <f t="shared" si="136"/>
        <v>2.9641451532830564E-2</v>
      </c>
      <c r="AJ23" s="5">
        <f t="shared" si="137"/>
        <v>2.9018981050641112E-2</v>
      </c>
      <c r="AK23" s="5">
        <f t="shared" si="138"/>
        <v>1.8939721632385078E-2</v>
      </c>
      <c r="AL23" s="5">
        <f t="shared" si="139"/>
        <v>1.5901178390124334E-3</v>
      </c>
      <c r="AM23" s="5">
        <f t="shared" si="140"/>
        <v>3.7884262719492402E-3</v>
      </c>
      <c r="AN23" s="5">
        <f t="shared" si="141"/>
        <v>8.2963904504110494E-3</v>
      </c>
      <c r="AO23" s="5">
        <f t="shared" si="142"/>
        <v>9.0842594740872269E-3</v>
      </c>
      <c r="AP23" s="5">
        <f t="shared" si="143"/>
        <v>6.6312991322995448E-3</v>
      </c>
      <c r="AQ23" s="5">
        <f t="shared" si="144"/>
        <v>3.6305211482129491E-3</v>
      </c>
      <c r="AR23" s="5">
        <f t="shared" si="145"/>
        <v>6.6305128113140653E-3</v>
      </c>
      <c r="AS23" s="5">
        <f t="shared" si="146"/>
        <v>1.2982544084552926E-2</v>
      </c>
      <c r="AT23" s="5">
        <f t="shared" si="147"/>
        <v>1.2709910658777308E-2</v>
      </c>
      <c r="AU23" s="5">
        <f t="shared" si="148"/>
        <v>8.2953350232953145E-3</v>
      </c>
      <c r="AV23" s="5">
        <f t="shared" si="149"/>
        <v>4.0605664939030502E-3</v>
      </c>
      <c r="AW23" s="5">
        <f t="shared" si="150"/>
        <v>1.8939558011627525E-4</v>
      </c>
      <c r="AX23" s="5">
        <f t="shared" si="151"/>
        <v>1.2362897734127666E-3</v>
      </c>
      <c r="AY23" s="5">
        <f t="shared" si="152"/>
        <v>2.7073887503174681E-3</v>
      </c>
      <c r="AZ23" s="5">
        <f t="shared" si="153"/>
        <v>2.9644966750437935E-3</v>
      </c>
      <c r="BA23" s="5">
        <f t="shared" si="154"/>
        <v>2.1640139501737476E-3</v>
      </c>
      <c r="BB23" s="5">
        <f t="shared" si="155"/>
        <v>1.1847600680334905E-3</v>
      </c>
      <c r="BC23" s="5">
        <f t="shared" si="156"/>
        <v>5.1890845479772324E-4</v>
      </c>
      <c r="BD23" s="5">
        <f t="shared" si="157"/>
        <v>2.4200604340832033E-3</v>
      </c>
      <c r="BE23" s="5">
        <f t="shared" si="158"/>
        <v>4.7384783299349066E-3</v>
      </c>
      <c r="BF23" s="5">
        <f t="shared" si="159"/>
        <v>4.6389702850062721E-3</v>
      </c>
      <c r="BG23" s="5">
        <f t="shared" si="160"/>
        <v>3.0277012726807571E-3</v>
      </c>
      <c r="BH23" s="5">
        <f t="shared" si="161"/>
        <v>1.4820597729772284E-3</v>
      </c>
      <c r="BI23" s="5">
        <f t="shared" si="162"/>
        <v>5.803746070978822E-4</v>
      </c>
      <c r="BJ23" s="8">
        <f t="shared" si="163"/>
        <v>0.35115882780241559</v>
      </c>
      <c r="BK23" s="8">
        <f t="shared" si="164"/>
        <v>0.20430684091783372</v>
      </c>
      <c r="BL23" s="8">
        <f t="shared" si="165"/>
        <v>0.40809390119871952</v>
      </c>
      <c r="BM23" s="8">
        <f t="shared" si="166"/>
        <v>0.77147377555694163</v>
      </c>
      <c r="BN23" s="8">
        <f t="shared" si="167"/>
        <v>0.21721915681693862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1.7115384615384599</v>
      </c>
      <c r="F24">
        <f>VLOOKUP(B24,home!$B$2:$E$405,3,FALSE)</f>
        <v>1.91</v>
      </c>
      <c r="G24">
        <f>VLOOKUP(C24,away!$B$2:$E$405,4,FALSE)</f>
        <v>0.8</v>
      </c>
      <c r="H24">
        <f>VLOOKUP(A24,away!$A$2:$E$405,3,FALSE)</f>
        <v>1.4722222222222201</v>
      </c>
      <c r="I24">
        <f>VLOOKUP(C24,away!$B$2:$E$405,3,FALSE)</f>
        <v>1.27</v>
      </c>
      <c r="J24">
        <f>VLOOKUP(B24,home!$B$2:$E$405,4,FALSE)</f>
        <v>1.02</v>
      </c>
      <c r="K24" s="3">
        <f t="shared" si="112"/>
        <v>2.6152307692307666</v>
      </c>
      <c r="L24" s="3">
        <f t="shared" si="113"/>
        <v>1.9071166666666641</v>
      </c>
      <c r="M24" s="5">
        <f t="shared" si="114"/>
        <v>1.0863492361784011E-2</v>
      </c>
      <c r="N24" s="5">
        <f t="shared" si="115"/>
        <v>2.8410539485840963E-2</v>
      </c>
      <c r="O24" s="5">
        <f t="shared" si="116"/>
        <v>2.0717947341364291E-2</v>
      </c>
      <c r="P24" s="5">
        <f t="shared" si="117"/>
        <v>5.4182213362438655E-2</v>
      </c>
      <c r="Q24" s="5">
        <f t="shared" si="118"/>
        <v>3.7150058516908467E-2</v>
      </c>
      <c r="R24" s="5">
        <f t="shared" si="119"/>
        <v>1.9755771336919074E-2</v>
      </c>
      <c r="S24" s="5">
        <f t="shared" si="120"/>
        <v>6.7559127099407312E-2</v>
      </c>
      <c r="T24" s="5">
        <f t="shared" si="121"/>
        <v>7.0849495765237996E-2</v>
      </c>
      <c r="U24" s="5">
        <f t="shared" si="122"/>
        <v>5.1665901070198007E-2</v>
      </c>
      <c r="V24" s="5">
        <f t="shared" si="123"/>
        <v>3.7439393001147889E-2</v>
      </c>
      <c r="W24" s="5">
        <f t="shared" si="124"/>
        <v>3.2385325370714174E-2</v>
      </c>
      <c r="X24" s="5">
        <f t="shared" si="125"/>
        <v>6.1762593769911764E-2</v>
      </c>
      <c r="Y24" s="5">
        <f t="shared" si="126"/>
        <v>5.8894235977580714E-2</v>
      </c>
      <c r="Z24" s="5">
        <f t="shared" si="127"/>
        <v>1.2558853593164646E-2</v>
      </c>
      <c r="AA24" s="5">
        <f t="shared" si="128"/>
        <v>3.2844300343108555E-2</v>
      </c>
      <c r="AB24" s="5">
        <f t="shared" si="129"/>
        <v>4.2947712425577066E-2</v>
      </c>
      <c r="AC24" s="5">
        <f t="shared" si="130"/>
        <v>1.1670678223172569E-2</v>
      </c>
      <c r="AD24" s="5">
        <f t="shared" si="131"/>
        <v>2.1173774845260378E-2</v>
      </c>
      <c r="AE24" s="5">
        <f t="shared" si="132"/>
        <v>4.0380858903643436E-2</v>
      </c>
      <c r="AF24" s="5">
        <f t="shared" si="133"/>
        <v>3.8505504514726681E-2</v>
      </c>
      <c r="AG24" s="5">
        <f t="shared" si="134"/>
        <v>2.447816313948125E-2</v>
      </c>
      <c r="AH24" s="5">
        <f t="shared" si="135"/>
        <v>5.9877997504377035E-3</v>
      </c>
      <c r="AI24" s="5">
        <f t="shared" si="136"/>
        <v>1.5659478147336987E-2</v>
      </c>
      <c r="AJ24" s="5">
        <f t="shared" si="137"/>
        <v>2.0476574540506248E-2</v>
      </c>
      <c r="AK24" s="5">
        <f t="shared" si="138"/>
        <v>1.7850322595593094E-2</v>
      </c>
      <c r="AL24" s="5">
        <f t="shared" si="139"/>
        <v>2.3283237342598298E-3</v>
      </c>
      <c r="AM24" s="5">
        <f t="shared" si="140"/>
        <v>1.1074861495217869E-2</v>
      </c>
      <c r="AN24" s="5">
        <f t="shared" si="141"/>
        <v>2.1121052938554888E-2</v>
      </c>
      <c r="AO24" s="5">
        <f t="shared" si="142"/>
        <v>2.0140156038333478E-2</v>
      </c>
      <c r="AP24" s="5">
        <f t="shared" si="143"/>
        <v>1.2803209083324345E-2</v>
      </c>
      <c r="AQ24" s="5">
        <f t="shared" si="144"/>
        <v>6.10430335740647E-3</v>
      </c>
      <c r="AR24" s="5">
        <f t="shared" si="145"/>
        <v>2.2838865401444467E-3</v>
      </c>
      <c r="AS24" s="5">
        <f t="shared" si="146"/>
        <v>5.9728903532177561E-3</v>
      </c>
      <c r="AT24" s="5">
        <f t="shared" si="147"/>
        <v>7.8102433164883491E-3</v>
      </c>
      <c r="AU24" s="5">
        <f t="shared" si="148"/>
        <v>6.8085295454864258E-3</v>
      </c>
      <c r="AV24" s="5">
        <f t="shared" si="149"/>
        <v>4.4514689901432184E-3</v>
      </c>
      <c r="AW24" s="5">
        <f t="shared" si="150"/>
        <v>3.2257309657283403E-4</v>
      </c>
      <c r="AX24" s="5">
        <f t="shared" si="151"/>
        <v>4.8272197578771376E-3</v>
      </c>
      <c r="AY24" s="5">
        <f t="shared" si="152"/>
        <v>9.2060712539101079E-3</v>
      </c>
      <c r="AZ24" s="5">
        <f t="shared" si="153"/>
        <v>8.7785259614264217E-3</v>
      </c>
      <c r="BA24" s="5">
        <f t="shared" si="154"/>
        <v>5.5805577232674441E-3</v>
      </c>
      <c r="BB24" s="5">
        <f t="shared" si="155"/>
        <v>2.6606936608346786E-3</v>
      </c>
      <c r="BC24" s="5">
        <f t="shared" si="156"/>
        <v>1.0148506450944309E-3</v>
      </c>
      <c r="BD24" s="5">
        <f t="shared" si="157"/>
        <v>7.2593968091418928E-4</v>
      </c>
      <c r="BE24" s="5">
        <f t="shared" si="158"/>
        <v>1.8984997901323527E-3</v>
      </c>
      <c r="BF24" s="5">
        <f t="shared" si="159"/>
        <v>2.482507533266141E-3</v>
      </c>
      <c r="BG24" s="5">
        <f t="shared" si="160"/>
        <v>2.1641100286149276E-3</v>
      </c>
      <c r="BH24" s="5">
        <f t="shared" si="161"/>
        <v>1.4149117837086588E-3</v>
      </c>
      <c r="BI24" s="5">
        <f t="shared" si="162"/>
        <v>7.4006416650041417E-4</v>
      </c>
      <c r="BJ24" s="8">
        <f t="shared" si="163"/>
        <v>0.51730205220455316</v>
      </c>
      <c r="BK24" s="8">
        <f t="shared" si="164"/>
        <v>0.19324929903612037</v>
      </c>
      <c r="BL24" s="8">
        <f t="shared" si="165"/>
        <v>0.26465885927965788</v>
      </c>
      <c r="BM24" s="8">
        <f t="shared" si="166"/>
        <v>0.80780554355090339</v>
      </c>
      <c r="BN24" s="8">
        <f t="shared" si="167"/>
        <v>0.17108002240525547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1.7115384615384599</v>
      </c>
      <c r="F25">
        <f>VLOOKUP(B25,home!$B$2:$E$405,3,FALSE)</f>
        <v>0.64</v>
      </c>
      <c r="G25">
        <f>VLOOKUP(C25,away!$B$2:$E$405,4,FALSE)</f>
        <v>0.8</v>
      </c>
      <c r="H25">
        <f>VLOOKUP(A25,away!$A$2:$E$405,3,FALSE)</f>
        <v>1.4722222222222201</v>
      </c>
      <c r="I25">
        <f>VLOOKUP(C25,away!$B$2:$E$405,3,FALSE)</f>
        <v>0.32</v>
      </c>
      <c r="J25">
        <f>VLOOKUP(B25,home!$B$2:$E$405,4,FALSE)</f>
        <v>1.36</v>
      </c>
      <c r="K25" s="3">
        <f t="shared" si="112"/>
        <v>0.87630769230769145</v>
      </c>
      <c r="L25" s="3">
        <f t="shared" si="113"/>
        <v>0.64071111111111023</v>
      </c>
      <c r="M25" s="5">
        <f t="shared" si="114"/>
        <v>0.21936488295295972</v>
      </c>
      <c r="N25" s="5">
        <f t="shared" si="115"/>
        <v>0.19223113435385497</v>
      </c>
      <c r="O25" s="5">
        <f t="shared" si="116"/>
        <v>0.14054951789554948</v>
      </c>
      <c r="P25" s="5">
        <f t="shared" si="117"/>
        <v>0.12316462368200755</v>
      </c>
      <c r="Q25" s="5">
        <f t="shared" si="118"/>
        <v>8.4226810867658222E-2</v>
      </c>
      <c r="R25" s="5">
        <f t="shared" si="119"/>
        <v>4.5025818888494183E-2</v>
      </c>
      <c r="S25" s="5">
        <f t="shared" si="120"/>
        <v>1.7288004719040947E-2</v>
      </c>
      <c r="T25" s="5">
        <f t="shared" si="121"/>
        <v>5.3965053576362637E-2</v>
      </c>
      <c r="U25" s="5">
        <f t="shared" si="122"/>
        <v>3.9456471444440401E-2</v>
      </c>
      <c r="V25" s="5">
        <f t="shared" si="123"/>
        <v>1.0785027144274535E-3</v>
      </c>
      <c r="W25" s="5">
        <f t="shared" si="124"/>
        <v>2.4602867420624654E-2</v>
      </c>
      <c r="X25" s="5">
        <f t="shared" si="125"/>
        <v>1.5763330521587758E-2</v>
      </c>
      <c r="Y25" s="5">
        <f t="shared" si="126"/>
        <v>5.0498705066490835E-3</v>
      </c>
      <c r="Z25" s="5">
        <f t="shared" si="127"/>
        <v>9.6161808162449087E-3</v>
      </c>
      <c r="AA25" s="5">
        <f t="shared" si="128"/>
        <v>8.4267332198970681E-3</v>
      </c>
      <c r="AB25" s="5">
        <f t="shared" si="129"/>
        <v>3.692205570810281E-3</v>
      </c>
      <c r="AC25" s="5">
        <f t="shared" si="130"/>
        <v>3.7846013447536822E-5</v>
      </c>
      <c r="AD25" s="5">
        <f t="shared" si="131"/>
        <v>5.389920493379918E-3</v>
      </c>
      <c r="AE25" s="5">
        <f t="shared" si="132"/>
        <v>3.4533819481139911E-3</v>
      </c>
      <c r="AF25" s="5">
        <f t="shared" si="133"/>
        <v>1.1063100925335827E-3</v>
      </c>
      <c r="AG25" s="5">
        <f t="shared" si="134"/>
        <v>2.3627505620687564E-4</v>
      </c>
      <c r="AH25" s="5">
        <f t="shared" si="135"/>
        <v>1.5402984738554042E-3</v>
      </c>
      <c r="AI25" s="5">
        <f t="shared" si="136"/>
        <v>1.349775401089288E-3</v>
      </c>
      <c r="AJ25" s="5">
        <f t="shared" si="137"/>
        <v>5.9140928343112133E-4</v>
      </c>
      <c r="AK25" s="5">
        <f t="shared" si="138"/>
        <v>1.7275216812429045E-4</v>
      </c>
      <c r="AL25" s="5">
        <f t="shared" si="139"/>
        <v>8.4996102227167012E-7</v>
      </c>
      <c r="AM25" s="5">
        <f t="shared" si="140"/>
        <v>9.4464575785513816E-4</v>
      </c>
      <c r="AN25" s="5">
        <f t="shared" si="141"/>
        <v>6.0524503312176252E-4</v>
      </c>
      <c r="AO25" s="5">
        <f t="shared" si="142"/>
        <v>1.9389360883296253E-4</v>
      </c>
      <c r="AP25" s="5">
        <f t="shared" si="143"/>
        <v>4.1409929850903472E-5</v>
      </c>
      <c r="AQ25" s="5">
        <f t="shared" si="144"/>
        <v>6.6329505414513719E-6</v>
      </c>
      <c r="AR25" s="5">
        <f t="shared" si="145"/>
        <v>1.9737726932532874E-4</v>
      </c>
      <c r="AS25" s="5">
        <f t="shared" si="146"/>
        <v>1.7296321939647252E-4</v>
      </c>
      <c r="AT25" s="5">
        <f t="shared" si="147"/>
        <v>7.5784499821715881E-5</v>
      </c>
      <c r="AU25" s="5">
        <f t="shared" si="148"/>
        <v>2.2136846717153503E-5</v>
      </c>
      <c r="AV25" s="5">
        <f t="shared" si="149"/>
        <v>4.8496722654194693E-6</v>
      </c>
      <c r="AW25" s="5">
        <f t="shared" si="150"/>
        <v>1.3256088319259521E-8</v>
      </c>
      <c r="AX25" s="5">
        <f t="shared" si="151"/>
        <v>1.379667240190477E-4</v>
      </c>
      <c r="AY25" s="5">
        <f t="shared" si="152"/>
        <v>8.8396813042603957E-5</v>
      </c>
      <c r="AZ25" s="5">
        <f t="shared" si="153"/>
        <v>2.8318410151603926E-5</v>
      </c>
      <c r="BA25" s="5">
        <f t="shared" si="154"/>
        <v>6.0479733443780997E-6</v>
      </c>
      <c r="BB25" s="5">
        <f t="shared" si="155"/>
        <v>9.6875093036171698E-7</v>
      </c>
      <c r="BC25" s="5">
        <f t="shared" si="156"/>
        <v>1.2413789699639555E-7</v>
      </c>
      <c r="BD25" s="5">
        <f t="shared" si="157"/>
        <v>2.1076968256251367E-5</v>
      </c>
      <c r="BE25" s="5">
        <f t="shared" si="158"/>
        <v>1.8469909413478102E-5</v>
      </c>
      <c r="BF25" s="5">
        <f t="shared" si="159"/>
        <v>8.0926618476285516E-6</v>
      </c>
      <c r="BG25" s="5">
        <f t="shared" si="160"/>
        <v>2.3638872761072915E-6</v>
      </c>
      <c r="BH25" s="5">
        <f t="shared" si="161"/>
        <v>5.1787315095027373E-7</v>
      </c>
      <c r="BI25" s="5">
        <f t="shared" si="162"/>
        <v>9.076324516346945E-8</v>
      </c>
      <c r="BJ25" s="8">
        <f t="shared" si="163"/>
        <v>0.38807860492655899</v>
      </c>
      <c r="BK25" s="8">
        <f t="shared" si="164"/>
        <v>0.36102310685594813</v>
      </c>
      <c r="BL25" s="8">
        <f t="shared" si="165"/>
        <v>0.2413287059164072</v>
      </c>
      <c r="BM25" s="8">
        <f t="shared" si="166"/>
        <v>0.1953954263176807</v>
      </c>
      <c r="BN25" s="8">
        <f t="shared" si="167"/>
        <v>0.80456278864052422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1.4126984126984099</v>
      </c>
      <c r="F26">
        <f>VLOOKUP(B26,home!$B$2:$E$405,3,FALSE)</f>
        <v>0.88</v>
      </c>
      <c r="G26">
        <f>VLOOKUP(C26,away!$B$2:$E$405,4,FALSE)</f>
        <v>0.94</v>
      </c>
      <c r="H26">
        <f>VLOOKUP(A26,away!$A$2:$E$405,3,FALSE)</f>
        <v>1.3333333333333299</v>
      </c>
      <c r="I26">
        <f>VLOOKUP(C26,away!$B$2:$E$405,3,FALSE)</f>
        <v>0.24</v>
      </c>
      <c r="J26">
        <f>VLOOKUP(B26,home!$B$2:$E$405,4,FALSE)</f>
        <v>0.19</v>
      </c>
      <c r="K26" s="3">
        <f t="shared" si="112"/>
        <v>1.1685841269841246</v>
      </c>
      <c r="L26" s="3">
        <f t="shared" si="113"/>
        <v>6.0799999999999847E-2</v>
      </c>
      <c r="M26" s="5">
        <f t="shared" si="114"/>
        <v>0.29247264823680019</v>
      </c>
      <c r="N26" s="5">
        <f t="shared" si="115"/>
        <v>0.34177889430653619</v>
      </c>
      <c r="O26" s="5">
        <f t="shared" si="116"/>
        <v>1.7782337012797411E-2</v>
      </c>
      <c r="P26" s="5">
        <f t="shared" si="117"/>
        <v>2.0780156773837353E-2</v>
      </c>
      <c r="Q26" s="5">
        <f t="shared" si="118"/>
        <v>0.19969869541240148</v>
      </c>
      <c r="R26" s="5">
        <f t="shared" si="119"/>
        <v>5.4058304518903987E-4</v>
      </c>
      <c r="S26" s="5">
        <f t="shared" si="120"/>
        <v>3.6910709270464808E-4</v>
      </c>
      <c r="T26" s="5">
        <f t="shared" si="121"/>
        <v>1.2141680681073982E-2</v>
      </c>
      <c r="U26" s="5">
        <f t="shared" si="122"/>
        <v>6.3171676592465383E-4</v>
      </c>
      <c r="V26" s="5">
        <f t="shared" si="123"/>
        <v>2.9138919481408931E-6</v>
      </c>
      <c r="W26" s="5">
        <f t="shared" si="124"/>
        <v>7.7788241879456585E-2</v>
      </c>
      <c r="X26" s="5">
        <f t="shared" si="125"/>
        <v>4.7295251062709496E-3</v>
      </c>
      <c r="Y26" s="5">
        <f t="shared" si="126"/>
        <v>1.4377756323063646E-4</v>
      </c>
      <c r="Z26" s="5">
        <f t="shared" si="127"/>
        <v>1.0955816382497853E-5</v>
      </c>
      <c r="AA26" s="5">
        <f t="shared" si="128"/>
        <v>1.2802793122739624E-5</v>
      </c>
      <c r="AB26" s="5">
        <f t="shared" si="129"/>
        <v>7.4805704121475191E-6</v>
      </c>
      <c r="AC26" s="5">
        <f t="shared" si="130"/>
        <v>1.2939485937708287E-8</v>
      </c>
      <c r="AD26" s="5">
        <f t="shared" si="131"/>
        <v>2.2725526181583671E-2</v>
      </c>
      <c r="AE26" s="5">
        <f t="shared" si="132"/>
        <v>1.381711991840284E-3</v>
      </c>
      <c r="AF26" s="5">
        <f t="shared" si="133"/>
        <v>4.2004044551944524E-5</v>
      </c>
      <c r="AG26" s="5">
        <f t="shared" si="134"/>
        <v>8.5128196958607388E-7</v>
      </c>
      <c r="AH26" s="5">
        <f t="shared" si="135"/>
        <v>1.6652840901396691E-7</v>
      </c>
      <c r="AI26" s="5">
        <f t="shared" si="136"/>
        <v>1.9460245546564177E-7</v>
      </c>
      <c r="AJ26" s="5">
        <f t="shared" si="137"/>
        <v>1.1370467026464198E-7</v>
      </c>
      <c r="AK26" s="5">
        <f t="shared" si="138"/>
        <v>4.4291157611741452E-8</v>
      </c>
      <c r="AL26" s="5">
        <f t="shared" si="139"/>
        <v>3.6773974999636926E-11</v>
      </c>
      <c r="AM26" s="5">
        <f t="shared" si="140"/>
        <v>5.31133783463217E-3</v>
      </c>
      <c r="AN26" s="5">
        <f t="shared" si="141"/>
        <v>3.229293403456352E-4</v>
      </c>
      <c r="AO26" s="5">
        <f t="shared" si="142"/>
        <v>9.8170519465072842E-6</v>
      </c>
      <c r="AP26" s="5">
        <f t="shared" si="143"/>
        <v>1.9895891944921386E-7</v>
      </c>
      <c r="AQ26" s="5">
        <f t="shared" si="144"/>
        <v>3.0241755756280427E-9</v>
      </c>
      <c r="AR26" s="5">
        <f t="shared" si="145"/>
        <v>2.0249854536098334E-9</v>
      </c>
      <c r="AS26" s="5">
        <f t="shared" si="146"/>
        <v>2.366365858462199E-9</v>
      </c>
      <c r="AT26" s="5">
        <f t="shared" si="147"/>
        <v>1.3826487904180438E-9</v>
      </c>
      <c r="AU26" s="5">
        <f t="shared" si="148"/>
        <v>5.3858047655877499E-10</v>
      </c>
      <c r="AV26" s="5">
        <f t="shared" si="149"/>
        <v>1.5734414900253247E-10</v>
      </c>
      <c r="AW26" s="5">
        <f t="shared" si="150"/>
        <v>7.2577438750492906E-14</v>
      </c>
      <c r="AX26" s="5">
        <f t="shared" si="151"/>
        <v>1.0344575144335636E-3</v>
      </c>
      <c r="AY26" s="5">
        <f t="shared" si="152"/>
        <v>6.289501687756052E-5</v>
      </c>
      <c r="AZ26" s="5">
        <f t="shared" si="153"/>
        <v>1.9120085130778346E-6</v>
      </c>
      <c r="BA26" s="5">
        <f t="shared" si="154"/>
        <v>3.8750039198377368E-8</v>
      </c>
      <c r="BB26" s="5">
        <f t="shared" si="155"/>
        <v>5.8900059581533445E-10</v>
      </c>
      <c r="BC26" s="5">
        <f t="shared" si="156"/>
        <v>7.1622472451144525E-12</v>
      </c>
      <c r="BD26" s="5">
        <f t="shared" si="157"/>
        <v>2.0519852596579588E-11</v>
      </c>
      <c r="BE26" s="5">
        <f t="shared" si="158"/>
        <v>2.3979174032416881E-11</v>
      </c>
      <c r="BF26" s="5">
        <f t="shared" si="159"/>
        <v>1.4010841076236136E-11</v>
      </c>
      <c r="BG26" s="5">
        <f t="shared" si="160"/>
        <v>5.4576154957955707E-12</v>
      </c>
      <c r="BH26" s="5">
        <f t="shared" si="161"/>
        <v>1.5944207098923244E-12</v>
      </c>
      <c r="BI26" s="5">
        <f t="shared" si="162"/>
        <v>3.7264294666298645E-13</v>
      </c>
      <c r="BJ26" s="8">
        <f t="shared" si="163"/>
        <v>0.66717449854496069</v>
      </c>
      <c r="BK26" s="8">
        <f t="shared" si="164"/>
        <v>0.31368773398842781</v>
      </c>
      <c r="BL26" s="8">
        <f t="shared" si="165"/>
        <v>1.8975445849997625E-2</v>
      </c>
      <c r="BM26" s="8">
        <f t="shared" si="166"/>
        <v>0.12673242439540222</v>
      </c>
      <c r="BN26" s="8">
        <f t="shared" si="167"/>
        <v>0.87305331478756165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1.4126984126984099</v>
      </c>
      <c r="F27">
        <f>VLOOKUP(B27,home!$B$2:$E$405,3,FALSE)</f>
        <v>0.18</v>
      </c>
      <c r="G27">
        <f>VLOOKUP(C27,away!$B$2:$E$405,4,FALSE)</f>
        <v>0.88</v>
      </c>
      <c r="H27">
        <f>VLOOKUP(A27,away!$A$2:$E$405,3,FALSE)</f>
        <v>1.3333333333333299</v>
      </c>
      <c r="I27">
        <f>VLOOKUP(C27,away!$B$2:$E$405,3,FALSE)</f>
        <v>0.71</v>
      </c>
      <c r="J27">
        <f>VLOOKUP(B27,home!$B$2:$E$405,4,FALSE)</f>
        <v>1.31</v>
      </c>
      <c r="K27" s="3">
        <f t="shared" si="112"/>
        <v>0.22377142857142812</v>
      </c>
      <c r="L27" s="3">
        <f t="shared" si="113"/>
        <v>1.2401333333333302</v>
      </c>
      <c r="M27" s="5">
        <f t="shared" si="114"/>
        <v>0.23133121554157615</v>
      </c>
      <c r="N27" s="5">
        <f t="shared" si="115"/>
        <v>5.176531657490345E-2</v>
      </c>
      <c r="O27" s="5">
        <f t="shared" si="116"/>
        <v>0.28688155143362593</v>
      </c>
      <c r="P27" s="5">
        <f t="shared" si="117"/>
        <v>6.4195894595090106E-2</v>
      </c>
      <c r="Q27" s="5">
        <f t="shared" si="118"/>
        <v>5.7917994202091845E-3</v>
      </c>
      <c r="R27" s="5">
        <f t="shared" si="119"/>
        <v>0.17788568732560989</v>
      </c>
      <c r="S27" s="5">
        <f t="shared" si="120"/>
        <v>4.4536930232436022E-3</v>
      </c>
      <c r="T27" s="5">
        <f t="shared" si="121"/>
        <v>7.1826035209820657E-3</v>
      </c>
      <c r="U27" s="5">
        <f t="shared" si="122"/>
        <v>3.9805734375262108E-2</v>
      </c>
      <c r="V27" s="5">
        <f t="shared" si="123"/>
        <v>1.3732537239092692E-4</v>
      </c>
      <c r="W27" s="5">
        <f t="shared" si="124"/>
        <v>4.320130767531264E-4</v>
      </c>
      <c r="X27" s="5">
        <f t="shared" si="125"/>
        <v>5.3575381691744247E-4</v>
      </c>
      <c r="Y27" s="5">
        <f t="shared" si="126"/>
        <v>3.3220308340994138E-4</v>
      </c>
      <c r="Z27" s="5">
        <f t="shared" si="127"/>
        <v>7.3533990125133009E-2</v>
      </c>
      <c r="AA27" s="5">
        <f t="shared" si="128"/>
        <v>1.6454806018858303E-2</v>
      </c>
      <c r="AB27" s="5">
        <f t="shared" si="129"/>
        <v>1.8410577248528278E-3</v>
      </c>
      <c r="AC27" s="5">
        <f t="shared" si="130"/>
        <v>2.3817919229471179E-6</v>
      </c>
      <c r="AD27" s="5">
        <f t="shared" si="131"/>
        <v>2.4168045836646263E-5</v>
      </c>
      <c r="AE27" s="5">
        <f t="shared" si="132"/>
        <v>2.9971599243552842E-5</v>
      </c>
      <c r="AF27" s="5">
        <f t="shared" si="133"/>
        <v>1.8584389637618953E-5</v>
      </c>
      <c r="AG27" s="5">
        <f t="shared" si="134"/>
        <v>7.6823736897552621E-6</v>
      </c>
      <c r="AH27" s="5">
        <f t="shared" si="135"/>
        <v>2.2797988071795356E-2</v>
      </c>
      <c r="AI27" s="5">
        <f t="shared" si="136"/>
        <v>5.101538359380025E-3</v>
      </c>
      <c r="AJ27" s="5">
        <f t="shared" si="137"/>
        <v>5.7078926329520371E-4</v>
      </c>
      <c r="AK27" s="5">
        <f t="shared" si="138"/>
        <v>4.2575442953600284E-5</v>
      </c>
      <c r="AL27" s="5">
        <f t="shared" si="139"/>
        <v>2.6438500809324627E-8</v>
      </c>
      <c r="AM27" s="5">
        <f t="shared" si="140"/>
        <v>1.0816236285292178E-6</v>
      </c>
      <c r="AN27" s="5">
        <f t="shared" si="141"/>
        <v>1.3413575158600306E-6</v>
      </c>
      <c r="AO27" s="5">
        <f t="shared" si="142"/>
        <v>8.3173108366760766E-7</v>
      </c>
      <c r="AP27" s="5">
        <f t="shared" si="143"/>
        <v>3.4381914707521763E-7</v>
      </c>
      <c r="AQ27" s="5">
        <f t="shared" si="144"/>
        <v>1.0659539623155307E-7</v>
      </c>
      <c r="AR27" s="5">
        <f t="shared" si="145"/>
        <v>5.65450898815382E-3</v>
      </c>
      <c r="AS27" s="5">
        <f t="shared" si="146"/>
        <v>1.2653175541491608E-3</v>
      </c>
      <c r="AT27" s="5">
        <f t="shared" si="147"/>
        <v>1.4157095834423152E-4</v>
      </c>
      <c r="AU27" s="5">
        <f t="shared" si="148"/>
        <v>1.0559845197638282E-5</v>
      </c>
      <c r="AV27" s="5">
        <f t="shared" si="149"/>
        <v>5.9074791134216284E-7</v>
      </c>
      <c r="AW27" s="5">
        <f t="shared" si="150"/>
        <v>2.0380148284524779E-10</v>
      </c>
      <c r="AX27" s="5">
        <f t="shared" si="151"/>
        <v>4.0339410755432495E-8</v>
      </c>
      <c r="AY27" s="5">
        <f t="shared" si="152"/>
        <v>5.0026247924836897E-8</v>
      </c>
      <c r="AZ27" s="5">
        <f t="shared" si="153"/>
        <v>3.1019608796593786E-8</v>
      </c>
      <c r="BA27" s="5">
        <f t="shared" si="154"/>
        <v>1.2822816951871912E-8</v>
      </c>
      <c r="BB27" s="5">
        <f t="shared" si="155"/>
        <v>3.9755006823120131E-9</v>
      </c>
      <c r="BC27" s="5">
        <f t="shared" si="156"/>
        <v>9.8603018256490586E-10</v>
      </c>
      <c r="BD27" s="5">
        <f t="shared" si="157"/>
        <v>1.1687241799737435E-3</v>
      </c>
      <c r="BE27" s="5">
        <f t="shared" si="158"/>
        <v>2.615270793586954E-4</v>
      </c>
      <c r="BF27" s="5">
        <f t="shared" si="159"/>
        <v>2.9261144079104258E-5</v>
      </c>
      <c r="BG27" s="5">
        <f t="shared" si="160"/>
        <v>2.1826026707385164E-6</v>
      </c>
      <c r="BH27" s="5">
        <f t="shared" si="161"/>
        <v>1.2210102940874296E-7</v>
      </c>
      <c r="BI27" s="5">
        <f t="shared" si="162"/>
        <v>5.4645443561672733E-9</v>
      </c>
      <c r="BJ27" s="8">
        <f t="shared" si="163"/>
        <v>6.6123940197969411E-2</v>
      </c>
      <c r="BK27" s="8">
        <f t="shared" si="164"/>
        <v>0.30012058678897252</v>
      </c>
      <c r="BL27" s="8">
        <f t="shared" si="165"/>
        <v>0.5599160986810453</v>
      </c>
      <c r="BM27" s="8">
        <f t="shared" si="166"/>
        <v>0.1818431010796592</v>
      </c>
      <c r="BN27" s="8">
        <f t="shared" si="167"/>
        <v>0.81785146489101468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1.4126984126984099</v>
      </c>
      <c r="F28">
        <f>VLOOKUP(B28,home!$B$2:$E$405,3,FALSE)</f>
        <v>2.12</v>
      </c>
      <c r="G28">
        <f>VLOOKUP(C28,away!$B$2:$E$405,4,FALSE)</f>
        <v>1.65</v>
      </c>
      <c r="H28">
        <f>VLOOKUP(A28,away!$A$2:$E$405,3,FALSE)</f>
        <v>1.3333333333333299</v>
      </c>
      <c r="I28">
        <f>VLOOKUP(C28,away!$B$2:$E$405,3,FALSE)</f>
        <v>0.94</v>
      </c>
      <c r="J28">
        <f>VLOOKUP(B28,home!$B$2:$E$405,4,FALSE)</f>
        <v>0.56000000000000005</v>
      </c>
      <c r="K28" s="3">
        <f t="shared" si="112"/>
        <v>4.9416190476190378</v>
      </c>
      <c r="L28" s="3">
        <f t="shared" si="113"/>
        <v>0.70186666666666486</v>
      </c>
      <c r="M28" s="5">
        <f t="shared" si="114"/>
        <v>3.5405056810439207E-3</v>
      </c>
      <c r="N28" s="5">
        <f t="shared" si="115"/>
        <v>1.749583031165005E-2</v>
      </c>
      <c r="O28" s="5">
        <f t="shared" si="116"/>
        <v>2.4849629206686865E-3</v>
      </c>
      <c r="P28" s="5">
        <f t="shared" si="117"/>
        <v>1.2279740101403416E-2</v>
      </c>
      <c r="Q28" s="5">
        <f t="shared" si="118"/>
        <v>4.3228864160980207E-2</v>
      </c>
      <c r="R28" s="5">
        <f t="shared" si="119"/>
        <v>8.7205632095999563E-4</v>
      </c>
      <c r="S28" s="5">
        <f t="shared" si="120"/>
        <v>1.0647632749564892E-2</v>
      </c>
      <c r="T28" s="5">
        <f t="shared" si="121"/>
        <v>3.0340898792453226E-2</v>
      </c>
      <c r="U28" s="5">
        <f t="shared" si="122"/>
        <v>4.3093701262524944E-3</v>
      </c>
      <c r="V28" s="5">
        <f t="shared" si="123"/>
        <v>4.103310990602042E-3</v>
      </c>
      <c r="W28" s="5">
        <f t="shared" si="124"/>
        <v>7.1206859514945264E-2</v>
      </c>
      <c r="X28" s="5">
        <f t="shared" si="125"/>
        <v>4.9977721131556123E-2</v>
      </c>
      <c r="Y28" s="5">
        <f t="shared" si="126"/>
        <v>1.7538848269100717E-2</v>
      </c>
      <c r="Z28" s="5">
        <f t="shared" si="127"/>
        <v>2.0402242104592913E-4</v>
      </c>
      <c r="AA28" s="5">
        <f t="shared" si="128"/>
        <v>1.0082010819819143E-3</v>
      </c>
      <c r="AB28" s="5">
        <f t="shared" si="129"/>
        <v>2.4910728352759755E-3</v>
      </c>
      <c r="AC28" s="5">
        <f t="shared" si="130"/>
        <v>8.8948438900980067E-4</v>
      </c>
      <c r="AD28" s="5">
        <f t="shared" si="131"/>
        <v>8.7969293325046632E-2</v>
      </c>
      <c r="AE28" s="5">
        <f t="shared" si="132"/>
        <v>6.1742714675072564E-2</v>
      </c>
      <c r="AF28" s="5">
        <f t="shared" si="133"/>
        <v>2.1667576669972079E-2</v>
      </c>
      <c r="AG28" s="5">
        <f t="shared" si="134"/>
        <v>5.0692499373658989E-3</v>
      </c>
      <c r="AH28" s="5">
        <f t="shared" si="135"/>
        <v>3.579913414619227E-5</v>
      </c>
      <c r="AI28" s="5">
        <f t="shared" si="136"/>
        <v>1.7690568318509277E-4</v>
      </c>
      <c r="AJ28" s="5">
        <f t="shared" si="137"/>
        <v>4.3710024682975672E-4</v>
      </c>
      <c r="AK28" s="5">
        <f t="shared" si="138"/>
        <v>7.1999430181763637E-4</v>
      </c>
      <c r="AL28" s="5">
        <f t="shared" si="139"/>
        <v>1.2340200079075057E-4</v>
      </c>
      <c r="AM28" s="5">
        <f t="shared" si="140"/>
        <v>8.6942147100127321E-2</v>
      </c>
      <c r="AN28" s="5">
        <f t="shared" si="141"/>
        <v>6.1021794978009206E-2</v>
      </c>
      <c r="AO28" s="5">
        <f t="shared" si="142"/>
        <v>2.1414581917615978E-2</v>
      </c>
      <c r="AP28" s="5">
        <f t="shared" si="143"/>
        <v>5.0100604095257876E-3</v>
      </c>
      <c r="AQ28" s="5">
        <f t="shared" si="144"/>
        <v>8.7909859985812252E-4</v>
      </c>
      <c r="AR28" s="5">
        <f t="shared" si="145"/>
        <v>5.0252437905481519E-6</v>
      </c>
      <c r="AS28" s="5">
        <f t="shared" si="146"/>
        <v>2.4832840434302035E-5</v>
      </c>
      <c r="AT28" s="5">
        <f t="shared" si="147"/>
        <v>6.1357218648315574E-5</v>
      </c>
      <c r="AU28" s="5">
        <f t="shared" si="148"/>
        <v>1.0106800012714745E-4</v>
      </c>
      <c r="AV28" s="5">
        <f t="shared" si="149"/>
        <v>1.2485988863326881E-4</v>
      </c>
      <c r="AW28" s="5">
        <f t="shared" si="150"/>
        <v>1.1888952174079732E-5</v>
      </c>
      <c r="AX28" s="5">
        <f t="shared" si="151"/>
        <v>7.1605828358480922E-2</v>
      </c>
      <c r="AY28" s="5">
        <f t="shared" si="152"/>
        <v>5.0257744063872352E-2</v>
      </c>
      <c r="AZ28" s="5">
        <f t="shared" si="153"/>
        <v>1.7637117650148224E-2</v>
      </c>
      <c r="BA28" s="5">
        <f t="shared" si="154"/>
        <v>4.1263016582391123E-3</v>
      </c>
      <c r="BB28" s="5">
        <f t="shared" si="155"/>
        <v>7.2402839763235428E-4</v>
      </c>
      <c r="BC28" s="5">
        <f t="shared" si="156"/>
        <v>1.0163427960364546E-4</v>
      </c>
      <c r="BD28" s="5">
        <f t="shared" si="157"/>
        <v>5.8784185140989745E-7</v>
      </c>
      <c r="BE28" s="5">
        <f t="shared" si="158"/>
        <v>2.9048904899147888E-6</v>
      </c>
      <c r="BF28" s="5">
        <f t="shared" si="159"/>
        <v>7.1774310881051594E-6</v>
      </c>
      <c r="BG28" s="5">
        <f t="shared" si="160"/>
        <v>1.1822710059317833E-5</v>
      </c>
      <c r="BH28" s="5">
        <f t="shared" si="161"/>
        <v>1.4605832305900554E-5</v>
      </c>
      <c r="BI28" s="5">
        <f t="shared" si="162"/>
        <v>1.4435291825833531E-5</v>
      </c>
      <c r="BJ28" s="8">
        <f t="shared" si="163"/>
        <v>0.72595819420125585</v>
      </c>
      <c r="BK28" s="8">
        <f t="shared" si="164"/>
        <v>8.1841819976287172E-2</v>
      </c>
      <c r="BL28" s="8">
        <f t="shared" si="165"/>
        <v>1.2904139840371809E-2</v>
      </c>
      <c r="BM28" s="8">
        <f t="shared" si="166"/>
        <v>0.69076036183055634</v>
      </c>
      <c r="BN28" s="8">
        <f t="shared" si="167"/>
        <v>7.9901959496706282E-2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1.1111111111111101</v>
      </c>
      <c r="F29" s="15">
        <f>VLOOKUP(B29,home!$B$2:$E$405,3,FALSE)</f>
        <v>1.44</v>
      </c>
      <c r="G29" s="15">
        <f>VLOOKUP(C29,away!$B$2:$E$405,4,FALSE)</f>
        <v>0.72</v>
      </c>
      <c r="H29" s="15">
        <f>VLOOKUP(A29,away!$A$2:$E$405,3,FALSE)</f>
        <v>1.05555555555556</v>
      </c>
      <c r="I29" s="15">
        <f>VLOOKUP(C29,away!$B$2:$E$405,3,FALSE)</f>
        <v>1.26</v>
      </c>
      <c r="J29" s="15">
        <f>VLOOKUP(B29,home!$B$2:$E$405,4,FALSE)</f>
        <v>1.71</v>
      </c>
      <c r="K29" s="20">
        <f t="shared" si="112"/>
        <v>1.1519999999999988</v>
      </c>
      <c r="L29" s="20">
        <f t="shared" si="113"/>
        <v>2.2743000000000095</v>
      </c>
      <c r="M29" s="21">
        <f t="shared" si="114"/>
        <v>3.2506994416045168E-2</v>
      </c>
      <c r="N29" s="21">
        <f t="shared" si="115"/>
        <v>3.7448057567283997E-2</v>
      </c>
      <c r="O29" s="21">
        <f t="shared" si="116"/>
        <v>7.3930657400411826E-2</v>
      </c>
      <c r="P29" s="21">
        <f t="shared" si="117"/>
        <v>8.5168117325274337E-2</v>
      </c>
      <c r="Q29" s="21">
        <f t="shared" si="118"/>
        <v>2.1570081158755562E-2</v>
      </c>
      <c r="R29" s="21">
        <f t="shared" si="119"/>
        <v>8.4070247062878689E-2</v>
      </c>
      <c r="S29" s="21">
        <f t="shared" si="120"/>
        <v>5.5784980579067174E-2</v>
      </c>
      <c r="T29" s="21">
        <f t="shared" si="121"/>
        <v>4.9056835579357978E-2</v>
      </c>
      <c r="U29" s="21">
        <f t="shared" si="122"/>
        <v>9.6848924616436155E-2</v>
      </c>
      <c r="V29" s="21">
        <f t="shared" si="123"/>
        <v>1.6239588010364531E-2</v>
      </c>
      <c r="W29" s="21">
        <f t="shared" si="124"/>
        <v>8.2829111649621312E-3</v>
      </c>
      <c r="X29" s="21">
        <f t="shared" si="125"/>
        <v>1.883782486247345E-2</v>
      </c>
      <c r="Y29" s="21">
        <f t="shared" si="126"/>
        <v>2.1421432542361781E-2</v>
      </c>
      <c r="Z29" s="21">
        <f t="shared" si="127"/>
        <v>6.3733654298368594E-2</v>
      </c>
      <c r="AA29" s="21">
        <f t="shared" si="128"/>
        <v>7.3421169751720541E-2</v>
      </c>
      <c r="AB29" s="21">
        <f t="shared" si="129"/>
        <v>4.2290593776991001E-2</v>
      </c>
      <c r="AC29" s="21">
        <f t="shared" si="130"/>
        <v>2.6592260408619941E-3</v>
      </c>
      <c r="AD29" s="21">
        <f t="shared" si="131"/>
        <v>2.3854784155090897E-3</v>
      </c>
      <c r="AE29" s="21">
        <f t="shared" si="132"/>
        <v>5.4252935603923448E-3</v>
      </c>
      <c r="AF29" s="21">
        <f t="shared" si="133"/>
        <v>6.1693725722001824E-3</v>
      </c>
      <c r="AG29" s="21">
        <f t="shared" si="134"/>
        <v>4.6770013469849773E-3</v>
      </c>
      <c r="AH29" s="21">
        <f t="shared" si="135"/>
        <v>3.6237362492695067E-2</v>
      </c>
      <c r="AI29" s="21">
        <f t="shared" si="136"/>
        <v>4.1745441591584671E-2</v>
      </c>
      <c r="AJ29" s="21">
        <f t="shared" si="137"/>
        <v>2.404537435675275E-2</v>
      </c>
      <c r="AK29" s="21">
        <f t="shared" si="138"/>
        <v>9.2334237529930509E-3</v>
      </c>
      <c r="AL29" s="21">
        <f t="shared" si="139"/>
        <v>2.7868620832047127E-4</v>
      </c>
      <c r="AM29" s="21">
        <f t="shared" si="140"/>
        <v>5.4961422693329347E-4</v>
      </c>
      <c r="AN29" s="21">
        <f t="shared" si="141"/>
        <v>1.2499876363143943E-3</v>
      </c>
      <c r="AO29" s="21">
        <f t="shared" si="142"/>
        <v>1.42142344063492E-3</v>
      </c>
      <c r="AP29" s="21">
        <f t="shared" si="143"/>
        <v>1.0775811103453372E-3</v>
      </c>
      <c r="AQ29" s="21">
        <f t="shared" si="144"/>
        <v>6.1268567981460247E-4</v>
      </c>
      <c r="AR29" s="21">
        <f t="shared" si="145"/>
        <v>1.648292670342735E-2</v>
      </c>
      <c r="AS29" s="21">
        <f t="shared" si="146"/>
        <v>1.8988331562348287E-2</v>
      </c>
      <c r="AT29" s="21">
        <f t="shared" si="147"/>
        <v>1.0937278979912602E-2</v>
      </c>
      <c r="AU29" s="21">
        <f t="shared" si="148"/>
        <v>4.1999151282864373E-3</v>
      </c>
      <c r="AV29" s="21">
        <f t="shared" si="149"/>
        <v>1.2095755569464918E-3</v>
      </c>
      <c r="AW29" s="21">
        <f t="shared" si="150"/>
        <v>2.0282113394663989E-5</v>
      </c>
      <c r="AX29" s="21">
        <f t="shared" si="151"/>
        <v>1.0552593157119222E-4</v>
      </c>
      <c r="AY29" s="21">
        <f t="shared" si="152"/>
        <v>2.3999762617236346E-4</v>
      </c>
      <c r="AZ29" s="21">
        <f t="shared" si="153"/>
        <v>2.7291330060190432E-4</v>
      </c>
      <c r="BA29" s="21">
        <f t="shared" si="154"/>
        <v>2.0689557318630454E-4</v>
      </c>
      <c r="BB29" s="21">
        <f t="shared" si="155"/>
        <v>1.1763565052440356E-4</v>
      </c>
      <c r="BC29" s="21">
        <f t="shared" si="156"/>
        <v>5.350775199753043E-5</v>
      </c>
      <c r="BD29" s="21">
        <f t="shared" si="157"/>
        <v>6.2478533669341613E-3</v>
      </c>
      <c r="BE29" s="21">
        <f t="shared" si="158"/>
        <v>7.1975270787081455E-3</v>
      </c>
      <c r="BF29" s="21">
        <f t="shared" si="159"/>
        <v>4.1457755973358882E-3</v>
      </c>
      <c r="BG29" s="21">
        <f t="shared" si="160"/>
        <v>1.5919778293769801E-3</v>
      </c>
      <c r="BH29" s="21">
        <f t="shared" si="161"/>
        <v>4.5848961486056949E-4</v>
      </c>
      <c r="BI29" s="21">
        <f t="shared" si="162"/>
        <v>1.0563600726387505E-4</v>
      </c>
      <c r="BJ29" s="22">
        <f t="shared" si="163"/>
        <v>0.18118205669837778</v>
      </c>
      <c r="BK29" s="22">
        <f t="shared" si="164"/>
        <v>0.19287759020610604</v>
      </c>
      <c r="BL29" s="22">
        <f t="shared" si="165"/>
        <v>0.55338848222786441</v>
      </c>
      <c r="BM29" s="22">
        <f t="shared" si="166"/>
        <v>0.65626791298728948</v>
      </c>
      <c r="BN29" s="22">
        <f t="shared" si="167"/>
        <v>0.33469415493064958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1.7115384615384599</v>
      </c>
      <c r="F30">
        <f>VLOOKUP(B30,home!$B$2:$E$405,3,FALSE)</f>
        <v>1.27</v>
      </c>
      <c r="G30">
        <f>VLOOKUP(C30,away!$B$2:$E$405,4,FALSE)</f>
        <v>0.96</v>
      </c>
      <c r="H30">
        <f>VLOOKUP(A30,away!$A$2:$E$405,3,FALSE)</f>
        <v>1.4722222222222201</v>
      </c>
      <c r="I30">
        <f>VLOOKUP(C30,away!$B$2:$E$405,3,FALSE)</f>
        <v>1.1200000000000001</v>
      </c>
      <c r="J30">
        <f>VLOOKUP(B30,home!$B$2:$E$405,4,FALSE)</f>
        <v>0.34</v>
      </c>
      <c r="K30" s="3">
        <f t="shared" ref="K30:K77" si="168">E30*F30*G30</f>
        <v>2.0867076923076904</v>
      </c>
      <c r="L30" s="3">
        <f t="shared" ref="L30:L77" si="169">H30*I30*J30</f>
        <v>0.56062222222222147</v>
      </c>
      <c r="M30" s="5">
        <f t="shared" ref="M30:M77" si="170">_xlfn.POISSON.DIST(0,K30,FALSE) * _xlfn.POISSON.DIST(0,L30,FALSE)</f>
        <v>7.0840109911008309E-2</v>
      </c>
      <c r="N30" s="5">
        <f t="shared" ref="N30:N77" si="171">_xlfn.POISSON.DIST(1,K30,FALSE) * _xlfn.POISSON.DIST(0,L30,FALSE)</f>
        <v>0.14782260227522329</v>
      </c>
      <c r="O30" s="5">
        <f t="shared" ref="O30:O77" si="172">_xlfn.POISSON.DIST(0,K30,FALSE) * _xlfn.POISSON.DIST(1,L30,FALSE)</f>
        <v>3.9714539840775893E-2</v>
      </c>
      <c r="P30" s="5">
        <f t="shared" ref="P30:P77" si="173">_xlfn.POISSON.DIST(1,K30,FALSE) * _xlfn.POISSON.DIST(1,L30,FALSE)</f>
        <v>8.2872635782207299E-2</v>
      </c>
      <c r="Q30" s="5">
        <f t="shared" ref="Q30:Q77" si="174">_xlfn.POISSON.DIST(2,K30,FALSE) * _xlfn.POISSON.DIST(0,L30,FALSE)</f>
        <v>0.15423128063232441</v>
      </c>
      <c r="R30" s="5">
        <f t="shared" ref="R30:R77" si="175">_xlfn.POISSON.DIST(0,K30,FALSE) * _xlfn.POISSON.DIST(2,L30,FALSE)</f>
        <v>1.1132426790034365E-2</v>
      </c>
      <c r="S30" s="5">
        <f t="shared" ref="S30:S77" si="176">_xlfn.POISSON.DIST(2,K30,FALSE) * _xlfn.POISSON.DIST(2,L30,FALSE)</f>
        <v>2.4237235692173675E-2</v>
      </c>
      <c r="T30" s="5">
        <f t="shared" ref="T30:T77" si="177">_xlfn.POISSON.DIST(2,K30,FALSE) * _xlfn.POISSON.DIST(1,L30,FALSE)</f>
        <v>8.6465483284272782E-2</v>
      </c>
      <c r="U30" s="5">
        <f t="shared" ref="U30:U77" si="178">_xlfn.POISSON.DIST(1,K30,FALSE) * _xlfn.POISSON.DIST(2,L30,FALSE)</f>
        <v>2.323012061681692E-2</v>
      </c>
      <c r="V30" s="5">
        <f t="shared" ref="V30:V77" si="179">_xlfn.POISSON.DIST(3,K30,FALSE) * _xlfn.POISSON.DIST(3,L30,FALSE)</f>
        <v>3.1504493529447251E-3</v>
      </c>
      <c r="W30" s="5">
        <f t="shared" ref="W30:W77" si="180">_xlfn.POISSON.DIST(3,K30,FALSE) * _xlfn.POISSON.DIST(0,L30,FALSE)</f>
        <v>0.10727853322997914</v>
      </c>
      <c r="X30" s="5">
        <f t="shared" ref="X30:X77" si="181">_xlfn.POISSON.DIST(3,K30,FALSE) * _xlfn.POISSON.DIST(1,L30,FALSE)</f>
        <v>6.0142729696131339E-2</v>
      </c>
      <c r="Y30" s="5">
        <f t="shared" ref="Y30:Y77" si="182">_xlfn.POISSON.DIST(3,K30,FALSE) * _xlfn.POISSON.DIST(2,L30,FALSE)</f>
        <v>1.685867538637777E-2</v>
      </c>
      <c r="Z30" s="5">
        <f t="shared" ref="Z30:Z77" si="183">_xlfn.POISSON.DIST(0,K30,FALSE) * _xlfn.POISSON.DIST(3,L30,FALSE)</f>
        <v>2.0803619485850865E-3</v>
      </c>
      <c r="AA30" s="5">
        <f t="shared" ref="AA30:AA77" si="184">_xlfn.POISSON.DIST(1,K30,FALSE) * _xlfn.POISSON.DIST(3,L30,FALSE)</f>
        <v>4.3411072808967159E-3</v>
      </c>
      <c r="AB30" s="5">
        <f t="shared" ref="AB30:AB77" si="185">_xlfn.POISSON.DIST(2,K30,FALSE) * _xlfn.POISSON.DIST(3,L30,FALSE)</f>
        <v>4.5293109780900507E-3</v>
      </c>
      <c r="AC30" s="5">
        <f t="shared" ref="AC30:AC77" si="186">_xlfn.POISSON.DIST(4,K30,FALSE) * _xlfn.POISSON.DIST(4,L30,FALSE)</f>
        <v>2.3034799962272761E-4</v>
      </c>
      <c r="AD30" s="5">
        <f t="shared" ref="AD30:AD77" si="187">_xlfn.POISSON.DIST(4,K30,FALSE) * _xlfn.POISSON.DIST(0,L30,FALSE)</f>
        <v>5.5964735127620908E-2</v>
      </c>
      <c r="AE30" s="5">
        <f t="shared" ref="AE30:AE77" si="188">_xlfn.POISSON.DIST(4,K30,FALSE) * _xlfn.POISSON.DIST(1,L30,FALSE)</f>
        <v>3.1375074173324857E-2</v>
      </c>
      <c r="AF30" s="5">
        <f t="shared" ref="AF30:AF77" si="189">_xlfn.POISSON.DIST(4,K30,FALSE) * _xlfn.POISSON.DIST(2,L30,FALSE)</f>
        <v>8.7947819027182038E-3</v>
      </c>
      <c r="AG30" s="5">
        <f t="shared" ref="AG30:AG77" si="190">_xlfn.POISSON.DIST(4,K30,FALSE) * _xlfn.POISSON.DIST(3,L30,FALSE)</f>
        <v>1.6435167247538858E-3</v>
      </c>
      <c r="AH30" s="5">
        <f t="shared" ref="AH30:AH77" si="191">_xlfn.POISSON.DIST(0,K30,FALSE) * _xlfn.POISSON.DIST(4,L30,FALSE)</f>
        <v>2.9157428466058044E-4</v>
      </c>
      <c r="AI30" s="5">
        <f t="shared" ref="AI30:AI77" si="192">_xlfn.POISSON.DIST(1,K30,FALSE) * _xlfn.POISSON.DIST(4,L30,FALSE)</f>
        <v>6.0843030268034539E-4</v>
      </c>
      <c r="AJ30" s="5">
        <f t="shared" ref="AJ30:AJ77" si="193">_xlfn.POISSON.DIST(2,K30,FALSE) * _xlfn.POISSON.DIST(4,L30,FALSE)</f>
        <v>6.3480809641808678E-4</v>
      </c>
      <c r="AK30" s="5">
        <f t="shared" ref="AK30:AK77" si="194">_xlfn.POISSON.DIST(3,K30,FALSE) * _xlfn.POISSON.DIST(4,L30,FALSE)</f>
        <v>4.4155297931160783E-4</v>
      </c>
      <c r="AL30" s="5">
        <f t="shared" ref="AL30:AL77" si="195">_xlfn.POISSON.DIST(5,K30,FALSE) * _xlfn.POISSON.DIST(5,L30,FALSE)</f>
        <v>1.0778947632845442E-5</v>
      </c>
      <c r="AM30" s="5">
        <f t="shared" ref="AM30:AM77" si="196">_xlfn.POISSON.DIST(5,K30,FALSE) * _xlfn.POISSON.DIST(0,L30,FALSE)</f>
        <v>2.3356408657753812E-2</v>
      </c>
      <c r="AN30" s="5">
        <f t="shared" ref="AN30:AN77" si="197">_xlfn.POISSON.DIST(5,K30,FALSE) * _xlfn.POISSON.DIST(1,L30,FALSE)</f>
        <v>1.3094121724840275E-2</v>
      </c>
      <c r="AO30" s="5">
        <f t="shared" ref="AO30:AO77" si="198">_xlfn.POISSON.DIST(5,K30,FALSE) * _xlfn.POISSON.DIST(2,L30,FALSE)</f>
        <v>3.6704278097141113E-3</v>
      </c>
      <c r="AP30" s="5">
        <f t="shared" ref="AP30:AP77" si="199">_xlfn.POISSON.DIST(5,K30,FALSE) * _xlfn.POISSON.DIST(3,L30,FALSE)</f>
        <v>6.8590779839605557E-4</v>
      </c>
      <c r="AQ30" s="5">
        <f t="shared" ref="AQ30:AQ77" si="200">_xlfn.POISSON.DIST(5,K30,FALSE) * _xlfn.POISSON.DIST(4,L30,FALSE)</f>
        <v>9.6133788544087011E-5</v>
      </c>
      <c r="AR30" s="5">
        <f t="shared" ref="AR30:AR77" si="201">_xlfn.POISSON.DIST(0,K30,FALSE) * _xlfn.POISSON.DIST(5,L30,FALSE)</f>
        <v>3.2692604681853849E-5</v>
      </c>
      <c r="AS30" s="5">
        <f t="shared" ref="AS30:AS77" si="202">_xlfn.POISSON.DIST(1,K30,FALSE) * _xlfn.POISSON.DIST(5,L30,FALSE)</f>
        <v>6.8219909671198833E-5</v>
      </c>
      <c r="AT30" s="5">
        <f t="shared" ref="AT30:AT77" si="203">_xlfn.POISSON.DIST(2,K30,FALSE) * _xlfn.POISSON.DIST(5,L30,FALSE)</f>
        <v>7.117750513971322E-5</v>
      </c>
      <c r="AU30" s="5">
        <f t="shared" ref="AU30:AU77" si="204">_xlfn.POISSON.DIST(3,K30,FALSE) * _xlfn.POISSON.DIST(5,L30,FALSE)</f>
        <v>4.9508882498103248E-5</v>
      </c>
      <c r="AV30" s="5">
        <f t="shared" ref="AV30:AV77" si="205">_xlfn.POISSON.DIST(4,K30,FALSE) * _xlfn.POISSON.DIST(5,L30,FALSE)</f>
        <v>2.5827641486587406E-5</v>
      </c>
      <c r="AW30" s="5">
        <f t="shared" ref="AW30:AW77" si="206">_xlfn.POISSON.DIST(6,K30,FALSE) * _xlfn.POISSON.DIST(6,L30,FALSE)</f>
        <v>3.502722941119924E-7</v>
      </c>
      <c r="AX30" s="5">
        <f t="shared" ref="AX30:AX77" si="207">_xlfn.POISSON.DIST(6,K30,FALSE) * _xlfn.POISSON.DIST(0,L30,FALSE)</f>
        <v>8.1229996018027939E-3</v>
      </c>
      <c r="AY30" s="5">
        <f t="shared" ref="AY30:AY77" si="208">_xlfn.POISSON.DIST(6,K30,FALSE) * _xlfn.POISSON.DIST(1,L30,FALSE)</f>
        <v>4.5539340878729025E-3</v>
      </c>
      <c r="AZ30" s="5">
        <f t="shared" ref="AZ30:AZ77" si="209">_xlfn.POISSON.DIST(6,K30,FALSE) * _xlfn.POISSON.DIST(2,L30,FALSE)</f>
        <v>1.2765183240984158E-3</v>
      </c>
      <c r="BA30" s="5">
        <f t="shared" ref="BA30:BA77" si="210">_xlfn.POISSON.DIST(6,K30,FALSE) * _xlfn.POISSON.DIST(3,L30,FALSE)</f>
        <v>2.3854817985447999E-4</v>
      </c>
      <c r="BB30" s="5">
        <f t="shared" ref="BB30:BB77" si="211">_xlfn.POISSON.DIST(6,K30,FALSE) * _xlfn.POISSON.DIST(4,L30,FALSE)</f>
        <v>3.343385267427118E-5</v>
      </c>
      <c r="BC30" s="5">
        <f t="shared" ref="BC30:BC77" si="212">_xlfn.POISSON.DIST(6,K30,FALSE) * _xlfn.POISSON.DIST(5,L30,FALSE)</f>
        <v>3.7487521567400549E-6</v>
      </c>
      <c r="BD30" s="5">
        <f t="shared" ref="BD30:BD77" si="213">_xlfn.POISSON.DIST(0,K30,FALSE) * _xlfn.POISSON.DIST(6,L30,FALSE)</f>
        <v>3.0547001144955828E-6</v>
      </c>
      <c r="BE30" s="5">
        <f t="shared" ref="BE30:BE77" si="214">_xlfn.POISSON.DIST(1,K30,FALSE) * _xlfn.POISSON.DIST(6,L30,FALSE)</f>
        <v>6.3742662266111158E-6</v>
      </c>
      <c r="BF30" s="5">
        <f t="shared" ref="BF30:BF77" si="215">_xlfn.POISSON.DIST(2,K30,FALSE) * _xlfn.POISSON.DIST(6,L30,FALSE)</f>
        <v>6.6506151839432669E-6</v>
      </c>
      <c r="BG30" s="5">
        <f t="shared" ref="BG30:BG77" si="216">_xlfn.POISSON.DIST(3,K30,FALSE) * _xlfn.POISSON.DIST(6,L30,FALSE)</f>
        <v>4.6259632876375792E-6</v>
      </c>
      <c r="BH30" s="5">
        <f t="shared" ref="BH30:BH77" si="217">_xlfn.POISSON.DIST(4,K30,FALSE) * _xlfn.POISSON.DIST(6,L30,FALSE)</f>
        <v>2.4132582941615774E-6</v>
      </c>
      <c r="BI30" s="5">
        <f t="shared" ref="BI30:BI77" si="218">_xlfn.POISSON.DIST(5,K30,FALSE) * _xlfn.POISSON.DIST(6,L30,FALSE)</f>
        <v>1.0071529291904605E-6</v>
      </c>
      <c r="BJ30" s="8">
        <f t="shared" ref="BJ30:BJ77" si="219">SUM(N30,Q30,T30,W30,X30,Y30,AD30,AE30,AF30,AG30,AM30,AN30,AO30,AP30,AQ30,AX30,AY30,AZ30,BA30,BB30,BC30)</f>
        <v>0.72570959501043442</v>
      </c>
      <c r="BK30" s="8">
        <f t="shared" ref="BK30:BK77" si="220">SUM(M30,P30,S30,V30,AC30,AL30,AY30)</f>
        <v>0.18589549177346251</v>
      </c>
      <c r="BL30" s="8">
        <f t="shared" ref="BL30:BL77" si="221">SUM(O30,R30,U30,AA30,AB30,AH30,AI30,AJ30,AK30,AR30,AS30,AT30,AU30,AV30,BD30,BE30,BF30,BG30,BH30,BI30)</f>
        <v>8.519542366919805E-2</v>
      </c>
      <c r="BM30" s="8">
        <f t="shared" ref="BM30:BM77" si="222">SUM(S30:BI30)</f>
        <v>0.48771369335452763</v>
      </c>
      <c r="BN30" s="8">
        <f t="shared" ref="BN30:BN77" si="223">SUM(M30:R30)</f>
        <v>0.50661359523157357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1.7115384615384599</v>
      </c>
      <c r="F31">
        <f>VLOOKUP(B31,home!$B$2:$E$405,3,FALSE)</f>
        <v>0.8</v>
      </c>
      <c r="G31">
        <f>VLOOKUP(C31,away!$B$2:$E$405,4,FALSE)</f>
        <v>0.8</v>
      </c>
      <c r="H31">
        <f>VLOOKUP(A31,away!$A$2:$E$405,3,FALSE)</f>
        <v>1.4722222222222201</v>
      </c>
      <c r="I31">
        <f>VLOOKUP(C31,away!$B$2:$E$405,3,FALSE)</f>
        <v>0.64</v>
      </c>
      <c r="J31">
        <f>VLOOKUP(B31,home!$B$2:$E$405,4,FALSE)</f>
        <v>2.04</v>
      </c>
      <c r="K31" s="3">
        <f t="shared" si="168"/>
        <v>1.0953846153846143</v>
      </c>
      <c r="L31" s="3">
        <f t="shared" si="169"/>
        <v>1.9221333333333306</v>
      </c>
      <c r="M31" s="5">
        <f t="shared" si="170"/>
        <v>4.8922495934930262E-2</v>
      </c>
      <c r="N31" s="5">
        <f t="shared" si="171"/>
        <v>5.3588949393338949E-2</v>
      </c>
      <c r="O31" s="5">
        <f t="shared" si="172"/>
        <v>9.4035560186393793E-2</v>
      </c>
      <c r="P31" s="5">
        <f t="shared" si="173"/>
        <v>0.10300510592724973</v>
      </c>
      <c r="Q31" s="5">
        <f t="shared" si="174"/>
        <v>2.9350255360044063E-2</v>
      </c>
      <c r="R31" s="5">
        <f t="shared" si="175"/>
        <v>9.037444237647009E-2</v>
      </c>
      <c r="S31" s="5">
        <f t="shared" si="176"/>
        <v>5.4218676113724447E-2</v>
      </c>
      <c r="T31" s="5">
        <f t="shared" si="177"/>
        <v>5.6415104169385936E-2</v>
      </c>
      <c r="U31" s="5">
        <f t="shared" si="178"/>
        <v>9.8994773803148695E-2</v>
      </c>
      <c r="V31" s="5">
        <f t="shared" si="179"/>
        <v>1.2684009153665644E-2</v>
      </c>
      <c r="W31" s="5">
        <f t="shared" si="180"/>
        <v>1.0716606059667361E-2</v>
      </c>
      <c r="X31" s="5">
        <f t="shared" si="181"/>
        <v>2.0598745727488588E-2</v>
      </c>
      <c r="Y31" s="5">
        <f t="shared" si="182"/>
        <v>1.9796767893831675E-2</v>
      </c>
      <c r="Z31" s="5">
        <f t="shared" si="183"/>
        <v>5.7903909391075148E-2</v>
      </c>
      <c r="AA31" s="5">
        <f t="shared" si="184"/>
        <v>6.3427051517608413E-2</v>
      </c>
      <c r="AB31" s="5">
        <f t="shared" si="185"/>
        <v>3.4738508215797798E-2</v>
      </c>
      <c r="AC31" s="5">
        <f t="shared" si="186"/>
        <v>1.6691167343971971E-3</v>
      </c>
      <c r="AD31" s="5">
        <f t="shared" si="187"/>
        <v>2.9347013517242895E-3</v>
      </c>
      <c r="AE31" s="5">
        <f t="shared" si="188"/>
        <v>5.6408872915276386E-3</v>
      </c>
      <c r="AF31" s="5">
        <f t="shared" si="189"/>
        <v>5.421268746310823E-3</v>
      </c>
      <c r="AG31" s="5">
        <f t="shared" si="190"/>
        <v>3.4734671220807423E-3</v>
      </c>
      <c r="AH31" s="5">
        <f t="shared" si="191"/>
        <v>2.7824758592724607E-2</v>
      </c>
      <c r="AI31" s="5">
        <f t="shared" si="192"/>
        <v>3.0478812489261389E-2</v>
      </c>
      <c r="AJ31" s="5">
        <f t="shared" si="193"/>
        <v>1.6693011147964679E-2</v>
      </c>
      <c r="AK31" s="5">
        <f t="shared" si="194"/>
        <v>6.0950891986414563E-3</v>
      </c>
      <c r="AL31" s="5">
        <f t="shared" si="195"/>
        <v>1.4057136108525792E-4</v>
      </c>
      <c r="AM31" s="5">
        <f t="shared" si="196"/>
        <v>6.4292534228544394E-4</v>
      </c>
      <c r="AN31" s="5">
        <f t="shared" si="197"/>
        <v>1.2357882312515928E-3</v>
      </c>
      <c r="AO31" s="5">
        <f t="shared" si="198"/>
        <v>1.1876748761148626E-3</v>
      </c>
      <c r="AP31" s="5">
        <f t="shared" si="199"/>
        <v>7.6095648951430368E-4</v>
      </c>
      <c r="AQ31" s="5">
        <f t="shared" si="200"/>
        <v>3.6566495842793958E-4</v>
      </c>
      <c r="AR31" s="5">
        <f t="shared" si="201"/>
        <v>1.0696579196605802E-2</v>
      </c>
      <c r="AS31" s="5">
        <f t="shared" si="202"/>
        <v>1.1716868289205115E-2</v>
      </c>
      <c r="AT31" s="5">
        <f t="shared" si="203"/>
        <v>6.4172386322415625E-3</v>
      </c>
      <c r="AU31" s="5">
        <f t="shared" si="204"/>
        <v>2.3431148236697378E-3</v>
      </c>
      <c r="AV31" s="5">
        <f t="shared" si="205"/>
        <v>6.4165298248186598E-4</v>
      </c>
      <c r="AW31" s="5">
        <f t="shared" si="206"/>
        <v>8.2213757258143016E-6</v>
      </c>
      <c r="AX31" s="5">
        <f t="shared" si="207"/>
        <v>1.1737508813006037E-4</v>
      </c>
      <c r="AY31" s="5">
        <f t="shared" si="208"/>
        <v>2.2561056939772635E-4</v>
      </c>
      <c r="AZ31" s="5">
        <f t="shared" si="209"/>
        <v>2.1682679789584126E-4</v>
      </c>
      <c r="BA31" s="5">
        <f t="shared" si="210"/>
        <v>1.3892333859850858E-4</v>
      </c>
      <c r="BB31" s="5">
        <f t="shared" si="211"/>
        <v>6.6757294974536562E-5</v>
      </c>
      <c r="BC31" s="5">
        <f t="shared" si="212"/>
        <v>2.5663284382744487E-5</v>
      </c>
      <c r="BD31" s="5">
        <f t="shared" si="213"/>
        <v>3.4267085710726407E-3</v>
      </c>
      <c r="BE31" s="5">
        <f t="shared" si="214"/>
        <v>3.7535638501595661E-3</v>
      </c>
      <c r="BF31" s="5">
        <f t="shared" si="215"/>
        <v>2.0557980471643139E-3</v>
      </c>
      <c r="BG31" s="5">
        <f t="shared" si="216"/>
        <v>7.5062985106717436E-4</v>
      </c>
      <c r="BH31" s="5">
        <f t="shared" si="217"/>
        <v>2.0555709767685677E-4</v>
      </c>
      <c r="BI31" s="5">
        <f t="shared" si="218"/>
        <v>4.5032816475668289E-5</v>
      </c>
      <c r="BJ31" s="8">
        <f t="shared" si="219"/>
        <v>0.21292091938637367</v>
      </c>
      <c r="BK31" s="8">
        <f t="shared" si="220"/>
        <v>0.22086558579445026</v>
      </c>
      <c r="BL31" s="8">
        <f t="shared" si="221"/>
        <v>0.50471475168583124</v>
      </c>
      <c r="BM31" s="8">
        <f t="shared" si="222"/>
        <v>0.57691096788563156</v>
      </c>
      <c r="BN31" s="8">
        <f t="shared" si="223"/>
        <v>0.41927680917842686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1.7115384615384599</v>
      </c>
      <c r="F32">
        <f>VLOOKUP(B32,home!$B$2:$E$405,3,FALSE)</f>
        <v>1.91</v>
      </c>
      <c r="G32">
        <f>VLOOKUP(C32,away!$B$2:$E$405,4,FALSE)</f>
        <v>2.0699999999999998</v>
      </c>
      <c r="H32">
        <f>VLOOKUP(A32,away!$A$2:$E$405,3,FALSE)</f>
        <v>1.4722222222222201</v>
      </c>
      <c r="I32">
        <f>VLOOKUP(C32,away!$B$2:$E$405,3,FALSE)</f>
        <v>1.1200000000000001</v>
      </c>
      <c r="J32">
        <f>VLOOKUP(B32,home!$B$2:$E$405,4,FALSE)</f>
        <v>1.02</v>
      </c>
      <c r="K32" s="3">
        <f t="shared" si="168"/>
        <v>6.7669096153846082</v>
      </c>
      <c r="L32" s="3">
        <f t="shared" si="169"/>
        <v>1.6818666666666644</v>
      </c>
      <c r="M32" s="5">
        <f t="shared" si="170"/>
        <v>2.141623293669336E-4</v>
      </c>
      <c r="N32" s="5">
        <f t="shared" si="171"/>
        <v>1.4492171258462683E-3</v>
      </c>
      <c r="O32" s="5">
        <f t="shared" si="172"/>
        <v>3.6019248301793284E-4</v>
      </c>
      <c r="P32" s="5">
        <f t="shared" si="173"/>
        <v>2.4373899767233067E-3</v>
      </c>
      <c r="Q32" s="5">
        <f t="shared" si="174"/>
        <v>4.9033606518345792E-3</v>
      </c>
      <c r="R32" s="5">
        <f t="shared" si="175"/>
        <v>3.0289786538587998E-4</v>
      </c>
      <c r="S32" s="5">
        <f t="shared" si="176"/>
        <v>6.9350080336169845E-3</v>
      </c>
      <c r="T32" s="5">
        <f t="shared" si="177"/>
        <v>8.2467988349655044E-3</v>
      </c>
      <c r="U32" s="5">
        <f t="shared" si="178"/>
        <v>2.0496824777591839E-3</v>
      </c>
      <c r="V32" s="5">
        <f t="shared" si="179"/>
        <v>8.7697335420493967E-3</v>
      </c>
      <c r="W32" s="5">
        <f t="shared" si="180"/>
        <v>1.1060199447532651E-2</v>
      </c>
      <c r="X32" s="5">
        <f t="shared" si="181"/>
        <v>1.860178077749022E-2</v>
      </c>
      <c r="Y32" s="5">
        <f t="shared" si="182"/>
        <v>1.5642857515150758E-2</v>
      </c>
      <c r="Z32" s="5">
        <f t="shared" si="183"/>
        <v>1.6981127439899936E-4</v>
      </c>
      <c r="AA32" s="5">
        <f t="shared" si="184"/>
        <v>1.1490975455313028E-3</v>
      </c>
      <c r="AB32" s="5">
        <f t="shared" si="185"/>
        <v>3.8879196149353124E-3</v>
      </c>
      <c r="AC32" s="5">
        <f t="shared" si="186"/>
        <v>6.2380428601492722E-3</v>
      </c>
      <c r="AD32" s="5">
        <f t="shared" si="187"/>
        <v>1.8710842497395064E-2</v>
      </c>
      <c r="AE32" s="5">
        <f t="shared" si="188"/>
        <v>3.1469142301618798E-2</v>
      </c>
      <c r="AF32" s="5">
        <f t="shared" si="189"/>
        <v>2.6463450732841273E-2</v>
      </c>
      <c r="AG32" s="5">
        <f t="shared" si="190"/>
        <v>1.4835998557513752E-2</v>
      </c>
      <c r="AH32" s="5">
        <f t="shared" si="191"/>
        <v>7.1399980508965821E-5</v>
      </c>
      <c r="AI32" s="5">
        <f t="shared" si="192"/>
        <v>4.8315721464439439E-4</v>
      </c>
      <c r="AJ32" s="5">
        <f t="shared" si="193"/>
        <v>1.6347406007597984E-3</v>
      </c>
      <c r="AK32" s="5">
        <f t="shared" si="194"/>
        <v>3.687380629980364E-3</v>
      </c>
      <c r="AL32" s="5">
        <f t="shared" si="195"/>
        <v>2.8398165422729633E-3</v>
      </c>
      <c r="AM32" s="5">
        <f t="shared" si="196"/>
        <v>2.5322916001513915E-2</v>
      </c>
      <c r="AN32" s="5">
        <f t="shared" si="197"/>
        <v>4.2589768325746132E-2</v>
      </c>
      <c r="AO32" s="5">
        <f t="shared" si="198"/>
        <v>3.5815155844064077E-2</v>
      </c>
      <c r="AP32" s="5">
        <f t="shared" si="199"/>
        <v>2.0078772258534387E-2</v>
      </c>
      <c r="AQ32" s="5">
        <f t="shared" si="200"/>
        <v>8.4424544423050783E-3</v>
      </c>
      <c r="AR32" s="5">
        <f t="shared" si="201"/>
        <v>2.4017049443735832E-5</v>
      </c>
      <c r="AS32" s="5">
        <f t="shared" si="202"/>
        <v>1.6252120281398357E-4</v>
      </c>
      <c r="AT32" s="5">
        <f t="shared" si="203"/>
        <v>5.4988314501290862E-4</v>
      </c>
      <c r="AU32" s="5">
        <f t="shared" si="204"/>
        <v>1.2403365137752601E-3</v>
      </c>
      <c r="AV32" s="5">
        <f t="shared" si="205"/>
        <v>2.0983112703446085E-3</v>
      </c>
      <c r="AW32" s="5">
        <f t="shared" si="206"/>
        <v>8.9777957946535062E-4</v>
      </c>
      <c r="AX32" s="5">
        <f t="shared" si="207"/>
        <v>2.8559647296703548E-2</v>
      </c>
      <c r="AY32" s="5">
        <f t="shared" si="208"/>
        <v>4.80335188000824E-2</v>
      </c>
      <c r="AZ32" s="5">
        <f t="shared" si="209"/>
        <v>4.0392987076282583E-2</v>
      </c>
      <c r="BA32" s="5">
        <f t="shared" si="210"/>
        <v>2.2645206176899017E-2</v>
      </c>
      <c r="BB32" s="5">
        <f t="shared" si="211"/>
        <v>9.5215543571801255E-3</v>
      </c>
      <c r="BC32" s="5">
        <f t="shared" si="212"/>
        <v>3.2027969776391987E-3</v>
      </c>
      <c r="BD32" s="5">
        <f t="shared" si="213"/>
        <v>6.7322458151840725E-6</v>
      </c>
      <c r="BE32" s="5">
        <f t="shared" si="214"/>
        <v>4.5556498939901888E-5</v>
      </c>
      <c r="BF32" s="5">
        <f t="shared" si="215"/>
        <v>1.5413835535984038E-4</v>
      </c>
      <c r="BG32" s="5">
        <f t="shared" si="216"/>
        <v>3.4768010632802452E-4</v>
      </c>
      <c r="BH32" s="5">
        <f t="shared" si="217"/>
        <v>5.8817996364726331E-4</v>
      </c>
      <c r="BI32" s="5">
        <f t="shared" si="218"/>
        <v>7.9603213031624663E-4</v>
      </c>
      <c r="BJ32" s="8">
        <f t="shared" si="219"/>
        <v>0.43598842599913928</v>
      </c>
      <c r="BK32" s="8">
        <f t="shared" si="220"/>
        <v>7.546767208426125E-2</v>
      </c>
      <c r="BL32" s="8">
        <f t="shared" si="221"/>
        <v>1.9639856894320091E-2</v>
      </c>
      <c r="BM32" s="8">
        <f t="shared" si="222"/>
        <v>0.47446280659932766</v>
      </c>
      <c r="BN32" s="8">
        <f t="shared" si="223"/>
        <v>9.667220432174899E-3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1.7115384615384599</v>
      </c>
      <c r="F33">
        <f>VLOOKUP(B33,home!$B$2:$E$405,3,FALSE)</f>
        <v>1.27</v>
      </c>
      <c r="G33">
        <f>VLOOKUP(C33,away!$B$2:$E$405,4,FALSE)</f>
        <v>0.64</v>
      </c>
      <c r="H33">
        <f>VLOOKUP(A33,away!$A$2:$E$405,3,FALSE)</f>
        <v>1.4722222222222201</v>
      </c>
      <c r="I33">
        <f>VLOOKUP(C33,away!$B$2:$E$405,3,FALSE)</f>
        <v>0.64</v>
      </c>
      <c r="J33">
        <f>VLOOKUP(B33,home!$B$2:$E$405,4,FALSE)</f>
        <v>1.02</v>
      </c>
      <c r="K33" s="3">
        <f t="shared" si="168"/>
        <v>1.3911384615384603</v>
      </c>
      <c r="L33" s="3">
        <f t="shared" si="169"/>
        <v>0.96106666666666529</v>
      </c>
      <c r="M33" s="5">
        <f t="shared" si="170"/>
        <v>9.5159092686294411E-2</v>
      </c>
      <c r="N33" s="5">
        <f t="shared" si="171"/>
        <v>0.13237947380100737</v>
      </c>
      <c r="O33" s="5">
        <f t="shared" si="172"/>
        <v>9.1454232011041206E-2</v>
      </c>
      <c r="P33" s="5">
        <f t="shared" si="173"/>
        <v>0.12722549962102128</v>
      </c>
      <c r="Q33" s="5">
        <f t="shared" si="174"/>
        <v>9.2079088761402167E-2</v>
      </c>
      <c r="R33" s="5">
        <f t="shared" si="175"/>
        <v>4.3946806955705596E-2</v>
      </c>
      <c r="S33" s="5">
        <f t="shared" si="176"/>
        <v>4.2524385470916151E-2</v>
      </c>
      <c r="T33" s="5">
        <f t="shared" si="177"/>
        <v>8.8494142905624767E-2</v>
      </c>
      <c r="U33" s="5">
        <f t="shared" si="178"/>
        <v>6.1136093417887998E-2</v>
      </c>
      <c r="V33" s="5">
        <f t="shared" si="179"/>
        <v>6.317124109258985E-3</v>
      </c>
      <c r="W33" s="5">
        <f t="shared" si="180"/>
        <v>4.2698253959800106E-2</v>
      </c>
      <c r="X33" s="5">
        <f t="shared" si="181"/>
        <v>4.1035868605631826E-2</v>
      </c>
      <c r="Y33" s="5">
        <f t="shared" si="182"/>
        <v>1.9719102727292912E-2</v>
      </c>
      <c r="Z33" s="5">
        <f t="shared" si="183"/>
        <v>1.4078603757187804E-2</v>
      </c>
      <c r="AA33" s="5">
        <f t="shared" si="184"/>
        <v>1.9585287171383831E-2</v>
      </c>
      <c r="AB33" s="5">
        <f t="shared" si="185"/>
        <v>1.3622923132193923E-2</v>
      </c>
      <c r="AC33" s="5">
        <f t="shared" si="186"/>
        <v>5.2786552516976941E-4</v>
      </c>
      <c r="AD33" s="5">
        <f t="shared" si="187"/>
        <v>1.4849795831003692E-2</v>
      </c>
      <c r="AE33" s="5">
        <f t="shared" si="188"/>
        <v>1.4271643779983259E-2</v>
      </c>
      <c r="AF33" s="5">
        <f t="shared" si="189"/>
        <v>6.858000557741278E-3</v>
      </c>
      <c r="AG33" s="5">
        <f t="shared" si="190"/>
        <v>2.1969985786755145E-3</v>
      </c>
      <c r="AH33" s="5">
        <f t="shared" si="191"/>
        <v>3.3826191960603172E-3</v>
      </c>
      <c r="AI33" s="5">
        <f t="shared" si="192"/>
        <v>4.7056916643778137E-3</v>
      </c>
      <c r="AJ33" s="5">
        <f t="shared" si="193"/>
        <v>3.2731343312284544E-3</v>
      </c>
      <c r="AK33" s="5">
        <f t="shared" si="194"/>
        <v>1.5177943526512895E-3</v>
      </c>
      <c r="AL33" s="5">
        <f t="shared" si="195"/>
        <v>2.8229758513495923E-5</v>
      </c>
      <c r="AM33" s="5">
        <f t="shared" si="196"/>
        <v>4.1316244253005409E-3</v>
      </c>
      <c r="AN33" s="5">
        <f t="shared" si="197"/>
        <v>3.9707665143421667E-3</v>
      </c>
      <c r="AO33" s="5">
        <f t="shared" si="198"/>
        <v>1.9080856690252195E-3</v>
      </c>
      <c r="AP33" s="5">
        <f t="shared" si="199"/>
        <v>6.1126584454816734E-4</v>
      </c>
      <c r="AQ33" s="5">
        <f t="shared" si="200"/>
        <v>1.4686680691677277E-4</v>
      </c>
      <c r="AR33" s="5">
        <f t="shared" si="201"/>
        <v>6.5018451107207316E-4</v>
      </c>
      <c r="AS33" s="5">
        <f t="shared" si="202"/>
        <v>9.0449668044894E-4</v>
      </c>
      <c r="AT33" s="5">
        <f t="shared" si="203"/>
        <v>6.2914006025319136E-4</v>
      </c>
      <c r="AU33" s="5">
        <f t="shared" si="204"/>
        <v>2.9174031183761288E-4</v>
      </c>
      <c r="AV33" s="5">
        <f t="shared" si="205"/>
        <v>1.0146279214463184E-4</v>
      </c>
      <c r="AW33" s="5">
        <f t="shared" si="206"/>
        <v>1.0484036754989131E-6</v>
      </c>
      <c r="AX33" s="5">
        <f t="shared" si="207"/>
        <v>9.5794360777788775E-4</v>
      </c>
      <c r="AY33" s="5">
        <f t="shared" si="208"/>
        <v>9.2064766998173396E-4</v>
      </c>
      <c r="AZ33" s="5">
        <f t="shared" si="209"/>
        <v>4.4240189368188851E-4</v>
      </c>
      <c r="BA33" s="5">
        <f t="shared" si="210"/>
        <v>1.4172590442929105E-4</v>
      </c>
      <c r="BB33" s="5">
        <f t="shared" si="211"/>
        <v>3.405201063754427E-5</v>
      </c>
      <c r="BC33" s="5">
        <f t="shared" si="212"/>
        <v>6.5452504713445038E-6</v>
      </c>
      <c r="BD33" s="5">
        <f t="shared" si="213"/>
        <v>1.0414511012905544E-4</v>
      </c>
      <c r="BE33" s="5">
        <f t="shared" si="214"/>
        <v>1.448802682816877E-4</v>
      </c>
      <c r="BF33" s="5">
        <f t="shared" si="215"/>
        <v>1.0077425676233322E-4</v>
      </c>
      <c r="BG33" s="5">
        <f t="shared" si="216"/>
        <v>4.6730314838344666E-5</v>
      </c>
      <c r="BH33" s="5">
        <f t="shared" si="217"/>
        <v>1.6252084572855666E-5</v>
      </c>
      <c r="BI33" s="5">
        <f t="shared" si="218"/>
        <v>4.5217799858950718E-6</v>
      </c>
      <c r="BJ33" s="8">
        <f t="shared" si="219"/>
        <v>0.46785429510527549</v>
      </c>
      <c r="BK33" s="8">
        <f t="shared" si="220"/>
        <v>0.27270284484115587</v>
      </c>
      <c r="BL33" s="8">
        <f t="shared" si="221"/>
        <v>0.24561891040285702</v>
      </c>
      <c r="BM33" s="8">
        <f t="shared" si="222"/>
        <v>0.4170908610036978</v>
      </c>
      <c r="BN33" s="8">
        <f t="shared" si="223"/>
        <v>0.58224419383647208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1.4126984126984099</v>
      </c>
      <c r="F34">
        <f>VLOOKUP(B34,home!$B$2:$E$405,3,FALSE)</f>
        <v>0.35</v>
      </c>
      <c r="G34">
        <f>VLOOKUP(C34,away!$B$2:$E$405,4,FALSE)</f>
        <v>0.94</v>
      </c>
      <c r="H34">
        <f>VLOOKUP(A34,away!$A$2:$E$405,3,FALSE)</f>
        <v>1.3333333333333299</v>
      </c>
      <c r="I34">
        <f>VLOOKUP(C34,away!$B$2:$E$405,3,FALSE)</f>
        <v>0.24</v>
      </c>
      <c r="J34">
        <f>VLOOKUP(B34,home!$B$2:$E$405,4,FALSE)</f>
        <v>1.5</v>
      </c>
      <c r="K34" s="3">
        <f t="shared" si="168"/>
        <v>0.46477777777777679</v>
      </c>
      <c r="L34" s="3">
        <f t="shared" si="169"/>
        <v>0.47999999999999876</v>
      </c>
      <c r="M34" s="5">
        <f t="shared" si="170"/>
        <v>0.38876595373746936</v>
      </c>
      <c r="N34" s="5">
        <f t="shared" si="171"/>
        <v>0.18068977605375899</v>
      </c>
      <c r="O34" s="5">
        <f t="shared" si="172"/>
        <v>0.18660765779398483</v>
      </c>
      <c r="P34" s="5">
        <f t="shared" si="173"/>
        <v>8.6731092505804089E-2</v>
      </c>
      <c r="Q34" s="5">
        <f t="shared" si="174"/>
        <v>4.1990296290715129E-2</v>
      </c>
      <c r="R34" s="5">
        <f t="shared" si="175"/>
        <v>4.4785837870556233E-2</v>
      </c>
      <c r="S34" s="5">
        <f t="shared" si="176"/>
        <v>4.837282132690357E-3</v>
      </c>
      <c r="T34" s="5">
        <f t="shared" si="177"/>
        <v>2.015534221954321E-2</v>
      </c>
      <c r="U34" s="5">
        <f t="shared" si="178"/>
        <v>2.0815462201392926E-2</v>
      </c>
      <c r="V34" s="5">
        <f t="shared" si="179"/>
        <v>1.1990726613951807E-4</v>
      </c>
      <c r="W34" s="5">
        <f t="shared" si="180"/>
        <v>6.5053855327430014E-3</v>
      </c>
      <c r="X34" s="5">
        <f t="shared" si="181"/>
        <v>3.1225850557166325E-3</v>
      </c>
      <c r="Y34" s="5">
        <f t="shared" si="182"/>
        <v>7.4942041337198973E-4</v>
      </c>
      <c r="Z34" s="5">
        <f t="shared" si="183"/>
        <v>7.16573405928898E-3</v>
      </c>
      <c r="AA34" s="5">
        <f t="shared" si="184"/>
        <v>3.3304739522228601E-3</v>
      </c>
      <c r="AB34" s="5">
        <f t="shared" si="185"/>
        <v>7.7396514123045522E-4</v>
      </c>
      <c r="AC34" s="5">
        <f t="shared" si="186"/>
        <v>1.6719069808720058E-6</v>
      </c>
      <c r="AD34" s="5">
        <f t="shared" si="187"/>
        <v>7.5588965787399761E-4</v>
      </c>
      <c r="AE34" s="5">
        <f t="shared" si="188"/>
        <v>3.6282703577951794E-4</v>
      </c>
      <c r="AF34" s="5">
        <f t="shared" si="189"/>
        <v>8.7078488587084062E-5</v>
      </c>
      <c r="AG34" s="5">
        <f t="shared" si="190"/>
        <v>1.3932558173933416E-5</v>
      </c>
      <c r="AH34" s="5">
        <f t="shared" si="191"/>
        <v>8.5988808711467534E-4</v>
      </c>
      <c r="AI34" s="5">
        <f t="shared" si="192"/>
        <v>3.9965687426674214E-4</v>
      </c>
      <c r="AJ34" s="5">
        <f t="shared" si="193"/>
        <v>9.287581694765439E-5</v>
      </c>
      <c r="AK34" s="5">
        <f t="shared" si="194"/>
        <v>1.4388871936742132E-5</v>
      </c>
      <c r="AL34" s="5">
        <f t="shared" si="195"/>
        <v>1.4919652055440158E-8</v>
      </c>
      <c r="AM34" s="5">
        <f t="shared" si="196"/>
        <v>7.0264143086376152E-5</v>
      </c>
      <c r="AN34" s="5">
        <f t="shared" si="197"/>
        <v>3.3726788681460467E-5</v>
      </c>
      <c r="AO34" s="5">
        <f t="shared" si="198"/>
        <v>8.0944292835504888E-6</v>
      </c>
      <c r="AP34" s="5">
        <f t="shared" si="199"/>
        <v>1.2951086853680752E-6</v>
      </c>
      <c r="AQ34" s="5">
        <f t="shared" si="200"/>
        <v>1.5541304224416861E-7</v>
      </c>
      <c r="AR34" s="5">
        <f t="shared" si="201"/>
        <v>8.2549256363008674E-5</v>
      </c>
      <c r="AS34" s="5">
        <f t="shared" si="202"/>
        <v>3.8367059929607176E-5</v>
      </c>
      <c r="AT34" s="5">
        <f t="shared" si="203"/>
        <v>8.9160784269748048E-6</v>
      </c>
      <c r="AU34" s="5">
        <f t="shared" si="204"/>
        <v>1.3813317059272418E-6</v>
      </c>
      <c r="AV34" s="5">
        <f t="shared" si="205"/>
        <v>1.6050307016371223E-7</v>
      </c>
      <c r="AW34" s="5">
        <f t="shared" si="206"/>
        <v>9.2457636367267858E-11</v>
      </c>
      <c r="AX34" s="5">
        <f t="shared" si="207"/>
        <v>5.4428687135242714E-6</v>
      </c>
      <c r="AY34" s="5">
        <f t="shared" si="208"/>
        <v>2.6125769824916437E-6</v>
      </c>
      <c r="AZ34" s="5">
        <f t="shared" si="209"/>
        <v>6.270184757979928E-7</v>
      </c>
      <c r="BA34" s="5">
        <f t="shared" si="210"/>
        <v>1.003229561276786E-7</v>
      </c>
      <c r="BB34" s="5">
        <f t="shared" si="211"/>
        <v>1.20387547353214E-8</v>
      </c>
      <c r="BC34" s="5">
        <f t="shared" si="212"/>
        <v>1.1557204545908521E-9</v>
      </c>
      <c r="BD34" s="5">
        <f t="shared" si="213"/>
        <v>6.603940509040671E-6</v>
      </c>
      <c r="BE34" s="5">
        <f t="shared" si="214"/>
        <v>3.0693647943685629E-6</v>
      </c>
      <c r="BF34" s="5">
        <f t="shared" si="215"/>
        <v>7.132862741579818E-7</v>
      </c>
      <c r="BG34" s="5">
        <f t="shared" si="216"/>
        <v>1.1050653647417897E-7</v>
      </c>
      <c r="BH34" s="5">
        <f t="shared" si="217"/>
        <v>1.2840245613096933E-8</v>
      </c>
      <c r="BI34" s="5">
        <f t="shared" si="218"/>
        <v>1.1935721644352084E-9</v>
      </c>
      <c r="BJ34" s="8">
        <f t="shared" si="219"/>
        <v>0.25455486517064557</v>
      </c>
      <c r="BK34" s="8">
        <f t="shared" si="220"/>
        <v>0.48045853504571873</v>
      </c>
      <c r="BL34" s="8">
        <f t="shared" si="221"/>
        <v>0.25782209197108064</v>
      </c>
      <c r="BM34" s="8">
        <f t="shared" si="222"/>
        <v>7.042799950992043E-2</v>
      </c>
      <c r="BN34" s="8">
        <f t="shared" si="223"/>
        <v>0.92957061425228871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1.4126984126984099</v>
      </c>
      <c r="F35">
        <f>VLOOKUP(B35,home!$B$2:$E$405,3,FALSE)</f>
        <v>1.18</v>
      </c>
      <c r="G35">
        <f>VLOOKUP(C35,away!$B$2:$E$405,4,FALSE)</f>
        <v>0.88</v>
      </c>
      <c r="H35">
        <f>VLOOKUP(A35,away!$A$2:$E$405,3,FALSE)</f>
        <v>1.3333333333333299</v>
      </c>
      <c r="I35">
        <f>VLOOKUP(C35,away!$B$2:$E$405,3,FALSE)</f>
        <v>0.88</v>
      </c>
      <c r="J35">
        <f>VLOOKUP(B35,home!$B$2:$E$405,4,FALSE)</f>
        <v>1</v>
      </c>
      <c r="K35" s="3">
        <f t="shared" si="168"/>
        <v>1.4669460317460288</v>
      </c>
      <c r="L35" s="3">
        <f t="shared" si="169"/>
        <v>1.1733333333333305</v>
      </c>
      <c r="M35" s="5">
        <f t="shared" si="170"/>
        <v>7.1341336494083668E-2</v>
      </c>
      <c r="N35" s="5">
        <f t="shared" si="171"/>
        <v>0.10465389046945418</v>
      </c>
      <c r="O35" s="5">
        <f t="shared" si="172"/>
        <v>8.3707168153057981E-2</v>
      </c>
      <c r="P35" s="5">
        <f t="shared" si="173"/>
        <v>0.12279389815082595</v>
      </c>
      <c r="Q35" s="5">
        <f t="shared" si="174"/>
        <v>7.6760804665474691E-2</v>
      </c>
      <c r="R35" s="5">
        <f t="shared" si="175"/>
        <v>4.9108205316460554E-2</v>
      </c>
      <c r="S35" s="5">
        <f t="shared" si="176"/>
        <v>5.2838726340394049E-2</v>
      </c>
      <c r="T35" s="5">
        <f t="shared" si="177"/>
        <v>9.0066010807490077E-2</v>
      </c>
      <c r="U35" s="5">
        <f t="shared" si="178"/>
        <v>7.203908691515104E-2</v>
      </c>
      <c r="V35" s="5">
        <f t="shared" si="179"/>
        <v>1.0105210775740536E-2</v>
      </c>
      <c r="W35" s="5">
        <f t="shared" si="180"/>
        <v>3.753465259921672E-2</v>
      </c>
      <c r="X35" s="5">
        <f t="shared" si="181"/>
        <v>4.4040659049747514E-2</v>
      </c>
      <c r="Y35" s="5">
        <f t="shared" si="182"/>
        <v>2.5837186642518477E-2</v>
      </c>
      <c r="Z35" s="5">
        <f t="shared" si="183"/>
        <v>1.9206764745993418E-2</v>
      </c>
      <c r="AA35" s="5">
        <f t="shared" si="184"/>
        <v>2.8175287326814565E-2</v>
      </c>
      <c r="AB35" s="5">
        <f t="shared" si="185"/>
        <v>2.0665812968687403E-2</v>
      </c>
      <c r="AC35" s="5">
        <f t="shared" si="186"/>
        <v>1.0870785821448473E-3</v>
      </c>
      <c r="AD35" s="5">
        <f t="shared" si="187"/>
        <v>1.3765327420846671E-2</v>
      </c>
      <c r="AE35" s="5">
        <f t="shared" si="188"/>
        <v>1.6151317507126721E-2</v>
      </c>
      <c r="AF35" s="5">
        <f t="shared" si="189"/>
        <v>9.4754396041809869E-3</v>
      </c>
      <c r="AG35" s="5">
        <f t="shared" si="190"/>
        <v>3.7059497118574437E-3</v>
      </c>
      <c r="AH35" s="5">
        <f t="shared" si="191"/>
        <v>5.6339843254913872E-3</v>
      </c>
      <c r="AI35" s="5">
        <f t="shared" si="192"/>
        <v>8.2647509491989169E-3</v>
      </c>
      <c r="AJ35" s="5">
        <f t="shared" si="193"/>
        <v>6.061971804148289E-3</v>
      </c>
      <c r="AK35" s="5">
        <f t="shared" si="194"/>
        <v>2.9641951608838828E-3</v>
      </c>
      <c r="AL35" s="5">
        <f t="shared" si="195"/>
        <v>7.4843911402702022E-5</v>
      </c>
      <c r="AM35" s="5">
        <f t="shared" si="196"/>
        <v>4.0385984871391632E-3</v>
      </c>
      <c r="AN35" s="5">
        <f t="shared" si="197"/>
        <v>4.7386222249099401E-3</v>
      </c>
      <c r="AO35" s="5">
        <f t="shared" si="198"/>
        <v>2.779991705280491E-3</v>
      </c>
      <c r="AP35" s="5">
        <f t="shared" si="199"/>
        <v>1.0872856447319229E-3</v>
      </c>
      <c r="AQ35" s="5">
        <f t="shared" si="200"/>
        <v>3.1893712245469654E-4</v>
      </c>
      <c r="AR35" s="5">
        <f t="shared" si="201"/>
        <v>1.3221083217153104E-3</v>
      </c>
      <c r="AS35" s="5">
        <f t="shared" si="202"/>
        <v>1.9394615560786768E-3</v>
      </c>
      <c r="AT35" s="5">
        <f t="shared" si="203"/>
        <v>1.4225427167067965E-3</v>
      </c>
      <c r="AU35" s="5">
        <f t="shared" si="204"/>
        <v>6.9559779775408355E-4</v>
      </c>
      <c r="AV35" s="5">
        <f t="shared" si="205"/>
        <v>2.5510110727665716E-4</v>
      </c>
      <c r="AW35" s="5">
        <f t="shared" si="206"/>
        <v>3.578405236023682E-6</v>
      </c>
      <c r="AX35" s="5">
        <f t="shared" si="207"/>
        <v>9.8740100408738554E-4</v>
      </c>
      <c r="AY35" s="5">
        <f t="shared" si="208"/>
        <v>1.1585505114625294E-3</v>
      </c>
      <c r="AZ35" s="5">
        <f t="shared" si="209"/>
        <v>6.7968296672468232E-4</v>
      </c>
      <c r="BA35" s="5">
        <f t="shared" si="210"/>
        <v>2.6583156031898621E-4</v>
      </c>
      <c r="BB35" s="5">
        <f t="shared" si="211"/>
        <v>7.7977257693569082E-5</v>
      </c>
      <c r="BC35" s="5">
        <f t="shared" si="212"/>
        <v>1.8298663138757522E-5</v>
      </c>
      <c r="BD35" s="5">
        <f t="shared" si="213"/>
        <v>2.5854562735765996E-4</v>
      </c>
      <c r="BE35" s="5">
        <f t="shared" si="214"/>
        <v>3.7927248207760673E-4</v>
      </c>
      <c r="BF35" s="5">
        <f t="shared" si="215"/>
        <v>2.7818613126710605E-4</v>
      </c>
      <c r="BG35" s="5">
        <f t="shared" si="216"/>
        <v>1.3602801378302036E-4</v>
      </c>
      <c r="BH35" s="5">
        <f t="shared" si="217"/>
        <v>4.9886438756323912E-5</v>
      </c>
      <c r="BI35" s="5">
        <f t="shared" si="218"/>
        <v>1.4636142674306128E-5</v>
      </c>
      <c r="BJ35" s="8">
        <f t="shared" si="219"/>
        <v>0.43814241562585565</v>
      </c>
      <c r="BK35" s="8">
        <f t="shared" si="220"/>
        <v>0.25939964476605432</v>
      </c>
      <c r="BL35" s="8">
        <f t="shared" si="221"/>
        <v>0.2833718292553416</v>
      </c>
      <c r="BM35" s="8">
        <f t="shared" si="222"/>
        <v>0.49060037903766146</v>
      </c>
      <c r="BN35" s="8">
        <f t="shared" si="223"/>
        <v>0.50836530324935714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1.4126984126984099</v>
      </c>
      <c r="F36">
        <f>VLOOKUP(B36,home!$B$2:$E$405,3,FALSE)</f>
        <v>0.53</v>
      </c>
      <c r="G36">
        <f>VLOOKUP(C36,away!$B$2:$E$405,4,FALSE)</f>
        <v>0.94</v>
      </c>
      <c r="H36">
        <f>VLOOKUP(A36,away!$A$2:$E$405,3,FALSE)</f>
        <v>1.3333333333333299</v>
      </c>
      <c r="I36">
        <f>VLOOKUP(C36,away!$B$2:$E$405,3,FALSE)</f>
        <v>1.18</v>
      </c>
      <c r="J36">
        <f>VLOOKUP(B36,home!$B$2:$E$405,4,FALSE)</f>
        <v>1.69</v>
      </c>
      <c r="K36" s="3">
        <f t="shared" si="168"/>
        <v>0.70380634920634777</v>
      </c>
      <c r="L36" s="3">
        <f t="shared" si="169"/>
        <v>2.6589333333333265</v>
      </c>
      <c r="M36" s="5">
        <f t="shared" si="170"/>
        <v>3.4640225602333277E-2</v>
      </c>
      <c r="N36" s="5">
        <f t="shared" si="171"/>
        <v>2.4380010716862442E-2</v>
      </c>
      <c r="O36" s="5">
        <f t="shared" si="172"/>
        <v>9.2106050528230454E-2</v>
      </c>
      <c r="P36" s="5">
        <f t="shared" si="173"/>
        <v>6.4824823162089276E-2</v>
      </c>
      <c r="Q36" s="5">
        <f t="shared" si="174"/>
        <v>8.5794031681232924E-3</v>
      </c>
      <c r="R36" s="5">
        <f t="shared" si="175"/>
        <v>0.12245192397559782</v>
      </c>
      <c r="S36" s="5">
        <f t="shared" si="176"/>
        <v>3.0327874782324543E-2</v>
      </c>
      <c r="T36" s="5">
        <f t="shared" si="177"/>
        <v>2.2812061063828565E-2</v>
      </c>
      <c r="U36" s="5">
        <f t="shared" si="178"/>
        <v>8.6182441566558743E-2</v>
      </c>
      <c r="V36" s="5">
        <f t="shared" si="179"/>
        <v>6.3060890288381671E-3</v>
      </c>
      <c r="W36" s="5">
        <f t="shared" si="180"/>
        <v>2.012746140708743E-3</v>
      </c>
      <c r="X36" s="5">
        <f t="shared" si="181"/>
        <v>5.3517578050684871E-3</v>
      </c>
      <c r="Y36" s="5">
        <f t="shared" si="182"/>
        <v>7.1149836099117002E-3</v>
      </c>
      <c r="Z36" s="5">
        <f t="shared" si="183"/>
        <v>0.10853050079650513</v>
      </c>
      <c r="AA36" s="5">
        <f t="shared" si="184"/>
        <v>7.6384455543124882E-2</v>
      </c>
      <c r="AB36" s="5">
        <f t="shared" si="185"/>
        <v>2.6879932395960645E-2</v>
      </c>
      <c r="AC36" s="5">
        <f t="shared" si="186"/>
        <v>7.375657545358376E-4</v>
      </c>
      <c r="AD36" s="5">
        <f t="shared" si="187"/>
        <v>3.5414587829284654E-4</v>
      </c>
      <c r="AE36" s="5">
        <f t="shared" si="188"/>
        <v>9.4165028065545703E-4</v>
      </c>
      <c r="AF36" s="5">
        <f t="shared" si="189"/>
        <v>1.2518926597887385E-3</v>
      </c>
      <c r="AG36" s="5">
        <f t="shared" si="190"/>
        <v>1.1095663742891984E-3</v>
      </c>
      <c r="AH36" s="5">
        <f t="shared" si="191"/>
        <v>7.2143841562796629E-2</v>
      </c>
      <c r="AI36" s="5">
        <f t="shared" si="192"/>
        <v>5.0775293748033065E-2</v>
      </c>
      <c r="AJ36" s="5">
        <f t="shared" si="193"/>
        <v>1.7867987061341521E-2</v>
      </c>
      <c r="AK36" s="5">
        <f t="shared" si="194"/>
        <v>4.191867580436345E-3</v>
      </c>
      <c r="AL36" s="5">
        <f t="shared" si="195"/>
        <v>5.5210459836009983E-5</v>
      </c>
      <c r="AM36" s="5">
        <f t="shared" si="196"/>
        <v>4.9850023537552799E-5</v>
      </c>
      <c r="AN36" s="5">
        <f t="shared" si="197"/>
        <v>1.3254788925145004E-4</v>
      </c>
      <c r="AO36" s="5">
        <f t="shared" si="198"/>
        <v>1.7621800049682736E-4</v>
      </c>
      <c r="AP36" s="5">
        <f t="shared" si="199"/>
        <v>1.5618397181812099E-4</v>
      </c>
      <c r="AQ36" s="5">
        <f t="shared" si="200"/>
        <v>1.0382069219989866E-4</v>
      </c>
      <c r="AR36" s="5">
        <f t="shared" si="201"/>
        <v>3.8365133025207658E-2</v>
      </c>
      <c r="AS36" s="5">
        <f t="shared" si="202"/>
        <v>2.7001624211287285E-2</v>
      </c>
      <c r="AT36" s="5">
        <f t="shared" si="203"/>
        <v>9.5019572793939144E-3</v>
      </c>
      <c r="AU36" s="5">
        <f t="shared" si="204"/>
        <v>2.2291792877083042E-3</v>
      </c>
      <c r="AV36" s="5">
        <f t="shared" si="205"/>
        <v>3.9222763405209705E-4</v>
      </c>
      <c r="AW36" s="5">
        <f t="shared" si="206"/>
        <v>2.8699841115464986E-6</v>
      </c>
      <c r="AX36" s="5">
        <f t="shared" si="207"/>
        <v>5.8474605123025867E-6</v>
      </c>
      <c r="AY36" s="5">
        <f t="shared" si="208"/>
        <v>1.5548007671511718E-5</v>
      </c>
      <c r="AZ36" s="5">
        <f t="shared" si="209"/>
        <v>2.0670557932352395E-5</v>
      </c>
      <c r="BA36" s="5">
        <f t="shared" si="210"/>
        <v>1.8320545168309795E-5</v>
      </c>
      <c r="BB36" s="5">
        <f t="shared" si="211"/>
        <v>1.2178277058214428E-5</v>
      </c>
      <c r="BC36" s="5">
        <f t="shared" si="212"/>
        <v>6.4762453625309761E-6</v>
      </c>
      <c r="BD36" s="5">
        <f t="shared" si="213"/>
        <v>1.7001721839748653E-2</v>
      </c>
      <c r="BE36" s="5">
        <f t="shared" si="214"/>
        <v>1.1965919778255328E-2</v>
      </c>
      <c r="BF36" s="5">
        <f t="shared" si="215"/>
        <v>4.2108451570149561E-3</v>
      </c>
      <c r="BG36" s="5">
        <f t="shared" si="216"/>
        <v>9.8787318567730904E-4</v>
      </c>
      <c r="BH36" s="5">
        <f t="shared" si="217"/>
        <v>1.7381785507259782E-4</v>
      </c>
      <c r="BI36" s="5">
        <f t="shared" si="218"/>
        <v>2.4466822001104634E-5</v>
      </c>
      <c r="BJ36" s="8">
        <f t="shared" si="219"/>
        <v>7.4605879368538519E-2</v>
      </c>
      <c r="BK36" s="8">
        <f t="shared" si="220"/>
        <v>0.13690733679762862</v>
      </c>
      <c r="BL36" s="8">
        <f t="shared" si="221"/>
        <v>0.6608385600374993</v>
      </c>
      <c r="BM36" s="8">
        <f t="shared" si="222"/>
        <v>0.63388716182337534</v>
      </c>
      <c r="BN36" s="8">
        <f t="shared" si="223"/>
        <v>0.34698243715323651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1.28571428571429</v>
      </c>
      <c r="F37">
        <f>VLOOKUP(B37,home!$B$2:$E$405,3,FALSE)</f>
        <v>0.67</v>
      </c>
      <c r="G37">
        <f>VLOOKUP(C37,away!$B$2:$E$405,4,FALSE)</f>
        <v>0.44</v>
      </c>
      <c r="H37">
        <f>VLOOKUP(A37,away!$A$2:$E$405,3,FALSE)</f>
        <v>0.76190476190476197</v>
      </c>
      <c r="I37">
        <f>VLOOKUP(C37,away!$B$2:$E$405,3,FALSE)</f>
        <v>0.22</v>
      </c>
      <c r="J37">
        <f>VLOOKUP(B37,home!$B$2:$E$405,4,FALSE)</f>
        <v>0.75</v>
      </c>
      <c r="K37" s="3">
        <f t="shared" si="168"/>
        <v>0.37902857142857271</v>
      </c>
      <c r="L37" s="3">
        <f t="shared" si="169"/>
        <v>0.12571428571428572</v>
      </c>
      <c r="M37" s="5">
        <f t="shared" si="170"/>
        <v>0.6036607825293504</v>
      </c>
      <c r="N37" s="5">
        <f t="shared" si="171"/>
        <v>0.22880468402955398</v>
      </c>
      <c r="O37" s="5">
        <f t="shared" si="172"/>
        <v>7.5888784089404082E-2</v>
      </c>
      <c r="P37" s="5">
        <f t="shared" si="173"/>
        <v>2.8764017420858223E-2</v>
      </c>
      <c r="Q37" s="5">
        <f t="shared" si="174"/>
        <v>4.3361756261943891E-2</v>
      </c>
      <c r="R37" s="5">
        <f t="shared" si="175"/>
        <v>4.770152142762542E-3</v>
      </c>
      <c r="S37" s="5">
        <f t="shared" si="176"/>
        <v>3.4264636784948329E-4</v>
      </c>
      <c r="T37" s="5">
        <f t="shared" si="177"/>
        <v>5.4511922157872341E-3</v>
      </c>
      <c r="U37" s="5">
        <f t="shared" si="178"/>
        <v>1.8080239521682312E-3</v>
      </c>
      <c r="V37" s="5">
        <f t="shared" si="179"/>
        <v>1.8140957414894849E-6</v>
      </c>
      <c r="W37" s="5">
        <f t="shared" si="180"/>
        <v>5.4784481768661887E-3</v>
      </c>
      <c r="X37" s="5">
        <f t="shared" si="181"/>
        <v>6.8871919937746394E-4</v>
      </c>
      <c r="Y37" s="5">
        <f t="shared" si="182"/>
        <v>4.3290921103726306E-5</v>
      </c>
      <c r="Z37" s="5">
        <f t="shared" si="183"/>
        <v>1.9989208979195432E-4</v>
      </c>
      <c r="AA37" s="5">
        <f t="shared" si="184"/>
        <v>7.5764813233716427E-5</v>
      </c>
      <c r="AB37" s="5">
        <f t="shared" si="185"/>
        <v>1.4358514462264075E-5</v>
      </c>
      <c r="AC37" s="5">
        <f t="shared" si="186"/>
        <v>5.4025252076039857E-9</v>
      </c>
      <c r="AD37" s="5">
        <f t="shared" si="187"/>
        <v>5.1912209653076483E-4</v>
      </c>
      <c r="AE37" s="5">
        <f t="shared" si="188"/>
        <v>6.52610635638676E-5</v>
      </c>
      <c r="AF37" s="5">
        <f t="shared" si="189"/>
        <v>4.1021239954431066E-6</v>
      </c>
      <c r="AG37" s="5">
        <f t="shared" si="190"/>
        <v>1.7189852933285413E-7</v>
      </c>
      <c r="AH37" s="5">
        <f t="shared" si="191"/>
        <v>6.2823228220328487E-6</v>
      </c>
      <c r="AI37" s="5">
        <f t="shared" si="192"/>
        <v>2.3811798444882297E-6</v>
      </c>
      <c r="AJ37" s="5">
        <f t="shared" si="193"/>
        <v>4.5126759738544225E-7</v>
      </c>
      <c r="AK37" s="5">
        <f t="shared" si="194"/>
        <v>5.7014437589669511E-8</v>
      </c>
      <c r="AL37" s="5">
        <f t="shared" si="195"/>
        <v>1.0297063098054817E-11</v>
      </c>
      <c r="AM37" s="5">
        <f t="shared" si="196"/>
        <v>3.9352421329012286E-5</v>
      </c>
      <c r="AN37" s="5">
        <f t="shared" si="197"/>
        <v>4.9471615385044037E-6</v>
      </c>
      <c r="AO37" s="5">
        <f t="shared" si="198"/>
        <v>3.1096443956313396E-7</v>
      </c>
      <c r="AP37" s="5">
        <f t="shared" si="199"/>
        <v>1.3030890800740862E-8</v>
      </c>
      <c r="AQ37" s="5">
        <f t="shared" si="200"/>
        <v>4.0954228230899846E-10</v>
      </c>
      <c r="AR37" s="5">
        <f t="shared" si="201"/>
        <v>1.5795554523968304E-7</v>
      </c>
      <c r="AS37" s="5">
        <f t="shared" si="202"/>
        <v>5.9869664661418347E-8</v>
      </c>
      <c r="AT37" s="5">
        <f t="shared" si="203"/>
        <v>1.1346156734262547E-8</v>
      </c>
      <c r="AU37" s="5">
        <f t="shared" si="204"/>
        <v>1.4335058593974048E-9</v>
      </c>
      <c r="AV37" s="5">
        <f t="shared" si="205"/>
        <v>1.3583491950547163E-10</v>
      </c>
      <c r="AW37" s="5">
        <f t="shared" si="206"/>
        <v>1.3629108658927478E-14</v>
      </c>
      <c r="AX37" s="5">
        <f t="shared" si="207"/>
        <v>2.4859486730984706E-6</v>
      </c>
      <c r="AY37" s="5">
        <f t="shared" si="208"/>
        <v>3.125192617609507E-7</v>
      </c>
      <c r="AZ37" s="5">
        <f t="shared" si="209"/>
        <v>1.9644067882116902E-8</v>
      </c>
      <c r="BA37" s="5">
        <f t="shared" si="210"/>
        <v>8.2317998744109E-10</v>
      </c>
      <c r="BB37" s="5">
        <f t="shared" si="211"/>
        <v>2.5871371033862823E-11</v>
      </c>
      <c r="BC37" s="5">
        <f t="shared" si="212"/>
        <v>6.504801859942652E-13</v>
      </c>
      <c r="BD37" s="5">
        <f t="shared" si="213"/>
        <v>3.3095447574028868E-9</v>
      </c>
      <c r="BE37" s="5">
        <f t="shared" si="214"/>
        <v>1.2544120214773383E-9</v>
      </c>
      <c r="BF37" s="5">
        <f t="shared" si="215"/>
        <v>2.3772899824169175E-10</v>
      </c>
      <c r="BG37" s="5">
        <f t="shared" si="216"/>
        <v>3.0035360863564705E-11</v>
      </c>
      <c r="BH37" s="5">
        <f t="shared" si="217"/>
        <v>2.8460649801146473E-12</v>
      </c>
      <c r="BI37" s="5">
        <f t="shared" si="218"/>
        <v>2.1574798872114882E-13</v>
      </c>
      <c r="BJ37" s="8">
        <f t="shared" si="219"/>
        <v>0.28446419093669661</v>
      </c>
      <c r="BK37" s="8">
        <f t="shared" si="220"/>
        <v>0.63276957834588377</v>
      </c>
      <c r="BL37" s="8">
        <f t="shared" si="221"/>
        <v>8.2566490872222689E-2</v>
      </c>
      <c r="BM37" s="8">
        <f t="shared" si="222"/>
        <v>1.4749663251473664E-2</v>
      </c>
      <c r="BN37" s="8">
        <f t="shared" si="223"/>
        <v>0.98525017647387314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1.28571428571429</v>
      </c>
      <c r="F38">
        <f>VLOOKUP(B38,home!$B$2:$E$405,3,FALSE)</f>
        <v>1.1100000000000001</v>
      </c>
      <c r="G38">
        <f>VLOOKUP(C38,away!$B$2:$E$405,4,FALSE)</f>
        <v>0.89</v>
      </c>
      <c r="H38">
        <f>VLOOKUP(A38,away!$A$2:$E$405,3,FALSE)</f>
        <v>0.76190476190476197</v>
      </c>
      <c r="I38">
        <f>VLOOKUP(C38,away!$B$2:$E$405,3,FALSE)</f>
        <v>1.1100000000000001</v>
      </c>
      <c r="J38">
        <f>VLOOKUP(B38,home!$B$2:$E$405,4,FALSE)</f>
        <v>1.1299999999999999</v>
      </c>
      <c r="K38" s="3">
        <f t="shared" si="168"/>
        <v>1.2701571428571474</v>
      </c>
      <c r="L38" s="3">
        <f t="shared" si="169"/>
        <v>0.95565714285714298</v>
      </c>
      <c r="M38" s="5">
        <f t="shared" si="170"/>
        <v>0.10797945669758947</v>
      </c>
      <c r="N38" s="5">
        <f t="shared" si="171"/>
        <v>0.13715087820627733</v>
      </c>
      <c r="O38" s="5">
        <f t="shared" si="172"/>
        <v>0.10319133907488497</v>
      </c>
      <c r="P38" s="5">
        <f t="shared" si="173"/>
        <v>0.13106921640695901</v>
      </c>
      <c r="Q38" s="5">
        <f t="shared" si="174"/>
        <v>8.7101583801416929E-2</v>
      </c>
      <c r="R38" s="5">
        <f t="shared" si="175"/>
        <v>4.9307770133953606E-2</v>
      </c>
      <c r="S38" s="5">
        <f t="shared" si="176"/>
        <v>3.9774092255452503E-2</v>
      </c>
      <c r="T38" s="5">
        <f t="shared" si="177"/>
        <v>8.3239250713994115E-2</v>
      </c>
      <c r="U38" s="5">
        <f t="shared" si="178"/>
        <v>6.2628616433999501E-2</v>
      </c>
      <c r="V38" s="5">
        <f t="shared" si="179"/>
        <v>5.3643527972386928E-3</v>
      </c>
      <c r="W38" s="5">
        <f t="shared" si="180"/>
        <v>3.6877566273180035E-2</v>
      </c>
      <c r="X38" s="5">
        <f t="shared" si="181"/>
        <v>3.5242309620152172E-2</v>
      </c>
      <c r="Y38" s="5">
        <f t="shared" si="182"/>
        <v>1.6839782459640715E-2</v>
      </c>
      <c r="Z38" s="5">
        <f t="shared" si="183"/>
        <v>1.5707107575623623E-2</v>
      </c>
      <c r="AA38" s="5">
        <f t="shared" si="184"/>
        <v>1.995049488080396E-2</v>
      </c>
      <c r="AB38" s="5">
        <f t="shared" si="185"/>
        <v>1.2670131788194053E-2</v>
      </c>
      <c r="AC38" s="5">
        <f t="shared" si="186"/>
        <v>4.0696486348421875E-4</v>
      </c>
      <c r="AD38" s="5">
        <f t="shared" si="187"/>
        <v>1.1710076053266865E-2</v>
      </c>
      <c r="AE38" s="5">
        <f t="shared" si="188"/>
        <v>1.1190817823704863E-2</v>
      </c>
      <c r="AF38" s="5">
        <f t="shared" si="189"/>
        <v>5.3472924938182901E-3</v>
      </c>
      <c r="AG38" s="5">
        <f t="shared" si="190"/>
        <v>1.7033927555546113E-3</v>
      </c>
      <c r="AH38" s="5">
        <f t="shared" si="191"/>
        <v>3.7526523870675633E-3</v>
      </c>
      <c r="AI38" s="5">
        <f t="shared" si="192"/>
        <v>4.7664582340937907E-3</v>
      </c>
      <c r="AJ38" s="5">
        <f t="shared" si="193"/>
        <v>3.0270754860822475E-3</v>
      </c>
      <c r="AK38" s="5">
        <f t="shared" si="194"/>
        <v>1.2816205168717126E-3</v>
      </c>
      <c r="AL38" s="5">
        <f t="shared" si="195"/>
        <v>1.9759523669925008E-5</v>
      </c>
      <c r="AM38" s="5">
        <f t="shared" si="196"/>
        <v>2.9747273484914652E-3</v>
      </c>
      <c r="AN38" s="5">
        <f t="shared" si="197"/>
        <v>2.8428194386383586E-3</v>
      </c>
      <c r="AO38" s="5">
        <f t="shared" si="198"/>
        <v>1.3583803511939404E-3</v>
      </c>
      <c r="AP38" s="5">
        <f t="shared" si="199"/>
        <v>4.3271529511176122E-4</v>
      </c>
      <c r="AQ38" s="5">
        <f t="shared" si="200"/>
        <v>1.0338186564927277E-4</v>
      </c>
      <c r="AR38" s="5">
        <f t="shared" si="201"/>
        <v>7.1724981167220513E-4</v>
      </c>
      <c r="AS38" s="5">
        <f t="shared" si="202"/>
        <v>9.1101997150839522E-4</v>
      </c>
      <c r="AT38" s="5">
        <f t="shared" si="203"/>
        <v>5.7856926204845165E-4</v>
      </c>
      <c r="AU38" s="5">
        <f t="shared" si="204"/>
        <v>2.4495796027614318E-4</v>
      </c>
      <c r="AV38" s="5">
        <f t="shared" si="205"/>
        <v>7.7783775736115166E-5</v>
      </c>
      <c r="AW38" s="5">
        <f t="shared" si="206"/>
        <v>6.6624434437177843E-7</v>
      </c>
      <c r="AX38" s="5">
        <f t="shared" si="207"/>
        <v>6.2972853162315617E-4</v>
      </c>
      <c r="AY38" s="5">
        <f t="shared" si="208"/>
        <v>6.018045693066095E-4</v>
      </c>
      <c r="AZ38" s="5">
        <f t="shared" si="209"/>
        <v>2.8755941763096394E-4</v>
      </c>
      <c r="BA38" s="5">
        <f t="shared" si="210"/>
        <v>9.1602737151623645E-5</v>
      </c>
      <c r="BB38" s="5">
        <f t="shared" si="211"/>
        <v>2.1885202516053624E-5</v>
      </c>
      <c r="BC38" s="5">
        <f t="shared" si="212"/>
        <v>4.1829500214683528E-6</v>
      </c>
      <c r="BD38" s="5">
        <f t="shared" si="213"/>
        <v>1.1424081762291389E-4</v>
      </c>
      <c r="BE38" s="5">
        <f t="shared" si="214"/>
        <v>1.4510379050958476E-4</v>
      </c>
      <c r="BF38" s="5">
        <f t="shared" si="215"/>
        <v>9.2152307985698151E-5</v>
      </c>
      <c r="BG38" s="5">
        <f t="shared" si="216"/>
        <v>3.9015970739602076E-5</v>
      </c>
      <c r="BH38" s="5">
        <f t="shared" si="217"/>
        <v>1.2389103480102762E-5</v>
      </c>
      <c r="BI38" s="5">
        <f t="shared" si="218"/>
        <v>3.1472216557697696E-6</v>
      </c>
      <c r="BJ38" s="8">
        <f t="shared" si="219"/>
        <v>0.4357517379083406</v>
      </c>
      <c r="BK38" s="8">
        <f t="shared" si="220"/>
        <v>0.2852156471137004</v>
      </c>
      <c r="BL38" s="8">
        <f t="shared" si="221"/>
        <v>0.26351178892918636</v>
      </c>
      <c r="BM38" s="8">
        <f t="shared" si="222"/>
        <v>0.38378489888080736</v>
      </c>
      <c r="BN38" s="8">
        <f t="shared" si="223"/>
        <v>0.61580024432108138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1.1111111111111101</v>
      </c>
      <c r="F39">
        <f>VLOOKUP(B39,home!$B$2:$E$405,3,FALSE)</f>
        <v>1.62</v>
      </c>
      <c r="G39">
        <f>VLOOKUP(C39,away!$B$2:$E$405,4,FALSE)</f>
        <v>2.0299999999999998</v>
      </c>
      <c r="H39">
        <f>VLOOKUP(A39,away!$A$2:$E$405,3,FALSE)</f>
        <v>1.05555555555556</v>
      </c>
      <c r="I39">
        <f>VLOOKUP(C39,away!$B$2:$E$405,3,FALSE)</f>
        <v>0.23</v>
      </c>
      <c r="J39">
        <f>VLOOKUP(B39,home!$B$2:$E$405,4,FALSE)</f>
        <v>0.38</v>
      </c>
      <c r="K39" s="3">
        <f t="shared" si="168"/>
        <v>3.6539999999999964</v>
      </c>
      <c r="L39" s="3">
        <f t="shared" si="169"/>
        <v>9.2255555555555951E-2</v>
      </c>
      <c r="M39" s="5">
        <f t="shared" si="170"/>
        <v>2.3605971824360431E-2</v>
      </c>
      <c r="N39" s="5">
        <f t="shared" si="171"/>
        <v>8.625622104621293E-2</v>
      </c>
      <c r="O39" s="5">
        <f t="shared" si="172"/>
        <v>2.1777820450851718E-3</v>
      </c>
      <c r="P39" s="5">
        <f t="shared" si="173"/>
        <v>7.9576155927412098E-3</v>
      </c>
      <c r="Q39" s="5">
        <f t="shared" si="174"/>
        <v>0.15759011585143085</v>
      </c>
      <c r="R39" s="5">
        <f t="shared" si="175"/>
        <v>1.0045624622412367E-4</v>
      </c>
      <c r="S39" s="5">
        <f t="shared" si="176"/>
        <v>6.7063163500528434E-4</v>
      </c>
      <c r="T39" s="5">
        <f t="shared" si="177"/>
        <v>1.4538563687938176E-2</v>
      </c>
      <c r="U39" s="5">
        <f t="shared" si="178"/>
        <v>3.6706712370294752E-4</v>
      </c>
      <c r="V39" s="5">
        <f t="shared" si="179"/>
        <v>2.5119014588580579E-5</v>
      </c>
      <c r="W39" s="5">
        <f t="shared" si="180"/>
        <v>0.19194476110704262</v>
      </c>
      <c r="X39" s="5">
        <f t="shared" si="181"/>
        <v>1.7707970571908684E-2</v>
      </c>
      <c r="Y39" s="5">
        <f t="shared" si="182"/>
        <v>8.1682933143643573E-4</v>
      </c>
      <c r="Z39" s="5">
        <f t="shared" si="183"/>
        <v>3.0892156014774167E-6</v>
      </c>
      <c r="AA39" s="5">
        <f t="shared" si="184"/>
        <v>1.1287993807798469E-5</v>
      </c>
      <c r="AB39" s="5">
        <f t="shared" si="185"/>
        <v>2.0623164686847783E-5</v>
      </c>
      <c r="AC39" s="5">
        <f t="shared" si="186"/>
        <v>5.2922906450229999E-7</v>
      </c>
      <c r="AD39" s="5">
        <f t="shared" si="187"/>
        <v>0.17534153927128326</v>
      </c>
      <c r="AE39" s="5">
        <f t="shared" si="188"/>
        <v>1.6176231117438569E-2</v>
      </c>
      <c r="AF39" s="5">
        <f t="shared" si="189"/>
        <v>7.4617359426718335E-4</v>
      </c>
      <c r="AG39" s="5">
        <f t="shared" si="190"/>
        <v>2.2946219826668336E-5</v>
      </c>
      <c r="AH39" s="5">
        <f t="shared" si="191"/>
        <v>7.1249325386297481E-8</v>
      </c>
      <c r="AI39" s="5">
        <f t="shared" si="192"/>
        <v>2.6034503496153074E-7</v>
      </c>
      <c r="AJ39" s="5">
        <f t="shared" si="193"/>
        <v>4.756503788747162E-7</v>
      </c>
      <c r="AK39" s="5">
        <f t="shared" si="194"/>
        <v>5.793421614694039E-7</v>
      </c>
      <c r="AL39" s="5">
        <f t="shared" si="195"/>
        <v>7.1361628102416747E-9</v>
      </c>
      <c r="AM39" s="5">
        <f t="shared" si="196"/>
        <v>0.12813959689945364</v>
      </c>
      <c r="AN39" s="5">
        <f t="shared" si="197"/>
        <v>1.182158970062409E-2</v>
      </c>
      <c r="AO39" s="5">
        <f t="shared" si="198"/>
        <v>5.4530366269045689E-4</v>
      </c>
      <c r="AP39" s="5">
        <f t="shared" si="199"/>
        <v>1.67690974493292E-5</v>
      </c>
      <c r="AQ39" s="5">
        <f t="shared" si="200"/>
        <v>3.867606003382803E-7</v>
      </c>
      <c r="AR39" s="5">
        <f t="shared" si="201"/>
        <v>1.3146292192942895E-9</v>
      </c>
      <c r="AS39" s="5">
        <f t="shared" si="202"/>
        <v>4.8036551673013292E-9</v>
      </c>
      <c r="AT39" s="5">
        <f t="shared" si="203"/>
        <v>8.7762779906595191E-9</v>
      </c>
      <c r="AU39" s="5">
        <f t="shared" si="204"/>
        <v>1.0689506592623286E-8</v>
      </c>
      <c r="AV39" s="5">
        <f t="shared" si="205"/>
        <v>9.7648642723613628E-9</v>
      </c>
      <c r="AW39" s="5">
        <f t="shared" si="206"/>
        <v>6.6822592456264908E-11</v>
      </c>
      <c r="AX39" s="5">
        <f t="shared" si="207"/>
        <v>7.8037014511767214E-2</v>
      </c>
      <c r="AY39" s="5">
        <f t="shared" si="208"/>
        <v>7.1993481276800657E-3</v>
      </c>
      <c r="AZ39" s="5">
        <f t="shared" si="209"/>
        <v>3.32089930578488E-4</v>
      </c>
      <c r="BA39" s="5">
        <f t="shared" si="210"/>
        <v>1.0212380346641474E-5</v>
      </c>
      <c r="BB39" s="5">
        <f t="shared" si="211"/>
        <v>2.3553720560601253E-7</v>
      </c>
      <c r="BC39" s="5">
        <f t="shared" si="212"/>
        <v>4.3459231514371767E-9</v>
      </c>
      <c r="BD39" s="5">
        <f t="shared" si="213"/>
        <v>2.021364149592692E-11</v>
      </c>
      <c r="BE39" s="5">
        <f t="shared" si="214"/>
        <v>7.3860646026116899E-11</v>
      </c>
      <c r="BF39" s="5">
        <f t="shared" si="215"/>
        <v>1.3494340028971543E-10</v>
      </c>
      <c r="BG39" s="5">
        <f t="shared" si="216"/>
        <v>1.6436106155287328E-10</v>
      </c>
      <c r="BH39" s="5">
        <f t="shared" si="217"/>
        <v>1.5014382972854958E-10</v>
      </c>
      <c r="BI39" s="5">
        <f t="shared" si="218"/>
        <v>1.097251107656239E-10</v>
      </c>
      <c r="BJ39" s="8">
        <f t="shared" si="219"/>
        <v>0.8872439027531045</v>
      </c>
      <c r="BK39" s="8">
        <f t="shared" si="220"/>
        <v>3.945922255960288E-2</v>
      </c>
      <c r="BL39" s="8">
        <f t="shared" si="221"/>
        <v>2.6786391625885139E-3</v>
      </c>
      <c r="BM39" s="8">
        <f t="shared" si="222"/>
        <v>0.64449734302398498</v>
      </c>
      <c r="BN39" s="8">
        <f t="shared" si="223"/>
        <v>0.27768816260605472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1.5</v>
      </c>
      <c r="F40">
        <f>VLOOKUP(B40,home!$B$2:$E$405,3,FALSE)</f>
        <v>0.83</v>
      </c>
      <c r="G40">
        <f>VLOOKUP(C40,away!$B$2:$E$405,4,FALSE)</f>
        <v>0.83</v>
      </c>
      <c r="H40">
        <f>VLOOKUP(A40,away!$A$2:$E$405,3,FALSE)</f>
        <v>0.88888888888888895</v>
      </c>
      <c r="I40">
        <f>VLOOKUP(C40,away!$B$2:$E$405,3,FALSE)</f>
        <v>0.55000000000000004</v>
      </c>
      <c r="J40">
        <f>VLOOKUP(B40,home!$B$2:$E$405,4,FALSE)</f>
        <v>0.24</v>
      </c>
      <c r="K40" s="3">
        <f t="shared" si="168"/>
        <v>1.0333499999999998</v>
      </c>
      <c r="L40" s="3">
        <f t="shared" si="169"/>
        <v>0.11733333333333335</v>
      </c>
      <c r="M40" s="5">
        <f t="shared" si="170"/>
        <v>0.31642047482903202</v>
      </c>
      <c r="N40" s="5">
        <f t="shared" si="171"/>
        <v>0.32697309766458016</v>
      </c>
      <c r="O40" s="5">
        <f t="shared" si="172"/>
        <v>3.7126669046606421E-2</v>
      </c>
      <c r="P40" s="5">
        <f t="shared" si="173"/>
        <v>3.8364843459310745E-2</v>
      </c>
      <c r="Q40" s="5">
        <f t="shared" si="174"/>
        <v>0.16893882523584688</v>
      </c>
      <c r="R40" s="5">
        <f t="shared" si="175"/>
        <v>2.1780979174009099E-3</v>
      </c>
      <c r="S40" s="5">
        <f t="shared" si="176"/>
        <v>1.1628997890012428E-3</v>
      </c>
      <c r="T40" s="5">
        <f t="shared" si="177"/>
        <v>1.9822155494339369E-2</v>
      </c>
      <c r="U40" s="5">
        <f t="shared" si="178"/>
        <v>2.2507374829462299E-3</v>
      </c>
      <c r="V40" s="5">
        <f t="shared" si="179"/>
        <v>1.5666379219684485E-5</v>
      </c>
      <c r="W40" s="5">
        <f t="shared" si="180"/>
        <v>5.8190978352487446E-2</v>
      </c>
      <c r="X40" s="5">
        <f t="shared" si="181"/>
        <v>6.8277414600251942E-3</v>
      </c>
      <c r="Y40" s="5">
        <f t="shared" si="182"/>
        <v>4.0056083232147802E-4</v>
      </c>
      <c r="Z40" s="5">
        <f t="shared" si="183"/>
        <v>8.5187829658346753E-5</v>
      </c>
      <c r="AA40" s="5">
        <f t="shared" si="184"/>
        <v>8.8028843777452603E-5</v>
      </c>
      <c r="AB40" s="5">
        <f t="shared" si="185"/>
        <v>4.5482302858715302E-5</v>
      </c>
      <c r="AC40" s="5">
        <f t="shared" si="186"/>
        <v>1.1871825508884694E-7</v>
      </c>
      <c r="AD40" s="5">
        <f t="shared" si="187"/>
        <v>1.5032911870135723E-2</v>
      </c>
      <c r="AE40" s="5">
        <f t="shared" si="188"/>
        <v>1.7638616594292582E-3</v>
      </c>
      <c r="AF40" s="5">
        <f t="shared" si="189"/>
        <v>1.0347988401984981E-4</v>
      </c>
      <c r="AG40" s="5">
        <f t="shared" si="190"/>
        <v>4.0472132416652394E-6</v>
      </c>
      <c r="AH40" s="5">
        <f t="shared" si="191"/>
        <v>2.4988430033115031E-6</v>
      </c>
      <c r="AI40" s="5">
        <f t="shared" si="192"/>
        <v>2.5821794174719416E-6</v>
      </c>
      <c r="AJ40" s="5">
        <f t="shared" si="193"/>
        <v>1.3341475505223146E-6</v>
      </c>
      <c r="AK40" s="5">
        <f t="shared" si="194"/>
        <v>4.5954712377741123E-7</v>
      </c>
      <c r="AL40" s="5">
        <f t="shared" si="195"/>
        <v>5.7576644175217495E-10</v>
      </c>
      <c r="AM40" s="5">
        <f t="shared" si="196"/>
        <v>3.1068518962009501E-3</v>
      </c>
      <c r="AN40" s="5">
        <f t="shared" si="197"/>
        <v>3.6453728915424483E-4</v>
      </c>
      <c r="AO40" s="5">
        <f t="shared" si="198"/>
        <v>2.1386187630382363E-5</v>
      </c>
      <c r="AP40" s="5">
        <f t="shared" si="199"/>
        <v>8.3643756065495513E-7</v>
      </c>
      <c r="AQ40" s="5">
        <f t="shared" si="200"/>
        <v>2.4535501779212E-8</v>
      </c>
      <c r="AR40" s="5">
        <f t="shared" si="201"/>
        <v>5.8639515811043267E-8</v>
      </c>
      <c r="AS40" s="5">
        <f t="shared" si="202"/>
        <v>6.0595143663341554E-8</v>
      </c>
      <c r="AT40" s="5">
        <f t="shared" si="203"/>
        <v>3.1307995852256983E-8</v>
      </c>
      <c r="AU40" s="5">
        <f t="shared" si="204"/>
        <v>1.0784039171309916E-8</v>
      </c>
      <c r="AV40" s="5">
        <f t="shared" si="205"/>
        <v>2.7859217194182749E-9</v>
      </c>
      <c r="AW40" s="5">
        <f t="shared" si="206"/>
        <v>1.9391557862016928E-12</v>
      </c>
      <c r="AX40" s="5">
        <f t="shared" si="207"/>
        <v>5.3507756782320828E-4</v>
      </c>
      <c r="AY40" s="5">
        <f t="shared" si="208"/>
        <v>6.2782434624589773E-5</v>
      </c>
      <c r="AZ40" s="5">
        <f t="shared" si="209"/>
        <v>3.6832361646425999E-6</v>
      </c>
      <c r="BA40" s="5">
        <f t="shared" si="210"/>
        <v>1.4405545888379957E-7</v>
      </c>
      <c r="BB40" s="5">
        <f t="shared" si="211"/>
        <v>4.2256267939247846E-9</v>
      </c>
      <c r="BC40" s="5">
        <f t="shared" si="212"/>
        <v>9.9161375430768258E-11</v>
      </c>
      <c r="BD40" s="5">
        <f t="shared" si="213"/>
        <v>1.1467283091937365E-9</v>
      </c>
      <c r="BE40" s="5">
        <f t="shared" si="214"/>
        <v>1.1849716983053472E-9</v>
      </c>
      <c r="BF40" s="5">
        <f t="shared" si="215"/>
        <v>6.1224525222191504E-10</v>
      </c>
      <c r="BG40" s="5">
        <f t="shared" si="216"/>
        <v>2.1088787712783861E-10</v>
      </c>
      <c r="BH40" s="5">
        <f t="shared" si="217"/>
        <v>5.4480246957512988E-11</v>
      </c>
      <c r="BI40" s="5">
        <f t="shared" si="218"/>
        <v>1.1259432638709211E-11</v>
      </c>
      <c r="BJ40" s="8">
        <f t="shared" si="219"/>
        <v>0.6021529876313344</v>
      </c>
      <c r="BK40" s="8">
        <f t="shared" si="220"/>
        <v>0.35602678618520983</v>
      </c>
      <c r="BL40" s="8">
        <f t="shared" si="221"/>
        <v>4.1696057643873852E-2</v>
      </c>
      <c r="BM40" s="8">
        <f t="shared" si="222"/>
        <v>0.10989622870461398</v>
      </c>
      <c r="BN40" s="8">
        <f t="shared" si="223"/>
        <v>0.89000200815277719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1.7115384615384599</v>
      </c>
      <c r="F41">
        <f>VLOOKUP(B41,home!$B$2:$E$405,3,FALSE)</f>
        <v>1.43</v>
      </c>
      <c r="G41">
        <f>VLOOKUP(C41,away!$B$2:$E$405,4,FALSE)</f>
        <v>1.43</v>
      </c>
      <c r="H41">
        <f>VLOOKUP(A41,away!$A$2:$E$405,3,FALSE)</f>
        <v>1.4722222222222201</v>
      </c>
      <c r="I41">
        <f>VLOOKUP(C41,away!$B$2:$E$405,3,FALSE)</f>
        <v>1.1200000000000001</v>
      </c>
      <c r="J41">
        <f>VLOOKUP(B41,home!$B$2:$E$405,4,FALSE)</f>
        <v>0.85</v>
      </c>
      <c r="K41" s="3">
        <f t="shared" si="168"/>
        <v>3.4999249999999962</v>
      </c>
      <c r="L41" s="3">
        <f t="shared" si="169"/>
        <v>1.4015555555555537</v>
      </c>
      <c r="M41" s="5">
        <f t="shared" si="170"/>
        <v>7.4355661485840741E-3</v>
      </c>
      <c r="N41" s="5">
        <f t="shared" si="171"/>
        <v>2.6023923852583092E-2</v>
      </c>
      <c r="O41" s="5">
        <f t="shared" si="172"/>
        <v>1.0421359044248821E-2</v>
      </c>
      <c r="P41" s="5">
        <f t="shared" si="173"/>
        <v>3.6473975052942517E-2</v>
      </c>
      <c r="Q41" s="5">
        <f t="shared" si="174"/>
        <v>4.5540890844875885E-2</v>
      </c>
      <c r="R41" s="5">
        <f t="shared" si="175"/>
        <v>7.3030568324530254E-3</v>
      </c>
      <c r="S41" s="5">
        <f t="shared" si="176"/>
        <v>4.4729306066896013E-2</v>
      </c>
      <c r="T41" s="5">
        <f t="shared" si="177"/>
        <v>6.3828088568584851E-2</v>
      </c>
      <c r="U41" s="5">
        <f t="shared" si="178"/>
        <v>2.5560151184323129E-2</v>
      </c>
      <c r="V41" s="5">
        <f t="shared" si="179"/>
        <v>2.4379158239350409E-2</v>
      </c>
      <c r="W41" s="5">
        <f t="shared" si="180"/>
        <v>5.3129900796750687E-2</v>
      </c>
      <c r="X41" s="5">
        <f t="shared" si="181"/>
        <v>7.4464507627801366E-2</v>
      </c>
      <c r="Y41" s="5">
        <f t="shared" si="182"/>
        <v>5.2183072178726954E-2</v>
      </c>
      <c r="Z41" s="5">
        <f t="shared" si="183"/>
        <v>3.4118799586874944E-3</v>
      </c>
      <c r="AA41" s="5">
        <f t="shared" si="184"/>
        <v>1.1941323964409318E-2</v>
      </c>
      <c r="AB41" s="5">
        <f t="shared" si="185"/>
        <v>2.0896869138067618E-2</v>
      </c>
      <c r="AC41" s="5">
        <f t="shared" si="186"/>
        <v>7.4742527306001861E-3</v>
      </c>
      <c r="AD41" s="5">
        <f t="shared" si="187"/>
        <v>4.6487667011516867E-2</v>
      </c>
      <c r="AE41" s="5">
        <f t="shared" si="188"/>
        <v>6.5155047964808116E-2</v>
      </c>
      <c r="AF41" s="5">
        <f t="shared" si="189"/>
        <v>4.5659209723782693E-2</v>
      </c>
      <c r="AG41" s="5">
        <f t="shared" si="190"/>
        <v>2.1331306350214598E-2</v>
      </c>
      <c r="AH41" s="5">
        <f t="shared" si="191"/>
        <v>1.1954848277467782E-3</v>
      </c>
      <c r="AI41" s="5">
        <f t="shared" si="192"/>
        <v>4.184107235751639E-3</v>
      </c>
      <c r="AJ41" s="5">
        <f t="shared" si="193"/>
        <v>7.3220307585440186E-3</v>
      </c>
      <c r="AK41" s="5">
        <f t="shared" si="194"/>
        <v>8.5421861675323823E-3</v>
      </c>
      <c r="AL41" s="5">
        <f t="shared" si="195"/>
        <v>1.4665498346065357E-3</v>
      </c>
      <c r="AM41" s="5">
        <f t="shared" si="196"/>
        <v>3.2540669593056591E-2</v>
      </c>
      <c r="AN41" s="5">
        <f t="shared" si="197"/>
        <v>4.5607556249646138E-2</v>
      </c>
      <c r="AO41" s="5">
        <f t="shared" si="198"/>
        <v>3.196076191850198E-2</v>
      </c>
      <c r="AP41" s="5">
        <f t="shared" si="199"/>
        <v>1.4931594475554946E-2</v>
      </c>
      <c r="AQ41" s="5">
        <f t="shared" si="200"/>
        <v>5.2318647976291642E-3</v>
      </c>
      <c r="AR41" s="5">
        <f t="shared" si="201"/>
        <v>3.3510768038217385E-4</v>
      </c>
      <c r="AS41" s="5">
        <f t="shared" si="202"/>
        <v>1.1728517482615787E-3</v>
      </c>
      <c r="AT41" s="5">
        <f t="shared" si="203"/>
        <v>2.0524465775172006E-3</v>
      </c>
      <c r="AU41" s="5">
        <f t="shared" si="204"/>
        <v>2.3944696959389603E-3</v>
      </c>
      <c r="AV41" s="5">
        <f t="shared" si="205"/>
        <v>2.0951160876397893E-3</v>
      </c>
      <c r="AW41" s="5">
        <f t="shared" si="206"/>
        <v>1.9983123832892867E-4</v>
      </c>
      <c r="AX41" s="5">
        <f t="shared" si="207"/>
        <v>1.8981650504246411E-2</v>
      </c>
      <c r="AY41" s="5">
        <f t="shared" si="208"/>
        <v>2.6603837717840438E-2</v>
      </c>
      <c r="AZ41" s="5">
        <f t="shared" si="209"/>
        <v>1.8643378276268826E-2</v>
      </c>
      <c r="BA41" s="5">
        <f t="shared" si="210"/>
        <v>8.7099101324760991E-3</v>
      </c>
      <c r="BB41" s="5">
        <f t="shared" si="211"/>
        <v>3.0518557336403724E-3</v>
      </c>
      <c r="BC41" s="5">
        <f t="shared" si="212"/>
        <v>8.5546907164754584E-4</v>
      </c>
      <c r="BD41" s="5">
        <f t="shared" si="213"/>
        <v>7.8278671858161904E-5</v>
      </c>
      <c r="BE41" s="5">
        <f t="shared" si="214"/>
        <v>2.7396948060317704E-4</v>
      </c>
      <c r="BF41" s="5">
        <f t="shared" si="215"/>
        <v>4.7943631720003666E-4</v>
      </c>
      <c r="BG41" s="5">
        <f t="shared" si="216"/>
        <v>5.5933038415877882E-4</v>
      </c>
      <c r="BH41" s="5">
        <f t="shared" si="217"/>
        <v>4.8940359869422811E-4</v>
      </c>
      <c r="BI41" s="5">
        <f t="shared" si="218"/>
        <v>3.4257517803197872E-4</v>
      </c>
      <c r="BJ41" s="8">
        <f t="shared" si="219"/>
        <v>0.70092216339015379</v>
      </c>
      <c r="BK41" s="8">
        <f t="shared" si="220"/>
        <v>0.14856264579082018</v>
      </c>
      <c r="BL41" s="8">
        <f t="shared" si="221"/>
        <v>0.1076395545733628</v>
      </c>
      <c r="BM41" s="8">
        <f t="shared" si="222"/>
        <v>0.80093346545782518</v>
      </c>
      <c r="BN41" s="8">
        <f t="shared" si="223"/>
        <v>0.13319877177568742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1.4126984126984099</v>
      </c>
      <c r="F42">
        <f>VLOOKUP(B42,home!$B$2:$E$405,3,FALSE)</f>
        <v>1.18</v>
      </c>
      <c r="G42">
        <f>VLOOKUP(C42,away!$B$2:$E$405,4,FALSE)</f>
        <v>1.65</v>
      </c>
      <c r="H42">
        <f>VLOOKUP(A42,away!$A$2:$E$405,3,FALSE)</f>
        <v>1.3333333333333299</v>
      </c>
      <c r="I42">
        <f>VLOOKUP(C42,away!$B$2:$E$405,3,FALSE)</f>
        <v>0.71</v>
      </c>
      <c r="J42">
        <f>VLOOKUP(B42,home!$B$2:$E$405,4,FALSE)</f>
        <v>0.5</v>
      </c>
      <c r="K42" s="3">
        <f t="shared" si="168"/>
        <v>2.7505238095238038</v>
      </c>
      <c r="L42" s="3">
        <f t="shared" si="169"/>
        <v>0.47333333333333211</v>
      </c>
      <c r="M42" s="5">
        <f t="shared" si="170"/>
        <v>3.9801242728018708E-2</v>
      </c>
      <c r="N42" s="5">
        <f t="shared" si="171"/>
        <v>0.10947426577205162</v>
      </c>
      <c r="O42" s="5">
        <f t="shared" si="172"/>
        <v>1.883925489126214E-2</v>
      </c>
      <c r="P42" s="5">
        <f t="shared" si="173"/>
        <v>5.1817819132104301E-2</v>
      </c>
      <c r="Q42" s="5">
        <f t="shared" si="174"/>
        <v>0.15055578726808241</v>
      </c>
      <c r="R42" s="5">
        <f t="shared" si="175"/>
        <v>4.4586236575986943E-3</v>
      </c>
      <c r="S42" s="5">
        <f t="shared" si="176"/>
        <v>1.6865593858186655E-2</v>
      </c>
      <c r="T42" s="5">
        <f t="shared" si="177"/>
        <v>7.1263072640225494E-2</v>
      </c>
      <c r="U42" s="5">
        <f t="shared" si="178"/>
        <v>1.2263550527931318E-2</v>
      </c>
      <c r="V42" s="5">
        <f t="shared" si="179"/>
        <v>2.4397292150205546E-3</v>
      </c>
      <c r="W42" s="5">
        <f t="shared" si="180"/>
        <v>0.13803575918082045</v>
      </c>
      <c r="X42" s="5">
        <f t="shared" si="181"/>
        <v>6.5336926012254853E-2</v>
      </c>
      <c r="Y42" s="5">
        <f t="shared" si="182"/>
        <v>1.546307248956694E-2</v>
      </c>
      <c r="Z42" s="5">
        <f t="shared" si="183"/>
        <v>7.0347173264334757E-4</v>
      </c>
      <c r="AA42" s="5">
        <f t="shared" si="184"/>
        <v>1.9349157499624911E-3</v>
      </c>
      <c r="AB42" s="5">
        <f t="shared" si="185"/>
        <v>2.6610159198472202E-3</v>
      </c>
      <c r="AC42" s="5">
        <f t="shared" si="186"/>
        <v>1.9851994330168484E-4</v>
      </c>
      <c r="AD42" s="5">
        <f t="shared" si="187"/>
        <v>9.4917660548135191E-2</v>
      </c>
      <c r="AE42" s="5">
        <f t="shared" si="188"/>
        <v>4.4927692659450541E-2</v>
      </c>
      <c r="AF42" s="5">
        <f t="shared" si="189"/>
        <v>1.0632887262736599E-2</v>
      </c>
      <c r="AG42" s="5">
        <f t="shared" si="190"/>
        <v>1.6776333236762143E-3</v>
      </c>
      <c r="AH42" s="5">
        <f t="shared" si="191"/>
        <v>8.3244155029462579E-5</v>
      </c>
      <c r="AI42" s="5">
        <f t="shared" si="192"/>
        <v>2.2896503041222753E-4</v>
      </c>
      <c r="AJ42" s="5">
        <f t="shared" si="193"/>
        <v>3.1488688384858688E-4</v>
      </c>
      <c r="AK42" s="5">
        <f t="shared" si="194"/>
        <v>2.8870129044409823E-4</v>
      </c>
      <c r="AL42" s="5">
        <f t="shared" si="195"/>
        <v>1.0338240528234266E-5</v>
      </c>
      <c r="AM42" s="5">
        <f t="shared" si="196"/>
        <v>5.2214657056388801E-2</v>
      </c>
      <c r="AN42" s="5">
        <f t="shared" si="197"/>
        <v>2.4714937673357303E-2</v>
      </c>
      <c r="AO42" s="5">
        <f t="shared" si="198"/>
        <v>5.8492019160278795E-3</v>
      </c>
      <c r="AP42" s="5">
        <f t="shared" si="199"/>
        <v>9.2287408008439611E-4</v>
      </c>
      <c r="AQ42" s="5">
        <f t="shared" si="200"/>
        <v>1.0920676614331993E-4</v>
      </c>
      <c r="AR42" s="5">
        <f t="shared" si="201"/>
        <v>7.8804466761224415E-6</v>
      </c>
      <c r="AS42" s="5">
        <f t="shared" si="202"/>
        <v>2.1675356212357498E-5</v>
      </c>
      <c r="AT42" s="5">
        <f t="shared" si="203"/>
        <v>2.9809291670999499E-5</v>
      </c>
      <c r="AU42" s="5">
        <f t="shared" si="204"/>
        <v>2.733038882870791E-5</v>
      </c>
      <c r="AV42" s="5">
        <f t="shared" si="205"/>
        <v>1.8793221299226128E-5</v>
      </c>
      <c r="AW42" s="5">
        <f t="shared" si="206"/>
        <v>3.7387517541221248E-7</v>
      </c>
      <c r="AX42" s="5">
        <f t="shared" si="207"/>
        <v>2.3936276239952939E-2</v>
      </c>
      <c r="AY42" s="5">
        <f t="shared" si="208"/>
        <v>1.1329837420244362E-2</v>
      </c>
      <c r="AZ42" s="5">
        <f t="shared" si="209"/>
        <v>2.6813948561244918E-3</v>
      </c>
      <c r="BA42" s="5">
        <f t="shared" si="210"/>
        <v>4.2306452174408529E-4</v>
      </c>
      <c r="BB42" s="5">
        <f t="shared" si="211"/>
        <v>5.0062635073049964E-5</v>
      </c>
      <c r="BC42" s="5">
        <f t="shared" si="212"/>
        <v>4.7392627869153868E-6</v>
      </c>
      <c r="BD42" s="5">
        <f t="shared" si="213"/>
        <v>6.216796822274347E-7</v>
      </c>
      <c r="BE42" s="5">
        <f t="shared" si="214"/>
        <v>1.7099447678637517E-6</v>
      </c>
      <c r="BF42" s="5">
        <f t="shared" si="215"/>
        <v>2.3516218984899519E-6</v>
      </c>
      <c r="BG42" s="5">
        <f t="shared" si="216"/>
        <v>2.1560640075980603E-6</v>
      </c>
      <c r="BH42" s="5">
        <f t="shared" si="217"/>
        <v>1.4825763469389445E-6</v>
      </c>
      <c r="BI42" s="5">
        <f t="shared" si="218"/>
        <v>8.1557230833847796E-7</v>
      </c>
      <c r="BJ42" s="8">
        <f t="shared" si="219"/>
        <v>0.82452100958492791</v>
      </c>
      <c r="BK42" s="8">
        <f t="shared" si="220"/>
        <v>0.1224630805374045</v>
      </c>
      <c r="BL42" s="8">
        <f t="shared" si="221"/>
        <v>4.118778427003511E-2</v>
      </c>
      <c r="BM42" s="8">
        <f t="shared" si="222"/>
        <v>0.60259888913082404</v>
      </c>
      <c r="BN42" s="8">
        <f t="shared" si="223"/>
        <v>0.37494699344911792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1.4126984126984099</v>
      </c>
      <c r="F43">
        <f>VLOOKUP(B43,home!$B$2:$E$405,3,FALSE)</f>
        <v>1.18</v>
      </c>
      <c r="G43">
        <f>VLOOKUP(C43,away!$B$2:$E$405,4,FALSE)</f>
        <v>0.94</v>
      </c>
      <c r="H43">
        <f>VLOOKUP(A43,away!$A$2:$E$405,3,FALSE)</f>
        <v>1.3333333333333299</v>
      </c>
      <c r="I43">
        <f>VLOOKUP(C43,away!$B$2:$E$405,3,FALSE)</f>
        <v>0.94</v>
      </c>
      <c r="J43">
        <f>VLOOKUP(B43,home!$B$2:$E$405,4,FALSE)</f>
        <v>1</v>
      </c>
      <c r="K43" s="3">
        <f t="shared" si="168"/>
        <v>1.5669650793650762</v>
      </c>
      <c r="L43" s="3">
        <f t="shared" si="169"/>
        <v>1.2533333333333301</v>
      </c>
      <c r="M43" s="5">
        <f t="shared" si="170"/>
        <v>5.9588158192429283E-2</v>
      </c>
      <c r="N43" s="5">
        <f t="shared" si="171"/>
        <v>9.3372563031218672E-2</v>
      </c>
      <c r="O43" s="5">
        <f t="shared" si="172"/>
        <v>7.4683824934511173E-2</v>
      </c>
      <c r="P43" s="5">
        <f t="shared" si="173"/>
        <v>0.11702694566579376</v>
      </c>
      <c r="Q43" s="5">
        <f t="shared" si="174"/>
        <v>7.3155772820367074E-2</v>
      </c>
      <c r="R43" s="5">
        <f t="shared" si="175"/>
        <v>4.680186362562689E-2</v>
      </c>
      <c r="S43" s="5">
        <f t="shared" si="176"/>
        <v>5.7458169656956465E-2</v>
      </c>
      <c r="T43" s="5">
        <f t="shared" si="177"/>
        <v>9.1688568601526493E-2</v>
      </c>
      <c r="U43" s="5">
        <f t="shared" si="178"/>
        <v>7.333688595056391E-2</v>
      </c>
      <c r="V43" s="5">
        <f t="shared" si="179"/>
        <v>1.2538199800604955E-2</v>
      </c>
      <c r="W43" s="5">
        <f t="shared" si="180"/>
        <v>3.8210847121159991E-2</v>
      </c>
      <c r="X43" s="5">
        <f t="shared" si="181"/>
        <v>4.7890928391853729E-2</v>
      </c>
      <c r="Y43" s="5">
        <f t="shared" si="182"/>
        <v>3.0011648458894931E-2</v>
      </c>
      <c r="Z43" s="5">
        <f t="shared" si="183"/>
        <v>1.9552778581372953E-2</v>
      </c>
      <c r="AA43" s="5">
        <f t="shared" si="184"/>
        <v>3.0638521241568833E-2</v>
      </c>
      <c r="AB43" s="5">
        <f t="shared" si="185"/>
        <v>2.4004746434461741E-2</v>
      </c>
      <c r="AC43" s="5">
        <f t="shared" si="186"/>
        <v>1.5390088309092569E-3</v>
      </c>
      <c r="AD43" s="5">
        <f t="shared" si="187"/>
        <v>1.4968765772953819E-2</v>
      </c>
      <c r="AE43" s="5">
        <f t="shared" si="188"/>
        <v>1.8760853102102071E-2</v>
      </c>
      <c r="AF43" s="5">
        <f t="shared" si="189"/>
        <v>1.1756801277317269E-2</v>
      </c>
      <c r="AG43" s="5">
        <f t="shared" si="190"/>
        <v>4.9117303114125333E-3</v>
      </c>
      <c r="AH43" s="5">
        <f t="shared" si="191"/>
        <v>6.1265372888301773E-3</v>
      </c>
      <c r="AI43" s="5">
        <f t="shared" si="192"/>
        <v>9.6000699890248786E-3</v>
      </c>
      <c r="AJ43" s="5">
        <f t="shared" si="193"/>
        <v>7.5214872161313276E-3</v>
      </c>
      <c r="AK43" s="5">
        <f t="shared" si="194"/>
        <v>3.9286359375228768E-3</v>
      </c>
      <c r="AL43" s="5">
        <f t="shared" si="195"/>
        <v>1.2090019782277926E-4</v>
      </c>
      <c r="AM43" s="5">
        <f t="shared" si="196"/>
        <v>4.6911066494827571E-3</v>
      </c>
      <c r="AN43" s="5">
        <f t="shared" si="197"/>
        <v>5.8795203340183738E-3</v>
      </c>
      <c r="AO43" s="5">
        <f t="shared" si="198"/>
        <v>3.6844994093181722E-3</v>
      </c>
      <c r="AP43" s="5">
        <f t="shared" si="199"/>
        <v>1.5393019754484762E-3</v>
      </c>
      <c r="AQ43" s="5">
        <f t="shared" si="200"/>
        <v>4.8231461897385472E-4</v>
      </c>
      <c r="AR43" s="5">
        <f t="shared" si="201"/>
        <v>1.5357186804000936E-3</v>
      </c>
      <c r="AS43" s="5">
        <f t="shared" si="202"/>
        <v>2.4064175439155629E-3</v>
      </c>
      <c r="AT43" s="5">
        <f t="shared" si="203"/>
        <v>1.8853861288435812E-3</v>
      </c>
      <c r="AU43" s="5">
        <f t="shared" si="204"/>
        <v>9.8477807500573183E-4</v>
      </c>
      <c r="AV43" s="5">
        <f t="shared" si="205"/>
        <v>3.8577821361458601E-4</v>
      </c>
      <c r="AW43" s="5">
        <f t="shared" si="206"/>
        <v>6.595540918223223E-6</v>
      </c>
      <c r="AX43" s="5">
        <f t="shared" si="207"/>
        <v>1.2251333838861327E-3</v>
      </c>
      <c r="AY43" s="5">
        <f t="shared" si="208"/>
        <v>1.535500507803949E-3</v>
      </c>
      <c r="AZ43" s="5">
        <f t="shared" si="209"/>
        <v>9.622469848904725E-4</v>
      </c>
      <c r="BA43" s="5">
        <f t="shared" si="210"/>
        <v>4.020054070209073E-4</v>
      </c>
      <c r="BB43" s="5">
        <f t="shared" si="211"/>
        <v>1.2596169419988397E-4</v>
      </c>
      <c r="BC43" s="5">
        <f t="shared" si="212"/>
        <v>3.1574398012770833E-5</v>
      </c>
      <c r="BD43" s="5">
        <f t="shared" si="213"/>
        <v>3.207945687946854E-4</v>
      </c>
      <c r="BE43" s="5">
        <f t="shared" si="214"/>
        <v>5.0267388695124956E-4</v>
      </c>
      <c r="BF43" s="5">
        <f t="shared" si="215"/>
        <v>3.938362135806581E-4</v>
      </c>
      <c r="BG43" s="5">
        <f t="shared" si="216"/>
        <v>2.0570919789008566E-4</v>
      </c>
      <c r="BH43" s="5">
        <f t="shared" si="217"/>
        <v>8.0584782399491088E-5</v>
      </c>
      <c r="BI43" s="5">
        <f t="shared" si="218"/>
        <v>2.5254707989647156E-5</v>
      </c>
      <c r="BJ43" s="8">
        <f t="shared" si="219"/>
        <v>0.44528764425186229</v>
      </c>
      <c r="BK43" s="8">
        <f t="shared" si="220"/>
        <v>0.24980688285232047</v>
      </c>
      <c r="BL43" s="8">
        <f t="shared" si="221"/>
        <v>0.28536950461762706</v>
      </c>
      <c r="BM43" s="8">
        <f t="shared" si="222"/>
        <v>0.53385877706635043</v>
      </c>
      <c r="BN43" s="8">
        <f t="shared" si="223"/>
        <v>0.46462912826994685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1.7115384615384599</v>
      </c>
      <c r="F44">
        <f>VLOOKUP(B44,home!$B$2:$E$405,3,FALSE)</f>
        <v>0.96</v>
      </c>
      <c r="G44">
        <f>VLOOKUP(C44,away!$B$2:$E$405,4,FALSE)</f>
        <v>0.32</v>
      </c>
      <c r="H44">
        <f>VLOOKUP(A44,away!$A$2:$E$405,3,FALSE)</f>
        <v>1.4722222222222201</v>
      </c>
      <c r="I44">
        <f>VLOOKUP(C44,away!$B$2:$E$405,3,FALSE)</f>
        <v>0.48</v>
      </c>
      <c r="J44">
        <f>VLOOKUP(B44,home!$B$2:$E$405,4,FALSE)</f>
        <v>0.68</v>
      </c>
      <c r="K44" s="3">
        <f t="shared" si="168"/>
        <v>0.52578461538461485</v>
      </c>
      <c r="L44" s="3">
        <f t="shared" si="169"/>
        <v>0.4805333333333327</v>
      </c>
      <c r="M44" s="5">
        <f t="shared" si="170"/>
        <v>0.36556252451496751</v>
      </c>
      <c r="N44" s="5">
        <f t="shared" si="171"/>
        <v>0.19220715135113098</v>
      </c>
      <c r="O44" s="5">
        <f t="shared" si="172"/>
        <v>0.17566497844692547</v>
      </c>
      <c r="P44" s="5">
        <f t="shared" si="173"/>
        <v>9.2361943129263352E-2</v>
      </c>
      <c r="Q44" s="5">
        <f t="shared" si="174"/>
        <v>5.0529781573663432E-2</v>
      </c>
      <c r="R44" s="5">
        <f t="shared" si="175"/>
        <v>4.2206438821514571E-2</v>
      </c>
      <c r="S44" s="5">
        <f t="shared" si="176"/>
        <v>5.8339736478266934E-3</v>
      </c>
      <c r="T44" s="5">
        <f t="shared" si="177"/>
        <v>2.42812443721977E-2</v>
      </c>
      <c r="U44" s="5">
        <f t="shared" si="178"/>
        <v>2.2191496202524311E-2</v>
      </c>
      <c r="V44" s="5">
        <f t="shared" si="179"/>
        <v>1.6377716415516834E-4</v>
      </c>
      <c r="W44" s="5">
        <f t="shared" si="180"/>
        <v>8.8559272567257426E-3</v>
      </c>
      <c r="X44" s="5">
        <f t="shared" si="181"/>
        <v>4.2555682444319377E-3</v>
      </c>
      <c r="Y44" s="5">
        <f t="shared" si="182"/>
        <v>1.0224711968621787E-3</v>
      </c>
      <c r="Z44" s="5">
        <f t="shared" si="183"/>
        <v>6.7605335783439248E-3</v>
      </c>
      <c r="AA44" s="5">
        <f t="shared" si="184"/>
        <v>3.5545845472843337E-3</v>
      </c>
      <c r="AB44" s="5">
        <f t="shared" si="185"/>
        <v>9.3447293452299436E-4</v>
      </c>
      <c r="AC44" s="5">
        <f t="shared" si="186"/>
        <v>2.5862157816987097E-6</v>
      </c>
      <c r="AD44" s="5">
        <f t="shared" si="187"/>
        <v>1.1640775766379177E-3</v>
      </c>
      <c r="AE44" s="5">
        <f t="shared" si="188"/>
        <v>5.5937807816040666E-4</v>
      </c>
      <c r="AF44" s="5">
        <f t="shared" si="189"/>
        <v>1.3439990624600684E-4</v>
      </c>
      <c r="AG44" s="5">
        <f t="shared" si="190"/>
        <v>2.1527878316027024E-5</v>
      </c>
      <c r="AH44" s="5">
        <f t="shared" si="191"/>
        <v>8.1216543387838233E-4</v>
      </c>
      <c r="AI44" s="5">
        <f t="shared" si="192"/>
        <v>4.2702409028042406E-4</v>
      </c>
      <c r="AJ44" s="5">
        <f t="shared" si="193"/>
        <v>1.1226134853402891E-4</v>
      </c>
      <c r="AK44" s="5">
        <f t="shared" si="194"/>
        <v>1.9675096653840863E-5</v>
      </c>
      <c r="AL44" s="5">
        <f t="shared" si="195"/>
        <v>2.6137024331604292E-8</v>
      </c>
      <c r="AM44" s="5">
        <f t="shared" si="196"/>
        <v>1.2241081618208447E-4</v>
      </c>
      <c r="AN44" s="5">
        <f t="shared" si="197"/>
        <v>5.8822477536030908E-5</v>
      </c>
      <c r="AO44" s="5">
        <f t="shared" si="198"/>
        <v>1.4133080602657007E-5</v>
      </c>
      <c r="AP44" s="5">
        <f t="shared" si="199"/>
        <v>2.2638054440878124E-6</v>
      </c>
      <c r="AQ44" s="5">
        <f t="shared" si="200"/>
        <v>2.719584940164155E-7</v>
      </c>
      <c r="AR44" s="5">
        <f t="shared" si="201"/>
        <v>7.8054512631938358E-5</v>
      </c>
      <c r="AS44" s="5">
        <f t="shared" si="202"/>
        <v>4.1039861903217266E-5</v>
      </c>
      <c r="AT44" s="5">
        <f t="shared" si="203"/>
        <v>1.0789064003110398E-5</v>
      </c>
      <c r="AU44" s="5">
        <f t="shared" si="204"/>
        <v>1.8909079557451314E-6</v>
      </c>
      <c r="AV44" s="5">
        <f t="shared" si="205"/>
        <v>2.4855257805979049E-7</v>
      </c>
      <c r="AW44" s="5">
        <f t="shared" si="206"/>
        <v>1.8343619558855177E-10</v>
      </c>
      <c r="AX44" s="5">
        <f t="shared" si="207"/>
        <v>1.0726953984202336E-5</v>
      </c>
      <c r="AY44" s="5">
        <f t="shared" si="208"/>
        <v>5.1546589545420222E-6</v>
      </c>
      <c r="AZ44" s="5">
        <f t="shared" si="209"/>
        <v>1.2384927248112949E-6</v>
      </c>
      <c r="BA44" s="5">
        <f t="shared" si="210"/>
        <v>1.9837901245421781E-7</v>
      </c>
      <c r="BB44" s="5">
        <f t="shared" si="211"/>
        <v>2.38319320295E-8</v>
      </c>
      <c r="BC44" s="5">
        <f t="shared" si="212"/>
        <v>2.2904075475818121E-9</v>
      </c>
      <c r="BD44" s="5">
        <f t="shared" si="213"/>
        <v>6.2512991894556699E-6</v>
      </c>
      <c r="BE44" s="5">
        <f t="shared" si="214"/>
        <v>3.2868369399821037E-6</v>
      </c>
      <c r="BF44" s="5">
        <f t="shared" si="215"/>
        <v>8.6408414816021735E-7</v>
      </c>
      <c r="BG44" s="5">
        <f t="shared" si="216"/>
        <v>1.5144071716678748E-7</v>
      </c>
      <c r="BH44" s="5">
        <f t="shared" si="217"/>
        <v>1.9906299807277395E-8</v>
      </c>
      <c r="BI44" s="5">
        <f t="shared" si="218"/>
        <v>2.0932852375800366E-9</v>
      </c>
      <c r="BJ44" s="8">
        <f t="shared" si="219"/>
        <v>0.28324677417964689</v>
      </c>
      <c r="BK44" s="8">
        <f t="shared" si="220"/>
        <v>0.46392998546797332</v>
      </c>
      <c r="BL44" s="8">
        <f t="shared" si="221"/>
        <v>0.24606569548177021</v>
      </c>
      <c r="BM44" s="8">
        <f t="shared" si="222"/>
        <v>8.1465016394750539E-2</v>
      </c>
      <c r="BN44" s="8">
        <f t="shared" si="223"/>
        <v>0.91853281783746521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1.7115384615384599</v>
      </c>
      <c r="F45">
        <f>VLOOKUP(B45,home!$B$2:$E$405,3,FALSE)</f>
        <v>0.48</v>
      </c>
      <c r="G45">
        <f>VLOOKUP(C45,away!$B$2:$E$405,4,FALSE)</f>
        <v>1.43</v>
      </c>
      <c r="H45">
        <f>VLOOKUP(A45,away!$A$2:$E$405,3,FALSE)</f>
        <v>1.4722222222222201</v>
      </c>
      <c r="I45">
        <f>VLOOKUP(C45,away!$B$2:$E$405,3,FALSE)</f>
        <v>0.48</v>
      </c>
      <c r="J45">
        <f>VLOOKUP(B45,home!$B$2:$E$405,4,FALSE)</f>
        <v>1.02</v>
      </c>
      <c r="K45" s="3">
        <f t="shared" si="168"/>
        <v>1.174799999999999</v>
      </c>
      <c r="L45" s="3">
        <f t="shared" si="169"/>
        <v>0.720799999999999</v>
      </c>
      <c r="M45" s="5">
        <f t="shared" si="170"/>
        <v>0.15022817109726244</v>
      </c>
      <c r="N45" s="5">
        <f t="shared" si="171"/>
        <v>0.17648805540506377</v>
      </c>
      <c r="O45" s="5">
        <f t="shared" si="172"/>
        <v>0.1082844657269066</v>
      </c>
      <c r="P45" s="5">
        <f t="shared" si="173"/>
        <v>0.12721259033596977</v>
      </c>
      <c r="Q45" s="5">
        <f t="shared" si="174"/>
        <v>0.10366908374493439</v>
      </c>
      <c r="R45" s="5">
        <f t="shared" si="175"/>
        <v>3.9025721447977085E-2</v>
      </c>
      <c r="S45" s="5">
        <f t="shared" si="176"/>
        <v>2.6930773073030795E-2</v>
      </c>
      <c r="T45" s="5">
        <f t="shared" si="177"/>
        <v>7.4724675563348594E-2</v>
      </c>
      <c r="U45" s="5">
        <f t="shared" si="178"/>
        <v>4.5847417557083443E-2</v>
      </c>
      <c r="V45" s="5">
        <f t="shared" si="179"/>
        <v>2.5338740673584922E-3</v>
      </c>
      <c r="W45" s="5">
        <f t="shared" si="180"/>
        <v>4.0596813194516239E-2</v>
      </c>
      <c r="X45" s="5">
        <f t="shared" si="181"/>
        <v>2.9262182950607264E-2</v>
      </c>
      <c r="Y45" s="5">
        <f t="shared" si="182"/>
        <v>1.0546090735398842E-2</v>
      </c>
      <c r="Z45" s="5">
        <f t="shared" si="183"/>
        <v>9.3765800065672839E-3</v>
      </c>
      <c r="AA45" s="5">
        <f t="shared" si="184"/>
        <v>1.1015606191715236E-2</v>
      </c>
      <c r="AB45" s="5">
        <f t="shared" si="185"/>
        <v>6.4705670770135249E-3</v>
      </c>
      <c r="AC45" s="5">
        <f t="shared" si="186"/>
        <v>1.3410462620769048E-4</v>
      </c>
      <c r="AD45" s="5">
        <f t="shared" si="187"/>
        <v>1.1923284035229421E-2</v>
      </c>
      <c r="AE45" s="5">
        <f t="shared" si="188"/>
        <v>8.594303132593354E-3</v>
      </c>
      <c r="AF45" s="5">
        <f t="shared" si="189"/>
        <v>3.0973868489866403E-3</v>
      </c>
      <c r="AG45" s="5">
        <f t="shared" si="190"/>
        <v>7.4419881358318927E-4</v>
      </c>
      <c r="AH45" s="5">
        <f t="shared" si="191"/>
        <v>1.6896597171834216E-3</v>
      </c>
      <c r="AI45" s="5">
        <f t="shared" si="192"/>
        <v>1.985012235747082E-3</v>
      </c>
      <c r="AJ45" s="5">
        <f t="shared" si="193"/>
        <v>1.1659961872778353E-3</v>
      </c>
      <c r="AK45" s="5">
        <f t="shared" si="194"/>
        <v>4.5660410693799952E-4</v>
      </c>
      <c r="AL45" s="5">
        <f t="shared" si="195"/>
        <v>4.5423695838970835E-6</v>
      </c>
      <c r="AM45" s="5">
        <f t="shared" si="196"/>
        <v>2.8014948169175027E-3</v>
      </c>
      <c r="AN45" s="5">
        <f t="shared" si="197"/>
        <v>2.0193174640341328E-3</v>
      </c>
      <c r="AO45" s="5">
        <f t="shared" si="198"/>
        <v>7.2776201403790047E-4</v>
      </c>
      <c r="AP45" s="5">
        <f t="shared" si="199"/>
        <v>1.74856953239506E-4</v>
      </c>
      <c r="AQ45" s="5">
        <f t="shared" si="200"/>
        <v>3.1509222973758929E-5</v>
      </c>
      <c r="AR45" s="5">
        <f t="shared" si="201"/>
        <v>2.4358134482916185E-4</v>
      </c>
      <c r="AS45" s="5">
        <f t="shared" si="202"/>
        <v>2.8615936390529909E-4</v>
      </c>
      <c r="AT45" s="5">
        <f t="shared" si="203"/>
        <v>1.6809001035797256E-4</v>
      </c>
      <c r="AU45" s="5">
        <f t="shared" si="204"/>
        <v>6.5824048056181957E-5</v>
      </c>
      <c r="AV45" s="5">
        <f t="shared" si="205"/>
        <v>1.9332522914100642E-5</v>
      </c>
      <c r="AW45" s="5">
        <f t="shared" si="206"/>
        <v>1.0684610187184905E-7</v>
      </c>
      <c r="AX45" s="5">
        <f t="shared" si="207"/>
        <v>5.4853268515244586E-4</v>
      </c>
      <c r="AY45" s="5">
        <f t="shared" si="208"/>
        <v>3.9538235945788235E-4</v>
      </c>
      <c r="AZ45" s="5">
        <f t="shared" si="209"/>
        <v>1.4249580234862059E-4</v>
      </c>
      <c r="BA45" s="5">
        <f t="shared" si="210"/>
        <v>3.4236991444295201E-5</v>
      </c>
      <c r="BB45" s="5">
        <f t="shared" si="211"/>
        <v>6.1695058582619854E-6</v>
      </c>
      <c r="BC45" s="5">
        <f t="shared" si="212"/>
        <v>8.8939596452704707E-7</v>
      </c>
      <c r="BD45" s="5">
        <f t="shared" si="213"/>
        <v>2.9262238892143255E-5</v>
      </c>
      <c r="BE45" s="5">
        <f t="shared" si="214"/>
        <v>3.4377278250489869E-5</v>
      </c>
      <c r="BF45" s="5">
        <f t="shared" si="215"/>
        <v>2.0193213244337733E-5</v>
      </c>
      <c r="BG45" s="5">
        <f t="shared" si="216"/>
        <v>7.9076623064826444E-6</v>
      </c>
      <c r="BH45" s="5">
        <f t="shared" si="217"/>
        <v>2.3224804194139526E-6</v>
      </c>
      <c r="BI45" s="5">
        <f t="shared" si="218"/>
        <v>5.4568999934550194E-7</v>
      </c>
      <c r="BJ45" s="8">
        <f t="shared" si="219"/>
        <v>0.46652872163569048</v>
      </c>
      <c r="BK45" s="8">
        <f t="shared" si="220"/>
        <v>0.30743943792887096</v>
      </c>
      <c r="BL45" s="8">
        <f t="shared" si="221"/>
        <v>0.2168186461010172</v>
      </c>
      <c r="BM45" s="8">
        <f t="shared" si="222"/>
        <v>0.29486002240067571</v>
      </c>
      <c r="BN45" s="8">
        <f t="shared" si="223"/>
        <v>0.70490808775811409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1.7115384615384599</v>
      </c>
      <c r="F46">
        <f>VLOOKUP(B46,home!$B$2:$E$405,3,FALSE)</f>
        <v>0.8</v>
      </c>
      <c r="G46">
        <f>VLOOKUP(C46,away!$B$2:$E$405,4,FALSE)</f>
        <v>1.91</v>
      </c>
      <c r="H46">
        <f>VLOOKUP(A46,away!$A$2:$E$405,3,FALSE)</f>
        <v>1.4722222222222201</v>
      </c>
      <c r="I46">
        <f>VLOOKUP(C46,away!$B$2:$E$405,3,FALSE)</f>
        <v>0.64</v>
      </c>
      <c r="J46">
        <f>VLOOKUP(B46,home!$B$2:$E$405,4,FALSE)</f>
        <v>0.85</v>
      </c>
      <c r="K46" s="3">
        <f t="shared" si="168"/>
        <v>2.6152307692307666</v>
      </c>
      <c r="L46" s="3">
        <f t="shared" si="169"/>
        <v>0.80088888888888765</v>
      </c>
      <c r="M46" s="5">
        <f t="shared" si="170"/>
        <v>3.2839616965611711E-2</v>
      </c>
      <c r="N46" s="5">
        <f t="shared" si="171"/>
        <v>8.5883176738220462E-2</v>
      </c>
      <c r="O46" s="5">
        <f t="shared" si="172"/>
        <v>2.6300884343125427E-2</v>
      </c>
      <c r="P46" s="5">
        <f t="shared" si="173"/>
        <v>6.8782881992121347E-2</v>
      </c>
      <c r="Q46" s="5">
        <f t="shared" si="174"/>
        <v>0.11230216318253909</v>
      </c>
      <c r="R46" s="5">
        <f t="shared" si="175"/>
        <v>1.0532043019180431E-2</v>
      </c>
      <c r="S46" s="5">
        <f t="shared" si="176"/>
        <v>3.6016595900739995E-2</v>
      </c>
      <c r="T46" s="5">
        <f t="shared" si="177"/>
        <v>8.9941554691082282E-2</v>
      </c>
      <c r="U46" s="5">
        <f t="shared" si="178"/>
        <v>2.7543722966622768E-2</v>
      </c>
      <c r="V46" s="5">
        <f t="shared" si="179"/>
        <v>8.3818993118135107E-3</v>
      </c>
      <c r="W46" s="5">
        <f t="shared" si="180"/>
        <v>9.7898690868716942E-2</v>
      </c>
      <c r="X46" s="5">
        <f t="shared" si="181"/>
        <v>7.8405973753523386E-2</v>
      </c>
      <c r="Y46" s="5">
        <f t="shared" si="182"/>
        <v>3.1397236600855312E-2</v>
      </c>
      <c r="Z46" s="5">
        <f t="shared" si="183"/>
        <v>2.8116654104537943E-3</v>
      </c>
      <c r="AA46" s="5">
        <f t="shared" si="184"/>
        <v>7.3531538942006158E-3</v>
      </c>
      <c r="AB46" s="5">
        <f t="shared" si="185"/>
        <v>9.6150971575012425E-3</v>
      </c>
      <c r="AC46" s="5">
        <f t="shared" si="186"/>
        <v>1.0972478604082674E-3</v>
      </c>
      <c r="AD46" s="5">
        <f t="shared" si="187"/>
        <v>6.4006917156819915E-2</v>
      </c>
      <c r="AE46" s="5">
        <f t="shared" si="188"/>
        <v>5.126242876292858E-2</v>
      </c>
      <c r="AF46" s="5">
        <f t="shared" si="189"/>
        <v>2.0527754806843809E-2</v>
      </c>
      <c r="AG46" s="5">
        <f t="shared" si="190"/>
        <v>5.4801502462122221E-3</v>
      </c>
      <c r="AH46" s="5">
        <f t="shared" si="191"/>
        <v>5.6295789662641428E-4</v>
      </c>
      <c r="AI46" s="5">
        <f t="shared" si="192"/>
        <v>1.472264813038832E-3</v>
      </c>
      <c r="AJ46" s="5">
        <f t="shared" si="193"/>
        <v>1.9251561197574677E-3</v>
      </c>
      <c r="AK46" s="5">
        <f t="shared" si="194"/>
        <v>1.6782425066542135E-3</v>
      </c>
      <c r="AL46" s="5">
        <f t="shared" si="195"/>
        <v>9.1927832383185845E-5</v>
      </c>
      <c r="AM46" s="5">
        <f t="shared" si="196"/>
        <v>3.3478571838424016E-2</v>
      </c>
      <c r="AN46" s="5">
        <f t="shared" si="197"/>
        <v>2.6812616201262213E-2</v>
      </c>
      <c r="AO46" s="5">
        <f t="shared" si="198"/>
        <v>1.0736963198816538E-2</v>
      </c>
      <c r="AP46" s="5">
        <f t="shared" si="199"/>
        <v>2.866371508780352E-3</v>
      </c>
      <c r="AQ46" s="5">
        <f t="shared" si="200"/>
        <v>5.7391127320246507E-4</v>
      </c>
      <c r="AR46" s="5">
        <f t="shared" si="201"/>
        <v>9.0173344864070859E-5</v>
      </c>
      <c r="AS46" s="5">
        <f t="shared" si="202"/>
        <v>2.3582410605297525E-4</v>
      </c>
      <c r="AT46" s="5">
        <f t="shared" si="203"/>
        <v>3.0836722913804018E-4</v>
      </c>
      <c r="AU46" s="5">
        <f t="shared" si="204"/>
        <v>2.6881715528807897E-4</v>
      </c>
      <c r="AV46" s="5">
        <f t="shared" si="205"/>
        <v>1.7575472395161735E-4</v>
      </c>
      <c r="AW46" s="5">
        <f t="shared" si="206"/>
        <v>5.3484360176116865E-6</v>
      </c>
      <c r="AX46" s="5">
        <f t="shared" si="207"/>
        <v>1.4592365196958185E-2</v>
      </c>
      <c r="AY46" s="5">
        <f t="shared" si="208"/>
        <v>1.1686863148852714E-2</v>
      </c>
      <c r="AZ46" s="5">
        <f t="shared" si="209"/>
        <v>4.6799394209405681E-3</v>
      </c>
      <c r="BA46" s="5">
        <f t="shared" si="210"/>
        <v>1.2493704943014655E-3</v>
      </c>
      <c r="BB46" s="5">
        <f t="shared" si="211"/>
        <v>2.5015173674791522E-4</v>
      </c>
      <c r="BC46" s="5">
        <f t="shared" si="212"/>
        <v>4.0068749299532675E-5</v>
      </c>
      <c r="BD46" s="5">
        <f t="shared" si="213"/>
        <v>1.2036471662596698E-5</v>
      </c>
      <c r="BE46" s="5">
        <f t="shared" si="214"/>
        <v>3.1478151044997093E-5</v>
      </c>
      <c r="BF46" s="5">
        <f t="shared" si="215"/>
        <v>4.1161314585685004E-5</v>
      </c>
      <c r="BG46" s="5">
        <f t="shared" si="216"/>
        <v>3.588211213549019E-5</v>
      </c>
      <c r="BH46" s="5">
        <f t="shared" si="217"/>
        <v>2.3460000930430665E-5</v>
      </c>
      <c r="BI46" s="5">
        <f t="shared" si="218"/>
        <v>1.2270663255888934E-5</v>
      </c>
      <c r="BJ46" s="8">
        <f t="shared" si="219"/>
        <v>0.74407323957532789</v>
      </c>
      <c r="BK46" s="8">
        <f t="shared" si="220"/>
        <v>0.15889703301193076</v>
      </c>
      <c r="BL46" s="8">
        <f t="shared" si="221"/>
        <v>8.8218747989617291E-2</v>
      </c>
      <c r="BM46" s="8">
        <f t="shared" si="222"/>
        <v>0.64567840503369611</v>
      </c>
      <c r="BN46" s="8">
        <f t="shared" si="223"/>
        <v>0.33664076624079847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1.7115384615384599</v>
      </c>
      <c r="F47">
        <f>VLOOKUP(B47,home!$B$2:$E$405,3,FALSE)</f>
        <v>0.64</v>
      </c>
      <c r="G47">
        <f>VLOOKUP(C47,away!$B$2:$E$405,4,FALSE)</f>
        <v>0.48</v>
      </c>
      <c r="H47">
        <f>VLOOKUP(A47,away!$A$2:$E$405,3,FALSE)</f>
        <v>1.4722222222222201</v>
      </c>
      <c r="I47">
        <f>VLOOKUP(C47,away!$B$2:$E$405,3,FALSE)</f>
        <v>0.64</v>
      </c>
      <c r="J47">
        <f>VLOOKUP(B47,home!$B$2:$E$405,4,FALSE)</f>
        <v>0.85</v>
      </c>
      <c r="K47" s="3">
        <f t="shared" si="168"/>
        <v>0.52578461538461485</v>
      </c>
      <c r="L47" s="3">
        <f t="shared" si="169"/>
        <v>0.80088888888888765</v>
      </c>
      <c r="M47" s="5">
        <f t="shared" si="170"/>
        <v>0.2653585086995226</v>
      </c>
      <c r="N47" s="5">
        <f t="shared" si="171"/>
        <v>0.13952142143561344</v>
      </c>
      <c r="O47" s="5">
        <f t="shared" si="172"/>
        <v>0.21252268118957288</v>
      </c>
      <c r="P47" s="5">
        <f t="shared" si="173"/>
        <v>0.11174115618976667</v>
      </c>
      <c r="Q47" s="5">
        <f t="shared" si="174"/>
        <v>3.667910845371939E-2</v>
      </c>
      <c r="R47" s="5">
        <f t="shared" si="175"/>
        <v>8.5103527000802148E-2</v>
      </c>
      <c r="S47" s="5">
        <f t="shared" si="176"/>
        <v>1.1763412117269235E-2</v>
      </c>
      <c r="T47" s="5">
        <f t="shared" si="177"/>
        <v>2.9375890414934325E-2</v>
      </c>
      <c r="U47" s="5">
        <f t="shared" si="178"/>
        <v>4.4746125211990936E-2</v>
      </c>
      <c r="V47" s="5">
        <f t="shared" si="179"/>
        <v>5.5039052101095237E-4</v>
      </c>
      <c r="W47" s="5">
        <f t="shared" si="180"/>
        <v>6.4284369769964751E-3</v>
      </c>
      <c r="X47" s="5">
        <f t="shared" si="181"/>
        <v>5.1484637477989459E-3</v>
      </c>
      <c r="Y47" s="5">
        <f t="shared" si="182"/>
        <v>2.0616737052297075E-3</v>
      </c>
      <c r="Z47" s="5">
        <f t="shared" si="183"/>
        <v>2.2719489726732631E-2</v>
      </c>
      <c r="AA47" s="5">
        <f t="shared" si="184"/>
        <v>1.1945558167704822E-2</v>
      </c>
      <c r="AB47" s="5">
        <f t="shared" si="185"/>
        <v>3.1403953533806124E-3</v>
      </c>
      <c r="AC47" s="5">
        <f t="shared" si="186"/>
        <v>1.4485420468298546E-5</v>
      </c>
      <c r="AD47" s="5">
        <f t="shared" si="187"/>
        <v>8.4499331586858177E-4</v>
      </c>
      <c r="AE47" s="5">
        <f t="shared" si="188"/>
        <v>6.7674575786452523E-4</v>
      </c>
      <c r="AF47" s="5">
        <f t="shared" si="189"/>
        <v>2.7099907903819386E-4</v>
      </c>
      <c r="AG47" s="5">
        <f t="shared" si="190"/>
        <v>7.234671710027032E-5</v>
      </c>
      <c r="AH47" s="5">
        <f t="shared" si="191"/>
        <v>4.5489467208413483E-3</v>
      </c>
      <c r="AI47" s="5">
        <f t="shared" si="192"/>
        <v>2.3917662020226729E-3</v>
      </c>
      <c r="AJ47" s="5">
        <f t="shared" si="193"/>
        <v>6.2877693631020607E-4</v>
      </c>
      <c r="AK47" s="5">
        <f t="shared" si="194"/>
        <v>1.1020041320685939E-4</v>
      </c>
      <c r="AL47" s="5">
        <f t="shared" si="195"/>
        <v>2.4398955796897788E-7</v>
      </c>
      <c r="AM47" s="5">
        <f t="shared" si="196"/>
        <v>8.8856897117306553E-5</v>
      </c>
      <c r="AN47" s="5">
        <f t="shared" si="197"/>
        <v>7.1164501602393842E-5</v>
      </c>
      <c r="AO47" s="5">
        <f t="shared" si="198"/>
        <v>2.8497429308336332E-5</v>
      </c>
      <c r="AP47" s="5">
        <f t="shared" si="199"/>
        <v>7.6077581649810375E-6</v>
      </c>
      <c r="AQ47" s="5">
        <f t="shared" si="200"/>
        <v>1.5232422459217562E-6</v>
      </c>
      <c r="AR47" s="5">
        <f t="shared" si="201"/>
        <v>7.2864017697387546E-4</v>
      </c>
      <c r="AS47" s="5">
        <f t="shared" si="202"/>
        <v>3.8310779520398669E-4</v>
      </c>
      <c r="AT47" s="5">
        <f t="shared" si="203"/>
        <v>1.0071609237608797E-4</v>
      </c>
      <c r="AU47" s="5">
        <f t="shared" si="204"/>
        <v>1.7651657297667586E-5</v>
      </c>
      <c r="AV47" s="5">
        <f t="shared" si="205"/>
        <v>2.3202424607887949E-6</v>
      </c>
      <c r="AW47" s="5">
        <f t="shared" si="206"/>
        <v>2.8539665743461087E-9</v>
      </c>
      <c r="AX47" s="5">
        <f t="shared" si="207"/>
        <v>7.7865982458488808E-6</v>
      </c>
      <c r="AY47" s="5">
        <f t="shared" si="208"/>
        <v>6.2362000173420709E-6</v>
      </c>
      <c r="AZ47" s="5">
        <f t="shared" si="209"/>
        <v>2.497251651388976E-6</v>
      </c>
      <c r="BA47" s="5">
        <f t="shared" si="210"/>
        <v>6.6667370011895244E-7</v>
      </c>
      <c r="BB47" s="5">
        <f t="shared" si="211"/>
        <v>1.3348288973492782E-7</v>
      </c>
      <c r="BC47" s="5">
        <f t="shared" si="212"/>
        <v>2.1380992649096851E-8</v>
      </c>
      <c r="BD47" s="5">
        <f t="shared" si="213"/>
        <v>9.7259970289401585E-5</v>
      </c>
      <c r="BE47" s="5">
        <f t="shared" si="214"/>
        <v>5.113779607093207E-5</v>
      </c>
      <c r="BF47" s="5">
        <f t="shared" si="215"/>
        <v>1.3443733219385945E-5</v>
      </c>
      <c r="BG47" s="5">
        <f t="shared" si="216"/>
        <v>2.3561693666960697E-6</v>
      </c>
      <c r="BH47" s="5">
        <f t="shared" si="217"/>
        <v>3.097094010623261E-7</v>
      </c>
      <c r="BI47" s="5">
        <f t="shared" si="218"/>
        <v>3.2568087663710919E-8</v>
      </c>
      <c r="BJ47" s="8">
        <f t="shared" si="219"/>
        <v>0.22129507102009977</v>
      </c>
      <c r="BK47" s="8">
        <f t="shared" si="220"/>
        <v>0.389434433137613</v>
      </c>
      <c r="BL47" s="8">
        <f t="shared" si="221"/>
        <v>0.36653495310658002</v>
      </c>
      <c r="BM47" s="8">
        <f t="shared" si="222"/>
        <v>0.14905131067597763</v>
      </c>
      <c r="BN47" s="8">
        <f t="shared" si="223"/>
        <v>0.85092640296899702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1.4126984126984099</v>
      </c>
      <c r="F48">
        <f>VLOOKUP(B48,home!$B$2:$E$405,3,FALSE)</f>
        <v>0.47</v>
      </c>
      <c r="G48">
        <f>VLOOKUP(C48,away!$B$2:$E$405,4,FALSE)</f>
        <v>0.88</v>
      </c>
      <c r="H48">
        <f>VLOOKUP(A48,away!$A$2:$E$405,3,FALSE)</f>
        <v>1.3333333333333299</v>
      </c>
      <c r="I48">
        <f>VLOOKUP(C48,away!$B$2:$E$405,3,FALSE)</f>
        <v>0.71</v>
      </c>
      <c r="J48">
        <f>VLOOKUP(B48,home!$B$2:$E$405,4,FALSE)</f>
        <v>0.75</v>
      </c>
      <c r="K48" s="3">
        <f t="shared" si="168"/>
        <v>0.58429206349206231</v>
      </c>
      <c r="L48" s="3">
        <f t="shared" si="169"/>
        <v>0.70999999999999819</v>
      </c>
      <c r="M48" s="5">
        <f t="shared" si="170"/>
        <v>0.27409183528050951</v>
      </c>
      <c r="N48" s="5">
        <f t="shared" si="171"/>
        <v>0.16014968402237537</v>
      </c>
      <c r="O48" s="5">
        <f t="shared" si="172"/>
        <v>0.19460520304916126</v>
      </c>
      <c r="P48" s="5">
        <f t="shared" si="173"/>
        <v>0.11370627565588622</v>
      </c>
      <c r="Q48" s="5">
        <f t="shared" si="174"/>
        <v>4.6787094672517723E-2</v>
      </c>
      <c r="R48" s="5">
        <f t="shared" si="175"/>
        <v>6.908484708245205E-2</v>
      </c>
      <c r="S48" s="5">
        <f t="shared" si="176"/>
        <v>1.1792687212208029E-2</v>
      </c>
      <c r="T48" s="5">
        <f t="shared" si="177"/>
        <v>3.3218837217487494E-2</v>
      </c>
      <c r="U48" s="5">
        <f t="shared" si="178"/>
        <v>4.0365727857839491E-2</v>
      </c>
      <c r="V48" s="5">
        <f t="shared" si="179"/>
        <v>5.4357391302106706E-4</v>
      </c>
      <c r="W48" s="5">
        <f t="shared" si="180"/>
        <v>9.1124426970012849E-3</v>
      </c>
      <c r="X48" s="5">
        <f t="shared" si="181"/>
        <v>6.4698343148708957E-3</v>
      </c>
      <c r="Y48" s="5">
        <f t="shared" si="182"/>
        <v>2.2967911817791615E-3</v>
      </c>
      <c r="Z48" s="5">
        <f t="shared" si="183"/>
        <v>1.6350080476180282E-2</v>
      </c>
      <c r="AA48" s="5">
        <f t="shared" si="184"/>
        <v>9.5532222596886596E-3</v>
      </c>
      <c r="AB48" s="5">
        <f t="shared" si="185"/>
        <v>2.7909359735558939E-3</v>
      </c>
      <c r="AC48" s="5">
        <f t="shared" si="186"/>
        <v>1.4093762846416783E-5</v>
      </c>
      <c r="AD48" s="5">
        <f t="shared" si="187"/>
        <v>1.3310819867210135E-3</v>
      </c>
      <c r="AE48" s="5">
        <f t="shared" si="188"/>
        <v>9.4506821057191708E-4</v>
      </c>
      <c r="AF48" s="5">
        <f t="shared" si="189"/>
        <v>3.3549921475302966E-4</v>
      </c>
      <c r="AG48" s="5">
        <f t="shared" si="190"/>
        <v>7.9401480824883511E-5</v>
      </c>
      <c r="AH48" s="5">
        <f t="shared" si="191"/>
        <v>2.9021392845219921E-3</v>
      </c>
      <c r="AI48" s="5">
        <f t="shared" si="192"/>
        <v>1.6956969510947321E-3</v>
      </c>
      <c r="AJ48" s="5">
        <f t="shared" si="193"/>
        <v>4.9539113530616978E-4</v>
      </c>
      <c r="AK48" s="5">
        <f t="shared" si="194"/>
        <v>9.6484369561239121E-5</v>
      </c>
      <c r="AL48" s="5">
        <f t="shared" si="195"/>
        <v>2.3387041523557721E-7</v>
      </c>
      <c r="AM48" s="5">
        <f t="shared" si="196"/>
        <v>1.5554812813966702E-4</v>
      </c>
      <c r="AN48" s="5">
        <f t="shared" si="197"/>
        <v>1.1043917097916329E-4</v>
      </c>
      <c r="AO48" s="5">
        <f t="shared" si="198"/>
        <v>3.9205905697602861E-5</v>
      </c>
      <c r="AP48" s="5">
        <f t="shared" si="199"/>
        <v>9.2787310150993224E-6</v>
      </c>
      <c r="AQ48" s="5">
        <f t="shared" si="200"/>
        <v>1.646974755180125E-6</v>
      </c>
      <c r="AR48" s="5">
        <f t="shared" si="201"/>
        <v>4.1210377840212193E-4</v>
      </c>
      <c r="AS48" s="5">
        <f t="shared" si="202"/>
        <v>2.407889670554514E-4</v>
      </c>
      <c r="AT48" s="5">
        <f t="shared" si="203"/>
        <v>7.0345541213475936E-5</v>
      </c>
      <c r="AU48" s="5">
        <f t="shared" si="204"/>
        <v>1.3700780477695924E-5</v>
      </c>
      <c r="AV48" s="5">
        <f t="shared" si="205"/>
        <v>2.0013143241911784E-6</v>
      </c>
      <c r="AW48" s="5">
        <f t="shared" si="206"/>
        <v>2.6950145980693253E-9</v>
      </c>
      <c r="AX48" s="5">
        <f t="shared" si="207"/>
        <v>1.5147589460508954E-5</v>
      </c>
      <c r="AY48" s="5">
        <f t="shared" si="208"/>
        <v>1.0754788516961329E-5</v>
      </c>
      <c r="AZ48" s="5">
        <f t="shared" si="209"/>
        <v>3.8179499235212618E-6</v>
      </c>
      <c r="BA48" s="5">
        <f t="shared" si="210"/>
        <v>9.0358148190002997E-7</v>
      </c>
      <c r="BB48" s="5">
        <f t="shared" si="211"/>
        <v>1.6038571303725485E-7</v>
      </c>
      <c r="BC48" s="5">
        <f t="shared" si="212"/>
        <v>2.2774771251290138E-8</v>
      </c>
      <c r="BD48" s="5">
        <f t="shared" si="213"/>
        <v>4.8765613777584291E-5</v>
      </c>
      <c r="BE48" s="5">
        <f t="shared" si="214"/>
        <v>2.849336110156167E-5</v>
      </c>
      <c r="BF48" s="5">
        <f t="shared" si="215"/>
        <v>8.3242223769279633E-6</v>
      </c>
      <c r="BG48" s="5">
        <f t="shared" si="216"/>
        <v>1.6212590231940133E-6</v>
      </c>
      <c r="BH48" s="5">
        <f t="shared" si="217"/>
        <v>2.3682219502928881E-7</v>
      </c>
      <c r="BI48" s="5">
        <f t="shared" si="218"/>
        <v>2.7674665802876561E-8</v>
      </c>
      <c r="BJ48" s="8">
        <f t="shared" si="219"/>
        <v>0.26107266097935666</v>
      </c>
      <c r="BK48" s="8">
        <f t="shared" si="220"/>
        <v>0.40015945448340345</v>
      </c>
      <c r="BL48" s="8">
        <f t="shared" si="221"/>
        <v>0.32241605729779443</v>
      </c>
      <c r="BM48" s="8">
        <f t="shared" si="222"/>
        <v>0.14156256138033044</v>
      </c>
      <c r="BN48" s="8">
        <f t="shared" si="223"/>
        <v>0.85842493976290224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1.4126984126984099</v>
      </c>
      <c r="F49">
        <f>VLOOKUP(B49,home!$B$2:$E$405,3,FALSE)</f>
        <v>0.24</v>
      </c>
      <c r="G49">
        <f>VLOOKUP(C49,away!$B$2:$E$405,4,FALSE)</f>
        <v>0.71</v>
      </c>
      <c r="H49">
        <f>VLOOKUP(A49,away!$A$2:$E$405,3,FALSE)</f>
        <v>1.3333333333333299</v>
      </c>
      <c r="I49">
        <f>VLOOKUP(C49,away!$B$2:$E$405,3,FALSE)</f>
        <v>1.18</v>
      </c>
      <c r="J49">
        <f>VLOOKUP(B49,home!$B$2:$E$405,4,FALSE)</f>
        <v>1.25</v>
      </c>
      <c r="K49" s="3">
        <f t="shared" si="168"/>
        <v>0.24072380952380903</v>
      </c>
      <c r="L49" s="3">
        <f t="shared" si="169"/>
        <v>1.9666666666666615</v>
      </c>
      <c r="M49" s="5">
        <f t="shared" si="170"/>
        <v>0.10998728880440364</v>
      </c>
      <c r="N49" s="5">
        <f t="shared" si="171"/>
        <v>2.6476559160191433E-2</v>
      </c>
      <c r="O49" s="5">
        <f t="shared" si="172"/>
        <v>0.21630833464865989</v>
      </c>
      <c r="P49" s="5">
        <f t="shared" si="173"/>
        <v>5.207056634837634E-2</v>
      </c>
      <c r="Q49" s="5">
        <f t="shared" si="174"/>
        <v>3.1867690920618914E-3</v>
      </c>
      <c r="R49" s="5">
        <f t="shared" si="175"/>
        <v>0.21270319573784841</v>
      </c>
      <c r="S49" s="5">
        <f t="shared" si="176"/>
        <v>6.1628573385929921E-3</v>
      </c>
      <c r="T49" s="5">
        <f t="shared" si="177"/>
        <v>6.2673125477217019E-3</v>
      </c>
      <c r="U49" s="5">
        <f t="shared" si="178"/>
        <v>5.1202723575903282E-2</v>
      </c>
      <c r="V49" s="5">
        <f t="shared" si="179"/>
        <v>3.2418238248064439E-4</v>
      </c>
      <c r="W49" s="5">
        <f t="shared" si="180"/>
        <v>2.5571039863795623E-4</v>
      </c>
      <c r="X49" s="5">
        <f t="shared" si="181"/>
        <v>5.0289711732131248E-4</v>
      </c>
      <c r="Y49" s="5">
        <f t="shared" si="182"/>
        <v>4.945154986992895E-4</v>
      </c>
      <c r="Z49" s="5">
        <f t="shared" si="183"/>
        <v>0.13943876165036689</v>
      </c>
      <c r="AA49" s="5">
        <f t="shared" si="184"/>
        <v>3.3566229899758722E-2</v>
      </c>
      <c r="AB49" s="5">
        <f t="shared" si="185"/>
        <v>4.0400953664109507E-3</v>
      </c>
      <c r="AC49" s="5">
        <f t="shared" si="186"/>
        <v>9.5922222237155396E-6</v>
      </c>
      <c r="AD49" s="5">
        <f t="shared" si="187"/>
        <v>1.5388895323745158E-5</v>
      </c>
      <c r="AE49" s="5">
        <f t="shared" si="188"/>
        <v>3.026482747003206E-5</v>
      </c>
      <c r="AF49" s="5">
        <f t="shared" si="189"/>
        <v>2.9760413678864787E-5</v>
      </c>
      <c r="AG49" s="5">
        <f t="shared" si="190"/>
        <v>1.9509604522811305E-5</v>
      </c>
      <c r="AH49" s="5">
        <f t="shared" si="191"/>
        <v>6.8557391144763585E-2</v>
      </c>
      <c r="AI49" s="5">
        <f t="shared" si="192"/>
        <v>1.6503396367381337E-2</v>
      </c>
      <c r="AJ49" s="5">
        <f t="shared" si="193"/>
        <v>1.9863802218187134E-3</v>
      </c>
      <c r="AK49" s="5">
        <f t="shared" si="194"/>
        <v>1.5938967138631651E-4</v>
      </c>
      <c r="AL49" s="5">
        <f t="shared" si="195"/>
        <v>1.8164733367201702E-7</v>
      </c>
      <c r="AM49" s="5">
        <f t="shared" si="196"/>
        <v>7.408947013390132E-7</v>
      </c>
      <c r="AN49" s="5">
        <f t="shared" si="197"/>
        <v>1.4570929126333885E-6</v>
      </c>
      <c r="AO49" s="5">
        <f t="shared" si="198"/>
        <v>1.432808030756162E-6</v>
      </c>
      <c r="AP49" s="5">
        <f t="shared" si="199"/>
        <v>9.3928526460681468E-7</v>
      </c>
      <c r="AQ49" s="5">
        <f t="shared" si="200"/>
        <v>4.6181525509834961E-7</v>
      </c>
      <c r="AR49" s="5">
        <f t="shared" si="201"/>
        <v>2.6965907183606936E-2</v>
      </c>
      <c r="AS49" s="5">
        <f t="shared" si="202"/>
        <v>6.491335904503309E-3</v>
      </c>
      <c r="AT49" s="5">
        <f t="shared" si="203"/>
        <v>7.8130955391535846E-4</v>
      </c>
      <c r="AU49" s="5">
        <f t="shared" si="204"/>
        <v>6.2693270745284324E-5</v>
      </c>
      <c r="AV49" s="5">
        <f t="shared" si="205"/>
        <v>3.7729407413281018E-6</v>
      </c>
      <c r="AW49" s="5">
        <f t="shared" si="206"/>
        <v>2.388780973084114E-9</v>
      </c>
      <c r="AX49" s="5">
        <f t="shared" si="207"/>
        <v>2.9725165827055317E-8</v>
      </c>
      <c r="AY49" s="5">
        <f t="shared" si="208"/>
        <v>5.8459492793208628E-8</v>
      </c>
      <c r="AZ49" s="5">
        <f t="shared" si="209"/>
        <v>5.7485167913321685E-8</v>
      </c>
      <c r="BA49" s="5">
        <f t="shared" si="210"/>
        <v>3.7684721187621884E-8</v>
      </c>
      <c r="BB49" s="5">
        <f t="shared" si="211"/>
        <v>1.8528321250580723E-8</v>
      </c>
      <c r="BC49" s="5">
        <f t="shared" si="212"/>
        <v>7.2878063585617312E-9</v>
      </c>
      <c r="BD49" s="5">
        <f t="shared" si="213"/>
        <v>8.8388251324044622E-3</v>
      </c>
      <c r="BE49" s="5">
        <f t="shared" si="214"/>
        <v>2.1277156575871875E-3</v>
      </c>
      <c r="BF49" s="5">
        <f t="shared" si="215"/>
        <v>2.5609590933892205E-4</v>
      </c>
      <c r="BG49" s="5">
        <f t="shared" si="216"/>
        <v>2.0549460966509785E-5</v>
      </c>
      <c r="BH49" s="5">
        <f t="shared" si="217"/>
        <v>1.236686131879762E-6</v>
      </c>
      <c r="BI49" s="5">
        <f t="shared" si="218"/>
        <v>5.9539959370272022E-8</v>
      </c>
      <c r="BJ49" s="8">
        <f t="shared" si="219"/>
        <v>3.728392862246882E-2</v>
      </c>
      <c r="BK49" s="8">
        <f t="shared" si="220"/>
        <v>0.16855472720290379</v>
      </c>
      <c r="BL49" s="8">
        <f t="shared" si="221"/>
        <v>0.65057663787383158</v>
      </c>
      <c r="BM49" s="8">
        <f t="shared" si="222"/>
        <v>0.37512128548731788</v>
      </c>
      <c r="BN49" s="8">
        <f t="shared" si="223"/>
        <v>0.6207327137915416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1.4126984126984099</v>
      </c>
      <c r="F50">
        <f>VLOOKUP(B50,home!$B$2:$E$405,3,FALSE)</f>
        <v>2.12</v>
      </c>
      <c r="G50">
        <f>VLOOKUP(C50,away!$B$2:$E$405,4,FALSE)</f>
        <v>1.42</v>
      </c>
      <c r="H50">
        <f>VLOOKUP(A50,away!$A$2:$E$405,3,FALSE)</f>
        <v>1.3333333333333299</v>
      </c>
      <c r="I50">
        <f>VLOOKUP(C50,away!$B$2:$E$405,3,FALSE)</f>
        <v>0.94</v>
      </c>
      <c r="J50">
        <f>VLOOKUP(B50,home!$B$2:$E$405,4,FALSE)</f>
        <v>0.75</v>
      </c>
      <c r="K50" s="3">
        <f t="shared" si="168"/>
        <v>4.2527873015872926</v>
      </c>
      <c r="L50" s="3">
        <f t="shared" si="169"/>
        <v>0.9399999999999975</v>
      </c>
      <c r="M50" s="5">
        <f t="shared" si="170"/>
        <v>5.5564975759845323E-3</v>
      </c>
      <c r="N50" s="5">
        <f t="shared" si="171"/>
        <v>2.3630602332447591E-2</v>
      </c>
      <c r="O50" s="5">
        <f t="shared" si="172"/>
        <v>5.2231077214254457E-3</v>
      </c>
      <c r="P50" s="5">
        <f t="shared" si="173"/>
        <v>2.2212766192500677E-2</v>
      </c>
      <c r="Q50" s="5">
        <f t="shared" si="174"/>
        <v>5.024796276414608E-2</v>
      </c>
      <c r="R50" s="5">
        <f t="shared" si="175"/>
        <v>2.4548606290699529E-3</v>
      </c>
      <c r="S50" s="5">
        <f t="shared" si="176"/>
        <v>2.2199549949199617E-2</v>
      </c>
      <c r="T50" s="5">
        <f t="shared" si="177"/>
        <v>4.723308499829719E-2</v>
      </c>
      <c r="U50" s="5">
        <f t="shared" si="178"/>
        <v>1.0440000110475288E-2</v>
      </c>
      <c r="V50" s="5">
        <f t="shared" si="179"/>
        <v>9.8605962530460244E-3</v>
      </c>
      <c r="W50" s="5">
        <f t="shared" si="180"/>
        <v>7.1231299324663877E-2</v>
      </c>
      <c r="X50" s="5">
        <f t="shared" si="181"/>
        <v>6.6957421365183858E-2</v>
      </c>
      <c r="Y50" s="5">
        <f t="shared" si="182"/>
        <v>3.1469988041636331E-2</v>
      </c>
      <c r="Z50" s="5">
        <f t="shared" si="183"/>
        <v>7.6918966377525003E-4</v>
      </c>
      <c r="AA50" s="5">
        <f t="shared" si="184"/>
        <v>3.2712000346155823E-3</v>
      </c>
      <c r="AB50" s="5">
        <f t="shared" si="185"/>
        <v>6.9558589840825295E-3</v>
      </c>
      <c r="AC50" s="5">
        <f t="shared" si="186"/>
        <v>2.4636823386982036E-3</v>
      </c>
      <c r="AD50" s="5">
        <f t="shared" si="187"/>
        <v>7.5732891310873504E-2</v>
      </c>
      <c r="AE50" s="5">
        <f t="shared" si="188"/>
        <v>7.1188917832220908E-2</v>
      </c>
      <c r="AF50" s="5">
        <f t="shared" si="189"/>
        <v>3.3458791381143729E-2</v>
      </c>
      <c r="AG50" s="5">
        <f t="shared" si="190"/>
        <v>1.0483754632758344E-2</v>
      </c>
      <c r="AH50" s="5">
        <f t="shared" si="191"/>
        <v>1.8075957098718324E-4</v>
      </c>
      <c r="AI50" s="5">
        <f t="shared" si="192"/>
        <v>7.6873200813465967E-4</v>
      </c>
      <c r="AJ50" s="5">
        <f t="shared" si="193"/>
        <v>1.6346268612593899E-3</v>
      </c>
      <c r="AK50" s="5">
        <f t="shared" si="194"/>
        <v>2.3172401194658091E-3</v>
      </c>
      <c r="AL50" s="5">
        <f t="shared" si="195"/>
        <v>3.9395463789003768E-4</v>
      </c>
      <c r="AM50" s="5">
        <f t="shared" si="196"/>
        <v>6.4415175695874682E-2</v>
      </c>
      <c r="AN50" s="5">
        <f t="shared" si="197"/>
        <v>6.0550265154122034E-2</v>
      </c>
      <c r="AO50" s="5">
        <f t="shared" si="198"/>
        <v>2.8458624622437277E-2</v>
      </c>
      <c r="AP50" s="5">
        <f t="shared" si="199"/>
        <v>8.9170357150303234E-3</v>
      </c>
      <c r="AQ50" s="5">
        <f t="shared" si="200"/>
        <v>2.0955033930321202E-3</v>
      </c>
      <c r="AR50" s="5">
        <f t="shared" si="201"/>
        <v>3.3982799345590371E-5</v>
      </c>
      <c r="AS50" s="5">
        <f t="shared" si="202"/>
        <v>1.4452161752931568E-4</v>
      </c>
      <c r="AT50" s="5">
        <f t="shared" si="203"/>
        <v>3.0730984991676459E-4</v>
      </c>
      <c r="AU50" s="5">
        <f t="shared" si="204"/>
        <v>4.3564114245957112E-4</v>
      </c>
      <c r="AV50" s="5">
        <f t="shared" si="205"/>
        <v>4.6317227967526122E-4</v>
      </c>
      <c r="AW50" s="5">
        <f t="shared" si="206"/>
        <v>4.3746693459304368E-5</v>
      </c>
      <c r="AX50" s="5">
        <f t="shared" si="207"/>
        <v>4.5657340204821699E-2</v>
      </c>
      <c r="AY50" s="5">
        <f t="shared" si="208"/>
        <v>4.2917899792532278E-2</v>
      </c>
      <c r="AZ50" s="5">
        <f t="shared" si="209"/>
        <v>2.0171412902490117E-2</v>
      </c>
      <c r="BA50" s="5">
        <f t="shared" si="210"/>
        <v>6.3203760427802203E-3</v>
      </c>
      <c r="BB50" s="5">
        <f t="shared" si="211"/>
        <v>1.4852883700533475E-3</v>
      </c>
      <c r="BC50" s="5">
        <f t="shared" si="212"/>
        <v>2.7923421357002869E-4</v>
      </c>
      <c r="BD50" s="5">
        <f t="shared" si="213"/>
        <v>5.3239718974758083E-6</v>
      </c>
      <c r="BE50" s="5">
        <f t="shared" si="214"/>
        <v>2.264172007959272E-5</v>
      </c>
      <c r="BF50" s="5">
        <f t="shared" si="215"/>
        <v>4.814520982029297E-5</v>
      </c>
      <c r="BG50" s="5">
        <f t="shared" si="216"/>
        <v>6.8250445651999264E-5</v>
      </c>
      <c r="BH50" s="5">
        <f t="shared" si="217"/>
        <v>7.2563657149124033E-5</v>
      </c>
      <c r="BI50" s="5">
        <f t="shared" si="218"/>
        <v>6.1719559936105725E-5</v>
      </c>
      <c r="BJ50" s="8">
        <f t="shared" si="219"/>
        <v>0.76290287009011548</v>
      </c>
      <c r="BK50" s="8">
        <f t="shared" si="220"/>
        <v>0.10560494673985138</v>
      </c>
      <c r="BL50" s="8">
        <f t="shared" si="221"/>
        <v>3.4909658292976938E-2</v>
      </c>
      <c r="BM50" s="8">
        <f t="shared" si="222"/>
        <v>0.75198671447207177</v>
      </c>
      <c r="BN50" s="8">
        <f t="shared" si="223"/>
        <v>0.10932579721557427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1.4126984126984099</v>
      </c>
      <c r="F51">
        <f>VLOOKUP(B51,home!$B$2:$E$405,3,FALSE)</f>
        <v>1.18</v>
      </c>
      <c r="G51">
        <f>VLOOKUP(C51,away!$B$2:$E$405,4,FALSE)</f>
        <v>0.47</v>
      </c>
      <c r="H51">
        <f>VLOOKUP(A51,away!$A$2:$E$405,3,FALSE)</f>
        <v>1.3333333333333299</v>
      </c>
      <c r="I51">
        <f>VLOOKUP(C51,away!$B$2:$E$405,3,FALSE)</f>
        <v>1.42</v>
      </c>
      <c r="J51">
        <f>VLOOKUP(B51,home!$B$2:$E$405,4,FALSE)</f>
        <v>1.5</v>
      </c>
      <c r="K51" s="3">
        <f t="shared" si="168"/>
        <v>0.78348253968253811</v>
      </c>
      <c r="L51" s="3">
        <f t="shared" si="169"/>
        <v>2.8399999999999928</v>
      </c>
      <c r="M51" s="5">
        <f t="shared" si="170"/>
        <v>2.6689566981834577E-2</v>
      </c>
      <c r="N51" s="5">
        <f t="shared" si="171"/>
        <v>2.0910809721954967E-2</v>
      </c>
      <c r="O51" s="5">
        <f t="shared" si="172"/>
        <v>7.5798370228410017E-2</v>
      </c>
      <c r="P51" s="5">
        <f t="shared" si="173"/>
        <v>5.9386699610351958E-2</v>
      </c>
      <c r="Q51" s="5">
        <f t="shared" si="174"/>
        <v>8.1916271538877931E-3</v>
      </c>
      <c r="R51" s="5">
        <f t="shared" si="175"/>
        <v>0.10763368572434195</v>
      </c>
      <c r="S51" s="5">
        <f t="shared" si="176"/>
        <v>3.303519398619853E-2</v>
      </c>
      <c r="T51" s="5">
        <f t="shared" si="177"/>
        <v>2.3264221117041274E-2</v>
      </c>
      <c r="U51" s="5">
        <f t="shared" si="178"/>
        <v>8.4329113446699577E-2</v>
      </c>
      <c r="V51" s="5">
        <f t="shared" si="179"/>
        <v>8.1673659355913624E-3</v>
      </c>
      <c r="W51" s="5">
        <f t="shared" si="180"/>
        <v>2.1393322822201499E-3</v>
      </c>
      <c r="X51" s="5">
        <f t="shared" si="181"/>
        <v>6.0757036815052099E-3</v>
      </c>
      <c r="Y51" s="5">
        <f t="shared" si="182"/>
        <v>8.6274992277373761E-3</v>
      </c>
      <c r="Z51" s="5">
        <f t="shared" si="183"/>
        <v>0.10189322248571012</v>
      </c>
      <c r="AA51" s="5">
        <f t="shared" si="184"/>
        <v>7.9831560729542062E-2</v>
      </c>
      <c r="AB51" s="5">
        <f t="shared" si="185"/>
        <v>3.1273316973601188E-2</v>
      </c>
      <c r="AC51" s="5">
        <f t="shared" si="186"/>
        <v>1.1358204775177411E-3</v>
      </c>
      <c r="AD51" s="5">
        <f t="shared" si="187"/>
        <v>4.1903237242467076E-4</v>
      </c>
      <c r="AE51" s="5">
        <f t="shared" si="188"/>
        <v>1.190051937686062E-3</v>
      </c>
      <c r="AF51" s="5">
        <f t="shared" si="189"/>
        <v>1.6898737515142039E-3</v>
      </c>
      <c r="AG51" s="5">
        <f t="shared" si="190"/>
        <v>1.5997471514334423E-3</v>
      </c>
      <c r="AH51" s="5">
        <f t="shared" si="191"/>
        <v>7.2344187964854006E-2</v>
      </c>
      <c r="AI51" s="5">
        <f t="shared" si="192"/>
        <v>5.6680408117974715E-2</v>
      </c>
      <c r="AJ51" s="5">
        <f t="shared" si="193"/>
        <v>2.2204055051256791E-2</v>
      </c>
      <c r="AK51" s="5">
        <f t="shared" si="194"/>
        <v>5.7988298142698522E-3</v>
      </c>
      <c r="AL51" s="5">
        <f t="shared" si="195"/>
        <v>1.0109213020284989E-4</v>
      </c>
      <c r="AM51" s="5">
        <f t="shared" si="196"/>
        <v>6.5660909471296062E-5</v>
      </c>
      <c r="AN51" s="5">
        <f t="shared" si="197"/>
        <v>1.8647698289848033E-4</v>
      </c>
      <c r="AO51" s="5">
        <f t="shared" si="198"/>
        <v>2.6479731571584143E-4</v>
      </c>
      <c r="AP51" s="5">
        <f t="shared" si="199"/>
        <v>2.5067479221099591E-4</v>
      </c>
      <c r="AQ51" s="5">
        <f t="shared" si="200"/>
        <v>1.7797910246980663E-4</v>
      </c>
      <c r="AR51" s="5">
        <f t="shared" si="201"/>
        <v>4.1091498764036956E-2</v>
      </c>
      <c r="AS51" s="5">
        <f t="shared" si="202"/>
        <v>3.2194471811009547E-2</v>
      </c>
      <c r="AT51" s="5">
        <f t="shared" si="203"/>
        <v>1.261190326911382E-2</v>
      </c>
      <c r="AU51" s="5">
        <f t="shared" si="204"/>
        <v>3.2937353345052667E-3</v>
      </c>
      <c r="AV51" s="5">
        <f t="shared" si="205"/>
        <v>6.4514603123007515E-4</v>
      </c>
      <c r="AW51" s="5">
        <f t="shared" si="206"/>
        <v>6.2483091587116681E-6</v>
      </c>
      <c r="AX51" s="5">
        <f t="shared" si="207"/>
        <v>8.5740293517393732E-6</v>
      </c>
      <c r="AY51" s="5">
        <f t="shared" si="208"/>
        <v>2.4350243358939756E-5</v>
      </c>
      <c r="AZ51" s="5">
        <f t="shared" si="209"/>
        <v>3.4577345569694372E-5</v>
      </c>
      <c r="BA51" s="5">
        <f t="shared" si="210"/>
        <v>3.2733220472643919E-5</v>
      </c>
      <c r="BB51" s="5">
        <f t="shared" si="211"/>
        <v>2.3240586535577124E-5</v>
      </c>
      <c r="BC51" s="5">
        <f t="shared" si="212"/>
        <v>1.3200653152207769E-5</v>
      </c>
      <c r="BD51" s="5">
        <f t="shared" si="213"/>
        <v>1.9449976081644133E-2</v>
      </c>
      <c r="BE51" s="5">
        <f t="shared" si="214"/>
        <v>1.5238716657211165E-2</v>
      </c>
      <c r="BF51" s="5">
        <f t="shared" si="215"/>
        <v>5.9696342140471998E-3</v>
      </c>
      <c r="BG51" s="5">
        <f t="shared" si="216"/>
        <v>1.5590347249991574E-3</v>
      </c>
      <c r="BH51" s="5">
        <f t="shared" si="217"/>
        <v>3.0536912144890177E-4</v>
      </c>
      <c r="BI51" s="5">
        <f t="shared" si="218"/>
        <v>4.7850274962682212E-5</v>
      </c>
      <c r="BJ51" s="8">
        <f t="shared" si="219"/>
        <v>7.5190163578612385E-2</v>
      </c>
      <c r="BK51" s="8">
        <f t="shared" si="220"/>
        <v>0.12854008936505595</v>
      </c>
      <c r="BL51" s="8">
        <f t="shared" si="221"/>
        <v>0.66830086433515901</v>
      </c>
      <c r="BM51" s="8">
        <f t="shared" si="222"/>
        <v>0.67529547840955584</v>
      </c>
      <c r="BN51" s="8">
        <f t="shared" si="223"/>
        <v>0.2986107594207813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1.1111111111111101</v>
      </c>
      <c r="F52">
        <f>VLOOKUP(B52,home!$B$2:$E$405,3,FALSE)</f>
        <v>1.1299999999999999</v>
      </c>
      <c r="G52">
        <f>VLOOKUP(C52,away!$B$2:$E$405,4,FALSE)</f>
        <v>1.35</v>
      </c>
      <c r="H52">
        <f>VLOOKUP(A52,away!$A$2:$E$405,3,FALSE)</f>
        <v>1.05555555555556</v>
      </c>
      <c r="I52">
        <f>VLOOKUP(C52,away!$B$2:$E$405,3,FALSE)</f>
        <v>0.68</v>
      </c>
      <c r="J52">
        <f>VLOOKUP(B52,home!$B$2:$E$405,4,FALSE)</f>
        <v>0.95</v>
      </c>
      <c r="K52" s="3">
        <f t="shared" si="168"/>
        <v>1.6949999999999983</v>
      </c>
      <c r="L52" s="3">
        <f t="shared" si="169"/>
        <v>0.68188888888889176</v>
      </c>
      <c r="M52" s="5">
        <f t="shared" si="170"/>
        <v>9.2838961004315948E-2</v>
      </c>
      <c r="N52" s="5">
        <f t="shared" si="171"/>
        <v>0.15736203890231537</v>
      </c>
      <c r="O52" s="5">
        <f t="shared" si="172"/>
        <v>6.3305855964832153E-2</v>
      </c>
      <c r="P52" s="5">
        <f t="shared" si="173"/>
        <v>0.10730342586039039</v>
      </c>
      <c r="Q52" s="5">
        <f t="shared" si="174"/>
        <v>0.13336432796971218</v>
      </c>
      <c r="R52" s="5">
        <f t="shared" si="175"/>
        <v>2.1583779892009807E-2</v>
      </c>
      <c r="S52" s="5">
        <f t="shared" si="176"/>
        <v>3.1005369612120685E-2</v>
      </c>
      <c r="T52" s="5">
        <f t="shared" si="177"/>
        <v>9.0939653416680796E-2</v>
      </c>
      <c r="U52" s="5">
        <f t="shared" si="178"/>
        <v>3.658450691695659E-2</v>
      </c>
      <c r="V52" s="5">
        <f t="shared" si="179"/>
        <v>3.9817842081450242E-3</v>
      </c>
      <c r="W52" s="5">
        <f t="shared" si="180"/>
        <v>7.5350845302887284E-2</v>
      </c>
      <c r="X52" s="5">
        <f t="shared" si="181"/>
        <v>5.1380904180424583E-2</v>
      </c>
      <c r="Y52" s="5">
        <f t="shared" si="182"/>
        <v>1.7518033830848167E-2</v>
      </c>
      <c r="Z52" s="5">
        <f t="shared" si="183"/>
        <v>4.9059132295283248E-3</v>
      </c>
      <c r="AA52" s="5">
        <f t="shared" si="184"/>
        <v>8.3155229240505016E-3</v>
      </c>
      <c r="AB52" s="5">
        <f t="shared" si="185"/>
        <v>7.0474056781327952E-3</v>
      </c>
      <c r="AC52" s="5">
        <f t="shared" si="186"/>
        <v>2.8763455150506546E-4</v>
      </c>
      <c r="AD52" s="5">
        <f t="shared" si="187"/>
        <v>3.192992069709847E-2</v>
      </c>
      <c r="AE52" s="5">
        <f t="shared" si="188"/>
        <v>2.1772658146454901E-2</v>
      </c>
      <c r="AF52" s="5">
        <f t="shared" si="189"/>
        <v>7.4232668358219052E-3</v>
      </c>
      <c r="AG52" s="5">
        <f t="shared" si="190"/>
        <v>1.6872810582014529E-3</v>
      </c>
      <c r="AH52" s="5">
        <f t="shared" si="191"/>
        <v>8.3632193026709578E-4</v>
      </c>
      <c r="AI52" s="5">
        <f t="shared" si="192"/>
        <v>1.4175656718027258E-3</v>
      </c>
      <c r="AJ52" s="5">
        <f t="shared" si="193"/>
        <v>1.2013869068528092E-3</v>
      </c>
      <c r="AK52" s="5">
        <f t="shared" si="194"/>
        <v>6.7878360237183641E-4</v>
      </c>
      <c r="AL52" s="5">
        <f t="shared" si="195"/>
        <v>1.3297939760818993E-5</v>
      </c>
      <c r="AM52" s="5">
        <f t="shared" si="196"/>
        <v>1.0824243116316362E-2</v>
      </c>
      <c r="AN52" s="5">
        <f t="shared" si="197"/>
        <v>7.3809311116481997E-3</v>
      </c>
      <c r="AO52" s="5">
        <f t="shared" si="198"/>
        <v>2.5164874573436217E-3</v>
      </c>
      <c r="AP52" s="5">
        <f t="shared" si="199"/>
        <v>5.7198827873029161E-4</v>
      </c>
      <c r="AQ52" s="5">
        <f t="shared" si="200"/>
        <v>9.7508112960217042E-5</v>
      </c>
      <c r="AR52" s="5">
        <f t="shared" si="201"/>
        <v>1.1405572635664866E-4</v>
      </c>
      <c r="AS52" s="5">
        <f t="shared" si="202"/>
        <v>1.9332445617451928E-4</v>
      </c>
      <c r="AT52" s="5">
        <f t="shared" si="203"/>
        <v>1.6384247660790498E-4</v>
      </c>
      <c r="AU52" s="5">
        <f t="shared" si="204"/>
        <v>9.2570999283466199E-5</v>
      </c>
      <c r="AV52" s="5">
        <f t="shared" si="205"/>
        <v>3.9226960946368776E-5</v>
      </c>
      <c r="AW52" s="5">
        <f t="shared" si="206"/>
        <v>4.2693835941076615E-7</v>
      </c>
      <c r="AX52" s="5">
        <f t="shared" si="207"/>
        <v>3.0578486803593706E-3</v>
      </c>
      <c r="AY52" s="5">
        <f t="shared" si="208"/>
        <v>2.0851130390406153E-3</v>
      </c>
      <c r="AZ52" s="5">
        <f t="shared" si="209"/>
        <v>7.1090770669957266E-4</v>
      </c>
      <c r="BA52" s="5">
        <f t="shared" si="210"/>
        <v>1.6158668874130728E-4</v>
      </c>
      <c r="BB52" s="5">
        <f t="shared" si="211"/>
        <v>2.7546041911261296E-5</v>
      </c>
      <c r="BC52" s="5">
        <f t="shared" si="212"/>
        <v>3.756667982431363E-6</v>
      </c>
      <c r="BD52" s="5">
        <f t="shared" si="213"/>
        <v>1.2962222086125107E-5</v>
      </c>
      <c r="BE52" s="5">
        <f t="shared" si="214"/>
        <v>2.1970966435982034E-5</v>
      </c>
      <c r="BF52" s="5">
        <f t="shared" si="215"/>
        <v>1.8620394054494758E-5</v>
      </c>
      <c r="BG52" s="5">
        <f t="shared" si="216"/>
        <v>1.0520522640789526E-5</v>
      </c>
      <c r="BH52" s="5">
        <f t="shared" si="217"/>
        <v>4.4580714690345584E-6</v>
      </c>
      <c r="BI52" s="5">
        <f t="shared" si="218"/>
        <v>1.5112862280027129E-6</v>
      </c>
      <c r="BJ52" s="8">
        <f t="shared" si="219"/>
        <v>0.61616684724217841</v>
      </c>
      <c r="BK52" s="8">
        <f t="shared" si="220"/>
        <v>0.23751558621527855</v>
      </c>
      <c r="BL52" s="8">
        <f t="shared" si="221"/>
        <v>0.14164419356955968</v>
      </c>
      <c r="BM52" s="8">
        <f t="shared" si="222"/>
        <v>0.42238946456228765</v>
      </c>
      <c r="BN52" s="8">
        <f t="shared" si="223"/>
        <v>0.57575838959357573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1.1111111111111101</v>
      </c>
      <c r="F53">
        <f>VLOOKUP(B53,home!$B$2:$E$405,3,FALSE)</f>
        <v>1.26</v>
      </c>
      <c r="G53">
        <f>VLOOKUP(C53,away!$B$2:$E$405,4,FALSE)</f>
        <v>1.35</v>
      </c>
      <c r="H53">
        <f>VLOOKUP(A53,away!$A$2:$E$405,3,FALSE)</f>
        <v>1.05555555555556</v>
      </c>
      <c r="I53">
        <f>VLOOKUP(C53,away!$B$2:$E$405,3,FALSE)</f>
        <v>1.35</v>
      </c>
      <c r="J53">
        <f>VLOOKUP(B53,home!$B$2:$E$405,4,FALSE)</f>
        <v>0.19</v>
      </c>
      <c r="K53" s="3">
        <f t="shared" si="168"/>
        <v>1.8899999999999981</v>
      </c>
      <c r="L53" s="3">
        <f t="shared" si="169"/>
        <v>0.27075000000000116</v>
      </c>
      <c r="M53" s="5">
        <f t="shared" si="170"/>
        <v>0.11523865962436708</v>
      </c>
      <c r="N53" s="5">
        <f t="shared" si="171"/>
        <v>0.21780106669005353</v>
      </c>
      <c r="O53" s="5">
        <f t="shared" si="172"/>
        <v>3.1200867093297519E-2</v>
      </c>
      <c r="P53" s="5">
        <f t="shared" si="173"/>
        <v>5.8969638806332242E-2</v>
      </c>
      <c r="Q53" s="5">
        <f t="shared" si="174"/>
        <v>0.20582200802210041</v>
      </c>
      <c r="R53" s="5">
        <f t="shared" si="175"/>
        <v>4.2238173827551691E-3</v>
      </c>
      <c r="S53" s="5">
        <f t="shared" si="176"/>
        <v>7.5439490364698544E-3</v>
      </c>
      <c r="T53" s="5">
        <f t="shared" si="177"/>
        <v>5.5726308671983922E-2</v>
      </c>
      <c r="U53" s="5">
        <f t="shared" si="178"/>
        <v>7.9830148534072599E-3</v>
      </c>
      <c r="V53" s="5">
        <f t="shared" si="179"/>
        <v>4.2893008234108615E-4</v>
      </c>
      <c r="W53" s="5">
        <f t="shared" si="180"/>
        <v>0.12966786505392316</v>
      </c>
      <c r="X53" s="5">
        <f t="shared" si="181"/>
        <v>3.5107574463349847E-2</v>
      </c>
      <c r="Y53" s="5">
        <f t="shared" si="182"/>
        <v>4.752687892976005E-3</v>
      </c>
      <c r="Z53" s="5">
        <f t="shared" si="183"/>
        <v>3.8119951879365553E-4</v>
      </c>
      <c r="AA53" s="5">
        <f t="shared" si="184"/>
        <v>7.2046709052000818E-4</v>
      </c>
      <c r="AB53" s="5">
        <f t="shared" si="185"/>
        <v>6.8084140054140718E-4</v>
      </c>
      <c r="AC53" s="5">
        <f t="shared" si="186"/>
        <v>1.371818933814847E-5</v>
      </c>
      <c r="AD53" s="5">
        <f t="shared" si="187"/>
        <v>6.1268066237978647E-2</v>
      </c>
      <c r="AE53" s="5">
        <f t="shared" si="188"/>
        <v>1.6588328933932788E-2</v>
      </c>
      <c r="AF53" s="5">
        <f t="shared" si="189"/>
        <v>2.2456450294311603E-3</v>
      </c>
      <c r="AG53" s="5">
        <f t="shared" si="190"/>
        <v>2.0266946390616307E-4</v>
      </c>
      <c r="AH53" s="5">
        <f t="shared" si="191"/>
        <v>2.580244242834567E-5</v>
      </c>
      <c r="AI53" s="5">
        <f t="shared" si="192"/>
        <v>4.8766616189573257E-5</v>
      </c>
      <c r="AJ53" s="5">
        <f t="shared" si="193"/>
        <v>4.6084452299146691E-5</v>
      </c>
      <c r="AK53" s="5">
        <f t="shared" si="194"/>
        <v>2.9033204948462394E-5</v>
      </c>
      <c r="AL53" s="5">
        <f t="shared" si="195"/>
        <v>2.8079350210576049E-7</v>
      </c>
      <c r="AM53" s="5">
        <f t="shared" si="196"/>
        <v>2.3159329037955891E-2</v>
      </c>
      <c r="AN53" s="5">
        <f t="shared" si="197"/>
        <v>6.2703883370265846E-3</v>
      </c>
      <c r="AO53" s="5">
        <f t="shared" si="198"/>
        <v>8.4885382112497726E-4</v>
      </c>
      <c r="AP53" s="5">
        <f t="shared" si="199"/>
        <v>7.6609057356529517E-5</v>
      </c>
      <c r="AQ53" s="5">
        <f t="shared" si="200"/>
        <v>5.1854755698201138E-6</v>
      </c>
      <c r="AR53" s="5">
        <f t="shared" si="201"/>
        <v>1.3972022574949247E-6</v>
      </c>
      <c r="AS53" s="5">
        <f t="shared" si="202"/>
        <v>2.6407122666654043E-6</v>
      </c>
      <c r="AT53" s="5">
        <f t="shared" si="203"/>
        <v>2.4954730919988051E-6</v>
      </c>
      <c r="AU53" s="5">
        <f t="shared" si="204"/>
        <v>1.572148047959246E-6</v>
      </c>
      <c r="AV53" s="5">
        <f t="shared" si="205"/>
        <v>7.4283995266074318E-7</v>
      </c>
      <c r="AW53" s="5">
        <f t="shared" si="206"/>
        <v>3.9913041364945809E-9</v>
      </c>
      <c r="AX53" s="5">
        <f t="shared" si="207"/>
        <v>7.2951886469561035E-3</v>
      </c>
      <c r="AY53" s="5">
        <f t="shared" si="208"/>
        <v>1.9751723261633735E-3</v>
      </c>
      <c r="AZ53" s="5">
        <f t="shared" si="209"/>
        <v>2.6738895365436779E-4</v>
      </c>
      <c r="BA53" s="5">
        <f t="shared" si="210"/>
        <v>2.413185306730679E-5</v>
      </c>
      <c r="BB53" s="5">
        <f t="shared" si="211"/>
        <v>1.6334248044933354E-6</v>
      </c>
      <c r="BC53" s="5">
        <f t="shared" si="212"/>
        <v>8.8449953163314533E-8</v>
      </c>
      <c r="BD53" s="5">
        <f t="shared" si="213"/>
        <v>6.3048751869458682E-8</v>
      </c>
      <c r="BE53" s="5">
        <f t="shared" si="214"/>
        <v>1.1916214103327676E-7</v>
      </c>
      <c r="BF53" s="5">
        <f t="shared" si="215"/>
        <v>1.1260822327644645E-7</v>
      </c>
      <c r="BG53" s="5">
        <f t="shared" si="216"/>
        <v>7.0943180664161214E-8</v>
      </c>
      <c r="BH53" s="5">
        <f t="shared" si="217"/>
        <v>3.3520652863816145E-8</v>
      </c>
      <c r="BI53" s="5">
        <f t="shared" si="218"/>
        <v>1.2670806782522482E-8</v>
      </c>
      <c r="BJ53" s="8">
        <f t="shared" si="219"/>
        <v>0.76910618984326828</v>
      </c>
      <c r="BK53" s="8">
        <f t="shared" si="220"/>
        <v>0.18417034885851388</v>
      </c>
      <c r="BL53" s="8">
        <f t="shared" si="221"/>
        <v>4.4967954865760169E-2</v>
      </c>
      <c r="BM53" s="8">
        <f t="shared" si="222"/>
        <v>0.36339446713257084</v>
      </c>
      <c r="BN53" s="8">
        <f t="shared" si="223"/>
        <v>0.6332560576189058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1.1111111111111101</v>
      </c>
      <c r="F54">
        <f>VLOOKUP(B54,home!$B$2:$E$405,3,FALSE)</f>
        <v>0.68</v>
      </c>
      <c r="G54">
        <f>VLOOKUP(C54,away!$B$2:$E$405,4,FALSE)</f>
        <v>0.68</v>
      </c>
      <c r="H54">
        <f>VLOOKUP(A54,away!$A$2:$E$405,3,FALSE)</f>
        <v>1.05555555555556</v>
      </c>
      <c r="I54">
        <f>VLOOKUP(C54,away!$B$2:$E$405,3,FALSE)</f>
        <v>0.68</v>
      </c>
      <c r="J54">
        <f>VLOOKUP(B54,home!$B$2:$E$405,4,FALSE)</f>
        <v>1.42</v>
      </c>
      <c r="K54" s="3">
        <f t="shared" si="168"/>
        <v>0.51377777777777733</v>
      </c>
      <c r="L54" s="3">
        <f t="shared" si="169"/>
        <v>1.0192444444444488</v>
      </c>
      <c r="M54" s="5">
        <f t="shared" si="170"/>
        <v>0.21588223631454709</v>
      </c>
      <c r="N54" s="5">
        <f t="shared" si="171"/>
        <v>0.110915495635385</v>
      </c>
      <c r="O54" s="5">
        <f t="shared" si="172"/>
        <v>0.22003677001784575</v>
      </c>
      <c r="P54" s="5">
        <f t="shared" si="173"/>
        <v>0.11305000272916865</v>
      </c>
      <c r="Q54" s="5">
        <f t="shared" si="174"/>
        <v>2.8492958434334428E-2</v>
      </c>
      <c r="R54" s="5">
        <f t="shared" si="175"/>
        <v>0.11213562770709508</v>
      </c>
      <c r="S54" s="5">
        <f t="shared" si="176"/>
        <v>1.4800086537045763E-2</v>
      </c>
      <c r="T54" s="5">
        <f t="shared" si="177"/>
        <v>2.9041289589981964E-2</v>
      </c>
      <c r="U54" s="5">
        <f t="shared" si="178"/>
        <v>5.7612793613067474E-2</v>
      </c>
      <c r="V54" s="5">
        <f t="shared" si="179"/>
        <v>8.6114327472045394E-4</v>
      </c>
      <c r="W54" s="5">
        <f t="shared" si="180"/>
        <v>4.8796829555689727E-3</v>
      </c>
      <c r="X54" s="5">
        <f t="shared" si="181"/>
        <v>4.9735897431139433E-3</v>
      </c>
      <c r="Y54" s="5">
        <f t="shared" si="182"/>
        <v>2.5346518573073902E-3</v>
      </c>
      <c r="Z54" s="5">
        <f t="shared" si="183"/>
        <v>3.8097871854915893E-2</v>
      </c>
      <c r="AA54" s="5">
        <f t="shared" si="184"/>
        <v>1.9573839939681217E-2</v>
      </c>
      <c r="AB54" s="5">
        <f t="shared" si="185"/>
        <v>5.0283019933936588E-3</v>
      </c>
      <c r="AC54" s="5">
        <f t="shared" si="186"/>
        <v>2.8184419900436856E-5</v>
      </c>
      <c r="AD54" s="5">
        <f t="shared" si="187"/>
        <v>6.2676816629308085E-4</v>
      </c>
      <c r="AE54" s="5">
        <f t="shared" si="188"/>
        <v>6.3882997144885706E-4</v>
      </c>
      <c r="AF54" s="5">
        <f t="shared" si="189"/>
        <v>3.2556194967192669E-4</v>
      </c>
      <c r="AG54" s="5">
        <f t="shared" si="190"/>
        <v>1.1060906950853821E-4</v>
      </c>
      <c r="AH54" s="5">
        <f t="shared" si="191"/>
        <v>9.7077610583198876E-3</v>
      </c>
      <c r="AI54" s="5">
        <f t="shared" si="192"/>
        <v>4.9876319037412357E-3</v>
      </c>
      <c r="AJ54" s="5">
        <f t="shared" si="193"/>
        <v>1.2812672179388586E-3</v>
      </c>
      <c r="AK54" s="5">
        <f t="shared" si="194"/>
        <v>2.1942887465738059E-4</v>
      </c>
      <c r="AL54" s="5">
        <f t="shared" si="195"/>
        <v>5.9036793412163121E-7</v>
      </c>
      <c r="AM54" s="5">
        <f t="shared" si="196"/>
        <v>6.4403911131982335E-5</v>
      </c>
      <c r="AN54" s="5">
        <f t="shared" si="197"/>
        <v>6.5643328621766973E-5</v>
      </c>
      <c r="AO54" s="5">
        <f t="shared" si="198"/>
        <v>3.3453299006288634E-5</v>
      </c>
      <c r="AP54" s="5">
        <f t="shared" si="199"/>
        <v>1.1365696386832899E-5</v>
      </c>
      <c r="AQ54" s="5">
        <f t="shared" si="200"/>
        <v>2.8961057248804443E-6</v>
      </c>
      <c r="AR54" s="5">
        <f t="shared" si="201"/>
        <v>1.9789163053373421E-3</v>
      </c>
      <c r="AS54" s="5">
        <f t="shared" si="202"/>
        <v>1.0167232217644291E-3</v>
      </c>
      <c r="AT54" s="5">
        <f t="shared" si="203"/>
        <v>2.6118489874659529E-4</v>
      </c>
      <c r="AU54" s="5">
        <f t="shared" si="204"/>
        <v>4.4730332289046499E-5</v>
      </c>
      <c r="AV54" s="5">
        <f t="shared" si="205"/>
        <v>5.7453626806819668E-6</v>
      </c>
      <c r="AW54" s="5">
        <f t="shared" si="206"/>
        <v>8.5876419507228431E-9</v>
      </c>
      <c r="AX54" s="5">
        <f t="shared" si="207"/>
        <v>5.5148830569312186E-6</v>
      </c>
      <c r="AY54" s="5">
        <f t="shared" si="208"/>
        <v>5.6210139175379629E-6</v>
      </c>
      <c r="AZ54" s="5">
        <f t="shared" si="209"/>
        <v>2.8645936037977482E-6</v>
      </c>
      <c r="BA54" s="5">
        <f t="shared" si="210"/>
        <v>9.7324037208731933E-7</v>
      </c>
      <c r="BB54" s="5">
        <f t="shared" si="211"/>
        <v>2.4799246058976206E-7</v>
      </c>
      <c r="BC54" s="5">
        <f t="shared" si="212"/>
        <v>5.0552987544044791E-8</v>
      </c>
      <c r="BD54" s="5">
        <f t="shared" si="213"/>
        <v>3.3616657503926999E-4</v>
      </c>
      <c r="BE54" s="5">
        <f t="shared" si="214"/>
        <v>1.7271491588684258E-4</v>
      </c>
      <c r="BF54" s="5">
        <f t="shared" si="215"/>
        <v>4.4368542836708844E-5</v>
      </c>
      <c r="BG54" s="5">
        <f t="shared" si="216"/>
        <v>7.598523780627463E-6</v>
      </c>
      <c r="BH54" s="5">
        <f t="shared" si="217"/>
        <v>9.7598816560059317E-7</v>
      </c>
      <c r="BI54" s="5">
        <f t="shared" si="218"/>
        <v>1.0028820617193648E-7</v>
      </c>
      <c r="BJ54" s="8">
        <f t="shared" si="219"/>
        <v>0.18273247198988435</v>
      </c>
      <c r="BK54" s="8">
        <f t="shared" si="220"/>
        <v>0.34462786465723405</v>
      </c>
      <c r="BL54" s="8">
        <f t="shared" si="221"/>
        <v>0.43445264728047384</v>
      </c>
      <c r="BM54" s="8">
        <f t="shared" si="222"/>
        <v>0.19939215251785655</v>
      </c>
      <c r="BN54" s="8">
        <f t="shared" si="223"/>
        <v>0.80051309083837596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1.1111111111111101</v>
      </c>
      <c r="F55">
        <f>VLOOKUP(B55,home!$B$2:$E$405,3,FALSE)</f>
        <v>0.45</v>
      </c>
      <c r="G55">
        <f>VLOOKUP(C55,away!$B$2:$E$405,4,FALSE)</f>
        <v>0.54</v>
      </c>
      <c r="H55">
        <f>VLOOKUP(A55,away!$A$2:$E$405,3,FALSE)</f>
        <v>1.05555555555556</v>
      </c>
      <c r="I55">
        <f>VLOOKUP(C55,away!$B$2:$E$405,3,FALSE)</f>
        <v>2.16</v>
      </c>
      <c r="J55">
        <f>VLOOKUP(B55,home!$B$2:$E$405,4,FALSE)</f>
        <v>2.37</v>
      </c>
      <c r="K55" s="3">
        <f t="shared" si="168"/>
        <v>0.2699999999999998</v>
      </c>
      <c r="L55" s="3">
        <f t="shared" si="169"/>
        <v>5.4036000000000231</v>
      </c>
      <c r="M55" s="5">
        <f t="shared" si="170"/>
        <v>3.4354752764895777E-3</v>
      </c>
      <c r="N55" s="5">
        <f t="shared" si="171"/>
        <v>9.275783246521851E-4</v>
      </c>
      <c r="O55" s="5">
        <f t="shared" si="172"/>
        <v>1.8563934204039158E-2</v>
      </c>
      <c r="P55" s="5">
        <f t="shared" si="173"/>
        <v>5.0122622350905685E-3</v>
      </c>
      <c r="Q55" s="5">
        <f t="shared" si="174"/>
        <v>1.2522307382804488E-4</v>
      </c>
      <c r="R55" s="5">
        <f t="shared" si="175"/>
        <v>5.0156037432473224E-2</v>
      </c>
      <c r="S55" s="5">
        <f t="shared" si="176"/>
        <v>1.8281875644136458E-3</v>
      </c>
      <c r="T55" s="5">
        <f t="shared" si="177"/>
        <v>6.7665540173722602E-4</v>
      </c>
      <c r="U55" s="5">
        <f t="shared" si="178"/>
        <v>1.3542130106767759E-2</v>
      </c>
      <c r="V55" s="5">
        <f t="shared" si="179"/>
        <v>2.9636382969196824E-4</v>
      </c>
      <c r="W55" s="5">
        <f t="shared" si="180"/>
        <v>1.1270076644524031E-5</v>
      </c>
      <c r="X55" s="5">
        <f t="shared" si="181"/>
        <v>6.0898986156350304E-5</v>
      </c>
      <c r="Y55" s="5">
        <f t="shared" si="182"/>
        <v>1.64536880797228E-4</v>
      </c>
      <c r="Z55" s="5">
        <f t="shared" si="183"/>
        <v>9.0341054623371136E-2</v>
      </c>
      <c r="AA55" s="5">
        <f t="shared" si="184"/>
        <v>2.4392084748310183E-2</v>
      </c>
      <c r="AB55" s="5">
        <f t="shared" si="185"/>
        <v>3.2929314410218716E-3</v>
      </c>
      <c r="AC55" s="5">
        <f t="shared" si="186"/>
        <v>2.7024158083334496E-5</v>
      </c>
      <c r="AD55" s="5">
        <f t="shared" si="187"/>
        <v>7.6073017350537146E-7</v>
      </c>
      <c r="AE55" s="5">
        <f t="shared" si="188"/>
        <v>4.1106815655536421E-6</v>
      </c>
      <c r="AF55" s="5">
        <f t="shared" si="189"/>
        <v>1.1106239453812881E-5</v>
      </c>
      <c r="AG55" s="5">
        <f t="shared" si="190"/>
        <v>2.0004558504207841E-5</v>
      </c>
      <c r="AH55" s="5">
        <f t="shared" si="191"/>
        <v>0.12204173069071264</v>
      </c>
      <c r="AI55" s="5">
        <f t="shared" si="192"/>
        <v>3.2951267286492378E-2</v>
      </c>
      <c r="AJ55" s="5">
        <f t="shared" si="193"/>
        <v>4.4484210836764669E-3</v>
      </c>
      <c r="AK55" s="5">
        <f t="shared" si="194"/>
        <v>4.0035789753088176E-4</v>
      </c>
      <c r="AL55" s="5">
        <f t="shared" si="195"/>
        <v>1.5770995986863539E-6</v>
      </c>
      <c r="AM55" s="5">
        <f t="shared" si="196"/>
        <v>4.1079429369290048E-8</v>
      </c>
      <c r="AN55" s="5">
        <f t="shared" si="197"/>
        <v>2.2197680453989661E-7</v>
      </c>
      <c r="AO55" s="5">
        <f t="shared" si="198"/>
        <v>5.9973693050589549E-7</v>
      </c>
      <c r="AP55" s="5">
        <f t="shared" si="199"/>
        <v>1.080246159227223E-6</v>
      </c>
      <c r="AQ55" s="5">
        <f t="shared" si="200"/>
        <v>1.4593045365000625E-6</v>
      </c>
      <c r="AR55" s="5">
        <f t="shared" si="201"/>
        <v>0.13189293919206749</v>
      </c>
      <c r="AS55" s="5">
        <f t="shared" si="202"/>
        <v>3.561109358185819E-2</v>
      </c>
      <c r="AT55" s="5">
        <f t="shared" si="203"/>
        <v>4.8074976335508507E-3</v>
      </c>
      <c r="AU55" s="5">
        <f t="shared" si="204"/>
        <v>4.3267478701957627E-4</v>
      </c>
      <c r="AV55" s="5">
        <f t="shared" si="205"/>
        <v>2.9205548123821375E-5</v>
      </c>
      <c r="AW55" s="5">
        <f t="shared" si="206"/>
        <v>6.3915115435962028E-8</v>
      </c>
      <c r="AX55" s="5">
        <f t="shared" si="207"/>
        <v>1.8485743216180492E-9</v>
      </c>
      <c r="AY55" s="5">
        <f t="shared" si="208"/>
        <v>9.9889562042953324E-9</v>
      </c>
      <c r="AZ55" s="5">
        <f t="shared" si="209"/>
        <v>2.6988161872765254E-8</v>
      </c>
      <c r="BA55" s="5">
        <f t="shared" si="210"/>
        <v>4.8611077165224966E-8</v>
      </c>
      <c r="BB55" s="5">
        <f t="shared" si="211"/>
        <v>6.5668704142502708E-8</v>
      </c>
      <c r="BC55" s="5">
        <f t="shared" si="212"/>
        <v>7.0969481940885815E-8</v>
      </c>
      <c r="BD55" s="5">
        <f t="shared" si="213"/>
        <v>0.11878278103637648</v>
      </c>
      <c r="BE55" s="5">
        <f t="shared" si="214"/>
        <v>3.2071350879821617E-2</v>
      </c>
      <c r="BF55" s="5">
        <f t="shared" si="215"/>
        <v>4.3296323687759142E-3</v>
      </c>
      <c r="BG55" s="5">
        <f t="shared" si="216"/>
        <v>3.8966691318983201E-4</v>
      </c>
      <c r="BH55" s="5">
        <f t="shared" si="217"/>
        <v>2.630251664031364E-5</v>
      </c>
      <c r="BI55" s="5">
        <f t="shared" si="218"/>
        <v>1.4203358985769363E-6</v>
      </c>
      <c r="BJ55" s="8">
        <f t="shared" si="219"/>
        <v>2.005771372328428E-3</v>
      </c>
      <c r="BK55" s="8">
        <f t="shared" si="220"/>
        <v>1.0600900152323987E-2</v>
      </c>
      <c r="BL55" s="8">
        <f t="shared" si="221"/>
        <v>0.59816345968434725</v>
      </c>
      <c r="BM55" s="8">
        <f t="shared" si="222"/>
        <v>0.62289072921195732</v>
      </c>
      <c r="BN55" s="8">
        <f t="shared" si="223"/>
        <v>7.8220510546572752E-2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1.1111111111111101</v>
      </c>
      <c r="F56">
        <f>VLOOKUP(B56,home!$B$2:$E$405,3,FALSE)</f>
        <v>0.68</v>
      </c>
      <c r="G56">
        <f>VLOOKUP(C56,away!$B$2:$E$405,4,FALSE)</f>
        <v>0.68</v>
      </c>
      <c r="H56">
        <f>VLOOKUP(A56,away!$A$2:$E$405,3,FALSE)</f>
        <v>1.05555555555556</v>
      </c>
      <c r="I56">
        <f>VLOOKUP(C56,away!$B$2:$E$405,3,FALSE)</f>
        <v>0.45</v>
      </c>
      <c r="J56">
        <f>VLOOKUP(B56,home!$B$2:$E$405,4,FALSE)</f>
        <v>0.24</v>
      </c>
      <c r="K56" s="3">
        <f t="shared" si="168"/>
        <v>0.51377777777777733</v>
      </c>
      <c r="L56" s="3">
        <f t="shared" si="169"/>
        <v>0.11400000000000049</v>
      </c>
      <c r="M56" s="5">
        <f t="shared" si="170"/>
        <v>0.53377665435859822</v>
      </c>
      <c r="N56" s="5">
        <f t="shared" si="171"/>
        <v>0.27424258330601736</v>
      </c>
      <c r="O56" s="5">
        <f t="shared" si="172"/>
        <v>6.0850538596880457E-2</v>
      </c>
      <c r="P56" s="5">
        <f t="shared" si="173"/>
        <v>3.126365449688611E-2</v>
      </c>
      <c r="Q56" s="5">
        <f t="shared" si="174"/>
        <v>7.0449872511501269E-2</v>
      </c>
      <c r="R56" s="5">
        <f t="shared" si="175"/>
        <v>3.4684807000222011E-3</v>
      </c>
      <c r="S56" s="5">
        <f t="shared" si="176"/>
        <v>4.5778327157973924E-4</v>
      </c>
      <c r="T56" s="5">
        <f t="shared" si="177"/>
        <v>8.0312854663111798E-3</v>
      </c>
      <c r="U56" s="5">
        <f t="shared" si="178"/>
        <v>1.7820283063225161E-3</v>
      </c>
      <c r="V56" s="5">
        <f t="shared" si="179"/>
        <v>2.9791857116970147E-6</v>
      </c>
      <c r="W56" s="5">
        <f t="shared" si="180"/>
        <v>1.2065192981228948E-2</v>
      </c>
      <c r="X56" s="5">
        <f t="shared" si="181"/>
        <v>1.3754319998601058E-3</v>
      </c>
      <c r="Y56" s="5">
        <f t="shared" si="182"/>
        <v>7.8399623992026377E-5</v>
      </c>
      <c r="Z56" s="5">
        <f t="shared" si="183"/>
        <v>1.3180226660084419E-4</v>
      </c>
      <c r="AA56" s="5">
        <f t="shared" si="184"/>
        <v>6.7717075640255888E-5</v>
      </c>
      <c r="AB56" s="5">
        <f t="shared" si="185"/>
        <v>1.7395764320030164E-5</v>
      </c>
      <c r="AC56" s="5">
        <f t="shared" si="186"/>
        <v>1.0905805828618915E-8</v>
      </c>
      <c r="AD56" s="5">
        <f t="shared" si="187"/>
        <v>1.5497070095889611E-3</v>
      </c>
      <c r="AE56" s="5">
        <f t="shared" si="188"/>
        <v>1.7666659909314233E-4</v>
      </c>
      <c r="AF56" s="5">
        <f t="shared" si="189"/>
        <v>1.0069996148309156E-5</v>
      </c>
      <c r="AG56" s="5">
        <f t="shared" si="190"/>
        <v>3.8265985363574953E-7</v>
      </c>
      <c r="AH56" s="5">
        <f t="shared" si="191"/>
        <v>3.7563645981240779E-6</v>
      </c>
      <c r="AI56" s="5">
        <f t="shared" si="192"/>
        <v>1.9299366557473025E-6</v>
      </c>
      <c r="AJ56" s="5">
        <f t="shared" si="193"/>
        <v>4.9577928312086208E-7</v>
      </c>
      <c r="AK56" s="5">
        <f t="shared" si="194"/>
        <v>8.4906792783365339E-8</v>
      </c>
      <c r="AL56" s="5">
        <f t="shared" si="195"/>
        <v>2.5550412716777279E-11</v>
      </c>
      <c r="AM56" s="5">
        <f t="shared" si="196"/>
        <v>1.592410047186523E-4</v>
      </c>
      <c r="AN56" s="5">
        <f t="shared" si="197"/>
        <v>1.8153474537926441E-5</v>
      </c>
      <c r="AO56" s="5">
        <f t="shared" si="198"/>
        <v>1.0347480486618117E-6</v>
      </c>
      <c r="AP56" s="5">
        <f t="shared" si="199"/>
        <v>3.9320425849149005E-8</v>
      </c>
      <c r="AQ56" s="5">
        <f t="shared" si="200"/>
        <v>1.1206321367007522E-9</v>
      </c>
      <c r="AR56" s="5">
        <f t="shared" si="201"/>
        <v>8.5645112837229407E-8</v>
      </c>
      <c r="AS56" s="5">
        <f t="shared" si="202"/>
        <v>4.4002555751038717E-8</v>
      </c>
      <c r="AT56" s="5">
        <f t="shared" si="203"/>
        <v>1.1303767655155714E-8</v>
      </c>
      <c r="AU56" s="5">
        <f t="shared" si="204"/>
        <v>1.9358748754607394E-9</v>
      </c>
      <c r="AV56" s="5">
        <f t="shared" si="205"/>
        <v>2.4865237289251254E-10</v>
      </c>
      <c r="AW56" s="5">
        <f t="shared" si="206"/>
        <v>4.1569575178614575E-14</v>
      </c>
      <c r="AX56" s="5">
        <f t="shared" si="207"/>
        <v>1.3635748255908279E-5</v>
      </c>
      <c r="AY56" s="5">
        <f t="shared" si="208"/>
        <v>1.5544753011735505E-6</v>
      </c>
      <c r="AZ56" s="5">
        <f t="shared" si="209"/>
        <v>8.8605092166892762E-8</v>
      </c>
      <c r="BA56" s="5">
        <f t="shared" si="210"/>
        <v>3.366993502341939E-9</v>
      </c>
      <c r="BB56" s="5">
        <f t="shared" si="211"/>
        <v>9.5959314816745731E-11</v>
      </c>
      <c r="BC56" s="5">
        <f t="shared" si="212"/>
        <v>2.1878723778218138E-12</v>
      </c>
      <c r="BD56" s="5">
        <f t="shared" si="213"/>
        <v>1.6272571439073629E-9</v>
      </c>
      <c r="BE56" s="5">
        <f t="shared" si="214"/>
        <v>8.3604855926973788E-10</v>
      </c>
      <c r="BF56" s="5">
        <f t="shared" si="215"/>
        <v>2.1477158544795912E-10</v>
      </c>
      <c r="BG56" s="5">
        <f t="shared" si="216"/>
        <v>3.6781622633754146E-11</v>
      </c>
      <c r="BH56" s="5">
        <f t="shared" si="217"/>
        <v>4.7243950849577504E-12</v>
      </c>
      <c r="BI56" s="5">
        <f t="shared" si="218"/>
        <v>4.8545784161876956E-13</v>
      </c>
      <c r="BJ56" s="8">
        <f t="shared" si="219"/>
        <v>0.36817334411574809</v>
      </c>
      <c r="BK56" s="8">
        <f t="shared" si="220"/>
        <v>0.56550263671943313</v>
      </c>
      <c r="BL56" s="8">
        <f t="shared" si="221"/>
        <v>6.6192573286547512E-2</v>
      </c>
      <c r="BM56" s="8">
        <f t="shared" si="222"/>
        <v>2.5947017943164404E-2</v>
      </c>
      <c r="BN56" s="8">
        <f t="shared" si="223"/>
        <v>0.97405178396990555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1.1111111111111101</v>
      </c>
      <c r="F57">
        <f>VLOOKUP(B57,home!$B$2:$E$405,3,FALSE)</f>
        <v>1.1299999999999999</v>
      </c>
      <c r="G57">
        <f>VLOOKUP(C57,away!$B$2:$E$405,4,FALSE)</f>
        <v>1.58</v>
      </c>
      <c r="H57">
        <f>VLOOKUP(A57,away!$A$2:$E$405,3,FALSE)</f>
        <v>1.05555555555556</v>
      </c>
      <c r="I57">
        <f>VLOOKUP(C57,away!$B$2:$E$405,3,FALSE)</f>
        <v>0.68</v>
      </c>
      <c r="J57">
        <f>VLOOKUP(B57,home!$B$2:$E$405,4,FALSE)</f>
        <v>0.71</v>
      </c>
      <c r="K57" s="3">
        <f t="shared" si="168"/>
        <v>1.9837777777777756</v>
      </c>
      <c r="L57" s="3">
        <f t="shared" si="169"/>
        <v>0.50962222222222442</v>
      </c>
      <c r="M57" s="5">
        <f t="shared" si="170"/>
        <v>8.2628551365769687E-2</v>
      </c>
      <c r="N57" s="5">
        <f t="shared" si="171"/>
        <v>0.16391668400938333</v>
      </c>
      <c r="O57" s="5">
        <f t="shared" si="172"/>
        <v>4.2109345966026758E-2</v>
      </c>
      <c r="P57" s="5">
        <f t="shared" si="173"/>
        <v>8.3535584764160106E-2</v>
      </c>
      <c r="Q57" s="5">
        <f t="shared" si="174"/>
        <v>0.16258713757241819</v>
      </c>
      <c r="R57" s="5">
        <f t="shared" si="175"/>
        <v>1.072992923376551E-2</v>
      </c>
      <c r="S57" s="5">
        <f t="shared" si="176"/>
        <v>2.1113143721351191E-2</v>
      </c>
      <c r="T57" s="5">
        <f t="shared" si="177"/>
        <v>8.2858018354406274E-2</v>
      </c>
      <c r="U57" s="5">
        <f t="shared" si="178"/>
        <v>2.1285795171072128E-2</v>
      </c>
      <c r="V57" s="5">
        <f t="shared" si="179"/>
        <v>2.3716564174120873E-3</v>
      </c>
      <c r="W57" s="5">
        <f t="shared" si="180"/>
        <v>0.10751225015622043</v>
      </c>
      <c r="X57" s="5">
        <f t="shared" si="181"/>
        <v>5.4790631840724753E-2</v>
      </c>
      <c r="Y57" s="5">
        <f t="shared" si="182"/>
        <v>1.3961261777814956E-2</v>
      </c>
      <c r="Z57" s="5">
        <f t="shared" si="183"/>
        <v>1.8227367934662631E-3</v>
      </c>
      <c r="AA57" s="5">
        <f t="shared" si="184"/>
        <v>3.6159047456162914E-3</v>
      </c>
      <c r="AB57" s="5">
        <f t="shared" si="185"/>
        <v>3.5865757404574005E-3</v>
      </c>
      <c r="AC57" s="5">
        <f t="shared" si="186"/>
        <v>1.498556661207737E-4</v>
      </c>
      <c r="AD57" s="5">
        <f t="shared" si="187"/>
        <v>5.3320103174698832E-2</v>
      </c>
      <c r="AE57" s="5">
        <f t="shared" si="188"/>
        <v>2.7173109469008302E-2</v>
      </c>
      <c r="AF57" s="5">
        <f t="shared" si="189"/>
        <v>6.9240102161418886E-3</v>
      </c>
      <c r="AG57" s="5">
        <f t="shared" si="190"/>
        <v>1.1762098243465382E-3</v>
      </c>
      <c r="AH57" s="5">
        <f t="shared" si="191"/>
        <v>2.3222679380312212E-4</v>
      </c>
      <c r="AI57" s="5">
        <f t="shared" si="192"/>
        <v>4.6068635295121527E-4</v>
      </c>
      <c r="AJ57" s="5">
        <f t="shared" si="193"/>
        <v>4.56949674755055E-4</v>
      </c>
      <c r="AK57" s="5">
        <f t="shared" si="194"/>
        <v>3.0216220344728682E-4</v>
      </c>
      <c r="AL57" s="5">
        <f t="shared" si="195"/>
        <v>6.0600267063655613E-6</v>
      </c>
      <c r="AM57" s="5">
        <f t="shared" si="196"/>
        <v>2.1155047157357148E-2</v>
      </c>
      <c r="AN57" s="5">
        <f t="shared" si="197"/>
        <v>1.0781082143548303E-2</v>
      </c>
      <c r="AO57" s="5">
        <f t="shared" si="198"/>
        <v>2.7471395199777141E-3</v>
      </c>
      <c r="AP57" s="5">
        <f t="shared" si="199"/>
        <v>4.6666778230851255E-4</v>
      </c>
      <c r="AQ57" s="5">
        <f t="shared" si="200"/>
        <v>5.9456068064895349E-5</v>
      </c>
      <c r="AR57" s="5">
        <f t="shared" si="201"/>
        <v>2.3669586943497887E-5</v>
      </c>
      <c r="AS57" s="5">
        <f t="shared" si="202"/>
        <v>4.6955200587690081E-5</v>
      </c>
      <c r="AT57" s="5">
        <f t="shared" si="203"/>
        <v>4.6574341738478775E-5</v>
      </c>
      <c r="AU57" s="5">
        <f t="shared" si="204"/>
        <v>3.0797714718474044E-5</v>
      </c>
      <c r="AV57" s="5">
        <f t="shared" si="205"/>
        <v>1.5273955516212087E-5</v>
      </c>
      <c r="AW57" s="5">
        <f t="shared" si="206"/>
        <v>1.7018191863708771E-7</v>
      </c>
      <c r="AX57" s="5">
        <f t="shared" si="207"/>
        <v>6.9944854064343375E-3</v>
      </c>
      <c r="AY57" s="5">
        <f t="shared" si="208"/>
        <v>3.5645451961279855E-3</v>
      </c>
      <c r="AZ57" s="5">
        <f t="shared" si="209"/>
        <v>9.0828572203114938E-4</v>
      </c>
      <c r="BA57" s="5">
        <f t="shared" si="210"/>
        <v>1.5429419602474401E-4</v>
      </c>
      <c r="BB57" s="5">
        <f t="shared" si="211"/>
        <v>1.9657937763530381E-5</v>
      </c>
      <c r="BC57" s="5">
        <f t="shared" si="212"/>
        <v>2.0036243854713082E-6</v>
      </c>
      <c r="BD57" s="5">
        <f t="shared" si="213"/>
        <v>2.0104245828712558E-6</v>
      </c>
      <c r="BE57" s="5">
        <f t="shared" si="214"/>
        <v>3.9882356113981511E-6</v>
      </c>
      <c r="BF57" s="5">
        <f t="shared" si="215"/>
        <v>3.9558865892168066E-6</v>
      </c>
      <c r="BG57" s="5">
        <f t="shared" si="216"/>
        <v>2.6158666356991406E-6</v>
      </c>
      <c r="BH57" s="5">
        <f t="shared" si="217"/>
        <v>1.2973245253825671E-6</v>
      </c>
      <c r="BI57" s="5">
        <f t="shared" si="218"/>
        <v>5.1472071280400715E-7</v>
      </c>
      <c r="BJ57" s="8">
        <f t="shared" si="219"/>
        <v>0.72107208114918742</v>
      </c>
      <c r="BK57" s="8">
        <f t="shared" si="220"/>
        <v>0.1933693971576482</v>
      </c>
      <c r="BL57" s="8">
        <f t="shared" si="221"/>
        <v>8.2957229140056488E-2</v>
      </c>
      <c r="BM57" s="8">
        <f t="shared" si="222"/>
        <v>0.4501498363146253</v>
      </c>
      <c r="BN57" s="8">
        <f t="shared" si="223"/>
        <v>0.54550723291152359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1.1111111111111101</v>
      </c>
      <c r="F58">
        <f>VLOOKUP(B58,home!$B$2:$E$405,3,FALSE)</f>
        <v>0.68</v>
      </c>
      <c r="G58">
        <f>VLOOKUP(C58,away!$B$2:$E$405,4,FALSE)</f>
        <v>0.9</v>
      </c>
      <c r="H58">
        <f>VLOOKUP(A58,away!$A$2:$E$405,3,FALSE)</f>
        <v>1.05555555555556</v>
      </c>
      <c r="I58">
        <f>VLOOKUP(C58,away!$B$2:$E$405,3,FALSE)</f>
        <v>0.9</v>
      </c>
      <c r="J58">
        <f>VLOOKUP(B58,home!$B$2:$E$405,4,FALSE)</f>
        <v>0.95</v>
      </c>
      <c r="K58" s="3">
        <f t="shared" si="168"/>
        <v>0.67999999999999938</v>
      </c>
      <c r="L58" s="3">
        <f t="shared" si="169"/>
        <v>0.90250000000000385</v>
      </c>
      <c r="M58" s="5">
        <f t="shared" si="170"/>
        <v>0.20546080359549404</v>
      </c>
      <c r="N58" s="5">
        <f t="shared" si="171"/>
        <v>0.13971334644493583</v>
      </c>
      <c r="O58" s="5">
        <f t="shared" si="172"/>
        <v>0.18542837524493419</v>
      </c>
      <c r="P58" s="5">
        <f t="shared" si="173"/>
        <v>0.12609129516655515</v>
      </c>
      <c r="Q58" s="5">
        <f t="shared" si="174"/>
        <v>4.7502537791278138E-2</v>
      </c>
      <c r="R58" s="5">
        <f t="shared" si="175"/>
        <v>8.3674554329276896E-2</v>
      </c>
      <c r="S58" s="5">
        <f t="shared" si="176"/>
        <v>1.9345556960928781E-2</v>
      </c>
      <c r="T58" s="5">
        <f t="shared" si="177"/>
        <v>4.2871040356628705E-2</v>
      </c>
      <c r="U58" s="5">
        <f t="shared" si="178"/>
        <v>5.6898696943908242E-2</v>
      </c>
      <c r="V58" s="5">
        <f t="shared" si="179"/>
        <v>1.3191520341024484E-3</v>
      </c>
      <c r="W58" s="5">
        <f t="shared" si="180"/>
        <v>1.0767241899356369E-2</v>
      </c>
      <c r="X58" s="5">
        <f t="shared" si="181"/>
        <v>9.7174358141691661E-3</v>
      </c>
      <c r="Y58" s="5">
        <f t="shared" si="182"/>
        <v>4.3849929111438538E-3</v>
      </c>
      <c r="Z58" s="5">
        <f t="shared" si="183"/>
        <v>2.5172095094057573E-2</v>
      </c>
      <c r="AA58" s="5">
        <f t="shared" si="184"/>
        <v>1.7117024663959136E-2</v>
      </c>
      <c r="AB58" s="5">
        <f t="shared" si="185"/>
        <v>5.8197883857461002E-3</v>
      </c>
      <c r="AC58" s="5">
        <f t="shared" si="186"/>
        <v>5.0597725208042195E-5</v>
      </c>
      <c r="AD58" s="5">
        <f t="shared" si="187"/>
        <v>1.8304311228905807E-3</v>
      </c>
      <c r="AE58" s="5">
        <f t="shared" si="188"/>
        <v>1.6519640884087564E-3</v>
      </c>
      <c r="AF58" s="5">
        <f t="shared" si="189"/>
        <v>7.454487948944543E-4</v>
      </c>
      <c r="AG58" s="5">
        <f t="shared" si="190"/>
        <v>2.2425584579741596E-4</v>
      </c>
      <c r="AH58" s="5">
        <f t="shared" si="191"/>
        <v>5.6794539555967642E-3</v>
      </c>
      <c r="AI58" s="5">
        <f t="shared" si="192"/>
        <v>3.8620286898057967E-3</v>
      </c>
      <c r="AJ58" s="5">
        <f t="shared" si="193"/>
        <v>1.3130897545339695E-3</v>
      </c>
      <c r="AK58" s="5">
        <f t="shared" si="194"/>
        <v>2.9763367769436617E-4</v>
      </c>
      <c r="AL58" s="5">
        <f t="shared" si="195"/>
        <v>1.242072958407025E-6</v>
      </c>
      <c r="AM58" s="5">
        <f t="shared" si="196"/>
        <v>2.4893863271311886E-4</v>
      </c>
      <c r="AN58" s="5">
        <f t="shared" si="197"/>
        <v>2.2466711602359075E-4</v>
      </c>
      <c r="AO58" s="5">
        <f t="shared" si="198"/>
        <v>1.0138103610564575E-4</v>
      </c>
      <c r="AP58" s="5">
        <f t="shared" si="199"/>
        <v>3.0498795028448557E-5</v>
      </c>
      <c r="AQ58" s="5">
        <f t="shared" si="200"/>
        <v>6.8812906282937357E-6</v>
      </c>
      <c r="AR58" s="5">
        <f t="shared" si="201"/>
        <v>1.0251414389852208E-3</v>
      </c>
      <c r="AS58" s="5">
        <f t="shared" si="202"/>
        <v>6.9709617850994957E-4</v>
      </c>
      <c r="AT58" s="5">
        <f t="shared" si="203"/>
        <v>2.3701270069338259E-4</v>
      </c>
      <c r="AU58" s="5">
        <f t="shared" si="204"/>
        <v>5.3722878823833345E-5</v>
      </c>
      <c r="AV58" s="5">
        <f t="shared" si="205"/>
        <v>9.1328894000516588E-6</v>
      </c>
      <c r="AW58" s="5">
        <f t="shared" si="206"/>
        <v>2.1173893738177581E-8</v>
      </c>
      <c r="AX58" s="5">
        <f t="shared" si="207"/>
        <v>2.8213045040820095E-5</v>
      </c>
      <c r="AY58" s="5">
        <f t="shared" si="208"/>
        <v>2.5462273149340248E-5</v>
      </c>
      <c r="AZ58" s="5">
        <f t="shared" si="209"/>
        <v>1.1489850758639833E-5</v>
      </c>
      <c r="BA58" s="5">
        <f t="shared" si="210"/>
        <v>3.4565301032241646E-6</v>
      </c>
      <c r="BB58" s="5">
        <f t="shared" si="211"/>
        <v>7.7987960453995551E-7</v>
      </c>
      <c r="BC58" s="5">
        <f t="shared" si="212"/>
        <v>1.4076826861946262E-7</v>
      </c>
      <c r="BD58" s="5">
        <f t="shared" si="213"/>
        <v>1.541983581140275E-4</v>
      </c>
      <c r="BE58" s="5">
        <f t="shared" si="214"/>
        <v>1.0485488351753863E-4</v>
      </c>
      <c r="BF58" s="5">
        <f t="shared" si="215"/>
        <v>3.5650660395963093E-5</v>
      </c>
      <c r="BG58" s="5">
        <f t="shared" si="216"/>
        <v>8.0808163564182956E-6</v>
      </c>
      <c r="BH58" s="5">
        <f t="shared" si="217"/>
        <v>1.3737387805911087E-6</v>
      </c>
      <c r="BI58" s="5">
        <f t="shared" si="218"/>
        <v>1.868284741603907E-7</v>
      </c>
      <c r="BJ58" s="8">
        <f t="shared" si="219"/>
        <v>0.2600906042869276</v>
      </c>
      <c r="BK58" s="8">
        <f t="shared" si="220"/>
        <v>0.35229410982839615</v>
      </c>
      <c r="BL58" s="8">
        <f t="shared" si="221"/>
        <v>0.36241709701750657</v>
      </c>
      <c r="BM58" s="8">
        <f t="shared" si="222"/>
        <v>0.21207755255515809</v>
      </c>
      <c r="BN58" s="8">
        <f t="shared" si="223"/>
        <v>0.7878709125724741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1.1111111111111101</v>
      </c>
      <c r="F59">
        <f>VLOOKUP(B59,home!$B$2:$E$405,3,FALSE)</f>
        <v>0.9</v>
      </c>
      <c r="G59">
        <f>VLOOKUP(C59,away!$B$2:$E$405,4,FALSE)</f>
        <v>0.23</v>
      </c>
      <c r="H59">
        <f>VLOOKUP(A59,away!$A$2:$E$405,3,FALSE)</f>
        <v>1.05555555555556</v>
      </c>
      <c r="I59">
        <f>VLOOKUP(C59,away!$B$2:$E$405,3,FALSE)</f>
        <v>0.68</v>
      </c>
      <c r="J59">
        <f>VLOOKUP(B59,home!$B$2:$E$405,4,FALSE)</f>
        <v>0.47</v>
      </c>
      <c r="K59" s="3">
        <f t="shared" si="168"/>
        <v>0.22999999999999982</v>
      </c>
      <c r="L59" s="3">
        <f t="shared" si="169"/>
        <v>0.33735555555555696</v>
      </c>
      <c r="M59" s="5">
        <f t="shared" si="170"/>
        <v>0.56702291843241048</v>
      </c>
      <c r="N59" s="5">
        <f t="shared" si="171"/>
        <v>0.13041527123945432</v>
      </c>
      <c r="O59" s="5">
        <f t="shared" si="172"/>
        <v>0.19128833166049911</v>
      </c>
      <c r="P59" s="5">
        <f t="shared" si="173"/>
        <v>4.3996316281914756E-2</v>
      </c>
      <c r="Q59" s="5">
        <f t="shared" si="174"/>
        <v>1.4997756192537232E-2</v>
      </c>
      <c r="R59" s="5">
        <f t="shared" si="175"/>
        <v>3.2266090699311654E-2</v>
      </c>
      <c r="S59" s="5">
        <f t="shared" si="176"/>
        <v>8.5343809899679165E-4</v>
      </c>
      <c r="T59" s="5">
        <f t="shared" si="177"/>
        <v>5.0595763724201924E-3</v>
      </c>
      <c r="U59" s="5">
        <f t="shared" si="178"/>
        <v>7.4212008608416742E-3</v>
      </c>
      <c r="V59" s="5">
        <f t="shared" si="179"/>
        <v>7.3577532582720396E-6</v>
      </c>
      <c r="W59" s="5">
        <f t="shared" si="180"/>
        <v>1.1498279747611862E-3</v>
      </c>
      <c r="X59" s="5">
        <f t="shared" si="181"/>
        <v>3.879008552188809E-4</v>
      </c>
      <c r="Y59" s="5">
        <f t="shared" si="182"/>
        <v>6.5430254256420607E-5</v>
      </c>
      <c r="Z59" s="5">
        <f t="shared" si="183"/>
        <v>3.628381651157424E-3</v>
      </c>
      <c r="AA59" s="5">
        <f t="shared" si="184"/>
        <v>8.3452777976620685E-4</v>
      </c>
      <c r="AB59" s="5">
        <f t="shared" si="185"/>
        <v>9.5970694673113688E-5</v>
      </c>
      <c r="AC59" s="5">
        <f t="shared" si="186"/>
        <v>3.5681322234972892E-8</v>
      </c>
      <c r="AD59" s="5">
        <f t="shared" si="187"/>
        <v>6.6115108548768159E-5</v>
      </c>
      <c r="AE59" s="5">
        <f t="shared" si="188"/>
        <v>2.2304299175085637E-5</v>
      </c>
      <c r="AF59" s="5">
        <f t="shared" si="189"/>
        <v>3.7622396197441824E-6</v>
      </c>
      <c r="AG59" s="5">
        <f t="shared" si="190"/>
        <v>4.2307081235064202E-7</v>
      </c>
      <c r="AH59" s="5">
        <f t="shared" si="191"/>
        <v>3.0601367692345034E-4</v>
      </c>
      <c r="AI59" s="5">
        <f t="shared" si="192"/>
        <v>7.0383145692393527E-5</v>
      </c>
      <c r="AJ59" s="5">
        <f t="shared" si="193"/>
        <v>8.0940617546252468E-6</v>
      </c>
      <c r="AK59" s="5">
        <f t="shared" si="194"/>
        <v>6.205447345212682E-7</v>
      </c>
      <c r="AL59" s="5">
        <f t="shared" si="195"/>
        <v>1.1074308902693236E-10</v>
      </c>
      <c r="AM59" s="5">
        <f t="shared" si="196"/>
        <v>3.0412949932433351E-6</v>
      </c>
      <c r="AN59" s="5">
        <f t="shared" si="197"/>
        <v>1.0259977620539392E-6</v>
      </c>
      <c r="AO59" s="5">
        <f t="shared" si="198"/>
        <v>1.7306302250823239E-7</v>
      </c>
      <c r="AP59" s="5">
        <f t="shared" si="199"/>
        <v>1.9461257368129529E-8</v>
      </c>
      <c r="AQ59" s="5">
        <f t="shared" si="200"/>
        <v>1.641340822808753E-9</v>
      </c>
      <c r="AR59" s="5">
        <f t="shared" si="201"/>
        <v>2.0647082797221862E-5</v>
      </c>
      <c r="AS59" s="5">
        <f t="shared" si="202"/>
        <v>4.7488290433610238E-6</v>
      </c>
      <c r="AT59" s="5">
        <f t="shared" si="203"/>
        <v>5.4611533998651725E-7</v>
      </c>
      <c r="AU59" s="5">
        <f t="shared" si="204"/>
        <v>4.18688427322996E-8</v>
      </c>
      <c r="AV59" s="5">
        <f t="shared" si="205"/>
        <v>2.4074584571072254E-9</v>
      </c>
      <c r="AW59" s="5">
        <f t="shared" si="206"/>
        <v>2.3868758761673358E-13</v>
      </c>
      <c r="AX59" s="5">
        <f t="shared" si="207"/>
        <v>1.1658297474099422E-7</v>
      </c>
      <c r="AY59" s="5">
        <f t="shared" si="208"/>
        <v>3.932991421206757E-8</v>
      </c>
      <c r="AZ59" s="5">
        <f t="shared" si="209"/>
        <v>6.634082529482224E-9</v>
      </c>
      <c r="BA59" s="5">
        <f t="shared" si="210"/>
        <v>7.4601486577829677E-10</v>
      </c>
      <c r="BB59" s="5">
        <f t="shared" si="211"/>
        <v>6.2918064874335369E-11</v>
      </c>
      <c r="BC59" s="5">
        <f t="shared" si="212"/>
        <v>4.245151746032396E-12</v>
      </c>
      <c r="BD59" s="5">
        <f t="shared" si="213"/>
        <v>1.1609013479430605E-6</v>
      </c>
      <c r="BE59" s="5">
        <f t="shared" si="214"/>
        <v>2.6700731002690371E-7</v>
      </c>
      <c r="BF59" s="5">
        <f t="shared" si="215"/>
        <v>3.0705840653093894E-8</v>
      </c>
      <c r="BG59" s="5">
        <f t="shared" si="216"/>
        <v>2.3541144500705288E-9</v>
      </c>
      <c r="BH59" s="5">
        <f t="shared" si="217"/>
        <v>1.3536158087905532E-10</v>
      </c>
      <c r="BI59" s="5">
        <f t="shared" si="218"/>
        <v>6.2266327204365444E-12</v>
      </c>
      <c r="BJ59" s="8">
        <f t="shared" si="219"/>
        <v>0.15217279242532969</v>
      </c>
      <c r="BK59" s="8">
        <f t="shared" si="220"/>
        <v>0.61188010568855977</v>
      </c>
      <c r="BL59" s="8">
        <f t="shared" si="221"/>
        <v>0.23231868053787977</v>
      </c>
      <c r="BM59" s="8">
        <f t="shared" si="222"/>
        <v>2.0013236467123722E-2</v>
      </c>
      <c r="BN59" s="8">
        <f t="shared" si="223"/>
        <v>0.97998668450612747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1.28571428571429</v>
      </c>
      <c r="F60">
        <f>VLOOKUP(B60,home!$B$2:$E$405,3,FALSE)</f>
        <v>1.1100000000000001</v>
      </c>
      <c r="G60">
        <f>VLOOKUP(C60,away!$B$2:$E$405,4,FALSE)</f>
        <v>1.1100000000000001</v>
      </c>
      <c r="H60">
        <f>VLOOKUP(A60,away!$A$2:$E$405,3,FALSE)</f>
        <v>0.76190476190476197</v>
      </c>
      <c r="I60">
        <f>VLOOKUP(C60,away!$B$2:$E$405,3,FALSE)</f>
        <v>0</v>
      </c>
      <c r="J60">
        <f>VLOOKUP(B60,home!$B$2:$E$405,4,FALSE)</f>
        <v>0.38</v>
      </c>
      <c r="K60" s="3">
        <f t="shared" si="168"/>
        <v>1.5841285714285771</v>
      </c>
      <c r="L60" s="3">
        <f t="shared" si="169"/>
        <v>0</v>
      </c>
      <c r="M60" s="5">
        <f t="shared" si="170"/>
        <v>0.20512646831940065</v>
      </c>
      <c r="N60" s="5">
        <f t="shared" si="171"/>
        <v>0.32494669922100144</v>
      </c>
      <c r="O60" s="5">
        <f t="shared" si="172"/>
        <v>0</v>
      </c>
      <c r="P60" s="5">
        <f t="shared" si="173"/>
        <v>0</v>
      </c>
      <c r="Q60" s="5">
        <f t="shared" si="174"/>
        <v>0.25737867521369828</v>
      </c>
      <c r="R60" s="5">
        <f t="shared" si="175"/>
        <v>0</v>
      </c>
      <c r="S60" s="5">
        <f t="shared" si="176"/>
        <v>0</v>
      </c>
      <c r="T60" s="5">
        <f t="shared" si="177"/>
        <v>0</v>
      </c>
      <c r="U60" s="5">
        <f t="shared" si="178"/>
        <v>0</v>
      </c>
      <c r="V60" s="5">
        <f t="shared" si="179"/>
        <v>0</v>
      </c>
      <c r="W60" s="5">
        <f t="shared" si="180"/>
        <v>0.1359069710274852</v>
      </c>
      <c r="X60" s="5">
        <f t="shared" si="181"/>
        <v>0</v>
      </c>
      <c r="Y60" s="5">
        <f t="shared" si="182"/>
        <v>0</v>
      </c>
      <c r="Z60" s="5">
        <f t="shared" si="183"/>
        <v>0</v>
      </c>
      <c r="AA60" s="5">
        <f t="shared" si="184"/>
        <v>0</v>
      </c>
      <c r="AB60" s="5">
        <f t="shared" si="185"/>
        <v>0</v>
      </c>
      <c r="AC60" s="5">
        <f t="shared" si="186"/>
        <v>0</v>
      </c>
      <c r="AD60" s="5">
        <f t="shared" si="187"/>
        <v>5.3823528965238787E-2</v>
      </c>
      <c r="AE60" s="5">
        <f t="shared" si="188"/>
        <v>0</v>
      </c>
      <c r="AF60" s="5">
        <f t="shared" si="189"/>
        <v>0</v>
      </c>
      <c r="AG60" s="5">
        <f t="shared" si="190"/>
        <v>0</v>
      </c>
      <c r="AH60" s="5">
        <f t="shared" si="191"/>
        <v>0</v>
      </c>
      <c r="AI60" s="5">
        <f t="shared" si="192"/>
        <v>0</v>
      </c>
      <c r="AJ60" s="5">
        <f t="shared" si="193"/>
        <v>0</v>
      </c>
      <c r="AK60" s="5">
        <f t="shared" si="194"/>
        <v>0</v>
      </c>
      <c r="AL60" s="5">
        <f t="shared" si="195"/>
        <v>0</v>
      </c>
      <c r="AM60" s="5">
        <f t="shared" si="196"/>
        <v>1.7052678009789674E-2</v>
      </c>
      <c r="AN60" s="5">
        <f t="shared" si="197"/>
        <v>0</v>
      </c>
      <c r="AO60" s="5">
        <f t="shared" si="198"/>
        <v>0</v>
      </c>
      <c r="AP60" s="5">
        <f t="shared" si="199"/>
        <v>0</v>
      </c>
      <c r="AQ60" s="5">
        <f t="shared" si="200"/>
        <v>0</v>
      </c>
      <c r="AR60" s="5">
        <f t="shared" si="201"/>
        <v>0</v>
      </c>
      <c r="AS60" s="5">
        <f t="shared" si="202"/>
        <v>0</v>
      </c>
      <c r="AT60" s="5">
        <f t="shared" si="203"/>
        <v>0</v>
      </c>
      <c r="AU60" s="5">
        <f t="shared" si="204"/>
        <v>0</v>
      </c>
      <c r="AV60" s="5">
        <f t="shared" si="205"/>
        <v>0</v>
      </c>
      <c r="AW60" s="5">
        <f t="shared" si="206"/>
        <v>0</v>
      </c>
      <c r="AX60" s="5">
        <f t="shared" si="207"/>
        <v>4.5022724091132718E-3</v>
      </c>
      <c r="AY60" s="5">
        <f t="shared" si="208"/>
        <v>0</v>
      </c>
      <c r="AZ60" s="5">
        <f t="shared" si="209"/>
        <v>0</v>
      </c>
      <c r="BA60" s="5">
        <f t="shared" si="210"/>
        <v>0</v>
      </c>
      <c r="BB60" s="5">
        <f t="shared" si="211"/>
        <v>0</v>
      </c>
      <c r="BC60" s="5">
        <f t="shared" si="212"/>
        <v>0</v>
      </c>
      <c r="BD60" s="5">
        <f t="shared" si="213"/>
        <v>0</v>
      </c>
      <c r="BE60" s="5">
        <f t="shared" si="214"/>
        <v>0</v>
      </c>
      <c r="BF60" s="5">
        <f t="shared" si="215"/>
        <v>0</v>
      </c>
      <c r="BG60" s="5">
        <f t="shared" si="216"/>
        <v>0</v>
      </c>
      <c r="BH60" s="5">
        <f t="shared" si="217"/>
        <v>0</v>
      </c>
      <c r="BI60" s="5">
        <f t="shared" si="218"/>
        <v>0</v>
      </c>
      <c r="BJ60" s="8">
        <f t="shared" si="219"/>
        <v>0.79361082484632661</v>
      </c>
      <c r="BK60" s="8">
        <f t="shared" si="220"/>
        <v>0.20512646831940065</v>
      </c>
      <c r="BL60" s="8">
        <f t="shared" si="221"/>
        <v>0</v>
      </c>
      <c r="BM60" s="8">
        <f t="shared" si="222"/>
        <v>0.21128545041162694</v>
      </c>
      <c r="BN60" s="8">
        <f t="shared" si="223"/>
        <v>0.78745184275410041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1.28571428571429</v>
      </c>
      <c r="F61">
        <f>VLOOKUP(B61,home!$B$2:$E$405,3,FALSE)</f>
        <v>0.89</v>
      </c>
      <c r="G61">
        <f>VLOOKUP(C61,away!$B$2:$E$405,4,FALSE)</f>
        <v>2.2200000000000002</v>
      </c>
      <c r="H61">
        <f>VLOOKUP(A61,away!$A$2:$E$405,3,FALSE)</f>
        <v>0.76190476190476197</v>
      </c>
      <c r="I61">
        <f>VLOOKUP(C61,away!$B$2:$E$405,3,FALSE)</f>
        <v>0.89</v>
      </c>
      <c r="J61">
        <f>VLOOKUP(B61,home!$B$2:$E$405,4,FALSE)</f>
        <v>1.5</v>
      </c>
      <c r="K61" s="3">
        <f t="shared" si="168"/>
        <v>2.5403142857142944</v>
      </c>
      <c r="L61" s="3">
        <f t="shared" si="169"/>
        <v>1.0171428571428573</v>
      </c>
      <c r="M61" s="5">
        <f t="shared" si="170"/>
        <v>2.8511232605188078E-2</v>
      </c>
      <c r="N61" s="5">
        <f t="shared" si="171"/>
        <v>7.242749149028245E-2</v>
      </c>
      <c r="O61" s="5">
        <f t="shared" si="172"/>
        <v>2.8999996592705593E-2</v>
      </c>
      <c r="P61" s="5">
        <f t="shared" si="173"/>
        <v>7.3669105630115875E-2</v>
      </c>
      <c r="Q61" s="5">
        <f t="shared" si="174"/>
        <v>9.199429565560753E-2</v>
      </c>
      <c r="R61" s="5">
        <f t="shared" si="175"/>
        <v>1.4748569695718845E-2</v>
      </c>
      <c r="S61" s="5">
        <f t="shared" si="176"/>
        <v>4.7587710425343176E-2</v>
      </c>
      <c r="T61" s="5">
        <f t="shared" si="177"/>
        <v>9.3571340723989385E-2</v>
      </c>
      <c r="U61" s="5">
        <f t="shared" si="178"/>
        <v>3.7466002291887499E-2</v>
      </c>
      <c r="V61" s="5">
        <f t="shared" si="179"/>
        <v>1.3662233542852264E-2</v>
      </c>
      <c r="W61" s="5">
        <f t="shared" si="180"/>
        <v>7.7898141152721409E-2</v>
      </c>
      <c r="X61" s="5">
        <f t="shared" si="181"/>
        <v>7.9233537858196645E-2</v>
      </c>
      <c r="Y61" s="5">
        <f t="shared" si="182"/>
        <v>4.0295913539311438E-2</v>
      </c>
      <c r="Z61" s="5">
        <f t="shared" si="183"/>
        <v>5.0004674396913439E-3</v>
      </c>
      <c r="AA61" s="5">
        <f t="shared" si="184"/>
        <v>1.2702758872297101E-2</v>
      </c>
      <c r="AB61" s="5">
        <f t="shared" si="185"/>
        <v>1.6134499915640168E-2</v>
      </c>
      <c r="AC61" s="5">
        <f t="shared" si="186"/>
        <v>2.2063333334906175E-3</v>
      </c>
      <c r="AD61" s="5">
        <f t="shared" si="187"/>
        <v>4.9471440200211707E-2</v>
      </c>
      <c r="AE61" s="5">
        <f t="shared" si="188"/>
        <v>5.031952203221534E-2</v>
      </c>
      <c r="AF61" s="5">
        <f t="shared" si="189"/>
        <v>2.559107120495523E-2</v>
      </c>
      <c r="AG61" s="5">
        <f t="shared" si="190"/>
        <v>8.6765917609181575E-3</v>
      </c>
      <c r="AH61" s="5">
        <f t="shared" si="191"/>
        <v>1.2715474346643703E-3</v>
      </c>
      <c r="AI61" s="5">
        <f t="shared" si="192"/>
        <v>3.230130113241263E-3</v>
      </c>
      <c r="AJ61" s="5">
        <f t="shared" si="193"/>
        <v>4.1027728356913575E-3</v>
      </c>
      <c r="AK61" s="5">
        <f t="shared" si="194"/>
        <v>3.4741108151824331E-3</v>
      </c>
      <c r="AL61" s="5">
        <f t="shared" si="195"/>
        <v>2.280344812178896E-4</v>
      </c>
      <c r="AM61" s="5">
        <f t="shared" si="196"/>
        <v>2.5134601255091649E-2</v>
      </c>
      <c r="AN61" s="5">
        <f t="shared" si="197"/>
        <v>2.5565480133750363E-2</v>
      </c>
      <c r="AO61" s="5">
        <f t="shared" si="198"/>
        <v>1.3001872753735899E-2</v>
      </c>
      <c r="AP61" s="5">
        <f t="shared" si="199"/>
        <v>4.4082540003142689E-3</v>
      </c>
      <c r="AQ61" s="5">
        <f t="shared" si="200"/>
        <v>1.1209560172227712E-3</v>
      </c>
      <c r="AR61" s="5">
        <f t="shared" si="201"/>
        <v>2.5866907813743776E-4</v>
      </c>
      <c r="AS61" s="5">
        <f t="shared" si="202"/>
        <v>6.5710075446508023E-4</v>
      </c>
      <c r="AT61" s="5">
        <f t="shared" si="203"/>
        <v>8.3462121686064242E-4</v>
      </c>
      <c r="AU61" s="5">
        <f t="shared" si="204"/>
        <v>7.0673340011711259E-4</v>
      </c>
      <c r="AV61" s="5">
        <f t="shared" si="205"/>
        <v>4.4883123812723447E-4</v>
      </c>
      <c r="AW61" s="5">
        <f t="shared" si="206"/>
        <v>1.6366937547403027E-5</v>
      </c>
      <c r="AX61" s="5">
        <f t="shared" si="207"/>
        <v>1.0641631105673632E-2</v>
      </c>
      <c r="AY61" s="5">
        <f t="shared" si="208"/>
        <v>1.0824059067485181E-2</v>
      </c>
      <c r="AZ61" s="5">
        <f t="shared" si="209"/>
        <v>5.5048071828924638E-3</v>
      </c>
      <c r="BA61" s="5">
        <f t="shared" si="210"/>
        <v>1.8663917686759218E-3</v>
      </c>
      <c r="BB61" s="5">
        <f t="shared" si="211"/>
        <v>4.7459676403473444E-4</v>
      </c>
      <c r="BC61" s="5">
        <f t="shared" si="212"/>
        <v>9.6546541712208897E-5</v>
      </c>
      <c r="BD61" s="5">
        <f t="shared" si="213"/>
        <v>4.3850567531870398E-5</v>
      </c>
      <c r="BE61" s="5">
        <f t="shared" si="214"/>
        <v>1.1139422313788977E-4</v>
      </c>
      <c r="BF61" s="5">
        <f t="shared" si="215"/>
        <v>1.4148816819161363E-4</v>
      </c>
      <c r="BG61" s="5">
        <f t="shared" si="216"/>
        <v>1.1980813830556763E-4</v>
      </c>
      <c r="BH61" s="5">
        <f t="shared" si="217"/>
        <v>7.6087581320616879E-5</v>
      </c>
      <c r="BI61" s="5">
        <f t="shared" si="218"/>
        <v>3.8657273958842231E-5</v>
      </c>
      <c r="BJ61" s="8">
        <f t="shared" si="219"/>
        <v>0.68811854220899837</v>
      </c>
      <c r="BK61" s="8">
        <f t="shared" si="220"/>
        <v>0.17668870908569309</v>
      </c>
      <c r="BL61" s="8">
        <f t="shared" si="221"/>
        <v>0.12556763020718253</v>
      </c>
      <c r="BM61" s="8">
        <f t="shared" si="222"/>
        <v>0.67421696514200902</v>
      </c>
      <c r="BN61" s="8">
        <f t="shared" si="223"/>
        <v>0.31035069166961837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1.28571428571429</v>
      </c>
      <c r="F62">
        <f>VLOOKUP(B62,home!$B$2:$E$405,3,FALSE)</f>
        <v>0.89</v>
      </c>
      <c r="G62">
        <f>VLOOKUP(C62,away!$B$2:$E$405,4,FALSE)</f>
        <v>0</v>
      </c>
      <c r="H62">
        <f>VLOOKUP(A62,away!$A$2:$E$405,3,FALSE)</f>
        <v>0.76190476190476197</v>
      </c>
      <c r="I62">
        <f>VLOOKUP(C62,away!$B$2:$E$405,3,FALSE)</f>
        <v>0.22</v>
      </c>
      <c r="J62">
        <f>VLOOKUP(B62,home!$B$2:$E$405,4,FALSE)</f>
        <v>2.25</v>
      </c>
      <c r="K62" s="3">
        <f t="shared" si="168"/>
        <v>0</v>
      </c>
      <c r="L62" s="3">
        <f t="shared" si="169"/>
        <v>0.37714285714285717</v>
      </c>
      <c r="M62" s="5">
        <f t="shared" si="170"/>
        <v>0.68581809288427387</v>
      </c>
      <c r="N62" s="5">
        <f t="shared" si="171"/>
        <v>0</v>
      </c>
      <c r="O62" s="5">
        <f t="shared" si="172"/>
        <v>0.25865139503064044</v>
      </c>
      <c r="P62" s="5">
        <f t="shared" si="173"/>
        <v>0</v>
      </c>
      <c r="Q62" s="5">
        <f t="shared" si="174"/>
        <v>0</v>
      </c>
      <c r="R62" s="5">
        <f t="shared" si="175"/>
        <v>4.8774263062920771E-2</v>
      </c>
      <c r="S62" s="5">
        <f t="shared" si="176"/>
        <v>0</v>
      </c>
      <c r="T62" s="5">
        <f t="shared" si="177"/>
        <v>0</v>
      </c>
      <c r="U62" s="5">
        <f t="shared" si="178"/>
        <v>0</v>
      </c>
      <c r="V62" s="5">
        <f t="shared" si="179"/>
        <v>0</v>
      </c>
      <c r="W62" s="5">
        <f t="shared" si="180"/>
        <v>0</v>
      </c>
      <c r="X62" s="5">
        <f t="shared" si="181"/>
        <v>0</v>
      </c>
      <c r="Y62" s="5">
        <f t="shared" si="182"/>
        <v>0</v>
      </c>
      <c r="Z62" s="5">
        <f t="shared" si="183"/>
        <v>6.1316216421957552E-3</v>
      </c>
      <c r="AA62" s="5">
        <f t="shared" si="184"/>
        <v>0</v>
      </c>
      <c r="AB62" s="5">
        <f t="shared" si="185"/>
        <v>0</v>
      </c>
      <c r="AC62" s="5">
        <f t="shared" si="186"/>
        <v>0</v>
      </c>
      <c r="AD62" s="5">
        <f t="shared" si="187"/>
        <v>0</v>
      </c>
      <c r="AE62" s="5">
        <f t="shared" si="188"/>
        <v>0</v>
      </c>
      <c r="AF62" s="5">
        <f t="shared" si="189"/>
        <v>0</v>
      </c>
      <c r="AG62" s="5">
        <f t="shared" si="190"/>
        <v>0</v>
      </c>
      <c r="AH62" s="5">
        <f t="shared" si="191"/>
        <v>5.7812432626417123E-4</v>
      </c>
      <c r="AI62" s="5">
        <f t="shared" si="192"/>
        <v>0</v>
      </c>
      <c r="AJ62" s="5">
        <f t="shared" si="193"/>
        <v>0</v>
      </c>
      <c r="AK62" s="5">
        <f t="shared" si="194"/>
        <v>0</v>
      </c>
      <c r="AL62" s="5">
        <f t="shared" si="195"/>
        <v>0</v>
      </c>
      <c r="AM62" s="5">
        <f t="shared" si="196"/>
        <v>0</v>
      </c>
      <c r="AN62" s="5">
        <f t="shared" si="197"/>
        <v>0</v>
      </c>
      <c r="AO62" s="5">
        <f t="shared" si="198"/>
        <v>0</v>
      </c>
      <c r="AP62" s="5">
        <f t="shared" si="199"/>
        <v>0</v>
      </c>
      <c r="AQ62" s="5">
        <f t="shared" si="200"/>
        <v>0</v>
      </c>
      <c r="AR62" s="5">
        <f t="shared" si="201"/>
        <v>4.3607092038211794E-5</v>
      </c>
      <c r="AS62" s="5">
        <f t="shared" si="202"/>
        <v>0</v>
      </c>
      <c r="AT62" s="5">
        <f t="shared" si="203"/>
        <v>0</v>
      </c>
      <c r="AU62" s="5">
        <f t="shared" si="204"/>
        <v>0</v>
      </c>
      <c r="AV62" s="5">
        <f t="shared" si="205"/>
        <v>0</v>
      </c>
      <c r="AW62" s="5">
        <f t="shared" si="206"/>
        <v>0</v>
      </c>
      <c r="AX62" s="5">
        <f t="shared" si="207"/>
        <v>0</v>
      </c>
      <c r="AY62" s="5">
        <f t="shared" si="208"/>
        <v>0</v>
      </c>
      <c r="AZ62" s="5">
        <f t="shared" si="209"/>
        <v>0</v>
      </c>
      <c r="BA62" s="5">
        <f t="shared" si="210"/>
        <v>0</v>
      </c>
      <c r="BB62" s="5">
        <f t="shared" si="211"/>
        <v>0</v>
      </c>
      <c r="BC62" s="5">
        <f t="shared" si="212"/>
        <v>0</v>
      </c>
      <c r="BD62" s="5">
        <f t="shared" si="213"/>
        <v>2.7410172138304546E-6</v>
      </c>
      <c r="BE62" s="5">
        <f t="shared" si="214"/>
        <v>0</v>
      </c>
      <c r="BF62" s="5">
        <f t="shared" si="215"/>
        <v>0</v>
      </c>
      <c r="BG62" s="5">
        <f t="shared" si="216"/>
        <v>0</v>
      </c>
      <c r="BH62" s="5">
        <f t="shared" si="217"/>
        <v>0</v>
      </c>
      <c r="BI62" s="5">
        <f t="shared" si="218"/>
        <v>0</v>
      </c>
      <c r="BJ62" s="8">
        <f t="shared" si="219"/>
        <v>0</v>
      </c>
      <c r="BK62" s="8">
        <f t="shared" si="220"/>
        <v>0.68581809288427387</v>
      </c>
      <c r="BL62" s="8">
        <f t="shared" si="221"/>
        <v>0.30805013052907743</v>
      </c>
      <c r="BM62" s="8">
        <f t="shared" si="222"/>
        <v>6.7560940777119686E-3</v>
      </c>
      <c r="BN62" s="8">
        <f t="shared" si="223"/>
        <v>0.99324375097783502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1.28571428571429</v>
      </c>
      <c r="F63">
        <f>VLOOKUP(B63,home!$B$2:$E$405,3,FALSE)</f>
        <v>0.67</v>
      </c>
      <c r="G63">
        <f>VLOOKUP(C63,away!$B$2:$E$405,4,FALSE)</f>
        <v>0.89</v>
      </c>
      <c r="H63">
        <f>VLOOKUP(A63,away!$A$2:$E$405,3,FALSE)</f>
        <v>0.76190476190476197</v>
      </c>
      <c r="I63">
        <f>VLOOKUP(C63,away!$B$2:$E$405,3,FALSE)</f>
        <v>0.22</v>
      </c>
      <c r="J63">
        <f>VLOOKUP(B63,home!$B$2:$E$405,4,FALSE)</f>
        <v>0.75</v>
      </c>
      <c r="K63" s="3">
        <f t="shared" si="168"/>
        <v>0.76667142857143111</v>
      </c>
      <c r="L63" s="3">
        <f t="shared" si="169"/>
        <v>0.12571428571428572</v>
      </c>
      <c r="M63" s="5">
        <f t="shared" si="170"/>
        <v>0.40967721317853656</v>
      </c>
      <c r="N63" s="5">
        <f t="shared" si="171"/>
        <v>0.31408781428075133</v>
      </c>
      <c r="O63" s="5">
        <f t="shared" si="172"/>
        <v>5.15022782281589E-2</v>
      </c>
      <c r="P63" s="5">
        <f t="shared" si="173"/>
        <v>3.9485325223865893E-2</v>
      </c>
      <c r="Q63" s="5">
        <f t="shared" si="174"/>
        <v>0.12040107663575098</v>
      </c>
      <c r="R63" s="5">
        <f t="shared" si="175"/>
        <v>3.2372860600557024E-3</v>
      </c>
      <c r="S63" s="5">
        <f t="shared" si="176"/>
        <v>9.5141422190536315E-4</v>
      </c>
      <c r="T63" s="5">
        <f t="shared" si="177"/>
        <v>1.5136135348494414E-2</v>
      </c>
      <c r="U63" s="5">
        <f t="shared" si="178"/>
        <v>2.481934728357285E-3</v>
      </c>
      <c r="V63" s="5">
        <f t="shared" si="179"/>
        <v>1.0188753152234898E-5</v>
      </c>
      <c r="W63" s="5">
        <f t="shared" si="180"/>
        <v>3.0769355141956521E-2</v>
      </c>
      <c r="X63" s="5">
        <f t="shared" si="181"/>
        <v>3.8681475035602497E-3</v>
      </c>
      <c r="Y63" s="5">
        <f t="shared" si="182"/>
        <v>2.4314070022378711E-4</v>
      </c>
      <c r="Z63" s="5">
        <f t="shared" si="183"/>
        <v>1.3565770156423907E-4</v>
      </c>
      <c r="AA63" s="5">
        <f t="shared" si="184"/>
        <v>1.0400488385497203E-4</v>
      </c>
      <c r="AB63" s="5">
        <f t="shared" si="185"/>
        <v>3.9868786441748589E-5</v>
      </c>
      <c r="AC63" s="5">
        <f t="shared" si="186"/>
        <v>6.1375489486029695E-8</v>
      </c>
      <c r="AD63" s="5">
        <f t="shared" si="187"/>
        <v>5.8974963657263775E-3</v>
      </c>
      <c r="AE63" s="5">
        <f t="shared" si="188"/>
        <v>7.4139954311988772E-4</v>
      </c>
      <c r="AF63" s="5">
        <f t="shared" si="189"/>
        <v>4.6602256996107228E-5</v>
      </c>
      <c r="AG63" s="5">
        <f t="shared" si="190"/>
        <v>1.9528564836463998E-6</v>
      </c>
      <c r="AH63" s="5">
        <f t="shared" si="191"/>
        <v>4.2635277634475129E-6</v>
      </c>
      <c r="AI63" s="5">
        <f t="shared" si="192"/>
        <v>3.268724921156263E-6</v>
      </c>
      <c r="AJ63" s="5">
        <f t="shared" si="193"/>
        <v>1.2530190024549554E-6</v>
      </c>
      <c r="AK63" s="5">
        <f t="shared" si="194"/>
        <v>3.202179562130967E-7</v>
      </c>
      <c r="AL63" s="5">
        <f t="shared" si="195"/>
        <v>2.3661859485201269E-10</v>
      </c>
      <c r="AM63" s="5">
        <f t="shared" si="196"/>
        <v>9.0428839274125342E-4</v>
      </c>
      <c r="AN63" s="5">
        <f t="shared" si="197"/>
        <v>1.1368196937318617E-4</v>
      </c>
      <c r="AO63" s="5">
        <f t="shared" si="198"/>
        <v>7.1457237891717027E-6</v>
      </c>
      <c r="AP63" s="5">
        <f t="shared" si="199"/>
        <v>2.994398540224335E-7</v>
      </c>
      <c r="AQ63" s="5">
        <f t="shared" si="200"/>
        <v>9.4109668407050517E-9</v>
      </c>
      <c r="AR63" s="5">
        <f t="shared" si="201"/>
        <v>1.0719726948096603E-7</v>
      </c>
      <c r="AS63" s="5">
        <f t="shared" si="202"/>
        <v>8.21850837319289E-8</v>
      </c>
      <c r="AT63" s="5">
        <f t="shared" si="203"/>
        <v>3.1504477776010305E-8</v>
      </c>
      <c r="AU63" s="5">
        <f t="shared" si="204"/>
        <v>8.0511943276435749E-9</v>
      </c>
      <c r="AV63" s="5">
        <f t="shared" si="205"/>
        <v>1.5431551642201752E-9</v>
      </c>
      <c r="AW63" s="5">
        <f t="shared" si="206"/>
        <v>6.3349075478074012E-13</v>
      </c>
      <c r="AX63" s="5">
        <f t="shared" si="207"/>
        <v>1.1554867898391663E-4</v>
      </c>
      <c r="AY63" s="5">
        <f t="shared" si="208"/>
        <v>1.4526119643692382E-5</v>
      </c>
      <c r="AZ63" s="5">
        <f t="shared" si="209"/>
        <v>9.1307037760352114E-7</v>
      </c>
      <c r="BA63" s="5">
        <f t="shared" si="210"/>
        <v>3.8261996775766633E-8</v>
      </c>
      <c r="BB63" s="5">
        <f t="shared" si="211"/>
        <v>1.202519898666951E-9</v>
      </c>
      <c r="BC63" s="5">
        <f t="shared" si="212"/>
        <v>3.0234786023626196E-11</v>
      </c>
      <c r="BD63" s="5">
        <f t="shared" si="213"/>
        <v>2.2460380272202434E-9</v>
      </c>
      <c r="BE63" s="5">
        <f t="shared" si="214"/>
        <v>1.7219731829547027E-9</v>
      </c>
      <c r="BF63" s="5">
        <f t="shared" si="215"/>
        <v>6.6009382006878813E-10</v>
      </c>
      <c r="BG63" s="5">
        <f t="shared" si="216"/>
        <v>1.68691690674437E-10</v>
      </c>
      <c r="BH63" s="5">
        <f t="shared" si="217"/>
        <v>3.2332774869375139E-11</v>
      </c>
      <c r="BI63" s="5">
        <f t="shared" si="218"/>
        <v>4.9577229397564624E-12</v>
      </c>
      <c r="BJ63" s="8">
        <f t="shared" si="219"/>
        <v>0.49234957293354442</v>
      </c>
      <c r="BK63" s="8">
        <f t="shared" si="220"/>
        <v>0.45013872910921182</v>
      </c>
      <c r="BL63" s="8">
        <f t="shared" si="221"/>
        <v>5.7374713491779583E-2</v>
      </c>
      <c r="BM63" s="8">
        <f t="shared" si="222"/>
        <v>6.1593153509970522E-2</v>
      </c>
      <c r="BN63" s="8">
        <f t="shared" si="223"/>
        <v>0.93839099360711942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1.5</v>
      </c>
      <c r="F64">
        <f>VLOOKUP(B64,home!$B$2:$E$405,3,FALSE)</f>
        <v>1.93</v>
      </c>
      <c r="G64">
        <f>VLOOKUP(C64,away!$B$2:$E$405,4,FALSE)</f>
        <v>0</v>
      </c>
      <c r="H64">
        <f>VLOOKUP(A64,away!$A$2:$E$405,3,FALSE)</f>
        <v>0.88888888888888895</v>
      </c>
      <c r="I64">
        <f>VLOOKUP(C64,away!$B$2:$E$405,3,FALSE)</f>
        <v>0.55000000000000004</v>
      </c>
      <c r="J64">
        <f>VLOOKUP(B64,home!$B$2:$E$405,4,FALSE)</f>
        <v>0.48</v>
      </c>
      <c r="K64" s="3">
        <f t="shared" si="168"/>
        <v>0</v>
      </c>
      <c r="L64" s="3">
        <f t="shared" si="169"/>
        <v>0.23466666666666669</v>
      </c>
      <c r="M64" s="5">
        <f t="shared" si="170"/>
        <v>0.79083441717076164</v>
      </c>
      <c r="N64" s="5">
        <f t="shared" si="171"/>
        <v>0</v>
      </c>
      <c r="O64" s="5">
        <f t="shared" si="172"/>
        <v>0.18558247656273877</v>
      </c>
      <c r="P64" s="5">
        <f t="shared" si="173"/>
        <v>0</v>
      </c>
      <c r="Q64" s="5">
        <f t="shared" si="174"/>
        <v>0</v>
      </c>
      <c r="R64" s="5">
        <f t="shared" si="175"/>
        <v>2.177501058336135E-2</v>
      </c>
      <c r="S64" s="5">
        <f t="shared" si="176"/>
        <v>0</v>
      </c>
      <c r="T64" s="5">
        <f t="shared" si="177"/>
        <v>0</v>
      </c>
      <c r="U64" s="5">
        <f t="shared" si="178"/>
        <v>0</v>
      </c>
      <c r="V64" s="5">
        <f t="shared" si="179"/>
        <v>0</v>
      </c>
      <c r="W64" s="5">
        <f t="shared" si="180"/>
        <v>0</v>
      </c>
      <c r="X64" s="5">
        <f t="shared" si="181"/>
        <v>0</v>
      </c>
      <c r="Y64" s="5">
        <f t="shared" si="182"/>
        <v>0</v>
      </c>
      <c r="Z64" s="5">
        <f t="shared" si="183"/>
        <v>1.7032897167429332E-3</v>
      </c>
      <c r="AA64" s="5">
        <f t="shared" si="184"/>
        <v>0</v>
      </c>
      <c r="AB64" s="5">
        <f t="shared" si="185"/>
        <v>0</v>
      </c>
      <c r="AC64" s="5">
        <f t="shared" si="186"/>
        <v>0</v>
      </c>
      <c r="AD64" s="5">
        <f t="shared" si="187"/>
        <v>0</v>
      </c>
      <c r="AE64" s="5">
        <f t="shared" si="188"/>
        <v>0</v>
      </c>
      <c r="AF64" s="5">
        <f t="shared" si="189"/>
        <v>0</v>
      </c>
      <c r="AG64" s="5">
        <f t="shared" si="190"/>
        <v>0</v>
      </c>
      <c r="AH64" s="5">
        <f t="shared" si="191"/>
        <v>9.9926330048918702E-5</v>
      </c>
      <c r="AI64" s="5">
        <f t="shared" si="192"/>
        <v>0</v>
      </c>
      <c r="AJ64" s="5">
        <f t="shared" si="193"/>
        <v>0</v>
      </c>
      <c r="AK64" s="5">
        <f t="shared" si="194"/>
        <v>0</v>
      </c>
      <c r="AL64" s="5">
        <f t="shared" si="195"/>
        <v>0</v>
      </c>
      <c r="AM64" s="5">
        <f t="shared" si="196"/>
        <v>0</v>
      </c>
      <c r="AN64" s="5">
        <f t="shared" si="197"/>
        <v>0</v>
      </c>
      <c r="AO64" s="5">
        <f t="shared" si="198"/>
        <v>0</v>
      </c>
      <c r="AP64" s="5">
        <f t="shared" si="199"/>
        <v>0</v>
      </c>
      <c r="AQ64" s="5">
        <f t="shared" si="200"/>
        <v>0</v>
      </c>
      <c r="AR64" s="5">
        <f t="shared" si="201"/>
        <v>4.6898757569625847E-6</v>
      </c>
      <c r="AS64" s="5">
        <f t="shared" si="202"/>
        <v>0</v>
      </c>
      <c r="AT64" s="5">
        <f t="shared" si="203"/>
        <v>0</v>
      </c>
      <c r="AU64" s="5">
        <f t="shared" si="204"/>
        <v>0</v>
      </c>
      <c r="AV64" s="5">
        <f t="shared" si="205"/>
        <v>0</v>
      </c>
      <c r="AW64" s="5">
        <f t="shared" si="206"/>
        <v>0</v>
      </c>
      <c r="AX64" s="5">
        <f t="shared" si="207"/>
        <v>0</v>
      </c>
      <c r="AY64" s="5">
        <f t="shared" si="208"/>
        <v>0</v>
      </c>
      <c r="AZ64" s="5">
        <f t="shared" si="209"/>
        <v>0</v>
      </c>
      <c r="BA64" s="5">
        <f t="shared" si="210"/>
        <v>0</v>
      </c>
      <c r="BB64" s="5">
        <f t="shared" si="211"/>
        <v>0</v>
      </c>
      <c r="BC64" s="5">
        <f t="shared" si="212"/>
        <v>0</v>
      </c>
      <c r="BD64" s="5">
        <f t="shared" si="213"/>
        <v>1.834262518278702E-7</v>
      </c>
      <c r="BE64" s="5">
        <f t="shared" si="214"/>
        <v>0</v>
      </c>
      <c r="BF64" s="5">
        <f t="shared" si="215"/>
        <v>0</v>
      </c>
      <c r="BG64" s="5">
        <f t="shared" si="216"/>
        <v>0</v>
      </c>
      <c r="BH64" s="5">
        <f t="shared" si="217"/>
        <v>0</v>
      </c>
      <c r="BI64" s="5">
        <f t="shared" si="218"/>
        <v>0</v>
      </c>
      <c r="BJ64" s="8">
        <f t="shared" si="219"/>
        <v>0</v>
      </c>
      <c r="BK64" s="8">
        <f t="shared" si="220"/>
        <v>0.79083441717076164</v>
      </c>
      <c r="BL64" s="8">
        <f t="shared" si="221"/>
        <v>0.20746228677815781</v>
      </c>
      <c r="BM64" s="8">
        <f t="shared" si="222"/>
        <v>1.8080893488006424E-3</v>
      </c>
      <c r="BN64" s="8">
        <f t="shared" si="223"/>
        <v>0.99819190431686178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1.5</v>
      </c>
      <c r="F65">
        <f>VLOOKUP(B65,home!$B$2:$E$405,3,FALSE)</f>
        <v>1.1000000000000001</v>
      </c>
      <c r="G65">
        <f>VLOOKUP(C65,away!$B$2:$E$405,4,FALSE)</f>
        <v>2.0699999999999998</v>
      </c>
      <c r="H65">
        <f>VLOOKUP(A65,away!$A$2:$E$405,3,FALSE)</f>
        <v>0.88888888888888895</v>
      </c>
      <c r="I65">
        <f>VLOOKUP(C65,away!$B$2:$E$405,3,FALSE)</f>
        <v>1.24</v>
      </c>
      <c r="J65">
        <f>VLOOKUP(B65,home!$B$2:$E$405,4,FALSE)</f>
        <v>1.45</v>
      </c>
      <c r="K65" s="3">
        <f t="shared" si="168"/>
        <v>3.4155000000000002</v>
      </c>
      <c r="L65" s="3">
        <f t="shared" si="169"/>
        <v>1.5982222222222222</v>
      </c>
      <c r="M65" s="5">
        <f t="shared" si="170"/>
        <v>6.6461188769188079E-3</v>
      </c>
      <c r="N65" s="5">
        <f t="shared" si="171"/>
        <v>2.2699819024116191E-2</v>
      </c>
      <c r="O65" s="5">
        <f t="shared" si="172"/>
        <v>1.0621974880622236E-2</v>
      </c>
      <c r="P65" s="5">
        <f t="shared" si="173"/>
        <v>3.6279355204765253E-2</v>
      </c>
      <c r="Q65" s="5">
        <f t="shared" si="174"/>
        <v>3.8765615938434438E-2</v>
      </c>
      <c r="R65" s="5">
        <f t="shared" si="175"/>
        <v>8.4881381490483493E-3</v>
      </c>
      <c r="S65" s="5">
        <f t="shared" si="176"/>
        <v>4.9509783019549482E-2</v>
      </c>
      <c r="T65" s="5">
        <f t="shared" si="177"/>
        <v>6.1956068850937886E-2</v>
      </c>
      <c r="U65" s="5">
        <f t="shared" si="178"/>
        <v>2.8991235848074635E-2</v>
      </c>
      <c r="V65" s="5">
        <f t="shared" si="179"/>
        <v>3.0028937649193246E-2</v>
      </c>
      <c r="W65" s="5">
        <f t="shared" si="180"/>
        <v>4.4134653745907595E-2</v>
      </c>
      <c r="X65" s="5">
        <f t="shared" si="181"/>
        <v>7.0536984386792762E-2</v>
      </c>
      <c r="Y65" s="5">
        <f t="shared" si="182"/>
        <v>5.6366887967757066E-2</v>
      </c>
      <c r="Z65" s="5">
        <f t="shared" si="183"/>
        <v>4.5219770050337572E-3</v>
      </c>
      <c r="AA65" s="5">
        <f t="shared" si="184"/>
        <v>1.5444812460692799E-2</v>
      </c>
      <c r="AB65" s="5">
        <f t="shared" si="185"/>
        <v>2.6375878479748139E-2</v>
      </c>
      <c r="AC65" s="5">
        <f t="shared" si="186"/>
        <v>1.0244987672244091E-2</v>
      </c>
      <c r="AD65" s="5">
        <f t="shared" si="187"/>
        <v>3.7685477467286864E-2</v>
      </c>
      <c r="AE65" s="5">
        <f t="shared" si="188"/>
        <v>6.0229767543272687E-2</v>
      </c>
      <c r="AF65" s="5">
        <f t="shared" si="189"/>
        <v>4.8130276463468583E-2</v>
      </c>
      <c r="AG65" s="5">
        <f t="shared" si="190"/>
        <v>2.5640959135204894E-2</v>
      </c>
      <c r="AH65" s="5">
        <f t="shared" si="191"/>
        <v>1.8067810344557106E-3</v>
      </c>
      <c r="AI65" s="5">
        <f t="shared" si="192"/>
        <v>6.1710606231834796E-3</v>
      </c>
      <c r="AJ65" s="5">
        <f t="shared" si="193"/>
        <v>1.0538628779241591E-2</v>
      </c>
      <c r="AK65" s="5">
        <f t="shared" si="194"/>
        <v>1.1998228865166547E-2</v>
      </c>
      <c r="AL65" s="5">
        <f t="shared" si="195"/>
        <v>2.2369840426453443E-3</v>
      </c>
      <c r="AM65" s="5">
        <f t="shared" si="196"/>
        <v>2.5742949657903646E-2</v>
      </c>
      <c r="AN65" s="5">
        <f t="shared" si="197"/>
        <v>4.1142954208809555E-2</v>
      </c>
      <c r="AO65" s="5">
        <f t="shared" si="198"/>
        <v>3.287779185219538E-2</v>
      </c>
      <c r="AP65" s="5">
        <f t="shared" si="199"/>
        <v>1.7515339185258456E-2</v>
      </c>
      <c r="AQ65" s="5">
        <f t="shared" si="200"/>
        <v>6.9983510789099349E-3</v>
      </c>
      <c r="AR65" s="5">
        <f t="shared" si="201"/>
        <v>5.7752751999135422E-4</v>
      </c>
      <c r="AS65" s="5">
        <f t="shared" si="202"/>
        <v>1.9725452445304701E-3</v>
      </c>
      <c r="AT65" s="5">
        <f t="shared" si="203"/>
        <v>3.3686141413469118E-3</v>
      </c>
      <c r="AU65" s="5">
        <f t="shared" si="204"/>
        <v>3.835167199923458E-3</v>
      </c>
      <c r="AV65" s="5">
        <f t="shared" si="205"/>
        <v>3.2747533928346442E-3</v>
      </c>
      <c r="AW65" s="5">
        <f t="shared" si="206"/>
        <v>3.3919687303170335E-4</v>
      </c>
      <c r="AX65" s="5">
        <f t="shared" si="207"/>
        <v>1.4654174092761655E-2</v>
      </c>
      <c r="AY65" s="5">
        <f t="shared" si="208"/>
        <v>2.3420626683364847E-2</v>
      </c>
      <c r="AZ65" s="5">
        <f t="shared" si="209"/>
        <v>1.8715683011862223E-2</v>
      </c>
      <c r="BA65" s="5">
        <f t="shared" si="210"/>
        <v>9.9706068312083781E-3</v>
      </c>
      <c r="BB65" s="5">
        <f t="shared" si="211"/>
        <v>3.9838113516694812E-3</v>
      </c>
      <c r="BC65" s="5">
        <f t="shared" si="212"/>
        <v>1.2734031662758626E-3</v>
      </c>
      <c r="BD65" s="5">
        <f t="shared" si="213"/>
        <v>1.5383621939917824E-4</v>
      </c>
      <c r="BE65" s="5">
        <f t="shared" si="214"/>
        <v>5.2542760735789333E-4</v>
      </c>
      <c r="BF65" s="5">
        <f t="shared" si="215"/>
        <v>8.9729899646544275E-4</v>
      </c>
      <c r="BG65" s="5">
        <f t="shared" si="216"/>
        <v>1.0215749074759062E-3</v>
      </c>
      <c r="BH65" s="5">
        <f t="shared" si="217"/>
        <v>8.7229727412098976E-4</v>
      </c>
      <c r="BI65" s="5">
        <f t="shared" si="218"/>
        <v>5.9586626795204783E-4</v>
      </c>
      <c r="BJ65" s="8">
        <f t="shared" si="219"/>
        <v>0.66244220164339851</v>
      </c>
      <c r="BK65" s="8">
        <f t="shared" si="220"/>
        <v>0.15836679314868107</v>
      </c>
      <c r="BL65" s="8">
        <f t="shared" si="221"/>
        <v>0.1375316478916318</v>
      </c>
      <c r="BM65" s="8">
        <f t="shared" si="222"/>
        <v>0.81628016780450696</v>
      </c>
      <c r="BN65" s="8">
        <f t="shared" si="223"/>
        <v>0.12350102207390527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1.5</v>
      </c>
      <c r="F66">
        <f>VLOOKUP(B66,home!$B$2:$E$405,3,FALSE)</f>
        <v>1.66</v>
      </c>
      <c r="G66">
        <f>VLOOKUP(C66,away!$B$2:$E$405,4,FALSE)</f>
        <v>1.38</v>
      </c>
      <c r="H66">
        <f>VLOOKUP(A66,away!$A$2:$E$405,3,FALSE)</f>
        <v>0.88888888888888895</v>
      </c>
      <c r="I66">
        <f>VLOOKUP(C66,away!$B$2:$E$405,3,FALSE)</f>
        <v>1.66</v>
      </c>
      <c r="J66">
        <f>VLOOKUP(B66,home!$B$2:$E$405,4,FALSE)</f>
        <v>0.97</v>
      </c>
      <c r="K66" s="3">
        <f t="shared" si="168"/>
        <v>3.4361999999999995</v>
      </c>
      <c r="L66" s="3">
        <f t="shared" si="169"/>
        <v>1.4312888888888888</v>
      </c>
      <c r="M66" s="5">
        <f t="shared" si="170"/>
        <v>7.6926581738818315E-3</v>
      </c>
      <c r="N66" s="5">
        <f t="shared" si="171"/>
        <v>2.6433512017092747E-2</v>
      </c>
      <c r="O66" s="5">
        <f t="shared" si="172"/>
        <v>1.1010416170297355E-2</v>
      </c>
      <c r="P66" s="5">
        <f t="shared" si="173"/>
        <v>3.7833992044375764E-2</v>
      </c>
      <c r="Q66" s="5">
        <f t="shared" si="174"/>
        <v>4.5415416996567044E-2</v>
      </c>
      <c r="R66" s="5">
        <f t="shared" si="175"/>
        <v>7.8795431632945785E-3</v>
      </c>
      <c r="S66" s="5">
        <f t="shared" si="176"/>
        <v>4.6518736490652406E-2</v>
      </c>
      <c r="T66" s="5">
        <f t="shared" si="177"/>
        <v>6.5002581731441994E-2</v>
      </c>
      <c r="U66" s="5">
        <f t="shared" si="178"/>
        <v>2.7075686217712832E-2</v>
      </c>
      <c r="V66" s="5">
        <f t="shared" si="179"/>
        <v>2.5420912403599543E-2</v>
      </c>
      <c r="W66" s="5">
        <f t="shared" si="180"/>
        <v>5.2018818627867884E-2</v>
      </c>
      <c r="X66" s="5">
        <f t="shared" si="181"/>
        <v>7.4453957115193647E-2</v>
      </c>
      <c r="Y66" s="5">
        <f t="shared" si="182"/>
        <v>5.3282560776393262E-2</v>
      </c>
      <c r="Z66" s="5">
        <f t="shared" si="183"/>
        <v>3.7593008597146477E-3</v>
      </c>
      <c r="AA66" s="5">
        <f t="shared" si="184"/>
        <v>1.291770961415147E-2</v>
      </c>
      <c r="AB66" s="5">
        <f t="shared" si="185"/>
        <v>2.219391688807364E-2</v>
      </c>
      <c r="AC66" s="5">
        <f t="shared" si="186"/>
        <v>7.8140625767694847E-3</v>
      </c>
      <c r="AD66" s="5">
        <f t="shared" si="187"/>
        <v>4.46867661422699E-2</v>
      </c>
      <c r="AE66" s="5">
        <f t="shared" si="188"/>
        <v>6.3959671859807096E-2</v>
      </c>
      <c r="AF66" s="5">
        <f t="shared" si="189"/>
        <v>4.5772383834960621E-2</v>
      </c>
      <c r="AG66" s="5">
        <f t="shared" si="190"/>
        <v>2.1837834800312185E-2</v>
      </c>
      <c r="AH66" s="5">
        <f t="shared" si="191"/>
        <v>1.3451613876250058E-3</v>
      </c>
      <c r="AI66" s="5">
        <f t="shared" si="192"/>
        <v>4.6222435601570447E-3</v>
      </c>
      <c r="AJ66" s="5">
        <f t="shared" si="193"/>
        <v>7.9414766607058176E-3</v>
      </c>
      <c r="AK66" s="5">
        <f t="shared" si="194"/>
        <v>9.0961673671724422E-3</v>
      </c>
      <c r="AL66" s="5">
        <f t="shared" si="195"/>
        <v>1.5372433022826893E-3</v>
      </c>
      <c r="AM66" s="5">
        <f t="shared" si="196"/>
        <v>3.0710533163613558E-2</v>
      </c>
      <c r="AN66" s="5">
        <f t="shared" si="197"/>
        <v>4.3955644888933817E-2</v>
      </c>
      <c r="AO66" s="5">
        <f t="shared" si="198"/>
        <v>3.1456613066738331E-2</v>
      </c>
      <c r="AP66" s="5">
        <f t="shared" si="199"/>
        <v>1.5007833588166541E-2</v>
      </c>
      <c r="AQ66" s="5">
        <f t="shared" si="200"/>
        <v>5.3701363652590593E-3</v>
      </c>
      <c r="AR66" s="5">
        <f t="shared" si="201"/>
        <v>3.8506290957400567E-4</v>
      </c>
      <c r="AS66" s="5">
        <f t="shared" si="202"/>
        <v>1.3231531698781982E-3</v>
      </c>
      <c r="AT66" s="5">
        <f t="shared" si="203"/>
        <v>2.2733094611677319E-3</v>
      </c>
      <c r="AU66" s="5">
        <f t="shared" si="204"/>
        <v>2.6038486568215197E-3</v>
      </c>
      <c r="AV66" s="5">
        <f t="shared" si="205"/>
        <v>2.2368361886425264E-3</v>
      </c>
      <c r="AW66" s="5">
        <f t="shared" si="206"/>
        <v>2.1001283718336195E-4</v>
      </c>
      <c r="AX66" s="5">
        <f t="shared" si="207"/>
        <v>1.7587922342801491E-2</v>
      </c>
      <c r="AY66" s="5">
        <f t="shared" si="208"/>
        <v>2.5173397827892408E-2</v>
      </c>
      <c r="AZ66" s="5">
        <f t="shared" si="209"/>
        <v>1.801520230332105E-2</v>
      </c>
      <c r="BA66" s="5">
        <f t="shared" si="210"/>
        <v>8.5949862959429808E-3</v>
      </c>
      <c r="BB66" s="5">
        <f t="shared" si="211"/>
        <v>3.0754770963838645E-3</v>
      </c>
      <c r="BC66" s="5">
        <f t="shared" si="212"/>
        <v>8.8037923921729651E-4</v>
      </c>
      <c r="BD66" s="5">
        <f t="shared" si="213"/>
        <v>9.1856043999417034E-5</v>
      </c>
      <c r="BE66" s="5">
        <f t="shared" si="214"/>
        <v>3.1563573839079679E-4</v>
      </c>
      <c r="BF66" s="5">
        <f t="shared" si="215"/>
        <v>5.422937621292279E-4</v>
      </c>
      <c r="BG66" s="5">
        <f t="shared" si="216"/>
        <v>6.2114327514281749E-4</v>
      </c>
      <c r="BH66" s="5">
        <f t="shared" si="217"/>
        <v>5.3359313051143734E-4</v>
      </c>
      <c r="BI66" s="5">
        <f t="shared" si="218"/>
        <v>3.6670654301268008E-4</v>
      </c>
      <c r="BJ66" s="8">
        <f t="shared" si="219"/>
        <v>0.69269163008017687</v>
      </c>
      <c r="BK66" s="8">
        <f t="shared" si="220"/>
        <v>0.15199100281945413</v>
      </c>
      <c r="BL66" s="8">
        <f t="shared" si="221"/>
        <v>0.11537575990846055</v>
      </c>
      <c r="BM66" s="8">
        <f t="shared" si="222"/>
        <v>0.8025887701115878</v>
      </c>
      <c r="BN66" s="8">
        <f t="shared" si="223"/>
        <v>0.13626553856550933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1.5</v>
      </c>
      <c r="F67">
        <f>VLOOKUP(B67,home!$B$2:$E$405,3,FALSE)</f>
        <v>1.66</v>
      </c>
      <c r="G67">
        <f>VLOOKUP(C67,away!$B$2:$E$405,4,FALSE)</f>
        <v>2.4900000000000002</v>
      </c>
      <c r="H67">
        <f>VLOOKUP(A67,away!$A$2:$E$405,3,FALSE)</f>
        <v>0.88888888888888895</v>
      </c>
      <c r="I67">
        <f>VLOOKUP(C67,away!$B$2:$E$405,3,FALSE)</f>
        <v>1.66</v>
      </c>
      <c r="J67">
        <f>VLOOKUP(B67,home!$B$2:$E$405,4,FALSE)</f>
        <v>1.81</v>
      </c>
      <c r="K67" s="3">
        <f t="shared" si="168"/>
        <v>6.2000999999999999</v>
      </c>
      <c r="L67" s="3">
        <f t="shared" si="169"/>
        <v>2.6707555555555555</v>
      </c>
      <c r="M67" s="5">
        <f t="shared" si="170"/>
        <v>1.4042239710495069E-4</v>
      </c>
      <c r="N67" s="5">
        <f t="shared" si="171"/>
        <v>8.7063290429040469E-4</v>
      </c>
      <c r="O67" s="5">
        <f t="shared" si="172"/>
        <v>3.7503389719247535E-4</v>
      </c>
      <c r="P67" s="5">
        <f t="shared" si="173"/>
        <v>2.3252476659830663E-3</v>
      </c>
      <c r="Q67" s="5">
        <f t="shared" si="174"/>
        <v>2.6990055349454694E-3</v>
      </c>
      <c r="R67" s="5">
        <f t="shared" si="175"/>
        <v>5.0081193222422738E-4</v>
      </c>
      <c r="S67" s="5">
        <f t="shared" si="176"/>
        <v>9.6259158432516895E-3</v>
      </c>
      <c r="T67" s="5">
        <f t="shared" si="177"/>
        <v>7.2083840269308056E-3</v>
      </c>
      <c r="U67" s="5">
        <f t="shared" si="178"/>
        <v>3.105084060983432E-3</v>
      </c>
      <c r="V67" s="5">
        <f t="shared" si="179"/>
        <v>1.7710563753778288E-2</v>
      </c>
      <c r="W67" s="5">
        <f t="shared" si="180"/>
        <v>5.5780347390717985E-3</v>
      </c>
      <c r="X67" s="5">
        <f t="shared" si="181"/>
        <v>1.4897567268457888E-2</v>
      </c>
      <c r="Y67" s="5">
        <f t="shared" si="182"/>
        <v>1.9893880273248257E-2</v>
      </c>
      <c r="Z67" s="5">
        <f t="shared" si="183"/>
        <v>4.4584875009212263E-4</v>
      </c>
      <c r="AA67" s="5">
        <f t="shared" si="184"/>
        <v>2.7643068354461691E-3</v>
      </c>
      <c r="AB67" s="5">
        <f t="shared" si="185"/>
        <v>8.5694894052248966E-3</v>
      </c>
      <c r="AC67" s="5">
        <f t="shared" si="186"/>
        <v>1.8329272911917747E-2</v>
      </c>
      <c r="AD67" s="5">
        <f t="shared" si="187"/>
        <v>8.6460932964297684E-3</v>
      </c>
      <c r="AE67" s="5">
        <f t="shared" si="188"/>
        <v>2.3091601705291447E-2</v>
      </c>
      <c r="AF67" s="5">
        <f t="shared" si="189"/>
        <v>3.0836011770541641E-2</v>
      </c>
      <c r="AG67" s="5">
        <f t="shared" si="190"/>
        <v>2.74518165824502E-2</v>
      </c>
      <c r="AH67" s="5">
        <f t="shared" si="191"/>
        <v>2.9768825656150923E-4</v>
      </c>
      <c r="AI67" s="5">
        <f t="shared" si="192"/>
        <v>1.8456969595070133E-3</v>
      </c>
      <c r="AJ67" s="5">
        <f t="shared" si="193"/>
        <v>5.721752859319717E-3</v>
      </c>
      <c r="AK67" s="5">
        <f t="shared" si="194"/>
        <v>1.1825146634356054E-2</v>
      </c>
      <c r="AL67" s="5">
        <f t="shared" si="195"/>
        <v>1.2140541661811801E-2</v>
      </c>
      <c r="AM67" s="5">
        <f t="shared" si="196"/>
        <v>1.072132860943884E-2</v>
      </c>
      <c r="AN67" s="5">
        <f t="shared" si="197"/>
        <v>2.8634047946595496E-2</v>
      </c>
      <c r="AO67" s="5">
        <f t="shared" si="198"/>
        <v>3.823727131570704E-2</v>
      </c>
      <c r="AP67" s="5">
        <f t="shared" si="199"/>
        <v>3.4040801598569891E-2</v>
      </c>
      <c r="AQ67" s="5">
        <f t="shared" si="200"/>
        <v>2.2728664996236242E-2</v>
      </c>
      <c r="AR67" s="5">
        <f t="shared" si="201"/>
        <v>1.5901051300705959E-4</v>
      </c>
      <c r="AS67" s="5">
        <f t="shared" si="202"/>
        <v>9.8588108169507006E-4</v>
      </c>
      <c r="AT67" s="5">
        <f t="shared" si="203"/>
        <v>3.0562806473088022E-3</v>
      </c>
      <c r="AU67" s="5">
        <f t="shared" si="204"/>
        <v>6.3164152137930992E-3</v>
      </c>
      <c r="AV67" s="5">
        <f t="shared" si="205"/>
        <v>9.7906014917596516E-3</v>
      </c>
      <c r="AW67" s="5">
        <f t="shared" si="206"/>
        <v>5.5842955779022777E-3</v>
      </c>
      <c r="AX67" s="5">
        <f t="shared" si="207"/>
        <v>1.1078884918563627E-2</v>
      </c>
      <c r="AY67" s="5">
        <f t="shared" si="208"/>
        <v>2.9588993445614463E-2</v>
      </c>
      <c r="AZ67" s="5">
        <f t="shared" si="209"/>
        <v>3.9512484314085876E-2</v>
      </c>
      <c r="BA67" s="5">
        <f t="shared" si="210"/>
        <v>3.5176062331882203E-2</v>
      </c>
      <c r="BB67" s="5">
        <f t="shared" si="211"/>
        <v>2.3486665973860728E-2</v>
      </c>
      <c r="BC67" s="5">
        <f t="shared" si="212"/>
        <v>1.2545428726233229E-2</v>
      </c>
      <c r="BD67" s="5">
        <f t="shared" si="213"/>
        <v>7.0779701834223924E-5</v>
      </c>
      <c r="BE67" s="5">
        <f t="shared" si="214"/>
        <v>4.3884122934237168E-4</v>
      </c>
      <c r="BF67" s="5">
        <f t="shared" si="215"/>
        <v>1.3604297530228195E-3</v>
      </c>
      <c r="BG67" s="5">
        <f t="shared" si="216"/>
        <v>2.8116001705722595E-3</v>
      </c>
      <c r="BH67" s="5">
        <f t="shared" si="217"/>
        <v>4.3580505543912686E-3</v>
      </c>
      <c r="BI67" s="5">
        <f t="shared" si="218"/>
        <v>5.4040698484562602E-3</v>
      </c>
      <c r="BJ67" s="8">
        <f t="shared" si="219"/>
        <v>0.4269236622784453</v>
      </c>
      <c r="BK67" s="8">
        <f t="shared" si="220"/>
        <v>8.9860957679462006E-2</v>
      </c>
      <c r="BL67" s="8">
        <f t="shared" si="221"/>
        <v>6.9756971045998387E-2</v>
      </c>
      <c r="BM67" s="8">
        <f t="shared" si="222"/>
        <v>0.556071587554545</v>
      </c>
      <c r="BN67" s="8">
        <f t="shared" si="223"/>
        <v>6.9111543317405943E-3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1.2068965517241399</v>
      </c>
      <c r="F68">
        <f>VLOOKUP(B68,home!$B$2:$E$405,3,FALSE)</f>
        <v>0.89</v>
      </c>
      <c r="G68">
        <f>VLOOKUP(C68,away!$B$2:$E$405,4,FALSE)</f>
        <v>0.2</v>
      </c>
      <c r="H68">
        <f>VLOOKUP(A68,away!$A$2:$E$405,3,FALSE)</f>
        <v>1.3793103448275901</v>
      </c>
      <c r="I68">
        <f>VLOOKUP(C68,away!$B$2:$E$405,3,FALSE)</f>
        <v>1.19</v>
      </c>
      <c r="J68">
        <f>VLOOKUP(B68,home!$B$2:$E$405,4,FALSE)</f>
        <v>1.22</v>
      </c>
      <c r="K68" s="3">
        <f t="shared" si="168"/>
        <v>0.2148275862068969</v>
      </c>
      <c r="L68" s="3">
        <f t="shared" si="169"/>
        <v>2.0024827586206952</v>
      </c>
      <c r="M68" s="5">
        <f t="shared" si="170"/>
        <v>0.10890162308117746</v>
      </c>
      <c r="N68" s="5">
        <f t="shared" si="171"/>
        <v>2.3395072820542644E-2</v>
      </c>
      <c r="O68" s="5">
        <f t="shared" si="172"/>
        <v>0.21807362260586743</v>
      </c>
      <c r="P68" s="5">
        <f t="shared" si="173"/>
        <v>4.684822995981229E-2</v>
      </c>
      <c r="Q68" s="5">
        <f t="shared" si="174"/>
        <v>2.5129535115858775E-3</v>
      </c>
      <c r="R68" s="5">
        <f t="shared" si="175"/>
        <v>0.21834433468910291</v>
      </c>
      <c r="S68" s="5">
        <f t="shared" si="176"/>
        <v>5.038392882196617E-3</v>
      </c>
      <c r="T68" s="5">
        <f t="shared" si="177"/>
        <v>5.0321460801660521E-3</v>
      </c>
      <c r="U68" s="5">
        <f t="shared" si="178"/>
        <v>4.6906386383210812E-2</v>
      </c>
      <c r="V68" s="5">
        <f t="shared" si="179"/>
        <v>2.4082876279088016E-4</v>
      </c>
      <c r="W68" s="5">
        <f t="shared" si="180"/>
        <v>1.7995057904804647E-4</v>
      </c>
      <c r="X68" s="5">
        <f t="shared" si="181"/>
        <v>3.6034793194752367E-4</v>
      </c>
      <c r="Y68" s="5">
        <f t="shared" si="182"/>
        <v>3.6079526041476984E-4</v>
      </c>
      <c r="Z68" s="5">
        <f t="shared" si="183"/>
        <v>0.1457435885524784</v>
      </c>
      <c r="AA68" s="5">
        <f t="shared" si="184"/>
        <v>3.1309743333860066E-2</v>
      </c>
      <c r="AB68" s="5">
        <f t="shared" si="185"/>
        <v>3.3630982925853194E-3</v>
      </c>
      <c r="AC68" s="5">
        <f t="shared" si="186"/>
        <v>6.4751108276378188E-6</v>
      </c>
      <c r="AD68" s="5">
        <f t="shared" si="187"/>
        <v>9.6645871333563031E-6</v>
      </c>
      <c r="AE68" s="5">
        <f t="shared" si="188"/>
        <v>1.9353169103733409E-5</v>
      </c>
      <c r="AF68" s="5">
        <f t="shared" si="189"/>
        <v>1.9377193727448442E-5</v>
      </c>
      <c r="AG68" s="5">
        <f t="shared" si="190"/>
        <v>1.293416544988953E-5</v>
      </c>
      <c r="AH68" s="5">
        <f t="shared" si="191"/>
        <v>7.2962255813961638E-2</v>
      </c>
      <c r="AI68" s="5">
        <f t="shared" si="192"/>
        <v>1.5674305300723508E-2</v>
      </c>
      <c r="AJ68" s="5">
        <f t="shared" si="193"/>
        <v>1.6836365866122003E-3</v>
      </c>
      <c r="AK68" s="5">
        <f t="shared" si="194"/>
        <v>1.2056386131717271E-4</v>
      </c>
      <c r="AL68" s="5">
        <f t="shared" si="195"/>
        <v>1.1142073827212861E-7</v>
      </c>
      <c r="AM68" s="5">
        <f t="shared" si="196"/>
        <v>4.1524398510903369E-7</v>
      </c>
      <c r="AN68" s="5">
        <f t="shared" si="197"/>
        <v>8.3151892080178881E-7</v>
      </c>
      <c r="AO68" s="5">
        <f t="shared" si="198"/>
        <v>8.3255115118623472E-7</v>
      </c>
      <c r="AP68" s="5">
        <f t="shared" si="199"/>
        <v>5.5572310864008226E-7</v>
      </c>
      <c r="AQ68" s="5">
        <f t="shared" si="200"/>
        <v>2.7820648590471511E-7</v>
      </c>
      <c r="AR68" s="5">
        <f t="shared" si="201"/>
        <v>2.9221131859506127E-2</v>
      </c>
      <c r="AS68" s="5">
        <f t="shared" si="202"/>
        <v>6.2775052236111548E-3</v>
      </c>
      <c r="AT68" s="5">
        <f t="shared" si="203"/>
        <v>6.742906472947854E-4</v>
      </c>
      <c r="AU68" s="5">
        <f t="shared" si="204"/>
        <v>4.8285410720074944E-5</v>
      </c>
      <c r="AV68" s="5">
        <f t="shared" si="205"/>
        <v>2.5932595585005802E-6</v>
      </c>
      <c r="AW68" s="5">
        <f t="shared" si="206"/>
        <v>1.3314423455413694E-9</v>
      </c>
      <c r="AX68" s="5">
        <f t="shared" si="207"/>
        <v>1.4867643834651053E-8</v>
      </c>
      <c r="AY68" s="5">
        <f t="shared" si="208"/>
        <v>2.9772200440202018E-8</v>
      </c>
      <c r="AZ68" s="5">
        <f t="shared" si="209"/>
        <v>2.9809159033852009E-8</v>
      </c>
      <c r="BA68" s="5">
        <f t="shared" si="210"/>
        <v>1.989744233809033E-8</v>
      </c>
      <c r="BB68" s="5">
        <f t="shared" si="211"/>
        <v>9.961071305668836E-9</v>
      </c>
      <c r="BC68" s="5">
        <f t="shared" si="212"/>
        <v>3.9893747093986326E-9</v>
      </c>
      <c r="BD68" s="5">
        <f t="shared" si="213"/>
        <v>9.752468789340496E-3</v>
      </c>
      <c r="BE68" s="5">
        <f t="shared" si="214"/>
        <v>2.095099329572117E-3</v>
      </c>
      <c r="BF68" s="5">
        <f t="shared" si="215"/>
        <v>2.2504256591783292E-4</v>
      </c>
      <c r="BG68" s="5">
        <f t="shared" si="216"/>
        <v>1.6115117076644844E-5</v>
      </c>
      <c r="BH68" s="5">
        <f t="shared" si="217"/>
        <v>8.6549292575428895E-7</v>
      </c>
      <c r="BI68" s="5">
        <f t="shared" si="218"/>
        <v>3.7186351223787794E-8</v>
      </c>
      <c r="BJ68" s="8">
        <f t="shared" si="219"/>
        <v>3.190561683966265E-2</v>
      </c>
      <c r="BK68" s="8">
        <f t="shared" si="220"/>
        <v>0.1610356909897436</v>
      </c>
      <c r="BL68" s="8">
        <f t="shared" si="221"/>
        <v>0.65675138174911596</v>
      </c>
      <c r="BM68" s="8">
        <f t="shared" si="222"/>
        <v>0.37736041302215362</v>
      </c>
      <c r="BN68" s="8">
        <f t="shared" si="223"/>
        <v>0.61807583666808863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1.2068965517241399</v>
      </c>
      <c r="F69">
        <f>VLOOKUP(B69,home!$B$2:$E$405,3,FALSE)</f>
        <v>0.89</v>
      </c>
      <c r="G69">
        <f>VLOOKUP(C69,away!$B$2:$E$405,4,FALSE)</f>
        <v>0.74</v>
      </c>
      <c r="H69">
        <f>VLOOKUP(A69,away!$A$2:$E$405,3,FALSE)</f>
        <v>1.3793103448275901</v>
      </c>
      <c r="I69">
        <f>VLOOKUP(C69,away!$B$2:$E$405,3,FALSE)</f>
        <v>1.04</v>
      </c>
      <c r="J69">
        <f>VLOOKUP(B69,home!$B$2:$E$405,4,FALSE)</f>
        <v>1.42</v>
      </c>
      <c r="K69" s="3">
        <f t="shared" si="168"/>
        <v>0.79486206896551859</v>
      </c>
      <c r="L69" s="3">
        <f t="shared" si="169"/>
        <v>2.0369655172413847</v>
      </c>
      <c r="M69" s="5">
        <f t="shared" si="170"/>
        <v>5.8905101085611318E-2</v>
      </c>
      <c r="N69" s="5">
        <f t="shared" si="171"/>
        <v>4.682143052153203E-2</v>
      </c>
      <c r="O69" s="5">
        <f t="shared" si="172"/>
        <v>0.11998765970100832</v>
      </c>
      <c r="P69" s="5">
        <f t="shared" si="173"/>
        <v>9.5373639440274063E-2</v>
      </c>
      <c r="Q69" s="5">
        <f t="shared" si="174"/>
        <v>1.8608289568135108E-2</v>
      </c>
      <c r="R69" s="5">
        <f t="shared" si="175"/>
        <v>0.12220536265272385</v>
      </c>
      <c r="S69" s="5">
        <f t="shared" si="176"/>
        <v>3.8605022877659136E-2</v>
      </c>
      <c r="T69" s="5">
        <f t="shared" si="177"/>
        <v>3.79044441851338E-2</v>
      </c>
      <c r="U69" s="5">
        <f t="shared" si="178"/>
        <v>9.7136407396825594E-2</v>
      </c>
      <c r="V69" s="5">
        <f t="shared" si="179"/>
        <v>6.9450720351898511E-3</v>
      </c>
      <c r="W69" s="5">
        <f t="shared" si="180"/>
        <v>4.9303411820124515E-3</v>
      </c>
      <c r="X69" s="5">
        <f t="shared" si="181"/>
        <v>1.0042934975994493E-2</v>
      </c>
      <c r="Y69" s="5">
        <f t="shared" si="182"/>
        <v>1.0228556118999111E-2</v>
      </c>
      <c r="Z69" s="5">
        <f t="shared" si="183"/>
        <v>8.2976036581858884E-2</v>
      </c>
      <c r="AA69" s="5">
        <f t="shared" si="184"/>
        <v>6.5954504112014908E-2</v>
      </c>
      <c r="AB69" s="5">
        <f t="shared" si="185"/>
        <v>2.6212366798035479E-2</v>
      </c>
      <c r="AC69" s="5">
        <f t="shared" si="186"/>
        <v>7.0280075914843493E-4</v>
      </c>
      <c r="AD69" s="5">
        <f t="shared" si="187"/>
        <v>9.7973529816007933E-4</v>
      </c>
      <c r="AE69" s="5">
        <f t="shared" si="188"/>
        <v>1.9956870183762882E-3</v>
      </c>
      <c r="AF69" s="5">
        <f t="shared" si="189"/>
        <v>2.0325728198193867E-3</v>
      </c>
      <c r="AG69" s="5">
        <f t="shared" si="190"/>
        <v>1.3800935817513923E-3</v>
      </c>
      <c r="AH69" s="5">
        <f t="shared" si="191"/>
        <v>4.2254831318651556E-2</v>
      </c>
      <c r="AI69" s="5">
        <f t="shared" si="192"/>
        <v>3.358676264573237E-2</v>
      </c>
      <c r="AJ69" s="5">
        <f t="shared" si="193"/>
        <v>1.3348421823220309E-2</v>
      </c>
      <c r="AK69" s="5">
        <f t="shared" si="194"/>
        <v>3.5367180626097927E-3</v>
      </c>
      <c r="AL69" s="5">
        <f t="shared" si="195"/>
        <v>4.551637462022576E-5</v>
      </c>
      <c r="AM69" s="5">
        <f t="shared" si="196"/>
        <v>1.5575088522681402E-4</v>
      </c>
      <c r="AN69" s="5">
        <f t="shared" si="197"/>
        <v>3.1725918248684076E-4</v>
      </c>
      <c r="AO69" s="5">
        <f t="shared" si="198"/>
        <v>3.2312300737694327E-4</v>
      </c>
      <c r="AP69" s="5">
        <f t="shared" si="199"/>
        <v>2.1939680795138902E-4</v>
      </c>
      <c r="AQ69" s="5">
        <f t="shared" si="200"/>
        <v>1.1172593309745247E-4</v>
      </c>
      <c r="AR69" s="5">
        <f t="shared" si="201"/>
        <v>1.7214326866588921E-2</v>
      </c>
      <c r="AS69" s="5">
        <f t="shared" si="202"/>
        <v>1.3683015469025584E-2</v>
      </c>
      <c r="AT69" s="5">
        <f t="shared" si="203"/>
        <v>5.4380549926984333E-3</v>
      </c>
      <c r="AU69" s="5">
        <f t="shared" si="204"/>
        <v>1.4408345475481821E-3</v>
      </c>
      <c r="AV69" s="5">
        <f t="shared" si="205"/>
        <v>2.8631618237528621E-4</v>
      </c>
      <c r="AW69" s="5">
        <f t="shared" si="206"/>
        <v>2.0471073253856995E-6</v>
      </c>
      <c r="AX69" s="5">
        <f t="shared" si="207"/>
        <v>2.063341181243273E-5</v>
      </c>
      <c r="AY69" s="5">
        <f t="shared" si="208"/>
        <v>4.2029548364966533E-5</v>
      </c>
      <c r="AZ69" s="5">
        <f t="shared" si="209"/>
        <v>4.2806370362332928E-5</v>
      </c>
      <c r="BA69" s="5">
        <f t="shared" si="210"/>
        <v>2.9065033448778592E-5</v>
      </c>
      <c r="BB69" s="5">
        <f t="shared" si="211"/>
        <v>1.4801117723157358E-5</v>
      </c>
      <c r="BC69" s="5">
        <f t="shared" si="212"/>
        <v>6.0298732837403756E-6</v>
      </c>
      <c r="BD69" s="5">
        <f t="shared" si="213"/>
        <v>5.8441650382939168E-3</v>
      </c>
      <c r="BE69" s="5">
        <f t="shared" si="214"/>
        <v>4.6453051137142522E-3</v>
      </c>
      <c r="BF69" s="5">
        <f t="shared" si="215"/>
        <v>1.8461884168315063E-3</v>
      </c>
      <c r="BG69" s="5">
        <f t="shared" si="216"/>
        <v>4.8915504823428897E-4</v>
      </c>
      <c r="BH69" s="5">
        <f t="shared" si="217"/>
        <v>9.7202698421108716E-5</v>
      </c>
      <c r="BI69" s="5">
        <f t="shared" si="218"/>
        <v>1.5452547595206772E-5</v>
      </c>
      <c r="BJ69" s="8">
        <f t="shared" si="219"/>
        <v>0.13620670644104899</v>
      </c>
      <c r="BK69" s="8">
        <f t="shared" si="220"/>
        <v>0.20061918212086799</v>
      </c>
      <c r="BL69" s="8">
        <f t="shared" si="221"/>
        <v>0.5752230514321488</v>
      </c>
      <c r="BM69" s="8">
        <f t="shared" si="222"/>
        <v>0.53308351116560038</v>
      </c>
      <c r="BN69" s="8">
        <f t="shared" si="223"/>
        <v>0.46190148296928468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1.2068965517241399</v>
      </c>
      <c r="F70">
        <f>VLOOKUP(B70,home!$B$2:$E$405,3,FALSE)</f>
        <v>1.38</v>
      </c>
      <c r="G70">
        <f>VLOOKUP(C70,away!$B$2:$E$405,4,FALSE)</f>
        <v>0.79</v>
      </c>
      <c r="H70">
        <f>VLOOKUP(A70,away!$A$2:$E$405,3,FALSE)</f>
        <v>1.3793103448275901</v>
      </c>
      <c r="I70">
        <f>VLOOKUP(C70,away!$B$2:$E$405,3,FALSE)</f>
        <v>0.59</v>
      </c>
      <c r="J70">
        <f>VLOOKUP(B70,home!$B$2:$E$405,4,FALSE)</f>
        <v>1.0900000000000001</v>
      </c>
      <c r="K70" s="3">
        <f t="shared" si="168"/>
        <v>1.3157586206896572</v>
      </c>
      <c r="L70" s="3">
        <f t="shared" si="169"/>
        <v>0.88703448275862329</v>
      </c>
      <c r="M70" s="5">
        <f t="shared" si="170"/>
        <v>0.11049410548787743</v>
      </c>
      <c r="N70" s="5">
        <f t="shared" si="171"/>
        <v>0.14538357183106709</v>
      </c>
      <c r="O70" s="5">
        <f t="shared" si="172"/>
        <v>9.8012081709316107E-2</v>
      </c>
      <c r="P70" s="5">
        <f t="shared" si="173"/>
        <v>0.12896024144077173</v>
      </c>
      <c r="Q70" s="5">
        <f t="shared" si="174"/>
        <v>9.5644843971690291E-2</v>
      </c>
      <c r="R70" s="5">
        <f t="shared" si="175"/>
        <v>4.3470048101559564E-2</v>
      </c>
      <c r="S70" s="5">
        <f t="shared" si="176"/>
        <v>3.7628124593231685E-2</v>
      </c>
      <c r="T70" s="5">
        <f t="shared" si="177"/>
        <v>8.4840274700957521E-2</v>
      </c>
      <c r="U70" s="5">
        <f t="shared" si="178"/>
        <v>5.7196090531421065E-2</v>
      </c>
      <c r="V70" s="5">
        <f t="shared" si="179"/>
        <v>4.8796288585115522E-3</v>
      </c>
      <c r="W70" s="5">
        <f t="shared" si="180"/>
        <v>4.1948509326756214E-2</v>
      </c>
      <c r="X70" s="5">
        <f t="shared" si="181"/>
        <v>3.7209774273154479E-2</v>
      </c>
      <c r="Y70" s="5">
        <f t="shared" si="182"/>
        <v>1.6503176437976354E-2</v>
      </c>
      <c r="Z70" s="5">
        <f t="shared" si="183"/>
        <v>1.2853143877753123E-2</v>
      </c>
      <c r="AA70" s="5">
        <f t="shared" si="184"/>
        <v>1.6911634860118159E-2</v>
      </c>
      <c r="AB70" s="5">
        <f t="shared" si="185"/>
        <v>1.1125814678578099E-2</v>
      </c>
      <c r="AC70" s="5">
        <f t="shared" si="186"/>
        <v>3.5594552360761845E-4</v>
      </c>
      <c r="AD70" s="5">
        <f t="shared" si="187"/>
        <v>1.3798528192939998E-2</v>
      </c>
      <c r="AE70" s="5">
        <f t="shared" si="188"/>
        <v>1.223977031845481E-2</v>
      </c>
      <c r="AF70" s="5">
        <f t="shared" si="189"/>
        <v>5.4285491667574563E-3</v>
      </c>
      <c r="AG70" s="5">
        <f t="shared" si="190"/>
        <v>1.605103434088152E-3</v>
      </c>
      <c r="AH70" s="5">
        <f t="shared" si="191"/>
        <v>2.8502954578562265E-3</v>
      </c>
      <c r="AI70" s="5">
        <f t="shared" si="192"/>
        <v>3.7503008201869035E-3</v>
      </c>
      <c r="AJ70" s="5">
        <f t="shared" si="193"/>
        <v>2.4672453171702058E-3</v>
      </c>
      <c r="AK70" s="5">
        <f t="shared" si="194"/>
        <v>1.0820997651409617E-3</v>
      </c>
      <c r="AL70" s="5">
        <f t="shared" si="195"/>
        <v>1.6617292103147175E-5</v>
      </c>
      <c r="AM70" s="5">
        <f t="shared" si="196"/>
        <v>3.6311064845380163E-3</v>
      </c>
      <c r="AN70" s="5">
        <f t="shared" si="197"/>
        <v>3.2209166623536618E-3</v>
      </c>
      <c r="AO70" s="5">
        <f t="shared" si="198"/>
        <v>1.4285320727997557E-3</v>
      </c>
      <c r="AP70" s="5">
        <f t="shared" si="199"/>
        <v>4.2238573610001184E-4</v>
      </c>
      <c r="AQ70" s="5">
        <f t="shared" si="200"/>
        <v>9.366767823652358E-5</v>
      </c>
      <c r="AR70" s="5">
        <f t="shared" si="201"/>
        <v>5.0566207143375034E-4</v>
      </c>
      <c r="AS70" s="5">
        <f t="shared" si="202"/>
        <v>6.6532922964474624E-4</v>
      </c>
      <c r="AT70" s="5">
        <f t="shared" si="203"/>
        <v>4.3770633475094186E-4</v>
      </c>
      <c r="AU70" s="5">
        <f t="shared" si="204"/>
        <v>1.9197196109300814E-4</v>
      </c>
      <c r="AV70" s="5">
        <f t="shared" si="205"/>
        <v>6.3147190684706249E-5</v>
      </c>
      <c r="AW70" s="5">
        <f t="shared" si="206"/>
        <v>5.387341182519254E-7</v>
      </c>
      <c r="AX70" s="5">
        <f t="shared" si="207"/>
        <v>7.962766099455015E-4</v>
      </c>
      <c r="AY70" s="5">
        <f t="shared" si="208"/>
        <v>7.0632481083579785E-4</v>
      </c>
      <c r="AZ70" s="5">
        <f t="shared" si="209"/>
        <v>3.132672316196572E-4</v>
      </c>
      <c r="BA70" s="5">
        <f t="shared" si="210"/>
        <v>9.2626278921656161E-5</v>
      </c>
      <c r="BB70" s="5">
        <f t="shared" si="211"/>
        <v>2.054067585328181E-5</v>
      </c>
      <c r="BC70" s="5">
        <f t="shared" si="212"/>
        <v>3.644057556205675E-6</v>
      </c>
      <c r="BD70" s="5">
        <f t="shared" si="213"/>
        <v>7.4756615664148433E-5</v>
      </c>
      <c r="BE70" s="5">
        <f t="shared" si="214"/>
        <v>9.8361661513686767E-5</v>
      </c>
      <c r="BF70" s="5">
        <f t="shared" si="215"/>
        <v>6.4710102040995739E-5</v>
      </c>
      <c r="BG70" s="5">
        <f t="shared" si="216"/>
        <v>2.8380958202049162E-5</v>
      </c>
      <c r="BH70" s="5">
        <f t="shared" si="217"/>
        <v>9.335622604444757E-6</v>
      </c>
      <c r="BI70" s="5">
        <f t="shared" si="218"/>
        <v>2.4566851842606839E-6</v>
      </c>
      <c r="BJ70" s="8">
        <f t="shared" si="219"/>
        <v>0.46533138995260243</v>
      </c>
      <c r="BK70" s="8">
        <f t="shared" si="220"/>
        <v>0.283040988006939</v>
      </c>
      <c r="BL70" s="8">
        <f t="shared" si="221"/>
        <v>0.23900742967416391</v>
      </c>
      <c r="BM70" s="8">
        <f t="shared" si="222"/>
        <v>0.37756227289245881</v>
      </c>
      <c r="BN70" s="8">
        <f t="shared" si="223"/>
        <v>0.62196489254228216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1.2068965517241399</v>
      </c>
      <c r="F71">
        <f>VLOOKUP(B71,home!$B$2:$E$405,3,FALSE)</f>
        <v>0.79</v>
      </c>
      <c r="G71">
        <f>VLOOKUP(C71,away!$B$2:$E$405,4,FALSE)</f>
        <v>0.59</v>
      </c>
      <c r="H71">
        <f>VLOOKUP(A71,away!$A$2:$E$405,3,FALSE)</f>
        <v>1.3793103448275901</v>
      </c>
      <c r="I71">
        <f>VLOOKUP(C71,away!$B$2:$E$405,3,FALSE)</f>
        <v>0.74</v>
      </c>
      <c r="J71">
        <f>VLOOKUP(B71,home!$B$2:$E$405,4,FALSE)</f>
        <v>0.81</v>
      </c>
      <c r="K71" s="3">
        <f t="shared" si="168"/>
        <v>0.56253448275862161</v>
      </c>
      <c r="L71" s="3">
        <f t="shared" si="169"/>
        <v>0.82675862068965755</v>
      </c>
      <c r="M71" s="5">
        <f t="shared" si="170"/>
        <v>0.24925143735210295</v>
      </c>
      <c r="N71" s="5">
        <f t="shared" si="171"/>
        <v>0.14021252838770823</v>
      </c>
      <c r="O71" s="5">
        <f t="shared" si="172"/>
        <v>0.20607077455013922</v>
      </c>
      <c r="P71" s="5">
        <f t="shared" si="173"/>
        <v>0.1159219165732311</v>
      </c>
      <c r="Q71" s="5">
        <f t="shared" si="174"/>
        <v>3.9437191066428998E-2</v>
      </c>
      <c r="R71" s="5">
        <f t="shared" si="175"/>
        <v>8.5185394665761249E-2</v>
      </c>
      <c r="S71" s="5">
        <f t="shared" si="176"/>
        <v>1.347824799404088E-2</v>
      </c>
      <c r="T71" s="5">
        <f t="shared" si="177"/>
        <v>3.2605037689955318E-2</v>
      </c>
      <c r="U71" s="5">
        <f t="shared" si="178"/>
        <v>4.7919721926893047E-2</v>
      </c>
      <c r="V71" s="5">
        <f t="shared" si="179"/>
        <v>6.9649630202817646E-4</v>
      </c>
      <c r="W71" s="5">
        <f t="shared" si="180"/>
        <v>7.3949266260021906E-3</v>
      </c>
      <c r="X71" s="5">
        <f t="shared" si="181"/>
        <v>6.1138193374147944E-3</v>
      </c>
      <c r="Y71" s="5">
        <f t="shared" si="182"/>
        <v>2.5273264212734058E-3</v>
      </c>
      <c r="Z71" s="5">
        <f t="shared" si="183"/>
        <v>2.347591979892296E-2</v>
      </c>
      <c r="AA71" s="5">
        <f t="shared" si="184"/>
        <v>1.3206014401370012E-2</v>
      </c>
      <c r="AB71" s="5">
        <f t="shared" si="185"/>
        <v>3.7144192402887937E-3</v>
      </c>
      <c r="AC71" s="5">
        <f t="shared" si="186"/>
        <v>2.0245416404364274E-5</v>
      </c>
      <c r="AD71" s="5">
        <f t="shared" si="187"/>
        <v>1.0399753061490252E-3</v>
      </c>
      <c r="AE71" s="5">
        <f t="shared" si="188"/>
        <v>8.5980854966307254E-4</v>
      </c>
      <c r="AF71" s="5">
        <f t="shared" si="189"/>
        <v>3.5542706528830835E-4</v>
      </c>
      <c r="AG71" s="5">
        <f t="shared" si="190"/>
        <v>9.7950796751178226E-5</v>
      </c>
      <c r="AH71" s="5">
        <f t="shared" si="191"/>
        <v>4.8522297680946421E-3</v>
      </c>
      <c r="AI71" s="5">
        <f t="shared" si="192"/>
        <v>2.7295465628211059E-3</v>
      </c>
      <c r="AJ71" s="5">
        <f t="shared" si="193"/>
        <v>7.677320319410721E-4</v>
      </c>
      <c r="AK71" s="5">
        <f t="shared" si="194"/>
        <v>1.4395858049506556E-4</v>
      </c>
      <c r="AL71" s="5">
        <f t="shared" si="195"/>
        <v>3.7662971918620954E-7</v>
      </c>
      <c r="AM71" s="5">
        <f t="shared" si="196"/>
        <v>1.1700439418525623E-4</v>
      </c>
      <c r="AN71" s="5">
        <f t="shared" si="197"/>
        <v>9.6734391551231433E-5</v>
      </c>
      <c r="AO71" s="5">
        <f t="shared" si="198"/>
        <v>3.9987996066074682E-5</v>
      </c>
      <c r="AP71" s="5">
        <f t="shared" si="199"/>
        <v>1.1020140157243785E-5</v>
      </c>
      <c r="AQ71" s="5">
        <f t="shared" si="200"/>
        <v>2.2777489690523944E-6</v>
      </c>
      <c r="AR71" s="5">
        <f t="shared" si="201"/>
        <v>8.0232455806784496E-4</v>
      </c>
      <c r="AS71" s="5">
        <f t="shared" si="202"/>
        <v>4.5133523027723486E-4</v>
      </c>
      <c r="AT71" s="5">
        <f t="shared" si="203"/>
        <v>1.2694581515737384E-4</v>
      </c>
      <c r="AU71" s="5">
        <f t="shared" si="204"/>
        <v>2.3803799489308299E-5</v>
      </c>
      <c r="AV71" s="5">
        <f t="shared" si="205"/>
        <v>3.347614508351996E-6</v>
      </c>
      <c r="AW71" s="5">
        <f t="shared" si="206"/>
        <v>4.8656399326359947E-9</v>
      </c>
      <c r="AX71" s="5">
        <f t="shared" si="207"/>
        <v>1.0969834393914828E-5</v>
      </c>
      <c r="AY71" s="5">
        <f t="shared" si="208"/>
        <v>9.0694051527069879E-6</v>
      </c>
      <c r="AZ71" s="5">
        <f t="shared" si="209"/>
        <v>3.7491044472638511E-6</v>
      </c>
      <c r="BA71" s="5">
        <f t="shared" si="210"/>
        <v>1.0332014738804408E-6</v>
      </c>
      <c r="BB71" s="5">
        <f t="shared" si="211"/>
        <v>2.135520563599786E-7</v>
      </c>
      <c r="BC71" s="5">
        <f t="shared" si="212"/>
        <v>3.5311200712323205E-8</v>
      </c>
      <c r="BD71" s="5">
        <f t="shared" si="213"/>
        <v>1.1055479082893502E-4</v>
      </c>
      <c r="BE71" s="5">
        <f t="shared" si="214"/>
        <v>6.2190882075442567E-5</v>
      </c>
      <c r="BF71" s="5">
        <f t="shared" si="215"/>
        <v>1.7492257840305758E-5</v>
      </c>
      <c r="BG71" s="5">
        <f t="shared" si="216"/>
        <v>3.2799994054922822E-6</v>
      </c>
      <c r="BH71" s="5">
        <f t="shared" si="217"/>
        <v>4.6127819225429678E-7</v>
      </c>
      <c r="BI71" s="5">
        <f t="shared" si="218"/>
        <v>5.1896977857520579E-8</v>
      </c>
      <c r="BJ71" s="8">
        <f t="shared" si="219"/>
        <v>0.2309360863262882</v>
      </c>
      <c r="BK71" s="8">
        <f t="shared" si="220"/>
        <v>0.37937778967267943</v>
      </c>
      <c r="BL71" s="8">
        <f t="shared" si="221"/>
        <v>0.36619157985062462</v>
      </c>
      <c r="BM71" s="8">
        <f t="shared" si="222"/>
        <v>0.16389306851363061</v>
      </c>
      <c r="BN71" s="8">
        <f t="shared" si="223"/>
        <v>0.83607924259537181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1.2068965517241399</v>
      </c>
      <c r="F72">
        <f>VLOOKUP(B72,home!$B$2:$E$405,3,FALSE)</f>
        <v>1.04</v>
      </c>
      <c r="G72">
        <f>VLOOKUP(C72,away!$B$2:$E$405,4,FALSE)</f>
        <v>0.89</v>
      </c>
      <c r="H72">
        <f>VLOOKUP(A72,away!$A$2:$E$405,3,FALSE)</f>
        <v>1.3793103448275901</v>
      </c>
      <c r="I72">
        <f>VLOOKUP(C72,away!$B$2:$E$405,3,FALSE)</f>
        <v>0.59</v>
      </c>
      <c r="J72">
        <f>VLOOKUP(B72,home!$B$2:$E$405,4,FALSE)</f>
        <v>1.22</v>
      </c>
      <c r="K72" s="3">
        <f t="shared" si="168"/>
        <v>1.1171034482758639</v>
      </c>
      <c r="L72" s="3">
        <f t="shared" si="169"/>
        <v>0.99282758620689937</v>
      </c>
      <c r="M72" s="5">
        <f t="shared" si="170"/>
        <v>0.12124632796077069</v>
      </c>
      <c r="N72" s="5">
        <f t="shared" si="171"/>
        <v>0.13544469105576321</v>
      </c>
      <c r="O72" s="5">
        <f t="shared" si="172"/>
        <v>0.12037669912574205</v>
      </c>
      <c r="P72" s="5">
        <f t="shared" si="173"/>
        <v>0.13447322568543257</v>
      </c>
      <c r="Q72" s="5">
        <f t="shared" si="174"/>
        <v>7.5652865714526091E-2</v>
      </c>
      <c r="R72" s="5">
        <f t="shared" si="175"/>
        <v>5.9756653814282329E-2</v>
      </c>
      <c r="S72" s="5">
        <f t="shared" si="176"/>
        <v>3.7285765124565412E-2</v>
      </c>
      <c r="T72" s="5">
        <f t="shared" si="177"/>
        <v>7.5110252056987625E-2</v>
      </c>
      <c r="U72" s="5">
        <f t="shared" si="178"/>
        <v>6.6754364033361838E-2</v>
      </c>
      <c r="V72" s="5">
        <f t="shared" si="179"/>
        <v>4.5948123339564651E-3</v>
      </c>
      <c r="W72" s="5">
        <f t="shared" si="180"/>
        <v>2.8170692387215993E-2</v>
      </c>
      <c r="X72" s="5">
        <f t="shared" si="181"/>
        <v>2.7968640524576725E-2</v>
      </c>
      <c r="Y72" s="5">
        <f t="shared" si="182"/>
        <v>1.3884018930751991E-2</v>
      </c>
      <c r="Z72" s="5">
        <f t="shared" si="183"/>
        <v>1.9776018122078409E-2</v>
      </c>
      <c r="AA72" s="5">
        <f t="shared" si="184"/>
        <v>2.2091858037339762E-2</v>
      </c>
      <c r="AB72" s="5">
        <f t="shared" si="185"/>
        <v>1.2339445396166557E-2</v>
      </c>
      <c r="AC72" s="5">
        <f t="shared" si="186"/>
        <v>3.1850409738091838E-4</v>
      </c>
      <c r="AD72" s="5">
        <f t="shared" si="187"/>
        <v>7.8673944015194043E-3</v>
      </c>
      <c r="AE72" s="5">
        <f t="shared" si="188"/>
        <v>7.8109661933981837E-3</v>
      </c>
      <c r="AF72" s="5">
        <f t="shared" si="189"/>
        <v>3.8774713558676062E-3</v>
      </c>
      <c r="AG72" s="5">
        <f t="shared" si="190"/>
        <v>1.2832201756108096E-3</v>
      </c>
      <c r="AH72" s="5">
        <f t="shared" si="191"/>
        <v>4.9085440842317508E-3</v>
      </c>
      <c r="AI72" s="5">
        <f t="shared" si="192"/>
        <v>5.4833515225093804E-3</v>
      </c>
      <c r="AJ72" s="5">
        <f t="shared" si="193"/>
        <v>3.0627354469519698E-3</v>
      </c>
      <c r="AK72" s="5">
        <f t="shared" si="194"/>
        <v>1.1404641096489216E-3</v>
      </c>
      <c r="AL72" s="5">
        <f t="shared" si="195"/>
        <v>1.4130002644763649E-5</v>
      </c>
      <c r="AM72" s="5">
        <f t="shared" si="196"/>
        <v>1.757738682976711E-3</v>
      </c>
      <c r="AN72" s="5">
        <f t="shared" si="197"/>
        <v>1.7451314538022621E-3</v>
      </c>
      <c r="AO72" s="5">
        <f t="shared" si="198"/>
        <v>8.663073244461186E-4</v>
      </c>
      <c r="AP72" s="5">
        <f t="shared" si="199"/>
        <v>2.8669793661439903E-4</v>
      </c>
      <c r="AQ72" s="5">
        <f t="shared" si="200"/>
        <v>7.1160405094843103E-5</v>
      </c>
      <c r="AR72" s="5">
        <f t="shared" si="201"/>
        <v>9.7466759498759329E-4</v>
      </c>
      <c r="AS72" s="5">
        <f t="shared" si="202"/>
        <v>1.0888045312833835E-3</v>
      </c>
      <c r="AT72" s="5">
        <f t="shared" si="203"/>
        <v>6.0815364819752685E-4</v>
      </c>
      <c r="AU72" s="5">
        <f t="shared" si="204"/>
        <v>2.2645684582766796E-4</v>
      </c>
      <c r="AV72" s="5">
        <f t="shared" si="205"/>
        <v>6.3243930839940898E-5</v>
      </c>
      <c r="AW72" s="5">
        <f t="shared" si="206"/>
        <v>4.3531834611744556E-7</v>
      </c>
      <c r="AX72" s="5">
        <f t="shared" si="207"/>
        <v>3.27262657320193E-4</v>
      </c>
      <c r="AY72" s="5">
        <f t="shared" si="208"/>
        <v>3.2491539412286282E-4</v>
      </c>
      <c r="AZ72" s="5">
        <f t="shared" si="209"/>
        <v>1.6129248323423266E-4</v>
      </c>
      <c r="BA72" s="5">
        <f t="shared" si="210"/>
        <v>5.3378542267586665E-5</v>
      </c>
      <c r="BB72" s="5">
        <f t="shared" si="211"/>
        <v>1.3248922318692755E-5</v>
      </c>
      <c r="BC72" s="5">
        <f t="shared" si="212"/>
        <v>2.6307791131020897E-6</v>
      </c>
      <c r="BD72" s="5">
        <f t="shared" si="213"/>
        <v>1.6127947928093591E-4</v>
      </c>
      <c r="BE72" s="5">
        <f t="shared" si="214"/>
        <v>1.8016586244086922E-4</v>
      </c>
      <c r="BF72" s="5">
        <f t="shared" si="215"/>
        <v>1.0063195309714501E-4</v>
      </c>
      <c r="BG72" s="5">
        <f t="shared" si="216"/>
        <v>3.7472100603851899E-5</v>
      </c>
      <c r="BH72" s="5">
        <f t="shared" si="217"/>
        <v>1.0465053199675761E-5</v>
      </c>
      <c r="BI72" s="5">
        <f t="shared" si="218"/>
        <v>2.3381094031496314E-6</v>
      </c>
      <c r="BJ72" s="8">
        <f t="shared" si="219"/>
        <v>0.38267997737752857</v>
      </c>
      <c r="BK72" s="8">
        <f t="shared" si="220"/>
        <v>0.2982576805988737</v>
      </c>
      <c r="BL72" s="8">
        <f t="shared" si="221"/>
        <v>0.29936779467939628</v>
      </c>
      <c r="BM72" s="8">
        <f t="shared" si="222"/>
        <v>0.35280652734558338</v>
      </c>
      <c r="BN72" s="8">
        <f t="shared" si="223"/>
        <v>0.64695046335651696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1.6857142857142899</v>
      </c>
      <c r="F73">
        <f>VLOOKUP(B73,home!$B$2:$E$405,3,FALSE)</f>
        <v>0.98</v>
      </c>
      <c r="G73">
        <f>VLOOKUP(C73,away!$B$2:$E$405,4,FALSE)</f>
        <v>1.02</v>
      </c>
      <c r="H73">
        <f>VLOOKUP(A73,away!$A$2:$E$405,3,FALSE)</f>
        <v>1.22857142857143</v>
      </c>
      <c r="I73">
        <f>VLOOKUP(C73,away!$B$2:$E$405,3,FALSE)</f>
        <v>0.2</v>
      </c>
      <c r="J73">
        <f>VLOOKUP(B73,home!$B$2:$E$405,4,FALSE)</f>
        <v>1.07</v>
      </c>
      <c r="K73" s="3">
        <f t="shared" si="168"/>
        <v>1.6850400000000043</v>
      </c>
      <c r="L73" s="3">
        <f t="shared" si="169"/>
        <v>0.26291428571428604</v>
      </c>
      <c r="M73" s="5">
        <f t="shared" si="170"/>
        <v>0.14256542159507449</v>
      </c>
      <c r="N73" s="5">
        <f t="shared" si="171"/>
        <v>0.24022843800456489</v>
      </c>
      <c r="O73" s="5">
        <f t="shared" si="172"/>
        <v>3.7482485986225056E-2</v>
      </c>
      <c r="P73" s="5">
        <f t="shared" si="173"/>
        <v>6.315948818622881E-2</v>
      </c>
      <c r="Q73" s="5">
        <f t="shared" si="174"/>
        <v>0.2023972635876066</v>
      </c>
      <c r="R73" s="5">
        <f t="shared" si="175"/>
        <v>4.9273405149320472E-3</v>
      </c>
      <c r="S73" s="5">
        <f t="shared" si="176"/>
        <v>6.9952462934465874E-3</v>
      </c>
      <c r="T73" s="5">
        <f t="shared" si="177"/>
        <v>5.3213131986661659E-2</v>
      </c>
      <c r="U73" s="5">
        <f t="shared" si="178"/>
        <v>8.3027658612811178E-3</v>
      </c>
      <c r="V73" s="5">
        <f t="shared" si="179"/>
        <v>3.443379581945207E-4</v>
      </c>
      <c r="W73" s="5">
        <f t="shared" si="180"/>
        <v>0.11368249501188717</v>
      </c>
      <c r="X73" s="5">
        <f t="shared" si="181"/>
        <v>2.9888751974268195E-2</v>
      </c>
      <c r="Y73" s="5">
        <f t="shared" si="182"/>
        <v>3.9290899381030893E-3</v>
      </c>
      <c r="Z73" s="5">
        <f t="shared" si="183"/>
        <v>4.3182273731814057E-4</v>
      </c>
      <c r="AA73" s="5">
        <f t="shared" si="184"/>
        <v>7.2763858529056131E-4</v>
      </c>
      <c r="AB73" s="5">
        <f t="shared" si="185"/>
        <v>6.1305006087900558E-4</v>
      </c>
      <c r="AC73" s="5">
        <f t="shared" si="186"/>
        <v>9.5343110549397272E-6</v>
      </c>
      <c r="AD73" s="5">
        <f t="shared" si="187"/>
        <v>4.7889887848707714E-2</v>
      </c>
      <c r="AE73" s="5">
        <f t="shared" si="188"/>
        <v>1.2590935656680253E-2</v>
      </c>
      <c r="AF73" s="5">
        <f t="shared" si="189"/>
        <v>1.6551684273253117E-3</v>
      </c>
      <c r="AG73" s="5">
        <f t="shared" si="190"/>
        <v>1.4505580826902417E-4</v>
      </c>
      <c r="AH73" s="5">
        <f t="shared" si="191"/>
        <v>2.8383091634296667E-5</v>
      </c>
      <c r="AI73" s="5">
        <f t="shared" si="192"/>
        <v>4.7826644727455376E-5</v>
      </c>
      <c r="AJ73" s="5">
        <f t="shared" si="193"/>
        <v>4.0294904715775817E-5</v>
      </c>
      <c r="AK73" s="5">
        <f t="shared" si="194"/>
        <v>2.2632842080757018E-5</v>
      </c>
      <c r="AL73" s="5">
        <f t="shared" si="195"/>
        <v>1.6895603427559356E-7</v>
      </c>
      <c r="AM73" s="5">
        <f t="shared" si="196"/>
        <v>1.6139275324117321E-2</v>
      </c>
      <c r="AN73" s="5">
        <f t="shared" si="197"/>
        <v>4.2432460437865074E-3</v>
      </c>
      <c r="AO73" s="5">
        <f t="shared" si="198"/>
        <v>5.5780500135604969E-4</v>
      </c>
      <c r="AP73" s="5">
        <f t="shared" si="199"/>
        <v>4.888496783312739E-5</v>
      </c>
      <c r="AQ73" s="5">
        <f t="shared" si="200"/>
        <v>3.2131391000031338E-6</v>
      </c>
      <c r="AR73" s="5">
        <f t="shared" si="201"/>
        <v>1.4924640526788473E-6</v>
      </c>
      <c r="AS73" s="5">
        <f t="shared" si="202"/>
        <v>2.514861627325971E-6</v>
      </c>
      <c r="AT73" s="5">
        <f t="shared" si="203"/>
        <v>2.1188212182546829E-6</v>
      </c>
      <c r="AU73" s="5">
        <f t="shared" si="204"/>
        <v>1.1900995018692934E-6</v>
      </c>
      <c r="AV73" s="5">
        <f t="shared" si="205"/>
        <v>5.0134131615745985E-7</v>
      </c>
      <c r="AW73" s="5">
        <f t="shared" si="206"/>
        <v>2.0791968369149741E-9</v>
      </c>
      <c r="AX73" s="5">
        <f t="shared" si="207"/>
        <v>4.5325540820251222E-3</v>
      </c>
      <c r="AY73" s="5">
        <f t="shared" si="208"/>
        <v>1.1916732189370062E-3</v>
      </c>
      <c r="AZ73" s="5">
        <f t="shared" si="209"/>
        <v>1.5665395658083348E-4</v>
      </c>
      <c r="BA73" s="5">
        <f t="shared" si="210"/>
        <v>1.3728854366255538E-5</v>
      </c>
      <c r="BB73" s="5">
        <f t="shared" si="211"/>
        <v>9.0237798484488286E-7</v>
      </c>
      <c r="BC73" s="5">
        <f t="shared" si="212"/>
        <v>4.7449612665957837E-8</v>
      </c>
      <c r="BD73" s="5">
        <f t="shared" si="213"/>
        <v>6.5398353394051279E-8</v>
      </c>
      <c r="BE73" s="5">
        <f t="shared" si="214"/>
        <v>1.1019884140311244E-7</v>
      </c>
      <c r="BF73" s="5">
        <f t="shared" si="215"/>
        <v>9.2844727858950566E-8</v>
      </c>
      <c r="BG73" s="5">
        <f t="shared" si="216"/>
        <v>5.2149026743815485E-8</v>
      </c>
      <c r="BH73" s="5">
        <f t="shared" si="217"/>
        <v>2.196829900609977E-8</v>
      </c>
      <c r="BI73" s="5">
        <f t="shared" si="218"/>
        <v>7.403492511447685E-9</v>
      </c>
      <c r="BJ73" s="8">
        <f t="shared" si="219"/>
        <v>0.73250820265977368</v>
      </c>
      <c r="BK73" s="8">
        <f t="shared" si="220"/>
        <v>0.21426587051897064</v>
      </c>
      <c r="BL73" s="8">
        <f t="shared" si="221"/>
        <v>5.2200586042223274E-2</v>
      </c>
      <c r="BM73" s="8">
        <f t="shared" si="222"/>
        <v>0.30745437294391359</v>
      </c>
      <c r="BN73" s="8">
        <f t="shared" si="223"/>
        <v>0.69076043787463193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1.6857142857142899</v>
      </c>
      <c r="F74">
        <f>VLOOKUP(B74,home!$B$2:$E$405,3,FALSE)</f>
        <v>1.0900000000000001</v>
      </c>
      <c r="G74">
        <f>VLOOKUP(C74,away!$B$2:$E$405,4,FALSE)</f>
        <v>0.61</v>
      </c>
      <c r="H74">
        <f>VLOOKUP(A74,away!$A$2:$E$405,3,FALSE)</f>
        <v>1.22857142857143</v>
      </c>
      <c r="I74">
        <f>VLOOKUP(C74,away!$B$2:$E$405,3,FALSE)</f>
        <v>0.81</v>
      </c>
      <c r="J74">
        <f>VLOOKUP(B74,home!$B$2:$E$405,4,FALSE)</f>
        <v>1.27</v>
      </c>
      <c r="K74" s="3">
        <f t="shared" si="168"/>
        <v>1.1208314285714314</v>
      </c>
      <c r="L74" s="3">
        <f t="shared" si="169"/>
        <v>1.26383142857143</v>
      </c>
      <c r="M74" s="5">
        <f t="shared" si="170"/>
        <v>9.2120031955216744E-2</v>
      </c>
      <c r="N74" s="5">
        <f t="shared" si="171"/>
        <v>0.10325102701641149</v>
      </c>
      <c r="O74" s="5">
        <f t="shared" si="172"/>
        <v>0.11642419158600736</v>
      </c>
      <c r="P74" s="5">
        <f t="shared" si="173"/>
        <v>0.13049189297561867</v>
      </c>
      <c r="Q74" s="5">
        <f t="shared" si="174"/>
        <v>5.7863498056135991E-2</v>
      </c>
      <c r="R74" s="5">
        <f t="shared" si="175"/>
        <v>7.3570276186208802E-2</v>
      </c>
      <c r="S74" s="5">
        <f t="shared" si="176"/>
        <v>4.6211811293765032E-2</v>
      </c>
      <c r="T74" s="5">
        <f t="shared" si="177"/>
        <v>7.3129707410426514E-2</v>
      </c>
      <c r="U74" s="5">
        <f t="shared" si="178"/>
        <v>8.245987775818317E-2</v>
      </c>
      <c r="V74" s="5">
        <f t="shared" si="179"/>
        <v>7.2734412140396075E-3</v>
      </c>
      <c r="W74" s="5">
        <f t="shared" si="180"/>
        <v>2.1618409062799712E-2</v>
      </c>
      <c r="X74" s="5">
        <f t="shared" si="181"/>
        <v>2.732202480927971E-2</v>
      </c>
      <c r="Y74" s="5">
        <f t="shared" si="182"/>
        <v>1.7265216823088018E-2</v>
      </c>
      <c r="Z74" s="5">
        <f t="shared" si="183"/>
        <v>3.0993475750936982E-2</v>
      </c>
      <c r="AA74" s="5">
        <f t="shared" si="184"/>
        <v>3.4738461702316717E-2</v>
      </c>
      <c r="AB74" s="5">
        <f t="shared" si="185"/>
        <v>1.9467979828090808E-2</v>
      </c>
      <c r="AC74" s="5">
        <f t="shared" si="186"/>
        <v>6.4394592869898137E-4</v>
      </c>
      <c r="AD74" s="5">
        <f t="shared" si="187"/>
        <v>6.0576480783248463E-3</v>
      </c>
      <c r="AE74" s="5">
        <f t="shared" si="188"/>
        <v>7.6558460246122688E-3</v>
      </c>
      <c r="AF74" s="5">
        <f t="shared" si="189"/>
        <v>4.8378494091043146E-3</v>
      </c>
      <c r="AG74" s="5">
        <f t="shared" si="190"/>
        <v>2.0380753766405858E-3</v>
      </c>
      <c r="AH74" s="5">
        <f t="shared" si="191"/>
        <v>9.7926321836751609E-3</v>
      </c>
      <c r="AI74" s="5">
        <f t="shared" si="192"/>
        <v>1.0975889919903207E-2</v>
      </c>
      <c r="AJ74" s="5">
        <f t="shared" si="193"/>
        <v>6.1510611893839445E-3</v>
      </c>
      <c r="AK74" s="5">
        <f t="shared" si="194"/>
        <v>2.2981009000424975E-3</v>
      </c>
      <c r="AL74" s="5">
        <f t="shared" si="195"/>
        <v>3.6487057777280388E-5</v>
      </c>
      <c r="AM74" s="5">
        <f t="shared" si="196"/>
        <v>1.3579204698823629E-3</v>
      </c>
      <c r="AN74" s="5">
        <f t="shared" si="197"/>
        <v>1.7161825673378144E-3</v>
      </c>
      <c r="AO74" s="5">
        <f t="shared" si="198"/>
        <v>1.0844827328839674E-3</v>
      </c>
      <c r="AP74" s="5">
        <f t="shared" si="199"/>
        <v>4.568677871872645E-4</v>
      </c>
      <c r="AQ74" s="5">
        <f t="shared" si="200"/>
        <v>1.4435096703728709E-4</v>
      </c>
      <c r="AR74" s="5">
        <f t="shared" si="201"/>
        <v>2.4752472644337482E-3</v>
      </c>
      <c r="AS74" s="5">
        <f t="shared" si="202"/>
        <v>2.7743349274628056E-3</v>
      </c>
      <c r="AT74" s="5">
        <f t="shared" si="203"/>
        <v>1.5547808900418778E-3</v>
      </c>
      <c r="AU74" s="5">
        <f t="shared" si="204"/>
        <v>5.8088242870039963E-4</v>
      </c>
      <c r="AV74" s="5">
        <f t="shared" si="205"/>
        <v>1.6276782059807795E-4</v>
      </c>
      <c r="AW74" s="5">
        <f t="shared" si="206"/>
        <v>1.4357069241956015E-6</v>
      </c>
      <c r="AX74" s="5">
        <f t="shared" si="207"/>
        <v>2.5366665669077342E-4</v>
      </c>
      <c r="AY74" s="5">
        <f t="shared" si="208"/>
        <v>3.2059189310643869E-4</v>
      </c>
      <c r="AZ74" s="5">
        <f t="shared" si="209"/>
        <v>2.0258705512656486E-4</v>
      </c>
      <c r="BA74" s="5">
        <f t="shared" si="210"/>
        <v>8.5345295763561866E-5</v>
      </c>
      <c r="BB74" s="5">
        <f t="shared" si="211"/>
        <v>2.6965516766678389E-5</v>
      </c>
      <c r="BC74" s="5">
        <f t="shared" si="212"/>
        <v>6.8159735154795987E-6</v>
      </c>
      <c r="BD74" s="5">
        <f t="shared" si="213"/>
        <v>5.2138254771280439E-4</v>
      </c>
      <c r="BE74" s="5">
        <f t="shared" si="214"/>
        <v>5.8438194578515508E-4</v>
      </c>
      <c r="BF74" s="5">
        <f t="shared" si="215"/>
        <v>3.2749682556286415E-4</v>
      </c>
      <c r="BG74" s="5">
        <f t="shared" si="216"/>
        <v>1.2235624494941126E-4</v>
      </c>
      <c r="BH74" s="5">
        <f t="shared" si="217"/>
        <v>3.4285181205321162E-5</v>
      </c>
      <c r="BI74" s="5">
        <f t="shared" si="218"/>
        <v>7.6855817258380919E-6</v>
      </c>
      <c r="BJ74" s="8">
        <f t="shared" si="219"/>
        <v>0.32669507898212169</v>
      </c>
      <c r="BK74" s="8">
        <f t="shared" si="220"/>
        <v>0.27709820231822274</v>
      </c>
      <c r="BL74" s="8">
        <f t="shared" si="221"/>
        <v>0.36502407291198996</v>
      </c>
      <c r="BM74" s="8">
        <f t="shared" si="222"/>
        <v>0.42577075600149</v>
      </c>
      <c r="BN74" s="8">
        <f t="shared" si="223"/>
        <v>0.57372091777559908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1.6857142857142899</v>
      </c>
      <c r="F75">
        <f>VLOOKUP(B75,home!$B$2:$E$405,3,FALSE)</f>
        <v>1.02</v>
      </c>
      <c r="G75">
        <f>VLOOKUP(C75,away!$B$2:$E$405,4,FALSE)</f>
        <v>0.81</v>
      </c>
      <c r="H75">
        <f>VLOOKUP(A75,away!$A$2:$E$405,3,FALSE)</f>
        <v>1.22857142857143</v>
      </c>
      <c r="I75">
        <f>VLOOKUP(C75,away!$B$2:$E$405,3,FALSE)</f>
        <v>1.0900000000000001</v>
      </c>
      <c r="J75">
        <f>VLOOKUP(B75,home!$B$2:$E$405,4,FALSE)</f>
        <v>0.76</v>
      </c>
      <c r="K75" s="3">
        <f t="shared" si="168"/>
        <v>1.3927371428571464</v>
      </c>
      <c r="L75" s="3">
        <f t="shared" si="169"/>
        <v>1.0177485714285726</v>
      </c>
      <c r="M75" s="5">
        <f t="shared" si="170"/>
        <v>8.9771680593421568E-2</v>
      </c>
      <c r="N75" s="5">
        <f t="shared" si="171"/>
        <v>0.12502835393916631</v>
      </c>
      <c r="O75" s="5">
        <f t="shared" si="172"/>
        <v>9.1364999678696907E-2</v>
      </c>
      <c r="P75" s="5">
        <f t="shared" si="173"/>
        <v>0.12724742860965244</v>
      </c>
      <c r="Q75" s="5">
        <f t="shared" si="174"/>
        <v>8.7065816220683281E-2</v>
      </c>
      <c r="R75" s="5">
        <f t="shared" si="175"/>
        <v>4.6493298950782878E-2</v>
      </c>
      <c r="S75" s="5">
        <f t="shared" si="176"/>
        <v>4.5091915347731423E-2</v>
      </c>
      <c r="T75" s="5">
        <f t="shared" si="177"/>
        <v>8.8611110078863034E-2</v>
      </c>
      <c r="U75" s="5">
        <f t="shared" si="178"/>
        <v>6.4752944342716515E-2</v>
      </c>
      <c r="V75" s="5">
        <f t="shared" si="179"/>
        <v>7.1017574079213714E-3</v>
      </c>
      <c r="W75" s="5">
        <f t="shared" si="180"/>
        <v>4.0419932041239948E-2</v>
      </c>
      <c r="X75" s="5">
        <f t="shared" si="181"/>
        <v>4.113732809221194E-2</v>
      </c>
      <c r="Y75" s="5">
        <f t="shared" si="182"/>
        <v>2.0933728449118592E-2</v>
      </c>
      <c r="Z75" s="5">
        <f t="shared" si="183"/>
        <v>1.5772829529386943E-2</v>
      </c>
      <c r="AA75" s="5">
        <f t="shared" si="184"/>
        <v>2.1967405533531204E-2</v>
      </c>
      <c r="AB75" s="5">
        <f t="shared" si="185"/>
        <v>1.5297410809377261E-2</v>
      </c>
      <c r="AC75" s="5">
        <f t="shared" si="186"/>
        <v>6.2915189595002825E-4</v>
      </c>
      <c r="AD75" s="5">
        <f t="shared" si="187"/>
        <v>1.407358516639913E-2</v>
      </c>
      <c r="AE75" s="5">
        <f t="shared" si="188"/>
        <v>1.4323371197981062E-2</v>
      </c>
      <c r="AF75" s="5">
        <f t="shared" si="189"/>
        <v>7.2887952873931933E-3</v>
      </c>
      <c r="AG75" s="5">
        <f t="shared" si="190"/>
        <v>2.4727203303932447E-3</v>
      </c>
      <c r="AH75" s="5">
        <f t="shared" si="191"/>
        <v>4.0131936802299912E-3</v>
      </c>
      <c r="AI75" s="5">
        <f t="shared" si="192"/>
        <v>5.5893238999358752E-3</v>
      </c>
      <c r="AJ75" s="5">
        <f t="shared" si="193"/>
        <v>3.8922294994499273E-3</v>
      </c>
      <c r="AK75" s="5">
        <f t="shared" si="194"/>
        <v>1.8069508641360644E-3</v>
      </c>
      <c r="AL75" s="5">
        <f t="shared" si="195"/>
        <v>3.5671811170435121E-5</v>
      </c>
      <c r="AM75" s="5">
        <f t="shared" si="196"/>
        <v>3.9201609588814879E-3</v>
      </c>
      <c r="AN75" s="5">
        <f t="shared" si="197"/>
        <v>3.9897382156716971E-3</v>
      </c>
      <c r="AO75" s="5">
        <f t="shared" si="198"/>
        <v>2.0302751846869257E-3</v>
      </c>
      <c r="AP75" s="5">
        <f t="shared" si="199"/>
        <v>6.8876988960733332E-4</v>
      </c>
      <c r="AQ75" s="5">
        <f t="shared" si="200"/>
        <v>1.7524864279771978E-4</v>
      </c>
      <c r="AR75" s="5">
        <f t="shared" si="201"/>
        <v>8.1688442698405026E-4</v>
      </c>
      <c r="AS75" s="5">
        <f t="shared" si="202"/>
        <v>1.1377052828822635E-3</v>
      </c>
      <c r="AT75" s="5">
        <f t="shared" si="203"/>
        <v>7.922622025474627E-4</v>
      </c>
      <c r="AU75" s="5">
        <f t="shared" si="204"/>
        <v>3.6780433212322107E-4</v>
      </c>
      <c r="AV75" s="5">
        <f t="shared" si="205"/>
        <v>1.280636886629439E-4</v>
      </c>
      <c r="AW75" s="5">
        <f t="shared" si="206"/>
        <v>1.4045342013086321E-6</v>
      </c>
      <c r="AX75" s="5">
        <f t="shared" si="207"/>
        <v>9.0995896223545526E-4</v>
      </c>
      <c r="AY75" s="5">
        <f t="shared" si="208"/>
        <v>9.2610943387376086E-4</v>
      </c>
      <c r="AZ75" s="5">
        <f t="shared" si="209"/>
        <v>4.7127327665577205E-4</v>
      </c>
      <c r="BA75" s="5">
        <f t="shared" si="210"/>
        <v>1.5987923468962484E-4</v>
      </c>
      <c r="BB75" s="5">
        <f t="shared" si="211"/>
        <v>4.0679215676614786E-5</v>
      </c>
      <c r="BC75" s="5">
        <f t="shared" si="212"/>
        <v>8.2802427283419022E-6</v>
      </c>
      <c r="BD75" s="5">
        <f t="shared" si="213"/>
        <v>1.3856382643087745E-4</v>
      </c>
      <c r="BE75" s="5">
        <f t="shared" si="214"/>
        <v>1.9298298772669383E-4</v>
      </c>
      <c r="BF75" s="5">
        <f t="shared" si="215"/>
        <v>1.3438728747325568E-4</v>
      </c>
      <c r="BG75" s="5">
        <f t="shared" si="216"/>
        <v>6.2388722263941377E-5</v>
      </c>
      <c r="BH75" s="5">
        <f t="shared" si="217"/>
        <v>2.1722772698097425E-5</v>
      </c>
      <c r="BI75" s="5">
        <f t="shared" si="218"/>
        <v>6.0508224764966861E-6</v>
      </c>
      <c r="BJ75" s="8">
        <f t="shared" si="219"/>
        <v>0.45467511406095446</v>
      </c>
      <c r="BK75" s="8">
        <f t="shared" si="220"/>
        <v>0.27080371509972101</v>
      </c>
      <c r="BL75" s="8">
        <f t="shared" si="221"/>
        <v>0.25897657361112608</v>
      </c>
      <c r="BM75" s="8">
        <f t="shared" si="222"/>
        <v>0.43233194940911274</v>
      </c>
      <c r="BN75" s="8">
        <f t="shared" si="223"/>
        <v>0.5669715779924035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1.6857142857142899</v>
      </c>
      <c r="F76">
        <f>VLOOKUP(B76,home!$B$2:$E$405,3,FALSE)</f>
        <v>1.0900000000000001</v>
      </c>
      <c r="G76">
        <f>VLOOKUP(C76,away!$B$2:$E$405,4,FALSE)</f>
        <v>1.36</v>
      </c>
      <c r="H76">
        <f>VLOOKUP(A76,away!$A$2:$E$405,3,FALSE)</f>
        <v>1.22857142857143</v>
      </c>
      <c r="I76">
        <f>VLOOKUP(C76,away!$B$2:$E$405,3,FALSE)</f>
        <v>0.54</v>
      </c>
      <c r="J76">
        <f>VLOOKUP(B76,home!$B$2:$E$405,4,FALSE)</f>
        <v>0.25</v>
      </c>
      <c r="K76" s="3">
        <f t="shared" si="168"/>
        <v>2.4989028571428635</v>
      </c>
      <c r="L76" s="3">
        <f t="shared" si="169"/>
        <v>0.16585714285714306</v>
      </c>
      <c r="M76" s="5">
        <f t="shared" si="170"/>
        <v>6.9616059382738293E-2</v>
      </c>
      <c r="N76" s="5">
        <f t="shared" si="171"/>
        <v>0.17396376969455199</v>
      </c>
      <c r="O76" s="5">
        <f t="shared" si="172"/>
        <v>1.1546320706194177E-2</v>
      </c>
      <c r="P76" s="5">
        <f t="shared" si="173"/>
        <v>2.8853133802196437E-2</v>
      </c>
      <c r="Q76" s="5">
        <f t="shared" si="174"/>
        <v>0.21735928056452958</v>
      </c>
      <c r="R76" s="5">
        <f t="shared" si="175"/>
        <v>9.5751988142081838E-4</v>
      </c>
      <c r="S76" s="5">
        <f t="shared" si="176"/>
        <v>2.9896238654879789E-3</v>
      </c>
      <c r="T76" s="5">
        <f t="shared" si="177"/>
        <v>3.6050589247917014E-2</v>
      </c>
      <c r="U76" s="5">
        <f t="shared" si="178"/>
        <v>2.3927491674535792E-3</v>
      </c>
      <c r="V76" s="5">
        <f t="shared" si="179"/>
        <v>1.3767579584047186E-4</v>
      </c>
      <c r="W76" s="5">
        <f t="shared" si="180"/>
        <v>0.18105324240974008</v>
      </c>
      <c r="X76" s="5">
        <f t="shared" si="181"/>
        <v>3.0028973491101209E-2</v>
      </c>
      <c r="Y76" s="5">
        <f t="shared" si="182"/>
        <v>2.4902598730834678E-3</v>
      </c>
      <c r="Z76" s="5">
        <f t="shared" si="183"/>
        <v>5.2937170587122442E-5</v>
      </c>
      <c r="AA76" s="5">
        <f t="shared" si="184"/>
        <v>1.3228484682921944E-4</v>
      </c>
      <c r="AB76" s="5">
        <f t="shared" si="185"/>
        <v>1.6528349084912129E-4</v>
      </c>
      <c r="AC76" s="5">
        <f t="shared" si="186"/>
        <v>3.5663270389141596E-6</v>
      </c>
      <c r="AD76" s="5">
        <f t="shared" si="187"/>
        <v>0.11310861618816971</v>
      </c>
      <c r="AE76" s="5">
        <f t="shared" si="188"/>
        <v>1.8759871913495024E-2</v>
      </c>
      <c r="AF76" s="5">
        <f t="shared" si="189"/>
        <v>1.555729377969125E-3</v>
      </c>
      <c r="AG76" s="5">
        <f t="shared" si="190"/>
        <v>8.6009609896293146E-5</v>
      </c>
      <c r="AH76" s="5">
        <f t="shared" si="191"/>
        <v>2.1950019661303299E-6</v>
      </c>
      <c r="AI76" s="5">
        <f t="shared" si="192"/>
        <v>5.4850966845972841E-6</v>
      </c>
      <c r="AJ76" s="5">
        <f t="shared" si="193"/>
        <v>6.8533618884225027E-6</v>
      </c>
      <c r="AK76" s="5">
        <f t="shared" si="194"/>
        <v>5.7086285346710011E-6</v>
      </c>
      <c r="AL76" s="5">
        <f t="shared" si="195"/>
        <v>5.9124122881161393E-8</v>
      </c>
      <c r="AM76" s="5">
        <f t="shared" si="196"/>
        <v>5.6529488832018533E-2</v>
      </c>
      <c r="AN76" s="5">
        <f t="shared" si="197"/>
        <v>9.3758195048533697E-3</v>
      </c>
      <c r="AO76" s="5">
        <f t="shared" si="198"/>
        <v>7.775233175096269E-4</v>
      </c>
      <c r="AP76" s="5">
        <f t="shared" si="199"/>
        <v>4.2985931982317989E-5</v>
      </c>
      <c r="AQ76" s="5">
        <f t="shared" si="200"/>
        <v>1.7823809654096873E-6</v>
      </c>
      <c r="AR76" s="5">
        <f t="shared" si="201"/>
        <v>7.2811350933637581E-8</v>
      </c>
      <c r="AS76" s="5">
        <f t="shared" si="202"/>
        <v>1.8194849288049866E-7</v>
      </c>
      <c r="AT76" s="5">
        <f t="shared" si="203"/>
        <v>2.2733580435595807E-7</v>
      </c>
      <c r="AU76" s="5">
        <f t="shared" si="204"/>
        <v>1.8936336367865822E-7</v>
      </c>
      <c r="AV76" s="5">
        <f t="shared" si="205"/>
        <v>1.1830016263369552E-7</v>
      </c>
      <c r="AW76" s="5">
        <f t="shared" si="206"/>
        <v>6.8068434670000783E-10</v>
      </c>
      <c r="AX76" s="5">
        <f t="shared" si="207"/>
        <v>2.3543616859192793E-2</v>
      </c>
      <c r="AY76" s="5">
        <f t="shared" si="208"/>
        <v>3.9048770247889801E-3</v>
      </c>
      <c r="AZ76" s="5">
        <f t="shared" si="209"/>
        <v>3.2382587327000082E-4</v>
      </c>
      <c r="BA76" s="5">
        <f t="shared" si="210"/>
        <v>1.7902944707927208E-5</v>
      </c>
      <c r="BB76" s="5">
        <f t="shared" si="211"/>
        <v>7.4233281449655411E-7</v>
      </c>
      <c r="BC76" s="5">
        <f t="shared" si="212"/>
        <v>2.4624239932300001E-8</v>
      </c>
      <c r="BD76" s="5">
        <f t="shared" si="213"/>
        <v>2.0127137722369832E-9</v>
      </c>
      <c r="BE76" s="5">
        <f t="shared" si="214"/>
        <v>5.0295761960537892E-9</v>
      </c>
      <c r="BF76" s="5">
        <f t="shared" si="215"/>
        <v>6.2842111632682753E-9</v>
      </c>
      <c r="BG76" s="5">
        <f t="shared" si="216"/>
        <v>5.2345444102600569E-9</v>
      </c>
      <c r="BH76" s="5">
        <f t="shared" si="217"/>
        <v>3.2701544956600146E-9</v>
      </c>
      <c r="BI76" s="5">
        <f t="shared" si="218"/>
        <v>1.6343596825006772E-9</v>
      </c>
      <c r="BJ76" s="8">
        <f t="shared" si="219"/>
        <v>0.86897493199679687</v>
      </c>
      <c r="BK76" s="8">
        <f t="shared" si="220"/>
        <v>0.10550499532221395</v>
      </c>
      <c r="BL76" s="8">
        <f t="shared" si="221"/>
        <v>1.5215213406554939E-2</v>
      </c>
      <c r="BM76" s="8">
        <f t="shared" si="222"/>
        <v>0.48354711752041696</v>
      </c>
      <c r="BN76" s="8">
        <f t="shared" si="223"/>
        <v>0.50229608403163128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1.6857142857142899</v>
      </c>
      <c r="F77" s="15">
        <f>VLOOKUP(B77,home!$B$2:$E$405,3,FALSE)</f>
        <v>0.54</v>
      </c>
      <c r="G77" s="15">
        <f>VLOOKUP(C77,away!$B$2:$E$405,4,FALSE)</f>
        <v>1.02</v>
      </c>
      <c r="H77" s="15">
        <f>VLOOKUP(A77,away!$A$2:$E$405,3,FALSE)</f>
        <v>1.22857142857143</v>
      </c>
      <c r="I77" s="15">
        <f>VLOOKUP(C77,away!$B$2:$E$405,3,FALSE)</f>
        <v>1.42</v>
      </c>
      <c r="J77" s="15">
        <f>VLOOKUP(B77,home!$B$2:$E$405,4,FALSE)</f>
        <v>1.52</v>
      </c>
      <c r="K77" s="20">
        <f t="shared" si="168"/>
        <v>0.92849142857143097</v>
      </c>
      <c r="L77" s="20">
        <f t="shared" si="169"/>
        <v>2.6517485714285742</v>
      </c>
      <c r="M77" s="21">
        <f t="shared" si="170"/>
        <v>2.7869008890421501E-2</v>
      </c>
      <c r="N77" s="21">
        <f t="shared" si="171"/>
        <v>2.5876135877537371E-2</v>
      </c>
      <c r="O77" s="21">
        <f t="shared" si="172"/>
        <v>7.3901604512305444E-2</v>
      </c>
      <c r="P77" s="21">
        <f t="shared" si="173"/>
        <v>6.8617006347351392E-2</v>
      </c>
      <c r="Q77" s="21">
        <f t="shared" si="174"/>
        <v>1.2012885183421564E-2</v>
      </c>
      <c r="R77" s="21">
        <f t="shared" si="175"/>
        <v>9.7984237095892754E-2</v>
      </c>
      <c r="S77" s="21">
        <f t="shared" si="176"/>
        <v>4.2235925742686614E-2</v>
      </c>
      <c r="T77" s="21">
        <f t="shared" si="177"/>
        <v>3.1855151123873618E-2</v>
      </c>
      <c r="U77" s="21">
        <f t="shared" si="178"/>
        <v>9.0977524278647248E-2</v>
      </c>
      <c r="V77" s="21">
        <f t="shared" si="179"/>
        <v>1.1554462585891158E-2</v>
      </c>
      <c r="W77" s="21">
        <f t="shared" si="180"/>
        <v>3.7179536417398886E-3</v>
      </c>
      <c r="X77" s="21">
        <f t="shared" si="181"/>
        <v>9.8590782581214134E-3</v>
      </c>
      <c r="Y77" s="21">
        <f t="shared" si="182"/>
        <v>1.307189834328799E-2</v>
      </c>
      <c r="Z77" s="21">
        <f t="shared" si="183"/>
        <v>8.6609853580517426E-2</v>
      </c>
      <c r="AA77" s="21">
        <f t="shared" si="184"/>
        <v>8.0416506679337099E-2</v>
      </c>
      <c r="AB77" s="21">
        <f t="shared" si="185"/>
        <v>3.7333018583710853E-2</v>
      </c>
      <c r="AC77" s="21">
        <f t="shared" si="186"/>
        <v>1.7780337913021866E-3</v>
      </c>
      <c r="AD77" s="21">
        <f t="shared" si="187"/>
        <v>8.6302202204535574E-4</v>
      </c>
      <c r="AE77" s="21">
        <f t="shared" si="188"/>
        <v>2.2885174140701713E-3</v>
      </c>
      <c r="AF77" s="21">
        <f t="shared" si="189"/>
        <v>3.0342863917249968E-3</v>
      </c>
      <c r="AG77" s="21">
        <f t="shared" si="190"/>
        <v>2.6820548681873078E-3</v>
      </c>
      <c r="AH77" s="21">
        <f t="shared" si="191"/>
        <v>5.7416888875943775E-2</v>
      </c>
      <c r="AI77" s="21">
        <f t="shared" si="192"/>
        <v>5.3311089176552133E-2</v>
      </c>
      <c r="AJ77" s="21">
        <f t="shared" si="193"/>
        <v>2.474944467411792E-2</v>
      </c>
      <c r="AK77" s="21">
        <f t="shared" si="194"/>
        <v>7.6598824139404468E-3</v>
      </c>
      <c r="AL77" s="21">
        <f t="shared" si="195"/>
        <v>1.751097162059748E-4</v>
      </c>
      <c r="AM77" s="21">
        <f t="shared" si="196"/>
        <v>1.602617100274995E-4</v>
      </c>
      <c r="AN77" s="21">
        <f t="shared" si="197"/>
        <v>4.2497376062012221E-4</v>
      </c>
      <c r="AO77" s="21">
        <f t="shared" si="198"/>
        <v>5.6346178130951905E-4</v>
      </c>
      <c r="AP77" s="21">
        <f t="shared" si="199"/>
        <v>4.9805299121403893E-4</v>
      </c>
      <c r="AQ77" s="21">
        <f t="shared" si="200"/>
        <v>3.3017782698688904E-4</v>
      </c>
      <c r="AR77" s="21">
        <f t="shared" si="201"/>
        <v>3.0451030610531421E-2</v>
      </c>
      <c r="AS77" s="21">
        <f t="shared" si="202"/>
        <v>2.8273520913044692E-2</v>
      </c>
      <c r="AT77" s="21">
        <f t="shared" si="203"/>
        <v>1.3125860911648546E-2</v>
      </c>
      <c r="AU77" s="21">
        <f t="shared" si="204"/>
        <v>4.0624164496954876E-3</v>
      </c>
      <c r="AV77" s="21">
        <f t="shared" si="205"/>
        <v>9.4297971320746101E-4</v>
      </c>
      <c r="AW77" s="21">
        <f t="shared" si="206"/>
        <v>1.1976170930018619E-5</v>
      </c>
      <c r="AX77" s="21">
        <f t="shared" si="207"/>
        <v>2.4800270681455565E-5</v>
      </c>
      <c r="AY77" s="21">
        <f t="shared" si="208"/>
        <v>6.5764082350591748E-5</v>
      </c>
      <c r="AZ77" s="21">
        <f t="shared" si="209"/>
        <v>8.7194905712246405E-5</v>
      </c>
      <c r="BA77" s="21">
        <f t="shared" si="210"/>
        <v>7.7072988886099536E-5</v>
      </c>
      <c r="BB77" s="21">
        <f t="shared" si="211"/>
        <v>5.1094547043611211E-5</v>
      </c>
      <c r="BC77" s="21">
        <f t="shared" si="212"/>
        <v>2.7097978426137221E-5</v>
      </c>
      <c r="BD77" s="21">
        <f t="shared" si="213"/>
        <v>1.3458079486667414E-2</v>
      </c>
      <c r="BE77" s="21">
        <f t="shared" si="214"/>
        <v>1.2495711448403697E-2</v>
      </c>
      <c r="BF77" s="21">
        <f t="shared" si="215"/>
        <v>5.8010804868723663E-3</v>
      </c>
      <c r="BG77" s="21">
        <f t="shared" si="216"/>
        <v>1.7954178361713252E-3</v>
      </c>
      <c r="BH77" s="21">
        <f t="shared" si="217"/>
        <v>4.1675751789733528E-4</v>
      </c>
      <c r="BI77" s="21">
        <f t="shared" si="218"/>
        <v>7.7391156632076129E-5</v>
      </c>
      <c r="BJ77" s="22">
        <f t="shared" si="219"/>
        <v>0.10757093596726788</v>
      </c>
      <c r="BK77" s="22">
        <f t="shared" si="220"/>
        <v>0.1522953111562094</v>
      </c>
      <c r="BL77" s="22">
        <f t="shared" si="221"/>
        <v>0.63465044282121952</v>
      </c>
      <c r="BM77" s="22">
        <f t="shared" si="222"/>
        <v>0.67481187770686368</v>
      </c>
      <c r="BN77" s="22">
        <f t="shared" si="223"/>
        <v>0.30626087790693002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1.7115384615384599</v>
      </c>
      <c r="F78">
        <f>VLOOKUP(B78,home!$B$2:$E$405,3,FALSE)</f>
        <v>1.43</v>
      </c>
      <c r="G78">
        <f>VLOOKUP(C78,away!$B$2:$E$405,4,FALSE)</f>
        <v>0.8</v>
      </c>
      <c r="H78">
        <f>VLOOKUP(A78,away!$A$2:$E$405,3,FALSE)</f>
        <v>1.4722222222222201</v>
      </c>
      <c r="I78">
        <f>VLOOKUP(C78,away!$B$2:$E$405,3,FALSE)</f>
        <v>1.1200000000000001</v>
      </c>
      <c r="J78">
        <f>VLOOKUP(B78,home!$B$2:$E$405,4,FALSE)</f>
        <v>0.85</v>
      </c>
      <c r="K78" s="3">
        <f t="shared" ref="K78:K141" si="224">E78*F78*G78</f>
        <v>1.9579999999999982</v>
      </c>
      <c r="L78" s="3">
        <f t="shared" ref="L78:L141" si="225">H78*I78*J78</f>
        <v>1.4015555555555537</v>
      </c>
      <c r="M78" s="5">
        <f t="shared" ref="M78:M141" si="226">_xlfn.POISSON.DIST(0,K78,FALSE) * _xlfn.POISSON.DIST(0,L78,FALSE)</f>
        <v>3.4750700268754174E-2</v>
      </c>
      <c r="N78" s="5">
        <f t="shared" ref="N78:N141" si="227">_xlfn.POISSON.DIST(1,K78,FALSE) * _xlfn.POISSON.DIST(0,L78,FALSE)</f>
        <v>6.8041871126220607E-2</v>
      </c>
      <c r="O78" s="5">
        <f t="shared" ref="O78:O141" si="228">_xlfn.POISSON.DIST(0,K78,FALSE) * _xlfn.POISSON.DIST(1,L78,FALSE)</f>
        <v>4.8705037021118287E-2</v>
      </c>
      <c r="P78" s="5">
        <f t="shared" ref="P78:P141" si="229">_xlfn.POISSON.DIST(1,K78,FALSE) * _xlfn.POISSON.DIST(1,L78,FALSE)</f>
        <v>9.5364462487349505E-2</v>
      </c>
      <c r="Q78" s="5">
        <f t="shared" ref="Q78:Q141" si="230">_xlfn.POISSON.DIST(2,K78,FALSE) * _xlfn.POISSON.DIST(0,L78,FALSE)</f>
        <v>6.661299183256994E-2</v>
      </c>
      <c r="R78" s="5">
        <f t="shared" ref="R78:R141" si="231">_xlfn.POISSON.DIST(0,K78,FALSE) * _xlfn.POISSON.DIST(2,L78,FALSE)</f>
        <v>3.4131407610243629E-2</v>
      </c>
      <c r="S78" s="5">
        <f t="shared" ref="S78:S141" si="232">_xlfn.POISSON.DIST(2,K78,FALSE) * _xlfn.POISSON.DIST(2,L78,FALSE)</f>
        <v>6.5425880882738929E-2</v>
      </c>
      <c r="T78" s="5">
        <f t="shared" ref="T78:T141" si="233">_xlfn.POISSON.DIST(2,K78,FALSE) * _xlfn.POISSON.DIST(1,L78,FALSE)</f>
        <v>9.3361808775115129E-2</v>
      </c>
      <c r="U78" s="5">
        <f t="shared" ref="U78:U141" si="234">_xlfn.POISSON.DIST(1,K78,FALSE) * _xlfn.POISSON.DIST(2,L78,FALSE)</f>
        <v>6.6829296100856944E-2</v>
      </c>
      <c r="V78" s="5">
        <f t="shared" ref="V78:V141" si="235">_xlfn.POISSON.DIST(3,K78,FALSE) * _xlfn.POISSON.DIST(3,L78,FALSE)</f>
        <v>1.9949410818871971E-2</v>
      </c>
      <c r="W78" s="5">
        <f t="shared" ref="W78:W141" si="236">_xlfn.POISSON.DIST(3,K78,FALSE) * _xlfn.POISSON.DIST(0,L78,FALSE)</f>
        <v>4.3476079336057273E-2</v>
      </c>
      <c r="X78" s="5">
        <f t="shared" ref="X78:X141" si="237">_xlfn.POISSON.DIST(3,K78,FALSE) * _xlfn.POISSON.DIST(1,L78,FALSE)</f>
        <v>6.0934140527225074E-2</v>
      </c>
      <c r="Y78" s="5">
        <f t="shared" ref="Y78:Y141" si="238">_xlfn.POISSON.DIST(3,K78,FALSE) * _xlfn.POISSON.DIST(2,L78,FALSE)</f>
        <v>4.270129158946756E-2</v>
      </c>
      <c r="Z78" s="5">
        <f t="shared" ref="Z78:Z141" si="239">_xlfn.POISSON.DIST(0,K78,FALSE) * _xlfn.POISSON.DIST(3,L78,FALSE)</f>
        <v>1.5945687985022688E-2</v>
      </c>
      <c r="AA78" s="5">
        <f t="shared" ref="AA78:AA141" si="240">_xlfn.POISSON.DIST(1,K78,FALSE) * _xlfn.POISSON.DIST(3,L78,FALSE)</f>
        <v>3.1221657074674392E-2</v>
      </c>
      <c r="AB78" s="5">
        <f t="shared" ref="AB78:AB141" si="241">_xlfn.POISSON.DIST(2,K78,FALSE) * _xlfn.POISSON.DIST(3,L78,FALSE)</f>
        <v>3.0566002276106216E-2</v>
      </c>
      <c r="AC78" s="5">
        <f t="shared" ref="AC78:AC141" si="242">_xlfn.POISSON.DIST(4,K78,FALSE) * _xlfn.POISSON.DIST(4,L78,FALSE)</f>
        <v>3.4216304005527244E-3</v>
      </c>
      <c r="AD78" s="5">
        <f t="shared" ref="AD78:AD141" si="243">_xlfn.POISSON.DIST(4,K78,FALSE) * _xlfn.POISSON.DIST(0,L78,FALSE)</f>
        <v>2.1281540835000001E-2</v>
      </c>
      <c r="AE78" s="5">
        <f t="shared" ref="AE78:AE141" si="244">_xlfn.POISSON.DIST(4,K78,FALSE) * _xlfn.POISSON.DIST(1,L78,FALSE)</f>
        <v>2.9827261788076629E-2</v>
      </c>
      <c r="AF78" s="5">
        <f t="shared" ref="AF78:AF141" si="245">_xlfn.POISSON.DIST(4,K78,FALSE) * _xlfn.POISSON.DIST(2,L78,FALSE)</f>
        <v>2.0902282233044342E-2</v>
      </c>
      <c r="AG78" s="5">
        <f t="shared" ref="AG78:AG141" si="246">_xlfn.POISSON.DIST(4,K78,FALSE) * _xlfn.POISSON.DIST(3,L78,FALSE)</f>
        <v>9.7652365958378149E-3</v>
      </c>
      <c r="AH78" s="5">
        <f t="shared" ref="AH78:AH141" si="247">_xlfn.POISSON.DIST(0,K78,FALSE) * _xlfn.POISSON.DIST(4,L78,FALSE)</f>
        <v>5.5871918956410006E-3</v>
      </c>
      <c r="AI78" s="5">
        <f t="shared" ref="AI78:AI141" si="248">_xlfn.POISSON.DIST(1,K78,FALSE) * _xlfn.POISSON.DIST(4,L78,FALSE)</f>
        <v>1.0939721731665067E-2</v>
      </c>
      <c r="AJ78" s="5">
        <f t="shared" ref="AJ78:AJ141" si="249">_xlfn.POISSON.DIST(2,K78,FALSE) * _xlfn.POISSON.DIST(4,L78,FALSE)</f>
        <v>1.0709987575300096E-2</v>
      </c>
      <c r="AK78" s="5">
        <f t="shared" ref="AK78:AK141" si="250">_xlfn.POISSON.DIST(3,K78,FALSE) * _xlfn.POISSON.DIST(4,L78,FALSE)</f>
        <v>6.9900518908125216E-3</v>
      </c>
      <c r="AL78" s="5">
        <f t="shared" ref="AL78:AL141" si="251">_xlfn.POISSON.DIST(5,K78,FALSE) * _xlfn.POISSON.DIST(5,L78,FALSE)</f>
        <v>3.7559179119331485E-4</v>
      </c>
      <c r="AM78" s="5">
        <f t="shared" ref="AM78:AM141" si="252">_xlfn.POISSON.DIST(5,K78,FALSE) * _xlfn.POISSON.DIST(0,L78,FALSE)</f>
        <v>8.3338513909859951E-3</v>
      </c>
      <c r="AN78" s="5">
        <f t="shared" ref="AN78:AN141" si="253">_xlfn.POISSON.DIST(5,K78,FALSE) * _xlfn.POISSON.DIST(1,L78,FALSE)</f>
        <v>1.1680355716210799E-2</v>
      </c>
      <c r="AO78" s="5">
        <f t="shared" ref="AO78:AO141" si="254">_xlfn.POISSON.DIST(5,K78,FALSE) * _xlfn.POISSON.DIST(2,L78,FALSE)</f>
        <v>8.1853337224601572E-3</v>
      </c>
      <c r="AP78" s="5">
        <f t="shared" ref="AP78:AP141" si="255">_xlfn.POISSON.DIST(5,K78,FALSE) * _xlfn.POISSON.DIST(3,L78,FALSE)</f>
        <v>3.8240666509300855E-3</v>
      </c>
      <c r="AQ78" s="5">
        <f t="shared" ref="AQ78:AQ141" si="256">_xlfn.POISSON.DIST(5,K78,FALSE) * _xlfn.POISSON.DIST(4,L78,FALSE)</f>
        <v>1.3399104648564458E-3</v>
      </c>
      <c r="AR78" s="5">
        <f t="shared" ref="AR78:AR141" si="257">_xlfn.POISSON.DIST(0,K78,FALSE) * _xlfn.POISSON.DIST(5,L78,FALSE)</f>
        <v>1.5661519682581202E-3</v>
      </c>
      <c r="AS78" s="5">
        <f t="shared" ref="AS78:AS141" si="258">_xlfn.POISSON.DIST(1,K78,FALSE) * _xlfn.POISSON.DIST(5,L78,FALSE)</f>
        <v>3.0665255538493957E-3</v>
      </c>
      <c r="AT78" s="5">
        <f t="shared" ref="AT78:AT141" si="259">_xlfn.POISSON.DIST(2,K78,FALSE) * _xlfn.POISSON.DIST(5,L78,FALSE)</f>
        <v>3.0021285172185572E-3</v>
      </c>
      <c r="AU78" s="5">
        <f t="shared" ref="AU78:AU141" si="260">_xlfn.POISSON.DIST(3,K78,FALSE) * _xlfn.POISSON.DIST(5,L78,FALSE)</f>
        <v>1.9593892122379765E-3</v>
      </c>
      <c r="AV78" s="5">
        <f t="shared" ref="AV78:AV141" si="261">_xlfn.POISSON.DIST(4,K78,FALSE) * _xlfn.POISSON.DIST(5,L78,FALSE)</f>
        <v>9.5912101939048798E-4</v>
      </c>
      <c r="AW78" s="5">
        <f t="shared" ref="AW78:AW141" si="262">_xlfn.POISSON.DIST(6,K78,FALSE) * _xlfn.POISSON.DIST(6,L78,FALSE)</f>
        <v>2.8631005198617938E-5</v>
      </c>
      <c r="AX78" s="5">
        <f t="shared" ref="AX78:AX141" si="263">_xlfn.POISSON.DIST(6,K78,FALSE) * _xlfn.POISSON.DIST(0,L78,FALSE)</f>
        <v>2.7196135039250918E-3</v>
      </c>
      <c r="AY78" s="5">
        <f t="shared" ref="AY78:AY141" si="264">_xlfn.POISSON.DIST(6,K78,FALSE) * _xlfn.POISSON.DIST(1,L78,FALSE)</f>
        <v>3.8116894153901182E-3</v>
      </c>
      <c r="AZ78" s="5">
        <f t="shared" ref="AZ78:AZ141" si="265">_xlfn.POISSON.DIST(6,K78,FALSE) * _xlfn.POISSON.DIST(2,L78,FALSE)</f>
        <v>2.6711472380961604E-3</v>
      </c>
      <c r="BA78" s="5">
        <f t="shared" ref="BA78:BA141" si="266">_xlfn.POISSON.DIST(6,K78,FALSE) * _xlfn.POISSON.DIST(3,L78,FALSE)</f>
        <v>1.2479204170868492E-3</v>
      </c>
      <c r="BB78" s="5">
        <f t="shared" ref="BB78:BB141" si="267">_xlfn.POISSON.DIST(6,K78,FALSE) * _xlfn.POISSON.DIST(4,L78,FALSE)</f>
        <v>4.3725744836481943E-4</v>
      </c>
      <c r="BC78" s="5">
        <f t="shared" ref="BC78:BC141" si="268">_xlfn.POISSON.DIST(6,K78,FALSE) * _xlfn.POISSON.DIST(5,L78,FALSE)</f>
        <v>1.2256812119275154E-4</v>
      </c>
      <c r="BD78" s="5">
        <f t="shared" ref="BD78:BD141" si="269">_xlfn.POISSON.DIST(0,K78,FALSE) * _xlfn.POISSON.DIST(6,L78,FALSE)</f>
        <v>3.6584149865940624E-4</v>
      </c>
      <c r="BE78" s="5">
        <f t="shared" ref="BE78:BE141" si="270">_xlfn.POISSON.DIST(1,K78,FALSE) * _xlfn.POISSON.DIST(6,L78,FALSE)</f>
        <v>7.1631765437511665E-4</v>
      </c>
      <c r="BF78" s="5">
        <f t="shared" ref="BF78:BF141" si="271">_xlfn.POISSON.DIST(2,K78,FALSE) * _xlfn.POISSON.DIST(6,L78,FALSE)</f>
        <v>7.0127498363323887E-4</v>
      </c>
      <c r="BG78" s="5">
        <f t="shared" ref="BG78:BG141" si="272">_xlfn.POISSON.DIST(3,K78,FALSE) * _xlfn.POISSON.DIST(6,L78,FALSE)</f>
        <v>4.5769880598462678E-4</v>
      </c>
      <c r="BH78" s="5">
        <f t="shared" ref="BH78:BH141" si="273">_xlfn.POISSON.DIST(4,K78,FALSE) * _xlfn.POISSON.DIST(6,L78,FALSE)</f>
        <v>2.2404356552947446E-4</v>
      </c>
      <c r="BI78" s="5">
        <f t="shared" ref="BI78:BI141" si="274">_xlfn.POISSON.DIST(5,K78,FALSE) * _xlfn.POISSON.DIST(6,L78,FALSE)</f>
        <v>8.7735460261342141E-5</v>
      </c>
      <c r="BJ78" s="8">
        <f t="shared" ref="BJ78:BJ141" si="275">SUM(N78,Q78,T78,W78,X78,Y78,AD78,AE78,AF78,AG78,AM78,AN78,AO78,AP78,AQ78,AX78,AY78,AZ78,BA78,BB78,BC78)</f>
        <v>0.50127821872811362</v>
      </c>
      <c r="BK78" s="8">
        <f t="shared" ref="BK78:BK141" si="276">SUM(M78,P78,S78,V78,AC78,AL78,AY78)</f>
        <v>0.22309936606485073</v>
      </c>
      <c r="BL78" s="8">
        <f t="shared" ref="BL78:BL141" si="277">SUM(O78,R78,U78,AA78,AB78,AH78,AI78,AJ78,AK78,AR78,AS78,AT78,AU78,AV78,BD78,BE78,BF78,BG78,BH78,BI78)</f>
        <v>0.25878658141581595</v>
      </c>
      <c r="BM78" s="8">
        <f t="shared" ref="BM78:BM141" si="278">SUM(S78:BI78)</f>
        <v>0.64772032543735514</v>
      </c>
      <c r="BN78" s="8">
        <f t="shared" ref="BN78:BN141" si="279">SUM(M78:R78)</f>
        <v>0.34760647034625614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1.3333333333333299</v>
      </c>
      <c r="F79">
        <f>VLOOKUP(B79,home!$B$2:$E$405,3,FALSE)</f>
        <v>1.69</v>
      </c>
      <c r="G79">
        <f>VLOOKUP(C79,away!$B$2:$E$405,4,FALSE)</f>
        <v>0.75</v>
      </c>
      <c r="H79">
        <f>VLOOKUP(A79,away!$A$2:$E$405,3,FALSE)</f>
        <v>1.2708333333333299</v>
      </c>
      <c r="I79">
        <f>VLOOKUP(C79,away!$B$2:$E$405,3,FALSE)</f>
        <v>1.1299999999999999</v>
      </c>
      <c r="J79">
        <f>VLOOKUP(B79,home!$B$2:$E$405,4,FALSE)</f>
        <v>0.98</v>
      </c>
      <c r="K79" s="3">
        <f t="shared" si="224"/>
        <v>1.6899999999999957</v>
      </c>
      <c r="L79" s="3">
        <f t="shared" si="225"/>
        <v>1.4073208333333294</v>
      </c>
      <c r="M79" s="5">
        <f t="shared" si="226"/>
        <v>4.5170058539558383E-2</v>
      </c>
      <c r="N79" s="5">
        <f t="shared" si="227"/>
        <v>7.633739893185347E-2</v>
      </c>
      <c r="O79" s="5">
        <f t="shared" si="228"/>
        <v>6.3568764425606578E-2</v>
      </c>
      <c r="P79" s="5">
        <f t="shared" si="229"/>
        <v>0.10743121187927483</v>
      </c>
      <c r="Q79" s="5">
        <f t="shared" si="230"/>
        <v>6.4505102097416042E-2</v>
      </c>
      <c r="R79" s="5">
        <f t="shared" si="231"/>
        <v>4.473082326270738E-2</v>
      </c>
      <c r="S79" s="5">
        <f t="shared" si="232"/>
        <v>6.3877852160308973E-2</v>
      </c>
      <c r="T79" s="5">
        <f t="shared" si="233"/>
        <v>9.077937403798704E-2</v>
      </c>
      <c r="U79" s="5">
        <f t="shared" si="234"/>
        <v>7.5595091313975279E-2</v>
      </c>
      <c r="V79" s="5">
        <f t="shared" si="235"/>
        <v>1.6880589811789273E-2</v>
      </c>
      <c r="W79" s="5">
        <f t="shared" si="236"/>
        <v>3.6337874181544272E-2</v>
      </c>
      <c r="X79" s="5">
        <f t="shared" si="237"/>
        <v>5.1139047374732564E-2</v>
      </c>
      <c r="Y79" s="5">
        <f t="shared" si="238"/>
        <v>3.5984523383640624E-2</v>
      </c>
      <c r="Z79" s="5">
        <f t="shared" si="239"/>
        <v>2.0983539823253083E-2</v>
      </c>
      <c r="AA79" s="5">
        <f t="shared" si="240"/>
        <v>3.5462182301297621E-2</v>
      </c>
      <c r="AB79" s="5">
        <f t="shared" si="241"/>
        <v>2.9965544044596421E-2</v>
      </c>
      <c r="AC79" s="5">
        <f t="shared" si="242"/>
        <v>2.5092703542896385E-3</v>
      </c>
      <c r="AD79" s="5">
        <f t="shared" si="243"/>
        <v>1.5352751841702419E-2</v>
      </c>
      <c r="AE79" s="5">
        <f t="shared" si="244"/>
        <v>2.1606247515824455E-2</v>
      </c>
      <c r="AF79" s="5">
        <f t="shared" si="245"/>
        <v>1.5203461129588128E-2</v>
      </c>
      <c r="AG79" s="5">
        <f t="shared" si="246"/>
        <v>7.1320491954809506E-3</v>
      </c>
      <c r="AH79" s="5">
        <f t="shared" si="247"/>
        <v>7.3826431875859081E-3</v>
      </c>
      <c r="AI79" s="5">
        <f t="shared" si="248"/>
        <v>1.2476666987020154E-2</v>
      </c>
      <c r="AJ79" s="5">
        <f t="shared" si="249"/>
        <v>1.0542783604032007E-2</v>
      </c>
      <c r="AK79" s="5">
        <f t="shared" si="250"/>
        <v>5.9391014302713476E-3</v>
      </c>
      <c r="AL79" s="5">
        <f t="shared" si="251"/>
        <v>2.3871915495348711E-4</v>
      </c>
      <c r="AM79" s="5">
        <f t="shared" si="252"/>
        <v>5.1892301224954022E-3</v>
      </c>
      <c r="AN79" s="5">
        <f t="shared" si="253"/>
        <v>7.3029116603486443E-3</v>
      </c>
      <c r="AO79" s="5">
        <f t="shared" si="254"/>
        <v>5.1387698618007719E-3</v>
      </c>
      <c r="AP79" s="5">
        <f t="shared" si="255"/>
        <v>2.4106326280725538E-3</v>
      </c>
      <c r="AQ79" s="5">
        <f t="shared" si="256"/>
        <v>8.481333797498952E-4</v>
      </c>
      <c r="AR79" s="5">
        <f t="shared" si="257"/>
        <v>2.0779495125912051E-3</v>
      </c>
      <c r="AS79" s="5">
        <f t="shared" si="258"/>
        <v>3.511734676279128E-3</v>
      </c>
      <c r="AT79" s="5">
        <f t="shared" si="259"/>
        <v>2.9674158014558563E-3</v>
      </c>
      <c r="AU79" s="5">
        <f t="shared" si="260"/>
        <v>1.6716442348201281E-3</v>
      </c>
      <c r="AV79" s="5">
        <f t="shared" si="261"/>
        <v>7.0626968921150236E-4</v>
      </c>
      <c r="AW79" s="5">
        <f t="shared" si="262"/>
        <v>1.577119454828305E-5</v>
      </c>
      <c r="AX79" s="5">
        <f t="shared" si="263"/>
        <v>1.4616331511695365E-3</v>
      </c>
      <c r="AY79" s="5">
        <f t="shared" si="264"/>
        <v>2.0569867843315322E-3</v>
      </c>
      <c r="AZ79" s="5">
        <f t="shared" si="265"/>
        <v>1.4474201777405491E-3</v>
      </c>
      <c r="BA79" s="5">
        <f t="shared" si="266"/>
        <v>6.7899485690710185E-4</v>
      </c>
      <c r="BB79" s="5">
        <f t="shared" si="267"/>
        <v>2.3889090196288688E-4</v>
      </c>
      <c r="BC79" s="5">
        <f t="shared" si="268"/>
        <v>6.7239228645232113E-5</v>
      </c>
      <c r="BD79" s="5">
        <f t="shared" si="269"/>
        <v>4.8739027328073992E-4</v>
      </c>
      <c r="BE79" s="5">
        <f t="shared" si="270"/>
        <v>8.2368956184444841E-4</v>
      </c>
      <c r="BF79" s="5">
        <f t="shared" si="271"/>
        <v>6.9601767975855733E-4</v>
      </c>
      <c r="BG79" s="5">
        <f t="shared" si="272"/>
        <v>3.9208995959731961E-4</v>
      </c>
      <c r="BH79" s="5">
        <f t="shared" si="273"/>
        <v>1.6565800792986714E-4</v>
      </c>
      <c r="BI79" s="5">
        <f t="shared" si="274"/>
        <v>5.5992406680294924E-5</v>
      </c>
      <c r="BJ79" s="8">
        <f t="shared" si="275"/>
        <v>0.44121867244299401</v>
      </c>
      <c r="BK79" s="8">
        <f t="shared" si="276"/>
        <v>0.2381646886845061</v>
      </c>
      <c r="BL79" s="8">
        <f t="shared" si="277"/>
        <v>0.29921945236054176</v>
      </c>
      <c r="BM79" s="8">
        <f t="shared" si="278"/>
        <v>0.59580177858509498</v>
      </c>
      <c r="BN79" s="8">
        <f t="shared" si="279"/>
        <v>0.40174335913641673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1.6231884057971</v>
      </c>
      <c r="F80">
        <f>VLOOKUP(B80,home!$B$2:$E$405,3,FALSE)</f>
        <v>0.62</v>
      </c>
      <c r="G80">
        <f>VLOOKUP(C80,away!$B$2:$E$405,4,FALSE)</f>
        <v>0.62</v>
      </c>
      <c r="H80">
        <f>VLOOKUP(A80,away!$A$2:$E$405,3,FALSE)</f>
        <v>1.3188405797101499</v>
      </c>
      <c r="I80">
        <f>VLOOKUP(C80,away!$B$2:$E$405,3,FALSE)</f>
        <v>1.03</v>
      </c>
      <c r="J80">
        <f>VLOOKUP(B80,home!$B$2:$E$405,4,FALSE)</f>
        <v>1.1399999999999999</v>
      </c>
      <c r="K80" s="3">
        <f t="shared" si="224"/>
        <v>0.62395362318840519</v>
      </c>
      <c r="L80" s="3">
        <f t="shared" si="225"/>
        <v>1.548582608695658</v>
      </c>
      <c r="M80" s="5">
        <f t="shared" si="226"/>
        <v>0.11388840291029567</v>
      </c>
      <c r="N80" s="5">
        <f t="shared" si="227"/>
        <v>7.1061081635019896E-2</v>
      </c>
      <c r="O80" s="5">
        <f t="shared" si="228"/>
        <v>0.17636560007900784</v>
      </c>
      <c r="P80" s="5">
        <f t="shared" si="229"/>
        <v>0.11004395517509422</v>
      </c>
      <c r="Q80" s="5">
        <f t="shared" si="230"/>
        <v>2.2169409676928851E-2</v>
      </c>
      <c r="R80" s="5">
        <f t="shared" si="231"/>
        <v>0.13655835052726259</v>
      </c>
      <c r="S80" s="5">
        <f t="shared" si="232"/>
        <v>2.6582320414389217E-2</v>
      </c>
      <c r="T80" s="5">
        <f t="shared" si="233"/>
        <v>3.433116227074124E-2</v>
      </c>
      <c r="U80" s="5">
        <f t="shared" si="234"/>
        <v>8.5206077588117754E-2</v>
      </c>
      <c r="V80" s="5">
        <f t="shared" si="235"/>
        <v>2.8538889351135683E-3</v>
      </c>
      <c r="W80" s="5">
        <f t="shared" si="236"/>
        <v>4.6108944972892826E-3</v>
      </c>
      <c r="X80" s="5">
        <f t="shared" si="237"/>
        <v>7.1403510290326917E-3</v>
      </c>
      <c r="Y80" s="5">
        <f t="shared" si="238"/>
        <v>5.5287117117710878E-3</v>
      </c>
      <c r="Z80" s="5">
        <f t="shared" si="239"/>
        <v>7.0490628899561439E-2</v>
      </c>
      <c r="AA80" s="5">
        <f t="shared" si="240"/>
        <v>4.3982883302710669E-2</v>
      </c>
      <c r="AB80" s="5">
        <f t="shared" si="241"/>
        <v>1.3721639697499562E-2</v>
      </c>
      <c r="AC80" s="5">
        <f t="shared" si="242"/>
        <v>1.7234701801557617E-4</v>
      </c>
      <c r="AD80" s="5">
        <f t="shared" si="243"/>
        <v>7.1924608193078192E-4</v>
      </c>
      <c r="AE80" s="5">
        <f t="shared" si="244"/>
        <v>1.1138119738505012E-3</v>
      </c>
      <c r="AF80" s="5">
        <f t="shared" si="245"/>
        <v>8.6241492603093481E-4</v>
      </c>
      <c r="AG80" s="5">
        <f t="shared" si="246"/>
        <v>4.4517358531035253E-4</v>
      </c>
      <c r="AH80" s="5">
        <f t="shared" si="247"/>
        <v>2.7290140497470094E-2</v>
      </c>
      <c r="AI80" s="5">
        <f t="shared" si="248"/>
        <v>1.7027782040717091E-2</v>
      </c>
      <c r="AJ80" s="5">
        <f t="shared" si="249"/>
        <v>5.3122731495839418E-3</v>
      </c>
      <c r="AK80" s="5">
        <f t="shared" si="250"/>
        <v>1.1048706930164604E-3</v>
      </c>
      <c r="AL80" s="5">
        <f t="shared" si="251"/>
        <v>6.661169018238189E-6</v>
      </c>
      <c r="AM80" s="5">
        <f t="shared" si="252"/>
        <v>8.9755239756955226E-5</v>
      </c>
      <c r="AN80" s="5">
        <f t="shared" si="253"/>
        <v>1.3899340332692995E-4</v>
      </c>
      <c r="AO80" s="5">
        <f t="shared" si="254"/>
        <v>1.076213835577525E-4</v>
      </c>
      <c r="AP80" s="5">
        <f t="shared" si="255"/>
        <v>5.5553534300433441E-5</v>
      </c>
      <c r="AQ80" s="5">
        <f t="shared" si="256"/>
        <v>2.1507309267307228E-5</v>
      </c>
      <c r="AR80" s="5">
        <f t="shared" si="257"/>
        <v>8.4522073926486564E-3</v>
      </c>
      <c r="AS80" s="5">
        <f t="shared" si="258"/>
        <v>5.2737854265829526E-3</v>
      </c>
      <c r="AT80" s="5">
        <f t="shared" si="259"/>
        <v>1.645298762417321E-3</v>
      </c>
      <c r="AU80" s="5">
        <f t="shared" si="260"/>
        <v>3.4219670801256217E-4</v>
      </c>
      <c r="AV80" s="5">
        <f t="shared" si="261"/>
        <v>5.3378718951895728E-5</v>
      </c>
      <c r="AW80" s="5">
        <f t="shared" si="262"/>
        <v>1.7878646652852844E-7</v>
      </c>
      <c r="AX80" s="5">
        <f t="shared" si="263"/>
        <v>9.3338511744160268E-6</v>
      </c>
      <c r="AY80" s="5">
        <f t="shared" si="264"/>
        <v>1.44542396008542E-5</v>
      </c>
      <c r="AZ80" s="5">
        <f t="shared" si="265"/>
        <v>1.1191792033901445E-5</v>
      </c>
      <c r="BA80" s="5">
        <f t="shared" si="266"/>
        <v>5.7771381679461267E-6</v>
      </c>
      <c r="BB80" s="5">
        <f t="shared" si="267"/>
        <v>2.2365939237283162E-6</v>
      </c>
      <c r="BC80" s="5">
        <f t="shared" si="268"/>
        <v>6.9271009060001106E-7</v>
      </c>
      <c r="BD80" s="5">
        <f t="shared" si="269"/>
        <v>2.1814902288907635E-3</v>
      </c>
      <c r="BE80" s="5">
        <f t="shared" si="270"/>
        <v>1.3611487322664952E-3</v>
      </c>
      <c r="BF80" s="5">
        <f t="shared" si="271"/>
        <v>4.2464684159799202E-4</v>
      </c>
      <c r="BG80" s="5">
        <f t="shared" si="272"/>
        <v>8.8319978463526639E-5</v>
      </c>
      <c r="BH80" s="5">
        <f t="shared" si="273"/>
        <v>1.3776892640559839E-5</v>
      </c>
      <c r="BI80" s="5">
        <f t="shared" si="274"/>
        <v>1.7192284158709981E-6</v>
      </c>
      <c r="BJ80" s="8">
        <f t="shared" si="275"/>
        <v>0.14843937458310635</v>
      </c>
      <c r="BK80" s="8">
        <f t="shared" si="276"/>
        <v>0.25356202986152732</v>
      </c>
      <c r="BL80" s="8">
        <f t="shared" si="277"/>
        <v>0.52640758648627473</v>
      </c>
      <c r="BM80" s="8">
        <f t="shared" si="278"/>
        <v>0.36879854437372639</v>
      </c>
      <c r="BN80" s="8">
        <f t="shared" si="279"/>
        <v>0.63008680000360906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1.52</v>
      </c>
      <c r="F81">
        <f>VLOOKUP(B81,home!$B$2:$E$405,3,FALSE)</f>
        <v>1.4</v>
      </c>
      <c r="G81">
        <f>VLOOKUP(C81,away!$B$2:$E$405,4,FALSE)</f>
        <v>2.1</v>
      </c>
      <c r="H81">
        <f>VLOOKUP(A81,away!$A$2:$E$405,3,FALSE)</f>
        <v>1.0925925925925899</v>
      </c>
      <c r="I81">
        <f>VLOOKUP(C81,away!$B$2:$E$405,3,FALSE)</f>
        <v>0.47</v>
      </c>
      <c r="J81">
        <f>VLOOKUP(B81,home!$B$2:$E$405,4,FALSE)</f>
        <v>0.31</v>
      </c>
      <c r="K81" s="3">
        <f t="shared" si="224"/>
        <v>4.4687999999999999</v>
      </c>
      <c r="L81" s="3">
        <f t="shared" si="225"/>
        <v>0.15919074074074036</v>
      </c>
      <c r="M81" s="5">
        <f t="shared" si="226"/>
        <v>9.7743786461656351E-3</v>
      </c>
      <c r="N81" s="5">
        <f t="shared" si="227"/>
        <v>4.3679743293984989E-2</v>
      </c>
      <c r="O81" s="5">
        <f t="shared" si="228"/>
        <v>1.5559905769635823E-3</v>
      </c>
      <c r="P81" s="5">
        <f t="shared" si="229"/>
        <v>6.9534106903348554E-3</v>
      </c>
      <c r="Q81" s="5">
        <f t="shared" si="230"/>
        <v>9.7598018416080068E-2</v>
      </c>
      <c r="R81" s="5">
        <f t="shared" si="231"/>
        <v>1.238496462662223E-4</v>
      </c>
      <c r="S81" s="5">
        <f t="shared" si="232"/>
        <v>1.2366494582095539E-3</v>
      </c>
      <c r="T81" s="5">
        <f t="shared" si="233"/>
        <v>1.5536700846484203E-2</v>
      </c>
      <c r="U81" s="5">
        <f t="shared" si="234"/>
        <v>5.5345929923449413E-4</v>
      </c>
      <c r="V81" s="5">
        <f t="shared" si="235"/>
        <v>9.7749112747771855E-5</v>
      </c>
      <c r="W81" s="5">
        <f t="shared" si="236"/>
        <v>0.14538200823259287</v>
      </c>
      <c r="X81" s="5">
        <f t="shared" si="237"/>
        <v>2.3143469580922872E-2</v>
      </c>
      <c r="Y81" s="5">
        <f t="shared" si="238"/>
        <v>1.8421130329489516E-3</v>
      </c>
      <c r="Z81" s="5">
        <f t="shared" si="239"/>
        <v>6.5719056431995347E-6</v>
      </c>
      <c r="AA81" s="5">
        <f t="shared" si="240"/>
        <v>2.9368531938330075E-5</v>
      </c>
      <c r="AB81" s="5">
        <f t="shared" si="241"/>
        <v>6.562104776300472E-5</v>
      </c>
      <c r="AC81" s="5">
        <f t="shared" si="242"/>
        <v>4.3461184986534747E-6</v>
      </c>
      <c r="AD81" s="5">
        <f t="shared" si="243"/>
        <v>0.16242077959745274</v>
      </c>
      <c r="AE81" s="5">
        <f t="shared" si="244"/>
        <v>2.5855884215807028E-2</v>
      </c>
      <c r="AF81" s="5">
        <f t="shared" si="245"/>
        <v>2.0580086804105687E-3</v>
      </c>
      <c r="AG81" s="5">
        <f t="shared" si="246"/>
        <v>1.0920530876181071E-4</v>
      </c>
      <c r="AH81" s="5">
        <f t="shared" si="247"/>
        <v>2.6154663185479623E-7</v>
      </c>
      <c r="AI81" s="5">
        <f t="shared" si="248"/>
        <v>1.1687995884327135E-6</v>
      </c>
      <c r="AJ81" s="5">
        <f t="shared" si="249"/>
        <v>2.6115658003940551E-6</v>
      </c>
      <c r="AK81" s="5">
        <f t="shared" si="250"/>
        <v>3.8901884162669847E-6</v>
      </c>
      <c r="AL81" s="5">
        <f t="shared" si="251"/>
        <v>1.236716846112943E-7</v>
      </c>
      <c r="AM81" s="5">
        <f t="shared" si="252"/>
        <v>0.14516519597301936</v>
      </c>
      <c r="AN81" s="5">
        <f t="shared" si="253"/>
        <v>2.310895507671969E-2</v>
      </c>
      <c r="AO81" s="5">
        <f t="shared" si="254"/>
        <v>1.8393658382037496E-3</v>
      </c>
      <c r="AP81" s="5">
        <f t="shared" si="255"/>
        <v>9.7603336758955933E-5</v>
      </c>
      <c r="AQ81" s="5">
        <f t="shared" si="256"/>
        <v>3.8843868693565299E-6</v>
      </c>
      <c r="AR81" s="5">
        <f t="shared" si="257"/>
        <v>8.3271604126421476E-9</v>
      </c>
      <c r="AS81" s="5">
        <f t="shared" si="258"/>
        <v>3.7212414452015224E-8</v>
      </c>
      <c r="AT81" s="5">
        <f t="shared" si="259"/>
        <v>8.3147418851582829E-8</v>
      </c>
      <c r="AU81" s="5">
        <f t="shared" si="260"/>
        <v>1.238563951213178E-7</v>
      </c>
      <c r="AV81" s="5">
        <f t="shared" si="261"/>
        <v>1.3837236462953623E-7</v>
      </c>
      <c r="AW81" s="5">
        <f t="shared" si="262"/>
        <v>2.4438609831032248E-9</v>
      </c>
      <c r="AX81" s="5">
        <f t="shared" si="263"/>
        <v>0.10811903796070481</v>
      </c>
      <c r="AY81" s="5">
        <f t="shared" si="264"/>
        <v>1.7211549741140822E-2</v>
      </c>
      <c r="AZ81" s="5">
        <f t="shared" si="265"/>
        <v>1.3699596762941524E-3</v>
      </c>
      <c r="BA81" s="5">
        <f t="shared" si="266"/>
        <v>7.2694965218070366E-5</v>
      </c>
      <c r="BB81" s="5">
        <f t="shared" si="267"/>
        <v>2.8930913402967426E-6</v>
      </c>
      <c r="BC81" s="5">
        <f t="shared" si="268"/>
        <v>9.2110670698491973E-8</v>
      </c>
      <c r="BD81" s="5">
        <f t="shared" si="269"/>
        <v>2.2093447239257884E-10</v>
      </c>
      <c r="BE81" s="5">
        <f t="shared" si="270"/>
        <v>9.8731197022795615E-10</v>
      </c>
      <c r="BF81" s="5">
        <f t="shared" si="271"/>
        <v>2.2060498662773455E-9</v>
      </c>
      <c r="BG81" s="5">
        <f t="shared" si="272"/>
        <v>3.2861318808067342E-9</v>
      </c>
      <c r="BH81" s="5">
        <f t="shared" si="273"/>
        <v>3.6712665372372831E-9</v>
      </c>
      <c r="BI81" s="5">
        <f t="shared" si="274"/>
        <v>3.281231180321194E-9</v>
      </c>
      <c r="BJ81" s="8">
        <f t="shared" si="275"/>
        <v>0.8146171633623861</v>
      </c>
      <c r="BK81" s="8">
        <f t="shared" si="276"/>
        <v>3.5278207438781906E-2</v>
      </c>
      <c r="BL81" s="8">
        <f t="shared" si="277"/>
        <v>2.336625771281956E-3</v>
      </c>
      <c r="BM81" s="8">
        <f t="shared" si="278"/>
        <v>0.6753416299110182</v>
      </c>
      <c r="BN81" s="8">
        <f t="shared" si="279"/>
        <v>0.15968539126979536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1.7115384615384599</v>
      </c>
      <c r="F82">
        <f>VLOOKUP(B82,home!$B$2:$E$405,3,FALSE)</f>
        <v>0</v>
      </c>
      <c r="G82">
        <f>VLOOKUP(C82,away!$B$2:$E$405,4,FALSE)</f>
        <v>0.8</v>
      </c>
      <c r="H82">
        <f>VLOOKUP(A82,away!$A$2:$E$405,3,FALSE)</f>
        <v>1.4722222222222201</v>
      </c>
      <c r="I82">
        <f>VLOOKUP(C82,away!$B$2:$E$405,3,FALSE)</f>
        <v>1.27</v>
      </c>
      <c r="J82">
        <f>VLOOKUP(B82,home!$B$2:$E$405,4,FALSE)</f>
        <v>1.02</v>
      </c>
      <c r="K82" s="3">
        <f t="shared" si="224"/>
        <v>0</v>
      </c>
      <c r="L82" s="3">
        <f t="shared" si="225"/>
        <v>1.9071166666666641</v>
      </c>
      <c r="M82" s="5">
        <f t="shared" si="226"/>
        <v>0.14850796784355044</v>
      </c>
      <c r="N82" s="5">
        <f t="shared" si="227"/>
        <v>0</v>
      </c>
      <c r="O82" s="5">
        <f t="shared" si="228"/>
        <v>0.28322202060723206</v>
      </c>
      <c r="P82" s="5">
        <f t="shared" si="229"/>
        <v>0</v>
      </c>
      <c r="Q82" s="5">
        <f t="shared" si="230"/>
        <v>0</v>
      </c>
      <c r="R82" s="5">
        <f t="shared" si="231"/>
        <v>0.27006871793353088</v>
      </c>
      <c r="S82" s="5">
        <f t="shared" si="232"/>
        <v>0</v>
      </c>
      <c r="T82" s="5">
        <f t="shared" si="233"/>
        <v>0</v>
      </c>
      <c r="U82" s="5">
        <f t="shared" si="234"/>
        <v>0</v>
      </c>
      <c r="V82" s="5">
        <f t="shared" si="235"/>
        <v>0</v>
      </c>
      <c r="W82" s="5">
        <f t="shared" si="236"/>
        <v>0</v>
      </c>
      <c r="X82" s="5">
        <f t="shared" si="237"/>
        <v>0</v>
      </c>
      <c r="Y82" s="5">
        <f t="shared" si="238"/>
        <v>0</v>
      </c>
      <c r="Z82" s="5">
        <f t="shared" si="239"/>
        <v>0.17168418437211166</v>
      </c>
      <c r="AA82" s="5">
        <f t="shared" si="240"/>
        <v>0</v>
      </c>
      <c r="AB82" s="5">
        <f t="shared" si="241"/>
        <v>0</v>
      </c>
      <c r="AC82" s="5">
        <f t="shared" si="242"/>
        <v>0</v>
      </c>
      <c r="AD82" s="5">
        <f t="shared" si="243"/>
        <v>0</v>
      </c>
      <c r="AE82" s="5">
        <f t="shared" si="244"/>
        <v>0</v>
      </c>
      <c r="AF82" s="5">
        <f t="shared" si="245"/>
        <v>0</v>
      </c>
      <c r="AG82" s="5">
        <f t="shared" si="246"/>
        <v>0</v>
      </c>
      <c r="AH82" s="5">
        <f t="shared" si="247"/>
        <v>8.1855442354781635E-2</v>
      </c>
      <c r="AI82" s="5">
        <f t="shared" si="248"/>
        <v>0</v>
      </c>
      <c r="AJ82" s="5">
        <f t="shared" si="249"/>
        <v>0</v>
      </c>
      <c r="AK82" s="5">
        <f t="shared" si="250"/>
        <v>0</v>
      </c>
      <c r="AL82" s="5">
        <f t="shared" si="251"/>
        <v>0</v>
      </c>
      <c r="AM82" s="5">
        <f t="shared" si="252"/>
        <v>0</v>
      </c>
      <c r="AN82" s="5">
        <f t="shared" si="253"/>
        <v>0</v>
      </c>
      <c r="AO82" s="5">
        <f t="shared" si="254"/>
        <v>0</v>
      </c>
      <c r="AP82" s="5">
        <f t="shared" si="255"/>
        <v>0</v>
      </c>
      <c r="AQ82" s="5">
        <f t="shared" si="256"/>
        <v>0</v>
      </c>
      <c r="AR82" s="5">
        <f t="shared" si="257"/>
        <v>3.1221575674435276E-2</v>
      </c>
      <c r="AS82" s="5">
        <f t="shared" si="258"/>
        <v>0</v>
      </c>
      <c r="AT82" s="5">
        <f t="shared" si="259"/>
        <v>0</v>
      </c>
      <c r="AU82" s="5">
        <f t="shared" si="260"/>
        <v>0</v>
      </c>
      <c r="AV82" s="5">
        <f t="shared" si="261"/>
        <v>0</v>
      </c>
      <c r="AW82" s="5">
        <f t="shared" si="262"/>
        <v>0</v>
      </c>
      <c r="AX82" s="5">
        <f t="shared" si="263"/>
        <v>0</v>
      </c>
      <c r="AY82" s="5">
        <f t="shared" si="264"/>
        <v>0</v>
      </c>
      <c r="AZ82" s="5">
        <f t="shared" si="265"/>
        <v>0</v>
      </c>
      <c r="BA82" s="5">
        <f t="shared" si="266"/>
        <v>0</v>
      </c>
      <c r="BB82" s="5">
        <f t="shared" si="267"/>
        <v>0</v>
      </c>
      <c r="BC82" s="5">
        <f t="shared" si="268"/>
        <v>0</v>
      </c>
      <c r="BD82" s="5">
        <f t="shared" si="269"/>
        <v>9.9238645547183313E-3</v>
      </c>
      <c r="BE82" s="5">
        <f t="shared" si="270"/>
        <v>0</v>
      </c>
      <c r="BF82" s="5">
        <f t="shared" si="271"/>
        <v>0</v>
      </c>
      <c r="BG82" s="5">
        <f t="shared" si="272"/>
        <v>0</v>
      </c>
      <c r="BH82" s="5">
        <f t="shared" si="273"/>
        <v>0</v>
      </c>
      <c r="BI82" s="5">
        <f t="shared" si="274"/>
        <v>0</v>
      </c>
      <c r="BJ82" s="8">
        <f t="shared" si="275"/>
        <v>0</v>
      </c>
      <c r="BK82" s="8">
        <f t="shared" si="276"/>
        <v>0.14850796784355044</v>
      </c>
      <c r="BL82" s="8">
        <f t="shared" si="277"/>
        <v>0.67629162112469809</v>
      </c>
      <c r="BM82" s="8">
        <f t="shared" si="278"/>
        <v>0.2946850669560469</v>
      </c>
      <c r="BN82" s="8">
        <f t="shared" si="279"/>
        <v>0.70179870638431341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1.7115384615384599</v>
      </c>
      <c r="F83">
        <f>VLOOKUP(B83,home!$B$2:$E$405,3,FALSE)</f>
        <v>1.43</v>
      </c>
      <c r="G83">
        <f>VLOOKUP(C83,away!$B$2:$E$405,4,FALSE)</f>
        <v>0.8</v>
      </c>
      <c r="H83">
        <f>VLOOKUP(A83,away!$A$2:$E$405,3,FALSE)</f>
        <v>1.4722222222222201</v>
      </c>
      <c r="I83">
        <f>VLOOKUP(C83,away!$B$2:$E$405,3,FALSE)</f>
        <v>1.75</v>
      </c>
      <c r="J83">
        <f>VLOOKUP(B83,home!$B$2:$E$405,4,FALSE)</f>
        <v>1.02</v>
      </c>
      <c r="K83" s="3">
        <f t="shared" si="224"/>
        <v>1.9579999999999982</v>
      </c>
      <c r="L83" s="3">
        <f t="shared" si="225"/>
        <v>2.6279166666666631</v>
      </c>
      <c r="M83" s="5">
        <f t="shared" si="226"/>
        <v>1.0194400636125926E-2</v>
      </c>
      <c r="N83" s="5">
        <f t="shared" si="227"/>
        <v>1.996063644553454E-2</v>
      </c>
      <c r="O83" s="5">
        <f t="shared" si="228"/>
        <v>2.6790035338352555E-2</v>
      </c>
      <c r="P83" s="5">
        <f t="shared" si="229"/>
        <v>5.245488919249424E-2</v>
      </c>
      <c r="Q83" s="5">
        <f t="shared" si="230"/>
        <v>1.9541463080178307E-2</v>
      </c>
      <c r="R83" s="5">
        <f t="shared" si="231"/>
        <v>3.5200990183122775E-2</v>
      </c>
      <c r="S83" s="5">
        <f t="shared" si="232"/>
        <v>6.7476144464204649E-2</v>
      </c>
      <c r="T83" s="5">
        <f t="shared" si="233"/>
        <v>5.1353336519451842E-2</v>
      </c>
      <c r="U83" s="5">
        <f t="shared" si="234"/>
        <v>6.8923538778554325E-2</v>
      </c>
      <c r="V83" s="5">
        <f t="shared" si="235"/>
        <v>3.8577317613878441E-2</v>
      </c>
      <c r="W83" s="5">
        <f t="shared" si="236"/>
        <v>1.2754061570329695E-2</v>
      </c>
      <c r="X83" s="5">
        <f t="shared" si="237"/>
        <v>3.3516610968362198E-2</v>
      </c>
      <c r="Y83" s="5">
        <f t="shared" si="238"/>
        <v>4.4039430286970854E-2</v>
      </c>
      <c r="Z83" s="5">
        <f t="shared" si="239"/>
        <v>3.0835089595132644E-2</v>
      </c>
      <c r="AA83" s="5">
        <f t="shared" si="240"/>
        <v>6.0375105427269649E-2</v>
      </c>
      <c r="AB83" s="5">
        <f t="shared" si="241"/>
        <v>5.9107228213296968E-2</v>
      </c>
      <c r="AC83" s="5">
        <f t="shared" si="242"/>
        <v>1.2406129802329443E-2</v>
      </c>
      <c r="AD83" s="5">
        <f t="shared" si="243"/>
        <v>6.2431131386763766E-3</v>
      </c>
      <c r="AE83" s="5">
        <f t="shared" si="244"/>
        <v>1.6406381069013272E-2</v>
      </c>
      <c r="AF83" s="5">
        <f t="shared" si="245"/>
        <v>2.1557301125472203E-2</v>
      </c>
      <c r="AG83" s="5">
        <f t="shared" si="246"/>
        <v>1.8883596971993471E-2</v>
      </c>
      <c r="AH83" s="5">
        <f t="shared" si="247"/>
        <v>2.0258011466302222E-2</v>
      </c>
      <c r="AI83" s="5">
        <f t="shared" si="248"/>
        <v>3.9665186451019706E-2</v>
      </c>
      <c r="AJ83" s="5">
        <f t="shared" si="249"/>
        <v>3.8832217535548275E-2</v>
      </c>
      <c r="AK83" s="5">
        <f t="shared" si="250"/>
        <v>2.5344493978201148E-2</v>
      </c>
      <c r="AL83" s="5">
        <f t="shared" si="251"/>
        <v>2.5534101996454177E-3</v>
      </c>
      <c r="AM83" s="5">
        <f t="shared" si="252"/>
        <v>2.444803105105667E-3</v>
      </c>
      <c r="AN83" s="5">
        <f t="shared" si="253"/>
        <v>6.4247388266255928E-3</v>
      </c>
      <c r="AO83" s="5">
        <f t="shared" si="254"/>
        <v>8.4418391207349078E-3</v>
      </c>
      <c r="AP83" s="5">
        <f t="shared" si="255"/>
        <v>7.3948165742326374E-3</v>
      </c>
      <c r="AQ83" s="5">
        <f t="shared" si="256"/>
        <v>4.8582404305922058E-3</v>
      </c>
      <c r="AR83" s="5">
        <f t="shared" si="257"/>
        <v>1.0647273193163997E-2</v>
      </c>
      <c r="AS83" s="5">
        <f t="shared" si="258"/>
        <v>2.0847360912215084E-2</v>
      </c>
      <c r="AT83" s="5">
        <f t="shared" si="259"/>
        <v>2.0409566333058557E-2</v>
      </c>
      <c r="AU83" s="5">
        <f t="shared" si="260"/>
        <v>1.3320643626709538E-2</v>
      </c>
      <c r="AV83" s="5">
        <f t="shared" si="261"/>
        <v>6.5204550552743091E-3</v>
      </c>
      <c r="AW83" s="5">
        <f t="shared" si="262"/>
        <v>3.6495756038081424E-4</v>
      </c>
      <c r="AX83" s="5">
        <f t="shared" si="263"/>
        <v>7.9782074663281469E-4</v>
      </c>
      <c r="AY83" s="5">
        <f t="shared" si="264"/>
        <v>2.0966064370888148E-3</v>
      </c>
      <c r="AZ83" s="5">
        <f t="shared" si="265"/>
        <v>2.754853499733154E-3</v>
      </c>
      <c r="BA83" s="5">
        <f t="shared" si="266"/>
        <v>2.4131751420579132E-3</v>
      </c>
      <c r="BB83" s="5">
        <f t="shared" si="267"/>
        <v>1.5854057938499207E-3</v>
      </c>
      <c r="BC83" s="5">
        <f t="shared" si="268"/>
        <v>8.3326286181761996E-4</v>
      </c>
      <c r="BD83" s="5">
        <f t="shared" si="269"/>
        <v>4.6633577798114783E-3</v>
      </c>
      <c r="BE83" s="5">
        <f t="shared" si="270"/>
        <v>9.1308545328708628E-3</v>
      </c>
      <c r="BF83" s="5">
        <f t="shared" si="271"/>
        <v>8.9391065876805714E-3</v>
      </c>
      <c r="BG83" s="5">
        <f t="shared" si="272"/>
        <v>5.834256899559514E-3</v>
      </c>
      <c r="BH83" s="5">
        <f t="shared" si="273"/>
        <v>2.8558687523343776E-3</v>
      </c>
      <c r="BI83" s="5">
        <f t="shared" si="274"/>
        <v>1.1183582034141415E-3</v>
      </c>
      <c r="BJ83" s="8">
        <f t="shared" si="275"/>
        <v>0.28430149371445396</v>
      </c>
      <c r="BK83" s="8">
        <f t="shared" si="276"/>
        <v>0.18575889834576692</v>
      </c>
      <c r="BL83" s="8">
        <f t="shared" si="277"/>
        <v>0.4787839092477601</v>
      </c>
      <c r="BM83" s="8">
        <f t="shared" si="278"/>
        <v>0.81380532715059739</v>
      </c>
      <c r="BN83" s="8">
        <f t="shared" si="279"/>
        <v>0.16414241487580836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1.7115384615384599</v>
      </c>
      <c r="F84">
        <f>VLOOKUP(B84,home!$B$2:$E$405,3,FALSE)</f>
        <v>0.64</v>
      </c>
      <c r="G84">
        <f>VLOOKUP(C84,away!$B$2:$E$405,4,FALSE)</f>
        <v>0.64</v>
      </c>
      <c r="H84">
        <f>VLOOKUP(A84,away!$A$2:$E$405,3,FALSE)</f>
        <v>1.4722222222222201</v>
      </c>
      <c r="I84">
        <f>VLOOKUP(C84,away!$B$2:$E$405,3,FALSE)</f>
        <v>1.1200000000000001</v>
      </c>
      <c r="J84">
        <f>VLOOKUP(B84,home!$B$2:$E$405,4,FALSE)</f>
        <v>1.36</v>
      </c>
      <c r="K84" s="3">
        <f t="shared" si="224"/>
        <v>0.70104615384615321</v>
      </c>
      <c r="L84" s="3">
        <f t="shared" si="225"/>
        <v>2.2424888888888859</v>
      </c>
      <c r="M84" s="5">
        <f t="shared" si="226"/>
        <v>5.2679176058161394E-2</v>
      </c>
      <c r="N84" s="5">
        <f t="shared" si="227"/>
        <v>3.6930533763358406E-2</v>
      </c>
      <c r="O84" s="5">
        <f t="shared" si="228"/>
        <v>0.11813246698624834</v>
      </c>
      <c r="P84" s="5">
        <f t="shared" si="229"/>
        <v>8.2816311625067071E-2</v>
      </c>
      <c r="Q84" s="5">
        <f t="shared" si="230"/>
        <v>1.2945004327143952E-2</v>
      </c>
      <c r="R84" s="5">
        <f t="shared" si="231"/>
        <v>0.13245537231684754</v>
      </c>
      <c r="S84" s="5">
        <f t="shared" si="232"/>
        <v>3.2548636787750447E-2</v>
      </c>
      <c r="T84" s="5">
        <f t="shared" si="233"/>
        <v>2.9029028370238862E-2</v>
      </c>
      <c r="U84" s="5">
        <f t="shared" si="234"/>
        <v>9.2857329318986201E-2</v>
      </c>
      <c r="V84" s="5">
        <f t="shared" si="235"/>
        <v>5.6854809072297979E-3</v>
      </c>
      <c r="W84" s="5">
        <f t="shared" si="236"/>
        <v>3.0250151650220262E-3</v>
      </c>
      <c r="X84" s="5">
        <f t="shared" si="237"/>
        <v>6.783562896282274E-3</v>
      </c>
      <c r="Y84" s="5">
        <f t="shared" si="238"/>
        <v>7.6060322109959546E-3</v>
      </c>
      <c r="Z84" s="5">
        <f t="shared" si="239"/>
        <v>9.9009900231390363E-2</v>
      </c>
      <c r="AA84" s="5">
        <f t="shared" si="240"/>
        <v>6.9410509749907576E-2</v>
      </c>
      <c r="AB84" s="5">
        <f t="shared" si="241"/>
        <v>2.4329985448336807E-2</v>
      </c>
      <c r="AC84" s="5">
        <f t="shared" si="242"/>
        <v>5.5862984411485142E-4</v>
      </c>
      <c r="AD84" s="5">
        <f t="shared" si="243"/>
        <v>5.3016881169124451E-4</v>
      </c>
      <c r="AE84" s="5">
        <f t="shared" si="244"/>
        <v>1.1888976694530398E-3</v>
      </c>
      <c r="AF84" s="5">
        <f t="shared" si="245"/>
        <v>1.3330449068871667E-3</v>
      </c>
      <c r="AG84" s="5">
        <f t="shared" si="246"/>
        <v>9.9644613069479701E-4</v>
      </c>
      <c r="AH84" s="5">
        <f t="shared" si="247"/>
        <v>5.5507150289722522E-2</v>
      </c>
      <c r="AI84" s="5">
        <f t="shared" si="248"/>
        <v>3.8913074221570365E-2</v>
      </c>
      <c r="AJ84" s="5">
        <f t="shared" si="249"/>
        <v>1.3639930508680896E-2</v>
      </c>
      <c r="AK84" s="5">
        <f t="shared" si="250"/>
        <v>3.1874069406131822E-3</v>
      </c>
      <c r="AL84" s="5">
        <f t="shared" si="251"/>
        <v>3.5128615680852654E-5</v>
      </c>
      <c r="AM84" s="5">
        <f t="shared" si="252"/>
        <v>7.4334561265066511E-5</v>
      </c>
      <c r="AN84" s="5">
        <f t="shared" si="253"/>
        <v>1.6669442769734182E-4</v>
      </c>
      <c r="AO84" s="5">
        <f t="shared" si="254"/>
        <v>1.8690520097549041E-4</v>
      </c>
      <c r="AP84" s="5">
        <f t="shared" si="255"/>
        <v>1.3971094548769378E-4</v>
      </c>
      <c r="AQ84" s="5">
        <f t="shared" si="256"/>
        <v>7.8325060728078565E-5</v>
      </c>
      <c r="AR84" s="5">
        <f t="shared" si="257"/>
        <v>2.4894833555717633E-2</v>
      </c>
      <c r="AS84" s="5">
        <f t="shared" si="258"/>
        <v>1.7452427314876003E-2</v>
      </c>
      <c r="AT84" s="5">
        <f t="shared" si="259"/>
        <v>6.1174785221866836E-3</v>
      </c>
      <c r="AU84" s="5">
        <f t="shared" si="260"/>
        <v>1.4295449297384746E-3</v>
      </c>
      <c r="AV84" s="5">
        <f t="shared" si="261"/>
        <v>2.5054424368585671E-4</v>
      </c>
      <c r="AW84" s="5">
        <f t="shared" si="262"/>
        <v>1.5340356268474055E-6</v>
      </c>
      <c r="AX84" s="5">
        <f t="shared" si="263"/>
        <v>8.6853263787860147E-6</v>
      </c>
      <c r="AY84" s="5">
        <f t="shared" si="264"/>
        <v>1.947674790080118E-5</v>
      </c>
      <c r="AZ84" s="5">
        <f t="shared" si="265"/>
        <v>2.183819537961829E-5</v>
      </c>
      <c r="BA84" s="5">
        <f t="shared" si="266"/>
        <v>1.6323970164059541E-5</v>
      </c>
      <c r="BB84" s="5">
        <f t="shared" si="267"/>
        <v>9.1515804288643034E-6</v>
      </c>
      <c r="BC84" s="5">
        <f t="shared" si="268"/>
        <v>4.1044634855002346E-6</v>
      </c>
      <c r="BD84" s="5">
        <f t="shared" si="269"/>
        <v>9.3043979399058414E-3</v>
      </c>
      <c r="BE84" s="5">
        <f t="shared" si="270"/>
        <v>6.5228123896250616E-3</v>
      </c>
      <c r="BF84" s="5">
        <f t="shared" si="271"/>
        <v>2.2863962690033422E-3</v>
      </c>
      <c r="BG84" s="5">
        <f t="shared" si="272"/>
        <v>5.3428977018432926E-4</v>
      </c>
      <c r="BH84" s="5">
        <f t="shared" si="273"/>
        <v>9.3640447106767277E-5</v>
      </c>
      <c r="BI84" s="5">
        <f t="shared" si="274"/>
        <v>1.3129255057726674E-5</v>
      </c>
      <c r="BJ84" s="8">
        <f t="shared" si="275"/>
        <v>0.10109328473165903</v>
      </c>
      <c r="BK84" s="8">
        <f t="shared" si="276"/>
        <v>0.17434284058590518</v>
      </c>
      <c r="BL84" s="8">
        <f t="shared" si="277"/>
        <v>0.61733272041800102</v>
      </c>
      <c r="BM84" s="8">
        <f t="shared" si="278"/>
        <v>0.55580193817785506</v>
      </c>
      <c r="BN84" s="8">
        <f t="shared" si="279"/>
        <v>0.43595886507682668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1.7115384615384599</v>
      </c>
      <c r="F85">
        <f>VLOOKUP(B85,home!$B$2:$E$405,3,FALSE)</f>
        <v>0.96</v>
      </c>
      <c r="G85">
        <f>VLOOKUP(C85,away!$B$2:$E$405,4,FALSE)</f>
        <v>1.1200000000000001</v>
      </c>
      <c r="H85">
        <f>VLOOKUP(A85,away!$A$2:$E$405,3,FALSE)</f>
        <v>1.4722222222222201</v>
      </c>
      <c r="I85">
        <f>VLOOKUP(C85,away!$B$2:$E$405,3,FALSE)</f>
        <v>1.1200000000000001</v>
      </c>
      <c r="J85">
        <f>VLOOKUP(B85,home!$B$2:$E$405,4,FALSE)</f>
        <v>0.68</v>
      </c>
      <c r="K85" s="3">
        <f t="shared" si="224"/>
        <v>1.8402461538461523</v>
      </c>
      <c r="L85" s="3">
        <f t="shared" si="225"/>
        <v>1.1212444444444429</v>
      </c>
      <c r="M85" s="5">
        <f t="shared" si="226"/>
        <v>5.1741733522567258E-2</v>
      </c>
      <c r="N85" s="5">
        <f t="shared" si="227"/>
        <v>9.5217526108236916E-2</v>
      </c>
      <c r="O85" s="5">
        <f t="shared" si="228"/>
        <v>5.8015131258103328E-2</v>
      </c>
      <c r="P85" s="5">
        <f t="shared" si="229"/>
        <v>0.10676212216260433</v>
      </c>
      <c r="Q85" s="5">
        <f t="shared" si="230"/>
        <v>8.7611843099714301E-2</v>
      </c>
      <c r="R85" s="5">
        <f t="shared" si="231"/>
        <v>3.2524571808431761E-2</v>
      </c>
      <c r="S85" s="5">
        <f t="shared" si="232"/>
        <v>5.5072327271812091E-2</v>
      </c>
      <c r="T85" s="5">
        <f t="shared" si="233"/>
        <v>9.8234292343092861E-2</v>
      </c>
      <c r="U85" s="5">
        <f t="shared" si="234"/>
        <v>5.9853218175959538E-2</v>
      </c>
      <c r="V85" s="5">
        <f t="shared" si="235"/>
        <v>1.262603947999134E-2</v>
      </c>
      <c r="W85" s="5">
        <f t="shared" si="236"/>
        <v>5.3742452431873936E-2</v>
      </c>
      <c r="X85" s="5">
        <f t="shared" si="237"/>
        <v>6.0258426220058385E-2</v>
      </c>
      <c r="Y85" s="5">
        <f t="shared" si="238"/>
        <v>3.3782212815102922E-2</v>
      </c>
      <c r="Z85" s="5">
        <f t="shared" si="239"/>
        <v>1.2155998482712822E-2</v>
      </c>
      <c r="AA85" s="5">
        <f t="shared" si="240"/>
        <v>2.2370029453971933E-2</v>
      </c>
      <c r="AB85" s="5">
        <f t="shared" si="241"/>
        <v>2.0583180332048499E-2</v>
      </c>
      <c r="AC85" s="5">
        <f t="shared" si="242"/>
        <v>1.6282586096636768E-3</v>
      </c>
      <c r="AD85" s="5">
        <f t="shared" si="243"/>
        <v>2.4724835346503965E-2</v>
      </c>
      <c r="AE85" s="5">
        <f t="shared" si="244"/>
        <v>2.7722584272071159E-2</v>
      </c>
      <c r="AF85" s="5">
        <f t="shared" si="245"/>
        <v>1.5541896800351345E-2</v>
      </c>
      <c r="AG85" s="5">
        <f t="shared" si="246"/>
        <v>5.8087551478409371E-3</v>
      </c>
      <c r="AH85" s="5">
        <f t="shared" si="247"/>
        <v>3.4074614413542063E-3</v>
      </c>
      <c r="AI85" s="5">
        <f t="shared" si="248"/>
        <v>6.2705678118311434E-3</v>
      </c>
      <c r="AJ85" s="5">
        <f t="shared" si="249"/>
        <v>5.7696941490768738E-3</v>
      </c>
      <c r="AK85" s="5">
        <f t="shared" si="250"/>
        <v>3.539219155569122E-3</v>
      </c>
      <c r="AL85" s="5">
        <f t="shared" si="251"/>
        <v>1.3438772361301475E-4</v>
      </c>
      <c r="AM85" s="5">
        <f t="shared" si="252"/>
        <v>9.0999566301766636E-3</v>
      </c>
      <c r="AN85" s="5">
        <f t="shared" si="253"/>
        <v>1.0203275816270957E-2</v>
      </c>
      <c r="AO85" s="5">
        <f t="shared" si="254"/>
        <v>5.7201831620640768E-3</v>
      </c>
      <c r="AP85" s="5">
        <f t="shared" si="255"/>
        <v>2.1379078638896643E-3</v>
      </c>
      <c r="AQ85" s="5">
        <f t="shared" si="256"/>
        <v>5.9927932878009287E-4</v>
      </c>
      <c r="AR85" s="5">
        <f t="shared" si="257"/>
        <v>7.6411944215541141E-4</v>
      </c>
      <c r="AS85" s="5">
        <f t="shared" si="258"/>
        <v>1.4061678645055631E-3</v>
      </c>
      <c r="AT85" s="5">
        <f t="shared" si="259"/>
        <v>1.2938475021592101E-3</v>
      </c>
      <c r="AU85" s="5">
        <f t="shared" si="260"/>
        <v>7.9366596317064593E-4</v>
      </c>
      <c r="AV85" s="5">
        <f t="shared" si="261"/>
        <v>3.6513518404084598E-4</v>
      </c>
      <c r="AW85" s="5">
        <f t="shared" si="262"/>
        <v>7.702528602021511E-6</v>
      </c>
      <c r="AX85" s="5">
        <f t="shared" si="263"/>
        <v>2.7910266981415652E-3</v>
      </c>
      <c r="AY85" s="5">
        <f t="shared" si="264"/>
        <v>3.1294231795873468E-3</v>
      </c>
      <c r="AZ85" s="5">
        <f t="shared" si="265"/>
        <v>1.754424177213989E-3</v>
      </c>
      <c r="BA85" s="5">
        <f t="shared" si="266"/>
        <v>6.557127873000661E-4</v>
      </c>
      <c r="BB85" s="5">
        <f t="shared" si="267"/>
        <v>1.8380357997784487E-4</v>
      </c>
      <c r="BC85" s="5">
        <f t="shared" si="268"/>
        <v>4.1217748583831677E-5</v>
      </c>
      <c r="BD85" s="5">
        <f t="shared" si="269"/>
        <v>1.4279411323479032E-4</v>
      </c>
      <c r="BE85" s="5">
        <f t="shared" si="270"/>
        <v>2.627763176721948E-4</v>
      </c>
      <c r="BF85" s="5">
        <f t="shared" si="271"/>
        <v>2.4178655395905565E-4</v>
      </c>
      <c r="BG85" s="5">
        <f t="shared" si="272"/>
        <v>1.4831559199162244E-4</v>
      </c>
      <c r="BH85" s="5">
        <f t="shared" si="273"/>
        <v>6.8234299429499625E-5</v>
      </c>
      <c r="BI85" s="5">
        <f t="shared" si="274"/>
        <v>2.5113581417104679E-5</v>
      </c>
      <c r="BJ85" s="8">
        <f t="shared" si="275"/>
        <v>0.53896103555683283</v>
      </c>
      <c r="BK85" s="8">
        <f t="shared" si="276"/>
        <v>0.23109429194983902</v>
      </c>
      <c r="BL85" s="8">
        <f t="shared" si="277"/>
        <v>0.21784503000008237</v>
      </c>
      <c r="BM85" s="8">
        <f t="shared" si="278"/>
        <v>0.56506170737882355</v>
      </c>
      <c r="BN85" s="8">
        <f t="shared" si="279"/>
        <v>0.43187292795965793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1.3333333333333299</v>
      </c>
      <c r="F86">
        <f>VLOOKUP(B86,home!$B$2:$E$405,3,FALSE)</f>
        <v>1.31</v>
      </c>
      <c r="G86">
        <f>VLOOKUP(C86,away!$B$2:$E$405,4,FALSE)</f>
        <v>1.5</v>
      </c>
      <c r="H86">
        <f>VLOOKUP(A86,away!$A$2:$E$405,3,FALSE)</f>
        <v>1.2708333333333299</v>
      </c>
      <c r="I86">
        <f>VLOOKUP(C86,away!$B$2:$E$405,3,FALSE)</f>
        <v>1.1299999999999999</v>
      </c>
      <c r="J86">
        <f>VLOOKUP(B86,home!$B$2:$E$405,4,FALSE)</f>
        <v>0.98</v>
      </c>
      <c r="K86" s="3">
        <f t="shared" si="224"/>
        <v>2.6199999999999934</v>
      </c>
      <c r="L86" s="3">
        <f t="shared" si="225"/>
        <v>1.4073208333333294</v>
      </c>
      <c r="M86" s="5">
        <f t="shared" si="226"/>
        <v>1.7822014194485231E-2</v>
      </c>
      <c r="N86" s="5">
        <f t="shared" si="227"/>
        <v>4.6693677189551183E-2</v>
      </c>
      <c r="O86" s="5">
        <f t="shared" si="228"/>
        <v>2.5081291867861379E-2</v>
      </c>
      <c r="P86" s="5">
        <f t="shared" si="229"/>
        <v>6.5712984693796647E-2</v>
      </c>
      <c r="Q86" s="5">
        <f t="shared" si="230"/>
        <v>6.1168717118311906E-2</v>
      </c>
      <c r="R86" s="5">
        <f t="shared" si="231"/>
        <v>1.7648712286277568E-2</v>
      </c>
      <c r="S86" s="5">
        <f t="shared" si="232"/>
        <v>6.057391030896158E-2</v>
      </c>
      <c r="T86" s="5">
        <f t="shared" si="233"/>
        <v>8.60840099488734E-2</v>
      </c>
      <c r="U86" s="5">
        <f t="shared" si="234"/>
        <v>4.6239626190047116E-2</v>
      </c>
      <c r="V86" s="5">
        <f t="shared" si="235"/>
        <v>2.4816327327530759E-2</v>
      </c>
      <c r="W86" s="5">
        <f t="shared" si="236"/>
        <v>5.3420679616658931E-2</v>
      </c>
      <c r="X86" s="5">
        <f t="shared" si="237"/>
        <v>7.5180035355349242E-2</v>
      </c>
      <c r="Y86" s="5">
        <f t="shared" si="238"/>
        <v>5.2901215003159641E-2</v>
      </c>
      <c r="Z86" s="5">
        <f t="shared" si="239"/>
        <v>8.2791334939947749E-3</v>
      </c>
      <c r="AA86" s="5">
        <f t="shared" si="240"/>
        <v>2.1691329754266256E-2</v>
      </c>
      <c r="AB86" s="5">
        <f t="shared" si="241"/>
        <v>2.8415641978088726E-2</v>
      </c>
      <c r="AC86" s="5">
        <f t="shared" si="242"/>
        <v>5.7188925169822076E-3</v>
      </c>
      <c r="AD86" s="5">
        <f t="shared" si="243"/>
        <v>3.4990545148911506E-2</v>
      </c>
      <c r="AE86" s="5">
        <f t="shared" si="244"/>
        <v>4.9242923157753624E-2</v>
      </c>
      <c r="AF86" s="5">
        <f t="shared" si="245"/>
        <v>3.4650295827069473E-2</v>
      </c>
      <c r="AG86" s="5">
        <f t="shared" si="246"/>
        <v>1.6254694399532605E-2</v>
      </c>
      <c r="AH86" s="5">
        <f t="shared" si="247"/>
        <v>2.9128492620116514E-3</v>
      </c>
      <c r="AI86" s="5">
        <f t="shared" si="248"/>
        <v>7.6316650664705081E-3</v>
      </c>
      <c r="AJ86" s="5">
        <f t="shared" si="249"/>
        <v>9.997481237076342E-3</v>
      </c>
      <c r="AK86" s="5">
        <f t="shared" si="250"/>
        <v>8.7311336137133166E-3</v>
      </c>
      <c r="AL86" s="5">
        <f t="shared" si="251"/>
        <v>8.4346357787147878E-4</v>
      </c>
      <c r="AM86" s="5">
        <f t="shared" si="252"/>
        <v>1.833504565802958E-2</v>
      </c>
      <c r="AN86" s="5">
        <f t="shared" si="253"/>
        <v>2.580329173466283E-2</v>
      </c>
      <c r="AO86" s="5">
        <f t="shared" si="254"/>
        <v>1.8156755013384356E-2</v>
      </c>
      <c r="AP86" s="5">
        <f t="shared" si="255"/>
        <v>8.5174598653550617E-3</v>
      </c>
      <c r="AQ86" s="5">
        <f t="shared" si="256"/>
        <v>2.9966996788986684E-3</v>
      </c>
      <c r="AR86" s="5">
        <f t="shared" si="257"/>
        <v>8.1986269015772207E-4</v>
      </c>
      <c r="AS86" s="5">
        <f t="shared" si="258"/>
        <v>2.1480402482132264E-3</v>
      </c>
      <c r="AT86" s="5">
        <f t="shared" si="259"/>
        <v>2.8139327251593201E-3</v>
      </c>
      <c r="AU86" s="5">
        <f t="shared" si="260"/>
        <v>2.4575012466391331E-3</v>
      </c>
      <c r="AV86" s="5">
        <f t="shared" si="261"/>
        <v>1.6096633165486279E-3</v>
      </c>
      <c r="AW86" s="5">
        <f t="shared" si="262"/>
        <v>8.6388959085460112E-5</v>
      </c>
      <c r="AX86" s="5">
        <f t="shared" si="263"/>
        <v>8.0063032706729018E-3</v>
      </c>
      <c r="AY86" s="5">
        <f t="shared" si="264"/>
        <v>1.1267437390802748E-2</v>
      </c>
      <c r="AZ86" s="5">
        <f t="shared" si="265"/>
        <v>7.9284496891778213E-3</v>
      </c>
      <c r="BA86" s="5">
        <f t="shared" si="266"/>
        <v>3.7192908078717032E-3</v>
      </c>
      <c r="BB86" s="5">
        <f t="shared" si="267"/>
        <v>1.3085588597857494E-3</v>
      </c>
      <c r="BC86" s="5">
        <f t="shared" si="268"/>
        <v>3.6831242900387841E-4</v>
      </c>
      <c r="BD86" s="5">
        <f t="shared" si="269"/>
        <v>1.9230164072194504E-4</v>
      </c>
      <c r="BE86" s="5">
        <f t="shared" si="270"/>
        <v>5.0383029869149475E-4</v>
      </c>
      <c r="BF86" s="5">
        <f t="shared" si="271"/>
        <v>6.6001769128585662E-4</v>
      </c>
      <c r="BG86" s="5">
        <f t="shared" si="272"/>
        <v>5.7641545038964663E-4</v>
      </c>
      <c r="BH86" s="5">
        <f t="shared" si="273"/>
        <v>3.7755212000521753E-4</v>
      </c>
      <c r="BI86" s="5">
        <f t="shared" si="274"/>
        <v>1.9783731088273345E-4</v>
      </c>
      <c r="BJ86" s="8">
        <f t="shared" si="275"/>
        <v>0.61699439716281668</v>
      </c>
      <c r="BK86" s="8">
        <f t="shared" si="276"/>
        <v>0.18675503001043064</v>
      </c>
      <c r="BL86" s="8">
        <f t="shared" si="277"/>
        <v>0.18070668599450776</v>
      </c>
      <c r="BM86" s="8">
        <f t="shared" si="278"/>
        <v>0.74742680087974867</v>
      </c>
      <c r="BN86" s="8">
        <f t="shared" si="279"/>
        <v>0.23412739735028393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1.3333333333333299</v>
      </c>
      <c r="F87">
        <f>VLOOKUP(B87,home!$B$2:$E$405,3,FALSE)</f>
        <v>0.38</v>
      </c>
      <c r="G87">
        <f>VLOOKUP(C87,away!$B$2:$E$405,4,FALSE)</f>
        <v>1.1299999999999999</v>
      </c>
      <c r="H87">
        <f>VLOOKUP(A87,away!$A$2:$E$405,3,FALSE)</f>
        <v>1.2708333333333299</v>
      </c>
      <c r="I87">
        <f>VLOOKUP(C87,away!$B$2:$E$405,3,FALSE)</f>
        <v>1.1299999999999999</v>
      </c>
      <c r="J87">
        <f>VLOOKUP(B87,home!$B$2:$E$405,4,FALSE)</f>
        <v>0.59</v>
      </c>
      <c r="K87" s="3">
        <f t="shared" si="224"/>
        <v>0.57253333333333178</v>
      </c>
      <c r="L87" s="3">
        <f t="shared" si="225"/>
        <v>0.84726458333333088</v>
      </c>
      <c r="M87" s="5">
        <f t="shared" si="226"/>
        <v>0.24176286820713691</v>
      </c>
      <c r="N87" s="5">
        <f t="shared" si="227"/>
        <v>0.13841730081085904</v>
      </c>
      <c r="O87" s="5">
        <f t="shared" si="228"/>
        <v>0.20483711579699082</v>
      </c>
      <c r="P87" s="5">
        <f t="shared" si="229"/>
        <v>0.1172760766976368</v>
      </c>
      <c r="Q87" s="5">
        <f t="shared" si="230"/>
        <v>3.962425931212181E-2</v>
      </c>
      <c r="R87" s="5">
        <f t="shared" si="231"/>
        <v>8.6775616783469359E-2</v>
      </c>
      <c r="S87" s="5">
        <f t="shared" si="232"/>
        <v>1.4222281390422368E-2</v>
      </c>
      <c r="T87" s="5">
        <f t="shared" si="233"/>
        <v>3.3572231555976738E-2</v>
      </c>
      <c r="U87" s="5">
        <f t="shared" si="234"/>
        <v>4.968193312909551E-2</v>
      </c>
      <c r="V87" s="5">
        <f t="shared" si="235"/>
        <v>7.6656076515875667E-4</v>
      </c>
      <c r="W87" s="5">
        <f t="shared" si="236"/>
        <v>7.5620697549444692E-3</v>
      </c>
      <c r="X87" s="5">
        <f t="shared" si="237"/>
        <v>6.4070738800606087E-3</v>
      </c>
      <c r="Y87" s="5">
        <f t="shared" si="238"/>
        <v>2.7142433906877099E-3</v>
      </c>
      <c r="Z87" s="5">
        <f t="shared" si="239"/>
        <v>2.4507302265846319E-2</v>
      </c>
      <c r="AA87" s="5">
        <f t="shared" si="240"/>
        <v>1.4031247457272505E-2</v>
      </c>
      <c r="AB87" s="5">
        <f t="shared" si="241"/>
        <v>4.016678438768532E-3</v>
      </c>
      <c r="AC87" s="5">
        <f t="shared" si="242"/>
        <v>2.3240551721928893E-5</v>
      </c>
      <c r="AD87" s="5">
        <f t="shared" si="243"/>
        <v>1.082384250924382E-3</v>
      </c>
      <c r="AE87" s="5">
        <f t="shared" si="244"/>
        <v>9.1706584136600595E-4</v>
      </c>
      <c r="AF87" s="5">
        <f t="shared" si="245"/>
        <v>3.8849870398709982E-4</v>
      </c>
      <c r="AG87" s="5">
        <f t="shared" si="246"/>
        <v>1.0972039751972307E-4</v>
      </c>
      <c r="AH87" s="5">
        <f t="shared" si="247"/>
        <v>5.1910423107240679E-3</v>
      </c>
      <c r="AI87" s="5">
        <f t="shared" si="248"/>
        <v>2.972044757633211E-3</v>
      </c>
      <c r="AJ87" s="5">
        <f t="shared" si="249"/>
        <v>8.5079734595179827E-4</v>
      </c>
      <c r="AK87" s="5">
        <f t="shared" si="250"/>
        <v>1.6236994682297827E-4</v>
      </c>
      <c r="AL87" s="5">
        <f t="shared" si="251"/>
        <v>4.5094778142706893E-7</v>
      </c>
      <c r="AM87" s="5">
        <f t="shared" si="252"/>
        <v>1.2394021262584763E-4</v>
      </c>
      <c r="AN87" s="5">
        <f t="shared" si="253"/>
        <v>1.0501015260868322E-4</v>
      </c>
      <c r="AO87" s="5">
        <f t="shared" si="254"/>
        <v>4.4485691597882748E-5</v>
      </c>
      <c r="AP87" s="5">
        <f t="shared" si="255"/>
        <v>1.2563716985325062E-5</v>
      </c>
      <c r="AQ87" s="5">
        <f t="shared" si="256"/>
        <v>2.6611981091723321E-6</v>
      </c>
      <c r="AR87" s="5">
        <f t="shared" si="257"/>
        <v>8.7963726009226409E-4</v>
      </c>
      <c r="AS87" s="5">
        <f t="shared" si="258"/>
        <v>5.0362165264482273E-4</v>
      </c>
      <c r="AT87" s="5">
        <f t="shared" si="259"/>
        <v>1.4417009176379087E-4</v>
      </c>
      <c r="AU87" s="5">
        <f t="shared" si="260"/>
        <v>2.7514061068165164E-5</v>
      </c>
      <c r="AV87" s="5">
        <f t="shared" si="261"/>
        <v>3.9381792742233633E-6</v>
      </c>
      <c r="AW87" s="5">
        <f t="shared" si="262"/>
        <v>6.0763612195538105E-9</v>
      </c>
      <c r="AX87" s="5">
        <f t="shared" si="263"/>
        <v>1.1826650511453062E-5</v>
      </c>
      <c r="AY87" s="5">
        <f t="shared" si="264"/>
        <v>1.0020302117815202E-5</v>
      </c>
      <c r="AZ87" s="5">
        <f t="shared" si="265"/>
        <v>4.2449235493623958E-6</v>
      </c>
      <c r="BA87" s="5">
        <f t="shared" si="266"/>
        <v>1.1988577941107916E-6</v>
      </c>
      <c r="BB87" s="5">
        <f t="shared" si="267"/>
        <v>2.5393743735079894E-7</v>
      </c>
      <c r="BC87" s="5">
        <f t="shared" si="268"/>
        <v>4.3030439409951711E-8</v>
      </c>
      <c r="BD87" s="5">
        <f t="shared" si="269"/>
        <v>1.2421424944275742E-4</v>
      </c>
      <c r="BE87" s="5">
        <f t="shared" si="270"/>
        <v>7.111679828095985E-5</v>
      </c>
      <c r="BF87" s="5">
        <f t="shared" si="271"/>
        <v>2.0358368787896052E-5</v>
      </c>
      <c r="BG87" s="5">
        <f t="shared" si="272"/>
        <v>3.8852815811211281E-6</v>
      </c>
      <c r="BH87" s="5">
        <f t="shared" si="273"/>
        <v>5.5611330364446929E-7</v>
      </c>
      <c r="BI87" s="5">
        <f t="shared" si="274"/>
        <v>6.367868068931589E-8</v>
      </c>
      <c r="BJ87" s="8">
        <f t="shared" si="275"/>
        <v>0.23111109657222401</v>
      </c>
      <c r="BK87" s="8">
        <f t="shared" si="276"/>
        <v>0.37406149886197604</v>
      </c>
      <c r="BL87" s="8">
        <f t="shared" si="277"/>
        <v>0.37029792170164916</v>
      </c>
      <c r="BM87" s="8">
        <f t="shared" si="278"/>
        <v>0.17127456756772408</v>
      </c>
      <c r="BN87" s="8">
        <f t="shared" si="279"/>
        <v>0.82869323760821478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1.3333333333333299</v>
      </c>
      <c r="F88">
        <f>VLOOKUP(B88,home!$B$2:$E$405,3,FALSE)</f>
        <v>0.94</v>
      </c>
      <c r="G88">
        <f>VLOOKUP(C88,away!$B$2:$E$405,4,FALSE)</f>
        <v>1.31</v>
      </c>
      <c r="H88">
        <f>VLOOKUP(A88,away!$A$2:$E$405,3,FALSE)</f>
        <v>1.2708333333333299</v>
      </c>
      <c r="I88">
        <f>VLOOKUP(C88,away!$B$2:$E$405,3,FALSE)</f>
        <v>0.75</v>
      </c>
      <c r="J88">
        <f>VLOOKUP(B88,home!$B$2:$E$405,4,FALSE)</f>
        <v>0.98</v>
      </c>
      <c r="K88" s="3">
        <f t="shared" si="224"/>
        <v>1.6418666666666624</v>
      </c>
      <c r="L88" s="3">
        <f t="shared" si="225"/>
        <v>0.93406249999999746</v>
      </c>
      <c r="M88" s="5">
        <f t="shared" si="226"/>
        <v>7.6083096068475686E-2</v>
      </c>
      <c r="N88" s="5">
        <f t="shared" si="227"/>
        <v>0.12491829933162762</v>
      </c>
      <c r="O88" s="5">
        <f t="shared" si="228"/>
        <v>7.1066366921460372E-2</v>
      </c>
      <c r="P88" s="5">
        <f t="shared" si="229"/>
        <v>0.1166814989694481</v>
      </c>
      <c r="Q88" s="5">
        <f t="shared" si="230"/>
        <v>0.10254959586464392</v>
      </c>
      <c r="R88" s="5">
        <f t="shared" si="231"/>
        <v>3.3190214176288195E-2</v>
      </c>
      <c r="S88" s="5">
        <f t="shared" si="232"/>
        <v>4.4735864157999176E-2</v>
      </c>
      <c r="T88" s="5">
        <f t="shared" si="233"/>
        <v>9.5787731887318692E-2</v>
      </c>
      <c r="U88" s="5">
        <f t="shared" si="234"/>
        <v>5.4493906315574901E-2</v>
      </c>
      <c r="V88" s="5">
        <f t="shared" si="235"/>
        <v>7.6230214906534231E-3</v>
      </c>
      <c r="W88" s="5">
        <f t="shared" si="236"/>
        <v>5.6124254376765409E-2</v>
      </c>
      <c r="X88" s="5">
        <f t="shared" si="237"/>
        <v>5.2423561353797291E-2</v>
      </c>
      <c r="Y88" s="5">
        <f t="shared" si="238"/>
        <v>2.4483441388515572E-2</v>
      </c>
      <c r="Z88" s="5">
        <f t="shared" si="239"/>
        <v>1.0333911476346372E-2</v>
      </c>
      <c r="AA88" s="5">
        <f t="shared" si="240"/>
        <v>1.6966904789297185E-2</v>
      </c>
      <c r="AB88" s="5">
        <f t="shared" si="241"/>
        <v>1.3928697705027001E-2</v>
      </c>
      <c r="AC88" s="5">
        <f t="shared" si="242"/>
        <v>7.3066950821542263E-4</v>
      </c>
      <c r="AD88" s="5">
        <f t="shared" si="243"/>
        <v>2.3037135613182918E-2</v>
      </c>
      <c r="AE88" s="5">
        <f t="shared" si="244"/>
        <v>2.151812448368861E-2</v>
      </c>
      <c r="AF88" s="5">
        <f t="shared" si="245"/>
        <v>1.0049636575272667E-2</v>
      </c>
      <c r="AG88" s="5">
        <f t="shared" si="246"/>
        <v>3.1289962211968675E-3</v>
      </c>
      <c r="AH88" s="5">
        <f t="shared" si="247"/>
        <v>2.4131297970936888E-3</v>
      </c>
      <c r="AI88" s="5">
        <f t="shared" si="248"/>
        <v>3.9620373761882141E-3</v>
      </c>
      <c r="AJ88" s="5">
        <f t="shared" si="249"/>
        <v>3.2525685500254362E-3</v>
      </c>
      <c r="AK88" s="5">
        <f t="shared" si="250"/>
        <v>1.7800946277783604E-3</v>
      </c>
      <c r="AL88" s="5">
        <f t="shared" si="251"/>
        <v>4.4822368108213642E-5</v>
      </c>
      <c r="AM88" s="5">
        <f t="shared" si="252"/>
        <v>7.5647810117528951E-3</v>
      </c>
      <c r="AN88" s="5">
        <f t="shared" si="253"/>
        <v>7.0659782637904189E-3</v>
      </c>
      <c r="AO88" s="5">
        <f t="shared" si="254"/>
        <v>3.3000326610108598E-3</v>
      </c>
      <c r="AP88" s="5">
        <f t="shared" si="255"/>
        <v>1.0274789191418161E-3</v>
      </c>
      <c r="AQ88" s="5">
        <f t="shared" si="256"/>
        <v>2.3993238197772497E-4</v>
      </c>
      <c r="AR88" s="5">
        <f t="shared" si="257"/>
        <v>4.5080281021956368E-4</v>
      </c>
      <c r="AS88" s="5">
        <f t="shared" si="258"/>
        <v>7.4015810733915892E-4</v>
      </c>
      <c r="AT88" s="5">
        <f t="shared" si="259"/>
        <v>6.0762046225162545E-4</v>
      </c>
      <c r="AU88" s="5">
        <f t="shared" si="260"/>
        <v>3.3254392765184421E-4</v>
      </c>
      <c r="AV88" s="5">
        <f t="shared" si="261"/>
        <v>1.364981975034933E-4</v>
      </c>
      <c r="AW88" s="5">
        <f t="shared" si="262"/>
        <v>1.9094404555600554E-6</v>
      </c>
      <c r="AX88" s="5">
        <f t="shared" si="263"/>
        <v>2.0700602973049969E-3</v>
      </c>
      <c r="AY88" s="5">
        <f t="shared" si="264"/>
        <v>1.9335656964514431E-3</v>
      </c>
      <c r="AZ88" s="5">
        <f t="shared" si="265"/>
        <v>9.0303560417083549E-4</v>
      </c>
      <c r="BA88" s="5">
        <f t="shared" si="266"/>
        <v>2.8116389800693966E-4</v>
      </c>
      <c r="BB88" s="5">
        <f t="shared" si="267"/>
        <v>6.5656163370526576E-5</v>
      </c>
      <c r="BC88" s="5">
        <f t="shared" si="268"/>
        <v>1.2265392019656466E-5</v>
      </c>
      <c r="BD88" s="5">
        <f t="shared" si="269"/>
        <v>7.0179666653451646E-5</v>
      </c>
      <c r="BE88" s="5">
        <f t="shared" si="270"/>
        <v>1.1522565535608018E-4</v>
      </c>
      <c r="BF88" s="5">
        <f t="shared" si="271"/>
        <v>9.459258133698451E-5</v>
      </c>
      <c r="BG88" s="5">
        <f t="shared" si="272"/>
        <v>5.176946873704996E-5</v>
      </c>
      <c r="BH88" s="5">
        <f t="shared" si="273"/>
        <v>2.1249641267601055E-5</v>
      </c>
      <c r="BI88" s="5">
        <f t="shared" si="274"/>
        <v>6.9778155351796951E-6</v>
      </c>
      <c r="BJ88" s="8">
        <f t="shared" si="275"/>
        <v>0.53848472738500752</v>
      </c>
      <c r="BK88" s="8">
        <f t="shared" si="276"/>
        <v>0.24783253825935148</v>
      </c>
      <c r="BL88" s="8">
        <f t="shared" si="277"/>
        <v>0.20368153859258539</v>
      </c>
      <c r="BM88" s="8">
        <f t="shared" si="278"/>
        <v>0.47391198812535107</v>
      </c>
      <c r="BN88" s="8">
        <f t="shared" si="279"/>
        <v>0.52448907133194389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1.3333333333333299</v>
      </c>
      <c r="F89">
        <f>VLOOKUP(B89,home!$B$2:$E$405,3,FALSE)</f>
        <v>0.75</v>
      </c>
      <c r="G89">
        <f>VLOOKUP(C89,away!$B$2:$E$405,4,FALSE)</f>
        <v>0.75</v>
      </c>
      <c r="H89">
        <f>VLOOKUP(A89,away!$A$2:$E$405,3,FALSE)</f>
        <v>1.2708333333333299</v>
      </c>
      <c r="I89">
        <f>VLOOKUP(C89,away!$B$2:$E$405,3,FALSE)</f>
        <v>1.31</v>
      </c>
      <c r="J89">
        <f>VLOOKUP(B89,home!$B$2:$E$405,4,FALSE)</f>
        <v>0.59</v>
      </c>
      <c r="K89" s="3">
        <f t="shared" si="224"/>
        <v>0.74999999999999811</v>
      </c>
      <c r="L89" s="3">
        <f t="shared" si="225"/>
        <v>0.98222708333333064</v>
      </c>
      <c r="M89" s="5">
        <f t="shared" si="226"/>
        <v>0.17689002214546051</v>
      </c>
      <c r="N89" s="5">
        <f t="shared" si="227"/>
        <v>0.13266751660909504</v>
      </c>
      <c r="O89" s="5">
        <f t="shared" si="228"/>
        <v>0.17374617052270394</v>
      </c>
      <c r="P89" s="5">
        <f t="shared" si="229"/>
        <v>0.1303096278920276</v>
      </c>
      <c r="Q89" s="5">
        <f t="shared" si="230"/>
        <v>4.9750318728410507E-2</v>
      </c>
      <c r="R89" s="5">
        <f t="shared" si="231"/>
        <v>8.532909715642549E-2</v>
      </c>
      <c r="S89" s="5">
        <f t="shared" si="232"/>
        <v>2.3998808575244543E-2</v>
      </c>
      <c r="T89" s="5">
        <f t="shared" si="233"/>
        <v>4.8866110459510226E-2</v>
      </c>
      <c r="U89" s="5">
        <f t="shared" si="234"/>
        <v>6.3996822867318948E-2</v>
      </c>
      <c r="V89" s="5">
        <f t="shared" si="235"/>
        <v>1.9643566458614433E-3</v>
      </c>
      <c r="W89" s="5">
        <f t="shared" si="236"/>
        <v>1.2437579682102596E-2</v>
      </c>
      <c r="X89" s="5">
        <f t="shared" si="237"/>
        <v>1.2216527614877527E-2</v>
      </c>
      <c r="Y89" s="5">
        <f t="shared" si="238"/>
        <v>5.999702143811121E-3</v>
      </c>
      <c r="Z89" s="5">
        <f t="shared" si="239"/>
        <v>2.7937516741140742E-2</v>
      </c>
      <c r="AA89" s="5">
        <f t="shared" si="240"/>
        <v>2.0953137555855501E-2</v>
      </c>
      <c r="AB89" s="5">
        <f t="shared" si="241"/>
        <v>7.8574265834457924E-3</v>
      </c>
      <c r="AC89" s="5">
        <f t="shared" si="242"/>
        <v>9.0442701510512073E-5</v>
      </c>
      <c r="AD89" s="5">
        <f t="shared" si="243"/>
        <v>2.3320461903942307E-3</v>
      </c>
      <c r="AE89" s="5">
        <f t="shared" si="244"/>
        <v>2.2905989277895301E-3</v>
      </c>
      <c r="AF89" s="5">
        <f t="shared" si="245"/>
        <v>1.1249441519645823E-3</v>
      </c>
      <c r="AG89" s="5">
        <f t="shared" si="246"/>
        <v>3.6831687109901967E-4</v>
      </c>
      <c r="AH89" s="5">
        <f t="shared" si="247"/>
        <v>6.8602463960566896E-3</v>
      </c>
      <c r="AI89" s="5">
        <f t="shared" si="248"/>
        <v>5.1451847970425037E-3</v>
      </c>
      <c r="AJ89" s="5">
        <f t="shared" si="249"/>
        <v>1.9294442988909339E-3</v>
      </c>
      <c r="AK89" s="5">
        <f t="shared" si="250"/>
        <v>4.8236107472273229E-4</v>
      </c>
      <c r="AL89" s="5">
        <f t="shared" si="251"/>
        <v>2.6650581274037136E-6</v>
      </c>
      <c r="AM89" s="5">
        <f t="shared" si="252"/>
        <v>3.498069285591338E-4</v>
      </c>
      <c r="AN89" s="5">
        <f t="shared" si="253"/>
        <v>3.4358983916842875E-4</v>
      </c>
      <c r="AO89" s="5">
        <f t="shared" si="254"/>
        <v>1.6874162279468695E-4</v>
      </c>
      <c r="AP89" s="5">
        <f t="shared" si="255"/>
        <v>5.5247530664852821E-5</v>
      </c>
      <c r="AQ89" s="5">
        <f t="shared" si="256"/>
        <v>1.356640522657678E-5</v>
      </c>
      <c r="AR89" s="5">
        <f t="shared" si="257"/>
        <v>1.3476639617093517E-3</v>
      </c>
      <c r="AS89" s="5">
        <f t="shared" si="258"/>
        <v>1.0107479712820112E-3</v>
      </c>
      <c r="AT89" s="5">
        <f t="shared" si="259"/>
        <v>3.7903048923075317E-4</v>
      </c>
      <c r="AU89" s="5">
        <f t="shared" si="260"/>
        <v>9.4757622307688061E-5</v>
      </c>
      <c r="AV89" s="5">
        <f t="shared" si="261"/>
        <v>1.7767054182691467E-5</v>
      </c>
      <c r="AW89" s="5">
        <f t="shared" si="262"/>
        <v>5.4535255654031855E-8</v>
      </c>
      <c r="AX89" s="5">
        <f t="shared" si="263"/>
        <v>4.3725866069891597E-5</v>
      </c>
      <c r="AY89" s="5">
        <f t="shared" si="264"/>
        <v>4.2948729896053472E-5</v>
      </c>
      <c r="AZ89" s="5">
        <f t="shared" si="265"/>
        <v>2.1092702849335807E-5</v>
      </c>
      <c r="BA89" s="5">
        <f t="shared" si="266"/>
        <v>6.9059413331065831E-6</v>
      </c>
      <c r="BB89" s="5">
        <f t="shared" si="267"/>
        <v>1.6958006533220926E-6</v>
      </c>
      <c r="BC89" s="5">
        <f t="shared" si="268"/>
        <v>3.3313226592546325E-7</v>
      </c>
      <c r="BD89" s="5">
        <f t="shared" si="269"/>
        <v>2.2061867373720289E-4</v>
      </c>
      <c r="BE89" s="5">
        <f t="shared" si="270"/>
        <v>1.6546400530290174E-4</v>
      </c>
      <c r="BF89" s="5">
        <f t="shared" si="271"/>
        <v>6.2049001988587993E-5</v>
      </c>
      <c r="BG89" s="5">
        <f t="shared" si="272"/>
        <v>1.5512250497146958E-5</v>
      </c>
      <c r="BH89" s="5">
        <f t="shared" si="273"/>
        <v>2.9085469682150472E-6</v>
      </c>
      <c r="BI89" s="5">
        <f t="shared" si="274"/>
        <v>4.3628204523225611E-7</v>
      </c>
      <c r="BJ89" s="8">
        <f t="shared" si="275"/>
        <v>0.26910131587853575</v>
      </c>
      <c r="BK89" s="8">
        <f t="shared" si="276"/>
        <v>0.33329887174812806</v>
      </c>
      <c r="BL89" s="8">
        <f t="shared" si="277"/>
        <v>0.36961684711171439</v>
      </c>
      <c r="BM89" s="8">
        <f t="shared" si="278"/>
        <v>0.25121890423075549</v>
      </c>
      <c r="BN89" s="8">
        <f t="shared" si="279"/>
        <v>0.74869275305412308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1.3333333333333299</v>
      </c>
      <c r="F90">
        <f>VLOOKUP(B90,home!$B$2:$E$405,3,FALSE)</f>
        <v>1.1299999999999999</v>
      </c>
      <c r="G90">
        <f>VLOOKUP(C90,away!$B$2:$E$405,4,FALSE)</f>
        <v>2.44</v>
      </c>
      <c r="H90">
        <f>VLOOKUP(A90,away!$A$2:$E$405,3,FALSE)</f>
        <v>1.2708333333333299</v>
      </c>
      <c r="I90">
        <f>VLOOKUP(C90,away!$B$2:$E$405,3,FALSE)</f>
        <v>0.56000000000000005</v>
      </c>
      <c r="J90">
        <f>VLOOKUP(B90,home!$B$2:$E$405,4,FALSE)</f>
        <v>1.57</v>
      </c>
      <c r="K90" s="3">
        <f t="shared" si="224"/>
        <v>3.6762666666666566</v>
      </c>
      <c r="L90" s="3">
        <f t="shared" si="225"/>
        <v>1.1173166666666638</v>
      </c>
      <c r="M90" s="5">
        <f t="shared" si="226"/>
        <v>8.2827243797485572E-3</v>
      </c>
      <c r="N90" s="5">
        <f t="shared" si="227"/>
        <v>3.0449503546456886E-2</v>
      </c>
      <c r="O90" s="5">
        <f t="shared" si="228"/>
        <v>9.2544259948993696E-3</v>
      </c>
      <c r="P90" s="5">
        <f t="shared" si="229"/>
        <v>3.4021737804181967E-2</v>
      </c>
      <c r="Q90" s="5">
        <f t="shared" si="230"/>
        <v>5.5970247452193818E-2</v>
      </c>
      <c r="R90" s="5">
        <f t="shared" si="231"/>
        <v>5.1700622022671444E-3</v>
      </c>
      <c r="S90" s="5">
        <f t="shared" si="232"/>
        <v>3.4936531452337272E-2</v>
      </c>
      <c r="T90" s="5">
        <f t="shared" si="233"/>
        <v>6.253649031579353E-2</v>
      </c>
      <c r="U90" s="5">
        <f t="shared" si="234"/>
        <v>1.9006527338787913E-2</v>
      </c>
      <c r="V90" s="5">
        <f t="shared" si="235"/>
        <v>1.594485445936299E-2</v>
      </c>
      <c r="W90" s="5">
        <f t="shared" si="236"/>
        <v>6.8587185011194818E-2</v>
      </c>
      <c r="X90" s="5">
        <f t="shared" si="237"/>
        <v>7.6633604932757962E-2</v>
      </c>
      <c r="Y90" s="5">
        <f t="shared" si="238"/>
        <v>4.2812002009059574E-2</v>
      </c>
      <c r="Z90" s="5">
        <f t="shared" si="239"/>
        <v>1.9255322220988128E-3</v>
      </c>
      <c r="AA90" s="5">
        <f t="shared" si="240"/>
        <v>7.0787699236944434E-3</v>
      </c>
      <c r="AB90" s="5">
        <f t="shared" si="241"/>
        <v>1.3011722955740183E-2</v>
      </c>
      <c r="AC90" s="5">
        <f t="shared" si="242"/>
        <v>4.0933969373398741E-3</v>
      </c>
      <c r="AD90" s="5">
        <f t="shared" si="243"/>
        <v>6.3036195504288614E-2</v>
      </c>
      <c r="AE90" s="5">
        <f t="shared" si="244"/>
        <v>7.0431391840199892E-2</v>
      </c>
      <c r="AF90" s="5">
        <f t="shared" si="245"/>
        <v>3.9347083979792911E-2</v>
      </c>
      <c r="AG90" s="5">
        <f t="shared" si="246"/>
        <v>1.4654384238451838E-2</v>
      </c>
      <c r="AH90" s="5">
        <f t="shared" si="247"/>
        <v>5.3785731098867457E-4</v>
      </c>
      <c r="AI90" s="5">
        <f t="shared" si="248"/>
        <v>1.9773069038106265E-3</v>
      </c>
      <c r="AJ90" s="5">
        <f t="shared" si="249"/>
        <v>3.6345537301244305E-3</v>
      </c>
      <c r="AK90" s="5">
        <f t="shared" si="250"/>
        <v>4.4538629087551339E-3</v>
      </c>
      <c r="AL90" s="5">
        <f t="shared" si="251"/>
        <v>6.7255396145318226E-4</v>
      </c>
      <c r="AM90" s="5">
        <f t="shared" si="252"/>
        <v>4.6347572865179744E-2</v>
      </c>
      <c r="AN90" s="5">
        <f t="shared" si="253"/>
        <v>5.1784915621812956E-2</v>
      </c>
      <c r="AO90" s="5">
        <f t="shared" si="254"/>
        <v>2.8930074653089253E-2</v>
      </c>
      <c r="AP90" s="5">
        <f t="shared" si="255"/>
        <v>1.0774684859269143E-2</v>
      </c>
      <c r="AQ90" s="5">
        <f t="shared" si="256"/>
        <v>3.0096837428355908E-3</v>
      </c>
      <c r="AR90" s="5">
        <f t="shared" si="257"/>
        <v>1.2019138757123223E-4</v>
      </c>
      <c r="AS90" s="5">
        <f t="shared" si="258"/>
        <v>4.4185559174853418E-4</v>
      </c>
      <c r="AT90" s="5">
        <f t="shared" si="259"/>
        <v>8.121894917127037E-4</v>
      </c>
      <c r="AU90" s="5">
        <f t="shared" si="260"/>
        <v>9.9527505180011552E-4</v>
      </c>
      <c r="AV90" s="5">
        <f t="shared" si="261"/>
        <v>9.1472412427442366E-4</v>
      </c>
      <c r="AW90" s="5">
        <f t="shared" si="262"/>
        <v>7.673754795942685E-5</v>
      </c>
      <c r="AX90" s="5">
        <f t="shared" si="263"/>
        <v>2.8397672867527379E-2</v>
      </c>
      <c r="AY90" s="5">
        <f t="shared" si="264"/>
        <v>3.1729193189436053E-2</v>
      </c>
      <c r="AZ90" s="5">
        <f t="shared" si="265"/>
        <v>1.7725778185221655E-2</v>
      </c>
      <c r="BA90" s="5">
        <f t="shared" si="266"/>
        <v>6.6017691319948425E-3</v>
      </c>
      <c r="BB90" s="5">
        <f t="shared" si="267"/>
        <v>1.844066670165837E-3</v>
      </c>
      <c r="BC90" s="5">
        <f t="shared" si="268"/>
        <v>4.1208128500415744E-4</v>
      </c>
      <c r="BD90" s="5">
        <f t="shared" si="269"/>
        <v>2.2381973420521731E-5</v>
      </c>
      <c r="BE90" s="5">
        <f t="shared" si="270"/>
        <v>8.2282102820083146E-5</v>
      </c>
      <c r="BF90" s="5">
        <f t="shared" si="271"/>
        <v>1.5124547593035515E-4</v>
      </c>
      <c r="BG90" s="5">
        <f t="shared" si="272"/>
        <v>1.8533956721563286E-4</v>
      </c>
      <c r="BH90" s="5">
        <f t="shared" si="273"/>
        <v>1.7033941824231387E-4</v>
      </c>
      <c r="BI90" s="5">
        <f t="shared" si="274"/>
        <v>1.2524262506072168E-4</v>
      </c>
      <c r="BJ90" s="8">
        <f t="shared" si="275"/>
        <v>0.75201558190172646</v>
      </c>
      <c r="BK90" s="8">
        <f t="shared" si="276"/>
        <v>0.12968099218385989</v>
      </c>
      <c r="BL90" s="8">
        <f t="shared" si="277"/>
        <v>6.8146156078864567E-2</v>
      </c>
      <c r="BM90" s="8">
        <f t="shared" si="278"/>
        <v>0.77696710536532554</v>
      </c>
      <c r="BN90" s="8">
        <f t="shared" si="279"/>
        <v>0.14314870137974775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1.3333333333333299</v>
      </c>
      <c r="F91">
        <f>VLOOKUP(B91,home!$B$2:$E$405,3,FALSE)</f>
        <v>1.1299999999999999</v>
      </c>
      <c r="G91">
        <f>VLOOKUP(C91,away!$B$2:$E$405,4,FALSE)</f>
        <v>0.94</v>
      </c>
      <c r="H91">
        <f>VLOOKUP(A91,away!$A$2:$E$405,3,FALSE)</f>
        <v>1.2708333333333299</v>
      </c>
      <c r="I91">
        <f>VLOOKUP(C91,away!$B$2:$E$405,3,FALSE)</f>
        <v>0.75</v>
      </c>
      <c r="J91">
        <f>VLOOKUP(B91,home!$B$2:$E$405,4,FALSE)</f>
        <v>1.18</v>
      </c>
      <c r="K91" s="3">
        <f t="shared" si="224"/>
        <v>1.4162666666666628</v>
      </c>
      <c r="L91" s="3">
        <f t="shared" si="225"/>
        <v>1.124687499999997</v>
      </c>
      <c r="M91" s="5">
        <f t="shared" si="226"/>
        <v>7.8791183990786343E-2</v>
      </c>
      <c r="N91" s="5">
        <f t="shared" si="227"/>
        <v>0.1115893275133507</v>
      </c>
      <c r="O91" s="5">
        <f t="shared" si="228"/>
        <v>8.8615459744637262E-2</v>
      </c>
      <c r="P91" s="5">
        <f t="shared" si="229"/>
        <v>0.12550312178767126</v>
      </c>
      <c r="Q91" s="5">
        <f t="shared" si="230"/>
        <v>7.9020122456453859E-2</v>
      </c>
      <c r="R91" s="5">
        <f t="shared" si="231"/>
        <v>4.9832349940773235E-2</v>
      </c>
      <c r="S91" s="5">
        <f t="shared" si="232"/>
        <v>4.9977144588577764E-2</v>
      </c>
      <c r="T91" s="5">
        <f t="shared" si="233"/>
        <v>8.8872943975242702E-2</v>
      </c>
      <c r="U91" s="5">
        <f t="shared" si="234"/>
        <v>7.0575896142785574E-2</v>
      </c>
      <c r="V91" s="5">
        <f t="shared" si="235"/>
        <v>8.8451628246375598E-3</v>
      </c>
      <c r="W91" s="5">
        <f t="shared" si="236"/>
        <v>3.7304521810331157E-2</v>
      </c>
      <c r="X91" s="5">
        <f t="shared" si="237"/>
        <v>4.1955929373556702E-2</v>
      </c>
      <c r="Y91" s="5">
        <f t="shared" si="238"/>
        <v>2.3593654658660968E-2</v>
      </c>
      <c r="Z91" s="5">
        <f t="shared" si="239"/>
        <v>1.8681940358004412E-2</v>
      </c>
      <c r="AA91" s="5">
        <f t="shared" si="240"/>
        <v>2.6458609397696307E-2</v>
      </c>
      <c r="AB91" s="5">
        <f t="shared" si="241"/>
        <v>1.8736223268155296E-2</v>
      </c>
      <c r="AC91" s="5">
        <f t="shared" si="242"/>
        <v>8.8056770042801015E-4</v>
      </c>
      <c r="AD91" s="5">
        <f t="shared" si="243"/>
        <v>1.3208287688977891E-2</v>
      </c>
      <c r="AE91" s="5">
        <f t="shared" si="244"/>
        <v>1.4855196060197281E-2</v>
      </c>
      <c r="AF91" s="5">
        <f t="shared" si="245"/>
        <v>8.3537266594765434E-3</v>
      </c>
      <c r="AG91" s="5">
        <f t="shared" si="246"/>
        <v>3.1317773174433326E-3</v>
      </c>
      <c r="AH91" s="5">
        <f t="shared" si="247"/>
        <v>5.2528361990982608E-3</v>
      </c>
      <c r="AI91" s="5">
        <f t="shared" si="248"/>
        <v>7.4394168142428762E-3</v>
      </c>
      <c r="AJ91" s="5">
        <f t="shared" si="249"/>
        <v>5.2680990267258412E-3</v>
      </c>
      <c r="AK91" s="5">
        <f t="shared" si="250"/>
        <v>2.4870110160836339E-3</v>
      </c>
      <c r="AL91" s="5">
        <f t="shared" si="251"/>
        <v>5.6104751700154342E-5</v>
      </c>
      <c r="AM91" s="5">
        <f t="shared" si="252"/>
        <v>3.7412915155286036E-3</v>
      </c>
      <c r="AN91" s="5">
        <f t="shared" si="253"/>
        <v>4.2077838013710647E-3</v>
      </c>
      <c r="AO91" s="5">
        <f t="shared" si="254"/>
        <v>2.3662209220522536E-3</v>
      </c>
      <c r="AP91" s="5">
        <f t="shared" si="255"/>
        <v>8.8708636442354531E-4</v>
      </c>
      <c r="AQ91" s="5">
        <f t="shared" si="256"/>
        <v>2.4942373637190104E-4</v>
      </c>
      <c r="AR91" s="5">
        <f t="shared" si="257"/>
        <v>1.181559842534662E-3</v>
      </c>
      <c r="AS91" s="5">
        <f t="shared" si="258"/>
        <v>1.6734038196537526E-3</v>
      </c>
      <c r="AT91" s="5">
        <f t="shared" si="259"/>
        <v>1.1849930248241409E-3</v>
      </c>
      <c r="AU91" s="5">
        <f t="shared" si="260"/>
        <v>5.5942204043031097E-4</v>
      </c>
      <c r="AV91" s="5">
        <f t="shared" si="261"/>
        <v>1.9807269711502503E-4</v>
      </c>
      <c r="AW91" s="5">
        <f t="shared" si="262"/>
        <v>2.4824130515508905E-6</v>
      </c>
      <c r="AX91" s="5">
        <f t="shared" si="263"/>
        <v>8.8311107728766033E-4</v>
      </c>
      <c r="AY91" s="5">
        <f t="shared" si="264"/>
        <v>9.9322398973696263E-4</v>
      </c>
      <c r="AZ91" s="5">
        <f t="shared" si="265"/>
        <v>5.5853330297864364E-4</v>
      </c>
      <c r="BA91" s="5">
        <f t="shared" si="266"/>
        <v>2.0939180806459716E-4</v>
      </c>
      <c r="BB91" s="5">
        <f t="shared" si="267"/>
        <v>5.8875087283162781E-5</v>
      </c>
      <c r="BC91" s="5">
        <f t="shared" si="268"/>
        <v>1.3243214945756394E-5</v>
      </c>
      <c r="BD91" s="5">
        <f t="shared" si="269"/>
        <v>2.2148093090011632E-4</v>
      </c>
      <c r="BE91" s="5">
        <f t="shared" si="270"/>
        <v>3.1367605973613724E-4</v>
      </c>
      <c r="BF91" s="5">
        <f t="shared" si="271"/>
        <v>2.2212447376781605E-4</v>
      </c>
      <c r="BG91" s="5">
        <f t="shared" si="272"/>
        <v>1.048624960160772E-4</v>
      </c>
      <c r="BH91" s="5">
        <f t="shared" si="273"/>
        <v>3.7128314422758989E-5</v>
      </c>
      <c r="BI91" s="5">
        <f t="shared" si="274"/>
        <v>1.0516718821294519E-5</v>
      </c>
      <c r="BJ91" s="8">
        <f t="shared" si="275"/>
        <v>0.43605367233373532</v>
      </c>
      <c r="BK91" s="8">
        <f t="shared" si="276"/>
        <v>0.26504650963353799</v>
      </c>
      <c r="BL91" s="8">
        <f t="shared" si="277"/>
        <v>0.28037314196842039</v>
      </c>
      <c r="BM91" s="8">
        <f t="shared" si="278"/>
        <v>0.46581295728334005</v>
      </c>
      <c r="BN91" s="8">
        <f t="shared" si="279"/>
        <v>0.53335156543367268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1.3333333333333299</v>
      </c>
      <c r="F92">
        <f>VLOOKUP(B92,home!$B$2:$E$405,3,FALSE)</f>
        <v>1.1299999999999999</v>
      </c>
      <c r="G92">
        <f>VLOOKUP(C92,away!$B$2:$E$405,4,FALSE)</f>
        <v>0.94</v>
      </c>
      <c r="H92">
        <f>VLOOKUP(A92,away!$A$2:$E$405,3,FALSE)</f>
        <v>1.2708333333333299</v>
      </c>
      <c r="I92">
        <f>VLOOKUP(C92,away!$B$2:$E$405,3,FALSE)</f>
        <v>0.56000000000000005</v>
      </c>
      <c r="J92">
        <f>VLOOKUP(B92,home!$B$2:$E$405,4,FALSE)</f>
        <v>0.98</v>
      </c>
      <c r="K92" s="3">
        <f t="shared" si="224"/>
        <v>1.4162666666666628</v>
      </c>
      <c r="L92" s="3">
        <f t="shared" si="225"/>
        <v>0.69743333333333146</v>
      </c>
      <c r="M92" s="5">
        <f t="shared" si="226"/>
        <v>0.12079021480889401</v>
      </c>
      <c r="N92" s="5">
        <f t="shared" si="227"/>
        <v>0.17107115489334249</v>
      </c>
      <c r="O92" s="5">
        <f t="shared" si="228"/>
        <v>8.4243122148216082E-2</v>
      </c>
      <c r="P92" s="5">
        <f t="shared" si="229"/>
        <v>0.1193107257944465</v>
      </c>
      <c r="Q92" s="5">
        <f t="shared" si="230"/>
        <v>0.12114118715180527</v>
      </c>
      <c r="R92" s="5">
        <f t="shared" si="231"/>
        <v>2.9376980745118672E-2</v>
      </c>
      <c r="S92" s="5">
        <f t="shared" si="232"/>
        <v>2.94623395448864E-2</v>
      </c>
      <c r="T92" s="5">
        <f t="shared" si="233"/>
        <v>8.4487901959240497E-2</v>
      </c>
      <c r="U92" s="5">
        <f t="shared" si="234"/>
        <v>4.1605638596619955E-2</v>
      </c>
      <c r="V92" s="5">
        <f t="shared" si="235"/>
        <v>3.2334969446033051E-3</v>
      </c>
      <c r="W92" s="5">
        <f t="shared" si="236"/>
        <v>5.7189408441176565E-2</v>
      </c>
      <c r="X92" s="5">
        <f t="shared" si="237"/>
        <v>3.9885799760491128E-2</v>
      </c>
      <c r="Y92" s="5">
        <f t="shared" si="238"/>
        <v>1.3908843139812561E-2</v>
      </c>
      <c r="Z92" s="5">
        <f t="shared" si="239"/>
        <v>6.8294952014457374E-3</v>
      </c>
      <c r="AA92" s="5">
        <f t="shared" si="240"/>
        <v>9.6723864039675225E-3</v>
      </c>
      <c r="AB92" s="5">
        <f t="shared" si="241"/>
        <v>6.8493392255295172E-3</v>
      </c>
      <c r="AC92" s="5">
        <f t="shared" si="242"/>
        <v>1.9961823269641375E-4</v>
      </c>
      <c r="AD92" s="5">
        <f t="shared" si="243"/>
        <v>2.0248863215405876E-2</v>
      </c>
      <c r="AE92" s="5">
        <f t="shared" si="244"/>
        <v>1.4122232168531198E-2</v>
      </c>
      <c r="AF92" s="5">
        <f t="shared" si="245"/>
        <v>4.9246577277029576E-3</v>
      </c>
      <c r="AG92" s="5">
        <f t="shared" si="246"/>
        <v>1.1448734848525412E-3</v>
      </c>
      <c r="AH92" s="5">
        <f t="shared" si="247"/>
        <v>1.1907794008320729E-3</v>
      </c>
      <c r="AI92" s="5">
        <f t="shared" si="248"/>
        <v>1.6864611727517658E-3</v>
      </c>
      <c r="AJ92" s="5">
        <f t="shared" si="249"/>
        <v>1.1942393717979472E-3</v>
      </c>
      <c r="AK92" s="5">
        <f t="shared" si="250"/>
        <v>5.637871380994563E-4</v>
      </c>
      <c r="AL92" s="5">
        <f t="shared" si="251"/>
        <v>7.8869290074514098E-6</v>
      </c>
      <c r="AM92" s="5">
        <f t="shared" si="252"/>
        <v>5.7355580019744102E-3</v>
      </c>
      <c r="AN92" s="5">
        <f t="shared" si="253"/>
        <v>4.0001693358436754E-3</v>
      </c>
      <c r="AO92" s="5">
        <f t="shared" si="254"/>
        <v>1.3949257168976166E-3</v>
      </c>
      <c r="AP92" s="5">
        <f t="shared" si="255"/>
        <v>3.2428923082943061E-4</v>
      </c>
      <c r="AQ92" s="5">
        <f t="shared" si="256"/>
        <v>5.6542529805367968E-5</v>
      </c>
      <c r="AR92" s="5">
        <f t="shared" si="257"/>
        <v>1.6609784935739603E-4</v>
      </c>
      <c r="AS92" s="5">
        <f t="shared" si="258"/>
        <v>2.3523884744990078E-4</v>
      </c>
      <c r="AT92" s="5">
        <f t="shared" si="259"/>
        <v>1.6658046917418929E-4</v>
      </c>
      <c r="AU92" s="5">
        <f t="shared" si="260"/>
        <v>7.8640788603032654E-5</v>
      </c>
      <c r="AV92" s="5">
        <f t="shared" si="261"/>
        <v>2.7844081884713704E-5</v>
      </c>
      <c r="AW92" s="5">
        <f t="shared" si="262"/>
        <v>2.1639796127734508E-7</v>
      </c>
      <c r="AX92" s="5">
        <f t="shared" si="263"/>
        <v>1.3538466021549337E-3</v>
      </c>
      <c r="AY92" s="5">
        <f t="shared" si="264"/>
        <v>9.4421774856291989E-4</v>
      </c>
      <c r="AZ92" s="5">
        <f t="shared" si="265"/>
        <v>3.292644658863653E-4</v>
      </c>
      <c r="BA92" s="5">
        <f t="shared" si="266"/>
        <v>7.6546671330448936E-5</v>
      </c>
      <c r="BB92" s="5">
        <f t="shared" si="267"/>
        <v>1.3346550035391486E-5</v>
      </c>
      <c r="BC92" s="5">
        <f t="shared" si="268"/>
        <v>1.8616657759366363E-6</v>
      </c>
      <c r="BD92" s="5">
        <f t="shared" si="269"/>
        <v>1.9307029456137701E-5</v>
      </c>
      <c r="BE92" s="5">
        <f t="shared" si="270"/>
        <v>2.734390225107921E-5</v>
      </c>
      <c r="BF92" s="5">
        <f t="shared" si="271"/>
        <v>1.9363128647397508E-5</v>
      </c>
      <c r="BG92" s="5">
        <f t="shared" si="272"/>
        <v>9.1411178885624825E-6</v>
      </c>
      <c r="BH92" s="5">
        <f t="shared" si="273"/>
        <v>3.2365651404103496E-6</v>
      </c>
      <c r="BI92" s="5">
        <f t="shared" si="274"/>
        <v>9.1676786457169616E-7</v>
      </c>
      <c r="BJ92" s="8">
        <f t="shared" si="275"/>
        <v>0.5423554904614577</v>
      </c>
      <c r="BK92" s="8">
        <f t="shared" si="276"/>
        <v>0.27394850000309701</v>
      </c>
      <c r="BL92" s="8">
        <f t="shared" si="277"/>
        <v>0.17713644475065038</v>
      </c>
      <c r="BM92" s="8">
        <f t="shared" si="278"/>
        <v>0.353392543524226</v>
      </c>
      <c r="BN92" s="8">
        <f t="shared" si="279"/>
        <v>0.645933385541823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1.3333333333333299</v>
      </c>
      <c r="F93">
        <f>VLOOKUP(B93,home!$B$2:$E$405,3,FALSE)</f>
        <v>1.31</v>
      </c>
      <c r="G93">
        <f>VLOOKUP(C93,away!$B$2:$E$405,4,FALSE)</f>
        <v>1.88</v>
      </c>
      <c r="H93">
        <f>VLOOKUP(A93,away!$A$2:$E$405,3,FALSE)</f>
        <v>1.2708333333333299</v>
      </c>
      <c r="I93">
        <f>VLOOKUP(C93,away!$B$2:$E$405,3,FALSE)</f>
        <v>0.94</v>
      </c>
      <c r="J93">
        <f>VLOOKUP(B93,home!$B$2:$E$405,4,FALSE)</f>
        <v>0.79</v>
      </c>
      <c r="K93" s="3">
        <f t="shared" si="224"/>
        <v>3.2837333333333252</v>
      </c>
      <c r="L93" s="3">
        <f t="shared" si="225"/>
        <v>0.94372083333333079</v>
      </c>
      <c r="M93" s="5">
        <f t="shared" si="226"/>
        <v>1.4589485708366179E-2</v>
      </c>
      <c r="N93" s="5">
        <f t="shared" si="227"/>
        <v>4.790798053675218E-2</v>
      </c>
      <c r="O93" s="5">
        <f t="shared" si="228"/>
        <v>1.3768401610604051E-2</v>
      </c>
      <c r="P93" s="5">
        <f t="shared" si="229"/>
        <v>4.5211759315460759E-2</v>
      </c>
      <c r="Q93" s="5">
        <f t="shared" si="230"/>
        <v>7.8658516310608648E-2</v>
      </c>
      <c r="R93" s="5">
        <f t="shared" si="231"/>
        <v>6.4967637208136128E-3</v>
      </c>
      <c r="S93" s="5">
        <f t="shared" si="232"/>
        <v>3.5026991719574192E-2</v>
      </c>
      <c r="T93" s="5">
        <f t="shared" si="233"/>
        <v>7.4231680561410995E-2</v>
      </c>
      <c r="U93" s="5">
        <f t="shared" si="234"/>
        <v>2.1333639588826302E-2</v>
      </c>
      <c r="V93" s="5">
        <f t="shared" si="235"/>
        <v>1.2060678878426885E-2</v>
      </c>
      <c r="W93" s="5">
        <f t="shared" si="236"/>
        <v>8.6097863986562898E-2</v>
      </c>
      <c r="X93" s="5">
        <f t="shared" si="237"/>
        <v>8.1252347949618914E-2</v>
      </c>
      <c r="Y93" s="5">
        <f t="shared" si="238"/>
        <v>3.8339766758652048E-2</v>
      </c>
      <c r="Z93" s="5">
        <f t="shared" si="239"/>
        <v>2.0437104241919917E-3</v>
      </c>
      <c r="AA93" s="5">
        <f t="shared" si="240"/>
        <v>6.7110000436000324E-3</v>
      </c>
      <c r="AB93" s="5">
        <f t="shared" si="241"/>
        <v>1.1018567271585414E-2</v>
      </c>
      <c r="AC93" s="5">
        <f t="shared" si="242"/>
        <v>2.3359481338665789E-3</v>
      </c>
      <c r="AD93" s="5">
        <f t="shared" si="243"/>
        <v>7.0680606475368862E-2</v>
      </c>
      <c r="AE93" s="5">
        <f t="shared" si="244"/>
        <v>6.6702760843440317E-2</v>
      </c>
      <c r="AF93" s="5">
        <f t="shared" si="245"/>
        <v>3.1474392524402678E-2</v>
      </c>
      <c r="AG93" s="5">
        <f t="shared" si="246"/>
        <v>9.9010133139298857E-3</v>
      </c>
      <c r="AH93" s="5">
        <f t="shared" si="247"/>
        <v>4.8217302615262029E-4</v>
      </c>
      <c r="AI93" s="5">
        <f t="shared" si="248"/>
        <v>1.5833276384115604E-3</v>
      </c>
      <c r="AJ93" s="5">
        <f t="shared" si="249"/>
        <v>2.5996128719199874E-3</v>
      </c>
      <c r="AK93" s="5">
        <f t="shared" si="250"/>
        <v>2.8454784804286802E-3</v>
      </c>
      <c r="AL93" s="5">
        <f t="shared" si="251"/>
        <v>2.8955736182314698E-4</v>
      </c>
      <c r="AM93" s="5">
        <f t="shared" si="252"/>
        <v>4.6419252700676782E-2</v>
      </c>
      <c r="AN93" s="5">
        <f t="shared" si="253"/>
        <v>4.3806815841393155E-2</v>
      </c>
      <c r="AO93" s="5">
        <f t="shared" si="254"/>
        <v>2.0670702375759652E-2</v>
      </c>
      <c r="AP93" s="5">
        <f t="shared" si="255"/>
        <v>6.5024574905457209E-3</v>
      </c>
      <c r="AQ93" s="5">
        <f t="shared" si="256"/>
        <v>1.5341261504230915E-3</v>
      </c>
      <c r="AR93" s="5">
        <f t="shared" si="257"/>
        <v>9.1007346010320959E-5</v>
      </c>
      <c r="AS93" s="5">
        <f t="shared" si="258"/>
        <v>2.9884385567229054E-4</v>
      </c>
      <c r="AT93" s="5">
        <f t="shared" si="259"/>
        <v>4.9066176516647693E-4</v>
      </c>
      <c r="AU93" s="5">
        <f t="shared" si="260"/>
        <v>5.3706746455644291E-4</v>
      </c>
      <c r="AV93" s="5">
        <f t="shared" si="261"/>
        <v>4.4089658390320137E-4</v>
      </c>
      <c r="AW93" s="5">
        <f t="shared" si="262"/>
        <v>2.4925480225310461E-5</v>
      </c>
      <c r="AX93" s="5">
        <f t="shared" si="263"/>
        <v>2.5404741233605897E-2</v>
      </c>
      <c r="AY93" s="5">
        <f t="shared" si="264"/>
        <v>2.3974983567596187E-2</v>
      </c>
      <c r="AZ93" s="5">
        <f t="shared" si="265"/>
        <v>1.1312845735782392E-2</v>
      </c>
      <c r="BA93" s="5">
        <f t="shared" si="266"/>
        <v>3.5587227350479928E-3</v>
      </c>
      <c r="BB93" s="5">
        <f t="shared" si="267"/>
        <v>8.3961019628044043E-4</v>
      </c>
      <c r="BC93" s="5">
        <f t="shared" si="268"/>
        <v>1.5847152682178775E-4</v>
      </c>
      <c r="BD93" s="5">
        <f t="shared" si="269"/>
        <v>1.4314254736052475E-5</v>
      </c>
      <c r="BE93" s="5">
        <f t="shared" si="270"/>
        <v>4.7004195418599928E-5</v>
      </c>
      <c r="BF93" s="5">
        <f t="shared" si="271"/>
        <v>7.7174621651285072E-5</v>
      </c>
      <c r="BG93" s="5">
        <f t="shared" si="272"/>
        <v>8.4473625867904204E-5</v>
      </c>
      <c r="BH93" s="5">
        <f t="shared" si="273"/>
        <v>6.9347215262491316E-5</v>
      </c>
      <c r="BI93" s="5">
        <f t="shared" si="274"/>
        <v>4.5543552466256832E-5</v>
      </c>
      <c r="BJ93" s="8">
        <f t="shared" si="275"/>
        <v>0.76942965881468051</v>
      </c>
      <c r="BK93" s="8">
        <f t="shared" si="276"/>
        <v>0.13348940468511392</v>
      </c>
      <c r="BL93" s="8">
        <f t="shared" si="277"/>
        <v>6.9035298733053571E-2</v>
      </c>
      <c r="BM93" s="8">
        <f t="shared" si="278"/>
        <v>0.7434151073670634</v>
      </c>
      <c r="BN93" s="8">
        <f t="shared" si="279"/>
        <v>0.20663290720260544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1.3333333333333299</v>
      </c>
      <c r="F94">
        <f>VLOOKUP(B94,home!$B$2:$E$405,3,FALSE)</f>
        <v>1.69</v>
      </c>
      <c r="G94">
        <f>VLOOKUP(C94,away!$B$2:$E$405,4,FALSE)</f>
        <v>0.75</v>
      </c>
      <c r="H94">
        <f>VLOOKUP(A94,away!$A$2:$E$405,3,FALSE)</f>
        <v>1.2708333333333299</v>
      </c>
      <c r="I94">
        <f>VLOOKUP(C94,away!$B$2:$E$405,3,FALSE)</f>
        <v>1.31</v>
      </c>
      <c r="J94">
        <f>VLOOKUP(B94,home!$B$2:$E$405,4,FALSE)</f>
        <v>1.38</v>
      </c>
      <c r="K94" s="3">
        <f t="shared" si="224"/>
        <v>1.6899999999999957</v>
      </c>
      <c r="L94" s="3">
        <f t="shared" si="225"/>
        <v>2.2974124999999939</v>
      </c>
      <c r="M94" s="5">
        <f t="shared" si="226"/>
        <v>1.8547644112791313E-2</v>
      </c>
      <c r="N94" s="5">
        <f t="shared" si="227"/>
        <v>3.1345518550617242E-2</v>
      </c>
      <c r="O94" s="5">
        <f t="shared" si="228"/>
        <v>4.2611589430278055E-2</v>
      </c>
      <c r="P94" s="5">
        <f t="shared" si="229"/>
        <v>7.2013586137169738E-2</v>
      </c>
      <c r="Q94" s="5">
        <f t="shared" si="230"/>
        <v>2.6486963175271508E-2</v>
      </c>
      <c r="R94" s="5">
        <f t="shared" si="231"/>
        <v>4.8948199100994225E-2</v>
      </c>
      <c r="S94" s="5">
        <f t="shared" si="232"/>
        <v>6.9900475726174471E-2</v>
      </c>
      <c r="T94" s="5">
        <f t="shared" si="233"/>
        <v>6.085148028590829E-2</v>
      </c>
      <c r="U94" s="5">
        <f t="shared" si="234"/>
        <v>8.2722456480680037E-2</v>
      </c>
      <c r="V94" s="5">
        <f t="shared" si="235"/>
        <v>3.0155275900538618E-2</v>
      </c>
      <c r="W94" s="5">
        <f t="shared" si="236"/>
        <v>1.492098925540291E-2</v>
      </c>
      <c r="X94" s="5">
        <f t="shared" si="237"/>
        <v>3.4279667227728246E-2</v>
      </c>
      <c r="Y94" s="5">
        <f t="shared" si="238"/>
        <v>3.9377267992411515E-2</v>
      </c>
      <c r="Z94" s="5">
        <f t="shared" si="239"/>
        <v>3.7484734822370858E-2</v>
      </c>
      <c r="AA94" s="5">
        <f t="shared" si="240"/>
        <v>6.3349201849806594E-2</v>
      </c>
      <c r="AB94" s="5">
        <f t="shared" si="241"/>
        <v>5.3530075563086449E-2</v>
      </c>
      <c r="AC94" s="5">
        <f t="shared" si="242"/>
        <v>7.3176057608305917E-3</v>
      </c>
      <c r="AD94" s="5">
        <f t="shared" si="243"/>
        <v>6.3041179604077149E-3</v>
      </c>
      <c r="AE94" s="5">
        <f t="shared" si="244"/>
        <v>1.4483159403715149E-2</v>
      </c>
      <c r="AF94" s="5">
        <f t="shared" si="245"/>
        <v>1.6636895726793825E-2</v>
      </c>
      <c r="AG94" s="5">
        <f t="shared" si="246"/>
        <v>1.2740604067977536E-2</v>
      </c>
      <c r="AH94" s="5">
        <f t="shared" si="247"/>
        <v>2.1529474585024966E-2</v>
      </c>
      <c r="AI94" s="5">
        <f t="shared" si="248"/>
        <v>3.6384812048692101E-2</v>
      </c>
      <c r="AJ94" s="5">
        <f t="shared" si="249"/>
        <v>3.074516618114476E-2</v>
      </c>
      <c r="AK94" s="5">
        <f t="shared" si="250"/>
        <v>1.73197769487115E-2</v>
      </c>
      <c r="AL94" s="5">
        <f t="shared" si="251"/>
        <v>1.1364613846822776E-3</v>
      </c>
      <c r="AM94" s="5">
        <f t="shared" si="252"/>
        <v>2.1307918706178013E-3</v>
      </c>
      <c r="AN94" s="5">
        <f t="shared" si="253"/>
        <v>4.8953078784557055E-3</v>
      </c>
      <c r="AO94" s="5">
        <f t="shared" si="254"/>
        <v>5.6232707556562967E-3</v>
      </c>
      <c r="AP94" s="5">
        <f t="shared" si="255"/>
        <v>4.3063241749763947E-3</v>
      </c>
      <c r="AQ94" s="5">
        <f t="shared" si="256"/>
        <v>2.4733507471607326E-3</v>
      </c>
      <c r="AR94" s="5">
        <f t="shared" si="257"/>
        <v>9.8924168060137031E-3</v>
      </c>
      <c r="AS94" s="5">
        <f t="shared" si="258"/>
        <v>1.6718184402163116E-2</v>
      </c>
      <c r="AT94" s="5">
        <f t="shared" si="259"/>
        <v>1.4126865819827802E-2</v>
      </c>
      <c r="AU94" s="5">
        <f t="shared" si="260"/>
        <v>7.9581344118363068E-3</v>
      </c>
      <c r="AV94" s="5">
        <f t="shared" si="261"/>
        <v>3.3623117890008315E-3</v>
      </c>
      <c r="AW94" s="5">
        <f t="shared" si="262"/>
        <v>1.2256821663006833E-4</v>
      </c>
      <c r="AX94" s="5">
        <f t="shared" si="263"/>
        <v>6.001730435573466E-4</v>
      </c>
      <c r="AY94" s="5">
        <f t="shared" si="264"/>
        <v>1.3788450524316888E-3</v>
      </c>
      <c r="AZ94" s="5">
        <f t="shared" si="265"/>
        <v>1.5838879295098549E-3</v>
      </c>
      <c r="BA94" s="5">
        <f t="shared" si="266"/>
        <v>1.212947975951683E-3</v>
      </c>
      <c r="BB94" s="5">
        <f t="shared" si="267"/>
        <v>6.9666046045027219E-4</v>
      </c>
      <c r="BC94" s="5">
        <f t="shared" si="268"/>
        <v>3.2010329001884116E-4</v>
      </c>
      <c r="BD94" s="5">
        <f t="shared" si="269"/>
        <v>3.7878270042243207E-3</v>
      </c>
      <c r="BE94" s="5">
        <f t="shared" si="270"/>
        <v>6.4014276371390857E-3</v>
      </c>
      <c r="BF94" s="5">
        <f t="shared" si="271"/>
        <v>5.4092063533825157E-3</v>
      </c>
      <c r="BG94" s="5">
        <f t="shared" si="272"/>
        <v>3.047186245738809E-3</v>
      </c>
      <c r="BH94" s="5">
        <f t="shared" si="273"/>
        <v>1.2874361888246437E-3</v>
      </c>
      <c r="BI94" s="5">
        <f t="shared" si="274"/>
        <v>4.3515343182272826E-4</v>
      </c>
      <c r="BJ94" s="8">
        <f t="shared" si="275"/>
        <v>0.28264832682502056</v>
      </c>
      <c r="BK94" s="8">
        <f t="shared" si="276"/>
        <v>0.20044989407461872</v>
      </c>
      <c r="BL94" s="8">
        <f t="shared" si="277"/>
        <v>0.46956690227839248</v>
      </c>
      <c r="BM94" s="8">
        <f t="shared" si="278"/>
        <v>0.74894008065747897</v>
      </c>
      <c r="BN94" s="8">
        <f t="shared" si="279"/>
        <v>0.23995350050712211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1.34782608695652</v>
      </c>
      <c r="F95">
        <f>VLOOKUP(B95,home!$B$2:$E$405,3,FALSE)</f>
        <v>0.93</v>
      </c>
      <c r="G95">
        <f>VLOOKUP(C95,away!$B$2:$E$405,4,FALSE)</f>
        <v>1.3</v>
      </c>
      <c r="H95">
        <f>VLOOKUP(A95,away!$A$2:$E$405,3,FALSE)</f>
        <v>1.14130434782609</v>
      </c>
      <c r="I95">
        <f>VLOOKUP(C95,away!$B$2:$E$405,3,FALSE)</f>
        <v>1.85</v>
      </c>
      <c r="J95">
        <f>VLOOKUP(B95,home!$B$2:$E$405,4,FALSE)</f>
        <v>1.31</v>
      </c>
      <c r="K95" s="3">
        <f t="shared" si="224"/>
        <v>1.6295217391304326</v>
      </c>
      <c r="L95" s="3">
        <f t="shared" si="225"/>
        <v>2.7659510869565294</v>
      </c>
      <c r="M95" s="5">
        <f t="shared" si="226"/>
        <v>1.2333047559979261E-2</v>
      </c>
      <c r="N95" s="5">
        <f t="shared" si="227"/>
        <v>2.0096969108715744E-2</v>
      </c>
      <c r="O95" s="5">
        <f t="shared" si="228"/>
        <v>3.4112606304011209E-2</v>
      </c>
      <c r="P95" s="5">
        <f t="shared" si="229"/>
        <v>5.5587233550784106E-2</v>
      </c>
      <c r="Q95" s="5">
        <f t="shared" si="230"/>
        <v>1.6374224026642535E-2</v>
      </c>
      <c r="R95" s="5">
        <f t="shared" si="231"/>
        <v>4.7176900242749994E-2</v>
      </c>
      <c r="S95" s="5">
        <f t="shared" si="232"/>
        <v>6.263538105245528E-2</v>
      </c>
      <c r="T95" s="5">
        <f t="shared" si="233"/>
        <v>4.5290302744561639E-2</v>
      </c>
      <c r="U95" s="5">
        <f t="shared" si="234"/>
        <v>7.6875784530348892E-2</v>
      </c>
      <c r="V95" s="5">
        <f t="shared" si="235"/>
        <v>3.136764172460229E-2</v>
      </c>
      <c r="W95" s="5">
        <f t="shared" si="236"/>
        <v>8.8940513376019516E-3</v>
      </c>
      <c r="X95" s="5">
        <f t="shared" si="237"/>
        <v>2.4600510964687294E-2</v>
      </c>
      <c r="Y95" s="5">
        <f t="shared" si="238"/>
        <v>3.4021905021231424E-2</v>
      </c>
      <c r="Z95" s="5">
        <f t="shared" si="239"/>
        <v>4.3496332835224694E-2</v>
      </c>
      <c r="AA95" s="5">
        <f t="shared" si="240"/>
        <v>7.0878219927451483E-2</v>
      </c>
      <c r="AB95" s="5">
        <f t="shared" si="241"/>
        <v>5.7748800101325028E-2</v>
      </c>
      <c r="AC95" s="5">
        <f t="shared" si="242"/>
        <v>8.8362204171502819E-3</v>
      </c>
      <c r="AD95" s="5">
        <f t="shared" si="243"/>
        <v>3.6232625008911206E-3</v>
      </c>
      <c r="AE95" s="5">
        <f t="shared" si="244"/>
        <v>1.0021766852668628E-2</v>
      </c>
      <c r="AF95" s="5">
        <f t="shared" si="245"/>
        <v>1.3859858459681856E-2</v>
      </c>
      <c r="AG95" s="5">
        <f t="shared" si="246"/>
        <v>1.2778563523873559E-2</v>
      </c>
      <c r="AH95" s="5">
        <f t="shared" si="247"/>
        <v>3.0077182271053177E-2</v>
      </c>
      <c r="AI95" s="5">
        <f t="shared" si="248"/>
        <v>4.9011422362469595E-2</v>
      </c>
      <c r="AJ95" s="5">
        <f t="shared" si="249"/>
        <v>3.9932589102673825E-2</v>
      </c>
      <c r="AK95" s="5">
        <f t="shared" si="250"/>
        <v>2.1690340680856669E-2</v>
      </c>
      <c r="AL95" s="5">
        <f t="shared" si="251"/>
        <v>1.5930565276605982E-3</v>
      </c>
      <c r="AM95" s="5">
        <f t="shared" si="252"/>
        <v>1.1808370023556351E-3</v>
      </c>
      <c r="AN95" s="5">
        <f t="shared" si="253"/>
        <v>3.2661373901840592E-3</v>
      </c>
      <c r="AO95" s="5">
        <f t="shared" si="254"/>
        <v>4.516988132264481E-3</v>
      </c>
      <c r="AP95" s="5">
        <f t="shared" si="255"/>
        <v>4.164589411402228E-3</v>
      </c>
      <c r="AQ95" s="5">
        <f t="shared" si="256"/>
        <v>2.8797626522989112E-3</v>
      </c>
      <c r="AR95" s="5">
        <f t="shared" si="257"/>
        <v>1.6638402999041839E-2</v>
      </c>
      <c r="AS95" s="5">
        <f t="shared" si="258"/>
        <v>2.711263939135166E-2</v>
      </c>
      <c r="AT95" s="5">
        <f t="shared" si="259"/>
        <v>2.2090317646705823E-2</v>
      </c>
      <c r="AU95" s="5">
        <f t="shared" si="260"/>
        <v>1.1998884276534585E-2</v>
      </c>
      <c r="AV95" s="5">
        <f t="shared" si="261"/>
        <v>4.8881106934808597E-3</v>
      </c>
      <c r="AW95" s="5">
        <f t="shared" si="262"/>
        <v>1.9944967830900511E-4</v>
      </c>
      <c r="AX95" s="5">
        <f t="shared" si="263"/>
        <v>3.2069992761802018E-4</v>
      </c>
      <c r="AY95" s="5">
        <f t="shared" si="264"/>
        <v>8.8704031338194319E-4</v>
      </c>
      <c r="AZ95" s="5">
        <f t="shared" si="265"/>
        <v>1.2267550594865233E-3</v>
      </c>
      <c r="BA95" s="5">
        <f t="shared" si="266"/>
        <v>1.1310481634053903E-3</v>
      </c>
      <c r="BB95" s="5">
        <f t="shared" si="267"/>
        <v>7.8210597424283133E-4</v>
      </c>
      <c r="BC95" s="5">
        <f t="shared" si="268"/>
        <v>4.326533739144309E-4</v>
      </c>
      <c r="BD95" s="5">
        <f t="shared" si="269"/>
        <v>7.6701681434034287E-3</v>
      </c>
      <c r="BE95" s="5">
        <f t="shared" si="270"/>
        <v>1.2498705732461597E-2</v>
      </c>
      <c r="BF95" s="5">
        <f t="shared" si="271"/>
        <v>1.0183456351020168E-2</v>
      </c>
      <c r="BG95" s="5">
        <f t="shared" si="272"/>
        <v>5.5313878344910774E-3</v>
      </c>
      <c r="BH95" s="5">
        <f t="shared" si="273"/>
        <v>2.2533791809662041E-3</v>
      </c>
      <c r="BI95" s="5">
        <f t="shared" si="274"/>
        <v>7.3438607237767141E-4</v>
      </c>
      <c r="BJ95" s="8">
        <f t="shared" si="275"/>
        <v>0.21035003194111018</v>
      </c>
      <c r="BK95" s="8">
        <f t="shared" si="276"/>
        <v>0.17323962114601377</v>
      </c>
      <c r="BL95" s="8">
        <f t="shared" si="277"/>
        <v>0.54910368384477459</v>
      </c>
      <c r="BM95" s="8">
        <f t="shared" si="278"/>
        <v>0.78982109833916758</v>
      </c>
      <c r="BN95" s="8">
        <f t="shared" si="279"/>
        <v>0.18568098079288287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1.34782608695652</v>
      </c>
      <c r="F96">
        <f>VLOOKUP(B96,home!$B$2:$E$405,3,FALSE)</f>
        <v>1.1100000000000001</v>
      </c>
      <c r="G96">
        <f>VLOOKUP(C96,away!$B$2:$E$405,4,FALSE)</f>
        <v>1.3</v>
      </c>
      <c r="H96">
        <f>VLOOKUP(A96,away!$A$2:$E$405,3,FALSE)</f>
        <v>1.14130434782609</v>
      </c>
      <c r="I96">
        <f>VLOOKUP(C96,away!$B$2:$E$405,3,FALSE)</f>
        <v>0.56000000000000005</v>
      </c>
      <c r="J96">
        <f>VLOOKUP(B96,home!$B$2:$E$405,4,FALSE)</f>
        <v>1.31</v>
      </c>
      <c r="K96" s="3">
        <f t="shared" si="224"/>
        <v>1.9449130434782584</v>
      </c>
      <c r="L96" s="3">
        <f t="shared" si="225"/>
        <v>0.83726086956521972</v>
      </c>
      <c r="M96" s="5">
        <f t="shared" si="226"/>
        <v>6.1903787544629559E-2</v>
      </c>
      <c r="N96" s="5">
        <f t="shared" si="227"/>
        <v>0.12039748383625697</v>
      </c>
      <c r="O96" s="5">
        <f t="shared" si="228"/>
        <v>5.1829618988997156E-2</v>
      </c>
      <c r="P96" s="5">
        <f t="shared" si="229"/>
        <v>0.10080410201020899</v>
      </c>
      <c r="Q96" s="5">
        <f t="shared" si="230"/>
        <v>0.11708131835754951</v>
      </c>
      <c r="R96" s="5">
        <f t="shared" si="231"/>
        <v>2.1697455931980893E-2</v>
      </c>
      <c r="S96" s="5">
        <f t="shared" si="232"/>
        <v>4.1037339495417421E-2</v>
      </c>
      <c r="T96" s="5">
        <f t="shared" si="233"/>
        <v>9.8027606417884217E-2</v>
      </c>
      <c r="U96" s="5">
        <f t="shared" si="234"/>
        <v>4.2199665052404349E-2</v>
      </c>
      <c r="V96" s="5">
        <f t="shared" si="235"/>
        <v>7.4250207383716382E-3</v>
      </c>
      <c r="W96" s="5">
        <f t="shared" si="236"/>
        <v>7.5904327740409505E-2</v>
      </c>
      <c r="X96" s="5">
        <f t="shared" si="237"/>
        <v>6.3551723447698688E-2</v>
      </c>
      <c r="Y96" s="5">
        <f t="shared" si="238"/>
        <v>2.660468561809428E-2</v>
      </c>
      <c r="Z96" s="5">
        <f t="shared" si="239"/>
        <v>6.0554769403211193E-3</v>
      </c>
      <c r="AA96" s="5">
        <f t="shared" si="240"/>
        <v>1.177737608571236E-2</v>
      </c>
      <c r="AB96" s="5">
        <f t="shared" si="241"/>
        <v>1.1452986183525445E-2</v>
      </c>
      <c r="AC96" s="5">
        <f t="shared" si="242"/>
        <v>7.5568129353062647E-4</v>
      </c>
      <c r="AD96" s="5">
        <f t="shared" si="243"/>
        <v>3.6906829269692763E-2</v>
      </c>
      <c r="AE96" s="5">
        <f t="shared" si="244"/>
        <v>3.0900643967238066E-2</v>
      </c>
      <c r="AF96" s="5">
        <f t="shared" si="245"/>
        <v>1.2935950019067501E-2</v>
      </c>
      <c r="AG96" s="5">
        <f t="shared" si="246"/>
        <v>3.6102549205388927E-3</v>
      </c>
      <c r="AH96" s="5">
        <f t="shared" si="247"/>
        <v>1.2675034721713488E-3</v>
      </c>
      <c r="AI96" s="5">
        <f t="shared" si="248"/>
        <v>2.465184035680038E-3</v>
      </c>
      <c r="AJ96" s="5">
        <f t="shared" si="249"/>
        <v>2.3972842927842395E-3</v>
      </c>
      <c r="AK96" s="5">
        <f t="shared" si="250"/>
        <v>1.5541698299872066E-3</v>
      </c>
      <c r="AL96" s="5">
        <f t="shared" si="251"/>
        <v>4.9222044221671596E-5</v>
      </c>
      <c r="AM96" s="5">
        <f t="shared" si="252"/>
        <v>1.4356114728010126E-2</v>
      </c>
      <c r="AN96" s="5">
        <f t="shared" si="253"/>
        <v>1.2019813100751816E-2</v>
      </c>
      <c r="AO96" s="5">
        <f t="shared" si="254"/>
        <v>5.0318595843734425E-3</v>
      </c>
      <c r="AP96" s="5">
        <f t="shared" si="255"/>
        <v>1.4043263770475312E-3</v>
      </c>
      <c r="AQ96" s="5">
        <f t="shared" si="256"/>
        <v>2.9394688090004758E-4</v>
      </c>
      <c r="AR96" s="5">
        <f t="shared" si="257"/>
        <v>2.122462118574238E-4</v>
      </c>
      <c r="AS96" s="5">
        <f t="shared" si="258"/>
        <v>4.1280042587035336E-4</v>
      </c>
      <c r="AT96" s="5">
        <f t="shared" si="259"/>
        <v>4.0143046631431511E-4</v>
      </c>
      <c r="AU96" s="5">
        <f t="shared" si="260"/>
        <v>2.6024911666142373E-4</v>
      </c>
      <c r="AV96" s="5">
        <f t="shared" si="261"/>
        <v>1.2654047538712451E-4</v>
      </c>
      <c r="AW96" s="5">
        <f t="shared" si="262"/>
        <v>2.2264765675889462E-6</v>
      </c>
      <c r="AX96" s="5">
        <f t="shared" si="263"/>
        <v>4.6535657980295341E-3</v>
      </c>
      <c r="AY96" s="5">
        <f t="shared" si="264"/>
        <v>3.8962485466371732E-3</v>
      </c>
      <c r="AZ96" s="5">
        <f t="shared" si="265"/>
        <v>1.6310882230998315E-3</v>
      </c>
      <c r="BA96" s="5">
        <f t="shared" si="266"/>
        <v>4.5521544800338474E-4</v>
      </c>
      <c r="BB96" s="5">
        <f t="shared" si="267"/>
        <v>9.5283520458708726E-5</v>
      </c>
      <c r="BC96" s="5">
        <f t="shared" si="268"/>
        <v>1.5955432638898779E-5</v>
      </c>
      <c r="BD96" s="5">
        <f t="shared" si="269"/>
        <v>2.9617574650278413E-5</v>
      </c>
      <c r="BE96" s="5">
        <f t="shared" si="270"/>
        <v>5.7603607253517508E-5</v>
      </c>
      <c r="BF96" s="5">
        <f t="shared" si="271"/>
        <v>5.6017003549382511E-5</v>
      </c>
      <c r="BG96" s="5">
        <f t="shared" si="272"/>
        <v>3.6316066953253986E-5</v>
      </c>
      <c r="BH96" s="5">
        <f t="shared" si="273"/>
        <v>1.7657898076303354E-5</v>
      </c>
      <c r="BI96" s="5">
        <f t="shared" si="274"/>
        <v>6.8686152578024091E-6</v>
      </c>
      <c r="BJ96" s="8">
        <f t="shared" si="275"/>
        <v>0.62977424123438108</v>
      </c>
      <c r="BK96" s="8">
        <f t="shared" si="276"/>
        <v>0.2158714016730171</v>
      </c>
      <c r="BL96" s="8">
        <f t="shared" si="277"/>
        <v>0.14825859133507427</v>
      </c>
      <c r="BM96" s="8">
        <f t="shared" si="278"/>
        <v>0.52235192244310058</v>
      </c>
      <c r="BN96" s="8">
        <f t="shared" si="279"/>
        <v>0.47371376666962306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1.34782608695652</v>
      </c>
      <c r="F97">
        <f>VLOOKUP(B97,home!$B$2:$E$405,3,FALSE)</f>
        <v>0.74</v>
      </c>
      <c r="G97">
        <f>VLOOKUP(C97,away!$B$2:$E$405,4,FALSE)</f>
        <v>1.1100000000000001</v>
      </c>
      <c r="H97">
        <f>VLOOKUP(A97,away!$A$2:$E$405,3,FALSE)</f>
        <v>1.14130434782609</v>
      </c>
      <c r="I97">
        <f>VLOOKUP(C97,away!$B$2:$E$405,3,FALSE)</f>
        <v>1.1100000000000001</v>
      </c>
      <c r="J97">
        <f>VLOOKUP(B97,home!$B$2:$E$405,4,FALSE)</f>
        <v>1.1000000000000001</v>
      </c>
      <c r="K97" s="3">
        <f t="shared" si="224"/>
        <v>1.1071043478260856</v>
      </c>
      <c r="L97" s="3">
        <f t="shared" si="225"/>
        <v>1.3935326086956561</v>
      </c>
      <c r="M97" s="5">
        <f t="shared" si="226"/>
        <v>8.2032730696653872E-2</v>
      </c>
      <c r="N97" s="5">
        <f t="shared" si="227"/>
        <v>9.0818792818311886E-2</v>
      </c>
      <c r="O97" s="5">
        <f t="shared" si="228"/>
        <v>0.11431528520613628</v>
      </c>
      <c r="P97" s="5">
        <f t="shared" si="229"/>
        <v>0.12655894927469247</v>
      </c>
      <c r="Q97" s="5">
        <f t="shared" si="230"/>
        <v>5.0272940196734804E-2</v>
      </c>
      <c r="R97" s="5">
        <f t="shared" si="231"/>
        <v>7.9651038803547541E-2</v>
      </c>
      <c r="S97" s="5">
        <f t="shared" si="232"/>
        <v>4.881334409293149E-2</v>
      </c>
      <c r="T97" s="5">
        <f t="shared" si="233"/>
        <v>7.0056981499156554E-2</v>
      </c>
      <c r="U97" s="5">
        <f t="shared" si="234"/>
        <v>8.8182011368271737E-2</v>
      </c>
      <c r="V97" s="5">
        <f t="shared" si="235"/>
        <v>8.3676160404666609E-3</v>
      </c>
      <c r="W97" s="5">
        <f t="shared" si="236"/>
        <v>1.8552463556601961E-2</v>
      </c>
      <c r="X97" s="5">
        <f t="shared" si="237"/>
        <v>2.5853462937762618E-2</v>
      </c>
      <c r="Y97" s="5">
        <f t="shared" si="238"/>
        <v>1.8013821825738404E-2</v>
      </c>
      <c r="Z97" s="5">
        <f t="shared" si="239"/>
        <v>3.6998773296408841E-2</v>
      </c>
      <c r="AA97" s="5">
        <f t="shared" si="240"/>
        <v>4.0961502780685895E-2</v>
      </c>
      <c r="AB97" s="5">
        <f t="shared" si="241"/>
        <v>2.2674328910993833E-2</v>
      </c>
      <c r="AC97" s="5">
        <f t="shared" si="242"/>
        <v>8.0684006022817929E-4</v>
      </c>
      <c r="AD97" s="5">
        <f t="shared" si="243"/>
        <v>5.1348782665997569E-3</v>
      </c>
      <c r="AE97" s="5">
        <f t="shared" si="244"/>
        <v>7.1556203061893878E-3</v>
      </c>
      <c r="AF97" s="5">
        <f t="shared" si="245"/>
        <v>4.9857951160598548E-3</v>
      </c>
      <c r="AG97" s="5">
        <f t="shared" si="246"/>
        <v>2.3159560248349831E-3</v>
      </c>
      <c r="AH97" s="5">
        <f t="shared" si="247"/>
        <v>1.288974926757095E-2</v>
      </c>
      <c r="AI97" s="5">
        <f t="shared" si="248"/>
        <v>1.4270297456515901E-2</v>
      </c>
      <c r="AJ97" s="5">
        <f t="shared" si="249"/>
        <v>7.8993541794401458E-3</v>
      </c>
      <c r="AK97" s="5">
        <f t="shared" si="250"/>
        <v>2.9151364523587815E-3</v>
      </c>
      <c r="AL97" s="5">
        <f t="shared" si="251"/>
        <v>4.9791262286663442E-5</v>
      </c>
      <c r="AM97" s="5">
        <f t="shared" si="252"/>
        <v>1.1369692109020532E-3</v>
      </c>
      <c r="AN97" s="5">
        <f t="shared" si="253"/>
        <v>1.5844036704749799E-3</v>
      </c>
      <c r="AO97" s="5">
        <f t="shared" si="254"/>
        <v>1.103959090071986E-3</v>
      </c>
      <c r="AP97" s="5">
        <f t="shared" si="255"/>
        <v>5.1280099689376567E-4</v>
      </c>
      <c r="AQ97" s="5">
        <f t="shared" si="256"/>
        <v>1.7865122773577565E-4</v>
      </c>
      <c r="AR97" s="5">
        <f t="shared" si="257"/>
        <v>3.5924571844542143E-3</v>
      </c>
      <c r="AS97" s="5">
        <f t="shared" si="258"/>
        <v>3.977224968288319E-3</v>
      </c>
      <c r="AT97" s="5">
        <f t="shared" si="259"/>
        <v>2.2016015273372321E-3</v>
      </c>
      <c r="AU97" s="5">
        <f t="shared" si="260"/>
        <v>8.1246754103186665E-4</v>
      </c>
      <c r="AV97" s="5">
        <f t="shared" si="261"/>
        <v>2.2487158678598701E-4</v>
      </c>
      <c r="AW97" s="5">
        <f t="shared" si="262"/>
        <v>2.1338128575649999E-6</v>
      </c>
      <c r="AX97" s="5">
        <f t="shared" si="263"/>
        <v>2.0979059278900919E-4</v>
      </c>
      <c r="AY97" s="5">
        <f t="shared" si="264"/>
        <v>2.923500320490761E-4</v>
      </c>
      <c r="AZ97" s="5">
        <f t="shared" si="265"/>
        <v>2.0369965140680388E-4</v>
      </c>
      <c r="BA97" s="5">
        <f t="shared" si="266"/>
        <v>9.4620702205106371E-5</v>
      </c>
      <c r="BB97" s="5">
        <f t="shared" si="267"/>
        <v>3.2964258495124189E-5</v>
      </c>
      <c r="BC97" s="5">
        <f t="shared" si="268"/>
        <v>9.1873538268856715E-6</v>
      </c>
      <c r="BD97" s="5">
        <f t="shared" si="269"/>
        <v>8.3436770531332156E-4</v>
      </c>
      <c r="BE97" s="5">
        <f t="shared" si="270"/>
        <v>9.2373211423805242E-4</v>
      </c>
      <c r="BF97" s="5">
        <f t="shared" si="271"/>
        <v>5.1133391994976534E-4</v>
      </c>
      <c r="BG97" s="5">
        <f t="shared" si="272"/>
        <v>1.8870000198911355E-4</v>
      </c>
      <c r="BH97" s="5">
        <f t="shared" si="273"/>
        <v>5.2227648159234644E-5</v>
      </c>
      <c r="BI97" s="5">
        <f t="shared" si="274"/>
        <v>1.156429127076395E-5</v>
      </c>
      <c r="BJ97" s="8">
        <f t="shared" si="275"/>
        <v>0.2985201093348408</v>
      </c>
      <c r="BK97" s="8">
        <f t="shared" si="276"/>
        <v>0.26692162145930842</v>
      </c>
      <c r="BL97" s="8">
        <f t="shared" si="277"/>
        <v>0.39708925291433905</v>
      </c>
      <c r="BM97" s="8">
        <f t="shared" si="278"/>
        <v>0.45558980378962871</v>
      </c>
      <c r="BN97" s="8">
        <f t="shared" si="279"/>
        <v>0.54364973699607677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1.34782608695652</v>
      </c>
      <c r="F98">
        <f>VLOOKUP(B98,home!$B$2:$E$405,3,FALSE)</f>
        <v>0.49</v>
      </c>
      <c r="G98">
        <f>VLOOKUP(C98,away!$B$2:$E$405,4,FALSE)</f>
        <v>1.3</v>
      </c>
      <c r="H98">
        <f>VLOOKUP(A98,away!$A$2:$E$405,3,FALSE)</f>
        <v>1.14130434782609</v>
      </c>
      <c r="I98">
        <f>VLOOKUP(C98,away!$B$2:$E$405,3,FALSE)</f>
        <v>1.48</v>
      </c>
      <c r="J98">
        <f>VLOOKUP(B98,home!$B$2:$E$405,4,FALSE)</f>
        <v>0.57999999999999996</v>
      </c>
      <c r="K98" s="3">
        <f t="shared" si="224"/>
        <v>0.85856521739130331</v>
      </c>
      <c r="L98" s="3">
        <f t="shared" si="225"/>
        <v>0.97969565217391563</v>
      </c>
      <c r="M98" s="5">
        <f t="shared" si="226"/>
        <v>0.15909387064311278</v>
      </c>
      <c r="N98" s="5">
        <f t="shared" si="227"/>
        <v>0.136592463634328</v>
      </c>
      <c r="O98" s="5">
        <f t="shared" si="228"/>
        <v>0.15586357335657694</v>
      </c>
      <c r="P98" s="5">
        <f t="shared" si="229"/>
        <v>0.13381904274227482</v>
      </c>
      <c r="Q98" s="5">
        <f t="shared" si="230"/>
        <v>5.8636769117110257E-2</v>
      </c>
      <c r="R98" s="5">
        <f t="shared" si="231"/>
        <v>7.634943257486429E-2</v>
      </c>
      <c r="S98" s="5">
        <f t="shared" si="232"/>
        <v>2.8139890191982701E-2</v>
      </c>
      <c r="T98" s="5">
        <f t="shared" si="233"/>
        <v>5.7446187761558645E-2</v>
      </c>
      <c r="U98" s="5">
        <f t="shared" si="234"/>
        <v>6.5550967176340999E-2</v>
      </c>
      <c r="V98" s="5">
        <f t="shared" si="235"/>
        <v>2.6299310331984603E-3</v>
      </c>
      <c r="W98" s="5">
        <f t="shared" si="236"/>
        <v>1.6781163474718478E-2</v>
      </c>
      <c r="X98" s="5">
        <f t="shared" si="237"/>
        <v>1.6440432894601412E-2</v>
      </c>
      <c r="Y98" s="5">
        <f t="shared" si="238"/>
        <v>8.053310313349011E-3</v>
      </c>
      <c r="Z98" s="5">
        <f t="shared" si="239"/>
        <v>2.4933069046513358E-2</v>
      </c>
      <c r="AA98" s="5">
        <f t="shared" si="240"/>
        <v>2.1406665846152115E-2</v>
      </c>
      <c r="AB98" s="5">
        <f t="shared" si="241"/>
        <v>9.1895093579122886E-3</v>
      </c>
      <c r="AC98" s="5">
        <f t="shared" si="242"/>
        <v>1.3825754722596184E-4</v>
      </c>
      <c r="AD98" s="5">
        <f t="shared" si="243"/>
        <v>3.6019308166876664E-3</v>
      </c>
      <c r="AE98" s="5">
        <f t="shared" si="244"/>
        <v>3.5287959605401478E-3</v>
      </c>
      <c r="AF98" s="5">
        <f t="shared" si="245"/>
        <v>1.7285730299750294E-3</v>
      </c>
      <c r="AG98" s="5">
        <f t="shared" si="246"/>
        <v>5.6449182731054264E-4</v>
      </c>
      <c r="AH98" s="5">
        <f t="shared" si="247"/>
        <v>6.1067048350552924E-3</v>
      </c>
      <c r="AI98" s="5">
        <f t="shared" si="248"/>
        <v>5.2430043642537694E-3</v>
      </c>
      <c r="AJ98" s="5">
        <f t="shared" si="249"/>
        <v>2.250730590889545E-3</v>
      </c>
      <c r="AK98" s="5">
        <f t="shared" si="250"/>
        <v>6.4413299968544625E-4</v>
      </c>
      <c r="AL98" s="5">
        <f t="shared" si="251"/>
        <v>4.6517172652556914E-6</v>
      </c>
      <c r="AM98" s="5">
        <f t="shared" si="252"/>
        <v>6.1849850293157647E-4</v>
      </c>
      <c r="AN98" s="5">
        <f t="shared" si="253"/>
        <v>6.0594029419814123E-4</v>
      </c>
      <c r="AO98" s="5">
        <f t="shared" si="254"/>
        <v>2.9681853585145112E-4</v>
      </c>
      <c r="AP98" s="5">
        <f t="shared" si="255"/>
        <v>9.6930609686098071E-5</v>
      </c>
      <c r="AQ98" s="5">
        <f t="shared" si="256"/>
        <v>2.3740624218009272E-5</v>
      </c>
      <c r="AR98" s="5">
        <f t="shared" si="257"/>
        <v>1.1965424352026201E-3</v>
      </c>
      <c r="AS98" s="5">
        <f t="shared" si="258"/>
        <v>1.0273097159976569E-3</v>
      </c>
      <c r="AT98" s="5">
        <f t="shared" si="259"/>
        <v>4.4100619482186315E-4</v>
      </c>
      <c r="AU98" s="5">
        <f t="shared" si="260"/>
        <v>1.2621085984271482E-4</v>
      </c>
      <c r="AV98" s="5">
        <f t="shared" si="261"/>
        <v>2.7090063579500934E-5</v>
      </c>
      <c r="AW98" s="5">
        <f t="shared" si="262"/>
        <v>1.0868641908423732E-7</v>
      </c>
      <c r="AX98" s="5">
        <f t="shared" si="263"/>
        <v>8.8503550270940728E-5</v>
      </c>
      <c r="AY98" s="5">
        <f t="shared" si="264"/>
        <v>8.6706543402396193E-5</v>
      </c>
      <c r="AZ98" s="5">
        <f t="shared" si="265"/>
        <v>4.2473011793178228E-5</v>
      </c>
      <c r="BA98" s="5">
        <f t="shared" si="266"/>
        <v>1.387020832950272E-5</v>
      </c>
      <c r="BB98" s="5">
        <f t="shared" si="267"/>
        <v>3.3971456987900607E-6</v>
      </c>
      <c r="BC98" s="5">
        <f t="shared" si="268"/>
        <v>6.6563377418118833E-7</v>
      </c>
      <c r="BD98" s="5">
        <f t="shared" si="269"/>
        <v>1.953745702349326E-4</v>
      </c>
      <c r="BE98" s="5">
        <f t="shared" si="270"/>
        <v>1.6774181036648735E-4</v>
      </c>
      <c r="BF98" s="5">
        <f t="shared" si="271"/>
        <v>7.2008641941456988E-5</v>
      </c>
      <c r="BG98" s="5">
        <f t="shared" si="272"/>
        <v>2.060803844083985E-5</v>
      </c>
      <c r="BH98" s="5">
        <f t="shared" si="273"/>
        <v>4.4233362509919997E-6</v>
      </c>
      <c r="BI98" s="5">
        <f t="shared" si="274"/>
        <v>7.5954452998555603E-7</v>
      </c>
      <c r="BJ98" s="8">
        <f t="shared" si="275"/>
        <v>0.30525166349033334</v>
      </c>
      <c r="BK98" s="8">
        <f t="shared" si="276"/>
        <v>0.32391235041846239</v>
      </c>
      <c r="BL98" s="8">
        <f t="shared" si="277"/>
        <v>0.34588379631293981</v>
      </c>
      <c r="BM98" s="8">
        <f t="shared" si="278"/>
        <v>0.27953912934299846</v>
      </c>
      <c r="BN98" s="8">
        <f t="shared" si="279"/>
        <v>0.72035515206826706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1.34782608695652</v>
      </c>
      <c r="F99">
        <f>VLOOKUP(B99,home!$B$2:$E$405,3,FALSE)</f>
        <v>1.24</v>
      </c>
      <c r="G99">
        <f>VLOOKUP(C99,away!$B$2:$E$405,4,FALSE)</f>
        <v>0.37</v>
      </c>
      <c r="H99">
        <f>VLOOKUP(A99,away!$A$2:$E$405,3,FALSE)</f>
        <v>1.14130434782609</v>
      </c>
      <c r="I99">
        <f>VLOOKUP(C99,away!$B$2:$E$405,3,FALSE)</f>
        <v>0.19</v>
      </c>
      <c r="J99">
        <f>VLOOKUP(B99,home!$B$2:$E$405,4,FALSE)</f>
        <v>1.46</v>
      </c>
      <c r="K99" s="3">
        <f t="shared" si="224"/>
        <v>0.61838260869565131</v>
      </c>
      <c r="L99" s="3">
        <f t="shared" si="225"/>
        <v>0.31659782608695736</v>
      </c>
      <c r="M99" s="5">
        <f t="shared" si="226"/>
        <v>0.39259354663446328</v>
      </c>
      <c r="N99" s="5">
        <f t="shared" si="227"/>
        <v>0.24277302152489719</v>
      </c>
      <c r="O99" s="5">
        <f t="shared" si="228"/>
        <v>0.12429426340023959</v>
      </c>
      <c r="P99" s="5">
        <f t="shared" si="229"/>
        <v>7.6861410847344561E-2</v>
      </c>
      <c r="Q99" s="5">
        <f t="shared" si="230"/>
        <v>7.506330718574572E-2</v>
      </c>
      <c r="R99" s="5">
        <f t="shared" si="231"/>
        <v>1.9675646793797762E-2</v>
      </c>
      <c r="S99" s="5">
        <f t="shared" si="232"/>
        <v>3.7619546526479375E-3</v>
      </c>
      <c r="T99" s="5">
        <f t="shared" si="233"/>
        <v>2.376487987390458E-2</v>
      </c>
      <c r="U99" s="5">
        <f t="shared" si="234"/>
        <v>1.2167077792122885E-2</v>
      </c>
      <c r="V99" s="5">
        <f t="shared" si="235"/>
        <v>8.1834464005105581E-5</v>
      </c>
      <c r="W99" s="5">
        <f t="shared" si="236"/>
        <v>1.5472614571614822E-2</v>
      </c>
      <c r="X99" s="5">
        <f t="shared" si="237"/>
        <v>4.898596137254632E-3</v>
      </c>
      <c r="Y99" s="5">
        <f t="shared" si="238"/>
        <v>7.7544244396639153E-4</v>
      </c>
      <c r="Z99" s="5">
        <f t="shared" si="239"/>
        <v>2.0764223339237273E-3</v>
      </c>
      <c r="AA99" s="5">
        <f t="shared" si="240"/>
        <v>1.2840234596056671E-3</v>
      </c>
      <c r="AB99" s="5">
        <f t="shared" si="241"/>
        <v>3.9700888828868384E-4</v>
      </c>
      <c r="AC99" s="5">
        <f t="shared" si="242"/>
        <v>1.0013397464899419E-6</v>
      </c>
      <c r="AD99" s="5">
        <f t="shared" si="243"/>
        <v>2.3919989405343798E-3</v>
      </c>
      <c r="AE99" s="5">
        <f t="shared" si="244"/>
        <v>7.5730166457548995E-4</v>
      </c>
      <c r="AF99" s="5">
        <f t="shared" si="245"/>
        <v>1.1988003034831713E-4</v>
      </c>
      <c r="AG99" s="5">
        <f t="shared" si="246"/>
        <v>1.2651252333171889E-5</v>
      </c>
      <c r="AH99" s="5">
        <f t="shared" si="247"/>
        <v>1.6434769923966459E-4</v>
      </c>
      <c r="AI99" s="5">
        <f t="shared" si="248"/>
        <v>1.0162975898895209E-4</v>
      </c>
      <c r="AJ99" s="5">
        <f t="shared" si="249"/>
        <v>3.1423037742349258E-5</v>
      </c>
      <c r="AK99" s="5">
        <f t="shared" si="250"/>
        <v>6.4771533507519475E-6</v>
      </c>
      <c r="AL99" s="5">
        <f t="shared" si="251"/>
        <v>7.8416353312500592E-9</v>
      </c>
      <c r="AM99" s="5">
        <f t="shared" si="252"/>
        <v>2.9583410896897699E-4</v>
      </c>
      <c r="AN99" s="5">
        <f t="shared" si="253"/>
        <v>9.3660435781950166E-5</v>
      </c>
      <c r="AO99" s="5">
        <f t="shared" si="254"/>
        <v>1.4826345179461249E-5</v>
      </c>
      <c r="AP99" s="5">
        <f t="shared" si="255"/>
        <v>1.5646628842107567E-6</v>
      </c>
      <c r="AQ99" s="5">
        <f t="shared" si="256"/>
        <v>1.2384221692501858E-7</v>
      </c>
      <c r="AR99" s="5">
        <f t="shared" si="257"/>
        <v>1.0406424860334187E-5</v>
      </c>
      <c r="AS99" s="5">
        <f t="shared" si="258"/>
        <v>6.4351521523287325E-6</v>
      </c>
      <c r="AT99" s="5">
        <f t="shared" si="259"/>
        <v>1.9896930876552386E-6</v>
      </c>
      <c r="AU99" s="5">
        <f t="shared" si="260"/>
        <v>4.1013053401598389E-7</v>
      </c>
      <c r="AV99" s="5">
        <f t="shared" si="261"/>
        <v>6.3404397382636163E-8</v>
      </c>
      <c r="AW99" s="5">
        <f t="shared" si="262"/>
        <v>4.2645119592593938E-11</v>
      </c>
      <c r="AX99" s="5">
        <f t="shared" si="263"/>
        <v>3.0489778007564903E-5</v>
      </c>
      <c r="AY99" s="5">
        <f t="shared" si="264"/>
        <v>9.6529974350689721E-6</v>
      </c>
      <c r="AZ99" s="5">
        <f t="shared" si="265"/>
        <v>1.5280590015829057E-6</v>
      </c>
      <c r="BA99" s="5">
        <f t="shared" si="266"/>
        <v>1.6126005267791814E-7</v>
      </c>
      <c r="BB99" s="5">
        <f t="shared" si="267"/>
        <v>1.2763645528124277E-8</v>
      </c>
      <c r="BC99" s="5">
        <f t="shared" si="268"/>
        <v>8.0818848542973269E-10</v>
      </c>
      <c r="BD99" s="5">
        <f t="shared" si="269"/>
        <v>5.4910858135317808E-7</v>
      </c>
      <c r="BE99" s="5">
        <f t="shared" si="270"/>
        <v>3.3955919699434643E-7</v>
      </c>
      <c r="BF99" s="5">
        <f t="shared" si="271"/>
        <v>1.0498875102198226E-7</v>
      </c>
      <c r="BG99" s="5">
        <f t="shared" si="272"/>
        <v>2.1641072580223873E-8</v>
      </c>
      <c r="BH99" s="5">
        <f t="shared" si="273"/>
        <v>3.3456157292826918E-9</v>
      </c>
      <c r="BI99" s="5">
        <f t="shared" si="274"/>
        <v>4.1377411647340723E-10</v>
      </c>
      <c r="BJ99" s="8">
        <f t="shared" si="275"/>
        <v>0.36647754868653715</v>
      </c>
      <c r="BK99" s="8">
        <f t="shared" si="276"/>
        <v>0.47330940877727778</v>
      </c>
      <c r="BL99" s="8">
        <f t="shared" si="277"/>
        <v>0.15814222184539978</v>
      </c>
      <c r="BM99" s="8">
        <f t="shared" si="278"/>
        <v>6.8734752301860422E-2</v>
      </c>
      <c r="BN99" s="8">
        <f t="shared" si="279"/>
        <v>0.93126119638648808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1.34782608695652</v>
      </c>
      <c r="F100">
        <f>VLOOKUP(B100,home!$B$2:$E$405,3,FALSE)</f>
        <v>0.93</v>
      </c>
      <c r="G100">
        <f>VLOOKUP(C100,away!$B$2:$E$405,4,FALSE)</f>
        <v>1.1100000000000001</v>
      </c>
      <c r="H100">
        <f>VLOOKUP(A100,away!$A$2:$E$405,3,FALSE)</f>
        <v>1.14130434782609</v>
      </c>
      <c r="I100">
        <f>VLOOKUP(C100,away!$B$2:$E$405,3,FALSE)</f>
        <v>1.3</v>
      </c>
      <c r="J100">
        <f>VLOOKUP(B100,home!$B$2:$E$405,4,FALSE)</f>
        <v>1.53</v>
      </c>
      <c r="K100" s="3">
        <f t="shared" si="224"/>
        <v>1.3913608695652158</v>
      </c>
      <c r="L100" s="3">
        <f t="shared" si="225"/>
        <v>2.2700543478260933</v>
      </c>
      <c r="M100" s="5">
        <f t="shared" si="226"/>
        <v>2.5696121383731851E-2</v>
      </c>
      <c r="N100" s="5">
        <f t="shared" si="227"/>
        <v>3.5752577792922478E-2</v>
      </c>
      <c r="O100" s="5">
        <f t="shared" si="228"/>
        <v>5.833159206940753E-2</v>
      </c>
      <c r="P100" s="5">
        <f t="shared" si="229"/>
        <v>8.1160294664814295E-2</v>
      </c>
      <c r="Q100" s="5">
        <f t="shared" si="230"/>
        <v>2.4872368863579325E-2</v>
      </c>
      <c r="R100" s="5">
        <f t="shared" si="231"/>
        <v>6.620794209638832E-2</v>
      </c>
      <c r="S100" s="5">
        <f t="shared" si="232"/>
        <v>6.4085483288634532E-2</v>
      </c>
      <c r="T100" s="5">
        <f t="shared" si="233"/>
        <v>5.6461629079502591E-2</v>
      </c>
      <c r="U100" s="5">
        <f t="shared" si="234"/>
        <v>9.2119139887354304E-2</v>
      </c>
      <c r="V100" s="5">
        <f t="shared" si="235"/>
        <v>2.249019362265603E-2</v>
      </c>
      <c r="W100" s="5">
        <f t="shared" si="236"/>
        <v>1.153548025672551E-2</v>
      </c>
      <c r="X100" s="5">
        <f t="shared" si="237"/>
        <v>2.6186167111041801E-2</v>
      </c>
      <c r="Y100" s="5">
        <f t="shared" si="238"/>
        <v>2.9722011251660546E-2</v>
      </c>
      <c r="Z100" s="5">
        <f t="shared" si="239"/>
        <v>5.0098542272174848E-2</v>
      </c>
      <c r="AA100" s="5">
        <f t="shared" si="240"/>
        <v>6.9705151339762905E-2</v>
      </c>
      <c r="AB100" s="5">
        <f t="shared" si="241"/>
        <v>4.8492509990633752E-2</v>
      </c>
      <c r="AC100" s="5">
        <f t="shared" si="242"/>
        <v>4.4396552942399794E-3</v>
      </c>
      <c r="AD100" s="5">
        <f t="shared" si="243"/>
        <v>4.012503960212496E-3</v>
      </c>
      <c r="AE100" s="5">
        <f t="shared" si="244"/>
        <v>9.1086020605497947E-3</v>
      </c>
      <c r="AF100" s="5">
        <f t="shared" si="245"/>
        <v>1.0338510855084387E-2</v>
      </c>
      <c r="AG100" s="5">
        <f t="shared" si="246"/>
        <v>7.822993838877192E-3</v>
      </c>
      <c r="AH100" s="5">
        <f t="shared" si="247"/>
        <v>2.8431603426174974E-2</v>
      </c>
      <c r="AI100" s="5">
        <f t="shared" si="248"/>
        <v>3.9558620466176177E-2</v>
      </c>
      <c r="AJ100" s="5">
        <f t="shared" si="249"/>
        <v>2.7520158285309616E-2</v>
      </c>
      <c r="AK100" s="5">
        <f t="shared" si="250"/>
        <v>1.2763490454140256E-2</v>
      </c>
      <c r="AL100" s="5">
        <f t="shared" si="251"/>
        <v>5.6089979730378995E-4</v>
      </c>
      <c r="AM100" s="5">
        <f t="shared" si="252"/>
        <v>1.1165681998430263E-3</v>
      </c>
      <c r="AN100" s="5">
        <f t="shared" si="253"/>
        <v>2.5346704966980158E-3</v>
      </c>
      <c r="AO100" s="5">
        <f t="shared" si="254"/>
        <v>2.8769198906679278E-3</v>
      </c>
      <c r="AP100" s="5">
        <f t="shared" si="255"/>
        <v>2.1769215020526994E-3</v>
      </c>
      <c r="AQ100" s="5">
        <f t="shared" si="256"/>
        <v>1.2354325301527104E-3</v>
      </c>
      <c r="AR100" s="5">
        <f t="shared" si="257"/>
        <v>1.2908256994651141E-2</v>
      </c>
      <c r="AS100" s="5">
        <f t="shared" si="258"/>
        <v>1.7960043676649089E-2</v>
      </c>
      <c r="AT100" s="5">
        <f t="shared" si="259"/>
        <v>1.2494450993685867E-2</v>
      </c>
      <c r="AU100" s="5">
        <f t="shared" si="260"/>
        <v>5.7947633997715809E-3</v>
      </c>
      <c r="AV100" s="5">
        <f t="shared" si="261"/>
        <v>2.0156517607077184E-3</v>
      </c>
      <c r="AW100" s="5">
        <f t="shared" si="262"/>
        <v>4.9210618368340973E-5</v>
      </c>
      <c r="AX100" s="5">
        <f t="shared" si="263"/>
        <v>2.5892488357707658E-4</v>
      </c>
      <c r="AY100" s="5">
        <f t="shared" si="264"/>
        <v>5.8777355772450773E-4</v>
      </c>
      <c r="AZ100" s="5">
        <f t="shared" si="265"/>
        <v>6.6713896012486509E-4</v>
      </c>
      <c r="BA100" s="5">
        <f t="shared" si="266"/>
        <v>5.0481389901187623E-4</v>
      </c>
      <c r="BB100" s="5">
        <f t="shared" si="267"/>
        <v>2.8648874657373816E-4</v>
      </c>
      <c r="BC100" s="5">
        <f t="shared" si="268"/>
        <v>1.3006900495259231E-4</v>
      </c>
      <c r="BD100" s="5">
        <f t="shared" si="269"/>
        <v>4.8837408189274E-3</v>
      </c>
      <c r="BE100" s="5">
        <f t="shared" si="270"/>
        <v>6.7950458725539661E-3</v>
      </c>
      <c r="BF100" s="5">
        <f t="shared" si="271"/>
        <v>4.7271804669861096E-3</v>
      </c>
      <c r="BG100" s="5">
        <f t="shared" si="272"/>
        <v>2.1924046417124985E-3</v>
      </c>
      <c r="BH100" s="5">
        <f t="shared" si="273"/>
        <v>7.6260650718297941E-4</v>
      </c>
      <c r="BI100" s="5">
        <f t="shared" si="274"/>
        <v>2.1221217059404047E-4</v>
      </c>
      <c r="BJ100" s="8">
        <f t="shared" si="275"/>
        <v>0.22818856674153515</v>
      </c>
      <c r="BK100" s="8">
        <f t="shared" si="276"/>
        <v>0.19902042160910499</v>
      </c>
      <c r="BL100" s="8">
        <f t="shared" si="277"/>
        <v>0.51387656531877024</v>
      </c>
      <c r="BM100" s="8">
        <f t="shared" si="278"/>
        <v>0.69862463613138548</v>
      </c>
      <c r="BN100" s="8">
        <f t="shared" si="279"/>
        <v>0.29202089687084382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1.34782608695652</v>
      </c>
      <c r="F101">
        <f>VLOOKUP(B101,home!$B$2:$E$405,3,FALSE)</f>
        <v>1.48</v>
      </c>
      <c r="G101">
        <f>VLOOKUP(C101,away!$B$2:$E$405,4,FALSE)</f>
        <v>1.1100000000000001</v>
      </c>
      <c r="H101">
        <f>VLOOKUP(A101,away!$A$2:$E$405,3,FALSE)</f>
        <v>1.14130434782609</v>
      </c>
      <c r="I101">
        <f>VLOOKUP(C101,away!$B$2:$E$405,3,FALSE)</f>
        <v>1.1100000000000001</v>
      </c>
      <c r="J101">
        <f>VLOOKUP(B101,home!$B$2:$E$405,4,FALSE)</f>
        <v>2.41</v>
      </c>
      <c r="K101" s="3">
        <f t="shared" si="224"/>
        <v>2.2142086956521712</v>
      </c>
      <c r="L101" s="3">
        <f t="shared" si="225"/>
        <v>3.0531032608695736</v>
      </c>
      <c r="M101" s="5">
        <f t="shared" si="226"/>
        <v>5.1574554213265674E-3</v>
      </c>
      <c r="N101" s="5">
        <f t="shared" si="227"/>
        <v>1.1419682641339718E-2</v>
      </c>
      <c r="O101" s="5">
        <f t="shared" si="228"/>
        <v>1.5746243964641603E-2</v>
      </c>
      <c r="P101" s="5">
        <f t="shared" si="229"/>
        <v>3.4865470310369955E-2</v>
      </c>
      <c r="Q101" s="5">
        <f t="shared" si="230"/>
        <v>1.2642780303021281E-2</v>
      </c>
      <c r="R101" s="5">
        <f t="shared" si="231"/>
        <v>2.4037454397447564E-2</v>
      </c>
      <c r="S101" s="5">
        <f t="shared" si="232"/>
        <v>5.8924455989317115E-2</v>
      </c>
      <c r="T101" s="5">
        <f t="shared" si="233"/>
        <v>3.8599713769611882E-2</v>
      </c>
      <c r="U101" s="5">
        <f t="shared" si="234"/>
        <v>5.3223940548170916E-2</v>
      </c>
      <c r="V101" s="5">
        <f t="shared" si="235"/>
        <v>4.4260174037568545E-2</v>
      </c>
      <c r="W101" s="5">
        <f t="shared" si="236"/>
        <v>9.3312513613899046E-3</v>
      </c>
      <c r="X101" s="5">
        <f t="shared" si="237"/>
        <v>2.8489273959453162E-2</v>
      </c>
      <c r="Y101" s="5">
        <f t="shared" si="238"/>
        <v>4.3490347612706544E-2</v>
      </c>
      <c r="Z101" s="5">
        <f t="shared" si="239"/>
        <v>2.4462943467950277E-2</v>
      </c>
      <c r="AA101" s="5">
        <f t="shared" si="240"/>
        <v>5.4166062147982981E-2</v>
      </c>
      <c r="AB101" s="5">
        <f t="shared" si="241"/>
        <v>5.9967482908649929E-2</v>
      </c>
      <c r="AC101" s="5">
        <f t="shared" si="242"/>
        <v>1.870049832929209E-2</v>
      </c>
      <c r="AD101" s="5">
        <f t="shared" si="243"/>
        <v>5.1653344764264241E-3</v>
      </c>
      <c r="AE101" s="5">
        <f t="shared" si="244"/>
        <v>1.5770299533459545E-2</v>
      </c>
      <c r="AF101" s="5">
        <f t="shared" si="245"/>
        <v>2.4074176465247631E-2</v>
      </c>
      <c r="AG101" s="5">
        <f t="shared" si="246"/>
        <v>2.4500315556265698E-2</v>
      </c>
      <c r="AH101" s="5">
        <f t="shared" si="247"/>
        <v>1.8671973118116761E-2</v>
      </c>
      <c r="AI101" s="5">
        <f t="shared" si="248"/>
        <v>4.1343645243117712E-2</v>
      </c>
      <c r="AJ101" s="5">
        <f t="shared" si="249"/>
        <v>4.5771729403634887E-2</v>
      </c>
      <c r="AK101" s="5">
        <f t="shared" si="250"/>
        <v>3.3782720420188851E-2</v>
      </c>
      <c r="AL101" s="5">
        <f t="shared" si="251"/>
        <v>5.0567701785106424E-3</v>
      </c>
      <c r="AM101" s="5">
        <f t="shared" si="252"/>
        <v>2.2874257027310678E-3</v>
      </c>
      <c r="AN101" s="5">
        <f t="shared" si="253"/>
        <v>6.9837468720050973E-3</v>
      </c>
      <c r="AO101" s="5">
        <f t="shared" si="254"/>
        <v>1.0661050174003225E-2</v>
      </c>
      <c r="AP101" s="5">
        <f t="shared" si="255"/>
        <v>1.0849762350181128E-2</v>
      </c>
      <c r="AQ101" s="5">
        <f t="shared" si="256"/>
        <v>8.2813612027494848E-3</v>
      </c>
      <c r="AR101" s="5">
        <f t="shared" si="257"/>
        <v>1.1401492402758255E-2</v>
      </c>
      <c r="AS101" s="5">
        <f t="shared" si="258"/>
        <v>2.5245283621599494E-2</v>
      </c>
      <c r="AT101" s="5">
        <f t="shared" si="259"/>
        <v>2.7949163259575468E-2</v>
      </c>
      <c r="AU101" s="5">
        <f t="shared" si="260"/>
        <v>2.0628426775184731E-2</v>
      </c>
      <c r="AV101" s="5">
        <f t="shared" si="261"/>
        <v>1.1418910485809532E-2</v>
      </c>
      <c r="AW101" s="5">
        <f t="shared" si="262"/>
        <v>9.4957825410150792E-4</v>
      </c>
      <c r="AX101" s="5">
        <f t="shared" si="263"/>
        <v>8.4413964694090128E-4</v>
      </c>
      <c r="AY101" s="5">
        <f t="shared" si="264"/>
        <v>2.5772455087045561E-3</v>
      </c>
      <c r="AZ101" s="5">
        <f t="shared" si="265"/>
        <v>3.9342983333436722E-3</v>
      </c>
      <c r="BA101" s="5">
        <f t="shared" si="266"/>
        <v>4.0039396902550985E-3</v>
      </c>
      <c r="BB101" s="5">
        <f t="shared" si="267"/>
        <v>3.0561103311607381E-3</v>
      </c>
      <c r="BC101" s="5">
        <f t="shared" si="268"/>
        <v>1.8661240835288076E-3</v>
      </c>
      <c r="BD101" s="5">
        <f t="shared" si="269"/>
        <v>5.8016556056068166E-3</v>
      </c>
      <c r="BE101" s="5">
        <f t="shared" si="270"/>
        <v>1.2846076291113777E-2</v>
      </c>
      <c r="BF101" s="5">
        <f t="shared" si="271"/>
        <v>1.4221946914397659E-2</v>
      </c>
      <c r="BG101" s="5">
        <f t="shared" si="272"/>
        <v>1.0496786175654287E-2</v>
      </c>
      <c r="BH101" s="5">
        <f t="shared" si="273"/>
        <v>5.810518806633809E-3</v>
      </c>
      <c r="BI101" s="5">
        <f t="shared" si="274"/>
        <v>2.5731402535798102E-3</v>
      </c>
      <c r="BJ101" s="8">
        <f t="shared" si="275"/>
        <v>0.26882837957452554</v>
      </c>
      <c r="BK101" s="8">
        <f t="shared" si="276"/>
        <v>0.16954206977508948</v>
      </c>
      <c r="BL101" s="8">
        <f t="shared" si="277"/>
        <v>0.49510465274386484</v>
      </c>
      <c r="BM101" s="8">
        <f t="shared" si="278"/>
        <v>0.85244129126868051</v>
      </c>
      <c r="BN101" s="8">
        <f t="shared" si="279"/>
        <v>0.10386908703814669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1.34782608695652</v>
      </c>
      <c r="F102">
        <f>VLOOKUP(B102,home!$B$2:$E$405,3,FALSE)</f>
        <v>1.1100000000000001</v>
      </c>
      <c r="G102">
        <f>VLOOKUP(C102,away!$B$2:$E$405,4,FALSE)</f>
        <v>0.74</v>
      </c>
      <c r="H102">
        <f>VLOOKUP(A102,away!$A$2:$E$405,3,FALSE)</f>
        <v>1.14130434782609</v>
      </c>
      <c r="I102">
        <f>VLOOKUP(C102,away!$B$2:$E$405,3,FALSE)</f>
        <v>1.1100000000000001</v>
      </c>
      <c r="J102">
        <f>VLOOKUP(B102,home!$B$2:$E$405,4,FALSE)</f>
        <v>1.31</v>
      </c>
      <c r="K102" s="3">
        <f t="shared" si="224"/>
        <v>1.1071043478260856</v>
      </c>
      <c r="L102" s="3">
        <f t="shared" si="225"/>
        <v>1.6595706521739177</v>
      </c>
      <c r="M102" s="5">
        <f t="shared" si="226"/>
        <v>6.2870702675961745E-2</v>
      </c>
      <c r="N102" s="5">
        <f t="shared" si="227"/>
        <v>6.9604428283438366E-2</v>
      </c>
      <c r="O102" s="5">
        <f t="shared" si="228"/>
        <v>0.10433837304257831</v>
      </c>
      <c r="P102" s="5">
        <f t="shared" si="229"/>
        <v>0.1155134664405385</v>
      </c>
      <c r="Q102" s="5">
        <f t="shared" si="230"/>
        <v>3.8529682590271799E-2</v>
      </c>
      <c r="R102" s="5">
        <f t="shared" si="231"/>
        <v>8.6578450898518636E-2</v>
      </c>
      <c r="S102" s="5">
        <f t="shared" si="232"/>
        <v>5.3058739449285575E-2</v>
      </c>
      <c r="T102" s="5">
        <f t="shared" si="233"/>
        <v>6.3942730464391417E-2</v>
      </c>
      <c r="U102" s="5">
        <f t="shared" si="234"/>
        <v>9.5851379417797256E-2</v>
      </c>
      <c r="V102" s="5">
        <f t="shared" si="235"/>
        <v>1.0831752324628394E-2</v>
      </c>
      <c r="W102" s="5">
        <f t="shared" si="236"/>
        <v>1.4218793038682981E-2</v>
      </c>
      <c r="X102" s="5">
        <f t="shared" si="237"/>
        <v>2.3597091636333077E-2</v>
      </c>
      <c r="Y102" s="5">
        <f t="shared" si="238"/>
        <v>1.9580520378158498E-2</v>
      </c>
      <c r="Z102" s="5">
        <f t="shared" si="239"/>
        <v>4.7894352073954025E-2</v>
      </c>
      <c r="AA102" s="5">
        <f t="shared" si="240"/>
        <v>5.3024045417387804E-2</v>
      </c>
      <c r="AB102" s="5">
        <f t="shared" si="241"/>
        <v>2.9351575610458942E-2</v>
      </c>
      <c r="AC102" s="5">
        <f t="shared" si="242"/>
        <v>1.2438357666884931E-3</v>
      </c>
      <c r="AD102" s="5">
        <f t="shared" si="243"/>
        <v>3.935421898491301E-3</v>
      </c>
      <c r="AE102" s="5">
        <f t="shared" si="244"/>
        <v>6.5311106866587261E-3</v>
      </c>
      <c r="AF102" s="5">
        <f t="shared" si="245"/>
        <v>5.4194198108391345E-3</v>
      </c>
      <c r="AG102" s="5">
        <f t="shared" si="246"/>
        <v>2.9979700232928507E-3</v>
      </c>
      <c r="AH102" s="5">
        <f t="shared" si="247"/>
        <v>1.9871015276704779E-2</v>
      </c>
      <c r="AI102" s="5">
        <f t="shared" si="248"/>
        <v>2.1999287408558429E-2</v>
      </c>
      <c r="AJ102" s="5">
        <f t="shared" si="249"/>
        <v>1.2177753369545352E-2</v>
      </c>
      <c r="AK102" s="5">
        <f t="shared" si="250"/>
        <v>4.4940145673924735E-3</v>
      </c>
      <c r="AL102" s="5">
        <f t="shared" si="251"/>
        <v>9.1412867983005835E-5</v>
      </c>
      <c r="AM102" s="5">
        <f t="shared" si="252"/>
        <v>8.7138453886994173E-4</v>
      </c>
      <c r="AN102" s="5">
        <f t="shared" si="253"/>
        <v>1.4461242074666578E-3</v>
      </c>
      <c r="AO102" s="5">
        <f t="shared" si="254"/>
        <v>1.1999726470549659E-3</v>
      </c>
      <c r="AP102" s="5">
        <f t="shared" si="255"/>
        <v>6.6381312948795743E-4</v>
      </c>
      <c r="AQ102" s="5">
        <f t="shared" si="256"/>
        <v>2.7541119705648472E-4</v>
      </c>
      <c r="AR102" s="5">
        <f t="shared" si="257"/>
        <v>6.5954707564237595E-3</v>
      </c>
      <c r="AS102" s="5">
        <f t="shared" si="258"/>
        <v>7.3018743503965458E-3</v>
      </c>
      <c r="AT102" s="5">
        <f t="shared" si="259"/>
        <v>4.0419684203018965E-3</v>
      </c>
      <c r="AU102" s="5">
        <f t="shared" si="260"/>
        <v>1.4916269372973212E-3</v>
      </c>
      <c r="AV102" s="5">
        <f t="shared" si="261"/>
        <v>4.1284666690409301E-4</v>
      </c>
      <c r="AW102" s="5">
        <f t="shared" si="262"/>
        <v>4.6654027006346609E-6</v>
      </c>
      <c r="AX102" s="5">
        <f t="shared" si="263"/>
        <v>1.607856019352233E-4</v>
      </c>
      <c r="AY102" s="5">
        <f t="shared" si="264"/>
        <v>2.6683506626381447E-4</v>
      </c>
      <c r="AZ102" s="5">
        <f t="shared" si="265"/>
        <v>2.2141582247115464E-4</v>
      </c>
      <c r="BA102" s="5">
        <f t="shared" si="266"/>
        <v>1.2248506696669283E-4</v>
      </c>
      <c r="BB102" s="5">
        <f t="shared" si="267"/>
        <v>5.0818155616870105E-5</v>
      </c>
      <c r="BC102" s="5">
        <f t="shared" si="268"/>
        <v>1.6867263931872932E-5</v>
      </c>
      <c r="BD102" s="5">
        <f t="shared" si="269"/>
        <v>1.8242749507720302E-3</v>
      </c>
      <c r="BE102" s="5">
        <f t="shared" si="270"/>
        <v>2.0196627296299326E-3</v>
      </c>
      <c r="BF102" s="5">
        <f t="shared" si="271"/>
        <v>1.1179886945577996E-3</v>
      </c>
      <c r="BG102" s="5">
        <f t="shared" si="272"/>
        <v>4.1257671485511646E-4</v>
      </c>
      <c r="BH102" s="5">
        <f t="shared" si="273"/>
        <v>1.1419136870697563E-4</v>
      </c>
      <c r="BI102" s="5">
        <f t="shared" si="274"/>
        <v>2.5284352155940873E-5</v>
      </c>
      <c r="BJ102" s="8">
        <f t="shared" si="275"/>
        <v>0.25365308150767973</v>
      </c>
      <c r="BK102" s="8">
        <f t="shared" si="276"/>
        <v>0.24387674459134953</v>
      </c>
      <c r="BL102" s="8">
        <f t="shared" si="277"/>
        <v>0.45304366095094339</v>
      </c>
      <c r="BM102" s="8">
        <f t="shared" si="278"/>
        <v>0.5207705655290561</v>
      </c>
      <c r="BN102" s="8">
        <f t="shared" si="279"/>
        <v>0.47743510393130734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1.34782608695652</v>
      </c>
      <c r="F103">
        <f>VLOOKUP(B103,home!$B$2:$E$405,3,FALSE)</f>
        <v>0.56000000000000005</v>
      </c>
      <c r="G103">
        <f>VLOOKUP(C103,away!$B$2:$E$405,4,FALSE)</f>
        <v>0.93</v>
      </c>
      <c r="H103">
        <f>VLOOKUP(A103,away!$A$2:$E$405,3,FALSE)</f>
        <v>1.14130434782609</v>
      </c>
      <c r="I103">
        <f>VLOOKUP(C103,away!$B$2:$E$405,3,FALSE)</f>
        <v>0.19</v>
      </c>
      <c r="J103">
        <f>VLOOKUP(B103,home!$B$2:$E$405,4,FALSE)</f>
        <v>1.31</v>
      </c>
      <c r="K103" s="3">
        <f t="shared" si="224"/>
        <v>0.70194782608695572</v>
      </c>
      <c r="L103" s="3">
        <f t="shared" si="225"/>
        <v>0.28407065217391381</v>
      </c>
      <c r="M103" s="5">
        <f t="shared" si="226"/>
        <v>0.37305908082040812</v>
      </c>
      <c r="N103" s="5">
        <f t="shared" si="227"/>
        <v>0.26186801078388339</v>
      </c>
      <c r="O103" s="5">
        <f t="shared" si="228"/>
        <v>0.10597513638805417</v>
      </c>
      <c r="P103" s="5">
        <f t="shared" si="229"/>
        <v>7.4389016606863256E-2</v>
      </c>
      <c r="Q103" s="5">
        <f t="shared" si="230"/>
        <v>9.1908840445731207E-2</v>
      </c>
      <c r="R103" s="5">
        <f t="shared" si="231"/>
        <v>1.5052213053987004E-2</v>
      </c>
      <c r="S103" s="5">
        <f t="shared" si="232"/>
        <v>3.7083441177512377E-3</v>
      </c>
      <c r="T103" s="5">
        <f t="shared" si="233"/>
        <v>2.6108604245967053E-2</v>
      </c>
      <c r="U103" s="5">
        <f t="shared" si="234"/>
        <v>1.0565868231043874E-2</v>
      </c>
      <c r="V103" s="5">
        <f t="shared" si="235"/>
        <v>8.2161568246541078E-5</v>
      </c>
      <c r="W103" s="5">
        <f t="shared" si="236"/>
        <v>2.1505070249684632E-2</v>
      </c>
      <c r="X103" s="5">
        <f t="shared" si="237"/>
        <v>6.1089593308737457E-3</v>
      </c>
      <c r="Y103" s="5">
        <f t="shared" si="238"/>
        <v>8.6768803061261035E-4</v>
      </c>
      <c r="Z103" s="5">
        <f t="shared" si="239"/>
        <v>1.4252973263022631E-3</v>
      </c>
      <c r="AA103" s="5">
        <f t="shared" si="240"/>
        <v>1.000484359725424E-3</v>
      </c>
      <c r="AB103" s="5">
        <f t="shared" si="241"/>
        <v>3.5114391067163055E-4</v>
      </c>
      <c r="AC103" s="5">
        <f t="shared" si="242"/>
        <v>1.0239528031486533E-6</v>
      </c>
      <c r="AD103" s="5">
        <f t="shared" si="243"/>
        <v>3.7738593279033473E-3</v>
      </c>
      <c r="AE103" s="5">
        <f t="shared" si="244"/>
        <v>1.072042680490112E-3</v>
      </c>
      <c r="AF103" s="5">
        <f t="shared" si="245"/>
        <v>1.522679317025484E-4</v>
      </c>
      <c r="AG103" s="5">
        <f t="shared" si="246"/>
        <v>1.4418283554638637E-5</v>
      </c>
      <c r="AH103" s="5">
        <f t="shared" si="247"/>
        <v>1.0122128525610486E-4</v>
      </c>
      <c r="AI103" s="5">
        <f t="shared" si="248"/>
        <v>7.1052061139250424E-5</v>
      </c>
      <c r="AJ103" s="5">
        <f t="shared" si="249"/>
        <v>2.4937419927847149E-5</v>
      </c>
      <c r="AK103" s="5">
        <f t="shared" si="250"/>
        <v>5.8349225688566116E-6</v>
      </c>
      <c r="AL103" s="5">
        <f t="shared" si="251"/>
        <v>8.1671612882934519E-9</v>
      </c>
      <c r="AM103" s="5">
        <f t="shared" si="252"/>
        <v>5.298104702359471E-4</v>
      </c>
      <c r="AN103" s="5">
        <f t="shared" si="253"/>
        <v>1.5050360580849345E-4</v>
      </c>
      <c r="AO103" s="5">
        <f t="shared" si="254"/>
        <v>2.1376828728272187E-5</v>
      </c>
      <c r="AP103" s="5">
        <f t="shared" si="255"/>
        <v>2.0241765594167798E-6</v>
      </c>
      <c r="AQ103" s="5">
        <f t="shared" si="256"/>
        <v>1.4375228883716836E-7</v>
      </c>
      <c r="AR103" s="5">
        <f t="shared" si="257"/>
        <v>5.7507993033166952E-6</v>
      </c>
      <c r="AS103" s="5">
        <f t="shared" si="258"/>
        <v>4.0367610692255337E-6</v>
      </c>
      <c r="AT103" s="5">
        <f t="shared" si="259"/>
        <v>1.416797828487659E-6</v>
      </c>
      <c r="AU103" s="5">
        <f t="shared" si="260"/>
        <v>3.3150605190387728E-7</v>
      </c>
      <c r="AV103" s="5">
        <f t="shared" si="261"/>
        <v>5.817498811714903E-8</v>
      </c>
      <c r="AW103" s="5">
        <f t="shared" si="262"/>
        <v>4.523762886220124E-11</v>
      </c>
      <c r="AX103" s="5">
        <f t="shared" si="263"/>
        <v>6.1983217970038455E-5</v>
      </c>
      <c r="AY103" s="5">
        <f t="shared" si="264"/>
        <v>1.760761315258668E-5</v>
      </c>
      <c r="AZ103" s="5">
        <f t="shared" si="265"/>
        <v>2.50090307574064E-6</v>
      </c>
      <c r="BA103" s="5">
        <f t="shared" si="266"/>
        <v>2.3681105591646363E-7</v>
      </c>
      <c r="BB103" s="5">
        <f t="shared" si="267"/>
        <v>1.6817767774045743E-8</v>
      </c>
      <c r="BC103" s="5">
        <f t="shared" si="268"/>
        <v>9.5548685193652122E-10</v>
      </c>
      <c r="BD103" s="5">
        <f t="shared" si="269"/>
        <v>2.7227221810241051E-7</v>
      </c>
      <c r="BE103" s="5">
        <f t="shared" si="270"/>
        <v>1.9112089160086054E-7</v>
      </c>
      <c r="BF103" s="5">
        <f t="shared" si="271"/>
        <v>6.7078447189512379E-8</v>
      </c>
      <c r="BG103" s="5">
        <f t="shared" si="272"/>
        <v>1.5695190060655626E-8</v>
      </c>
      <c r="BH103" s="5">
        <f t="shared" si="273"/>
        <v>2.7543011357747023E-9</v>
      </c>
      <c r="BI103" s="5">
        <f t="shared" si="274"/>
        <v>3.8667513892917718E-10</v>
      </c>
      <c r="BJ103" s="8">
        <f t="shared" si="275"/>
        <v>0.41416596646253312</v>
      </c>
      <c r="BK103" s="8">
        <f t="shared" si="276"/>
        <v>0.45125724284638613</v>
      </c>
      <c r="BL103" s="8">
        <f t="shared" si="277"/>
        <v>0.13316003497933843</v>
      </c>
      <c r="BM103" s="8">
        <f t="shared" si="278"/>
        <v>7.773863594771796E-2</v>
      </c>
      <c r="BN103" s="8">
        <f t="shared" si="279"/>
        <v>0.92225229809892706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1.34782608695652</v>
      </c>
      <c r="F104">
        <f>VLOOKUP(B104,home!$B$2:$E$405,3,FALSE)</f>
        <v>1.48</v>
      </c>
      <c r="G104">
        <f>VLOOKUP(C104,away!$B$2:$E$405,4,FALSE)</f>
        <v>0.74</v>
      </c>
      <c r="H104">
        <f>VLOOKUP(A104,away!$A$2:$E$405,3,FALSE)</f>
        <v>1.14130434782609</v>
      </c>
      <c r="I104">
        <f>VLOOKUP(C104,away!$B$2:$E$405,3,FALSE)</f>
        <v>1.73</v>
      </c>
      <c r="J104">
        <f>VLOOKUP(B104,home!$B$2:$E$405,4,FALSE)</f>
        <v>0.66</v>
      </c>
      <c r="K104" s="3">
        <f t="shared" si="224"/>
        <v>1.4761391304347806</v>
      </c>
      <c r="L104" s="3">
        <f t="shared" si="225"/>
        <v>1.3031413043478295</v>
      </c>
      <c r="M104" s="5">
        <f t="shared" si="226"/>
        <v>6.2083164194225063E-2</v>
      </c>
      <c r="N104" s="5">
        <f t="shared" si="227"/>
        <v>9.1643388008303087E-2</v>
      </c>
      <c r="O104" s="5">
        <f t="shared" si="228"/>
        <v>8.0903135566102916E-2</v>
      </c>
      <c r="P104" s="5">
        <f t="shared" si="229"/>
        <v>0.11942428418399433</v>
      </c>
      <c r="Q104" s="5">
        <f t="shared" si="230"/>
        <v>6.7639195542336883E-2</v>
      </c>
      <c r="R104" s="5">
        <f t="shared" si="231"/>
        <v>5.2714108803720315E-2</v>
      </c>
      <c r="S104" s="5">
        <f t="shared" si="232"/>
        <v>5.7431671846818085E-2</v>
      </c>
      <c r="T104" s="5">
        <f t="shared" si="233"/>
        <v>8.8143429504078774E-2</v>
      </c>
      <c r="U104" s="5">
        <f t="shared" si="234"/>
        <v>7.7813358731168111E-2</v>
      </c>
      <c r="V104" s="5">
        <f t="shared" si="235"/>
        <v>1.2275176708202761E-2</v>
      </c>
      <c r="W104" s="5">
        <f t="shared" si="236"/>
        <v>3.3281621097057755E-2</v>
      </c>
      <c r="X104" s="5">
        <f t="shared" si="237"/>
        <v>4.3370655127230082E-2</v>
      </c>
      <c r="Y104" s="5">
        <f t="shared" si="238"/>
        <v>2.8259046046459242E-2</v>
      </c>
      <c r="Z104" s="5">
        <f t="shared" si="239"/>
        <v>2.2897977501337836E-2</v>
      </c>
      <c r="AA104" s="5">
        <f t="shared" si="240"/>
        <v>3.3800600597540004E-2</v>
      </c>
      <c r="AB104" s="5">
        <f t="shared" si="241"/>
        <v>2.4947194587113017E-2</v>
      </c>
      <c r="AC104" s="5">
        <f t="shared" si="242"/>
        <v>1.4757968309884371E-3</v>
      </c>
      <c r="AD104" s="5">
        <f t="shared" si="243"/>
        <v>1.2282075806417669E-2</v>
      </c>
      <c r="AE104" s="5">
        <f t="shared" si="244"/>
        <v>1.6005280286474043E-2</v>
      </c>
      <c r="AF104" s="5">
        <f t="shared" si="245"/>
        <v>1.0428570914484191E-2</v>
      </c>
      <c r="AG104" s="5">
        <f t="shared" si="246"/>
        <v>4.5299671679949229E-3</v>
      </c>
      <c r="AH104" s="5">
        <f t="shared" si="247"/>
        <v>7.4598250670051616E-3</v>
      </c>
      <c r="AI104" s="5">
        <f t="shared" si="248"/>
        <v>1.1011739687604577E-2</v>
      </c>
      <c r="AJ104" s="5">
        <f t="shared" si="249"/>
        <v>8.127429923517393E-3</v>
      </c>
      <c r="AK104" s="5">
        <f t="shared" si="250"/>
        <v>3.999072446656861E-3</v>
      </c>
      <c r="AL104" s="5">
        <f t="shared" si="251"/>
        <v>1.135547663713929E-4</v>
      </c>
      <c r="AM104" s="5">
        <f t="shared" si="252"/>
        <v>3.6260105401638852E-3</v>
      </c>
      <c r="AN104" s="5">
        <f t="shared" si="253"/>
        <v>4.7252041048881435E-3</v>
      </c>
      <c r="AO104" s="5">
        <f t="shared" si="254"/>
        <v>3.0788043202768264E-3</v>
      </c>
      <c r="AP104" s="5">
        <f t="shared" si="255"/>
        <v>1.3373723592524256E-3</v>
      </c>
      <c r="AQ104" s="5">
        <f t="shared" si="256"/>
        <v>4.3569629015873505E-4</v>
      </c>
      <c r="AR104" s="5">
        <f t="shared" si="257"/>
        <v>1.9442412336047486E-3</v>
      </c>
      <c r="AS104" s="5">
        <f t="shared" si="258"/>
        <v>2.8699705639287586E-3</v>
      </c>
      <c r="AT104" s="5">
        <f t="shared" si="259"/>
        <v>2.1182379263056075E-3</v>
      </c>
      <c r="AU104" s="5">
        <f t="shared" si="260"/>
        <v>1.0422712968635778E-3</v>
      </c>
      <c r="AV104" s="5">
        <f t="shared" si="261"/>
        <v>3.846343614573331E-4</v>
      </c>
      <c r="AW104" s="5">
        <f t="shared" si="262"/>
        <v>6.0676660562196103E-6</v>
      </c>
      <c r="AX104" s="5">
        <f t="shared" si="263"/>
        <v>8.9208267428414392E-4</v>
      </c>
      <c r="AY104" s="5">
        <f t="shared" si="264"/>
        <v>1.1625097797527393E-3</v>
      </c>
      <c r="AZ104" s="5">
        <f t="shared" si="265"/>
        <v>7.5745725535204637E-4</v>
      </c>
      <c r="BA104" s="5">
        <f t="shared" si="266"/>
        <v>3.290246119090643E-4</v>
      </c>
      <c r="BB104" s="5">
        <f t="shared" si="267"/>
        <v>1.0719139048142912E-4</v>
      </c>
      <c r="BC104" s="5">
        <f t="shared" si="268"/>
        <v>2.7937105681365416E-5</v>
      </c>
      <c r="BD104" s="5">
        <f t="shared" si="269"/>
        <v>4.2227017618775387E-4</v>
      </c>
      <c r="BE104" s="5">
        <f t="shared" si="270"/>
        <v>6.233295306863326E-4</v>
      </c>
      <c r="BF104" s="5">
        <f t="shared" si="271"/>
        <v>4.6006055570082155E-4</v>
      </c>
      <c r="BG104" s="5">
        <f t="shared" si="272"/>
        <v>2.2637112954651759E-4</v>
      </c>
      <c r="BH104" s="5">
        <f t="shared" si="273"/>
        <v>8.3538820581083875E-5</v>
      </c>
      <c r="BI104" s="5">
        <f t="shared" si="274"/>
        <v>2.4662984394021648E-5</v>
      </c>
      <c r="BJ104" s="8">
        <f t="shared" si="275"/>
        <v>0.41206251993303739</v>
      </c>
      <c r="BK104" s="8">
        <f t="shared" si="276"/>
        <v>0.25396615831035274</v>
      </c>
      <c r="BL104" s="8">
        <f t="shared" si="277"/>
        <v>0.31097605398968486</v>
      </c>
      <c r="BM104" s="8">
        <f t="shared" si="278"/>
        <v>0.52433899132203399</v>
      </c>
      <c r="BN104" s="8">
        <f t="shared" si="279"/>
        <v>0.47440727629868257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1.34782608695652</v>
      </c>
      <c r="F105">
        <f>VLOOKUP(B105,home!$B$2:$E$405,3,FALSE)</f>
        <v>1.24</v>
      </c>
      <c r="G105">
        <f>VLOOKUP(C105,away!$B$2:$E$405,4,FALSE)</f>
        <v>1.1100000000000001</v>
      </c>
      <c r="H105">
        <f>VLOOKUP(A105,away!$A$2:$E$405,3,FALSE)</f>
        <v>1.14130434782609</v>
      </c>
      <c r="I105">
        <f>VLOOKUP(C105,away!$B$2:$E$405,3,FALSE)</f>
        <v>0.56000000000000005</v>
      </c>
      <c r="J105">
        <f>VLOOKUP(B105,home!$B$2:$E$405,4,FALSE)</f>
        <v>0.57999999999999996</v>
      </c>
      <c r="K105" s="3">
        <f t="shared" si="224"/>
        <v>1.8551478260869543</v>
      </c>
      <c r="L105" s="3">
        <f t="shared" si="225"/>
        <v>0.37069565217391404</v>
      </c>
      <c r="M105" s="5">
        <f t="shared" si="226"/>
        <v>0.10797630454828024</v>
      </c>
      <c r="N105" s="5">
        <f t="shared" si="227"/>
        <v>0.20031200665164497</v>
      </c>
      <c r="O105" s="5">
        <f t="shared" si="228"/>
        <v>4.0026346633853904E-2</v>
      </c>
      <c r="P105" s="5">
        <f t="shared" si="229"/>
        <v>7.4254789943996938E-2</v>
      </c>
      <c r="Q105" s="5">
        <f t="shared" si="230"/>
        <v>0.1858041918394574</v>
      </c>
      <c r="R105" s="5">
        <f t="shared" si="231"/>
        <v>7.4187963347878121E-3</v>
      </c>
      <c r="S105" s="5">
        <f t="shared" si="232"/>
        <v>1.2766166272993946E-2</v>
      </c>
      <c r="T105" s="5">
        <f t="shared" si="233"/>
        <v>6.8876806070574698E-2</v>
      </c>
      <c r="U105" s="5">
        <f t="shared" si="234"/>
        <v>1.3762963892663472E-2</v>
      </c>
      <c r="V105" s="5">
        <f t="shared" si="235"/>
        <v>9.754701881193661E-4</v>
      </c>
      <c r="W105" s="5">
        <f t="shared" si="236"/>
        <v>0.11489808085627096</v>
      </c>
      <c r="X105" s="5">
        <f t="shared" si="237"/>
        <v>4.2592219016546466E-2</v>
      </c>
      <c r="Y105" s="5">
        <f t="shared" si="238"/>
        <v>7.8943752029364406E-3</v>
      </c>
      <c r="Z105" s="5">
        <f t="shared" si="239"/>
        <v>9.1670518188987033E-4</v>
      </c>
      <c r="AA105" s="5">
        <f t="shared" si="240"/>
        <v>1.7006236253456388E-3</v>
      </c>
      <c r="AB105" s="5">
        <f t="shared" si="241"/>
        <v>1.5774541107760388E-3</v>
      </c>
      <c r="AC105" s="5">
        <f t="shared" si="242"/>
        <v>4.1926637410437039E-5</v>
      </c>
      <c r="AD105" s="5">
        <f t="shared" si="243"/>
        <v>5.3288231230518519E-2</v>
      </c>
      <c r="AE105" s="5">
        <f t="shared" si="244"/>
        <v>1.9753715629191398E-2</v>
      </c>
      <c r="AF105" s="5">
        <f t="shared" si="245"/>
        <v>3.6613082490105724E-3</v>
      </c>
      <c r="AG105" s="5">
        <f t="shared" si="246"/>
        <v>4.5241034972556842E-4</v>
      </c>
      <c r="AH105" s="5">
        <f t="shared" si="247"/>
        <v>8.4954656312968003E-5</v>
      </c>
      <c r="AI105" s="5">
        <f t="shared" si="248"/>
        <v>1.5760344597496692E-4</v>
      </c>
      <c r="AJ105" s="5">
        <f t="shared" si="249"/>
        <v>1.4618884509213636E-4</v>
      </c>
      <c r="AK105" s="5">
        <f t="shared" si="250"/>
        <v>9.0400639390279778E-5</v>
      </c>
      <c r="AL105" s="5">
        <f t="shared" si="251"/>
        <v>1.1533099477684302E-6</v>
      </c>
      <c r="AM105" s="5">
        <f t="shared" si="252"/>
        <v>1.9771509264663086E-2</v>
      </c>
      <c r="AN105" s="5">
        <f t="shared" si="253"/>
        <v>7.329212521326867E-3</v>
      </c>
      <c r="AO105" s="5">
        <f t="shared" si="254"/>
        <v>1.3584536077572401E-3</v>
      </c>
      <c r="AP105" s="5">
        <f t="shared" si="255"/>
        <v>1.6785761535852549E-4</v>
      </c>
      <c r="AQ105" s="5">
        <f t="shared" si="256"/>
        <v>1.5556022049421657E-5</v>
      </c>
      <c r="AR105" s="5">
        <f t="shared" si="257"/>
        <v>6.2984643454292827E-6</v>
      </c>
      <c r="AS105" s="5">
        <f t="shared" si="258"/>
        <v>1.1684582438109324E-5</v>
      </c>
      <c r="AT105" s="5">
        <f t="shared" si="259"/>
        <v>1.083831385439616E-5</v>
      </c>
      <c r="AU105" s="5">
        <f t="shared" si="260"/>
        <v>6.7022247951437197E-6</v>
      </c>
      <c r="AV105" s="5">
        <f t="shared" si="261"/>
        <v>3.1084044396642376E-6</v>
      </c>
      <c r="AW105" s="5">
        <f t="shared" si="262"/>
        <v>2.2031270932322029E-8</v>
      </c>
      <c r="AX105" s="5">
        <f t="shared" si="263"/>
        <v>6.113178738466298E-3</v>
      </c>
      <c r="AY105" s="5">
        <f t="shared" si="264"/>
        <v>2.2661287793114692E-3</v>
      </c>
      <c r="AZ105" s="5">
        <f t="shared" si="265"/>
        <v>4.2002204287847051E-4</v>
      </c>
      <c r="BA105" s="5">
        <f t="shared" si="266"/>
        <v>5.1900115037418103E-5</v>
      </c>
      <c r="BB105" s="5">
        <f t="shared" si="267"/>
        <v>4.8097867479242167E-6</v>
      </c>
      <c r="BC105" s="5">
        <f t="shared" si="268"/>
        <v>3.5659340706784349E-7</v>
      </c>
      <c r="BD105" s="5">
        <f t="shared" si="269"/>
        <v>3.8913555803717515E-7</v>
      </c>
      <c r="BE105" s="5">
        <f t="shared" si="270"/>
        <v>7.219039845457992E-7</v>
      </c>
      <c r="BF105" s="5">
        <f t="shared" si="271"/>
        <v>6.6961930378682494E-7</v>
      </c>
      <c r="BG105" s="5">
        <f t="shared" si="272"/>
        <v>4.140809319086628E-7</v>
      </c>
      <c r="BH105" s="5">
        <f t="shared" si="273"/>
        <v>1.9204533516360391E-7</v>
      </c>
      <c r="BI105" s="5">
        <f t="shared" si="274"/>
        <v>7.1254497207780107E-8</v>
      </c>
      <c r="BJ105" s="8">
        <f t="shared" si="275"/>
        <v>0.7350323301828805</v>
      </c>
      <c r="BK105" s="8">
        <f t="shared" si="276"/>
        <v>0.19828193968006017</v>
      </c>
      <c r="BL105" s="8">
        <f t="shared" si="277"/>
        <v>6.5006422213680609E-2</v>
      </c>
      <c r="BM105" s="8">
        <f t="shared" si="278"/>
        <v>0.38117885455844958</v>
      </c>
      <c r="BN105" s="8">
        <f t="shared" si="279"/>
        <v>0.61579243595202127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1.34782608695652</v>
      </c>
      <c r="F106">
        <f>VLOOKUP(B106,home!$B$2:$E$405,3,FALSE)</f>
        <v>0.56000000000000005</v>
      </c>
      <c r="G106">
        <f>VLOOKUP(C106,away!$B$2:$E$405,4,FALSE)</f>
        <v>0.74</v>
      </c>
      <c r="H106">
        <f>VLOOKUP(A106,away!$A$2:$E$405,3,FALSE)</f>
        <v>1.14130434782609</v>
      </c>
      <c r="I106">
        <f>VLOOKUP(C106,away!$B$2:$E$405,3,FALSE)</f>
        <v>0.37</v>
      </c>
      <c r="J106">
        <f>VLOOKUP(B106,home!$B$2:$E$405,4,FALSE)</f>
        <v>0.88</v>
      </c>
      <c r="K106" s="3">
        <f t="shared" si="224"/>
        <v>0.55853913043478198</v>
      </c>
      <c r="L106" s="3">
        <f t="shared" si="225"/>
        <v>0.37160869565217491</v>
      </c>
      <c r="M106" s="5">
        <f t="shared" si="226"/>
        <v>0.39449538935129291</v>
      </c>
      <c r="N106" s="5">
        <f t="shared" si="227"/>
        <v>0.22034111172880189</v>
      </c>
      <c r="O106" s="5">
        <f t="shared" si="228"/>
        <v>0.14659791707763087</v>
      </c>
      <c r="P106" s="5">
        <f t="shared" si="229"/>
        <v>8.1880673128090206E-2</v>
      </c>
      <c r="Q106" s="5">
        <f t="shared" si="230"/>
        <v>6.1534566472019069E-2</v>
      </c>
      <c r="R106" s="5">
        <f t="shared" si="231"/>
        <v>2.7238530375272046E-2</v>
      </c>
      <c r="S106" s="5">
        <f t="shared" si="232"/>
        <v>4.2487471418448776E-3</v>
      </c>
      <c r="T106" s="5">
        <f t="shared" si="233"/>
        <v>2.286677998418906E-2</v>
      </c>
      <c r="U106" s="5">
        <f t="shared" si="234"/>
        <v>1.5213785070125843E-2</v>
      </c>
      <c r="V106" s="5">
        <f t="shared" si="235"/>
        <v>9.7984605514339016E-5</v>
      </c>
      <c r="W106" s="5">
        <f t="shared" si="236"/>
        <v>1.1456487749654276E-2</v>
      </c>
      <c r="X106" s="5">
        <f t="shared" si="237"/>
        <v>4.2573304694041459E-3</v>
      </c>
      <c r="Y106" s="5">
        <f t="shared" si="238"/>
        <v>7.9103051134776802E-4</v>
      </c>
      <c r="Z106" s="5">
        <f t="shared" si="239"/>
        <v>3.3740249147456644E-3</v>
      </c>
      <c r="AA106" s="5">
        <f t="shared" si="240"/>
        <v>1.8845249419473327E-3</v>
      </c>
      <c r="AB106" s="5">
        <f t="shared" si="241"/>
        <v>5.2629046117896048E-4</v>
      </c>
      <c r="AC106" s="5">
        <f t="shared" si="242"/>
        <v>1.2710930330671183E-6</v>
      </c>
      <c r="AD106" s="5">
        <f t="shared" si="243"/>
        <v>1.5997241763821579E-3</v>
      </c>
      <c r="AE106" s="5">
        <f t="shared" si="244"/>
        <v>5.9447141458862348E-4</v>
      </c>
      <c r="AF106" s="5">
        <f t="shared" si="245"/>
        <v>1.1045537348889081E-4</v>
      </c>
      <c r="AG106" s="5">
        <f t="shared" si="246"/>
        <v>1.3682059089993514E-5</v>
      </c>
      <c r="AH106" s="5">
        <f t="shared" si="247"/>
        <v>3.134542494166443E-4</v>
      </c>
      <c r="AI106" s="5">
        <f t="shared" si="248"/>
        <v>1.7507646390025976E-4</v>
      </c>
      <c r="AJ106" s="5">
        <f t="shared" si="249"/>
        <v>4.8893527953223783E-5</v>
      </c>
      <c r="AK106" s="5">
        <f t="shared" si="250"/>
        <v>9.1029828622941074E-6</v>
      </c>
      <c r="AL106" s="5">
        <f t="shared" si="251"/>
        <v>1.0553020994958351E-8</v>
      </c>
      <c r="AM106" s="5">
        <f t="shared" si="252"/>
        <v>1.7870171008239774E-4</v>
      </c>
      <c r="AN106" s="5">
        <f t="shared" si="253"/>
        <v>6.6407109394532932E-5</v>
      </c>
      <c r="AO106" s="5">
        <f t="shared" si="254"/>
        <v>1.2338729652066836E-5</v>
      </c>
      <c r="AP106" s="5">
        <f t="shared" si="255"/>
        <v>1.5283930773364572E-6</v>
      </c>
      <c r="AQ106" s="5">
        <f t="shared" si="256"/>
        <v>1.4199103947820365E-7</v>
      </c>
      <c r="AR106" s="5">
        <f t="shared" si="257"/>
        <v>2.329646495447015E-5</v>
      </c>
      <c r="AS106" s="5">
        <f t="shared" si="258"/>
        <v>1.3011987277874128E-5</v>
      </c>
      <c r="AT106" s="5">
        <f t="shared" si="259"/>
        <v>3.6338520297061303E-6</v>
      </c>
      <c r="AU106" s="5">
        <f t="shared" si="260"/>
        <v>6.7654951760024339E-7</v>
      </c>
      <c r="AV106" s="5">
        <f t="shared" si="261"/>
        <v>9.4469844814127783E-8</v>
      </c>
      <c r="AW106" s="5">
        <f t="shared" si="262"/>
        <v>6.0843441881465719E-11</v>
      </c>
      <c r="AX106" s="5">
        <f t="shared" si="263"/>
        <v>1.6635316292771816E-5</v>
      </c>
      <c r="AY106" s="5">
        <f t="shared" si="264"/>
        <v>6.1818281893183077E-6</v>
      </c>
      <c r="AZ106" s="5">
        <f t="shared" si="265"/>
        <v>1.1486105550892112E-6</v>
      </c>
      <c r="BA106" s="5">
        <f t="shared" si="266"/>
        <v>1.4227789006300747E-7</v>
      </c>
      <c r="BB106" s="5">
        <f t="shared" si="267"/>
        <v>1.3217925286614438E-8</v>
      </c>
      <c r="BC106" s="5">
        <f t="shared" si="268"/>
        <v>9.8237919499733865E-10</v>
      </c>
      <c r="BD106" s="5">
        <f t="shared" si="269"/>
        <v>1.4428614925062081E-6</v>
      </c>
      <c r="BE106" s="5">
        <f t="shared" si="270"/>
        <v>8.0589460336224909E-7</v>
      </c>
      <c r="BF106" s="5">
        <f t="shared" si="271"/>
        <v>2.2506183549201705E-7</v>
      </c>
      <c r="BG106" s="5">
        <f t="shared" si="272"/>
        <v>4.1901947296589063E-8</v>
      </c>
      <c r="BH106" s="5">
        <f t="shared" si="273"/>
        <v>5.8509693016402287E-9</v>
      </c>
      <c r="BI106" s="5">
        <f t="shared" si="274"/>
        <v>6.5359906118774776E-10</v>
      </c>
      <c r="BJ106" s="8">
        <f t="shared" si="275"/>
        <v>0.32384888010544344</v>
      </c>
      <c r="BK106" s="8">
        <f t="shared" si="276"/>
        <v>0.48073025770098576</v>
      </c>
      <c r="BL106" s="8">
        <f t="shared" si="277"/>
        <v>0.19205081069835897</v>
      </c>
      <c r="BM106" s="8">
        <f t="shared" si="278"/>
        <v>6.7909603519080861E-2</v>
      </c>
      <c r="BN106" s="8">
        <f t="shared" si="279"/>
        <v>0.93208818813310701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1.26315789473684</v>
      </c>
      <c r="F107">
        <f>VLOOKUP(B107,home!$B$2:$E$405,3,FALSE)</f>
        <v>0.99</v>
      </c>
      <c r="G107">
        <f>VLOOKUP(C107,away!$B$2:$E$405,4,FALSE)</f>
        <v>0.79</v>
      </c>
      <c r="H107">
        <f>VLOOKUP(A107,away!$A$2:$E$405,3,FALSE)</f>
        <v>1.0526315789473699</v>
      </c>
      <c r="I107">
        <f>VLOOKUP(C107,away!$B$2:$E$405,3,FALSE)</f>
        <v>1.19</v>
      </c>
      <c r="J107">
        <f>VLOOKUP(B107,home!$B$2:$E$405,4,FALSE)</f>
        <v>0.95</v>
      </c>
      <c r="K107" s="3">
        <f t="shared" si="224"/>
        <v>0.98791578947368275</v>
      </c>
      <c r="L107" s="3">
        <f t="shared" si="225"/>
        <v>1.1900000000000015</v>
      </c>
      <c r="M107" s="5">
        <f t="shared" si="226"/>
        <v>0.11327737868163086</v>
      </c>
      <c r="N107" s="5">
        <f t="shared" si="227"/>
        <v>0.11190851098977267</v>
      </c>
      <c r="O107" s="5">
        <f t="shared" si="228"/>
        <v>0.13480008063114091</v>
      </c>
      <c r="P107" s="5">
        <f t="shared" si="229"/>
        <v>0.13317112807782966</v>
      </c>
      <c r="Q107" s="5">
        <f t="shared" si="230"/>
        <v>5.5278092491642783E-2</v>
      </c>
      <c r="R107" s="5">
        <f t="shared" si="231"/>
        <v>8.0206047975528952E-2</v>
      </c>
      <c r="S107" s="5">
        <f t="shared" si="232"/>
        <v>3.9139653388707778E-2</v>
      </c>
      <c r="T107" s="5">
        <f t="shared" si="233"/>
        <v>6.5780930065054991E-2</v>
      </c>
      <c r="U107" s="5">
        <f t="shared" si="234"/>
        <v>7.9236821206308761E-2</v>
      </c>
      <c r="V107" s="5">
        <f t="shared" si="235"/>
        <v>5.1125945641006237E-3</v>
      </c>
      <c r="W107" s="5">
        <f t="shared" si="236"/>
        <v>1.8203366794826849E-2</v>
      </c>
      <c r="X107" s="5">
        <f t="shared" si="237"/>
        <v>2.1662006485843977E-2</v>
      </c>
      <c r="Y107" s="5">
        <f t="shared" si="238"/>
        <v>1.2888893859077185E-2</v>
      </c>
      <c r="Z107" s="5">
        <f t="shared" si="239"/>
        <v>3.1815065696959861E-2</v>
      </c>
      <c r="AA107" s="5">
        <f t="shared" si="240"/>
        <v>3.1430605745169184E-2</v>
      </c>
      <c r="AB107" s="5">
        <f t="shared" si="241"/>
        <v>1.552539584418744E-2</v>
      </c>
      <c r="AC107" s="5">
        <f t="shared" si="242"/>
        <v>3.756542090695174E-4</v>
      </c>
      <c r="AD107" s="5">
        <f t="shared" si="243"/>
        <v>4.4958483695475959E-3</v>
      </c>
      <c r="AE107" s="5">
        <f t="shared" si="244"/>
        <v>5.3500595597616458E-3</v>
      </c>
      <c r="AF107" s="5">
        <f t="shared" si="245"/>
        <v>3.1832854380581836E-3</v>
      </c>
      <c r="AG107" s="5">
        <f t="shared" si="246"/>
        <v>1.2627032237630812E-3</v>
      </c>
      <c r="AH107" s="5">
        <f t="shared" si="247"/>
        <v>9.4649820448455772E-3</v>
      </c>
      <c r="AI107" s="5">
        <f t="shared" si="248"/>
        <v>9.3506052091878507E-3</v>
      </c>
      <c r="AJ107" s="5">
        <f t="shared" si="249"/>
        <v>4.6188052636457729E-3</v>
      </c>
      <c r="AK107" s="5">
        <f t="shared" si="250"/>
        <v>1.5209968828199386E-3</v>
      </c>
      <c r="AL107" s="5">
        <f t="shared" si="251"/>
        <v>1.7665060887248366E-5</v>
      </c>
      <c r="AM107" s="5">
        <f t="shared" si="252"/>
        <v>8.8830391827111682E-4</v>
      </c>
      <c r="AN107" s="5">
        <f t="shared" si="253"/>
        <v>1.0570816627426304E-3</v>
      </c>
      <c r="AO107" s="5">
        <f t="shared" si="254"/>
        <v>6.2896358933186604E-4</v>
      </c>
      <c r="AP107" s="5">
        <f t="shared" si="255"/>
        <v>2.4948889043497388E-4</v>
      </c>
      <c r="AQ107" s="5">
        <f t="shared" si="256"/>
        <v>7.4222944904404865E-5</v>
      </c>
      <c r="AR107" s="5">
        <f t="shared" si="257"/>
        <v>2.2526657266732481E-3</v>
      </c>
      <c r="AS107" s="5">
        <f t="shared" si="258"/>
        <v>2.2254440397867091E-3</v>
      </c>
      <c r="AT107" s="5">
        <f t="shared" si="259"/>
        <v>1.0992756527476943E-3</v>
      </c>
      <c r="AU107" s="5">
        <f t="shared" si="260"/>
        <v>3.6199725811114549E-4</v>
      </c>
      <c r="AV107" s="5">
        <f t="shared" si="261"/>
        <v>8.940570175854517E-5</v>
      </c>
      <c r="AW107" s="5">
        <f t="shared" si="262"/>
        <v>5.7687208781407522E-7</v>
      </c>
      <c r="AX107" s="5">
        <f t="shared" si="263"/>
        <v>1.4626157778522929E-4</v>
      </c>
      <c r="AY107" s="5">
        <f t="shared" si="264"/>
        <v>1.740512775644231E-4</v>
      </c>
      <c r="AZ107" s="5">
        <f t="shared" si="265"/>
        <v>1.0356051015083189E-4</v>
      </c>
      <c r="BA107" s="5">
        <f t="shared" si="266"/>
        <v>4.1079002359830035E-5</v>
      </c>
      <c r="BB107" s="5">
        <f t="shared" si="267"/>
        <v>1.2221003202049461E-5</v>
      </c>
      <c r="BC107" s="5">
        <f t="shared" si="268"/>
        <v>2.9085987620877725E-6</v>
      </c>
      <c r="BD107" s="5">
        <f t="shared" si="269"/>
        <v>4.4677870245686112E-4</v>
      </c>
      <c r="BE107" s="5">
        <f t="shared" si="270"/>
        <v>4.4137973455769754E-4</v>
      </c>
      <c r="BF107" s="5">
        <f t="shared" si="271"/>
        <v>2.1802300446162613E-4</v>
      </c>
      <c r="BG107" s="5">
        <f t="shared" si="272"/>
        <v>7.1796122858710566E-5</v>
      </c>
      <c r="BH107" s="5">
        <f t="shared" si="273"/>
        <v>1.7732130848778138E-5</v>
      </c>
      <c r="BI107" s="5">
        <f t="shared" si="274"/>
        <v>3.5035704093042609E-6</v>
      </c>
      <c r="BJ107" s="8">
        <f t="shared" si="275"/>
        <v>0.30339184025285837</v>
      </c>
      <c r="BK107" s="8">
        <f t="shared" si="276"/>
        <v>0.29126812525979012</v>
      </c>
      <c r="BL107" s="8">
        <f t="shared" si="277"/>
        <v>0.37338234244750468</v>
      </c>
      <c r="BM107" s="8">
        <f t="shared" si="278"/>
        <v>0.37104266040409056</v>
      </c>
      <c r="BN107" s="8">
        <f t="shared" si="279"/>
        <v>0.62864123884754586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1.26315789473684</v>
      </c>
      <c r="F108">
        <f>VLOOKUP(B108,home!$B$2:$E$405,3,FALSE)</f>
        <v>1.19</v>
      </c>
      <c r="G108">
        <f>VLOOKUP(C108,away!$B$2:$E$405,4,FALSE)</f>
        <v>0.99</v>
      </c>
      <c r="H108">
        <f>VLOOKUP(A108,away!$A$2:$E$405,3,FALSE)</f>
        <v>1.0526315789473699</v>
      </c>
      <c r="I108">
        <f>VLOOKUP(C108,away!$B$2:$E$405,3,FALSE)</f>
        <v>0.59</v>
      </c>
      <c r="J108">
        <f>VLOOKUP(B108,home!$B$2:$E$405,4,FALSE)</f>
        <v>0.24</v>
      </c>
      <c r="K108" s="3">
        <f t="shared" si="224"/>
        <v>1.4881263157894711</v>
      </c>
      <c r="L108" s="3">
        <f t="shared" si="225"/>
        <v>0.14905263157894755</v>
      </c>
      <c r="M108" s="5">
        <f t="shared" si="226"/>
        <v>0.19452804280538658</v>
      </c>
      <c r="N108" s="5">
        <f t="shared" si="227"/>
        <v>0.28948229965771644</v>
      </c>
      <c r="O108" s="5">
        <f t="shared" si="228"/>
        <v>2.8994916696045023E-2</v>
      </c>
      <c r="P108" s="5">
        <f t="shared" si="229"/>
        <v>4.3148098559508102E-2</v>
      </c>
      <c r="Q108" s="5">
        <f t="shared" si="230"/>
        <v>0.21539311403795069</v>
      </c>
      <c r="R108" s="5">
        <f t="shared" si="231"/>
        <v>2.1608843179789362E-3</v>
      </c>
      <c r="S108" s="5">
        <f t="shared" si="232"/>
        <v>2.3926606961799345E-3</v>
      </c>
      <c r="T108" s="5">
        <f t="shared" si="233"/>
        <v>3.2104910471340897E-2</v>
      </c>
      <c r="U108" s="5">
        <f t="shared" si="234"/>
        <v>3.2156688189612383E-3</v>
      </c>
      <c r="V108" s="5">
        <f t="shared" si="235"/>
        <v>5.8968224409176356E-5</v>
      </c>
      <c r="W108" s="5">
        <f t="shared" si="236"/>
        <v>0.10684405374657234</v>
      </c>
      <c r="X108" s="5">
        <f t="shared" si="237"/>
        <v>1.5925387379489116E-2</v>
      </c>
      <c r="Y108" s="5">
        <f t="shared" si="238"/>
        <v>1.1868604489135058E-3</v>
      </c>
      <c r="Z108" s="5">
        <f t="shared" si="239"/>
        <v>1.0736183137747991E-4</v>
      </c>
      <c r="AA108" s="5">
        <f t="shared" si="240"/>
        <v>1.5976796658417959E-4</v>
      </c>
      <c r="AB108" s="5">
        <f t="shared" si="241"/>
        <v>1.188774577470453E-4</v>
      </c>
      <c r="AC108" s="5">
        <f t="shared" si="242"/>
        <v>8.174807093339669E-7</v>
      </c>
      <c r="AD108" s="5">
        <f t="shared" si="243"/>
        <v>3.97493620164747E-2</v>
      </c>
      <c r="AE108" s="5">
        <f t="shared" si="244"/>
        <v>5.9247470121398145E-3</v>
      </c>
      <c r="AF108" s="5">
        <f t="shared" si="245"/>
        <v>4.4154956679947293E-4</v>
      </c>
      <c r="AG108" s="5">
        <f t="shared" si="246"/>
        <v>2.1938041634668575E-5</v>
      </c>
      <c r="AH108" s="5">
        <f t="shared" si="247"/>
        <v>4.0006408744871508E-6</v>
      </c>
      <c r="AI108" s="5">
        <f t="shared" si="248"/>
        <v>5.9534589653473317E-6</v>
      </c>
      <c r="AJ108" s="5">
        <f t="shared" si="249"/>
        <v>4.4297494781530616E-6</v>
      </c>
      <c r="AK108" s="5">
        <f t="shared" si="250"/>
        <v>2.1973422569314166E-6</v>
      </c>
      <c r="AL108" s="5">
        <f t="shared" si="251"/>
        <v>7.2529878382885518E-9</v>
      </c>
      <c r="AM108" s="5">
        <f t="shared" si="252"/>
        <v>1.183041433051169E-2</v>
      </c>
      <c r="AN108" s="5">
        <f t="shared" si="253"/>
        <v>1.7633543886320601E-3</v>
      </c>
      <c r="AO108" s="5">
        <f t="shared" si="254"/>
        <v>1.3141630601594734E-4</v>
      </c>
      <c r="AP108" s="5">
        <f t="shared" si="255"/>
        <v>6.5293154146870756E-6</v>
      </c>
      <c r="AQ108" s="5">
        <f t="shared" si="256"/>
        <v>2.4330291124202398E-7</v>
      </c>
      <c r="AR108" s="5">
        <f t="shared" si="257"/>
        <v>1.1926121006892232E-7</v>
      </c>
      <c r="AS108" s="5">
        <f t="shared" si="258"/>
        <v>1.7747574515645955E-7</v>
      </c>
      <c r="AT108" s="5">
        <f t="shared" si="259"/>
        <v>1.3205316339083665E-7</v>
      </c>
      <c r="AU108" s="5">
        <f t="shared" si="260"/>
        <v>6.5503929175050287E-8</v>
      </c>
      <c r="AV108" s="5">
        <f t="shared" si="261"/>
        <v>2.4369530198250485E-8</v>
      </c>
      <c r="AW108" s="5">
        <f t="shared" si="262"/>
        <v>4.4688306115455014E-11</v>
      </c>
      <c r="AX108" s="5">
        <f t="shared" si="263"/>
        <v>2.9341918153212234E-3</v>
      </c>
      <c r="AY108" s="5">
        <f t="shared" si="264"/>
        <v>4.3734901163103762E-4</v>
      </c>
      <c r="AZ108" s="5">
        <f t="shared" si="265"/>
        <v>3.2594010551028936E-5</v>
      </c>
      <c r="BA108" s="5">
        <f t="shared" si="266"/>
        <v>1.6194076821142817E-6</v>
      </c>
      <c r="BB108" s="5">
        <f t="shared" si="267"/>
        <v>6.0344244154574367E-8</v>
      </c>
      <c r="BC108" s="5">
        <f t="shared" si="268"/>
        <v>1.7988936783763657E-9</v>
      </c>
      <c r="BD108" s="5">
        <f t="shared" si="269"/>
        <v>2.9626995343437573E-9</v>
      </c>
      <c r="BE108" s="5">
        <f t="shared" si="270"/>
        <v>4.4088711428341561E-9</v>
      </c>
      <c r="BF108" s="5">
        <f t="shared" si="271"/>
        <v>3.2804785852881554E-9</v>
      </c>
      <c r="BG108" s="5">
        <f t="shared" si="272"/>
        <v>1.6272555037170399E-9</v>
      </c>
      <c r="BH108" s="5">
        <f t="shared" si="273"/>
        <v>6.0539043439864413E-10</v>
      </c>
      <c r="BI108" s="5">
        <f t="shared" si="274"/>
        <v>1.8017948735116837E-10</v>
      </c>
      <c r="BJ108" s="8">
        <f t="shared" si="275"/>
        <v>0.72421199641084044</v>
      </c>
      <c r="BK108" s="8">
        <f t="shared" si="276"/>
        <v>0.24056594403081202</v>
      </c>
      <c r="BL108" s="8">
        <f t="shared" si="277"/>
        <v>3.4667228177344023E-2</v>
      </c>
      <c r="BM108" s="8">
        <f t="shared" si="278"/>
        <v>0.22540782540884552</v>
      </c>
      <c r="BN108" s="8">
        <f t="shared" si="279"/>
        <v>0.77370735607458574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1.26315789473684</v>
      </c>
      <c r="F109">
        <f>VLOOKUP(B109,home!$B$2:$E$405,3,FALSE)</f>
        <v>1.78</v>
      </c>
      <c r="G109">
        <f>VLOOKUP(C109,away!$B$2:$E$405,4,FALSE)</f>
        <v>0.99</v>
      </c>
      <c r="H109">
        <f>VLOOKUP(A109,away!$A$2:$E$405,3,FALSE)</f>
        <v>1.0526315789473699</v>
      </c>
      <c r="I109">
        <f>VLOOKUP(C109,away!$B$2:$E$405,3,FALSE)</f>
        <v>0.4</v>
      </c>
      <c r="J109">
        <f>VLOOKUP(B109,home!$B$2:$E$405,4,FALSE)</f>
        <v>1.43</v>
      </c>
      <c r="K109" s="3">
        <f t="shared" si="224"/>
        <v>2.2259368421052592</v>
      </c>
      <c r="L109" s="3">
        <f t="shared" si="225"/>
        <v>0.60210526315789559</v>
      </c>
      <c r="M109" s="5">
        <f t="shared" si="226"/>
        <v>5.9128507807422244E-2</v>
      </c>
      <c r="N109" s="5">
        <f t="shared" si="227"/>
        <v>0.13161632394724962</v>
      </c>
      <c r="O109" s="5">
        <f t="shared" si="228"/>
        <v>3.5601585753521646E-2</v>
      </c>
      <c r="P109" s="5">
        <f t="shared" si="229"/>
        <v>7.9246881366133559E-2</v>
      </c>
      <c r="Q109" s="5">
        <f t="shared" si="230"/>
        <v>0.14648481224832186</v>
      </c>
      <c r="R109" s="5">
        <f t="shared" si="231"/>
        <v>1.0717951079481269E-2</v>
      </c>
      <c r="S109" s="5">
        <f t="shared" si="232"/>
        <v>2.6552624271831058E-2</v>
      </c>
      <c r="T109" s="5">
        <f t="shared" si="233"/>
        <v>8.8199276427410739E-2</v>
      </c>
      <c r="U109" s="5">
        <f t="shared" si="234"/>
        <v>2.3857482179699189E-2</v>
      </c>
      <c r="V109" s="5">
        <f t="shared" si="235"/>
        <v>3.9541232471758331E-3</v>
      </c>
      <c r="W109" s="5">
        <f t="shared" si="236"/>
        <v>0.10868864679747042</v>
      </c>
      <c r="X109" s="5">
        <f t="shared" si="237"/>
        <v>6.5442006282266485E-2</v>
      </c>
      <c r="Y109" s="5">
        <f t="shared" si="238"/>
        <v>1.9701488207082358E-2</v>
      </c>
      <c r="Z109" s="5">
        <f t="shared" si="239"/>
        <v>2.15111158507484E-3</v>
      </c>
      <c r="AA109" s="5">
        <f t="shared" si="240"/>
        <v>4.7882385286975278E-3</v>
      </c>
      <c r="AB109" s="5">
        <f t="shared" si="241"/>
        <v>5.3291582749078548E-3</v>
      </c>
      <c r="AC109" s="5">
        <f t="shared" si="242"/>
        <v>3.3121918205743201E-4</v>
      </c>
      <c r="AD109" s="5">
        <f t="shared" si="243"/>
        <v>6.0483515806263793E-2</v>
      </c>
      <c r="AE109" s="5">
        <f t="shared" si="244"/>
        <v>3.6417443201245195E-2</v>
      </c>
      <c r="AF109" s="5">
        <f t="shared" si="245"/>
        <v>1.0963567111111726E-2</v>
      </c>
      <c r="AG109" s="5">
        <f t="shared" si="246"/>
        <v>2.2004071535283915E-3</v>
      </c>
      <c r="AH109" s="5">
        <f t="shared" si="247"/>
        <v>3.2379890175337112E-4</v>
      </c>
      <c r="AI109" s="5">
        <f t="shared" si="248"/>
        <v>7.2075590484604998E-4</v>
      </c>
      <c r="AJ109" s="5">
        <f t="shared" si="249"/>
        <v>8.0217856138086764E-4</v>
      </c>
      <c r="AK109" s="5">
        <f t="shared" si="250"/>
        <v>5.9519960457488942E-4</v>
      </c>
      <c r="AL109" s="5">
        <f t="shared" si="251"/>
        <v>1.7756637669383758E-5</v>
      </c>
      <c r="AM109" s="5">
        <f t="shared" si="252"/>
        <v>2.6926497234643691E-2</v>
      </c>
      <c r="AN109" s="5">
        <f t="shared" si="253"/>
        <v>1.6212585703385483E-2</v>
      </c>
      <c r="AO109" s="5">
        <f t="shared" si="254"/>
        <v>4.8808415907034258E-3</v>
      </c>
      <c r="AP109" s="5">
        <f t="shared" si="255"/>
        <v>9.7959347013416246E-4</v>
      </c>
      <c r="AQ109" s="5">
        <f t="shared" si="256"/>
        <v>1.4745459603072151E-4</v>
      </c>
      <c r="AR109" s="5">
        <f t="shared" si="257"/>
        <v>3.8992204590090226E-5</v>
      </c>
      <c r="AS109" s="5">
        <f t="shared" si="258"/>
        <v>8.679418475198763E-5</v>
      </c>
      <c r="AT109" s="5">
        <f t="shared" si="259"/>
        <v>9.6599186759969917E-5</v>
      </c>
      <c r="AU109" s="5">
        <f t="shared" si="260"/>
        <v>7.1674562908807856E-5</v>
      </c>
      <c r="AV109" s="5">
        <f t="shared" si="261"/>
        <v>3.9885762555126616E-5</v>
      </c>
      <c r="AW109" s="5">
        <f t="shared" si="262"/>
        <v>6.6106397885005103E-7</v>
      </c>
      <c r="AX109" s="5">
        <f t="shared" si="263"/>
        <v>9.9894470372397827E-3</v>
      </c>
      <c r="AY109" s="5">
        <f t="shared" si="264"/>
        <v>6.0146986371591186E-3</v>
      </c>
      <c r="AZ109" s="5">
        <f t="shared" si="265"/>
        <v>1.8107408528710634E-3</v>
      </c>
      <c r="BA109" s="5">
        <f t="shared" si="266"/>
        <v>3.6341886590956129E-4</v>
      </c>
      <c r="BB109" s="5">
        <f t="shared" si="267"/>
        <v>5.4704102973755089E-5</v>
      </c>
      <c r="BC109" s="5">
        <f t="shared" si="268"/>
        <v>6.5875256633658874E-6</v>
      </c>
      <c r="BD109" s="5">
        <f t="shared" si="269"/>
        <v>3.912901934303795E-6</v>
      </c>
      <c r="BE109" s="5">
        <f t="shared" si="270"/>
        <v>8.7098725751117486E-6</v>
      </c>
      <c r="BF109" s="5">
        <f t="shared" si="271"/>
        <v>9.6938131274917273E-6</v>
      </c>
      <c r="BG109" s="5">
        <f t="shared" si="272"/>
        <v>7.1926052603224786E-6</v>
      </c>
      <c r="BH109" s="5">
        <f t="shared" si="273"/>
        <v>4.0025712599179733E-6</v>
      </c>
      <c r="BI109" s="5">
        <f t="shared" si="274"/>
        <v>1.7818941661206173E-6</v>
      </c>
      <c r="BJ109" s="8">
        <f t="shared" si="275"/>
        <v>0.73758405679866468</v>
      </c>
      <c r="BK109" s="8">
        <f t="shared" si="276"/>
        <v>0.17524581114944862</v>
      </c>
      <c r="BL109" s="8">
        <f t="shared" si="277"/>
        <v>8.3105588348751924E-2</v>
      </c>
      <c r="BM109" s="8">
        <f t="shared" si="278"/>
        <v>0.52927646810662965</v>
      </c>
      <c r="BN109" s="8">
        <f t="shared" si="279"/>
        <v>0.46279606220213021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1.26315789473684</v>
      </c>
      <c r="F110">
        <f>VLOOKUP(B110,home!$B$2:$E$405,3,FALSE)</f>
        <v>1.58</v>
      </c>
      <c r="G110">
        <f>VLOOKUP(C110,away!$B$2:$E$405,4,FALSE)</f>
        <v>1.39</v>
      </c>
      <c r="H110">
        <f>VLOOKUP(A110,away!$A$2:$E$405,3,FALSE)</f>
        <v>1.0526315789473699</v>
      </c>
      <c r="I110">
        <f>VLOOKUP(C110,away!$B$2:$E$405,3,FALSE)</f>
        <v>1.78</v>
      </c>
      <c r="J110">
        <f>VLOOKUP(B110,home!$B$2:$E$405,4,FALSE)</f>
        <v>1.43</v>
      </c>
      <c r="K110" s="3">
        <f t="shared" si="224"/>
        <v>2.774147368421048</v>
      </c>
      <c r="L110" s="3">
        <f t="shared" si="225"/>
        <v>2.6793684210526352</v>
      </c>
      <c r="M110" s="5">
        <f t="shared" si="226"/>
        <v>4.2812263096832833E-3</v>
      </c>
      <c r="N110" s="5">
        <f t="shared" si="227"/>
        <v>1.1876752700622837E-2</v>
      </c>
      <c r="O110" s="5">
        <f t="shared" si="228"/>
        <v>1.1470982577545098E-2</v>
      </c>
      <c r="P110" s="5">
        <f t="shared" si="229"/>
        <v>3.1822196130700427E-2</v>
      </c>
      <c r="Q110" s="5">
        <f t="shared" si="230"/>
        <v>1.6473931124910208E-2</v>
      </c>
      <c r="R110" s="5">
        <f t="shared" si="231"/>
        <v>1.536749423835965E-2</v>
      </c>
      <c r="S110" s="5">
        <f t="shared" si="232"/>
        <v>5.9133300445385666E-2</v>
      </c>
      <c r="T110" s="5">
        <f t="shared" si="233"/>
        <v>4.4139730826680525E-2</v>
      </c>
      <c r="U110" s="5">
        <f t="shared" si="234"/>
        <v>4.2631693700571044E-2</v>
      </c>
      <c r="V110" s="5">
        <f t="shared" si="235"/>
        <v>4.8837291740259602E-2</v>
      </c>
      <c r="W110" s="5">
        <f t="shared" si="236"/>
        <v>1.5233704225906418E-2</v>
      </c>
      <c r="X110" s="5">
        <f t="shared" si="237"/>
        <v>4.0816706038549727E-2</v>
      </c>
      <c r="Y110" s="5">
        <f t="shared" si="238"/>
        <v>5.4681496605539281E-2</v>
      </c>
      <c r="Z110" s="5">
        <f t="shared" si="239"/>
        <v>1.3725059590989722E-2</v>
      </c>
      <c r="AA110" s="5">
        <f t="shared" si="240"/>
        <v>3.8075337945766202E-2</v>
      </c>
      <c r="AB110" s="5">
        <f t="shared" si="241"/>
        <v>5.2813299281994693E-2</v>
      </c>
      <c r="AC110" s="5">
        <f t="shared" si="242"/>
        <v>2.2687860963103167E-2</v>
      </c>
      <c r="AD110" s="5">
        <f t="shared" si="243"/>
        <v>1.0565135122400721E-2</v>
      </c>
      <c r="AE110" s="5">
        <f t="shared" si="244"/>
        <v>2.8307889411114562E-2</v>
      </c>
      <c r="AF110" s="5">
        <f t="shared" si="245"/>
        <v>3.7923632477395323E-2</v>
      </c>
      <c r="AG110" s="5">
        <f t="shared" si="246"/>
        <v>3.3870461090513046E-2</v>
      </c>
      <c r="AH110" s="5">
        <f t="shared" si="247"/>
        <v>9.1936228112908663E-3</v>
      </c>
      <c r="AI110" s="5">
        <f t="shared" si="248"/>
        <v>2.5504464528198278E-2</v>
      </c>
      <c r="AJ110" s="5">
        <f t="shared" si="249"/>
        <v>3.5376571576944606E-2</v>
      </c>
      <c r="AK110" s="5">
        <f t="shared" si="250"/>
        <v>3.271327431464658E-2</v>
      </c>
      <c r="AL110" s="5">
        <f t="shared" si="251"/>
        <v>6.7455211112849665E-3</v>
      </c>
      <c r="AM110" s="5">
        <f t="shared" si="252"/>
        <v>5.8618483593641489E-3</v>
      </c>
      <c r="AN110" s="5">
        <f t="shared" si="253"/>
        <v>1.5706051383079497E-2</v>
      </c>
      <c r="AO110" s="5">
        <f t="shared" si="254"/>
        <v>2.1041149047626641E-2</v>
      </c>
      <c r="AP110" s="5">
        <f t="shared" si="255"/>
        <v>1.8792330100290848E-2</v>
      </c>
      <c r="AQ110" s="5">
        <f t="shared" si="256"/>
        <v>1.2587893957179054E-2</v>
      </c>
      <c r="AR110" s="5">
        <f t="shared" si="257"/>
        <v>4.926620527128377E-3</v>
      </c>
      <c r="AS110" s="5">
        <f t="shared" si="258"/>
        <v>1.3667171370542304E-2</v>
      </c>
      <c r="AT110" s="5">
        <f t="shared" si="259"/>
        <v>1.8957373745674713E-2</v>
      </c>
      <c r="AU110" s="5">
        <f t="shared" si="260"/>
        <v>1.7530182829579254E-2</v>
      </c>
      <c r="AV110" s="5">
        <f t="shared" si="261"/>
        <v>1.2157827641154285E-2</v>
      </c>
      <c r="AW110" s="5">
        <f t="shared" si="262"/>
        <v>1.392755773695406E-3</v>
      </c>
      <c r="AX110" s="5">
        <f t="shared" si="263"/>
        <v>2.710271866702215E-3</v>
      </c>
      <c r="AY110" s="5">
        <f t="shared" si="264"/>
        <v>7.261816852109291E-3</v>
      </c>
      <c r="AZ110" s="5">
        <f t="shared" si="265"/>
        <v>9.7285413765047461E-3</v>
      </c>
      <c r="BA110" s="5">
        <f t="shared" si="266"/>
        <v>8.6887821823702499E-3</v>
      </c>
      <c r="BB110" s="5">
        <f t="shared" si="267"/>
        <v>5.8201121492119133E-3</v>
      </c>
      <c r="BC110" s="5">
        <f t="shared" si="268"/>
        <v>3.1188449399166349E-3</v>
      </c>
      <c r="BD110" s="5">
        <f t="shared" si="269"/>
        <v>2.2000385771495769E-3</v>
      </c>
      <c r="BE110" s="5">
        <f t="shared" si="270"/>
        <v>6.103231229224286E-3</v>
      </c>
      <c r="BF110" s="5">
        <f t="shared" si="271"/>
        <v>8.465631426708857E-3</v>
      </c>
      <c r="BG110" s="5">
        <f t="shared" si="272"/>
        <v>7.8283030481422992E-3</v>
      </c>
      <c r="BH110" s="5">
        <f t="shared" si="273"/>
        <v>5.4292165750516076E-3</v>
      </c>
      <c r="BI110" s="5">
        <f t="shared" si="274"/>
        <v>3.0122893748534699E-3</v>
      </c>
      <c r="BJ110" s="8">
        <f t="shared" si="275"/>
        <v>0.40520708183798798</v>
      </c>
      <c r="BK110" s="8">
        <f t="shared" si="276"/>
        <v>0.1807692135525264</v>
      </c>
      <c r="BL110" s="8">
        <f t="shared" si="277"/>
        <v>0.36342462732052605</v>
      </c>
      <c r="BM110" s="8">
        <f t="shared" si="278"/>
        <v>0.86596433814179452</v>
      </c>
      <c r="BN110" s="8">
        <f t="shared" si="279"/>
        <v>9.1292583081821504E-2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1.26315789473684</v>
      </c>
      <c r="F111">
        <f>VLOOKUP(B111,home!$B$2:$E$405,3,FALSE)</f>
        <v>1.19</v>
      </c>
      <c r="G111">
        <f>VLOOKUP(C111,away!$B$2:$E$405,4,FALSE)</f>
        <v>1.58</v>
      </c>
      <c r="H111">
        <f>VLOOKUP(A111,away!$A$2:$E$405,3,FALSE)</f>
        <v>1.0526315789473699</v>
      </c>
      <c r="I111">
        <f>VLOOKUP(C111,away!$B$2:$E$405,3,FALSE)</f>
        <v>0.79</v>
      </c>
      <c r="J111">
        <f>VLOOKUP(B111,home!$B$2:$E$405,4,FALSE)</f>
        <v>0.24</v>
      </c>
      <c r="K111" s="3">
        <f t="shared" si="224"/>
        <v>2.3749894736842068</v>
      </c>
      <c r="L111" s="3">
        <f t="shared" si="225"/>
        <v>0.19957894736842136</v>
      </c>
      <c r="M111" s="5">
        <f t="shared" si="226"/>
        <v>7.6186696278532778E-2</v>
      </c>
      <c r="N111" s="5">
        <f t="shared" si="227"/>
        <v>0.18094260169629109</v>
      </c>
      <c r="O111" s="5">
        <f t="shared" si="228"/>
        <v>1.5205260646747197E-2</v>
      </c>
      <c r="P111" s="5">
        <f t="shared" si="229"/>
        <v>3.6112333980649308E-2</v>
      </c>
      <c r="Q111" s="5">
        <f t="shared" si="230"/>
        <v>0.21486838718486276</v>
      </c>
      <c r="R111" s="5">
        <f t="shared" si="231"/>
        <v>1.5173249571701437E-3</v>
      </c>
      <c r="S111" s="5">
        <f t="shared" si="232"/>
        <v>4.2792926102290423E-3</v>
      </c>
      <c r="T111" s="5">
        <f t="shared" si="233"/>
        <v>4.2883206537105312E-2</v>
      </c>
      <c r="U111" s="5">
        <f t="shared" si="234"/>
        <v>3.6036308014374316E-3</v>
      </c>
      <c r="V111" s="5">
        <f t="shared" si="235"/>
        <v>2.2537507857532069E-4</v>
      </c>
      <c r="W111" s="5">
        <f t="shared" si="236"/>
        <v>0.17010338593051719</v>
      </c>
      <c r="X111" s="5">
        <f t="shared" si="237"/>
        <v>3.3949054707816957E-2</v>
      </c>
      <c r="Y111" s="5">
        <f t="shared" si="238"/>
        <v>3.3877583013695294E-3</v>
      </c>
      <c r="Z111" s="5">
        <f t="shared" si="239"/>
        <v>1.0094203925595081E-4</v>
      </c>
      <c r="AA111" s="5">
        <f t="shared" si="240"/>
        <v>2.3973628068510119E-4</v>
      </c>
      <c r="AB111" s="5">
        <f t="shared" si="241"/>
        <v>2.8468557154365893E-4</v>
      </c>
      <c r="AC111" s="5">
        <f t="shared" si="242"/>
        <v>6.6767071106090393E-6</v>
      </c>
      <c r="AD111" s="5">
        <f t="shared" si="243"/>
        <v>0.10099843775575511</v>
      </c>
      <c r="AE111" s="5">
        <f t="shared" si="244"/>
        <v>2.0157161893148631E-2</v>
      </c>
      <c r="AF111" s="5">
        <f t="shared" si="245"/>
        <v>2.0114725762847298E-3</v>
      </c>
      <c r="AG111" s="5">
        <f t="shared" si="246"/>
        <v>1.3381585981178437E-4</v>
      </c>
      <c r="AH111" s="5">
        <f t="shared" si="247"/>
        <v>5.0364764849811308E-6</v>
      </c>
      <c r="AI111" s="5">
        <f t="shared" si="248"/>
        <v>1.196157863628822E-5</v>
      </c>
      <c r="AJ111" s="5">
        <f t="shared" si="249"/>
        <v>1.4204311674915209E-5</v>
      </c>
      <c r="AK111" s="5">
        <f t="shared" si="250"/>
        <v>1.1245030236284435E-5</v>
      </c>
      <c r="AL111" s="5">
        <f t="shared" si="251"/>
        <v>1.2658980575180964E-7</v>
      </c>
      <c r="AM111" s="5">
        <f t="shared" si="252"/>
        <v>4.7974045305693588E-2</v>
      </c>
      <c r="AN111" s="5">
        <f t="shared" si="253"/>
        <v>9.5746094631152835E-3</v>
      </c>
      <c r="AO111" s="5">
        <f t="shared" si="254"/>
        <v>9.5544523905613716E-4</v>
      </c>
      <c r="AP111" s="5">
        <f t="shared" si="255"/>
        <v>6.3562251692997877E-5</v>
      </c>
      <c r="AQ111" s="5">
        <f t="shared" si="256"/>
        <v>3.1714218213137928E-6</v>
      </c>
      <c r="AR111" s="5">
        <f t="shared" si="257"/>
        <v>2.0103493506366811E-7</v>
      </c>
      <c r="AS111" s="5">
        <f t="shared" si="258"/>
        <v>4.7745585461899986E-7</v>
      </c>
      <c r="AT111" s="5">
        <f t="shared" si="259"/>
        <v>5.6697631443451094E-7</v>
      </c>
      <c r="AU111" s="5">
        <f t="shared" si="260"/>
        <v>4.4885425953674349E-7</v>
      </c>
      <c r="AV111" s="5">
        <f t="shared" si="261"/>
        <v>2.6650603540452111E-7</v>
      </c>
      <c r="AW111" s="5">
        <f t="shared" si="262"/>
        <v>1.6667583884046236E-9</v>
      </c>
      <c r="AX111" s="5">
        <f t="shared" si="263"/>
        <v>1.8989642101845245E-2</v>
      </c>
      <c r="AY111" s="5">
        <f t="shared" si="264"/>
        <v>3.7899327815893308E-3</v>
      </c>
      <c r="AZ111" s="5">
        <f t="shared" si="265"/>
        <v>3.7819539757333591E-4</v>
      </c>
      <c r="BA111" s="5">
        <f t="shared" si="266"/>
        <v>2.5159946449089342E-5</v>
      </c>
      <c r="BB111" s="5">
        <f t="shared" si="267"/>
        <v>1.255348907038775E-6</v>
      </c>
      <c r="BC111" s="5">
        <f t="shared" si="268"/>
        <v>5.0108242689379376E-8</v>
      </c>
      <c r="BD111" s="5">
        <f t="shared" si="269"/>
        <v>6.6870567873809781E-9</v>
      </c>
      <c r="BE111" s="5">
        <f t="shared" si="270"/>
        <v>1.5881689479958352E-8</v>
      </c>
      <c r="BF111" s="5">
        <f t="shared" si="271"/>
        <v>1.8859422669611149E-8</v>
      </c>
      <c r="BG111" s="5">
        <f t="shared" si="272"/>
        <v>1.4930310106695928E-8</v>
      </c>
      <c r="BH111" s="5">
        <f t="shared" si="273"/>
        <v>8.864832335560936E-9</v>
      </c>
      <c r="BI111" s="5">
        <f t="shared" si="274"/>
        <v>4.2107766965865213E-9</v>
      </c>
      <c r="BJ111" s="8">
        <f t="shared" si="275"/>
        <v>0.8511903518089492</v>
      </c>
      <c r="BK111" s="8">
        <f t="shared" si="276"/>
        <v>0.12060043402649213</v>
      </c>
      <c r="BL111" s="8">
        <f t="shared" si="277"/>
        <v>2.089511591610314E-2</v>
      </c>
      <c r="BM111" s="8">
        <f t="shared" si="278"/>
        <v>0.46416430793171626</v>
      </c>
      <c r="BN111" s="8">
        <f t="shared" si="279"/>
        <v>0.52483260474425331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1.26315789473684</v>
      </c>
      <c r="F112">
        <f>VLOOKUP(B112,home!$B$2:$E$405,3,FALSE)</f>
        <v>1.27</v>
      </c>
      <c r="G112">
        <f>VLOOKUP(C112,away!$B$2:$E$405,4,FALSE)</f>
        <v>1.58</v>
      </c>
      <c r="H112">
        <f>VLOOKUP(A112,away!$A$2:$E$405,3,FALSE)</f>
        <v>1.0526315789473699</v>
      </c>
      <c r="I112">
        <f>VLOOKUP(C112,away!$B$2:$E$405,3,FALSE)</f>
        <v>0.59</v>
      </c>
      <c r="J112">
        <f>VLOOKUP(B112,home!$B$2:$E$405,4,FALSE)</f>
        <v>1.71</v>
      </c>
      <c r="K112" s="3">
        <f t="shared" si="224"/>
        <v>2.5346526315789433</v>
      </c>
      <c r="L112" s="3">
        <f t="shared" si="225"/>
        <v>1.0620000000000014</v>
      </c>
      <c r="M112" s="5">
        <f t="shared" si="226"/>
        <v>2.7415338263357795E-2</v>
      </c>
      <c r="N112" s="5">
        <f t="shared" si="227"/>
        <v>6.9488359274846728E-2</v>
      </c>
      <c r="O112" s="5">
        <f t="shared" si="228"/>
        <v>2.9115089235686009E-2</v>
      </c>
      <c r="P112" s="5">
        <f t="shared" si="229"/>
        <v>7.3796637549887315E-2</v>
      </c>
      <c r="Q112" s="5">
        <f t="shared" si="230"/>
        <v>8.806442635004666E-2</v>
      </c>
      <c r="R112" s="5">
        <f t="shared" si="231"/>
        <v>1.5460112384149294E-2</v>
      </c>
      <c r="S112" s="5">
        <f t="shared" si="232"/>
        <v>4.9661467436171142E-2</v>
      </c>
      <c r="T112" s="5">
        <f t="shared" si="233"/>
        <v>9.3524420783749659E-2</v>
      </c>
      <c r="U112" s="5">
        <f t="shared" si="234"/>
        <v>3.9186014538990219E-2</v>
      </c>
      <c r="V112" s="5">
        <f t="shared" si="235"/>
        <v>1.4853199156769276E-2</v>
      </c>
      <c r="W112" s="5">
        <f t="shared" si="236"/>
        <v>7.4404243332211947E-2</v>
      </c>
      <c r="X112" s="5">
        <f t="shared" si="237"/>
        <v>7.9017306418809177E-2</v>
      </c>
      <c r="Y112" s="5">
        <f t="shared" si="238"/>
        <v>4.195818970838773E-2</v>
      </c>
      <c r="Z112" s="5">
        <f t="shared" si="239"/>
        <v>5.4728797839888573E-3</v>
      </c>
      <c r="AA112" s="5">
        <f t="shared" si="240"/>
        <v>1.3871849146802555E-2</v>
      </c>
      <c r="AB112" s="5">
        <f t="shared" si="241"/>
        <v>1.7580159472404606E-2</v>
      </c>
      <c r="AC112" s="5">
        <f t="shared" si="242"/>
        <v>2.498866109408492E-3</v>
      </c>
      <c r="AD112" s="5">
        <f t="shared" si="243"/>
        <v>4.7147227790657768E-2</v>
      </c>
      <c r="AE112" s="5">
        <f t="shared" si="244"/>
        <v>5.0070355913678602E-2</v>
      </c>
      <c r="AF112" s="5">
        <f t="shared" si="245"/>
        <v>2.6587358990163377E-2</v>
      </c>
      <c r="AG112" s="5">
        <f t="shared" si="246"/>
        <v>9.4119250825178483E-3</v>
      </c>
      <c r="AH112" s="5">
        <f t="shared" si="247"/>
        <v>1.4530495826490435E-3</v>
      </c>
      <c r="AI112" s="5">
        <f t="shared" si="248"/>
        <v>3.6829759484760831E-3</v>
      </c>
      <c r="AJ112" s="5">
        <f t="shared" si="249"/>
        <v>4.6675323399234291E-3</v>
      </c>
      <c r="AK112" s="5">
        <f t="shared" si="250"/>
        <v>3.9435243761222483E-3</v>
      </c>
      <c r="AL112" s="5">
        <f t="shared" si="251"/>
        <v>2.6905802115626286E-4</v>
      </c>
      <c r="AM112" s="5">
        <f t="shared" si="252"/>
        <v>2.390036899824852E-2</v>
      </c>
      <c r="AN112" s="5">
        <f t="shared" si="253"/>
        <v>2.5382191876139958E-2</v>
      </c>
      <c r="AO112" s="5">
        <f t="shared" si="254"/>
        <v>1.3477943886230337E-2</v>
      </c>
      <c r="AP112" s="5">
        <f t="shared" si="255"/>
        <v>4.7711921357255459E-3</v>
      </c>
      <c r="AQ112" s="5">
        <f t="shared" si="256"/>
        <v>1.2667515120351341E-3</v>
      </c>
      <c r="AR112" s="5">
        <f t="shared" si="257"/>
        <v>3.0862773135465724E-4</v>
      </c>
      <c r="AS112" s="5">
        <f t="shared" si="258"/>
        <v>7.822640914563211E-4</v>
      </c>
      <c r="AT112" s="5">
        <f t="shared" si="259"/>
        <v>9.9138386899973781E-4</v>
      </c>
      <c r="AU112" s="5">
        <f t="shared" si="260"/>
        <v>8.3760457748836663E-4</v>
      </c>
      <c r="AV112" s="5">
        <f t="shared" si="261"/>
        <v>5.3075916163836437E-4</v>
      </c>
      <c r="AW112" s="5">
        <f t="shared" si="262"/>
        <v>2.0118074330448778E-5</v>
      </c>
      <c r="AX112" s="5">
        <f t="shared" si="263"/>
        <v>1.0096522196186395E-2</v>
      </c>
      <c r="AY112" s="5">
        <f t="shared" si="264"/>
        <v>1.0722506572349964E-2</v>
      </c>
      <c r="AZ112" s="5">
        <f t="shared" si="265"/>
        <v>5.6936509899178393E-3</v>
      </c>
      <c r="BA112" s="5">
        <f t="shared" si="266"/>
        <v>2.0155524504309177E-3</v>
      </c>
      <c r="BB112" s="5">
        <f t="shared" si="267"/>
        <v>5.3512917558940941E-4</v>
      </c>
      <c r="BC112" s="5">
        <f t="shared" si="268"/>
        <v>1.136614368951907E-4</v>
      </c>
      <c r="BD112" s="5">
        <f t="shared" si="269"/>
        <v>5.4627108449774399E-5</v>
      </c>
      <c r="BE112" s="5">
        <f t="shared" si="270"/>
        <v>1.38460744187769E-4</v>
      </c>
      <c r="BF112" s="5">
        <f t="shared" si="271"/>
        <v>1.7547494481295379E-4</v>
      </c>
      <c r="BG112" s="5">
        <f t="shared" si="272"/>
        <v>1.4825601021544105E-4</v>
      </c>
      <c r="BH112" s="5">
        <f t="shared" si="273"/>
        <v>9.3944371609990603E-5</v>
      </c>
      <c r="BI112" s="5">
        <f t="shared" si="274"/>
        <v>4.7623269744658577E-5</v>
      </c>
      <c r="BJ112" s="8">
        <f t="shared" si="275"/>
        <v>0.67764928487481879</v>
      </c>
      <c r="BK112" s="8">
        <f t="shared" si="276"/>
        <v>0.17921707310910026</v>
      </c>
      <c r="BL112" s="8">
        <f t="shared" si="277"/>
        <v>0.13306933290516151</v>
      </c>
      <c r="BM112" s="8">
        <f t="shared" si="278"/>
        <v>0.68136621911707607</v>
      </c>
      <c r="BN112" s="8">
        <f t="shared" si="279"/>
        <v>0.30333996305797378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1.26315789473684</v>
      </c>
      <c r="F113">
        <f>VLOOKUP(B113,home!$B$2:$E$405,3,FALSE)</f>
        <v>0.99</v>
      </c>
      <c r="G113">
        <f>VLOOKUP(C113,away!$B$2:$E$405,4,FALSE)</f>
        <v>0.59</v>
      </c>
      <c r="H113">
        <f>VLOOKUP(A113,away!$A$2:$E$405,3,FALSE)</f>
        <v>1.0526315789473699</v>
      </c>
      <c r="I113">
        <f>VLOOKUP(C113,away!$B$2:$E$405,3,FALSE)</f>
        <v>0.99</v>
      </c>
      <c r="J113">
        <f>VLOOKUP(B113,home!$B$2:$E$405,4,FALSE)</f>
        <v>0.95</v>
      </c>
      <c r="K113" s="3">
        <f t="shared" si="224"/>
        <v>0.73781052631578825</v>
      </c>
      <c r="L113" s="3">
        <f t="shared" si="225"/>
        <v>0.99000000000000132</v>
      </c>
      <c r="M113" s="5">
        <f t="shared" si="226"/>
        <v>0.17767299476298395</v>
      </c>
      <c r="N113" s="5">
        <f t="shared" si="227"/>
        <v>0.13108900577817947</v>
      </c>
      <c r="O113" s="5">
        <f t="shared" si="228"/>
        <v>0.17589626481535434</v>
      </c>
      <c r="P113" s="5">
        <f t="shared" si="229"/>
        <v>0.12977811572039782</v>
      </c>
      <c r="Q113" s="5">
        <f t="shared" si="230"/>
        <v>4.8359424173705992E-2</v>
      </c>
      <c r="R113" s="5">
        <f t="shared" si="231"/>
        <v>8.7068651083600498E-2</v>
      </c>
      <c r="S113" s="5">
        <f t="shared" si="232"/>
        <v>2.3698535816324681E-2</v>
      </c>
      <c r="T113" s="5">
        <f t="shared" si="233"/>
        <v>4.787582993196899E-2</v>
      </c>
      <c r="U113" s="5">
        <f t="shared" si="234"/>
        <v>6.424016728159701E-2</v>
      </c>
      <c r="V113" s="5">
        <f t="shared" si="235"/>
        <v>1.9233532101911714E-3</v>
      </c>
      <c r="W113" s="5">
        <f t="shared" si="236"/>
        <v>1.1893364067310161E-2</v>
      </c>
      <c r="X113" s="5">
        <f t="shared" si="237"/>
        <v>1.1774430426637074E-2</v>
      </c>
      <c r="Y113" s="5">
        <f t="shared" si="238"/>
        <v>5.8283430611853586E-3</v>
      </c>
      <c r="Z113" s="5">
        <f t="shared" si="239"/>
        <v>2.8732654857588212E-2</v>
      </c>
      <c r="AA113" s="5">
        <f t="shared" si="240"/>
        <v>2.1199255202927047E-2</v>
      </c>
      <c r="AB113" s="5">
        <f t="shared" si="241"/>
        <v>7.8205168193871567E-3</v>
      </c>
      <c r="AC113" s="5">
        <f t="shared" si="242"/>
        <v>8.7804971366205436E-5</v>
      </c>
      <c r="AD113" s="5">
        <f t="shared" si="243"/>
        <v>2.1937623005418481E-3</v>
      </c>
      <c r="AE113" s="5">
        <f t="shared" si="244"/>
        <v>2.1718246775364321E-3</v>
      </c>
      <c r="AF113" s="5">
        <f t="shared" si="245"/>
        <v>1.0750532153805351E-3</v>
      </c>
      <c r="AG113" s="5">
        <f t="shared" si="246"/>
        <v>3.5476756107557719E-4</v>
      </c>
      <c r="AH113" s="5">
        <f t="shared" si="247"/>
        <v>7.1113320772530899E-3</v>
      </c>
      <c r="AI113" s="5">
        <f t="shared" si="248"/>
        <v>5.2468156627244493E-3</v>
      </c>
      <c r="AJ113" s="5">
        <f t="shared" si="249"/>
        <v>1.9355779127983232E-3</v>
      </c>
      <c r="AK113" s="5">
        <f t="shared" si="250"/>
        <v>4.7602991952231543E-4</v>
      </c>
      <c r="AL113" s="5">
        <f t="shared" si="251"/>
        <v>2.5654239126189782E-6</v>
      </c>
      <c r="AM113" s="5">
        <f t="shared" si="252"/>
        <v>3.2371618351490313E-4</v>
      </c>
      <c r="AN113" s="5">
        <f t="shared" si="253"/>
        <v>3.2047902167975449E-4</v>
      </c>
      <c r="AO113" s="5">
        <f t="shared" si="254"/>
        <v>1.5863711573147867E-4</v>
      </c>
      <c r="AP113" s="5">
        <f t="shared" si="255"/>
        <v>5.235024819138804E-5</v>
      </c>
      <c r="AQ113" s="5">
        <f t="shared" si="256"/>
        <v>1.2956686427368553E-5</v>
      </c>
      <c r="AR113" s="5">
        <f t="shared" si="257"/>
        <v>1.4080437512961142E-3</v>
      </c>
      <c r="AS113" s="5">
        <f t="shared" si="258"/>
        <v>1.0388695012194429E-3</v>
      </c>
      <c r="AT113" s="5">
        <f t="shared" si="259"/>
        <v>3.8324442673406869E-4</v>
      </c>
      <c r="AU113" s="5">
        <f t="shared" si="260"/>
        <v>9.4253924065418619E-5</v>
      </c>
      <c r="AV113" s="5">
        <f t="shared" si="261"/>
        <v>1.7385384330508709E-5</v>
      </c>
      <c r="AW113" s="5">
        <f t="shared" si="262"/>
        <v>5.2051911097794252E-8</v>
      </c>
      <c r="AX113" s="5">
        <f t="shared" si="263"/>
        <v>3.9806867956011484E-5</v>
      </c>
      <c r="AY113" s="5">
        <f t="shared" si="264"/>
        <v>3.9408799276451413E-5</v>
      </c>
      <c r="AZ113" s="5">
        <f t="shared" si="265"/>
        <v>1.9507355641843474E-5</v>
      </c>
      <c r="BA113" s="5">
        <f t="shared" si="266"/>
        <v>6.4374273618083566E-6</v>
      </c>
      <c r="BB113" s="5">
        <f t="shared" si="267"/>
        <v>1.59326327204757E-6</v>
      </c>
      <c r="BC113" s="5">
        <f t="shared" si="268"/>
        <v>3.1546612786541942E-7</v>
      </c>
      <c r="BD113" s="5">
        <f t="shared" si="269"/>
        <v>2.3232721896385906E-4</v>
      </c>
      <c r="BE113" s="5">
        <f t="shared" si="270"/>
        <v>1.7141346770120823E-4</v>
      </c>
      <c r="BF113" s="5">
        <f t="shared" si="271"/>
        <v>6.3235330411121396E-5</v>
      </c>
      <c r="BG113" s="5">
        <f t="shared" si="272"/>
        <v>1.5551897470794086E-5</v>
      </c>
      <c r="BH113" s="5">
        <f t="shared" si="273"/>
        <v>2.8685884145339396E-6</v>
      </c>
      <c r="BI113" s="5">
        <f t="shared" si="274"/>
        <v>4.2329494558213178E-7</v>
      </c>
      <c r="BJ113" s="8">
        <f t="shared" si="275"/>
        <v>0.2635910136287023</v>
      </c>
      <c r="BK113" s="8">
        <f t="shared" si="276"/>
        <v>0.33320277870445292</v>
      </c>
      <c r="BL113" s="8">
        <f t="shared" si="277"/>
        <v>0.37442222756071686</v>
      </c>
      <c r="BM113" s="8">
        <f t="shared" si="278"/>
        <v>0.25004486166987289</v>
      </c>
      <c r="BN113" s="8">
        <f t="shared" si="279"/>
        <v>0.74986445633422205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1.26315789473684</v>
      </c>
      <c r="F114">
        <f>VLOOKUP(B114,home!$B$2:$E$405,3,FALSE)</f>
        <v>0.2</v>
      </c>
      <c r="G114">
        <f>VLOOKUP(C114,away!$B$2:$E$405,4,FALSE)</f>
        <v>1.1100000000000001</v>
      </c>
      <c r="H114">
        <f>VLOOKUP(A114,away!$A$2:$E$405,3,FALSE)</f>
        <v>1.0526315789473699</v>
      </c>
      <c r="I114">
        <f>VLOOKUP(C114,away!$B$2:$E$405,3,FALSE)</f>
        <v>0.79</v>
      </c>
      <c r="J114">
        <f>VLOOKUP(B114,home!$B$2:$E$405,4,FALSE)</f>
        <v>1.43</v>
      </c>
      <c r="K114" s="3">
        <f t="shared" si="224"/>
        <v>0.28042105263157857</v>
      </c>
      <c r="L114" s="3">
        <f t="shared" si="225"/>
        <v>1.1891578947368437</v>
      </c>
      <c r="M114" s="5">
        <f t="shared" si="226"/>
        <v>0.23002231630139575</v>
      </c>
      <c r="N114" s="5">
        <f t="shared" si="227"/>
        <v>6.4503100065991303E-2</v>
      </c>
      <c r="O114" s="5">
        <f t="shared" si="228"/>
        <v>0.27353285339546013</v>
      </c>
      <c r="P114" s="5">
        <f t="shared" si="229"/>
        <v>7.6704370678474187E-2</v>
      </c>
      <c r="Q114" s="5">
        <f t="shared" si="230"/>
        <v>9.0440136092526623E-3</v>
      </c>
      <c r="R114" s="5">
        <f t="shared" si="231"/>
        <v>0.16263687604255361</v>
      </c>
      <c r="S114" s="5">
        <f t="shared" si="232"/>
        <v>6.3945539891351313E-3</v>
      </c>
      <c r="T114" s="5">
        <f t="shared" si="233"/>
        <v>1.075476018355026E-2</v>
      </c>
      <c r="U114" s="5">
        <f t="shared" si="234"/>
        <v>4.5606803976564442E-2</v>
      </c>
      <c r="V114" s="5">
        <f t="shared" si="235"/>
        <v>2.3692881793813667E-4</v>
      </c>
      <c r="W114" s="5">
        <f t="shared" si="236"/>
        <v>8.4537727210698475E-4</v>
      </c>
      <c r="X114" s="5">
        <f t="shared" si="237"/>
        <v>1.0052870571571179E-3</v>
      </c>
      <c r="Y114" s="5">
        <f t="shared" si="238"/>
        <v>5.9772252024757784E-4</v>
      </c>
      <c r="Z114" s="5">
        <f t="shared" si="239"/>
        <v>6.4466975040446683E-2</v>
      </c>
      <c r="AA114" s="5">
        <f t="shared" si="240"/>
        <v>1.807789700081576E-2</v>
      </c>
      <c r="AB114" s="5">
        <f t="shared" si="241"/>
        <v>2.5347114531670059E-3</v>
      </c>
      <c r="AC114" s="5">
        <f t="shared" si="242"/>
        <v>4.937965413464234E-6</v>
      </c>
      <c r="AD114" s="5">
        <f t="shared" si="243"/>
        <v>5.9265396128763258E-5</v>
      </c>
      <c r="AE114" s="5">
        <f t="shared" si="244"/>
        <v>7.0475913691225197E-5</v>
      </c>
      <c r="AF114" s="5">
        <f t="shared" si="245"/>
        <v>4.1903494577356447E-5</v>
      </c>
      <c r="AG114" s="5">
        <f t="shared" si="246"/>
        <v>1.6609957131241976E-5</v>
      </c>
      <c r="AH114" s="5">
        <f t="shared" si="247"/>
        <v>1.9165353079787558E-2</v>
      </c>
      <c r="AI114" s="5">
        <f t="shared" si="248"/>
        <v>5.3743684846898933E-3</v>
      </c>
      <c r="AJ114" s="5">
        <f t="shared" si="249"/>
        <v>7.5354303385336073E-4</v>
      </c>
      <c r="AK114" s="5">
        <f t="shared" si="250"/>
        <v>7.0436443585450897E-5</v>
      </c>
      <c r="AL114" s="5">
        <f t="shared" si="251"/>
        <v>6.5865527408315707E-8</v>
      </c>
      <c r="AM114" s="5">
        <f t="shared" si="252"/>
        <v>3.3238529534110574E-6</v>
      </c>
      <c r="AN114" s="5">
        <f t="shared" si="253"/>
        <v>3.9525859804931329E-6</v>
      </c>
      <c r="AO114" s="5">
        <f t="shared" si="254"/>
        <v>2.3501244116647895E-6</v>
      </c>
      <c r="AP114" s="5">
        <f t="shared" si="255"/>
        <v>9.3155633258165477E-7</v>
      </c>
      <c r="AQ114" s="5">
        <f t="shared" si="256"/>
        <v>2.7694189182039394E-7</v>
      </c>
      <c r="AR114" s="5">
        <f t="shared" si="257"/>
        <v>4.5581261840496939E-3</v>
      </c>
      <c r="AS114" s="5">
        <f t="shared" si="258"/>
        <v>1.2781945425587755E-3</v>
      </c>
      <c r="AT114" s="5">
        <f t="shared" si="259"/>
        <v>1.7921632954613542E-4</v>
      </c>
      <c r="AU114" s="5">
        <f t="shared" si="260"/>
        <v>1.6752010593365061E-5</v>
      </c>
      <c r="AV114" s="5">
        <f t="shared" si="261"/>
        <v>1.174404111071696E-6</v>
      </c>
      <c r="AW114" s="5">
        <f t="shared" si="262"/>
        <v>6.1010672434070703E-10</v>
      </c>
      <c r="AX114" s="5">
        <f t="shared" si="263"/>
        <v>1.5534639066468484E-7</v>
      </c>
      <c r="AY114" s="5">
        <f t="shared" si="264"/>
        <v>1.8473138687778391E-7</v>
      </c>
      <c r="AZ114" s="5">
        <f t="shared" si="265"/>
        <v>1.098373935557015E-7</v>
      </c>
      <c r="BA114" s="5">
        <f t="shared" si="266"/>
        <v>4.3538001228026708E-8</v>
      </c>
      <c r="BB114" s="5">
        <f t="shared" si="267"/>
        <v>1.2943389470342593E-8</v>
      </c>
      <c r="BC114" s="5">
        <f t="shared" si="268"/>
        <v>3.078346754662327E-9</v>
      </c>
      <c r="BD114" s="5">
        <f t="shared" si="269"/>
        <v>9.0338862282823482E-4</v>
      </c>
      <c r="BE114" s="5">
        <f t="shared" si="270"/>
        <v>2.5332918854888571E-4</v>
      </c>
      <c r="BF114" s="5">
        <f t="shared" si="271"/>
        <v>3.5519418857591077E-5</v>
      </c>
      <c r="BG114" s="5">
        <f t="shared" si="272"/>
        <v>3.3201309416358779E-6</v>
      </c>
      <c r="BH114" s="5">
        <f t="shared" si="273"/>
        <v>2.3275865338205171E-7</v>
      </c>
      <c r="BI114" s="5">
        <f t="shared" si="274"/>
        <v>1.3054085318100745E-8</v>
      </c>
      <c r="BJ114" s="8">
        <f t="shared" si="275"/>
        <v>8.6949860006313023E-2</v>
      </c>
      <c r="BK114" s="8">
        <f t="shared" si="276"/>
        <v>0.31336335834927093</v>
      </c>
      <c r="BL114" s="8">
        <f t="shared" si="277"/>
        <v>0.53498210955525105</v>
      </c>
      <c r="BM114" s="8">
        <f t="shared" si="278"/>
        <v>0.18331858873687412</v>
      </c>
      <c r="BN114" s="8">
        <f t="shared" si="279"/>
        <v>0.81644353009312765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1.26315789473684</v>
      </c>
      <c r="F115">
        <f>VLOOKUP(B115,home!$B$2:$E$405,3,FALSE)</f>
        <v>0.79</v>
      </c>
      <c r="G115">
        <f>VLOOKUP(C115,away!$B$2:$E$405,4,FALSE)</f>
        <v>0.99</v>
      </c>
      <c r="H115">
        <f>VLOOKUP(A115,away!$A$2:$E$405,3,FALSE)</f>
        <v>1.0526315789473699</v>
      </c>
      <c r="I115">
        <f>VLOOKUP(C115,away!$B$2:$E$405,3,FALSE)</f>
        <v>1.39</v>
      </c>
      <c r="J115">
        <f>VLOOKUP(B115,home!$B$2:$E$405,4,FALSE)</f>
        <v>0.38</v>
      </c>
      <c r="K115" s="3">
        <f t="shared" si="224"/>
        <v>0.98791578947368264</v>
      </c>
      <c r="L115" s="3">
        <f t="shared" si="225"/>
        <v>0.55600000000000072</v>
      </c>
      <c r="M115" s="5">
        <f t="shared" si="226"/>
        <v>0.21354327161978862</v>
      </c>
      <c r="N115" s="5">
        <f t="shared" si="227"/>
        <v>0.21096276976905651</v>
      </c>
      <c r="O115" s="5">
        <f t="shared" si="228"/>
        <v>0.1187300590206026</v>
      </c>
      <c r="P115" s="5">
        <f t="shared" si="229"/>
        <v>0.11729529999159555</v>
      </c>
      <c r="Q115" s="5">
        <f t="shared" si="230"/>
        <v>0.10420672562297609</v>
      </c>
      <c r="R115" s="5">
        <f t="shared" si="231"/>
        <v>3.3006956407727564E-2</v>
      </c>
      <c r="S115" s="5">
        <f t="shared" si="232"/>
        <v>1.6107025166092206E-2</v>
      </c>
      <c r="T115" s="5">
        <f t="shared" si="233"/>
        <v>5.7938939446374772E-2</v>
      </c>
      <c r="U115" s="5">
        <f t="shared" si="234"/>
        <v>3.2608093397663608E-2</v>
      </c>
      <c r="V115" s="5">
        <f t="shared" si="235"/>
        <v>9.8303175250734017E-4</v>
      </c>
      <c r="W115" s="5">
        <f t="shared" si="236"/>
        <v>3.4315823204096631E-2</v>
      </c>
      <c r="X115" s="5">
        <f t="shared" si="237"/>
        <v>1.9079597701477748E-2</v>
      </c>
      <c r="Y115" s="5">
        <f t="shared" si="238"/>
        <v>5.3041281610108201E-3</v>
      </c>
      <c r="Z115" s="5">
        <f t="shared" si="239"/>
        <v>6.1172892542321845E-3</v>
      </c>
      <c r="AA115" s="5">
        <f t="shared" si="240"/>
        <v>6.0433666430336633E-3</v>
      </c>
      <c r="AB115" s="5">
        <f t="shared" si="241"/>
        <v>2.9851686641157601E-3</v>
      </c>
      <c r="AC115" s="5">
        <f t="shared" si="242"/>
        <v>3.3747552497495563E-5</v>
      </c>
      <c r="AD115" s="5">
        <f t="shared" si="243"/>
        <v>8.4752858930286085E-3</v>
      </c>
      <c r="AE115" s="5">
        <f t="shared" si="244"/>
        <v>4.7122589565239117E-3</v>
      </c>
      <c r="AF115" s="5">
        <f t="shared" si="245"/>
        <v>1.3100079899136491E-3</v>
      </c>
      <c r="AG115" s="5">
        <f t="shared" si="246"/>
        <v>2.4278814746399663E-4</v>
      </c>
      <c r="AH115" s="5">
        <f t="shared" si="247"/>
        <v>8.5030320633827444E-4</v>
      </c>
      <c r="AI115" s="5">
        <f t="shared" si="248"/>
        <v>8.4002796338168001E-4</v>
      </c>
      <c r="AJ115" s="5">
        <f t="shared" si="249"/>
        <v>4.1493844431209108E-4</v>
      </c>
      <c r="AK115" s="5">
        <f t="shared" si="250"/>
        <v>1.366414135985204E-4</v>
      </c>
      <c r="AL115" s="5">
        <f t="shared" si="251"/>
        <v>7.4147581689650312E-7</v>
      </c>
      <c r="AM115" s="5">
        <f t="shared" si="252"/>
        <v>1.6745737508053055E-3</v>
      </c>
      <c r="AN115" s="5">
        <f t="shared" si="253"/>
        <v>9.3106300544775085E-4</v>
      </c>
      <c r="AO115" s="5">
        <f t="shared" si="254"/>
        <v>2.5883551551447509E-4</v>
      </c>
      <c r="AP115" s="5">
        <f t="shared" si="255"/>
        <v>4.7970848875349451E-5</v>
      </c>
      <c r="AQ115" s="5">
        <f t="shared" si="256"/>
        <v>6.6679479936735801E-6</v>
      </c>
      <c r="AR115" s="5">
        <f t="shared" si="257"/>
        <v>9.4553716544816267E-5</v>
      </c>
      <c r="AS115" s="5">
        <f t="shared" si="258"/>
        <v>9.3411109528042957E-5</v>
      </c>
      <c r="AT115" s="5">
        <f t="shared" si="259"/>
        <v>4.6141155007504592E-5</v>
      </c>
      <c r="AU115" s="5">
        <f t="shared" si="260"/>
        <v>1.5194525192155492E-5</v>
      </c>
      <c r="AV115" s="5">
        <f t="shared" si="261"/>
        <v>3.7527278377215126E-6</v>
      </c>
      <c r="AW115" s="5">
        <f t="shared" si="262"/>
        <v>1.1313297524052049E-8</v>
      </c>
      <c r="AX115" s="5">
        <f t="shared" si="263"/>
        <v>2.7572297484312137E-4</v>
      </c>
      <c r="AY115" s="5">
        <f t="shared" si="264"/>
        <v>1.5330197401277565E-4</v>
      </c>
      <c r="AZ115" s="5">
        <f t="shared" si="265"/>
        <v>4.2617948775551683E-5</v>
      </c>
      <c r="BA115" s="5">
        <f t="shared" si="266"/>
        <v>7.8985265064022577E-6</v>
      </c>
      <c r="BB115" s="5">
        <f t="shared" si="267"/>
        <v>1.0978951843899147E-6</v>
      </c>
      <c r="BC115" s="5">
        <f t="shared" si="268"/>
        <v>1.220859445041587E-7</v>
      </c>
      <c r="BD115" s="5">
        <f t="shared" si="269"/>
        <v>8.7619777331529815E-6</v>
      </c>
      <c r="BE115" s="5">
        <f t="shared" si="270"/>
        <v>8.6560961495986553E-6</v>
      </c>
      <c r="BF115" s="5">
        <f t="shared" si="271"/>
        <v>4.2757470306954294E-6</v>
      </c>
      <c r="BG115" s="5">
        <f t="shared" si="272"/>
        <v>1.4080260011397436E-6</v>
      </c>
      <c r="BH115" s="5">
        <f t="shared" si="273"/>
        <v>3.4775277962886044E-7</v>
      </c>
      <c r="BI115" s="5">
        <f t="shared" si="274"/>
        <v>6.8710092365742686E-8</v>
      </c>
      <c r="BJ115" s="8">
        <f t="shared" si="275"/>
        <v>0.44994819736582609</v>
      </c>
      <c r="BK115" s="8">
        <f t="shared" si="276"/>
        <v>0.34811641953231093</v>
      </c>
      <c r="BL115" s="8">
        <f t="shared" si="277"/>
        <v>0.1958921267046706</v>
      </c>
      <c r="BM115" s="8">
        <f t="shared" si="278"/>
        <v>0.20217565976457749</v>
      </c>
      <c r="BN115" s="8">
        <f t="shared" si="279"/>
        <v>0.7977450824317468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1.26315789473684</v>
      </c>
      <c r="F116">
        <f>VLOOKUP(B116,home!$B$2:$E$405,3,FALSE)</f>
        <v>0.59</v>
      </c>
      <c r="G116">
        <f>VLOOKUP(C116,away!$B$2:$E$405,4,FALSE)</f>
        <v>0.59</v>
      </c>
      <c r="H116">
        <f>VLOOKUP(A116,away!$A$2:$E$405,3,FALSE)</f>
        <v>1.0526315789473699</v>
      </c>
      <c r="I116">
        <f>VLOOKUP(C116,away!$B$2:$E$405,3,FALSE)</f>
        <v>1.19</v>
      </c>
      <c r="J116">
        <f>VLOOKUP(B116,home!$B$2:$E$405,4,FALSE)</f>
        <v>1.9</v>
      </c>
      <c r="K116" s="3">
        <f t="shared" si="224"/>
        <v>0.43970526315789399</v>
      </c>
      <c r="L116" s="3">
        <f t="shared" si="225"/>
        <v>2.380000000000003</v>
      </c>
      <c r="M116" s="5">
        <f t="shared" si="226"/>
        <v>5.9623513365496671E-2</v>
      </c>
      <c r="N116" s="5">
        <f t="shared" si="227"/>
        <v>2.6216772634773927E-2</v>
      </c>
      <c r="O116" s="5">
        <f t="shared" si="228"/>
        <v>0.14190396180988227</v>
      </c>
      <c r="P116" s="5">
        <f t="shared" si="229"/>
        <v>6.239591887076202E-2</v>
      </c>
      <c r="Q116" s="5">
        <f t="shared" si="230"/>
        <v>5.763826455261971E-3</v>
      </c>
      <c r="R116" s="5">
        <f t="shared" si="231"/>
        <v>0.16886571455376012</v>
      </c>
      <c r="S116" s="5">
        <f t="shared" si="232"/>
        <v>1.6324309286592998E-2</v>
      </c>
      <c r="T116" s="5">
        <f t="shared" si="233"/>
        <v>1.3717906963523509E-2</v>
      </c>
      <c r="U116" s="5">
        <f t="shared" si="234"/>
        <v>7.4251143456206911E-2</v>
      </c>
      <c r="V116" s="5">
        <f t="shared" si="235"/>
        <v>1.8981517346158584E-3</v>
      </c>
      <c r="W116" s="5">
        <f t="shared" si="236"/>
        <v>8.4479494276913235E-4</v>
      </c>
      <c r="X116" s="5">
        <f t="shared" si="237"/>
        <v>2.0106119637905377E-3</v>
      </c>
      <c r="Y116" s="5">
        <f t="shared" si="238"/>
        <v>2.3926282369107427E-3</v>
      </c>
      <c r="Z116" s="5">
        <f t="shared" si="239"/>
        <v>0.13396680021264987</v>
      </c>
      <c r="AA116" s="5">
        <f t="shared" si="240"/>
        <v>5.8905907141924223E-2</v>
      </c>
      <c r="AB116" s="5">
        <f t="shared" si="241"/>
        <v>1.2950618700697128E-2</v>
      </c>
      <c r="AC116" s="5">
        <f t="shared" si="242"/>
        <v>1.241508120624534E-4</v>
      </c>
      <c r="AD116" s="5">
        <f t="shared" si="243"/>
        <v>9.2865195656189817E-5</v>
      </c>
      <c r="AE116" s="5">
        <f t="shared" si="244"/>
        <v>2.2101916566173203E-4</v>
      </c>
      <c r="AF116" s="5">
        <f t="shared" si="245"/>
        <v>2.6301280713746149E-4</v>
      </c>
      <c r="AG116" s="5">
        <f t="shared" si="246"/>
        <v>2.086568269957197E-4</v>
      </c>
      <c r="AH116" s="5">
        <f t="shared" si="247"/>
        <v>7.9710246126526788E-2</v>
      </c>
      <c r="AI116" s="5">
        <f t="shared" si="248"/>
        <v>3.5049014749444961E-2</v>
      </c>
      <c r="AJ116" s="5">
        <f t="shared" si="249"/>
        <v>7.7056181269148016E-3</v>
      </c>
      <c r="AK116" s="5">
        <f t="shared" si="250"/>
        <v>1.1294002820964374E-3</v>
      </c>
      <c r="AL116" s="5">
        <f t="shared" si="251"/>
        <v>5.1969456745706364E-6</v>
      </c>
      <c r="AM116" s="5">
        <f t="shared" si="252"/>
        <v>8.1666630588428517E-6</v>
      </c>
      <c r="AN116" s="5">
        <f t="shared" si="253"/>
        <v>1.9436658080046014E-5</v>
      </c>
      <c r="AO116" s="5">
        <f t="shared" si="254"/>
        <v>2.3129623115254786E-5</v>
      </c>
      <c r="AP116" s="5">
        <f t="shared" si="255"/>
        <v>1.834950100476882E-5</v>
      </c>
      <c r="AQ116" s="5">
        <f t="shared" si="256"/>
        <v>1.0917953097837463E-5</v>
      </c>
      <c r="AR116" s="5">
        <f t="shared" si="257"/>
        <v>3.7942077156226779E-2</v>
      </c>
      <c r="AS116" s="5">
        <f t="shared" si="258"/>
        <v>1.6683331020735815E-2</v>
      </c>
      <c r="AT116" s="5">
        <f t="shared" si="259"/>
        <v>3.6678742284114484E-3</v>
      </c>
      <c r="AU116" s="5">
        <f t="shared" si="260"/>
        <v>5.3759453427790454E-4</v>
      </c>
      <c r="AV116" s="5">
        <f t="shared" si="261"/>
        <v>5.9095786541727862E-5</v>
      </c>
      <c r="AW116" s="5">
        <f t="shared" si="262"/>
        <v>1.5107211082726076E-7</v>
      </c>
      <c r="AX116" s="5">
        <f t="shared" si="263"/>
        <v>5.9848745490172458E-7</v>
      </c>
      <c r="AY116" s="5">
        <f t="shared" si="264"/>
        <v>1.4244001426661062E-6</v>
      </c>
      <c r="AZ116" s="5">
        <f t="shared" si="265"/>
        <v>1.6950361697726688E-6</v>
      </c>
      <c r="BA116" s="5">
        <f t="shared" si="266"/>
        <v>1.344728694686319E-6</v>
      </c>
      <c r="BB116" s="5">
        <f t="shared" si="267"/>
        <v>8.0011357333836084E-7</v>
      </c>
      <c r="BC116" s="5">
        <f t="shared" si="268"/>
        <v>3.8085406090906009E-7</v>
      </c>
      <c r="BD116" s="5">
        <f t="shared" si="269"/>
        <v>1.505035727196998E-2</v>
      </c>
      <c r="BE116" s="5">
        <f t="shared" si="270"/>
        <v>6.6177213048918843E-3</v>
      </c>
      <c r="BF116" s="5">
        <f t="shared" si="271"/>
        <v>1.4549234439365437E-3</v>
      </c>
      <c r="BG116" s="5">
        <f t="shared" si="272"/>
        <v>2.1324583193023584E-4</v>
      </c>
      <c r="BH116" s="5">
        <f t="shared" si="273"/>
        <v>2.344132866155209E-5</v>
      </c>
      <c r="BI116" s="5">
        <f t="shared" si="274"/>
        <v>2.0614551175796892E-6</v>
      </c>
      <c r="BJ116" s="8">
        <f t="shared" si="275"/>
        <v>5.1818339210933935E-2</v>
      </c>
      <c r="BK116" s="8">
        <f t="shared" si="276"/>
        <v>0.14037266541534726</v>
      </c>
      <c r="BL116" s="8">
        <f t="shared" si="277"/>
        <v>0.66272334831015522</v>
      </c>
      <c r="BM116" s="8">
        <f t="shared" si="278"/>
        <v>0.52411017213111744</v>
      </c>
      <c r="BN116" s="8">
        <f t="shared" si="279"/>
        <v>0.46476970768993697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1.26315789473684</v>
      </c>
      <c r="F117">
        <f>VLOOKUP(B117,home!$B$2:$E$405,3,FALSE)</f>
        <v>0.59</v>
      </c>
      <c r="G117">
        <f>VLOOKUP(C117,away!$B$2:$E$405,4,FALSE)</f>
        <v>0.79</v>
      </c>
      <c r="H117">
        <f>VLOOKUP(A117,away!$A$2:$E$405,3,FALSE)</f>
        <v>1.0526315789473699</v>
      </c>
      <c r="I117">
        <f>VLOOKUP(C117,away!$B$2:$E$405,3,FALSE)</f>
        <v>0.99</v>
      </c>
      <c r="J117">
        <f>VLOOKUP(B117,home!$B$2:$E$405,4,FALSE)</f>
        <v>1.43</v>
      </c>
      <c r="K117" s="3">
        <f t="shared" si="224"/>
        <v>0.58875789473684115</v>
      </c>
      <c r="L117" s="3">
        <f t="shared" si="225"/>
        <v>1.4902105263157914</v>
      </c>
      <c r="M117" s="5">
        <f t="shared" si="226"/>
        <v>0.12505915407080254</v>
      </c>
      <c r="N117" s="5">
        <f t="shared" si="227"/>
        <v>7.3629564268295949E-2</v>
      </c>
      <c r="O117" s="5">
        <f t="shared" si="228"/>
        <v>0.18636446780845825</v>
      </c>
      <c r="P117" s="5">
        <f t="shared" si="229"/>
        <v>0.10972355172065967</v>
      </c>
      <c r="Q117" s="5">
        <f t="shared" si="230"/>
        <v>2.167499362449643E-2</v>
      </c>
      <c r="R117" s="5">
        <f t="shared" si="231"/>
        <v>0.13886114582970252</v>
      </c>
      <c r="S117" s="5">
        <f t="shared" si="232"/>
        <v>2.4067126256467862E-2</v>
      </c>
      <c r="T117" s="5">
        <f t="shared" si="233"/>
        <v>3.2300303657052241E-2</v>
      </c>
      <c r="U117" s="5">
        <f t="shared" si="234"/>
        <v>8.1755595879441131E-2</v>
      </c>
      <c r="V117" s="5">
        <f t="shared" si="235"/>
        <v>2.3462057635311282E-3</v>
      </c>
      <c r="W117" s="5">
        <f t="shared" si="236"/>
        <v>4.2537745382643247E-3</v>
      </c>
      <c r="X117" s="5">
        <f t="shared" si="237"/>
        <v>6.3390195934955908E-3</v>
      </c>
      <c r="Y117" s="5">
        <f t="shared" si="238"/>
        <v>4.7232368623745915E-3</v>
      </c>
      <c r="Z117" s="5">
        <f t="shared" si="239"/>
        <v>6.897744707056494E-2</v>
      </c>
      <c r="AA117" s="5">
        <f t="shared" si="240"/>
        <v>4.0611016521587696E-2</v>
      </c>
      <c r="AB117" s="5">
        <f t="shared" si="241"/>
        <v>1.1955028295186521E-2</v>
      </c>
      <c r="AC117" s="5">
        <f t="shared" si="242"/>
        <v>1.2865613045026015E-4</v>
      </c>
      <c r="AD117" s="5">
        <f t="shared" si="243"/>
        <v>6.2611083545842047E-4</v>
      </c>
      <c r="AE117" s="5">
        <f t="shared" si="244"/>
        <v>9.3303695764051251E-4</v>
      </c>
      <c r="AF117" s="5">
        <f t="shared" si="245"/>
        <v>6.9521074785877678E-4</v>
      </c>
      <c r="AG117" s="5">
        <f t="shared" si="246"/>
        <v>3.4533679148900743E-4</v>
      </c>
      <c r="AH117" s="5">
        <f t="shared" si="247"/>
        <v>2.569772942573656E-2</v>
      </c>
      <c r="AI117" s="5">
        <f t="shared" si="248"/>
        <v>1.5129741076213628E-2</v>
      </c>
      <c r="AJ117" s="5">
        <f t="shared" si="249"/>
        <v>4.453877251972522E-3</v>
      </c>
      <c r="AK117" s="5">
        <f t="shared" si="250"/>
        <v>8.7408513142921661E-4</v>
      </c>
      <c r="AL117" s="5">
        <f t="shared" si="251"/>
        <v>4.5151776976348074E-6</v>
      </c>
      <c r="AM117" s="5">
        <f t="shared" si="252"/>
        <v>7.3725539471284908E-5</v>
      </c>
      <c r="AN117" s="5">
        <f t="shared" si="253"/>
        <v>1.0986657497841912E-4</v>
      </c>
      <c r="AO117" s="5">
        <f t="shared" si="254"/>
        <v>8.1862163261551681E-5</v>
      </c>
      <c r="AP117" s="5">
        <f t="shared" si="255"/>
        <v>4.0663952466448716E-5</v>
      </c>
      <c r="AQ117" s="5">
        <f t="shared" si="256"/>
        <v>1.5149462501776718E-5</v>
      </c>
      <c r="AR117" s="5">
        <f t="shared" si="257"/>
        <v>7.6590053785295376E-3</v>
      </c>
      <c r="AS117" s="5">
        <f t="shared" si="258"/>
        <v>4.5092998824411926E-3</v>
      </c>
      <c r="AT117" s="5">
        <f t="shared" si="259"/>
        <v>1.3274429527615809E-3</v>
      </c>
      <c r="AU117" s="5">
        <f t="shared" si="260"/>
        <v>2.6051417275038821E-4</v>
      </c>
      <c r="AV117" s="5">
        <f t="shared" si="261"/>
        <v>3.8344943974407069E-5</v>
      </c>
      <c r="AW117" s="5">
        <f t="shared" si="262"/>
        <v>1.100415544493089E-7</v>
      </c>
      <c r="AX117" s="5">
        <f t="shared" si="263"/>
        <v>7.2344155679085953E-6</v>
      </c>
      <c r="AY117" s="5">
        <f t="shared" si="264"/>
        <v>1.0780802231040221E-5</v>
      </c>
      <c r="AZ117" s="5">
        <f t="shared" si="265"/>
        <v>8.0328324834124565E-6</v>
      </c>
      <c r="BA117" s="5">
        <f t="shared" si="266"/>
        <v>3.990203840970886E-6</v>
      </c>
      <c r="BB117" s="5">
        <f t="shared" si="267"/>
        <v>1.4865609414901294E-6</v>
      </c>
      <c r="BC117" s="5">
        <f t="shared" si="268"/>
        <v>4.4305775260370097E-7</v>
      </c>
      <c r="BD117" s="5">
        <f t="shared" si="269"/>
        <v>1.9022550726989981E-3</v>
      </c>
      <c r="BE117" s="5">
        <f t="shared" si="270"/>
        <v>1.1199676918547386E-3</v>
      </c>
      <c r="BF117" s="5">
        <f t="shared" si="271"/>
        <v>3.2969491021483753E-4</v>
      </c>
      <c r="BG117" s="5">
        <f t="shared" si="272"/>
        <v>6.4703493747846557E-5</v>
      </c>
      <c r="BH117" s="5">
        <f t="shared" si="273"/>
        <v>9.5236731902751243E-6</v>
      </c>
      <c r="BI117" s="5">
        <f t="shared" si="274"/>
        <v>1.1214275555336158E-6</v>
      </c>
      <c r="BJ117" s="8">
        <f t="shared" si="275"/>
        <v>0.14587382344192276</v>
      </c>
      <c r="BK117" s="8">
        <f t="shared" si="276"/>
        <v>0.2613399899218401</v>
      </c>
      <c r="BL117" s="8">
        <f t="shared" si="277"/>
        <v>0.52292456081944738</v>
      </c>
      <c r="BM117" s="8">
        <f t="shared" si="278"/>
        <v>0.34379227317068328</v>
      </c>
      <c r="BN117" s="8">
        <f t="shared" si="279"/>
        <v>0.65531287732241539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1.26315789473684</v>
      </c>
      <c r="F118">
        <f>VLOOKUP(B118,home!$B$2:$E$405,3,FALSE)</f>
        <v>0.79</v>
      </c>
      <c r="G118">
        <f>VLOOKUP(C118,away!$B$2:$E$405,4,FALSE)</f>
        <v>1.19</v>
      </c>
      <c r="H118">
        <f>VLOOKUP(A118,away!$A$2:$E$405,3,FALSE)</f>
        <v>1.0526315789473699</v>
      </c>
      <c r="I118">
        <f>VLOOKUP(C118,away!$B$2:$E$405,3,FALSE)</f>
        <v>0.4</v>
      </c>
      <c r="J118">
        <f>VLOOKUP(B118,home!$B$2:$E$405,4,FALSE)</f>
        <v>0.24</v>
      </c>
      <c r="K118" s="3">
        <f t="shared" si="224"/>
        <v>1.1874947368421034</v>
      </c>
      <c r="L118" s="3">
        <f t="shared" si="225"/>
        <v>0.10105263157894752</v>
      </c>
      <c r="M118" s="5">
        <f t="shared" si="226"/>
        <v>0.27567094069245002</v>
      </c>
      <c r="N118" s="5">
        <f t="shared" si="227"/>
        <v>0.327357791172596</v>
      </c>
      <c r="O118" s="5">
        <f t="shared" si="228"/>
        <v>2.7857274006816046E-2</v>
      </c>
      <c r="P118" s="5">
        <f t="shared" si="229"/>
        <v>3.3080366265862388E-2</v>
      </c>
      <c r="Q118" s="5">
        <f t="shared" si="230"/>
        <v>0.19436782704085709</v>
      </c>
      <c r="R118" s="5">
        <f t="shared" si="231"/>
        <v>1.4075254235022862E-3</v>
      </c>
      <c r="S118" s="5">
        <f t="shared" si="232"/>
        <v>9.9240658947841783E-4</v>
      </c>
      <c r="T118" s="5">
        <f t="shared" si="233"/>
        <v>1.9641380416760324E-2</v>
      </c>
      <c r="U118" s="5">
        <f t="shared" si="234"/>
        <v>1.6714290323804177E-3</v>
      </c>
      <c r="V118" s="5">
        <f t="shared" si="235"/>
        <v>1.3232029213339453E-5</v>
      </c>
      <c r="W118" s="5">
        <f t="shared" si="236"/>
        <v>7.6936923874151339E-2</v>
      </c>
      <c r="X118" s="5">
        <f t="shared" si="237"/>
        <v>7.7746786230721478E-3</v>
      </c>
      <c r="Y118" s="5">
        <f t="shared" si="238"/>
        <v>3.928258672710143E-4</v>
      </c>
      <c r="Z118" s="5">
        <f t="shared" si="239"/>
        <v>4.741138268639288E-5</v>
      </c>
      <c r="AA118" s="5">
        <f t="shared" si="240"/>
        <v>5.6300767406498373E-5</v>
      </c>
      <c r="AB118" s="5">
        <f t="shared" si="241"/>
        <v>3.3428432487694135E-5</v>
      </c>
      <c r="AC118" s="5">
        <f t="shared" si="242"/>
        <v>9.9239779254199458E-8</v>
      </c>
      <c r="AD118" s="5">
        <f t="shared" si="243"/>
        <v>2.2840548042344078E-2</v>
      </c>
      <c r="AE118" s="5">
        <f t="shared" si="244"/>
        <v>2.3080974863842474E-3</v>
      </c>
      <c r="AF118" s="5">
        <f t="shared" si="245"/>
        <v>1.1661966246994108E-4</v>
      </c>
      <c r="AG118" s="5">
        <f t="shared" si="246"/>
        <v>3.9282412621453906E-6</v>
      </c>
      <c r="AH118" s="5">
        <f t="shared" si="247"/>
        <v>1.1977612468141374E-6</v>
      </c>
      <c r="AI118" s="5">
        <f t="shared" si="248"/>
        <v>1.4223351765852238E-6</v>
      </c>
      <c r="AJ118" s="5">
        <f t="shared" si="249"/>
        <v>8.4450776811016853E-7</v>
      </c>
      <c r="AK118" s="5">
        <f t="shared" si="250"/>
        <v>3.3428284328436552E-7</v>
      </c>
      <c r="AL118" s="5">
        <f t="shared" si="251"/>
        <v>4.7634882916945191E-10</v>
      </c>
      <c r="AM118" s="5">
        <f t="shared" si="252"/>
        <v>5.4246061173745591E-3</v>
      </c>
      <c r="AN118" s="5">
        <f t="shared" si="253"/>
        <v>5.4817072343995633E-4</v>
      </c>
      <c r="AO118" s="5">
        <f t="shared" si="254"/>
        <v>2.7697047079071513E-5</v>
      </c>
      <c r="AP118" s="5">
        <f t="shared" si="255"/>
        <v>9.3295316476872628E-7</v>
      </c>
      <c r="AQ118" s="5">
        <f t="shared" si="256"/>
        <v>2.3569343109946797E-8</v>
      </c>
      <c r="AR118" s="5">
        <f t="shared" si="257"/>
        <v>2.4207385198769979E-8</v>
      </c>
      <c r="AS118" s="5">
        <f t="shared" si="258"/>
        <v>2.8746142516248784E-8</v>
      </c>
      <c r="AT118" s="5">
        <f t="shared" si="259"/>
        <v>1.7067946471279226E-8</v>
      </c>
      <c r="AU118" s="5">
        <f t="shared" si="260"/>
        <v>6.75603220111561E-9</v>
      </c>
      <c r="AV118" s="5">
        <f t="shared" si="261"/>
        <v>2.0056881701901401E-9</v>
      </c>
      <c r="AW118" s="5">
        <f t="shared" si="262"/>
        <v>1.5878223930936798E-12</v>
      </c>
      <c r="AX118" s="5">
        <f t="shared" si="263"/>
        <v>1.073615202303962E-3</v>
      </c>
      <c r="AY118" s="5">
        <f t="shared" si="264"/>
        <v>1.0849164149597948E-4</v>
      </c>
      <c r="AZ118" s="5">
        <f t="shared" si="265"/>
        <v>5.4816829387442338E-6</v>
      </c>
      <c r="BA118" s="5">
        <f t="shared" si="266"/>
        <v>1.8464616214717452E-7</v>
      </c>
      <c r="BB118" s="5">
        <f t="shared" si="267"/>
        <v>4.6647451489812565E-9</v>
      </c>
      <c r="BC118" s="5">
        <f t="shared" si="268"/>
        <v>9.4276954589937144E-11</v>
      </c>
      <c r="BD118" s="5">
        <f t="shared" si="269"/>
        <v>4.077033296634948E-10</v>
      </c>
      <c r="BE118" s="5">
        <f t="shared" si="270"/>
        <v>4.8414555816840106E-10</v>
      </c>
      <c r="BF118" s="5">
        <f t="shared" si="271"/>
        <v>2.8746015109522937E-10</v>
      </c>
      <c r="BG118" s="5">
        <f t="shared" si="272"/>
        <v>1.1378580549247355E-10</v>
      </c>
      <c r="BH118" s="5">
        <f t="shared" si="273"/>
        <v>3.3780011287412917E-11</v>
      </c>
      <c r="BI118" s="5">
        <f t="shared" si="274"/>
        <v>8.0227171228539356E-12</v>
      </c>
      <c r="BJ118" s="8">
        <f t="shared" si="275"/>
        <v>0.65892982876949258</v>
      </c>
      <c r="BK118" s="8">
        <f t="shared" si="276"/>
        <v>0.30986553693462821</v>
      </c>
      <c r="BL118" s="8">
        <f t="shared" si="277"/>
        <v>3.102983666771986E-2</v>
      </c>
      <c r="BM118" s="8">
        <f t="shared" si="278"/>
        <v>0.14002239751253526</v>
      </c>
      <c r="BN118" s="8">
        <f t="shared" si="279"/>
        <v>0.85974172460208387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1.6231884057971</v>
      </c>
      <c r="F119">
        <f>VLOOKUP(B119,home!$B$2:$E$405,3,FALSE)</f>
        <v>1.54</v>
      </c>
      <c r="G119">
        <f>VLOOKUP(C119,away!$B$2:$E$405,4,FALSE)</f>
        <v>1.23</v>
      </c>
      <c r="H119">
        <f>VLOOKUP(A119,away!$A$2:$E$405,3,FALSE)</f>
        <v>1.3188405797101499</v>
      </c>
      <c r="I119">
        <f>VLOOKUP(C119,away!$B$2:$E$405,3,FALSE)</f>
        <v>0.62</v>
      </c>
      <c r="J119">
        <f>VLOOKUP(B119,home!$B$2:$E$405,4,FALSE)</f>
        <v>1.1399999999999999</v>
      </c>
      <c r="K119" s="3">
        <f t="shared" si="224"/>
        <v>3.0746434782608665</v>
      </c>
      <c r="L119" s="3">
        <f t="shared" si="225"/>
        <v>0.93215652173913388</v>
      </c>
      <c r="M119" s="5">
        <f t="shared" si="226"/>
        <v>1.8191515043654235E-2</v>
      </c>
      <c r="N119" s="5">
        <f t="shared" si="227"/>
        <v>5.5932423088655932E-2</v>
      </c>
      <c r="O119" s="5">
        <f t="shared" si="228"/>
        <v>1.6957339388257858E-2</v>
      </c>
      <c r="P119" s="5">
        <f t="shared" si="229"/>
        <v>5.2137772958763137E-2</v>
      </c>
      <c r="Q119" s="5">
        <f t="shared" si="230"/>
        <v>8.5986129936431746E-2</v>
      </c>
      <c r="R119" s="5">
        <f t="shared" si="231"/>
        <v>7.903447251054227E-3</v>
      </c>
      <c r="S119" s="5">
        <f t="shared" si="232"/>
        <v>3.7357352625335301E-2</v>
      </c>
      <c r="T119" s="5">
        <f t="shared" si="233"/>
        <v>8.015253179935343E-2</v>
      </c>
      <c r="U119" s="5">
        <f t="shared" si="234"/>
        <v>2.4300282546232652E-2</v>
      </c>
      <c r="V119" s="5">
        <f t="shared" si="235"/>
        <v>1.1896444669373575E-2</v>
      </c>
      <c r="W119" s="5">
        <f t="shared" si="236"/>
        <v>8.8125564543313772E-2</v>
      </c>
      <c r="X119" s="5">
        <f t="shared" si="237"/>
        <v>8.2146819720992914E-2</v>
      </c>
      <c r="Y119" s="5">
        <f t="shared" si="238"/>
        <v>3.8286846871526212E-2</v>
      </c>
      <c r="Z119" s="5">
        <f t="shared" si="239"/>
        <v>2.4557499664304766E-3</v>
      </c>
      <c r="AA119" s="5">
        <f t="shared" si="240"/>
        <v>7.5505556185248065E-3</v>
      </c>
      <c r="AB119" s="5">
        <f t="shared" si="241"/>
        <v>1.1607633294871621E-2</v>
      </c>
      <c r="AC119" s="5">
        <f t="shared" si="242"/>
        <v>2.1309870621683434E-3</v>
      </c>
      <c r="AD119" s="5">
        <f t="shared" si="243"/>
        <v>6.7738673072789191E-2</v>
      </c>
      <c r="AE119" s="5">
        <f t="shared" si="244"/>
        <v>6.3143045878755508E-2</v>
      </c>
      <c r="AF119" s="5">
        <f t="shared" si="245"/>
        <v>2.9429601009177637E-2</v>
      </c>
      <c r="AG119" s="5">
        <f t="shared" si="246"/>
        <v>9.1443315042951789E-3</v>
      </c>
      <c r="AH119" s="5">
        <f t="shared" si="247"/>
        <v>5.7228583674220684E-4</v>
      </c>
      <c r="AI119" s="5">
        <f t="shared" si="248"/>
        <v>1.7595749156404891E-3</v>
      </c>
      <c r="AJ119" s="5">
        <f t="shared" si="249"/>
        <v>2.7050327694427222E-3</v>
      </c>
      <c r="AK119" s="5">
        <f t="shared" si="250"/>
        <v>2.7723371210163321E-3</v>
      </c>
      <c r="AL119" s="5">
        <f t="shared" si="251"/>
        <v>2.4430053100860701E-4</v>
      </c>
      <c r="AM119" s="5">
        <f t="shared" si="252"/>
        <v>4.1654453877859252E-2</v>
      </c>
      <c r="AN119" s="5">
        <f t="shared" si="253"/>
        <v>3.8828470841728462E-2</v>
      </c>
      <c r="AO119" s="5">
        <f t="shared" si="254"/>
        <v>1.8097106162137489E-2</v>
      </c>
      <c r="AP119" s="5">
        <f t="shared" si="255"/>
        <v>5.6231118445473098E-3</v>
      </c>
      <c r="AQ119" s="5">
        <f t="shared" si="256"/>
        <v>1.3104050945908362E-3</v>
      </c>
      <c r="AR119" s="5">
        <f t="shared" si="257"/>
        <v>1.066919950036371E-4</v>
      </c>
      <c r="AS119" s="5">
        <f t="shared" si="258"/>
        <v>3.2803984662057374E-4</v>
      </c>
      <c r="AT119" s="5">
        <f t="shared" si="259"/>
        <v>5.0430278751082108E-4</v>
      </c>
      <c r="AU119" s="5">
        <f t="shared" si="260"/>
        <v>5.1685042556297387E-4</v>
      </c>
      <c r="AV119" s="5">
        <f t="shared" si="261"/>
        <v>3.9728269754838786E-4</v>
      </c>
      <c r="AW119" s="5">
        <f t="shared" si="262"/>
        <v>1.9449369037137362E-5</v>
      </c>
      <c r="AX119" s="5">
        <f t="shared" si="263"/>
        <v>2.1345432492679669E-2</v>
      </c>
      <c r="AY119" s="5">
        <f t="shared" si="264"/>
        <v>1.9897284107393772E-2</v>
      </c>
      <c r="AZ119" s="5">
        <f t="shared" si="265"/>
        <v>9.2736915728017597E-3</v>
      </c>
      <c r="BA119" s="5">
        <f t="shared" si="266"/>
        <v>2.8815106933948028E-3</v>
      </c>
      <c r="BB119" s="5">
        <f t="shared" si="267"/>
        <v>6.7150474632725462E-4</v>
      </c>
      <c r="BC119" s="5">
        <f t="shared" si="268"/>
        <v>1.2518950573354667E-4</v>
      </c>
      <c r="BD119" s="5">
        <f t="shared" si="269"/>
        <v>1.6575606493333229E-5</v>
      </c>
      <c r="BE119" s="5">
        <f t="shared" si="270"/>
        <v>5.0964080402945486E-5</v>
      </c>
      <c r="BF119" s="5">
        <f t="shared" si="271"/>
        <v>7.8348188718239389E-5</v>
      </c>
      <c r="BG119" s="5">
        <f t="shared" si="272"/>
        <v>8.029758249202878E-5</v>
      </c>
      <c r="BH119" s="5">
        <f t="shared" si="273"/>
        <v>6.1721609582307565E-5</v>
      </c>
      <c r="BI119" s="5">
        <f t="shared" si="274"/>
        <v>3.7954388874001071E-5</v>
      </c>
      <c r="BJ119" s="8">
        <f t="shared" si="275"/>
        <v>0.75979412836448568</v>
      </c>
      <c r="BK119" s="8">
        <f t="shared" si="276"/>
        <v>0.14185565699769698</v>
      </c>
      <c r="BL119" s="8">
        <f t="shared" si="277"/>
        <v>7.8307517950592181E-2</v>
      </c>
      <c r="BM119" s="8">
        <f t="shared" si="278"/>
        <v>0.7254265908740315</v>
      </c>
      <c r="BN119" s="8">
        <f t="shared" si="279"/>
        <v>0.23710862766681712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1.6231884057971</v>
      </c>
      <c r="F120">
        <f>VLOOKUP(B120,home!$B$2:$E$405,3,FALSE)</f>
        <v>0.62</v>
      </c>
      <c r="G120">
        <f>VLOOKUP(C120,away!$B$2:$E$405,4,FALSE)</f>
        <v>0.62</v>
      </c>
      <c r="H120">
        <f>VLOOKUP(A120,away!$A$2:$E$405,3,FALSE)</f>
        <v>1.3188405797101499</v>
      </c>
      <c r="I120">
        <f>VLOOKUP(C120,away!$B$2:$E$405,3,FALSE)</f>
        <v>1.54</v>
      </c>
      <c r="J120">
        <f>VLOOKUP(B120,home!$B$2:$E$405,4,FALSE)</f>
        <v>1.26</v>
      </c>
      <c r="K120" s="3">
        <f t="shared" si="224"/>
        <v>0.62395362318840519</v>
      </c>
      <c r="L120" s="3">
        <f t="shared" si="225"/>
        <v>2.5590782608695752</v>
      </c>
      <c r="M120" s="5">
        <f t="shared" si="226"/>
        <v>4.1459763177695418E-2</v>
      </c>
      <c r="N120" s="5">
        <f t="shared" si="227"/>
        <v>2.5868969451256284E-2</v>
      </c>
      <c r="O120" s="5">
        <f t="shared" si="228"/>
        <v>0.10609877864884124</v>
      </c>
      <c r="P120" s="5">
        <f t="shared" si="229"/>
        <v>6.6200717353809085E-2</v>
      </c>
      <c r="Q120" s="5">
        <f t="shared" si="230"/>
        <v>8.0705186086307626E-3</v>
      </c>
      <c r="R120" s="5">
        <f t="shared" si="231"/>
        <v>0.1357575389725314</v>
      </c>
      <c r="S120" s="5">
        <f t="shared" si="232"/>
        <v>2.6426435188350549E-2</v>
      </c>
      <c r="T120" s="5">
        <f t="shared" si="233"/>
        <v>2.0653088725290356E-2</v>
      </c>
      <c r="U120" s="5">
        <f t="shared" si="234"/>
        <v>8.4706408317052076E-2</v>
      </c>
      <c r="V120" s="5">
        <f t="shared" si="235"/>
        <v>4.6884787468505808E-3</v>
      </c>
      <c r="W120" s="5">
        <f t="shared" si="236"/>
        <v>1.6785431089548705E-3</v>
      </c>
      <c r="X120" s="5">
        <f t="shared" si="237"/>
        <v>4.2955231800588392E-3</v>
      </c>
      <c r="Y120" s="5">
        <f t="shared" si="238"/>
        <v>5.4962899945749637E-3</v>
      </c>
      <c r="Z120" s="5">
        <f t="shared" si="239"/>
        <v>0.11580472224458639</v>
      </c>
      <c r="AA120" s="5">
        <f t="shared" si="240"/>
        <v>7.2256776026836583E-2</v>
      </c>
      <c r="AB120" s="5">
        <f t="shared" si="241"/>
        <v>2.2542438600928888E-2</v>
      </c>
      <c r="AC120" s="5">
        <f t="shared" si="242"/>
        <v>4.6789440012192263E-4</v>
      </c>
      <c r="AD120" s="5">
        <f t="shared" si="243"/>
        <v>2.6183326362758032E-4</v>
      </c>
      <c r="AE120" s="5">
        <f t="shared" si="244"/>
        <v>6.7005181292187322E-4</v>
      </c>
      <c r="AF120" s="5">
        <f t="shared" si="245"/>
        <v>8.5735751405230701E-4</v>
      </c>
      <c r="AG120" s="5">
        <f t="shared" si="246"/>
        <v>7.3134832533481339E-4</v>
      </c>
      <c r="AH120" s="5">
        <f t="shared" si="247"/>
        <v>7.4088336800540083E-2</v>
      </c>
      <c r="AI120" s="5">
        <f t="shared" si="248"/>
        <v>4.6227686182699838E-2</v>
      </c>
      <c r="AJ120" s="5">
        <f t="shared" si="249"/>
        <v>1.4421966142656069E-2</v>
      </c>
      <c r="AK120" s="5">
        <f t="shared" si="250"/>
        <v>2.9995460094035878E-3</v>
      </c>
      <c r="AL120" s="5">
        <f t="shared" si="251"/>
        <v>2.9884343334180378E-5</v>
      </c>
      <c r="AM120" s="5">
        <f t="shared" si="252"/>
        <v>3.2674362702334739E-5</v>
      </c>
      <c r="AN120" s="5">
        <f t="shared" si="253"/>
        <v>8.3616251279312482E-5</v>
      </c>
      <c r="AO120" s="5">
        <f t="shared" si="254"/>
        <v>1.0699026545214825E-4</v>
      </c>
      <c r="AP120" s="5">
        <f t="shared" si="255"/>
        <v>9.1265487481085908E-5</v>
      </c>
      <c r="AQ120" s="5">
        <f t="shared" si="256"/>
        <v>5.8388881245127825E-5</v>
      </c>
      <c r="AR120" s="5">
        <f t="shared" si="257"/>
        <v>3.7919570418049102E-2</v>
      </c>
      <c r="AS120" s="5">
        <f t="shared" si="258"/>
        <v>2.3660053352089604E-2</v>
      </c>
      <c r="AT120" s="5">
        <f t="shared" si="259"/>
        <v>7.3813880069336394E-3</v>
      </c>
      <c r="AU120" s="5">
        <f t="shared" si="260"/>
        <v>1.5352145970285618E-3</v>
      </c>
      <c r="AV120" s="5">
        <f t="shared" si="261"/>
        <v>2.3947567754692461E-4</v>
      </c>
      <c r="AW120" s="5">
        <f t="shared" si="262"/>
        <v>1.3254919514045488E-6</v>
      </c>
      <c r="AX120" s="5">
        <f t="shared" si="263"/>
        <v>3.3978811655823054E-6</v>
      </c>
      <c r="AY120" s="5">
        <f t="shared" si="264"/>
        <v>8.6954438238598494E-6</v>
      </c>
      <c r="AZ120" s="5">
        <f t="shared" si="265"/>
        <v>1.1126160629126182E-5</v>
      </c>
      <c r="BA120" s="5">
        <f t="shared" si="266"/>
        <v>9.4909052643132562E-6</v>
      </c>
      <c r="BB120" s="5">
        <f t="shared" si="267"/>
        <v>6.0719923344691656E-6</v>
      </c>
      <c r="BC120" s="5">
        <f t="shared" si="268"/>
        <v>3.1077407166613496E-6</v>
      </c>
      <c r="BD120" s="5">
        <f t="shared" si="269"/>
        <v>1.6173191386390416E-2</v>
      </c>
      <c r="BE120" s="5">
        <f t="shared" si="270"/>
        <v>1.0091321364057805E-2</v>
      </c>
      <c r="BF120" s="5">
        <f t="shared" si="271"/>
        <v>3.148258263931213E-3</v>
      </c>
      <c r="BG120" s="5">
        <f t="shared" si="272"/>
        <v>6.547890501709063E-4</v>
      </c>
      <c r="BH120" s="5">
        <f t="shared" si="273"/>
        <v>1.0213950006955784E-4</v>
      </c>
      <c r="BI120" s="5">
        <f t="shared" si="274"/>
        <v>1.2746062227810601E-5</v>
      </c>
      <c r="BJ120" s="8">
        <f t="shared" si="275"/>
        <v>6.8998349356796648E-2</v>
      </c>
      <c r="BK120" s="8">
        <f t="shared" si="276"/>
        <v>0.13928186865398562</v>
      </c>
      <c r="BL120" s="8">
        <f t="shared" si="277"/>
        <v>0.66001762337998504</v>
      </c>
      <c r="BM120" s="8">
        <f t="shared" si="278"/>
        <v>0.60063890747071713</v>
      </c>
      <c r="BN120" s="8">
        <f t="shared" si="279"/>
        <v>0.38345628621276417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1.1111111111111101</v>
      </c>
      <c r="F121">
        <f>VLOOKUP(B121,home!$B$2:$E$405,3,FALSE)</f>
        <v>1.26</v>
      </c>
      <c r="G121">
        <f>VLOOKUP(C121,away!$B$2:$E$405,4,FALSE)</f>
        <v>0.72</v>
      </c>
      <c r="H121">
        <f>VLOOKUP(A121,away!$A$2:$E$405,3,FALSE)</f>
        <v>1.05555555555556</v>
      </c>
      <c r="I121">
        <f>VLOOKUP(C121,away!$B$2:$E$405,3,FALSE)</f>
        <v>1.26</v>
      </c>
      <c r="J121">
        <f>VLOOKUP(B121,home!$B$2:$E$405,4,FALSE)</f>
        <v>0.95</v>
      </c>
      <c r="K121" s="3">
        <f t="shared" si="224"/>
        <v>1.0079999999999989</v>
      </c>
      <c r="L121" s="3">
        <f t="shared" si="225"/>
        <v>1.2635000000000052</v>
      </c>
      <c r="M121" s="5">
        <f t="shared" si="226"/>
        <v>0.10315732798108641</v>
      </c>
      <c r="N121" s="5">
        <f t="shared" si="227"/>
        <v>0.10398258660493499</v>
      </c>
      <c r="O121" s="5">
        <f t="shared" si="228"/>
        <v>0.13033928390410321</v>
      </c>
      <c r="P121" s="5">
        <f t="shared" si="229"/>
        <v>0.13138199817533588</v>
      </c>
      <c r="Q121" s="5">
        <f t="shared" si="230"/>
        <v>5.2407223648887169E-2</v>
      </c>
      <c r="R121" s="5">
        <f t="shared" si="231"/>
        <v>8.2341842606417553E-2</v>
      </c>
      <c r="S121" s="5">
        <f t="shared" si="232"/>
        <v>4.1832290983023421E-2</v>
      </c>
      <c r="T121" s="5">
        <f t="shared" si="233"/>
        <v>6.6216527080369209E-2</v>
      </c>
      <c r="U121" s="5">
        <f t="shared" si="234"/>
        <v>8.3000577347268789E-2</v>
      </c>
      <c r="V121" s="5">
        <f t="shared" si="235"/>
        <v>5.9197711615896313E-3</v>
      </c>
      <c r="W121" s="5">
        <f t="shared" si="236"/>
        <v>1.7608827146026074E-2</v>
      </c>
      <c r="X121" s="5">
        <f t="shared" si="237"/>
        <v>2.2248753099004034E-2</v>
      </c>
      <c r="Y121" s="5">
        <f t="shared" si="238"/>
        <v>1.4055649770295857E-2</v>
      </c>
      <c r="Z121" s="5">
        <f t="shared" si="239"/>
        <v>3.467963937773634E-2</v>
      </c>
      <c r="AA121" s="5">
        <f t="shared" si="240"/>
        <v>3.4957076492758192E-2</v>
      </c>
      <c r="AB121" s="5">
        <f t="shared" si="241"/>
        <v>1.761836655235011E-2</v>
      </c>
      <c r="AC121" s="5">
        <f t="shared" si="242"/>
        <v>4.7121674434811699E-4</v>
      </c>
      <c r="AD121" s="5">
        <f t="shared" si="243"/>
        <v>4.4374244407985649E-3</v>
      </c>
      <c r="AE121" s="5">
        <f t="shared" si="244"/>
        <v>5.6066857809490096E-3</v>
      </c>
      <c r="AF121" s="5">
        <f t="shared" si="245"/>
        <v>3.5420237421145517E-3</v>
      </c>
      <c r="AG121" s="5">
        <f t="shared" si="246"/>
        <v>1.4917823327205853E-3</v>
      </c>
      <c r="AH121" s="5">
        <f t="shared" si="247"/>
        <v>1.0954431088442516E-2</v>
      </c>
      <c r="AI121" s="5">
        <f t="shared" si="248"/>
        <v>1.1042066537150045E-2</v>
      </c>
      <c r="AJ121" s="5">
        <f t="shared" si="249"/>
        <v>5.5652015347236157E-3</v>
      </c>
      <c r="AK121" s="5">
        <f t="shared" si="250"/>
        <v>1.8699077156671331E-3</v>
      </c>
      <c r="AL121" s="5">
        <f t="shared" si="251"/>
        <v>2.4005816613428738E-5</v>
      </c>
      <c r="AM121" s="5">
        <f t="shared" si="252"/>
        <v>8.9458476726498996E-4</v>
      </c>
      <c r="AN121" s="5">
        <f t="shared" si="253"/>
        <v>1.1303078534393193E-3</v>
      </c>
      <c r="AO121" s="5">
        <f t="shared" si="254"/>
        <v>7.1407198641029301E-4</v>
      </c>
      <c r="AP121" s="5">
        <f t="shared" si="255"/>
        <v>3.007433182764697E-4</v>
      </c>
      <c r="AQ121" s="5">
        <f t="shared" si="256"/>
        <v>9.49972956605803E-5</v>
      </c>
      <c r="AR121" s="5">
        <f t="shared" si="257"/>
        <v>2.7681847360494349E-3</v>
      </c>
      <c r="AS121" s="5">
        <f t="shared" si="258"/>
        <v>2.7903302139378272E-3</v>
      </c>
      <c r="AT121" s="5">
        <f t="shared" si="259"/>
        <v>1.4063264278246633E-3</v>
      </c>
      <c r="AU121" s="5">
        <f t="shared" si="260"/>
        <v>4.7252567974908645E-4</v>
      </c>
      <c r="AV121" s="5">
        <f t="shared" si="261"/>
        <v>1.1907647129676963E-4</v>
      </c>
      <c r="AW121" s="5">
        <f t="shared" si="262"/>
        <v>8.4927778014988411E-7</v>
      </c>
      <c r="AX121" s="5">
        <f t="shared" si="263"/>
        <v>1.5029024090051807E-4</v>
      </c>
      <c r="AY121" s="5">
        <f t="shared" si="264"/>
        <v>1.8989171937780535E-4</v>
      </c>
      <c r="AZ121" s="5">
        <f t="shared" si="265"/>
        <v>1.1996409371692903E-4</v>
      </c>
      <c r="BA121" s="5">
        <f t="shared" si="266"/>
        <v>5.0524877470446827E-5</v>
      </c>
      <c r="BB121" s="5">
        <f t="shared" si="267"/>
        <v>1.5959545670977463E-5</v>
      </c>
      <c r="BC121" s="5">
        <f t="shared" si="268"/>
        <v>4.0329771910560212E-6</v>
      </c>
      <c r="BD121" s="5">
        <f t="shared" si="269"/>
        <v>5.8293356899974597E-4</v>
      </c>
      <c r="BE121" s="5">
        <f t="shared" si="270"/>
        <v>5.8759703755174332E-4</v>
      </c>
      <c r="BF121" s="5">
        <f t="shared" si="271"/>
        <v>2.9614890692607827E-4</v>
      </c>
      <c r="BG121" s="5">
        <f t="shared" si="272"/>
        <v>9.95060327271622E-5</v>
      </c>
      <c r="BH121" s="5">
        <f t="shared" si="273"/>
        <v>2.5075520247244844E-5</v>
      </c>
      <c r="BI121" s="5">
        <f t="shared" si="274"/>
        <v>5.0552248818445565E-6</v>
      </c>
      <c r="BJ121" s="8">
        <f t="shared" si="275"/>
        <v>0.29526285232147936</v>
      </c>
      <c r="BK121" s="8">
        <f t="shared" si="276"/>
        <v>0.2829765025813748</v>
      </c>
      <c r="BL121" s="8">
        <f t="shared" si="277"/>
        <v>0.38684151359907287</v>
      </c>
      <c r="BM121" s="8">
        <f t="shared" si="278"/>
        <v>0.39596120251730044</v>
      </c>
      <c r="BN121" s="8">
        <f t="shared" si="279"/>
        <v>0.60361026292076525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1.1111111111111101</v>
      </c>
      <c r="F122">
        <f>VLOOKUP(B122,home!$B$2:$E$405,3,FALSE)</f>
        <v>0.72</v>
      </c>
      <c r="G122">
        <f>VLOOKUP(C122,away!$B$2:$E$405,4,FALSE)</f>
        <v>1.08</v>
      </c>
      <c r="H122">
        <f>VLOOKUP(A122,away!$A$2:$E$405,3,FALSE)</f>
        <v>1.05555555555556</v>
      </c>
      <c r="I122">
        <f>VLOOKUP(C122,away!$B$2:$E$405,3,FALSE)</f>
        <v>1.08</v>
      </c>
      <c r="J122">
        <f>VLOOKUP(B122,home!$B$2:$E$405,4,FALSE)</f>
        <v>1.52</v>
      </c>
      <c r="K122" s="3">
        <f t="shared" si="224"/>
        <v>0.8639999999999991</v>
      </c>
      <c r="L122" s="3">
        <f t="shared" si="225"/>
        <v>1.7328000000000072</v>
      </c>
      <c r="M122" s="5">
        <f t="shared" si="226"/>
        <v>7.4511634351297221E-2</v>
      </c>
      <c r="N122" s="5">
        <f t="shared" si="227"/>
        <v>6.4378052079520728E-2</v>
      </c>
      <c r="O122" s="5">
        <f t="shared" si="228"/>
        <v>0.12911376000392832</v>
      </c>
      <c r="P122" s="5">
        <f t="shared" si="229"/>
        <v>0.11155428864339396</v>
      </c>
      <c r="Q122" s="5">
        <f t="shared" si="230"/>
        <v>2.7811318498352919E-2</v>
      </c>
      <c r="R122" s="5">
        <f t="shared" si="231"/>
        <v>0.11186416166740401</v>
      </c>
      <c r="S122" s="5">
        <f t="shared" si="232"/>
        <v>4.1753074614035116E-2</v>
      </c>
      <c r="T122" s="5">
        <f t="shared" si="233"/>
        <v>4.8191452693946132E-2</v>
      </c>
      <c r="U122" s="5">
        <f t="shared" si="234"/>
        <v>9.6650635680636962E-2</v>
      </c>
      <c r="V122" s="5">
        <f t="shared" si="235"/>
        <v>6.9455738583552281E-3</v>
      </c>
      <c r="W122" s="5">
        <f t="shared" si="236"/>
        <v>8.0096597275256341E-3</v>
      </c>
      <c r="X122" s="5">
        <f t="shared" si="237"/>
        <v>1.3879138375856474E-2</v>
      </c>
      <c r="Y122" s="5">
        <f t="shared" si="238"/>
        <v>1.2024885488842103E-2</v>
      </c>
      <c r="Z122" s="5">
        <f t="shared" si="239"/>
        <v>6.4612739779092834E-2</v>
      </c>
      <c r="AA122" s="5">
        <f t="shared" si="240"/>
        <v>5.582540716913615E-2</v>
      </c>
      <c r="AB122" s="5">
        <f t="shared" si="241"/>
        <v>2.4116575897066787E-2</v>
      </c>
      <c r="AC122" s="5">
        <f t="shared" si="242"/>
        <v>6.499056806149304E-4</v>
      </c>
      <c r="AD122" s="5">
        <f t="shared" si="243"/>
        <v>1.7300865011455346E-3</v>
      </c>
      <c r="AE122" s="5">
        <f t="shared" si="244"/>
        <v>2.9978938891849945E-3</v>
      </c>
      <c r="AF122" s="5">
        <f t="shared" si="245"/>
        <v>2.5973752655898906E-3</v>
      </c>
      <c r="AG122" s="5">
        <f t="shared" si="246"/>
        <v>1.5002439534047272E-3</v>
      </c>
      <c r="AH122" s="5">
        <f t="shared" si="247"/>
        <v>2.7990238872303123E-2</v>
      </c>
      <c r="AI122" s="5">
        <f t="shared" si="248"/>
        <v>2.4183566385669875E-2</v>
      </c>
      <c r="AJ122" s="5">
        <f t="shared" si="249"/>
        <v>1.0447300678609373E-2</v>
      </c>
      <c r="AK122" s="5">
        <f t="shared" si="250"/>
        <v>3.0088225954394967E-3</v>
      </c>
      <c r="AL122" s="5">
        <f t="shared" si="251"/>
        <v>3.8919970830051852E-5</v>
      </c>
      <c r="AM122" s="5">
        <f t="shared" si="252"/>
        <v>2.9895894739794823E-4</v>
      </c>
      <c r="AN122" s="5">
        <f t="shared" si="253"/>
        <v>5.1803606405116675E-4</v>
      </c>
      <c r="AO122" s="5">
        <f t="shared" si="254"/>
        <v>4.4882644589393288E-4</v>
      </c>
      <c r="AP122" s="5">
        <f t="shared" si="255"/>
        <v>2.5924215514833675E-4</v>
      </c>
      <c r="AQ122" s="5">
        <f t="shared" si="256"/>
        <v>1.1230370161025991E-4</v>
      </c>
      <c r="AR122" s="5">
        <f t="shared" si="257"/>
        <v>9.7002971835854143E-3</v>
      </c>
      <c r="AS122" s="5">
        <f t="shared" si="258"/>
        <v>8.3810567666177897E-3</v>
      </c>
      <c r="AT122" s="5">
        <f t="shared" si="259"/>
        <v>3.6206165231788805E-3</v>
      </c>
      <c r="AU122" s="5">
        <f t="shared" si="260"/>
        <v>1.0427375586755166E-3</v>
      </c>
      <c r="AV122" s="5">
        <f t="shared" si="261"/>
        <v>2.2523131267391131E-4</v>
      </c>
      <c r="AW122" s="5">
        <f t="shared" si="262"/>
        <v>1.6185726109035351E-6</v>
      </c>
      <c r="AX122" s="5">
        <f t="shared" si="263"/>
        <v>4.3050088425304482E-5</v>
      </c>
      <c r="AY122" s="5">
        <f t="shared" si="264"/>
        <v>7.4597193223367906E-5</v>
      </c>
      <c r="AZ122" s="5">
        <f t="shared" si="265"/>
        <v>6.4631008208726245E-5</v>
      </c>
      <c r="BA122" s="5">
        <f t="shared" si="266"/>
        <v>3.7330870341360434E-5</v>
      </c>
      <c r="BB122" s="5">
        <f t="shared" si="267"/>
        <v>1.6171733031877404E-5</v>
      </c>
      <c r="BC122" s="5">
        <f t="shared" si="268"/>
        <v>5.6044757995274587E-6</v>
      </c>
      <c r="BD122" s="5">
        <f t="shared" si="269"/>
        <v>2.8014458266194765E-3</v>
      </c>
      <c r="BE122" s="5">
        <f t="shared" si="270"/>
        <v>2.4204491941992251E-3</v>
      </c>
      <c r="BF122" s="5">
        <f t="shared" si="271"/>
        <v>1.0456340518940641E-3</v>
      </c>
      <c r="BG122" s="5">
        <f t="shared" si="272"/>
        <v>3.0114260694549019E-4</v>
      </c>
      <c r="BH122" s="5">
        <f t="shared" si="273"/>
        <v>6.5046803100225794E-5</v>
      </c>
      <c r="BI122" s="5">
        <f t="shared" si="274"/>
        <v>1.124008757571901E-5</v>
      </c>
      <c r="BJ122" s="8">
        <f t="shared" si="275"/>
        <v>0.18499885915650094</v>
      </c>
      <c r="BK122" s="8">
        <f t="shared" si="276"/>
        <v>0.23552799431174989</v>
      </c>
      <c r="BL122" s="8">
        <f t="shared" si="277"/>
        <v>0.51281536686525986</v>
      </c>
      <c r="BM122" s="8">
        <f t="shared" si="278"/>
        <v>0.4786487662480936</v>
      </c>
      <c r="BN122" s="8">
        <f t="shared" si="279"/>
        <v>0.51923321524389721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1.1111111111111101</v>
      </c>
      <c r="F123">
        <f>VLOOKUP(B123,home!$B$2:$E$405,3,FALSE)</f>
        <v>1.62</v>
      </c>
      <c r="G123">
        <f>VLOOKUP(C123,away!$B$2:$E$405,4,FALSE)</f>
        <v>0.68</v>
      </c>
      <c r="H123">
        <f>VLOOKUP(A123,away!$A$2:$E$405,3,FALSE)</f>
        <v>1.05555555555556</v>
      </c>
      <c r="I123">
        <f>VLOOKUP(C123,away!$B$2:$E$405,3,FALSE)</f>
        <v>1.1299999999999999</v>
      </c>
      <c r="J123">
        <f>VLOOKUP(B123,home!$B$2:$E$405,4,FALSE)</f>
        <v>0.38</v>
      </c>
      <c r="K123" s="3">
        <f t="shared" si="224"/>
        <v>1.2239999999999991</v>
      </c>
      <c r="L123" s="3">
        <f t="shared" si="225"/>
        <v>0.45325555555555747</v>
      </c>
      <c r="M123" s="5">
        <f t="shared" si="226"/>
        <v>0.18688617158716594</v>
      </c>
      <c r="N123" s="5">
        <f t="shared" si="227"/>
        <v>0.22874867402269092</v>
      </c>
      <c r="O123" s="5">
        <f t="shared" si="228"/>
        <v>8.4707195528392148E-2</v>
      </c>
      <c r="P123" s="5">
        <f t="shared" si="229"/>
        <v>0.10368160732675191</v>
      </c>
      <c r="Q123" s="5">
        <f t="shared" si="230"/>
        <v>0.13999418850188675</v>
      </c>
      <c r="R123" s="5">
        <f t="shared" si="231"/>
        <v>1.9197003484387305E-2</v>
      </c>
      <c r="S123" s="5">
        <f t="shared" si="232"/>
        <v>1.4380244946112695E-2</v>
      </c>
      <c r="T123" s="5">
        <f t="shared" si="233"/>
        <v>6.3453143683972132E-2</v>
      </c>
      <c r="U123" s="5">
        <f t="shared" si="234"/>
        <v>2.3497132264890041E-2</v>
      </c>
      <c r="V123" s="5">
        <f t="shared" si="235"/>
        <v>8.864379240422415E-4</v>
      </c>
      <c r="W123" s="5">
        <f t="shared" si="236"/>
        <v>5.7117628908769758E-2</v>
      </c>
      <c r="X123" s="5">
        <f t="shared" si="237"/>
        <v>2.5888882623060612E-2</v>
      </c>
      <c r="Y123" s="5">
        <f t="shared" si="238"/>
        <v>5.8671399380139759E-3</v>
      </c>
      <c r="Z123" s="5">
        <f t="shared" si="239"/>
        <v>2.9003828264393141E-3</v>
      </c>
      <c r="AA123" s="5">
        <f t="shared" si="240"/>
        <v>3.5500685795617176E-3</v>
      </c>
      <c r="AB123" s="5">
        <f t="shared" si="241"/>
        <v>2.1726419706917699E-3</v>
      </c>
      <c r="AC123" s="5">
        <f t="shared" si="242"/>
        <v>3.0736392900136977E-5</v>
      </c>
      <c r="AD123" s="5">
        <f t="shared" si="243"/>
        <v>1.7477994446083531E-2</v>
      </c>
      <c r="AE123" s="5">
        <f t="shared" si="244"/>
        <v>7.9219980826565391E-3</v>
      </c>
      <c r="AF123" s="5">
        <f t="shared" si="245"/>
        <v>1.7953448210322751E-3</v>
      </c>
      <c r="AG123" s="5">
        <f t="shared" si="246"/>
        <v>2.7125000475692565E-4</v>
      </c>
      <c r="AH123" s="5">
        <f t="shared" si="247"/>
        <v>3.2865365733038726E-4</v>
      </c>
      <c r="AI123" s="5">
        <f t="shared" si="248"/>
        <v>4.0227207657239368E-4</v>
      </c>
      <c r="AJ123" s="5">
        <f t="shared" si="249"/>
        <v>2.4619051086230474E-4</v>
      </c>
      <c r="AK123" s="5">
        <f t="shared" si="250"/>
        <v>1.0044572843182028E-4</v>
      </c>
      <c r="AL123" s="5">
        <f t="shared" si="251"/>
        <v>6.8208334351295906E-7</v>
      </c>
      <c r="AM123" s="5">
        <f t="shared" si="252"/>
        <v>4.2786130404012445E-3</v>
      </c>
      <c r="AN123" s="5">
        <f t="shared" si="253"/>
        <v>1.9393051306343194E-3</v>
      </c>
      <c r="AO123" s="5">
        <f t="shared" si="254"/>
        <v>4.395004121887006E-4</v>
      </c>
      <c r="AP123" s="5">
        <f t="shared" si="255"/>
        <v>6.6402001164495345E-5</v>
      </c>
      <c r="AQ123" s="5">
        <f t="shared" si="256"/>
        <v>7.5242689819535263E-6</v>
      </c>
      <c r="AR123" s="5">
        <f t="shared" si="257"/>
        <v>2.9792819207730103E-5</v>
      </c>
      <c r="AS123" s="5">
        <f t="shared" si="258"/>
        <v>3.6466410710261617E-5</v>
      </c>
      <c r="AT123" s="5">
        <f t="shared" si="259"/>
        <v>2.2317443354680097E-5</v>
      </c>
      <c r="AU123" s="5">
        <f t="shared" si="260"/>
        <v>9.1055168887094737E-6</v>
      </c>
      <c r="AV123" s="5">
        <f t="shared" si="261"/>
        <v>2.7862881679450964E-6</v>
      </c>
      <c r="AW123" s="5">
        <f t="shared" si="262"/>
        <v>1.0511374203171375E-8</v>
      </c>
      <c r="AX123" s="5">
        <f t="shared" si="263"/>
        <v>8.7283706024185318E-4</v>
      </c>
      <c r="AY123" s="5">
        <f t="shared" si="264"/>
        <v>3.9561824664940086E-4</v>
      </c>
      <c r="AZ123" s="5">
        <f t="shared" si="265"/>
        <v>8.9658084086494848E-5</v>
      </c>
      <c r="BA123" s="5">
        <f t="shared" si="266"/>
        <v>1.354600823755704E-5</v>
      </c>
      <c r="BB123" s="5">
        <f t="shared" si="267"/>
        <v>1.5349508723185181E-6</v>
      </c>
      <c r="BC123" s="5">
        <f t="shared" si="268"/>
        <v>1.3914500207664351E-7</v>
      </c>
      <c r="BD123" s="5">
        <f t="shared" si="269"/>
        <v>2.2506268035943317E-6</v>
      </c>
      <c r="BE123" s="5">
        <f t="shared" si="270"/>
        <v>2.7547672075994596E-6</v>
      </c>
      <c r="BF123" s="5">
        <f t="shared" si="271"/>
        <v>1.6859175310508681E-6</v>
      </c>
      <c r="BG123" s="5">
        <f t="shared" si="272"/>
        <v>6.8785435266875381E-7</v>
      </c>
      <c r="BH123" s="5">
        <f t="shared" si="273"/>
        <v>2.1048343191663846E-7</v>
      </c>
      <c r="BI123" s="5">
        <f t="shared" si="274"/>
        <v>5.1526344133193057E-8</v>
      </c>
      <c r="BJ123" s="8">
        <f t="shared" si="275"/>
        <v>0.55664092338138382</v>
      </c>
      <c r="BK123" s="8">
        <f t="shared" si="276"/>
        <v>0.30626149850696582</v>
      </c>
      <c r="BL123" s="8">
        <f t="shared" si="277"/>
        <v>0.13430971345512016</v>
      </c>
      <c r="BM123" s="8">
        <f t="shared" si="278"/>
        <v>0.23650206998335899</v>
      </c>
      <c r="BN123" s="8">
        <f t="shared" si="279"/>
        <v>0.76321484045127497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1.1111111111111101</v>
      </c>
      <c r="F124">
        <f>VLOOKUP(B124,home!$B$2:$E$405,3,FALSE)</f>
        <v>1.44</v>
      </c>
      <c r="G124">
        <f>VLOOKUP(C124,away!$B$2:$E$405,4,FALSE)</f>
        <v>1.26</v>
      </c>
      <c r="H124">
        <f>VLOOKUP(A124,away!$A$2:$E$405,3,FALSE)</f>
        <v>1.05555555555556</v>
      </c>
      <c r="I124">
        <f>VLOOKUP(C124,away!$B$2:$E$405,3,FALSE)</f>
        <v>1.08</v>
      </c>
      <c r="J124">
        <f>VLOOKUP(B124,home!$B$2:$E$405,4,FALSE)</f>
        <v>1.71</v>
      </c>
      <c r="K124" s="3">
        <f t="shared" si="224"/>
        <v>2.0159999999999978</v>
      </c>
      <c r="L124" s="3">
        <f t="shared" si="225"/>
        <v>1.9494000000000082</v>
      </c>
      <c r="M124" s="5">
        <f t="shared" si="226"/>
        <v>1.8960450915025486E-2</v>
      </c>
      <c r="N124" s="5">
        <f t="shared" si="227"/>
        <v>3.8224269044691332E-2</v>
      </c>
      <c r="O124" s="5">
        <f t="shared" si="228"/>
        <v>3.6961503013750834E-2</v>
      </c>
      <c r="P124" s="5">
        <f t="shared" si="229"/>
        <v>7.4514390075721595E-2</v>
      </c>
      <c r="Q124" s="5">
        <f t="shared" si="230"/>
        <v>3.8530063197048825E-2</v>
      </c>
      <c r="R124" s="5">
        <f t="shared" si="231"/>
        <v>3.6026376987503099E-2</v>
      </c>
      <c r="S124" s="5">
        <f t="shared" si="232"/>
        <v>7.3210209414860533E-2</v>
      </c>
      <c r="T124" s="5">
        <f t="shared" si="233"/>
        <v>7.5110505196327296E-2</v>
      </c>
      <c r="U124" s="5">
        <f t="shared" si="234"/>
        <v>7.2629176006806156E-2</v>
      </c>
      <c r="V124" s="5">
        <f t="shared" si="235"/>
        <v>3.1968380020265835E-2</v>
      </c>
      <c r="W124" s="5">
        <f t="shared" si="236"/>
        <v>2.5892202468416788E-2</v>
      </c>
      <c r="X124" s="5">
        <f t="shared" si="237"/>
        <v>5.0474259491931898E-2</v>
      </c>
      <c r="Y124" s="5">
        <f t="shared" si="238"/>
        <v>4.9197260726786235E-2</v>
      </c>
      <c r="Z124" s="5">
        <f t="shared" si="239"/>
        <v>2.3409939766479614E-2</v>
      </c>
      <c r="AA124" s="5">
        <f t="shared" si="240"/>
        <v>4.7194438569222841E-2</v>
      </c>
      <c r="AB124" s="5">
        <f t="shared" si="241"/>
        <v>4.7571994077776583E-2</v>
      </c>
      <c r="AC124" s="5">
        <f t="shared" si="242"/>
        <v>7.8522141614498064E-3</v>
      </c>
      <c r="AD124" s="5">
        <f t="shared" si="243"/>
        <v>1.3049670044082043E-2</v>
      </c>
      <c r="AE124" s="5">
        <f t="shared" si="244"/>
        <v>2.543902678393364E-2</v>
      </c>
      <c r="AF124" s="5">
        <f t="shared" si="245"/>
        <v>2.4795419406300229E-2</v>
      </c>
      <c r="AG124" s="5">
        <f t="shared" si="246"/>
        <v>1.6112063530213959E-2</v>
      </c>
      <c r="AH124" s="5">
        <f t="shared" si="247"/>
        <v>1.140883414519389E-2</v>
      </c>
      <c r="AI124" s="5">
        <f t="shared" si="248"/>
        <v>2.3000209636710855E-2</v>
      </c>
      <c r="AJ124" s="5">
        <f t="shared" si="249"/>
        <v>2.318421131380452E-2</v>
      </c>
      <c r="AK124" s="5">
        <f t="shared" si="250"/>
        <v>1.5579790002876622E-2</v>
      </c>
      <c r="AL124" s="5">
        <f t="shared" si="251"/>
        <v>1.234365050929675E-3</v>
      </c>
      <c r="AM124" s="5">
        <f t="shared" si="252"/>
        <v>5.2616269617738725E-3</v>
      </c>
      <c r="AN124" s="5">
        <f t="shared" si="253"/>
        <v>1.025701559928203E-2</v>
      </c>
      <c r="AO124" s="5">
        <f t="shared" si="254"/>
        <v>9.9975131046202374E-3</v>
      </c>
      <c r="AP124" s="5">
        <f t="shared" si="255"/>
        <v>6.4963840153822588E-3</v>
      </c>
      <c r="AQ124" s="5">
        <f t="shared" si="256"/>
        <v>3.1660127498965578E-3</v>
      </c>
      <c r="AR124" s="5">
        <f t="shared" si="257"/>
        <v>4.4480762565282123E-3</v>
      </c>
      <c r="AS124" s="5">
        <f t="shared" si="258"/>
        <v>8.9673217331608639E-3</v>
      </c>
      <c r="AT124" s="5">
        <f t="shared" si="259"/>
        <v>9.0390603070261439E-3</v>
      </c>
      <c r="AU124" s="5">
        <f t="shared" si="260"/>
        <v>6.0742485263215627E-3</v>
      </c>
      <c r="AV124" s="5">
        <f t="shared" si="261"/>
        <v>3.0614212572660634E-3</v>
      </c>
      <c r="AW124" s="5">
        <f t="shared" si="262"/>
        <v>1.3475118889580976E-4</v>
      </c>
      <c r="AX124" s="5">
        <f t="shared" si="263"/>
        <v>1.7679066591560191E-3</v>
      </c>
      <c r="AY124" s="5">
        <f t="shared" si="264"/>
        <v>3.4463572413587582E-3</v>
      </c>
      <c r="AZ124" s="5">
        <f t="shared" si="265"/>
        <v>3.3591644031523964E-3</v>
      </c>
      <c r="BA124" s="5">
        <f t="shared" si="266"/>
        <v>2.1827850291684363E-3</v>
      </c>
      <c r="BB124" s="5">
        <f t="shared" si="267"/>
        <v>1.0637802839652422E-3</v>
      </c>
      <c r="BC124" s="5">
        <f t="shared" si="268"/>
        <v>4.1474665711237034E-4</v>
      </c>
      <c r="BD124" s="5">
        <f t="shared" si="269"/>
        <v>1.4451799757460228E-3</v>
      </c>
      <c r="BE124" s="5">
        <f t="shared" si="270"/>
        <v>2.9134828311039784E-3</v>
      </c>
      <c r="BF124" s="5">
        <f t="shared" si="271"/>
        <v>2.9367906937528077E-3</v>
      </c>
      <c r="BG124" s="5">
        <f t="shared" si="272"/>
        <v>1.9735233462018849E-3</v>
      </c>
      <c r="BH124" s="5">
        <f t="shared" si="273"/>
        <v>9.9465576648574867E-4</v>
      </c>
      <c r="BI124" s="5">
        <f t="shared" si="274"/>
        <v>4.0104520504705328E-4</v>
      </c>
      <c r="BJ124" s="8">
        <f t="shared" si="275"/>
        <v>0.40423803259460028</v>
      </c>
      <c r="BK124" s="8">
        <f t="shared" si="276"/>
        <v>0.21118636687961165</v>
      </c>
      <c r="BL124" s="8">
        <f t="shared" si="277"/>
        <v>0.35581133965228573</v>
      </c>
      <c r="BM124" s="8">
        <f t="shared" si="278"/>
        <v>0.74811701960677357</v>
      </c>
      <c r="BN124" s="8">
        <f t="shared" si="279"/>
        <v>0.24321705323374115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1.1111111111111101</v>
      </c>
      <c r="F125">
        <f>VLOOKUP(B125,home!$B$2:$E$405,3,FALSE)</f>
        <v>0.36</v>
      </c>
      <c r="G125">
        <f>VLOOKUP(C125,away!$B$2:$E$405,4,FALSE)</f>
        <v>1.26</v>
      </c>
      <c r="H125">
        <f>VLOOKUP(A125,away!$A$2:$E$405,3,FALSE)</f>
        <v>1.05555555555556</v>
      </c>
      <c r="I125">
        <f>VLOOKUP(C125,away!$B$2:$E$405,3,FALSE)</f>
        <v>0.54</v>
      </c>
      <c r="J125">
        <f>VLOOKUP(B125,home!$B$2:$E$405,4,FALSE)</f>
        <v>1.33</v>
      </c>
      <c r="K125" s="3">
        <f t="shared" si="224"/>
        <v>0.50399999999999945</v>
      </c>
      <c r="L125" s="3">
        <f t="shared" si="225"/>
        <v>0.75810000000000322</v>
      </c>
      <c r="M125" s="5">
        <f t="shared" si="226"/>
        <v>0.28305897806365826</v>
      </c>
      <c r="N125" s="5">
        <f t="shared" si="227"/>
        <v>0.14266172494408363</v>
      </c>
      <c r="O125" s="5">
        <f t="shared" si="228"/>
        <v>0.21458701127006025</v>
      </c>
      <c r="P125" s="5">
        <f t="shared" si="229"/>
        <v>0.10815185368011027</v>
      </c>
      <c r="Q125" s="5">
        <f t="shared" si="230"/>
        <v>3.5950754685909032E-2</v>
      </c>
      <c r="R125" s="5">
        <f t="shared" si="231"/>
        <v>8.1339206621916682E-2</v>
      </c>
      <c r="S125" s="5">
        <f t="shared" si="232"/>
        <v>1.0330729954636372E-2</v>
      </c>
      <c r="T125" s="5">
        <f t="shared" si="233"/>
        <v>2.7254267127387755E-2</v>
      </c>
      <c r="U125" s="5">
        <f t="shared" si="234"/>
        <v>4.0994960137445968E-2</v>
      </c>
      <c r="V125" s="5">
        <f t="shared" si="235"/>
        <v>4.3857667720215198E-4</v>
      </c>
      <c r="W125" s="5">
        <f t="shared" si="236"/>
        <v>6.0397267872327109E-3</v>
      </c>
      <c r="X125" s="5">
        <f t="shared" si="237"/>
        <v>4.5787168774011379E-3</v>
      </c>
      <c r="Y125" s="5">
        <f t="shared" si="238"/>
        <v>1.7355626323789083E-3</v>
      </c>
      <c r="Z125" s="5">
        <f t="shared" si="239"/>
        <v>2.0554417513358431E-2</v>
      </c>
      <c r="AA125" s="5">
        <f t="shared" si="240"/>
        <v>1.0359426426732639E-2</v>
      </c>
      <c r="AB125" s="5">
        <f t="shared" si="241"/>
        <v>2.6105754595366218E-3</v>
      </c>
      <c r="AC125" s="5">
        <f t="shared" si="242"/>
        <v>1.0473276838089002E-5</v>
      </c>
      <c r="AD125" s="5">
        <f t="shared" si="243"/>
        <v>7.6100557519132072E-4</v>
      </c>
      <c r="AE125" s="5">
        <f t="shared" si="244"/>
        <v>5.7691832655254265E-4</v>
      </c>
      <c r="AF125" s="5">
        <f t="shared" si="245"/>
        <v>2.1868089167974221E-4</v>
      </c>
      <c r="AG125" s="5">
        <f t="shared" si="246"/>
        <v>5.5260661327471087E-5</v>
      </c>
      <c r="AH125" s="5">
        <f t="shared" si="247"/>
        <v>3.895575979219273E-3</v>
      </c>
      <c r="AI125" s="5">
        <f t="shared" si="248"/>
        <v>1.963370293526512E-3</v>
      </c>
      <c r="AJ125" s="5">
        <f t="shared" si="249"/>
        <v>4.9476931396868042E-4</v>
      </c>
      <c r="AK125" s="5">
        <f t="shared" si="250"/>
        <v>8.3121244746738209E-5</v>
      </c>
      <c r="AL125" s="5">
        <f t="shared" si="251"/>
        <v>1.6006619000645894E-7</v>
      </c>
      <c r="AM125" s="5">
        <f t="shared" si="252"/>
        <v>7.6709361979285075E-5</v>
      </c>
      <c r="AN125" s="5">
        <f t="shared" si="253"/>
        <v>5.8153367316496267E-5</v>
      </c>
      <c r="AO125" s="5">
        <f t="shared" si="254"/>
        <v>2.2043033881318001E-5</v>
      </c>
      <c r="AP125" s="5">
        <f t="shared" si="255"/>
        <v>5.5702746618090818E-6</v>
      </c>
      <c r="AQ125" s="5">
        <f t="shared" si="256"/>
        <v>1.0557063052793707E-6</v>
      </c>
      <c r="AR125" s="5">
        <f t="shared" si="257"/>
        <v>5.9064722996922891E-4</v>
      </c>
      <c r="AS125" s="5">
        <f t="shared" si="258"/>
        <v>2.9768620390449113E-4</v>
      </c>
      <c r="AT125" s="5">
        <f t="shared" si="259"/>
        <v>7.5016923383931669E-5</v>
      </c>
      <c r="AU125" s="5">
        <f t="shared" si="260"/>
        <v>1.2602843128500505E-5</v>
      </c>
      <c r="AV125" s="5">
        <f t="shared" si="261"/>
        <v>1.587958234191062E-6</v>
      </c>
      <c r="AW125" s="5">
        <f t="shared" si="262"/>
        <v>1.6988465010145543E-9</v>
      </c>
      <c r="AX125" s="5">
        <f t="shared" si="263"/>
        <v>6.4435864062599346E-6</v>
      </c>
      <c r="AY125" s="5">
        <f t="shared" si="264"/>
        <v>4.884882854585677E-6</v>
      </c>
      <c r="AZ125" s="5">
        <f t="shared" si="265"/>
        <v>1.8516148460307086E-6</v>
      </c>
      <c r="BA125" s="5">
        <f t="shared" si="266"/>
        <v>4.6790307159196202E-7</v>
      </c>
      <c r="BB125" s="5">
        <f t="shared" si="267"/>
        <v>8.8679329643466987E-8</v>
      </c>
      <c r="BC125" s="5">
        <f t="shared" si="268"/>
        <v>1.3445559960542527E-8</v>
      </c>
      <c r="BD125" s="5">
        <f t="shared" si="269"/>
        <v>7.4628277506612339E-5</v>
      </c>
      <c r="BE125" s="5">
        <f t="shared" si="270"/>
        <v>3.7612651863332584E-5</v>
      </c>
      <c r="BF125" s="5">
        <f t="shared" si="271"/>
        <v>9.4783882695598001E-6</v>
      </c>
      <c r="BG125" s="5">
        <f t="shared" si="272"/>
        <v>1.5923692292860446E-6</v>
      </c>
      <c r="BH125" s="5">
        <f t="shared" si="273"/>
        <v>2.006385228900414E-7</v>
      </c>
      <c r="BI125" s="5">
        <f t="shared" si="274"/>
        <v>2.0224363107316159E-8</v>
      </c>
      <c r="BJ125" s="8">
        <f t="shared" si="275"/>
        <v>0.2200099003653565</v>
      </c>
      <c r="BK125" s="8">
        <f t="shared" si="276"/>
        <v>0.40199565660148973</v>
      </c>
      <c r="BL125" s="8">
        <f t="shared" si="277"/>
        <v>0.3574290904555284</v>
      </c>
      <c r="BM125" s="8">
        <f t="shared" si="278"/>
        <v>0.13423465248598695</v>
      </c>
      <c r="BN125" s="8">
        <f t="shared" si="279"/>
        <v>0.86574952926573823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1.1111111111111101</v>
      </c>
      <c r="F126">
        <f>VLOOKUP(B126,home!$B$2:$E$405,3,FALSE)</f>
        <v>1.44</v>
      </c>
      <c r="G126">
        <f>VLOOKUP(C126,away!$B$2:$E$405,4,FALSE)</f>
        <v>0.54</v>
      </c>
      <c r="H126">
        <f>VLOOKUP(A126,away!$A$2:$E$405,3,FALSE)</f>
        <v>1.05555555555556</v>
      </c>
      <c r="I126">
        <f>VLOOKUP(C126,away!$B$2:$E$405,3,FALSE)</f>
        <v>0.54</v>
      </c>
      <c r="J126">
        <f>VLOOKUP(B126,home!$B$2:$E$405,4,FALSE)</f>
        <v>1.1399999999999999</v>
      </c>
      <c r="K126" s="3">
        <f t="shared" si="224"/>
        <v>0.8639999999999991</v>
      </c>
      <c r="L126" s="3">
        <f t="shared" si="225"/>
        <v>0.64980000000000271</v>
      </c>
      <c r="M126" s="5">
        <f t="shared" si="226"/>
        <v>0.22007211299479545</v>
      </c>
      <c r="N126" s="5">
        <f t="shared" si="227"/>
        <v>0.19014230562750306</v>
      </c>
      <c r="O126" s="5">
        <f t="shared" si="228"/>
        <v>0.14300285902401871</v>
      </c>
      <c r="P126" s="5">
        <f t="shared" si="229"/>
        <v>0.12355447019675203</v>
      </c>
      <c r="Q126" s="5">
        <f t="shared" si="230"/>
        <v>8.2141476031081226E-2</v>
      </c>
      <c r="R126" s="5">
        <f t="shared" si="231"/>
        <v>4.6461628896903862E-2</v>
      </c>
      <c r="S126" s="5">
        <f t="shared" si="232"/>
        <v>1.7341710062511534E-2</v>
      </c>
      <c r="T126" s="5">
        <f t="shared" si="233"/>
        <v>5.3375531124996808E-2</v>
      </c>
      <c r="U126" s="5">
        <f t="shared" si="234"/>
        <v>4.0142847366924896E-2</v>
      </c>
      <c r="V126" s="5">
        <f t="shared" si="235"/>
        <v>1.0817897470675232E-3</v>
      </c>
      <c r="W126" s="5">
        <f t="shared" si="236"/>
        <v>2.365674509695137E-2</v>
      </c>
      <c r="X126" s="5">
        <f t="shared" si="237"/>
        <v>1.5372152963999068E-2</v>
      </c>
      <c r="Y126" s="5">
        <f t="shared" si="238"/>
        <v>4.9944124980033167E-3</v>
      </c>
      <c r="Z126" s="5">
        <f t="shared" si="239"/>
        <v>1.006358881906942E-2</v>
      </c>
      <c r="AA126" s="5">
        <f t="shared" si="240"/>
        <v>8.6949407396759697E-3</v>
      </c>
      <c r="AB126" s="5">
        <f t="shared" si="241"/>
        <v>3.7562143995400143E-3</v>
      </c>
      <c r="AC126" s="5">
        <f t="shared" si="242"/>
        <v>3.7959136792801831E-5</v>
      </c>
      <c r="AD126" s="5">
        <f t="shared" si="243"/>
        <v>5.1098569409414891E-3</v>
      </c>
      <c r="AE126" s="5">
        <f t="shared" si="244"/>
        <v>3.3203850402237943E-3</v>
      </c>
      <c r="AF126" s="5">
        <f t="shared" si="245"/>
        <v>1.078793099568715E-3</v>
      </c>
      <c r="AG126" s="5">
        <f t="shared" si="246"/>
        <v>2.3366658536658468E-4</v>
      </c>
      <c r="AH126" s="5">
        <f t="shared" si="247"/>
        <v>1.6348300036578335E-3</v>
      </c>
      <c r="AI126" s="5">
        <f t="shared" si="248"/>
        <v>1.4124931231603668E-3</v>
      </c>
      <c r="AJ126" s="5">
        <f t="shared" si="249"/>
        <v>6.1019702920527767E-4</v>
      </c>
      <c r="AK126" s="5">
        <f t="shared" si="250"/>
        <v>1.7573674441111981E-4</v>
      </c>
      <c r="AL126" s="5">
        <f t="shared" si="251"/>
        <v>8.5245167535999178E-7</v>
      </c>
      <c r="AM126" s="5">
        <f t="shared" si="252"/>
        <v>8.8298327939468886E-4</v>
      </c>
      <c r="AN126" s="5">
        <f t="shared" si="253"/>
        <v>5.7376253495067134E-4</v>
      </c>
      <c r="AO126" s="5">
        <f t="shared" si="254"/>
        <v>1.8641544760547384E-4</v>
      </c>
      <c r="AP126" s="5">
        <f t="shared" si="255"/>
        <v>4.037758595134581E-5</v>
      </c>
      <c r="AQ126" s="5">
        <f t="shared" si="256"/>
        <v>6.5593388377961519E-6</v>
      </c>
      <c r="AR126" s="5">
        <f t="shared" si="257"/>
        <v>2.1246250727537301E-4</v>
      </c>
      <c r="AS126" s="5">
        <f t="shared" si="258"/>
        <v>1.8356760628592209E-4</v>
      </c>
      <c r="AT126" s="5">
        <f t="shared" si="259"/>
        <v>7.9301205915518244E-5</v>
      </c>
      <c r="AU126" s="5">
        <f t="shared" si="260"/>
        <v>2.2838747303669234E-5</v>
      </c>
      <c r="AV126" s="5">
        <f t="shared" si="261"/>
        <v>4.9331694175925478E-6</v>
      </c>
      <c r="AW126" s="5">
        <f t="shared" si="262"/>
        <v>1.3294154367574177E-8</v>
      </c>
      <c r="AX126" s="5">
        <f t="shared" si="263"/>
        <v>1.2714959223283502E-4</v>
      </c>
      <c r="AY126" s="5">
        <f t="shared" si="264"/>
        <v>8.2621805032896553E-5</v>
      </c>
      <c r="AZ126" s="5">
        <f t="shared" si="265"/>
        <v>2.6843824455188199E-5</v>
      </c>
      <c r="BA126" s="5">
        <f t="shared" si="266"/>
        <v>5.8143723769937885E-6</v>
      </c>
      <c r="BB126" s="5">
        <f t="shared" si="267"/>
        <v>9.4454479264264462E-7</v>
      </c>
      <c r="BC126" s="5">
        <f t="shared" si="268"/>
        <v>1.2275304125183865E-7</v>
      </c>
      <c r="BD126" s="5">
        <f t="shared" si="269"/>
        <v>2.3009689537922985E-5</v>
      </c>
      <c r="BE126" s="5">
        <f t="shared" si="270"/>
        <v>1.9880371760765441E-5</v>
      </c>
      <c r="BF126" s="5">
        <f t="shared" si="271"/>
        <v>8.5883206006506583E-6</v>
      </c>
      <c r="BG126" s="5">
        <f t="shared" si="272"/>
        <v>2.4734363329873876E-6</v>
      </c>
      <c r="BH126" s="5">
        <f t="shared" si="273"/>
        <v>5.3426224792527504E-7</v>
      </c>
      <c r="BI126" s="5">
        <f t="shared" si="274"/>
        <v>9.232051644148747E-8</v>
      </c>
      <c r="BJ126" s="8">
        <f t="shared" si="275"/>
        <v>0.38135892008730721</v>
      </c>
      <c r="BK126" s="8">
        <f t="shared" si="276"/>
        <v>0.36217151639462752</v>
      </c>
      <c r="BL126" s="8">
        <f t="shared" si="277"/>
        <v>0.24644942896469285</v>
      </c>
      <c r="BM126" s="8">
        <f t="shared" si="278"/>
        <v>0.19458599298376422</v>
      </c>
      <c r="BN126" s="8">
        <f t="shared" si="279"/>
        <v>0.80537485277105436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1.1111111111111101</v>
      </c>
      <c r="F127">
        <f>VLOOKUP(B127,home!$B$2:$E$405,3,FALSE)</f>
        <v>0.9</v>
      </c>
      <c r="G127">
        <f>VLOOKUP(C127,away!$B$2:$E$405,4,FALSE)</f>
        <v>0.72</v>
      </c>
      <c r="H127">
        <f>VLOOKUP(A127,away!$A$2:$E$405,3,FALSE)</f>
        <v>1.05555555555556</v>
      </c>
      <c r="I127">
        <f>VLOOKUP(C127,away!$B$2:$E$405,3,FALSE)</f>
        <v>1.26</v>
      </c>
      <c r="J127">
        <f>VLOOKUP(B127,home!$B$2:$E$405,4,FALSE)</f>
        <v>0.76</v>
      </c>
      <c r="K127" s="3">
        <f t="shared" si="224"/>
        <v>0.71999999999999931</v>
      </c>
      <c r="L127" s="3">
        <f t="shared" si="225"/>
        <v>1.0108000000000044</v>
      </c>
      <c r="M127" s="5">
        <f t="shared" si="226"/>
        <v>0.17714263915778719</v>
      </c>
      <c r="N127" s="5">
        <f t="shared" si="227"/>
        <v>0.12754270019360664</v>
      </c>
      <c r="O127" s="5">
        <f t="shared" si="228"/>
        <v>0.17905577966069205</v>
      </c>
      <c r="P127" s="5">
        <f t="shared" si="229"/>
        <v>0.12892016135569814</v>
      </c>
      <c r="Q127" s="5">
        <f t="shared" si="230"/>
        <v>4.591537206969834E-2</v>
      </c>
      <c r="R127" s="5">
        <f t="shared" si="231"/>
        <v>9.0494791040514153E-2</v>
      </c>
      <c r="S127" s="5">
        <f t="shared" si="232"/>
        <v>2.3456249837701216E-2</v>
      </c>
      <c r="T127" s="5">
        <f t="shared" si="233"/>
        <v>4.6411258088051278E-2</v>
      </c>
      <c r="U127" s="5">
        <f t="shared" si="234"/>
        <v>6.5156249549170112E-2</v>
      </c>
      <c r="V127" s="5">
        <f t="shared" si="235"/>
        <v>1.8967661868758781E-3</v>
      </c>
      <c r="W127" s="5">
        <f t="shared" si="236"/>
        <v>1.1019689296727591E-2</v>
      </c>
      <c r="X127" s="5">
        <f t="shared" si="237"/>
        <v>1.1138701941132296E-2</v>
      </c>
      <c r="Y127" s="5">
        <f t="shared" si="238"/>
        <v>5.6294999610482874E-3</v>
      </c>
      <c r="Z127" s="5">
        <f t="shared" si="239"/>
        <v>3.0490711594584042E-2</v>
      </c>
      <c r="AA127" s="5">
        <f t="shared" si="240"/>
        <v>2.1953312348100485E-2</v>
      </c>
      <c r="AB127" s="5">
        <f t="shared" si="241"/>
        <v>7.9031924453161657E-3</v>
      </c>
      <c r="AC127" s="5">
        <f t="shared" si="242"/>
        <v>8.6276306776236452E-5</v>
      </c>
      <c r="AD127" s="5">
        <f t="shared" si="243"/>
        <v>1.9835440734109647E-3</v>
      </c>
      <c r="AE127" s="5">
        <f t="shared" si="244"/>
        <v>2.0049663494038114E-3</v>
      </c>
      <c r="AF127" s="5">
        <f t="shared" si="245"/>
        <v>1.0133099929886906E-3</v>
      </c>
      <c r="AG127" s="5">
        <f t="shared" si="246"/>
        <v>3.4141791363765772E-4</v>
      </c>
      <c r="AH127" s="5">
        <f t="shared" si="247"/>
        <v>7.7050028199514183E-3</v>
      </c>
      <c r="AI127" s="5">
        <f t="shared" si="248"/>
        <v>5.5476020303650148E-3</v>
      </c>
      <c r="AJ127" s="5">
        <f t="shared" si="249"/>
        <v>1.9971367309314031E-3</v>
      </c>
      <c r="AK127" s="5">
        <f t="shared" si="250"/>
        <v>4.7931281542353633E-4</v>
      </c>
      <c r="AL127" s="5">
        <f t="shared" si="251"/>
        <v>2.511593017615301E-6</v>
      </c>
      <c r="AM127" s="5">
        <f t="shared" si="252"/>
        <v>2.856303465711787E-4</v>
      </c>
      <c r="AN127" s="5">
        <f t="shared" si="253"/>
        <v>2.8871515431414869E-4</v>
      </c>
      <c r="AO127" s="5">
        <f t="shared" si="254"/>
        <v>1.4591663899037136E-4</v>
      </c>
      <c r="AP127" s="5">
        <f t="shared" si="255"/>
        <v>4.9164179563822686E-5</v>
      </c>
      <c r="AQ127" s="5">
        <f t="shared" si="256"/>
        <v>1.2423788175778042E-5</v>
      </c>
      <c r="AR127" s="5">
        <f t="shared" si="257"/>
        <v>1.5576433700813862E-3</v>
      </c>
      <c r="AS127" s="5">
        <f t="shared" si="258"/>
        <v>1.1215032264585967E-3</v>
      </c>
      <c r="AT127" s="5">
        <f t="shared" si="259"/>
        <v>4.037411615250944E-4</v>
      </c>
      <c r="AU127" s="5">
        <f t="shared" si="260"/>
        <v>9.6897878766022573E-5</v>
      </c>
      <c r="AV127" s="5">
        <f t="shared" si="261"/>
        <v>1.7441618177884046E-5</v>
      </c>
      <c r="AW127" s="5">
        <f t="shared" si="262"/>
        <v>5.0774364444111046E-8</v>
      </c>
      <c r="AX127" s="5">
        <f t="shared" si="263"/>
        <v>3.4275641588541395E-5</v>
      </c>
      <c r="AY127" s="5">
        <f t="shared" si="264"/>
        <v>3.4645818517697791E-5</v>
      </c>
      <c r="AZ127" s="5">
        <f t="shared" si="265"/>
        <v>1.7509996678844539E-5</v>
      </c>
      <c r="BA127" s="5">
        <f t="shared" si="266"/>
        <v>5.8997015476587132E-6</v>
      </c>
      <c r="BB127" s="5">
        <f t="shared" si="267"/>
        <v>1.4908545810933628E-6</v>
      </c>
      <c r="BC127" s="5">
        <f t="shared" si="268"/>
        <v>3.0139116211383568E-7</v>
      </c>
      <c r="BD127" s="5">
        <f t="shared" si="269"/>
        <v>2.6241098641304519E-4</v>
      </c>
      <c r="BE127" s="5">
        <f t="shared" si="270"/>
        <v>1.8893591021739231E-4</v>
      </c>
      <c r="BF127" s="5">
        <f t="shared" si="271"/>
        <v>6.8016927678261161E-5</v>
      </c>
      <c r="BG127" s="5">
        <f t="shared" si="272"/>
        <v>1.6324062642782666E-5</v>
      </c>
      <c r="BH127" s="5">
        <f t="shared" si="273"/>
        <v>2.9383312757008769E-6</v>
      </c>
      <c r="BI127" s="5">
        <f t="shared" si="274"/>
        <v>4.2311970370092599E-7</v>
      </c>
      <c r="BJ127" s="8">
        <f t="shared" si="275"/>
        <v>0.25387643339139693</v>
      </c>
      <c r="BK127" s="8">
        <f t="shared" si="276"/>
        <v>0.33153925025637399</v>
      </c>
      <c r="BL127" s="8">
        <f t="shared" si="277"/>
        <v>0.38402865603340425</v>
      </c>
      <c r="BM127" s="8">
        <f t="shared" si="278"/>
        <v>0.25082901275360941</v>
      </c>
      <c r="BN127" s="8">
        <f t="shared" si="279"/>
        <v>0.74907144347799659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1.1111111111111101</v>
      </c>
      <c r="F128">
        <f>VLOOKUP(B128,home!$B$2:$E$405,3,FALSE)</f>
        <v>1.26</v>
      </c>
      <c r="G128">
        <f>VLOOKUP(C128,away!$B$2:$E$405,4,FALSE)</f>
        <v>0.54</v>
      </c>
      <c r="H128">
        <f>VLOOKUP(A128,away!$A$2:$E$405,3,FALSE)</f>
        <v>1.05555555555556</v>
      </c>
      <c r="I128">
        <f>VLOOKUP(C128,away!$B$2:$E$405,3,FALSE)</f>
        <v>2.16</v>
      </c>
      <c r="J128">
        <f>VLOOKUP(B128,home!$B$2:$E$405,4,FALSE)</f>
        <v>0.56999999999999995</v>
      </c>
      <c r="K128" s="3">
        <f t="shared" si="224"/>
        <v>0.75599999999999923</v>
      </c>
      <c r="L128" s="3">
        <f t="shared" si="225"/>
        <v>1.2996000000000054</v>
      </c>
      <c r="M128" s="5">
        <f t="shared" si="226"/>
        <v>0.12801600292828463</v>
      </c>
      <c r="N128" s="5">
        <f t="shared" si="227"/>
        <v>9.6780098213783083E-2</v>
      </c>
      <c r="O128" s="5">
        <f t="shared" si="228"/>
        <v>0.16636959740559942</v>
      </c>
      <c r="P128" s="5">
        <f t="shared" si="229"/>
        <v>0.12577541563863304</v>
      </c>
      <c r="Q128" s="5">
        <f t="shared" si="230"/>
        <v>3.6582877124809968E-2</v>
      </c>
      <c r="R128" s="5">
        <f t="shared" si="231"/>
        <v>0.108106964394159</v>
      </c>
      <c r="S128" s="5">
        <f t="shared" si="232"/>
        <v>3.0893511000989964E-2</v>
      </c>
      <c r="T128" s="5">
        <f t="shared" si="233"/>
        <v>4.7543107111403235E-2</v>
      </c>
      <c r="U128" s="5">
        <f t="shared" si="234"/>
        <v>8.1728865081984112E-2</v>
      </c>
      <c r="V128" s="5">
        <f t="shared" si="235"/>
        <v>3.3725333793384804E-3</v>
      </c>
      <c r="W128" s="5">
        <f t="shared" si="236"/>
        <v>9.2188850354521026E-3</v>
      </c>
      <c r="X128" s="5">
        <f t="shared" si="237"/>
        <v>1.1980862992073602E-2</v>
      </c>
      <c r="Y128" s="5">
        <f t="shared" si="238"/>
        <v>7.7851647722494621E-3</v>
      </c>
      <c r="Z128" s="5">
        <f t="shared" si="239"/>
        <v>4.6831936975549861E-2</v>
      </c>
      <c r="AA128" s="5">
        <f t="shared" si="240"/>
        <v>3.5404944353515655E-2</v>
      </c>
      <c r="AB128" s="5">
        <f t="shared" si="241"/>
        <v>1.3383068965628903E-2</v>
      </c>
      <c r="AC128" s="5">
        <f t="shared" si="242"/>
        <v>2.0709412194499745E-4</v>
      </c>
      <c r="AD128" s="5">
        <f t="shared" si="243"/>
        <v>1.7423692717004457E-3</v>
      </c>
      <c r="AE128" s="5">
        <f t="shared" si="244"/>
        <v>2.2643831055019089E-3</v>
      </c>
      <c r="AF128" s="5">
        <f t="shared" si="245"/>
        <v>1.4713961419551469E-3</v>
      </c>
      <c r="AG128" s="5">
        <f t="shared" si="246"/>
        <v>6.3740880869497211E-4</v>
      </c>
      <c r="AH128" s="5">
        <f t="shared" si="247"/>
        <v>1.5215696323356225E-2</v>
      </c>
      <c r="AI128" s="5">
        <f t="shared" si="248"/>
        <v>1.1503066420457293E-2</v>
      </c>
      <c r="AJ128" s="5">
        <f t="shared" si="249"/>
        <v>4.3481591069328522E-3</v>
      </c>
      <c r="AK128" s="5">
        <f t="shared" si="250"/>
        <v>1.0957360949470777E-3</v>
      </c>
      <c r="AL128" s="5">
        <f t="shared" si="251"/>
        <v>8.13877911140271E-6</v>
      </c>
      <c r="AM128" s="5">
        <f t="shared" si="252"/>
        <v>2.6344623388110716E-4</v>
      </c>
      <c r="AN128" s="5">
        <f t="shared" si="253"/>
        <v>3.4237472555188832E-4</v>
      </c>
      <c r="AO128" s="5">
        <f t="shared" si="254"/>
        <v>2.2247509666361806E-4</v>
      </c>
      <c r="AP128" s="5">
        <f t="shared" si="255"/>
        <v>9.6376211874679707E-5</v>
      </c>
      <c r="AQ128" s="5">
        <f t="shared" si="256"/>
        <v>3.1312631238083594E-5</v>
      </c>
      <c r="AR128" s="5">
        <f t="shared" si="257"/>
        <v>3.9548637883667602E-3</v>
      </c>
      <c r="AS128" s="5">
        <f t="shared" si="258"/>
        <v>2.989877024005268E-3</v>
      </c>
      <c r="AT128" s="5">
        <f t="shared" si="259"/>
        <v>1.1301735150739901E-3</v>
      </c>
      <c r="AU128" s="5">
        <f t="shared" si="260"/>
        <v>2.8480372579864517E-4</v>
      </c>
      <c r="AV128" s="5">
        <f t="shared" si="261"/>
        <v>5.3827904175943886E-5</v>
      </c>
      <c r="AW128" s="5">
        <f t="shared" si="262"/>
        <v>2.2212030399675885E-7</v>
      </c>
      <c r="AX128" s="5">
        <f t="shared" si="263"/>
        <v>3.3194225469019453E-5</v>
      </c>
      <c r="AY128" s="5">
        <f t="shared" si="264"/>
        <v>4.3139215419537861E-5</v>
      </c>
      <c r="AZ128" s="5">
        <f t="shared" si="265"/>
        <v>2.8031862179615828E-5</v>
      </c>
      <c r="BA128" s="5">
        <f t="shared" si="266"/>
        <v>1.2143402696209624E-5</v>
      </c>
      <c r="BB128" s="5">
        <f t="shared" si="267"/>
        <v>3.9453915359985263E-6</v>
      </c>
      <c r="BC128" s="5">
        <f t="shared" si="268"/>
        <v>1.0254861680367398E-6</v>
      </c>
      <c r="BD128" s="5">
        <f t="shared" si="269"/>
        <v>8.5662349656024424E-4</v>
      </c>
      <c r="BE128" s="5">
        <f t="shared" si="270"/>
        <v>6.4760736339954399E-4</v>
      </c>
      <c r="BF128" s="5">
        <f t="shared" si="271"/>
        <v>2.4479558336502736E-4</v>
      </c>
      <c r="BG128" s="5">
        <f t="shared" si="272"/>
        <v>6.1688487007986831E-5</v>
      </c>
      <c r="BH128" s="5">
        <f t="shared" si="273"/>
        <v>1.16591240445095E-5</v>
      </c>
      <c r="BI128" s="5">
        <f t="shared" si="274"/>
        <v>1.762859555529835E-6</v>
      </c>
      <c r="BJ128" s="8">
        <f t="shared" si="275"/>
        <v>0.21708401706030175</v>
      </c>
      <c r="BK128" s="8">
        <f t="shared" si="276"/>
        <v>0.28831583506372199</v>
      </c>
      <c r="BL128" s="8">
        <f t="shared" si="277"/>
        <v>0.44739378101793403</v>
      </c>
      <c r="BM128" s="8">
        <f t="shared" si="278"/>
        <v>0.33795169731712282</v>
      </c>
      <c r="BN128" s="8">
        <f t="shared" si="279"/>
        <v>0.6616309557052692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1.1111111111111101</v>
      </c>
      <c r="F129">
        <f>VLOOKUP(B129,home!$B$2:$E$405,3,FALSE)</f>
        <v>0.72</v>
      </c>
      <c r="G129">
        <f>VLOOKUP(C129,away!$B$2:$E$405,4,FALSE)</f>
        <v>0.9</v>
      </c>
      <c r="H129">
        <f>VLOOKUP(A129,away!$A$2:$E$405,3,FALSE)</f>
        <v>1.05555555555556</v>
      </c>
      <c r="I129">
        <f>VLOOKUP(C129,away!$B$2:$E$405,3,FALSE)</f>
        <v>1.26</v>
      </c>
      <c r="J129">
        <f>VLOOKUP(B129,home!$B$2:$E$405,4,FALSE)</f>
        <v>1.89</v>
      </c>
      <c r="K129" s="3">
        <f t="shared" si="224"/>
        <v>0.71999999999999931</v>
      </c>
      <c r="L129" s="3">
        <f t="shared" si="225"/>
        <v>2.5137000000000107</v>
      </c>
      <c r="M129" s="5">
        <f t="shared" si="226"/>
        <v>3.9411406480318142E-2</v>
      </c>
      <c r="N129" s="5">
        <f t="shared" si="227"/>
        <v>2.8376212665829032E-2</v>
      </c>
      <c r="O129" s="5">
        <f t="shared" si="228"/>
        <v>9.9068452469576115E-2</v>
      </c>
      <c r="P129" s="5">
        <f t="shared" si="229"/>
        <v>7.132928577809472E-2</v>
      </c>
      <c r="Q129" s="5">
        <f t="shared" si="230"/>
        <v>1.021543655969844E-2</v>
      </c>
      <c r="R129" s="5">
        <f t="shared" si="231"/>
        <v>0.12451418448638732</v>
      </c>
      <c r="S129" s="5">
        <f t="shared" si="232"/>
        <v>3.2274076618871522E-2</v>
      </c>
      <c r="T129" s="5">
        <f t="shared" si="233"/>
        <v>2.5678542880114074E-2</v>
      </c>
      <c r="U129" s="5">
        <f t="shared" si="234"/>
        <v>8.9650212830198764E-2</v>
      </c>
      <c r="V129" s="5">
        <f t="shared" si="235"/>
        <v>6.4901877117486085E-3</v>
      </c>
      <c r="W129" s="5">
        <f t="shared" si="236"/>
        <v>2.4517047743276236E-3</v>
      </c>
      <c r="X129" s="5">
        <f t="shared" si="237"/>
        <v>6.1628502912273722E-3</v>
      </c>
      <c r="Y129" s="5">
        <f t="shared" si="238"/>
        <v>7.7457783885291577E-3</v>
      </c>
      <c r="Z129" s="5">
        <f t="shared" si="239"/>
        <v>0.10433043518114436</v>
      </c>
      <c r="AA129" s="5">
        <f t="shared" si="240"/>
        <v>7.5117913330423849E-2</v>
      </c>
      <c r="AB129" s="5">
        <f t="shared" si="241"/>
        <v>2.7042448798952561E-2</v>
      </c>
      <c r="AC129" s="5">
        <f t="shared" si="242"/>
        <v>7.3414731829601399E-4</v>
      </c>
      <c r="AD129" s="5">
        <f t="shared" si="243"/>
        <v>4.4130685937897177E-4</v>
      </c>
      <c r="AE129" s="5">
        <f t="shared" si="244"/>
        <v>1.1093130524209259E-3</v>
      </c>
      <c r="AF129" s="5">
        <f t="shared" si="245"/>
        <v>1.394240109935247E-3</v>
      </c>
      <c r="AG129" s="5">
        <f t="shared" si="246"/>
        <v>1.1682337881147482E-3</v>
      </c>
      <c r="AH129" s="5">
        <f t="shared" si="247"/>
        <v>6.5563853728710944E-2</v>
      </c>
      <c r="AI129" s="5">
        <f t="shared" si="248"/>
        <v>4.7205974684671824E-2</v>
      </c>
      <c r="AJ129" s="5">
        <f t="shared" si="249"/>
        <v>1.6994150886481839E-2</v>
      </c>
      <c r="AK129" s="5">
        <f t="shared" si="250"/>
        <v>4.0785962127556381E-3</v>
      </c>
      <c r="AL129" s="5">
        <f t="shared" si="251"/>
        <v>5.3148272083220083E-5</v>
      </c>
      <c r="AM129" s="5">
        <f t="shared" si="252"/>
        <v>6.3548187750571894E-5</v>
      </c>
      <c r="AN129" s="5">
        <f t="shared" si="253"/>
        <v>1.5974107954861322E-4</v>
      </c>
      <c r="AO129" s="5">
        <f t="shared" si="254"/>
        <v>2.0077057583067545E-4</v>
      </c>
      <c r="AP129" s="5">
        <f t="shared" si="255"/>
        <v>1.6822566548852367E-4</v>
      </c>
      <c r="AQ129" s="5">
        <f t="shared" si="256"/>
        <v>1.0571721383462595E-4</v>
      </c>
      <c r="AR129" s="5">
        <f t="shared" si="257"/>
        <v>3.2961571823572282E-2</v>
      </c>
      <c r="AS129" s="5">
        <f t="shared" si="258"/>
        <v>2.3732331712972014E-2</v>
      </c>
      <c r="AT129" s="5">
        <f t="shared" si="259"/>
        <v>8.543639416669916E-3</v>
      </c>
      <c r="AU129" s="5">
        <f t="shared" si="260"/>
        <v>2.0504734600007781E-3</v>
      </c>
      <c r="AV129" s="5">
        <f t="shared" si="261"/>
        <v>3.6908522280013967E-4</v>
      </c>
      <c r="AW129" s="5">
        <f t="shared" si="262"/>
        <v>2.6719762307118151E-6</v>
      </c>
      <c r="AX129" s="5">
        <f t="shared" si="263"/>
        <v>7.6257825300686163E-6</v>
      </c>
      <c r="AY129" s="5">
        <f t="shared" si="264"/>
        <v>1.9168929545833559E-5</v>
      </c>
      <c r="AZ129" s="5">
        <f t="shared" si="265"/>
        <v>2.4092469099681018E-5</v>
      </c>
      <c r="BA129" s="5">
        <f t="shared" si="266"/>
        <v>2.0187079858622809E-5</v>
      </c>
      <c r="BB129" s="5">
        <f t="shared" si="267"/>
        <v>1.2686065660155097E-5</v>
      </c>
      <c r="BC129" s="5">
        <f t="shared" si="268"/>
        <v>6.3777926499864004E-6</v>
      </c>
      <c r="BD129" s="5">
        <f t="shared" si="269"/>
        <v>1.3809250515485672E-2</v>
      </c>
      <c r="BE129" s="5">
        <f t="shared" si="270"/>
        <v>9.9426603711496725E-3</v>
      </c>
      <c r="BF129" s="5">
        <f t="shared" si="271"/>
        <v>3.5793577336138784E-3</v>
      </c>
      <c r="BG129" s="5">
        <f t="shared" si="272"/>
        <v>8.5904585606732999E-4</v>
      </c>
      <c r="BH129" s="5">
        <f t="shared" si="273"/>
        <v>1.5462825409211925E-4</v>
      </c>
      <c r="BI129" s="5">
        <f t="shared" si="274"/>
        <v>2.2266468589265158E-5</v>
      </c>
      <c r="BJ129" s="8">
        <f t="shared" si="275"/>
        <v>8.5531760211372945E-2</v>
      </c>
      <c r="BK129" s="8">
        <f t="shared" si="276"/>
        <v>0.15031142110895807</v>
      </c>
      <c r="BL129" s="8">
        <f t="shared" si="277"/>
        <v>0.64526009826317177</v>
      </c>
      <c r="BM129" s="8">
        <f t="shared" si="278"/>
        <v>0.61250223937142856</v>
      </c>
      <c r="BN129" s="8">
        <f t="shared" si="279"/>
        <v>0.37291497843990379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1.52</v>
      </c>
      <c r="F130">
        <f>VLOOKUP(B130,home!$B$2:$E$405,3,FALSE)</f>
        <v>0.94</v>
      </c>
      <c r="G130">
        <f>VLOOKUP(C130,away!$B$2:$E$405,4,FALSE)</f>
        <v>0.47</v>
      </c>
      <c r="H130">
        <f>VLOOKUP(A130,away!$A$2:$E$405,3,FALSE)</f>
        <v>1.0925925925925899</v>
      </c>
      <c r="I130">
        <f>VLOOKUP(C130,away!$B$2:$E$405,3,FALSE)</f>
        <v>1.64</v>
      </c>
      <c r="J130">
        <f>VLOOKUP(B130,home!$B$2:$E$405,4,FALSE)</f>
        <v>1.53</v>
      </c>
      <c r="K130" s="3">
        <f t="shared" si="224"/>
        <v>0.67153599999999991</v>
      </c>
      <c r="L130" s="3">
        <f t="shared" si="225"/>
        <v>2.7415333333333267</v>
      </c>
      <c r="M130" s="5">
        <f t="shared" si="226"/>
        <v>3.2939941396475603E-2</v>
      </c>
      <c r="N130" s="5">
        <f t="shared" si="227"/>
        <v>2.2120356485623639E-2</v>
      </c>
      <c r="O130" s="5">
        <f t="shared" si="228"/>
        <v>9.0305947336484213E-2</v>
      </c>
      <c r="P130" s="5">
        <f t="shared" si="229"/>
        <v>6.0643694650553248E-2</v>
      </c>
      <c r="Q130" s="5">
        <f t="shared" si="230"/>
        <v>7.4273078564648749E-3</v>
      </c>
      <c r="R130" s="5">
        <f t="shared" si="231"/>
        <v>0.12378838241060773</v>
      </c>
      <c r="S130" s="5">
        <f t="shared" si="232"/>
        <v>2.7911841558885028E-2</v>
      </c>
      <c r="T130" s="5">
        <f t="shared" si="233"/>
        <v>2.0362212065426957E-2</v>
      </c>
      <c r="U130" s="5">
        <f t="shared" si="234"/>
        <v>8.3128355170489859E-2</v>
      </c>
      <c r="V130" s="5">
        <f t="shared" si="235"/>
        <v>5.7096411255396443E-3</v>
      </c>
      <c r="W130" s="5">
        <f t="shared" si="236"/>
        <v>1.6625682028996655E-3</v>
      </c>
      <c r="X130" s="5">
        <f t="shared" si="237"/>
        <v>4.5579861471895192E-3</v>
      </c>
      <c r="Y130" s="5">
        <f t="shared" si="238"/>
        <v>6.2479354776958061E-3</v>
      </c>
      <c r="Z130" s="5">
        <f t="shared" si="239"/>
        <v>0.11312332555269798</v>
      </c>
      <c r="AA130" s="5">
        <f t="shared" si="240"/>
        <v>7.596638554835658E-2</v>
      </c>
      <c r="AB130" s="5">
        <f t="shared" si="241"/>
        <v>2.5507081342800584E-2</v>
      </c>
      <c r="AC130" s="5">
        <f t="shared" si="242"/>
        <v>6.5697925964304125E-4</v>
      </c>
      <c r="AD130" s="5">
        <f t="shared" si="243"/>
        <v>2.7911860017560737E-4</v>
      </c>
      <c r="AE130" s="5">
        <f t="shared" si="244"/>
        <v>7.6521294633476503E-4</v>
      </c>
      <c r="AF130" s="5">
        <f t="shared" si="245"/>
        <v>1.0489283997374825E-3</v>
      </c>
      <c r="AG130" s="5">
        <f t="shared" si="246"/>
        <v>9.5855739072009752E-4</v>
      </c>
      <c r="AH130" s="5">
        <f t="shared" si="247"/>
        <v>7.7532841945059799E-2</v>
      </c>
      <c r="AI130" s="5">
        <f t="shared" si="248"/>
        <v>5.2066094548417673E-2</v>
      </c>
      <c r="AJ130" s="5">
        <f t="shared" si="249"/>
        <v>1.74821284343331E-2</v>
      </c>
      <c r="AK130" s="5">
        <f t="shared" si="250"/>
        <v>3.9132928667594373E-3</v>
      </c>
      <c r="AL130" s="5">
        <f t="shared" si="251"/>
        <v>4.8380959922171537E-5</v>
      </c>
      <c r="AM130" s="5">
        <f t="shared" si="252"/>
        <v>3.7487637657505346E-5</v>
      </c>
      <c r="AN130" s="5">
        <f t="shared" si="253"/>
        <v>1.0277360822597257E-4</v>
      </c>
      <c r="AO130" s="5">
        <f t="shared" si="254"/>
        <v>1.4087863636922204E-4</v>
      </c>
      <c r="AP130" s="5">
        <f t="shared" si="255"/>
        <v>1.287411591869223E-4</v>
      </c>
      <c r="AQ130" s="5">
        <f t="shared" si="256"/>
        <v>8.8237044820729894E-5</v>
      </c>
      <c r="AR130" s="5">
        <f t="shared" si="257"/>
        <v>4.2511774124089144E-2</v>
      </c>
      <c r="AS130" s="5">
        <f t="shared" si="258"/>
        <v>2.8548186748194322E-2</v>
      </c>
      <c r="AT130" s="5">
        <f t="shared" si="259"/>
        <v>9.5855675680677072E-3</v>
      </c>
      <c r="AU130" s="5">
        <f t="shared" si="260"/>
        <v>2.1456845674633056E-3</v>
      </c>
      <c r="AV130" s="5">
        <f t="shared" si="261"/>
        <v>3.6022610792400952E-4</v>
      </c>
      <c r="AW130" s="5">
        <f t="shared" si="262"/>
        <v>2.4742000441097942E-6</v>
      </c>
      <c r="AX130" s="5">
        <f t="shared" si="263"/>
        <v>4.1957163736617491E-6</v>
      </c>
      <c r="AY130" s="5">
        <f t="shared" si="264"/>
        <v>1.1502696295606115E-5</v>
      </c>
      <c r="AZ130" s="5">
        <f t="shared" si="265"/>
        <v>1.5767512658806974E-5</v>
      </c>
      <c r="BA130" s="5">
        <f t="shared" si="266"/>
        <v>1.440905384595817E-5</v>
      </c>
      <c r="BB130" s="5">
        <f t="shared" si="267"/>
        <v>9.8757253551222725E-6</v>
      </c>
      <c r="BC130" s="5">
        <f t="shared" si="268"/>
        <v>5.4149260503825623E-6</v>
      </c>
      <c r="BD130" s="5">
        <f t="shared" si="269"/>
        <v>1.9424574303387922E-2</v>
      </c>
      <c r="BE130" s="5">
        <f t="shared" si="270"/>
        <v>1.3044300929399909E-2</v>
      </c>
      <c r="BF130" s="5">
        <f t="shared" si="271"/>
        <v>4.3798588344627475E-3</v>
      </c>
      <c r="BG130" s="5">
        <f t="shared" si="272"/>
        <v>9.8041096075325855E-4</v>
      </c>
      <c r="BH130" s="5">
        <f t="shared" si="273"/>
        <v>1.6459531373510001E-4</v>
      </c>
      <c r="BI130" s="5">
        <f t="shared" si="274"/>
        <v>2.2106335720882827E-5</v>
      </c>
      <c r="BJ130" s="8">
        <f t="shared" si="275"/>
        <v>6.5989467289108303E-2</v>
      </c>
      <c r="BK130" s="8">
        <f t="shared" si="276"/>
        <v>0.12792198164731433</v>
      </c>
      <c r="BL130" s="8">
        <f t="shared" si="277"/>
        <v>0.67085779539650747</v>
      </c>
      <c r="BM130" s="8">
        <f t="shared" si="278"/>
        <v>0.6406579112531674</v>
      </c>
      <c r="BN130" s="8">
        <f t="shared" si="279"/>
        <v>0.33722563013620932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1.52</v>
      </c>
      <c r="F131">
        <f>VLOOKUP(B131,home!$B$2:$E$405,3,FALSE)</f>
        <v>1.17</v>
      </c>
      <c r="G131">
        <f>VLOOKUP(C131,away!$B$2:$E$405,4,FALSE)</f>
        <v>0.23</v>
      </c>
      <c r="H131">
        <f>VLOOKUP(A131,away!$A$2:$E$405,3,FALSE)</f>
        <v>1.0925925925925899</v>
      </c>
      <c r="I131">
        <f>VLOOKUP(C131,away!$B$2:$E$405,3,FALSE)</f>
        <v>2.1</v>
      </c>
      <c r="J131">
        <f>VLOOKUP(B131,home!$B$2:$E$405,4,FALSE)</f>
        <v>2.14</v>
      </c>
      <c r="K131" s="3">
        <f t="shared" si="224"/>
        <v>0.40903200000000001</v>
      </c>
      <c r="L131" s="3">
        <f t="shared" si="225"/>
        <v>4.9101111111110995</v>
      </c>
      <c r="M131" s="5">
        <f t="shared" si="226"/>
        <v>4.8969480683291123E-3</v>
      </c>
      <c r="N131" s="5">
        <f t="shared" si="227"/>
        <v>2.0030084622847935E-3</v>
      </c>
      <c r="O131" s="5">
        <f t="shared" si="228"/>
        <v>2.4044559120836806E-2</v>
      </c>
      <c r="P131" s="5">
        <f t="shared" si="229"/>
        <v>9.8349941063141204E-3</v>
      </c>
      <c r="Q131" s="5">
        <f t="shared" si="230"/>
        <v>4.0964727867263674E-4</v>
      </c>
      <c r="R131" s="5">
        <f t="shared" si="231"/>
        <v>5.9030728450494278E-2</v>
      </c>
      <c r="S131" s="5">
        <f t="shared" si="232"/>
        <v>4.9381322673612595E-3</v>
      </c>
      <c r="T131" s="5">
        <f t="shared" si="233"/>
        <v>2.0114136546469383E-3</v>
      </c>
      <c r="U131" s="5">
        <f t="shared" si="234"/>
        <v>2.4145456919562575E-2</v>
      </c>
      <c r="V131" s="5">
        <f t="shared" si="235"/>
        <v>1.1019675717299248E-3</v>
      </c>
      <c r="W131" s="5">
        <f t="shared" si="236"/>
        <v>5.5852948563342009E-5</v>
      </c>
      <c r="X131" s="5">
        <f t="shared" si="237"/>
        <v>2.7424418332918228E-4</v>
      </c>
      <c r="Y131" s="5">
        <f t="shared" si="238"/>
        <v>6.7328470586110374E-4</v>
      </c>
      <c r="Z131" s="5">
        <f t="shared" si="239"/>
        <v>9.6615811887251352E-2</v>
      </c>
      <c r="AA131" s="5">
        <f t="shared" si="240"/>
        <v>3.9518958767866201E-2</v>
      </c>
      <c r="AB131" s="5">
        <f t="shared" si="241"/>
        <v>8.0822593713689213E-3</v>
      </c>
      <c r="AC131" s="5">
        <f t="shared" si="242"/>
        <v>1.3832396757746136E-4</v>
      </c>
      <c r="AD131" s="5">
        <f t="shared" si="243"/>
        <v>5.7114108141902247E-6</v>
      </c>
      <c r="AE131" s="5">
        <f t="shared" si="244"/>
        <v>2.8043661698875511E-5</v>
      </c>
      <c r="AF131" s="5">
        <f t="shared" si="245"/>
        <v>6.8848747451944714E-5</v>
      </c>
      <c r="AG131" s="5">
        <f t="shared" si="246"/>
        <v>1.1268499994995859E-4</v>
      </c>
      <c r="AH131" s="5">
        <f t="shared" si="247"/>
        <v>0.11859859286415318</v>
      </c>
      <c r="AI131" s="5">
        <f t="shared" si="248"/>
        <v>4.8510619636410304E-2</v>
      </c>
      <c r="AJ131" s="5">
        <f t="shared" si="249"/>
        <v>9.9211978855600885E-3</v>
      </c>
      <c r="AK131" s="5">
        <f t="shared" si="250"/>
        <v>1.3526958045088054E-3</v>
      </c>
      <c r="AL131" s="5">
        <f t="shared" si="251"/>
        <v>1.1112353138353828E-5</v>
      </c>
      <c r="AM131" s="5">
        <f t="shared" si="252"/>
        <v>4.6722995762997126E-7</v>
      </c>
      <c r="AN131" s="5">
        <f t="shared" si="253"/>
        <v>2.2941510064028903E-6</v>
      </c>
      <c r="AO131" s="5">
        <f t="shared" si="254"/>
        <v>5.6322681735527719E-6</v>
      </c>
      <c r="AP131" s="5">
        <f t="shared" si="255"/>
        <v>9.2183541799062952E-6</v>
      </c>
      <c r="AQ131" s="5">
        <f t="shared" si="256"/>
        <v>1.1315785821228837E-5</v>
      </c>
      <c r="AR131" s="5">
        <f t="shared" si="257"/>
        <v>0.11646645371688401</v>
      </c>
      <c r="AS131" s="5">
        <f t="shared" si="258"/>
        <v>4.7638506496724499E-2</v>
      </c>
      <c r="AT131" s="5">
        <f t="shared" si="259"/>
        <v>9.7428367946841062E-3</v>
      </c>
      <c r="AU131" s="5">
        <f t="shared" si="260"/>
        <v>1.3283773399344104E-3</v>
      </c>
      <c r="AV131" s="5">
        <f t="shared" si="261"/>
        <v>1.3583721002701288E-4</v>
      </c>
      <c r="AW131" s="5">
        <f t="shared" si="262"/>
        <v>6.1994354044614608E-7</v>
      </c>
      <c r="AX131" s="5">
        <f t="shared" si="263"/>
        <v>3.1852000671550411E-8</v>
      </c>
      <c r="AY131" s="5">
        <f t="shared" si="264"/>
        <v>1.5639686240849786E-7</v>
      </c>
      <c r="AZ131" s="5">
        <f t="shared" si="265"/>
        <v>3.8396298592743965E-7</v>
      </c>
      <c r="BA131" s="5">
        <f t="shared" si="266"/>
        <v>6.2843364115257207E-7</v>
      </c>
      <c r="BB131" s="5">
        <f t="shared" si="267"/>
        <v>7.7141975100481253E-7</v>
      </c>
      <c r="BC131" s="5">
        <f t="shared" si="268"/>
        <v>7.5755133814785737E-7</v>
      </c>
      <c r="BD131" s="5">
        <f t="shared" si="269"/>
        <v>9.5310538077829798E-2</v>
      </c>
      <c r="BE131" s="5">
        <f t="shared" si="270"/>
        <v>3.8985060011050877E-2</v>
      </c>
      <c r="BF131" s="5">
        <f t="shared" si="271"/>
        <v>7.9730685332200808E-3</v>
      </c>
      <c r="BG131" s="5">
        <f t="shared" si="272"/>
        <v>1.0870800560933592E-3</v>
      </c>
      <c r="BH131" s="5">
        <f t="shared" si="273"/>
        <v>1.1116263237599466E-4</v>
      </c>
      <c r="BI131" s="5">
        <f t="shared" si="274"/>
        <v>9.0938147692035714E-6</v>
      </c>
      <c r="BJ131" s="8">
        <f t="shared" si="275"/>
        <v>5.6743974589909983E-3</v>
      </c>
      <c r="BK131" s="8">
        <f t="shared" si="276"/>
        <v>2.092163473131264E-2</v>
      </c>
      <c r="BL131" s="8">
        <f t="shared" si="277"/>
        <v>0.65199308350435448</v>
      </c>
      <c r="BM131" s="8">
        <f t="shared" si="278"/>
        <v>0.67498550564165571</v>
      </c>
      <c r="BN131" s="8">
        <f t="shared" si="279"/>
        <v>0.10021988548693175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1.52</v>
      </c>
      <c r="F132">
        <f>VLOOKUP(B132,home!$B$2:$E$405,3,FALSE)</f>
        <v>0.7</v>
      </c>
      <c r="G132">
        <f>VLOOKUP(C132,away!$B$2:$E$405,4,FALSE)</f>
        <v>0.47</v>
      </c>
      <c r="H132">
        <f>VLOOKUP(A132,away!$A$2:$E$405,3,FALSE)</f>
        <v>1.0925925925925899</v>
      </c>
      <c r="I132">
        <f>VLOOKUP(C132,away!$B$2:$E$405,3,FALSE)</f>
        <v>1.17</v>
      </c>
      <c r="J132">
        <f>VLOOKUP(B132,home!$B$2:$E$405,4,FALSE)</f>
        <v>1.53</v>
      </c>
      <c r="K132" s="3">
        <f t="shared" si="224"/>
        <v>0.50007999999999986</v>
      </c>
      <c r="L132" s="3">
        <f t="shared" si="225"/>
        <v>1.955849999999995</v>
      </c>
      <c r="M132" s="5">
        <f t="shared" si="226"/>
        <v>8.5783379789437744E-2</v>
      </c>
      <c r="N132" s="5">
        <f t="shared" si="227"/>
        <v>4.289855256510202E-2</v>
      </c>
      <c r="O132" s="5">
        <f t="shared" si="228"/>
        <v>0.16777942336117138</v>
      </c>
      <c r="P132" s="5">
        <f t="shared" si="229"/>
        <v>8.3903134034454568E-2</v>
      </c>
      <c r="Q132" s="5">
        <f t="shared" si="230"/>
        <v>1.0726354083378105E-2</v>
      </c>
      <c r="R132" s="5">
        <f t="shared" si="231"/>
        <v>0.16407569259047317</v>
      </c>
      <c r="S132" s="5">
        <f t="shared" si="232"/>
        <v>2.0516025126554968E-2</v>
      </c>
      <c r="T132" s="5">
        <f t="shared" si="233"/>
        <v>2.0979139633975012E-2</v>
      </c>
      <c r="U132" s="5">
        <f t="shared" si="234"/>
        <v>8.2050972350643792E-2</v>
      </c>
      <c r="V132" s="5">
        <f t="shared" si="235"/>
        <v>2.2295937748117462E-3</v>
      </c>
      <c r="W132" s="5">
        <f t="shared" si="236"/>
        <v>1.7880117166719075E-3</v>
      </c>
      <c r="X132" s="5">
        <f t="shared" si="237"/>
        <v>3.4970827160527413E-3</v>
      </c>
      <c r="Y132" s="5">
        <f t="shared" si="238"/>
        <v>3.4198846150958694E-3</v>
      </c>
      <c r="Z132" s="5">
        <f t="shared" si="239"/>
        <v>0.1069691477843587</v>
      </c>
      <c r="AA132" s="5">
        <f t="shared" si="240"/>
        <v>5.349313142400209E-2</v>
      </c>
      <c r="AB132" s="5">
        <f t="shared" si="241"/>
        <v>1.3375422581257478E-2</v>
      </c>
      <c r="AC132" s="5">
        <f t="shared" si="242"/>
        <v>1.3629527201947054E-4</v>
      </c>
      <c r="AD132" s="5">
        <f t="shared" si="243"/>
        <v>2.2353722481832181E-4</v>
      </c>
      <c r="AE132" s="5">
        <f t="shared" si="244"/>
        <v>4.3720528116091359E-4</v>
      </c>
      <c r="AF132" s="5">
        <f t="shared" si="245"/>
        <v>4.2755397457928544E-4</v>
      </c>
      <c r="AG132" s="5">
        <f t="shared" si="246"/>
        <v>2.7874381372696442E-4</v>
      </c>
      <c r="AH132" s="5">
        <f t="shared" si="247"/>
        <v>5.2303901923509373E-2</v>
      </c>
      <c r="AI132" s="5">
        <f t="shared" si="248"/>
        <v>2.615613527390856E-2</v>
      </c>
      <c r="AJ132" s="5">
        <f t="shared" si="249"/>
        <v>6.5400800638880947E-3</v>
      </c>
      <c r="AK132" s="5">
        <f t="shared" si="250"/>
        <v>1.090187746116386E-3</v>
      </c>
      <c r="AL132" s="5">
        <f t="shared" si="251"/>
        <v>5.332315189530504E-6</v>
      </c>
      <c r="AM132" s="5">
        <f t="shared" si="252"/>
        <v>2.2357299077429275E-5</v>
      </c>
      <c r="AN132" s="5">
        <f t="shared" si="253"/>
        <v>4.3727523400589935E-5</v>
      </c>
      <c r="AO132" s="5">
        <f t="shared" si="254"/>
        <v>4.2762238321521814E-5</v>
      </c>
      <c r="AP132" s="5">
        <f t="shared" si="255"/>
        <v>2.7878841273716075E-5</v>
      </c>
      <c r="AQ132" s="5">
        <f t="shared" si="256"/>
        <v>1.3631707926299366E-5</v>
      </c>
      <c r="AR132" s="5">
        <f t="shared" si="257"/>
        <v>2.0459717315419089E-2</v>
      </c>
      <c r="AS132" s="5">
        <f t="shared" si="258"/>
        <v>1.0231495435094776E-2</v>
      </c>
      <c r="AT132" s="5">
        <f t="shared" si="259"/>
        <v>2.5582831185910972E-3</v>
      </c>
      <c r="AU132" s="5">
        <f t="shared" si="260"/>
        <v>4.2644874064834523E-4</v>
      </c>
      <c r="AV132" s="5">
        <f t="shared" si="261"/>
        <v>5.3314621555856099E-5</v>
      </c>
      <c r="AW132" s="5">
        <f t="shared" si="262"/>
        <v>1.448732963448523E-7</v>
      </c>
      <c r="AX132" s="5">
        <f t="shared" si="263"/>
        <v>1.8634063537734701E-6</v>
      </c>
      <c r="AY132" s="5">
        <f t="shared" si="264"/>
        <v>3.6445433170278321E-6</v>
      </c>
      <c r="AZ132" s="5">
        <f t="shared" si="265"/>
        <v>3.5640900233044345E-6</v>
      </c>
      <c r="BA132" s="5">
        <f t="shared" si="266"/>
        <v>2.3236084906933204E-6</v>
      </c>
      <c r="BB132" s="5">
        <f t="shared" si="267"/>
        <v>1.1361574166306299E-6</v>
      </c>
      <c r="BC132" s="5">
        <f t="shared" si="268"/>
        <v>4.4443069666340197E-7</v>
      </c>
      <c r="BD132" s="5">
        <f t="shared" si="269"/>
        <v>6.6693563518937307E-3</v>
      </c>
      <c r="BE132" s="5">
        <f t="shared" si="270"/>
        <v>3.3352117244550158E-3</v>
      </c>
      <c r="BF132" s="5">
        <f t="shared" si="271"/>
        <v>8.3393633958273191E-4</v>
      </c>
      <c r="BG132" s="5">
        <f t="shared" si="272"/>
        <v>1.3901162823284417E-4</v>
      </c>
      <c r="BH132" s="5">
        <f t="shared" si="273"/>
        <v>1.7379233761670171E-5</v>
      </c>
      <c r="BI132" s="5">
        <f t="shared" si="274"/>
        <v>1.738201443907204E-6</v>
      </c>
      <c r="BJ132" s="8">
        <f t="shared" si="275"/>
        <v>8.4839399470858792E-2</v>
      </c>
      <c r="BK132" s="8">
        <f t="shared" si="276"/>
        <v>0.19257740485578509</v>
      </c>
      <c r="BL132" s="8">
        <f t="shared" si="277"/>
        <v>0.61159084002564934</v>
      </c>
      <c r="BM132" s="8">
        <f t="shared" si="278"/>
        <v>0.44080675604261405</v>
      </c>
      <c r="BN132" s="8">
        <f t="shared" si="279"/>
        <v>0.55516653642401703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1.28571428571429</v>
      </c>
      <c r="F133">
        <f>VLOOKUP(B133,home!$B$2:$E$405,3,FALSE)</f>
        <v>0.44</v>
      </c>
      <c r="G133">
        <f>VLOOKUP(C133,away!$B$2:$E$405,4,FALSE)</f>
        <v>0.89</v>
      </c>
      <c r="H133">
        <f>VLOOKUP(A133,away!$A$2:$E$405,3,FALSE)</f>
        <v>0.76190476190476197</v>
      </c>
      <c r="I133">
        <f>VLOOKUP(C133,away!$B$2:$E$405,3,FALSE)</f>
        <v>1.33</v>
      </c>
      <c r="J133">
        <f>VLOOKUP(B133,home!$B$2:$E$405,4,FALSE)</f>
        <v>0.75</v>
      </c>
      <c r="K133" s="3">
        <f t="shared" si="224"/>
        <v>0.50348571428571598</v>
      </c>
      <c r="L133" s="3">
        <f t="shared" si="225"/>
        <v>0.76</v>
      </c>
      <c r="M133" s="5">
        <f t="shared" si="226"/>
        <v>0.28266701083407231</v>
      </c>
      <c r="N133" s="5">
        <f t="shared" si="227"/>
        <v>0.14231880185480111</v>
      </c>
      <c r="O133" s="5">
        <f t="shared" si="228"/>
        <v>0.21482692823389493</v>
      </c>
      <c r="P133" s="5">
        <f t="shared" si="229"/>
        <v>0.10816228940964884</v>
      </c>
      <c r="Q133" s="5">
        <f t="shared" si="230"/>
        <v>3.5827741804075899E-2</v>
      </c>
      <c r="R133" s="5">
        <f t="shared" si="231"/>
        <v>8.1634232728880068E-2</v>
      </c>
      <c r="S133" s="5">
        <f t="shared" si="232"/>
        <v>1.0347051833017118E-2</v>
      </c>
      <c r="T133" s="5">
        <f t="shared" si="233"/>
        <v>2.7229083771097683E-2</v>
      </c>
      <c r="U133" s="5">
        <f t="shared" si="234"/>
        <v>4.1101669975666555E-2</v>
      </c>
      <c r="V133" s="5">
        <f t="shared" si="235"/>
        <v>4.3992116833360494E-4</v>
      </c>
      <c r="W133" s="5">
        <f t="shared" si="236"/>
        <v>6.0129187244897893E-3</v>
      </c>
      <c r="X133" s="5">
        <f t="shared" si="237"/>
        <v>4.5698182306122392E-3</v>
      </c>
      <c r="Y133" s="5">
        <f t="shared" si="238"/>
        <v>1.7365309276326506E-3</v>
      </c>
      <c r="Z133" s="5">
        <f t="shared" si="239"/>
        <v>2.0680672291316288E-2</v>
      </c>
      <c r="AA133" s="5">
        <f t="shared" si="240"/>
        <v>1.0412423060502196E-2</v>
      </c>
      <c r="AB133" s="5">
        <f t="shared" si="241"/>
        <v>2.6212531310310038E-3</v>
      </c>
      <c r="AC133" s="5">
        <f t="shared" si="242"/>
        <v>1.0520966124222955E-5</v>
      </c>
      <c r="AD133" s="5">
        <f t="shared" si="243"/>
        <v>7.5685466973542418E-4</v>
      </c>
      <c r="AE133" s="5">
        <f t="shared" si="244"/>
        <v>5.7520954899892231E-4</v>
      </c>
      <c r="AF133" s="5">
        <f t="shared" si="245"/>
        <v>2.1857962861959046E-4</v>
      </c>
      <c r="AG133" s="5">
        <f t="shared" si="246"/>
        <v>5.5373505916962925E-5</v>
      </c>
      <c r="AH133" s="5">
        <f t="shared" si="247"/>
        <v>3.929327735350094E-3</v>
      </c>
      <c r="AI133" s="5">
        <f t="shared" si="248"/>
        <v>1.978360381495417E-3</v>
      </c>
      <c r="AJ133" s="5">
        <f t="shared" si="249"/>
        <v>4.9803809489589064E-4</v>
      </c>
      <c r="AK133" s="5">
        <f t="shared" si="250"/>
        <v>8.3585021983384927E-5</v>
      </c>
      <c r="AL133" s="5">
        <f t="shared" si="251"/>
        <v>1.6103354677851863E-7</v>
      </c>
      <c r="AM133" s="5">
        <f t="shared" si="252"/>
        <v>7.6213102800443963E-5</v>
      </c>
      <c r="AN133" s="5">
        <f t="shared" si="253"/>
        <v>5.7921958128337408E-5</v>
      </c>
      <c r="AO133" s="5">
        <f t="shared" si="254"/>
        <v>2.2010344088768211E-5</v>
      </c>
      <c r="AP133" s="5">
        <f t="shared" si="255"/>
        <v>5.5759538358212814E-6</v>
      </c>
      <c r="AQ133" s="5">
        <f t="shared" si="256"/>
        <v>1.0594312288060433E-6</v>
      </c>
      <c r="AR133" s="5">
        <f t="shared" si="257"/>
        <v>5.9725781577321451E-4</v>
      </c>
      <c r="AS133" s="5">
        <f t="shared" si="258"/>
        <v>3.0071077798730347E-4</v>
      </c>
      <c r="AT133" s="5">
        <f t="shared" si="259"/>
        <v>7.5701790424175398E-5</v>
      </c>
      <c r="AU133" s="5">
        <f t="shared" si="260"/>
        <v>1.2704923341474513E-5</v>
      </c>
      <c r="AV133" s="5">
        <f t="shared" si="261"/>
        <v>1.5991868508818896E-6</v>
      </c>
      <c r="AW133" s="5">
        <f t="shared" si="262"/>
        <v>1.7116485735012769E-9</v>
      </c>
      <c r="AX133" s="5">
        <f t="shared" si="263"/>
        <v>6.3953680835687066E-6</v>
      </c>
      <c r="AY133" s="5">
        <f t="shared" si="264"/>
        <v>4.8604797435122163E-6</v>
      </c>
      <c r="AZ133" s="5">
        <f t="shared" si="265"/>
        <v>1.8469823025346419E-6</v>
      </c>
      <c r="BA133" s="5">
        <f t="shared" si="266"/>
        <v>4.6790218330877605E-7</v>
      </c>
      <c r="BB133" s="5">
        <f t="shared" si="267"/>
        <v>8.8901414828667449E-8</v>
      </c>
      <c r="BC133" s="5">
        <f t="shared" si="268"/>
        <v>1.3513015053957454E-8</v>
      </c>
      <c r="BD133" s="5">
        <f t="shared" si="269"/>
        <v>7.5652656664607131E-5</v>
      </c>
      <c r="BE133" s="5">
        <f t="shared" si="270"/>
        <v>3.8090031878391755E-5</v>
      </c>
      <c r="BF133" s="5">
        <f t="shared" si="271"/>
        <v>9.5888934537288783E-6</v>
      </c>
      <c r="BG133" s="5">
        <f t="shared" si="272"/>
        <v>1.6092902899201042E-6</v>
      </c>
      <c r="BH133" s="5">
        <f t="shared" si="273"/>
        <v>2.0256366777837259E-7</v>
      </c>
      <c r="BI133" s="5">
        <f t="shared" si="274"/>
        <v>2.0397582591945684E-8</v>
      </c>
      <c r="BJ133" s="8">
        <f t="shared" si="275"/>
        <v>0.21947736660280526</v>
      </c>
      <c r="BK133" s="8">
        <f t="shared" si="276"/>
        <v>0.40163181572448636</v>
      </c>
      <c r="BL133" s="8">
        <f t="shared" si="277"/>
        <v>0.35819895669161356</v>
      </c>
      <c r="BM133" s="8">
        <f t="shared" si="278"/>
        <v>0.13454694767675351</v>
      </c>
      <c r="BN133" s="8">
        <f t="shared" si="279"/>
        <v>0.86543700486537301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1.28571428571429</v>
      </c>
      <c r="F134">
        <f>VLOOKUP(B134,home!$B$2:$E$405,3,FALSE)</f>
        <v>0.22</v>
      </c>
      <c r="G134">
        <f>VLOOKUP(C134,away!$B$2:$E$405,4,FALSE)</f>
        <v>0.67</v>
      </c>
      <c r="H134">
        <f>VLOOKUP(A134,away!$A$2:$E$405,3,FALSE)</f>
        <v>0.76190476190476197</v>
      </c>
      <c r="I134">
        <f>VLOOKUP(C134,away!$B$2:$E$405,3,FALSE)</f>
        <v>1.33</v>
      </c>
      <c r="J134">
        <f>VLOOKUP(B134,home!$B$2:$E$405,4,FALSE)</f>
        <v>0.75</v>
      </c>
      <c r="K134" s="3">
        <f t="shared" si="224"/>
        <v>0.18951428571428636</v>
      </c>
      <c r="L134" s="3">
        <f t="shared" si="225"/>
        <v>0.76</v>
      </c>
      <c r="M134" s="5">
        <f t="shared" si="226"/>
        <v>0.38692891472150692</v>
      </c>
      <c r="N134" s="5">
        <f t="shared" si="227"/>
        <v>7.3328556895650404E-2</v>
      </c>
      <c r="O134" s="5">
        <f t="shared" si="228"/>
        <v>0.29406597518834526</v>
      </c>
      <c r="P134" s="5">
        <f t="shared" si="229"/>
        <v>5.572970324069431E-2</v>
      </c>
      <c r="Q134" s="5">
        <f t="shared" si="230"/>
        <v>6.9484045412692968E-3</v>
      </c>
      <c r="R134" s="5">
        <f t="shared" si="231"/>
        <v>0.11174507057157118</v>
      </c>
      <c r="S134" s="5">
        <f t="shared" si="232"/>
        <v>2.0066992315185728E-3</v>
      </c>
      <c r="T134" s="5">
        <f t="shared" si="233"/>
        <v>5.2807874513646656E-3</v>
      </c>
      <c r="U134" s="5">
        <f t="shared" si="234"/>
        <v>2.1177287231463834E-2</v>
      </c>
      <c r="V134" s="5">
        <f t="shared" si="235"/>
        <v>3.2114067815948188E-5</v>
      </c>
      <c r="W134" s="5">
        <f t="shared" si="236"/>
        <v>4.389406411641847E-4</v>
      </c>
      <c r="X134" s="5">
        <f t="shared" si="237"/>
        <v>3.3359488728478036E-4</v>
      </c>
      <c r="Y134" s="5">
        <f t="shared" si="238"/>
        <v>1.2676605716821653E-4</v>
      </c>
      <c r="Z134" s="5">
        <f t="shared" si="239"/>
        <v>2.8308751211464703E-2</v>
      </c>
      <c r="AA134" s="5">
        <f t="shared" si="240"/>
        <v>5.3649127653041719E-3</v>
      </c>
      <c r="AB134" s="5">
        <f t="shared" si="241"/>
        <v>5.0836380531803845E-4</v>
      </c>
      <c r="AC134" s="5">
        <f t="shared" si="242"/>
        <v>2.8908854461717983E-7</v>
      </c>
      <c r="AD134" s="5">
        <f t="shared" si="243"/>
        <v>2.0796380520300344E-5</v>
      </c>
      <c r="AE134" s="5">
        <f t="shared" si="244"/>
        <v>1.5805249195428261E-5</v>
      </c>
      <c r="AF134" s="5">
        <f t="shared" si="245"/>
        <v>6.0059946942627388E-6</v>
      </c>
      <c r="AG134" s="5">
        <f t="shared" si="246"/>
        <v>1.521518655879894E-6</v>
      </c>
      <c r="AH134" s="5">
        <f t="shared" si="247"/>
        <v>5.378662730178293E-3</v>
      </c>
      <c r="AI134" s="5">
        <f t="shared" si="248"/>
        <v>1.0193334254077926E-3</v>
      </c>
      <c r="AJ134" s="5">
        <f t="shared" si="249"/>
        <v>9.6589123010427304E-5</v>
      </c>
      <c r="AK134" s="5">
        <f t="shared" si="250"/>
        <v>6.1016728850301554E-6</v>
      </c>
      <c r="AL134" s="5">
        <f t="shared" si="251"/>
        <v>1.665506834855748E-9</v>
      </c>
      <c r="AM134" s="5">
        <f t="shared" si="252"/>
        <v>7.8824223994944436E-7</v>
      </c>
      <c r="AN134" s="5">
        <f t="shared" si="253"/>
        <v>5.9906410236157774E-7</v>
      </c>
      <c r="AO134" s="5">
        <f t="shared" si="254"/>
        <v>2.2764435889739948E-7</v>
      </c>
      <c r="AP134" s="5">
        <f t="shared" si="255"/>
        <v>5.7669904254007878E-8</v>
      </c>
      <c r="AQ134" s="5">
        <f t="shared" si="256"/>
        <v>1.0957281808261497E-8</v>
      </c>
      <c r="AR134" s="5">
        <f t="shared" si="257"/>
        <v>8.1755673498710079E-4</v>
      </c>
      <c r="AS134" s="5">
        <f t="shared" si="258"/>
        <v>1.5493868066198451E-4</v>
      </c>
      <c r="AT134" s="5">
        <f t="shared" si="259"/>
        <v>1.4681546697584954E-5</v>
      </c>
      <c r="AU134" s="5">
        <f t="shared" si="260"/>
        <v>9.2745427852458388E-7</v>
      </c>
      <c r="AV134" s="5">
        <f t="shared" si="261"/>
        <v>4.3941458781811347E-8</v>
      </c>
      <c r="AW134" s="5">
        <f t="shared" si="262"/>
        <v>6.6634549167100196E-12</v>
      </c>
      <c r="AX134" s="5">
        <f t="shared" si="263"/>
        <v>2.4897194178974637E-8</v>
      </c>
      <c r="AY134" s="5">
        <f t="shared" si="264"/>
        <v>1.8921867576020725E-8</v>
      </c>
      <c r="AZ134" s="5">
        <f t="shared" si="265"/>
        <v>7.1903096788878738E-9</v>
      </c>
      <c r="BA134" s="5">
        <f t="shared" si="266"/>
        <v>1.8215451186515951E-9</v>
      </c>
      <c r="BB134" s="5">
        <f t="shared" si="267"/>
        <v>3.4609357254380302E-10</v>
      </c>
      <c r="BC134" s="5">
        <f t="shared" si="268"/>
        <v>5.2606223026658077E-11</v>
      </c>
      <c r="BD134" s="5">
        <f t="shared" si="269"/>
        <v>1.0355718643169938E-4</v>
      </c>
      <c r="BE134" s="5">
        <f t="shared" si="270"/>
        <v>1.9625566217184697E-5</v>
      </c>
      <c r="BF134" s="5">
        <f t="shared" si="271"/>
        <v>1.8596625816940932E-6</v>
      </c>
      <c r="BG134" s="5">
        <f t="shared" si="272"/>
        <v>1.1747754194644724E-7</v>
      </c>
      <c r="BH134" s="5">
        <f t="shared" si="273"/>
        <v>5.565918112362768E-9</v>
      </c>
      <c r="BI134" s="5">
        <f t="shared" si="274"/>
        <v>2.1096419908172797E-10</v>
      </c>
      <c r="BJ134" s="8">
        <f t="shared" si="275"/>
        <v>8.6502916424471041E-2</v>
      </c>
      <c r="BK134" s="8">
        <f t="shared" si="276"/>
        <v>0.44469774093745479</v>
      </c>
      <c r="BL134" s="8">
        <f t="shared" si="277"/>
        <v>0.44047561054122286</v>
      </c>
      <c r="BM134" s="8">
        <f t="shared" si="278"/>
        <v>7.1238375040371837E-2</v>
      </c>
      <c r="BN134" s="8">
        <f t="shared" si="279"/>
        <v>0.9287466251590375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1.5</v>
      </c>
      <c r="F135">
        <f>VLOOKUP(B135,home!$B$2:$E$405,3,FALSE)</f>
        <v>1.38</v>
      </c>
      <c r="G135">
        <f>VLOOKUP(C135,away!$B$2:$E$405,4,FALSE)</f>
        <v>0.55000000000000004</v>
      </c>
      <c r="H135">
        <f>VLOOKUP(A135,away!$A$2:$E$405,3,FALSE)</f>
        <v>0.88888888888888895</v>
      </c>
      <c r="I135">
        <f>VLOOKUP(C135,away!$B$2:$E$405,3,FALSE)</f>
        <v>1.93</v>
      </c>
      <c r="J135">
        <f>VLOOKUP(B135,home!$B$2:$E$405,4,FALSE)</f>
        <v>1.21</v>
      </c>
      <c r="K135" s="3">
        <f t="shared" si="224"/>
        <v>1.1385000000000001</v>
      </c>
      <c r="L135" s="3">
        <f t="shared" si="225"/>
        <v>2.0758222222222225</v>
      </c>
      <c r="M135" s="5">
        <f t="shared" si="226"/>
        <v>4.0182559441966206E-2</v>
      </c>
      <c r="N135" s="5">
        <f t="shared" si="227"/>
        <v>4.5747843924678525E-2</v>
      </c>
      <c r="O135" s="5">
        <f t="shared" si="228"/>
        <v>8.341184983539883E-2</v>
      </c>
      <c r="P135" s="5">
        <f t="shared" si="229"/>
        <v>9.4964391037601556E-2</v>
      </c>
      <c r="Q135" s="5">
        <f t="shared" si="230"/>
        <v>2.6041960154123259E-2</v>
      </c>
      <c r="R135" s="5">
        <f t="shared" si="231"/>
        <v>8.6574085742491994E-2</v>
      </c>
      <c r="S135" s="5">
        <f t="shared" si="232"/>
        <v>5.610789662469811E-2</v>
      </c>
      <c r="T135" s="5">
        <f t="shared" si="233"/>
        <v>5.4058479598154706E-2</v>
      </c>
      <c r="U135" s="5">
        <f t="shared" si="234"/>
        <v>9.8564596617827127E-2</v>
      </c>
      <c r="V135" s="5">
        <f t="shared" si="235"/>
        <v>1.4733457359945483E-2</v>
      </c>
      <c r="W135" s="5">
        <f t="shared" si="236"/>
        <v>9.882923878489774E-3</v>
      </c>
      <c r="X135" s="5">
        <f t="shared" si="237"/>
        <v>2.0515193007499703E-2</v>
      </c>
      <c r="Y135" s="5">
        <f t="shared" si="238"/>
        <v>2.1292946769072927E-2</v>
      </c>
      <c r="Z135" s="5">
        <f t="shared" si="239"/>
        <v>5.9904137017612311E-2</v>
      </c>
      <c r="AA135" s="5">
        <f t="shared" si="240"/>
        <v>6.820085999455161E-2</v>
      </c>
      <c r="AB135" s="5">
        <f t="shared" si="241"/>
        <v>3.8823339551898518E-2</v>
      </c>
      <c r="AC135" s="5">
        <f t="shared" si="242"/>
        <v>2.176245468022055E-3</v>
      </c>
      <c r="AD135" s="5">
        <f t="shared" si="243"/>
        <v>2.8129272089151536E-3</v>
      </c>
      <c r="AE135" s="5">
        <f t="shared" si="244"/>
        <v>5.8391368097596066E-3</v>
      </c>
      <c r="AF135" s="5">
        <f t="shared" si="245"/>
        <v>6.0605049741473847E-3</v>
      </c>
      <c r="AG135" s="5">
        <f t="shared" si="246"/>
        <v>4.1935103010744858E-3</v>
      </c>
      <c r="AH135" s="5">
        <f t="shared" si="247"/>
        <v>3.1087584706051125E-2</v>
      </c>
      <c r="AI135" s="5">
        <f t="shared" si="248"/>
        <v>3.5393215187839201E-2</v>
      </c>
      <c r="AJ135" s="5">
        <f t="shared" si="249"/>
        <v>2.0147587745677473E-2</v>
      </c>
      <c r="AK135" s="5">
        <f t="shared" si="250"/>
        <v>7.6460095494845989E-3</v>
      </c>
      <c r="AL135" s="5">
        <f t="shared" si="251"/>
        <v>2.0572689095878254E-4</v>
      </c>
      <c r="AM135" s="5">
        <f t="shared" si="252"/>
        <v>6.4050352546998019E-4</v>
      </c>
      <c r="AN135" s="5">
        <f t="shared" si="253"/>
        <v>1.3295714515822619E-3</v>
      </c>
      <c r="AO135" s="5">
        <f t="shared" si="254"/>
        <v>1.3799769826133589E-3</v>
      </c>
      <c r="AP135" s="5">
        <f t="shared" si="255"/>
        <v>9.5486229555465996E-4</v>
      </c>
      <c r="AQ135" s="5">
        <f t="shared" si="256"/>
        <v>4.9553109306862172E-4</v>
      </c>
      <c r="AR135" s="5">
        <f t="shared" si="257"/>
        <v>1.2906459833607317E-2</v>
      </c>
      <c r="AS135" s="5">
        <f t="shared" si="258"/>
        <v>1.4694004520561929E-2</v>
      </c>
      <c r="AT135" s="5">
        <f t="shared" si="259"/>
        <v>8.3645620733298811E-3</v>
      </c>
      <c r="AU135" s="5">
        <f t="shared" si="260"/>
        <v>3.1743513068286889E-3</v>
      </c>
      <c r="AV135" s="5">
        <f t="shared" si="261"/>
        <v>9.0349974070611601E-4</v>
      </c>
      <c r="AW135" s="5">
        <f t="shared" si="262"/>
        <v>1.3505533793264375E-5</v>
      </c>
      <c r="AX135" s="5">
        <f t="shared" si="263"/>
        <v>1.2153554395792877E-4</v>
      </c>
      <c r="AY135" s="5">
        <f t="shared" si="264"/>
        <v>2.5228618293773425E-4</v>
      </c>
      <c r="AZ135" s="5">
        <f t="shared" si="265"/>
        <v>2.6185063245088495E-4</v>
      </c>
      <c r="BA135" s="5">
        <f t="shared" si="266"/>
        <v>1.8118512058149677E-4</v>
      </c>
      <c r="BB135" s="5">
        <f t="shared" si="267"/>
        <v>9.4027024909771009E-5</v>
      </c>
      <c r="BC135" s="5">
        <f t="shared" si="268"/>
        <v>3.9036677559428997E-5</v>
      </c>
      <c r="BD135" s="5">
        <f t="shared" si="269"/>
        <v>4.4652526888034312E-3</v>
      </c>
      <c r="BE135" s="5">
        <f t="shared" si="270"/>
        <v>5.0836901862027061E-3</v>
      </c>
      <c r="BF135" s="5">
        <f t="shared" si="271"/>
        <v>2.8938906384958912E-3</v>
      </c>
      <c r="BG135" s="5">
        <f t="shared" si="272"/>
        <v>1.0982314973091904E-3</v>
      </c>
      <c r="BH135" s="5">
        <f t="shared" si="273"/>
        <v>3.1258413992162851E-4</v>
      </c>
      <c r="BI135" s="5">
        <f t="shared" si="274"/>
        <v>7.1175408660154783E-5</v>
      </c>
      <c r="BJ135" s="8">
        <f t="shared" si="275"/>
        <v>0.20219579315660169</v>
      </c>
      <c r="BK135" s="8">
        <f t="shared" si="276"/>
        <v>0.20862256300612997</v>
      </c>
      <c r="BL135" s="8">
        <f t="shared" si="277"/>
        <v>0.52381683096564735</v>
      </c>
      <c r="BM135" s="8">
        <f t="shared" si="278"/>
        <v>0.61737785336058637</v>
      </c>
      <c r="BN135" s="8">
        <f t="shared" si="279"/>
        <v>0.37692269013626034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1.5</v>
      </c>
      <c r="F136">
        <f>VLOOKUP(B136,home!$B$2:$E$405,3,FALSE)</f>
        <v>0</v>
      </c>
      <c r="G136">
        <f>VLOOKUP(C136,away!$B$2:$E$405,4,FALSE)</f>
        <v>1.66</v>
      </c>
      <c r="H136">
        <f>VLOOKUP(A136,away!$A$2:$E$405,3,FALSE)</f>
        <v>0.88888888888888895</v>
      </c>
      <c r="I136">
        <f>VLOOKUP(C136,away!$B$2:$E$405,3,FALSE)</f>
        <v>1.38</v>
      </c>
      <c r="J136">
        <f>VLOOKUP(B136,home!$B$2:$E$405,4,FALSE)</f>
        <v>1.45</v>
      </c>
      <c r="K136" s="3">
        <f t="shared" si="224"/>
        <v>0</v>
      </c>
      <c r="L136" s="3">
        <f t="shared" si="225"/>
        <v>1.7786666666666664</v>
      </c>
      <c r="M136" s="5">
        <f t="shared" si="226"/>
        <v>0.1688631480988404</v>
      </c>
      <c r="N136" s="5">
        <f t="shared" si="227"/>
        <v>0</v>
      </c>
      <c r="O136" s="5">
        <f t="shared" si="228"/>
        <v>0.30035125275180408</v>
      </c>
      <c r="P136" s="5">
        <f t="shared" si="229"/>
        <v>0</v>
      </c>
      <c r="Q136" s="5">
        <f t="shared" si="230"/>
        <v>0</v>
      </c>
      <c r="R136" s="5">
        <f t="shared" si="231"/>
        <v>0.2671123807806044</v>
      </c>
      <c r="S136" s="5">
        <f t="shared" si="232"/>
        <v>0</v>
      </c>
      <c r="T136" s="5">
        <f t="shared" si="233"/>
        <v>0</v>
      </c>
      <c r="U136" s="5">
        <f t="shared" si="234"/>
        <v>0</v>
      </c>
      <c r="V136" s="5">
        <f t="shared" si="235"/>
        <v>0</v>
      </c>
      <c r="W136" s="5">
        <f t="shared" si="236"/>
        <v>0</v>
      </c>
      <c r="X136" s="5">
        <f t="shared" si="237"/>
        <v>0</v>
      </c>
      <c r="Y136" s="5">
        <f t="shared" si="238"/>
        <v>0</v>
      </c>
      <c r="Z136" s="5">
        <f t="shared" si="239"/>
        <v>0.15836796264947831</v>
      </c>
      <c r="AA136" s="5">
        <f t="shared" si="240"/>
        <v>0</v>
      </c>
      <c r="AB136" s="5">
        <f t="shared" si="241"/>
        <v>0</v>
      </c>
      <c r="AC136" s="5">
        <f t="shared" si="242"/>
        <v>0</v>
      </c>
      <c r="AD136" s="5">
        <f t="shared" si="243"/>
        <v>0</v>
      </c>
      <c r="AE136" s="5">
        <f t="shared" si="244"/>
        <v>0</v>
      </c>
      <c r="AF136" s="5">
        <f t="shared" si="245"/>
        <v>0</v>
      </c>
      <c r="AG136" s="5">
        <f t="shared" si="246"/>
        <v>0</v>
      </c>
      <c r="AH136" s="5">
        <f t="shared" si="247"/>
        <v>7.0420954058134685E-2</v>
      </c>
      <c r="AI136" s="5">
        <f t="shared" si="248"/>
        <v>0</v>
      </c>
      <c r="AJ136" s="5">
        <f t="shared" si="249"/>
        <v>0</v>
      </c>
      <c r="AK136" s="5">
        <f t="shared" si="250"/>
        <v>0</v>
      </c>
      <c r="AL136" s="5">
        <f t="shared" si="251"/>
        <v>0</v>
      </c>
      <c r="AM136" s="5">
        <f t="shared" si="252"/>
        <v>0</v>
      </c>
      <c r="AN136" s="5">
        <f t="shared" si="253"/>
        <v>0</v>
      </c>
      <c r="AO136" s="5">
        <f t="shared" si="254"/>
        <v>0</v>
      </c>
      <c r="AP136" s="5">
        <f t="shared" si="255"/>
        <v>0</v>
      </c>
      <c r="AQ136" s="5">
        <f t="shared" si="256"/>
        <v>0</v>
      </c>
      <c r="AR136" s="5">
        <f t="shared" si="257"/>
        <v>2.5051080723613783E-2</v>
      </c>
      <c r="AS136" s="5">
        <f t="shared" si="258"/>
        <v>0</v>
      </c>
      <c r="AT136" s="5">
        <f t="shared" si="259"/>
        <v>0</v>
      </c>
      <c r="AU136" s="5">
        <f t="shared" si="260"/>
        <v>0</v>
      </c>
      <c r="AV136" s="5">
        <f t="shared" si="261"/>
        <v>0</v>
      </c>
      <c r="AW136" s="5">
        <f t="shared" si="262"/>
        <v>0</v>
      </c>
      <c r="AX136" s="5">
        <f t="shared" si="263"/>
        <v>0</v>
      </c>
      <c r="AY136" s="5">
        <f t="shared" si="264"/>
        <v>0</v>
      </c>
      <c r="AZ136" s="5">
        <f t="shared" si="265"/>
        <v>0</v>
      </c>
      <c r="BA136" s="5">
        <f t="shared" si="266"/>
        <v>0</v>
      </c>
      <c r="BB136" s="5">
        <f t="shared" si="267"/>
        <v>0</v>
      </c>
      <c r="BC136" s="5">
        <f t="shared" si="268"/>
        <v>0</v>
      </c>
      <c r="BD136" s="5">
        <f t="shared" si="269"/>
        <v>7.4262537078446187E-3</v>
      </c>
      <c r="BE136" s="5">
        <f t="shared" si="270"/>
        <v>0</v>
      </c>
      <c r="BF136" s="5">
        <f t="shared" si="271"/>
        <v>0</v>
      </c>
      <c r="BG136" s="5">
        <f t="shared" si="272"/>
        <v>0</v>
      </c>
      <c r="BH136" s="5">
        <f t="shared" si="273"/>
        <v>0</v>
      </c>
      <c r="BI136" s="5">
        <f t="shared" si="274"/>
        <v>0</v>
      </c>
      <c r="BJ136" s="8">
        <f t="shared" si="275"/>
        <v>0</v>
      </c>
      <c r="BK136" s="8">
        <f t="shared" si="276"/>
        <v>0.1688631480988404</v>
      </c>
      <c r="BL136" s="8">
        <f t="shared" si="277"/>
        <v>0.67036192202200162</v>
      </c>
      <c r="BM136" s="8">
        <f t="shared" si="278"/>
        <v>0.26126625113907137</v>
      </c>
      <c r="BN136" s="8">
        <f t="shared" si="279"/>
        <v>0.73632678163124887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1.5</v>
      </c>
      <c r="F137">
        <f>VLOOKUP(B137,home!$B$2:$E$405,3,FALSE)</f>
        <v>0</v>
      </c>
      <c r="G137">
        <f>VLOOKUP(C137,away!$B$2:$E$405,4,FALSE)</f>
        <v>1.1000000000000001</v>
      </c>
      <c r="H137">
        <f>VLOOKUP(A137,away!$A$2:$E$405,3,FALSE)</f>
        <v>0.88888888888888895</v>
      </c>
      <c r="I137">
        <f>VLOOKUP(C137,away!$B$2:$E$405,3,FALSE)</f>
        <v>0.28000000000000003</v>
      </c>
      <c r="J137">
        <f>VLOOKUP(B137,home!$B$2:$E$405,4,FALSE)</f>
        <v>1.21</v>
      </c>
      <c r="K137" s="3">
        <f t="shared" si="224"/>
        <v>0</v>
      </c>
      <c r="L137" s="3">
        <f t="shared" si="225"/>
        <v>0.30115555555555562</v>
      </c>
      <c r="M137" s="5">
        <f t="shared" si="226"/>
        <v>0.73996265849117682</v>
      </c>
      <c r="N137" s="5">
        <f t="shared" si="227"/>
        <v>0</v>
      </c>
      <c r="O137" s="5">
        <f t="shared" si="228"/>
        <v>0.22284386550827623</v>
      </c>
      <c r="P137" s="5">
        <f t="shared" si="229"/>
        <v>0</v>
      </c>
      <c r="Q137" s="5">
        <f t="shared" si="230"/>
        <v>0</v>
      </c>
      <c r="R137" s="5">
        <f t="shared" si="231"/>
        <v>3.3555334059646218E-2</v>
      </c>
      <c r="S137" s="5">
        <f t="shared" si="232"/>
        <v>0</v>
      </c>
      <c r="T137" s="5">
        <f t="shared" si="233"/>
        <v>0</v>
      </c>
      <c r="U137" s="5">
        <f t="shared" si="234"/>
        <v>0</v>
      </c>
      <c r="V137" s="5">
        <f t="shared" si="235"/>
        <v>0</v>
      </c>
      <c r="W137" s="5">
        <f t="shared" si="236"/>
        <v>0</v>
      </c>
      <c r="X137" s="5">
        <f t="shared" si="237"/>
        <v>0</v>
      </c>
      <c r="Y137" s="5">
        <f t="shared" si="238"/>
        <v>0</v>
      </c>
      <c r="Z137" s="5">
        <f t="shared" si="239"/>
        <v>3.3684584235283391E-3</v>
      </c>
      <c r="AA137" s="5">
        <f t="shared" si="240"/>
        <v>0</v>
      </c>
      <c r="AB137" s="5">
        <f t="shared" si="241"/>
        <v>0</v>
      </c>
      <c r="AC137" s="5">
        <f t="shared" si="242"/>
        <v>0</v>
      </c>
      <c r="AD137" s="5">
        <f t="shared" si="243"/>
        <v>0</v>
      </c>
      <c r="AE137" s="5">
        <f t="shared" si="244"/>
        <v>0</v>
      </c>
      <c r="AF137" s="5">
        <f t="shared" si="245"/>
        <v>0</v>
      </c>
      <c r="AG137" s="5">
        <f t="shared" si="246"/>
        <v>0</v>
      </c>
      <c r="AH137" s="5">
        <f t="shared" si="247"/>
        <v>2.5360749197586693E-4</v>
      </c>
      <c r="AI137" s="5">
        <f t="shared" si="248"/>
        <v>0</v>
      </c>
      <c r="AJ137" s="5">
        <f t="shared" si="249"/>
        <v>0</v>
      </c>
      <c r="AK137" s="5">
        <f t="shared" si="250"/>
        <v>0</v>
      </c>
      <c r="AL137" s="5">
        <f t="shared" si="251"/>
        <v>0</v>
      </c>
      <c r="AM137" s="5">
        <f t="shared" si="252"/>
        <v>0</v>
      </c>
      <c r="AN137" s="5">
        <f t="shared" si="253"/>
        <v>0</v>
      </c>
      <c r="AO137" s="5">
        <f t="shared" si="254"/>
        <v>0</v>
      </c>
      <c r="AP137" s="5">
        <f t="shared" si="255"/>
        <v>0</v>
      </c>
      <c r="AQ137" s="5">
        <f t="shared" si="256"/>
        <v>0</v>
      </c>
      <c r="AR137" s="5">
        <f t="shared" si="257"/>
        <v>1.527506102780867E-5</v>
      </c>
      <c r="AS137" s="5">
        <f t="shared" si="258"/>
        <v>0</v>
      </c>
      <c r="AT137" s="5">
        <f t="shared" si="259"/>
        <v>0</v>
      </c>
      <c r="AU137" s="5">
        <f t="shared" si="260"/>
        <v>0</v>
      </c>
      <c r="AV137" s="5">
        <f t="shared" si="261"/>
        <v>0</v>
      </c>
      <c r="AW137" s="5">
        <f t="shared" si="262"/>
        <v>0</v>
      </c>
      <c r="AX137" s="5">
        <f t="shared" si="263"/>
        <v>0</v>
      </c>
      <c r="AY137" s="5">
        <f t="shared" si="264"/>
        <v>0</v>
      </c>
      <c r="AZ137" s="5">
        <f t="shared" si="265"/>
        <v>0</v>
      </c>
      <c r="BA137" s="5">
        <f t="shared" si="266"/>
        <v>0</v>
      </c>
      <c r="BB137" s="5">
        <f t="shared" si="267"/>
        <v>0</v>
      </c>
      <c r="BC137" s="5">
        <f t="shared" si="268"/>
        <v>0</v>
      </c>
      <c r="BD137" s="5">
        <f t="shared" si="269"/>
        <v>7.6669491499578906E-7</v>
      </c>
      <c r="BE137" s="5">
        <f t="shared" si="270"/>
        <v>0</v>
      </c>
      <c r="BF137" s="5">
        <f t="shared" si="271"/>
        <v>0</v>
      </c>
      <c r="BG137" s="5">
        <f t="shared" si="272"/>
        <v>0</v>
      </c>
      <c r="BH137" s="5">
        <f t="shared" si="273"/>
        <v>0</v>
      </c>
      <c r="BI137" s="5">
        <f t="shared" si="274"/>
        <v>0</v>
      </c>
      <c r="BJ137" s="8">
        <f t="shared" si="275"/>
        <v>0</v>
      </c>
      <c r="BK137" s="8">
        <f t="shared" si="276"/>
        <v>0.73996265849117682</v>
      </c>
      <c r="BL137" s="8">
        <f t="shared" si="277"/>
        <v>0.25666884881584118</v>
      </c>
      <c r="BM137" s="8">
        <f t="shared" si="278"/>
        <v>3.6381076714470106E-3</v>
      </c>
      <c r="BN137" s="8">
        <f t="shared" si="279"/>
        <v>0.99636185805909916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1.5</v>
      </c>
      <c r="F138">
        <f>VLOOKUP(B138,home!$B$2:$E$405,3,FALSE)</f>
        <v>1.38</v>
      </c>
      <c r="G138">
        <f>VLOOKUP(C138,away!$B$2:$E$405,4,FALSE)</f>
        <v>0.28000000000000003</v>
      </c>
      <c r="H138">
        <f>VLOOKUP(A138,away!$A$2:$E$405,3,FALSE)</f>
        <v>0.88888888888888895</v>
      </c>
      <c r="I138">
        <f>VLOOKUP(C138,away!$B$2:$E$405,3,FALSE)</f>
        <v>0.83</v>
      </c>
      <c r="J138">
        <f>VLOOKUP(B138,home!$B$2:$E$405,4,FALSE)</f>
        <v>0.24</v>
      </c>
      <c r="K138" s="3">
        <f t="shared" si="224"/>
        <v>0.5796</v>
      </c>
      <c r="L138" s="3">
        <f t="shared" si="225"/>
        <v>0.17706666666666665</v>
      </c>
      <c r="M138" s="5">
        <f t="shared" si="226"/>
        <v>0.46922791613599607</v>
      </c>
      <c r="N138" s="5">
        <f t="shared" si="227"/>
        <v>0.2719645001924233</v>
      </c>
      <c r="O138" s="5">
        <f t="shared" si="228"/>
        <v>8.3084623017147016E-2</v>
      </c>
      <c r="P138" s="5">
        <f t="shared" si="229"/>
        <v>4.8155847500738418E-2</v>
      </c>
      <c r="Q138" s="5">
        <f t="shared" si="230"/>
        <v>7.8815312155764261E-2</v>
      </c>
      <c r="R138" s="5">
        <f t="shared" si="231"/>
        <v>7.3557586244514146E-3</v>
      </c>
      <c r="S138" s="5">
        <f t="shared" si="232"/>
        <v>1.2355326530925448E-3</v>
      </c>
      <c r="T138" s="5">
        <f t="shared" si="233"/>
        <v>1.3955564605713988E-2</v>
      </c>
      <c r="U138" s="5">
        <f t="shared" si="234"/>
        <v>4.2633976987320405E-3</v>
      </c>
      <c r="V138" s="5">
        <f t="shared" si="235"/>
        <v>1.4088894159595249E-5</v>
      </c>
      <c r="W138" s="5">
        <f t="shared" si="236"/>
        <v>1.5227118308493654E-2</v>
      </c>
      <c r="X138" s="5">
        <f t="shared" si="237"/>
        <v>2.6962150818239422E-3</v>
      </c>
      <c r="Y138" s="5">
        <f t="shared" si="238"/>
        <v>2.3870490857747965E-4</v>
      </c>
      <c r="Z138" s="5">
        <f t="shared" si="239"/>
        <v>4.3415322014539925E-4</v>
      </c>
      <c r="AA138" s="5">
        <f t="shared" si="240"/>
        <v>2.5163520639627339E-4</v>
      </c>
      <c r="AB138" s="5">
        <f t="shared" si="241"/>
        <v>7.2923882813640014E-5</v>
      </c>
      <c r="AC138" s="5">
        <f t="shared" si="242"/>
        <v>9.0369548474242163E-8</v>
      </c>
      <c r="AD138" s="5">
        <f t="shared" si="243"/>
        <v>2.2064094429007303E-3</v>
      </c>
      <c r="AE138" s="5">
        <f t="shared" si="244"/>
        <v>3.9068156535628922E-4</v>
      </c>
      <c r="AF138" s="5">
        <f t="shared" si="245"/>
        <v>3.4588341252876802E-5</v>
      </c>
      <c r="AG138" s="5">
        <f t="shared" si="246"/>
        <v>2.0414807637253516E-6</v>
      </c>
      <c r="AH138" s="5">
        <f t="shared" si="247"/>
        <v>1.9218515878436328E-5</v>
      </c>
      <c r="AI138" s="5">
        <f t="shared" si="248"/>
        <v>1.1139051803141696E-5</v>
      </c>
      <c r="AJ138" s="5">
        <f t="shared" si="249"/>
        <v>3.2280972125504623E-6</v>
      </c>
      <c r="AK138" s="5">
        <f t="shared" si="250"/>
        <v>6.2366838146474933E-7</v>
      </c>
      <c r="AL138" s="5">
        <f t="shared" si="251"/>
        <v>3.7097726246747087E-10</v>
      </c>
      <c r="AM138" s="5">
        <f t="shared" si="252"/>
        <v>2.5576698262105271E-4</v>
      </c>
      <c r="AN138" s="5">
        <f t="shared" si="253"/>
        <v>4.5287807056101055E-5</v>
      </c>
      <c r="AO138" s="5">
        <f t="shared" si="254"/>
        <v>4.0094805180334791E-6</v>
      </c>
      <c r="AP138" s="5">
        <f t="shared" si="255"/>
        <v>2.3664845013104281E-7</v>
      </c>
      <c r="AQ138" s="5">
        <f t="shared" si="256"/>
        <v>1.0475638059134154E-8</v>
      </c>
      <c r="AR138" s="5">
        <f t="shared" si="257"/>
        <v>6.8059170897502522E-7</v>
      </c>
      <c r="AS138" s="5">
        <f t="shared" si="258"/>
        <v>3.9447095452192458E-7</v>
      </c>
      <c r="AT138" s="5">
        <f t="shared" si="259"/>
        <v>1.1431768262045371E-7</v>
      </c>
      <c r="AU138" s="5">
        <f t="shared" si="260"/>
        <v>2.2086176282271655E-8</v>
      </c>
      <c r="AV138" s="5">
        <f t="shared" si="261"/>
        <v>3.2002869433011628E-9</v>
      </c>
      <c r="AW138" s="5">
        <f t="shared" si="262"/>
        <v>1.0575720871152664E-12</v>
      </c>
      <c r="AX138" s="5">
        <f t="shared" si="263"/>
        <v>2.4707090521193676E-5</v>
      </c>
      <c r="AY138" s="5">
        <f t="shared" si="264"/>
        <v>4.3748021616193595E-6</v>
      </c>
      <c r="AZ138" s="5">
        <f t="shared" si="265"/>
        <v>3.8731581804203388E-7</v>
      </c>
      <c r="BA138" s="5">
        <f t="shared" si="266"/>
        <v>2.2860240282658721E-8</v>
      </c>
      <c r="BB138" s="5">
        <f t="shared" si="267"/>
        <v>1.0119466365123587E-9</v>
      </c>
      <c r="BC138" s="5">
        <f t="shared" si="268"/>
        <v>3.5836403554357661E-11</v>
      </c>
      <c r="BD138" s="5">
        <f t="shared" si="269"/>
        <v>2.0085017544862969E-8</v>
      </c>
      <c r="BE138" s="5">
        <f t="shared" si="270"/>
        <v>1.1641276169002576E-8</v>
      </c>
      <c r="BF138" s="5">
        <f t="shared" si="271"/>
        <v>3.3736418337769456E-9</v>
      </c>
      <c r="BG138" s="5">
        <f t="shared" si="272"/>
        <v>6.5178760228570584E-10</v>
      </c>
      <c r="BH138" s="5">
        <f t="shared" si="273"/>
        <v>9.4444023571198781E-11</v>
      </c>
      <c r="BI138" s="5">
        <f t="shared" si="274"/>
        <v>1.0947951212373365E-11</v>
      </c>
      <c r="BJ138" s="8">
        <f t="shared" si="275"/>
        <v>0.38586594059387774</v>
      </c>
      <c r="BK138" s="8">
        <f t="shared" si="276"/>
        <v>0.5186378507266739</v>
      </c>
      <c r="BL138" s="8">
        <f t="shared" si="277"/>
        <v>9.5063798286740442E-2</v>
      </c>
      <c r="BM138" s="8">
        <f t="shared" si="278"/>
        <v>4.1393410399813098E-2</v>
      </c>
      <c r="BN138" s="8">
        <f t="shared" si="279"/>
        <v>0.95860395762652051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1.5</v>
      </c>
      <c r="F139">
        <f>VLOOKUP(B139,home!$B$2:$E$405,3,FALSE)</f>
        <v>0.28000000000000003</v>
      </c>
      <c r="G139">
        <f>VLOOKUP(C139,away!$B$2:$E$405,4,FALSE)</f>
        <v>0</v>
      </c>
      <c r="H139">
        <f>VLOOKUP(A139,away!$A$2:$E$405,3,FALSE)</f>
        <v>0.88888888888888895</v>
      </c>
      <c r="I139">
        <f>VLOOKUP(C139,away!$B$2:$E$405,3,FALSE)</f>
        <v>1.38</v>
      </c>
      <c r="J139">
        <f>VLOOKUP(B139,home!$B$2:$E$405,4,FALSE)</f>
        <v>1.21</v>
      </c>
      <c r="K139" s="3">
        <f t="shared" si="224"/>
        <v>0</v>
      </c>
      <c r="L139" s="3">
        <f t="shared" si="225"/>
        <v>1.4842666666666664</v>
      </c>
      <c r="M139" s="5">
        <f t="shared" si="226"/>
        <v>0.22666850331181798</v>
      </c>
      <c r="N139" s="5">
        <f t="shared" si="227"/>
        <v>0</v>
      </c>
      <c r="O139" s="5">
        <f t="shared" si="228"/>
        <v>0.33643650384895435</v>
      </c>
      <c r="P139" s="5">
        <f t="shared" si="229"/>
        <v>0</v>
      </c>
      <c r="Q139" s="5">
        <f t="shared" si="230"/>
        <v>0</v>
      </c>
      <c r="R139" s="5">
        <f t="shared" si="231"/>
        <v>0.24968074405643731</v>
      </c>
      <c r="S139" s="5">
        <f t="shared" si="232"/>
        <v>0</v>
      </c>
      <c r="T139" s="5">
        <f t="shared" si="233"/>
        <v>0</v>
      </c>
      <c r="U139" s="5">
        <f t="shared" si="234"/>
        <v>0</v>
      </c>
      <c r="V139" s="5">
        <f t="shared" si="235"/>
        <v>0</v>
      </c>
      <c r="W139" s="5">
        <f t="shared" si="236"/>
        <v>0</v>
      </c>
      <c r="X139" s="5">
        <f t="shared" si="237"/>
        <v>0</v>
      </c>
      <c r="Y139" s="5">
        <f t="shared" si="238"/>
        <v>0</v>
      </c>
      <c r="Z139" s="5">
        <f t="shared" si="239"/>
        <v>0.12353093523716704</v>
      </c>
      <c r="AA139" s="5">
        <f t="shared" si="240"/>
        <v>0</v>
      </c>
      <c r="AB139" s="5">
        <f t="shared" si="241"/>
        <v>0</v>
      </c>
      <c r="AC139" s="5">
        <f t="shared" si="242"/>
        <v>0</v>
      </c>
      <c r="AD139" s="5">
        <f t="shared" si="243"/>
        <v>0</v>
      </c>
      <c r="AE139" s="5">
        <f t="shared" si="244"/>
        <v>0</v>
      </c>
      <c r="AF139" s="5">
        <f t="shared" si="245"/>
        <v>0</v>
      </c>
      <c r="AG139" s="5">
        <f t="shared" si="246"/>
        <v>0</v>
      </c>
      <c r="AH139" s="5">
        <f t="shared" si="247"/>
        <v>4.5838212368671465E-2</v>
      </c>
      <c r="AI139" s="5">
        <f t="shared" si="248"/>
        <v>0</v>
      </c>
      <c r="AJ139" s="5">
        <f t="shared" si="249"/>
        <v>0</v>
      </c>
      <c r="AK139" s="5">
        <f t="shared" si="250"/>
        <v>0</v>
      </c>
      <c r="AL139" s="5">
        <f t="shared" si="251"/>
        <v>0</v>
      </c>
      <c r="AM139" s="5">
        <f t="shared" si="252"/>
        <v>0</v>
      </c>
      <c r="AN139" s="5">
        <f t="shared" si="253"/>
        <v>0</v>
      </c>
      <c r="AO139" s="5">
        <f t="shared" si="254"/>
        <v>0</v>
      </c>
      <c r="AP139" s="5">
        <f t="shared" si="255"/>
        <v>0</v>
      </c>
      <c r="AQ139" s="5">
        <f t="shared" si="256"/>
        <v>0</v>
      </c>
      <c r="AR139" s="5">
        <f t="shared" si="257"/>
        <v>1.3607226135681329E-2</v>
      </c>
      <c r="AS139" s="5">
        <f t="shared" si="258"/>
        <v>0</v>
      </c>
      <c r="AT139" s="5">
        <f t="shared" si="259"/>
        <v>0</v>
      </c>
      <c r="AU139" s="5">
        <f t="shared" si="260"/>
        <v>0</v>
      </c>
      <c r="AV139" s="5">
        <f t="shared" si="261"/>
        <v>0</v>
      </c>
      <c r="AW139" s="5">
        <f t="shared" si="262"/>
        <v>0</v>
      </c>
      <c r="AX139" s="5">
        <f t="shared" si="263"/>
        <v>0</v>
      </c>
      <c r="AY139" s="5">
        <f t="shared" si="264"/>
        <v>0</v>
      </c>
      <c r="AZ139" s="5">
        <f t="shared" si="265"/>
        <v>0</v>
      </c>
      <c r="BA139" s="5">
        <f t="shared" si="266"/>
        <v>0</v>
      </c>
      <c r="BB139" s="5">
        <f t="shared" si="267"/>
        <v>0</v>
      </c>
      <c r="BC139" s="5">
        <f t="shared" si="268"/>
        <v>0</v>
      </c>
      <c r="BD139" s="5">
        <f t="shared" si="269"/>
        <v>3.3661253631645503E-3</v>
      </c>
      <c r="BE139" s="5">
        <f t="shared" si="270"/>
        <v>0</v>
      </c>
      <c r="BF139" s="5">
        <f t="shared" si="271"/>
        <v>0</v>
      </c>
      <c r="BG139" s="5">
        <f t="shared" si="272"/>
        <v>0</v>
      </c>
      <c r="BH139" s="5">
        <f t="shared" si="273"/>
        <v>0</v>
      </c>
      <c r="BI139" s="5">
        <f t="shared" si="274"/>
        <v>0</v>
      </c>
      <c r="BJ139" s="8">
        <f t="shared" si="275"/>
        <v>0</v>
      </c>
      <c r="BK139" s="8">
        <f t="shared" si="276"/>
        <v>0.22666850331181798</v>
      </c>
      <c r="BL139" s="8">
        <f t="shared" si="277"/>
        <v>0.64892881177290895</v>
      </c>
      <c r="BM139" s="8">
        <f t="shared" si="278"/>
        <v>0.18634249910468439</v>
      </c>
      <c r="BN139" s="8">
        <f t="shared" si="279"/>
        <v>0.81278575121720964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1.2068965517241399</v>
      </c>
      <c r="F140">
        <f>VLOOKUP(B140,home!$B$2:$E$405,3,FALSE)</f>
        <v>1.19</v>
      </c>
      <c r="G140">
        <f>VLOOKUP(C140,away!$B$2:$E$405,4,FALSE)</f>
        <v>2.37</v>
      </c>
      <c r="H140">
        <f>VLOOKUP(A140,away!$A$2:$E$405,3,FALSE)</f>
        <v>1.3793103448275901</v>
      </c>
      <c r="I140">
        <f>VLOOKUP(C140,away!$B$2:$E$405,3,FALSE)</f>
        <v>0.44</v>
      </c>
      <c r="J140">
        <f>VLOOKUP(B140,home!$B$2:$E$405,4,FALSE)</f>
        <v>0.54</v>
      </c>
      <c r="K140" s="3">
        <f t="shared" si="224"/>
        <v>3.4038103448275918</v>
      </c>
      <c r="L140" s="3">
        <f t="shared" si="225"/>
        <v>0.32772413793103539</v>
      </c>
      <c r="M140" s="5">
        <f t="shared" si="226"/>
        <v>2.3956047476557961E-2</v>
      </c>
      <c r="N140" s="5">
        <f t="shared" si="227"/>
        <v>8.1541842221888913E-2</v>
      </c>
      <c r="O140" s="5">
        <f t="shared" si="228"/>
        <v>7.8509750074899128E-3</v>
      </c>
      <c r="P140" s="5">
        <f t="shared" si="229"/>
        <v>2.6723229947477049E-2</v>
      </c>
      <c r="Q140" s="5">
        <f t="shared" si="230"/>
        <v>0.1387764830455824</v>
      </c>
      <c r="R140" s="5">
        <f t="shared" si="231"/>
        <v>1.2864770081238677E-3</v>
      </c>
      <c r="S140" s="5">
        <f t="shared" si="232"/>
        <v>7.4525129774072954E-3</v>
      </c>
      <c r="T140" s="5">
        <f t="shared" si="233"/>
        <v>4.5480403271214435E-2</v>
      </c>
      <c r="U140" s="5">
        <f t="shared" si="234"/>
        <v>4.378923748634871E-3</v>
      </c>
      <c r="V140" s="5">
        <f t="shared" si="235"/>
        <v>9.2370653277374878E-4</v>
      </c>
      <c r="W140" s="5">
        <f t="shared" si="236"/>
        <v>0.15745627620311478</v>
      </c>
      <c r="X140" s="5">
        <f t="shared" si="237"/>
        <v>5.1602222380496797E-2</v>
      </c>
      <c r="Y140" s="5">
        <f t="shared" si="238"/>
        <v>8.4556469224869452E-3</v>
      </c>
      <c r="Z140" s="5">
        <f t="shared" si="239"/>
        <v>1.405365228184974E-4</v>
      </c>
      <c r="AA140" s="5">
        <f t="shared" si="240"/>
        <v>4.7835967019570029E-4</v>
      </c>
      <c r="AB140" s="5">
        <f t="shared" si="241"/>
        <v>8.1412279698021991E-4</v>
      </c>
      <c r="AC140" s="5">
        <f t="shared" si="242"/>
        <v>6.4400288965276979E-5</v>
      </c>
      <c r="AD140" s="5">
        <f t="shared" si="243"/>
        <v>0.13398782544954815</v>
      </c>
      <c r="AE140" s="5">
        <f t="shared" si="244"/>
        <v>4.3911044588707211E-2</v>
      </c>
      <c r="AF140" s="5">
        <f t="shared" si="245"/>
        <v>7.1953546167426632E-3</v>
      </c>
      <c r="AG140" s="5">
        <f t="shared" si="246"/>
        <v>7.8603046296002823E-4</v>
      </c>
      <c r="AH140" s="5">
        <f t="shared" si="247"/>
        <v>1.1514302697129335E-5</v>
      </c>
      <c r="AI140" s="5">
        <f t="shared" si="248"/>
        <v>3.9192502633965076E-5</v>
      </c>
      <c r="AJ140" s="5">
        <f t="shared" si="249"/>
        <v>6.6701922952586479E-5</v>
      </c>
      <c r="AK140" s="5">
        <f t="shared" si="250"/>
        <v>7.5680231788635629E-5</v>
      </c>
      <c r="AL140" s="5">
        <f t="shared" si="251"/>
        <v>2.8735687427354179E-6</v>
      </c>
      <c r="AM140" s="5">
        <f t="shared" si="252"/>
        <v>9.1213829269225138E-2</v>
      </c>
      <c r="AN140" s="5">
        <f t="shared" si="253"/>
        <v>2.9892973564645455E-2</v>
      </c>
      <c r="AO140" s="5">
        <f t="shared" si="254"/>
        <v>4.8983244958343301E-3</v>
      </c>
      <c r="AP140" s="5">
        <f t="shared" si="255"/>
        <v>5.3509972423459312E-4</v>
      </c>
      <c r="AQ140" s="5">
        <f t="shared" si="256"/>
        <v>4.3841273957979196E-5</v>
      </c>
      <c r="AR140" s="5">
        <f t="shared" si="257"/>
        <v>7.5470298505874182E-7</v>
      </c>
      <c r="AS140" s="5">
        <f t="shared" si="258"/>
        <v>2.5688658278152085E-6</v>
      </c>
      <c r="AT140" s="5">
        <f t="shared" si="259"/>
        <v>4.3719660395957513E-6</v>
      </c>
      <c r="AU140" s="5">
        <f t="shared" si="260"/>
        <v>4.9604477442703131E-6</v>
      </c>
      <c r="AV140" s="5">
        <f t="shared" si="261"/>
        <v>4.2211058367309951E-6</v>
      </c>
      <c r="AW140" s="5">
        <f t="shared" si="262"/>
        <v>8.9041583291633001E-8</v>
      </c>
      <c r="AX140" s="5">
        <f t="shared" si="263"/>
        <v>5.174576260965439E-2</v>
      </c>
      <c r="AY140" s="5">
        <f t="shared" si="264"/>
        <v>1.695833544283299E-2</v>
      </c>
      <c r="AZ140" s="5">
        <f t="shared" si="265"/>
        <v>2.7788279318738821E-3</v>
      </c>
      <c r="BA140" s="5">
        <f t="shared" si="266"/>
        <v>3.0356299614401662E-4</v>
      </c>
      <c r="BB140" s="5">
        <f t="shared" si="267"/>
        <v>2.4871230304765018E-5</v>
      </c>
      <c r="BC140" s="5">
        <f t="shared" si="268"/>
        <v>1.6301805021826723E-6</v>
      </c>
      <c r="BD140" s="5">
        <f t="shared" si="269"/>
        <v>4.1222397528725822E-8</v>
      </c>
      <c r="BE140" s="5">
        <f t="shared" si="270"/>
        <v>1.4031322314687229E-7</v>
      </c>
      <c r="BF140" s="5">
        <f t="shared" si="271"/>
        <v>2.3879980023171313E-7</v>
      </c>
      <c r="BG140" s="5">
        <f t="shared" si="272"/>
        <v>2.7094307679048921E-7</v>
      </c>
      <c r="BH140" s="5">
        <f t="shared" si="273"/>
        <v>2.3055971190972093E-7</v>
      </c>
      <c r="BI140" s="5">
        <f t="shared" si="274"/>
        <v>1.5695630649975549E-7</v>
      </c>
      <c r="BJ140" s="8">
        <f t="shared" si="275"/>
        <v>0.86759018788195208</v>
      </c>
      <c r="BK140" s="8">
        <f t="shared" si="276"/>
        <v>7.6081106234757057E-2</v>
      </c>
      <c r="BL140" s="8">
        <f t="shared" si="277"/>
        <v>1.5019903074446464E-2</v>
      </c>
      <c r="BM140" s="8">
        <f t="shared" si="278"/>
        <v>0.66173843260560439</v>
      </c>
      <c r="BN140" s="8">
        <f t="shared" si="279"/>
        <v>0.28013505470712008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1.2068965517241399</v>
      </c>
      <c r="F141">
        <f>VLOOKUP(B141,home!$B$2:$E$405,3,FALSE)</f>
        <v>1.58</v>
      </c>
      <c r="G141">
        <f>VLOOKUP(C141,away!$B$2:$E$405,4,FALSE)</f>
        <v>0.79</v>
      </c>
      <c r="H141">
        <f>VLOOKUP(A141,away!$A$2:$E$405,3,FALSE)</f>
        <v>1.3793103448275901</v>
      </c>
      <c r="I141">
        <f>VLOOKUP(C141,away!$B$2:$E$405,3,FALSE)</f>
        <v>0.99</v>
      </c>
      <c r="J141">
        <f>VLOOKUP(B141,home!$B$2:$E$405,4,FALSE)</f>
        <v>1.36</v>
      </c>
      <c r="K141" s="3">
        <f t="shared" si="224"/>
        <v>1.5064482758620716</v>
      </c>
      <c r="L141" s="3">
        <f t="shared" si="225"/>
        <v>1.8571034482758675</v>
      </c>
      <c r="M141" s="5">
        <f t="shared" si="226"/>
        <v>3.4612107716162618E-2</v>
      </c>
      <c r="N141" s="5">
        <f t="shared" si="227"/>
        <v>5.2141349992965491E-2</v>
      </c>
      <c r="O141" s="5">
        <f t="shared" si="228"/>
        <v>6.4278264591781362E-2</v>
      </c>
      <c r="P141" s="5">
        <f t="shared" si="229"/>
        <v>9.6831880869695089E-2</v>
      </c>
      <c r="Q141" s="5">
        <f t="shared" si="230"/>
        <v>3.9274123399011852E-2</v>
      </c>
      <c r="R141" s="5">
        <f t="shared" si="231"/>
        <v>5.9685693411292887E-2</v>
      </c>
      <c r="S141" s="5">
        <f t="shared" si="232"/>
        <v>6.7724950685279797E-2</v>
      </c>
      <c r="T141" s="5">
        <f t="shared" si="233"/>
        <v>7.2936109992316853E-2</v>
      </c>
      <c r="U141" s="5">
        <f t="shared" si="234"/>
        <v>8.9913409933074395E-2</v>
      </c>
      <c r="V141" s="5">
        <f t="shared" si="235"/>
        <v>2.1052152585966221E-2</v>
      </c>
      <c r="W141" s="5">
        <f t="shared" si="236"/>
        <v>1.9721478493478557E-2</v>
      </c>
      <c r="X141" s="5">
        <f t="shared" si="237"/>
        <v>3.6624825715337386E-2</v>
      </c>
      <c r="Y141" s="5">
        <f t="shared" si="238"/>
        <v>3.4008045064227867E-2</v>
      </c>
      <c r="Z141" s="5">
        <f t="shared" si="239"/>
        <v>3.6947502348949411E-2</v>
      </c>
      <c r="AA141" s="5">
        <f t="shared" si="240"/>
        <v>5.5659501210984688E-2</v>
      </c>
      <c r="AB141" s="5">
        <f t="shared" si="241"/>
        <v>4.1924079817315392E-2</v>
      </c>
      <c r="AC141" s="5">
        <f t="shared" si="242"/>
        <v>3.6810087310556361E-3</v>
      </c>
      <c r="AD141" s="5">
        <f t="shared" si="243"/>
        <v>7.4273468184879185E-3</v>
      </c>
      <c r="AE141" s="5">
        <f t="shared" si="244"/>
        <v>1.3793351388154707E-2</v>
      </c>
      <c r="AF141" s="5">
        <f t="shared" si="245"/>
        <v>1.2807840213111417E-2</v>
      </c>
      <c r="AG141" s="5">
        <f t="shared" si="246"/>
        <v>7.9284947415785099E-3</v>
      </c>
      <c r="AH141" s="5">
        <f t="shared" si="247"/>
        <v>1.7153833504353677E-2</v>
      </c>
      <c r="AI141" s="5">
        <f t="shared" si="248"/>
        <v>2.584136290705864E-2</v>
      </c>
      <c r="AJ141" s="5">
        <f t="shared" si="249"/>
        <v>1.946433829863229E-2</v>
      </c>
      <c r="AK141" s="5">
        <f t="shared" si="250"/>
        <v>9.7740062902569036E-3</v>
      </c>
      <c r="AL141" s="5">
        <f t="shared" si="251"/>
        <v>4.1192406061933397E-4</v>
      </c>
      <c r="AM141" s="5">
        <f t="shared" si="252"/>
        <v>2.2377827617881567E-3</v>
      </c>
      <c r="AN141" s="5">
        <f t="shared" si="253"/>
        <v>4.15579408340908E-3</v>
      </c>
      <c r="AO141" s="5">
        <f t="shared" si="254"/>
        <v>3.8588697613117259E-3</v>
      </c>
      <c r="AP141" s="5">
        <f t="shared" si="255"/>
        <v>2.3887734467264929E-3</v>
      </c>
      <c r="AQ141" s="5">
        <f t="shared" si="256"/>
        <v>1.1090498512664004E-3</v>
      </c>
      <c r="AR141" s="5">
        <f t="shared" si="257"/>
        <v>6.3712886704170623E-3</v>
      </c>
      <c r="AS141" s="5">
        <f t="shared" si="258"/>
        <v>9.5980168325693355E-3</v>
      </c>
      <c r="AT141" s="5">
        <f t="shared" si="259"/>
        <v>7.2294579545596101E-3</v>
      </c>
      <c r="AU141" s="5">
        <f t="shared" si="260"/>
        <v>3.6302681570212223E-3</v>
      </c>
      <c r="AV141" s="5">
        <f t="shared" si="261"/>
        <v>1.3672028015153991E-3</v>
      </c>
      <c r="AW141" s="5">
        <f t="shared" si="262"/>
        <v>3.2011423006742246E-5</v>
      </c>
      <c r="AX141" s="5">
        <f t="shared" si="263"/>
        <v>5.6185066387493844E-4</v>
      </c>
      <c r="AY141" s="5">
        <f t="shared" si="264"/>
        <v>1.0434148052982336E-3</v>
      </c>
      <c r="AZ141" s="5">
        <f t="shared" si="265"/>
        <v>9.6886461645072136E-4</v>
      </c>
      <c r="BA141" s="5">
        <f t="shared" si="266"/>
        <v>5.9976060670770346E-4</v>
      </c>
      <c r="BB141" s="5">
        <f t="shared" si="267"/>
        <v>2.7845437271422578E-4</v>
      </c>
      <c r="BC141" s="5">
        <f t="shared" si="268"/>
        <v>1.0342371515101644E-4</v>
      </c>
      <c r="BD141" s="5">
        <f t="shared" si="269"/>
        <v>1.9720236932987464E-3</v>
      </c>
      <c r="BE141" s="5">
        <f t="shared" si="270"/>
        <v>2.9707516927290518E-3</v>
      </c>
      <c r="BF141" s="5">
        <f t="shared" si="271"/>
        <v>2.2376418827630058E-3</v>
      </c>
      <c r="BG141" s="5">
        <f t="shared" si="272"/>
        <v>1.1236305854283636E-3</v>
      </c>
      <c r="BH141" s="5">
        <f t="shared" si="273"/>
        <v>4.2317283953111182E-4</v>
      </c>
      <c r="BI141" s="5">
        <f t="shared" si="274"/>
        <v>1.2749759890066028E-4</v>
      </c>
      <c r="BJ141" s="8">
        <f t="shared" si="275"/>
        <v>0.31396900450336934</v>
      </c>
      <c r="BK141" s="8">
        <f t="shared" si="276"/>
        <v>0.22535743945407691</v>
      </c>
      <c r="BL141" s="8">
        <f t="shared" si="277"/>
        <v>0.42074544267348379</v>
      </c>
      <c r="BM141" s="8">
        <f t="shared" si="278"/>
        <v>0.64918456561667881</v>
      </c>
      <c r="BN141" s="8">
        <f t="shared" si="279"/>
        <v>0.34682341998090932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1.2068965517241399</v>
      </c>
      <c r="F142">
        <f>VLOOKUP(B142,home!$B$2:$E$405,3,FALSE)</f>
        <v>0.89</v>
      </c>
      <c r="G142">
        <f>VLOOKUP(C142,away!$B$2:$E$405,4,FALSE)</f>
        <v>1.19</v>
      </c>
      <c r="H142">
        <f>VLOOKUP(A142,away!$A$2:$E$405,3,FALSE)</f>
        <v>1.3793103448275901</v>
      </c>
      <c r="I142">
        <f>VLOOKUP(C142,away!$B$2:$E$405,3,FALSE)</f>
        <v>0.2</v>
      </c>
      <c r="J142">
        <f>VLOOKUP(B142,home!$B$2:$E$405,4,FALSE)</f>
        <v>0.81</v>
      </c>
      <c r="K142" s="3">
        <f t="shared" ref="K142:K171" si="280">E142*F142*G142</f>
        <v>1.2782241379310366</v>
      </c>
      <c r="L142" s="3">
        <f t="shared" ref="L142:L171" si="281">H142*I142*J142</f>
        <v>0.22344827586206961</v>
      </c>
      <c r="M142" s="5">
        <f t="shared" ref="M142:M171" si="282">_xlfn.POISSON.DIST(0,K142,FALSE) * _xlfn.POISSON.DIST(0,L142,FALSE)</f>
        <v>0.22275730606100397</v>
      </c>
      <c r="N142" s="5">
        <f t="shared" ref="N142:N171" si="283">_xlfn.POISSON.DIST(1,K142,FALSE) * _xlfn.POISSON.DIST(0,L142,FALSE)</f>
        <v>0.28473376550766683</v>
      </c>
      <c r="O142" s="5">
        <f t="shared" ref="O142:O171" si="284">_xlfn.POISSON.DIST(0,K142,FALSE) * _xlfn.POISSON.DIST(1,L142,FALSE)</f>
        <v>4.9774735975010691E-2</v>
      </c>
      <c r="P142" s="5">
        <f t="shared" ref="P142:P171" si="285">_xlfn.POISSON.DIST(1,K142,FALSE) * _xlfn.POISSON.DIST(1,L142,FALSE)</f>
        <v>6.3623268982402975E-2</v>
      </c>
      <c r="Q142" s="5">
        <f t="shared" ref="Q142:Q171" si="286">_xlfn.POISSON.DIST(2,K142,FALSE) * _xlfn.POISSON.DIST(0,L142,FALSE)</f>
        <v>0.18197678597794775</v>
      </c>
      <c r="R142" s="5">
        <f t="shared" ref="R142:R171" si="287">_xlfn.POISSON.DIST(0,K142,FALSE) * _xlfn.POISSON.DIST(2,L142,FALSE)</f>
        <v>5.5610394675529341E-3</v>
      </c>
      <c r="S142" s="5">
        <f t="shared" ref="S142:S171" si="288">_xlfn.POISSON.DIST(2,K142,FALSE) * _xlfn.POISSON.DIST(2,L142,FALSE)</f>
        <v>4.5429714827160883E-3</v>
      </c>
      <c r="T142" s="5">
        <f t="shared" ref="T142:T171" si="289">_xlfn.POISSON.DIST(2,K142,FALSE) * _xlfn.POISSON.DIST(1,L142,FALSE)</f>
        <v>4.0662399073693269E-2</v>
      </c>
      <c r="U142" s="5">
        <f t="shared" ref="U142:U171" si="290">_xlfn.POISSON.DIST(1,K142,FALSE) * _xlfn.POISSON.DIST(2,L142,FALSE)</f>
        <v>7.1082548794133187E-3</v>
      </c>
      <c r="V142" s="5">
        <f t="shared" ref="V142:V171" si="291">_xlfn.POISSON.DIST(3,K142,FALSE) * _xlfn.POISSON.DIST(3,L142,FALSE)</f>
        <v>1.4417219934968449E-4</v>
      </c>
      <c r="W142" s="5">
        <f t="shared" ref="W142:W171" si="292">_xlfn.POISSON.DIST(3,K142,FALSE) * _xlfn.POISSON.DIST(0,L142,FALSE)</f>
        <v>7.7535706793374307E-2</v>
      </c>
      <c r="X142" s="5">
        <f t="shared" ref="X142:X171" si="293">_xlfn.POISSON.DIST(3,K142,FALSE) * _xlfn.POISSON.DIST(1,L142,FALSE)</f>
        <v>1.7325220000726445E-2</v>
      </c>
      <c r="Y142" s="5">
        <f t="shared" ref="Y142:Y171" si="294">_xlfn.POISSON.DIST(3,K142,FALSE) * _xlfn.POISSON.DIST(2,L142,FALSE)</f>
        <v>1.9356452690466844E-3</v>
      </c>
      <c r="Z142" s="5">
        <f t="shared" ref="Z142:Z171" si="295">_xlfn.POISSON.DIST(0,K142,FALSE) * _xlfn.POISSON.DIST(3,L142,FALSE)</f>
        <v>4.1420156034187495E-4</v>
      </c>
      <c r="AA142" s="5">
        <f t="shared" ref="AA142:AA171" si="296">_xlfn.POISSON.DIST(1,K142,FALSE) * _xlfn.POISSON.DIST(3,L142,FALSE)</f>
        <v>5.2944243239768328E-4</v>
      </c>
      <c r="AB142" s="5">
        <f t="shared" ref="AB142:AB171" si="297">_xlfn.POISSON.DIST(2,K142,FALSE) * _xlfn.POISSON.DIST(3,L142,FALSE)</f>
        <v>3.3837304836782E-4</v>
      </c>
      <c r="AC142" s="5">
        <f t="shared" ref="AC142:AC171" si="298">_xlfn.POISSON.DIST(4,K142,FALSE) * _xlfn.POISSON.DIST(4,L142,FALSE)</f>
        <v>2.5736267592098588E-6</v>
      </c>
      <c r="AD142" s="5">
        <f t="shared" ref="AD142:AD171" si="299">_xlfn.POISSON.DIST(4,K142,FALSE) * _xlfn.POISSON.DIST(0,L142,FALSE)</f>
        <v>2.4777002993708629E-2</v>
      </c>
      <c r="AE142" s="5">
        <f t="shared" ref="AE142:AE171" si="300">_xlfn.POISSON.DIST(4,K142,FALSE) * _xlfn.POISSON.DIST(1,L142,FALSE)</f>
        <v>5.5363785999735307E-3</v>
      </c>
      <c r="AF142" s="5">
        <f t="shared" ref="AF142:AF171" si="301">_xlfn.POISSON.DIST(4,K142,FALSE) * _xlfn.POISSON.DIST(2,L142,FALSE)</f>
        <v>6.1854712634187208E-4</v>
      </c>
      <c r="AG142" s="5">
        <f t="shared" ref="AG142:AG171" si="302">_xlfn.POISSON.DIST(4,K142,FALSE) * _xlfn.POISSON.DIST(3,L142,FALSE)</f>
        <v>4.6071096306843021E-5</v>
      </c>
      <c r="AH142" s="5">
        <f t="shared" ref="AH142:AH171" si="303">_xlfn.POISSON.DIST(0,K142,FALSE) * _xlfn.POISSON.DIST(4,L142,FALSE)</f>
        <v>2.3138156129442736E-5</v>
      </c>
      <c r="AI142" s="5">
        <f t="shared" ref="AI142:AI171" si="304">_xlfn.POISSON.DIST(1,K142,FALSE) * _xlfn.POISSON.DIST(4,L142,FALSE)</f>
        <v>2.9575749671870667E-5</v>
      </c>
      <c r="AJ142" s="5">
        <f t="shared" ref="AJ142:AJ171" si="305">_xlfn.POISSON.DIST(2,K142,FALSE) * _xlfn.POISSON.DIST(4,L142,FALSE)</f>
        <v>1.8902218563995518E-5</v>
      </c>
      <c r="AK142" s="5">
        <f t="shared" ref="AK142:AK171" si="306">_xlfn.POISSON.DIST(3,K142,FALSE) * _xlfn.POISSON.DIST(4,L142,FALSE)</f>
        <v>8.0537573429823985E-6</v>
      </c>
      <c r="AL142" s="5">
        <f t="shared" ref="AL142:AL171" si="307">_xlfn.POISSON.DIST(5,K142,FALSE) * _xlfn.POISSON.DIST(5,L142,FALSE)</f>
        <v>2.9402860082475003E-8</v>
      </c>
      <c r="AM142" s="5">
        <f t="shared" ref="AM142:AM171" si="308">_xlfn.POISSON.DIST(5,K142,FALSE) * _xlfn.POISSON.DIST(0,L142,FALSE)</f>
        <v>6.3341126584295828E-3</v>
      </c>
      <c r="AN142" s="5">
        <f t="shared" ref="AN142:AN171" si="309">_xlfn.POISSON.DIST(5,K142,FALSE) * _xlfn.POISSON.DIST(1,L142,FALSE)</f>
        <v>1.4153465526422005E-3</v>
      </c>
      <c r="AO142" s="5">
        <f t="shared" ref="AO142:AO171" si="310">_xlfn.POISSON.DIST(5,K142,FALSE) * _xlfn.POISSON.DIST(2,L142,FALSE)</f>
        <v>1.5812837346761182E-4</v>
      </c>
      <c r="AP142" s="5">
        <f t="shared" ref="AP142:AP171" si="311">_xlfn.POISSON.DIST(5,K142,FALSE) * _xlfn.POISSON.DIST(3,L142,FALSE)</f>
        <v>1.1777837472070434E-5</v>
      </c>
      <c r="AQ142" s="5">
        <f t="shared" ref="AQ142:AQ171" si="312">_xlfn.POISSON.DIST(5,K142,FALSE) * _xlfn.POISSON.DIST(4,L142,FALSE)</f>
        <v>6.5793436912945367E-7</v>
      </c>
      <c r="AR142" s="5">
        <f t="shared" ref="AR142:AR171" si="313">_xlfn.POISSON.DIST(0,K142,FALSE) * _xlfn.POISSON.DIST(5,L142,FALSE)</f>
        <v>1.0340362187502722E-6</v>
      </c>
      <c r="AS142" s="5">
        <f t="shared" ref="AS142:AS171" si="314">_xlfn.POISSON.DIST(1,K142,FALSE) * _xlfn.POISSON.DIST(5,L142,FALSE)</f>
        <v>1.3217300543015352E-6</v>
      </c>
      <c r="AT142" s="5">
        <f t="shared" ref="AT142:AT171" si="315">_xlfn.POISSON.DIST(2,K142,FALSE) * _xlfn.POISSON.DIST(5,L142,FALSE)</f>
        <v>8.4473362961856132E-7</v>
      </c>
      <c r="AU142" s="5">
        <f t="shared" ref="AU142:AU171" si="316">_xlfn.POISSON.DIST(3,K142,FALSE) * _xlfn.POISSON.DIST(5,L142,FALSE)</f>
        <v>3.5991963850018023E-7</v>
      </c>
      <c r="AV142" s="5">
        <f t="shared" ref="AV142:AV171" si="317">_xlfn.POISSON.DIST(4,K142,FALSE) * _xlfn.POISSON.DIST(5,L142,FALSE)</f>
        <v>1.1501449241158583E-7</v>
      </c>
      <c r="AW142" s="5">
        <f t="shared" ref="AW142:AW171" si="318">_xlfn.POISSON.DIST(6,K142,FALSE) * _xlfn.POISSON.DIST(6,L142,FALSE)</f>
        <v>2.332765581618325E-10</v>
      </c>
      <c r="AX142" s="5">
        <f t="shared" ref="AX142:AX171" si="319">_xlfn.POISSON.DIST(6,K142,FALSE) * _xlfn.POISSON.DIST(0,L142,FALSE)</f>
        <v>1.3494026153965364E-3</v>
      </c>
      <c r="AY142" s="5">
        <f t="shared" ref="AY142:AY171" si="320">_xlfn.POISSON.DIST(6,K142,FALSE) * _xlfn.POISSON.DIST(1,L142,FALSE)</f>
        <v>3.015216878541235E-4</v>
      </c>
      <c r="AZ142" s="5">
        <f t="shared" ref="AZ142:AZ171" si="321">_xlfn.POISSON.DIST(6,K142,FALSE) * _xlfn.POISSON.DIST(2,L142,FALSE)</f>
        <v>3.3687250643012521E-5</v>
      </c>
      <c r="BA142" s="5">
        <f t="shared" ref="BA142:BA171" si="322">_xlfn.POISSON.DIST(6,K142,FALSE) * _xlfn.POISSON.DIST(3,L142,FALSE)</f>
        <v>2.5091193582381814E-6</v>
      </c>
      <c r="BB142" s="5">
        <f t="shared" ref="BB142:BB171" si="323">_xlfn.POISSON.DIST(6,K142,FALSE) * _xlfn.POISSON.DIST(4,L142,FALSE)</f>
        <v>1.4016459863261604E-7</v>
      </c>
      <c r="BC142" s="5">
        <f t="shared" ref="BC142:BC171" si="324">_xlfn.POISSON.DIST(6,K142,FALSE) * _xlfn.POISSON.DIST(5,L142,FALSE)</f>
        <v>6.263907580271415E-9</v>
      </c>
      <c r="BD142" s="5">
        <f t="shared" ref="BD142:BD171" si="325">_xlfn.POISSON.DIST(0,K142,FALSE) * _xlfn.POISSON.DIST(6,L142,FALSE)</f>
        <v>3.8508935043113666E-8</v>
      </c>
      <c r="BE142" s="5">
        <f t="shared" ref="BE142:BE171" si="326">_xlfn.POISSON.DIST(1,K142,FALSE) * _xlfn.POISSON.DIST(6,L142,FALSE)</f>
        <v>4.9223050298126242E-8</v>
      </c>
      <c r="BF142" s="5">
        <f t="shared" ref="BF142:BF171" si="327">_xlfn.POISSON.DIST(2,K142,FALSE) * _xlfn.POISSON.DIST(6,L142,FALSE)</f>
        <v>3.1459045516829245E-8</v>
      </c>
      <c r="BG142" s="5">
        <f t="shared" ref="BG142:BG171" si="328">_xlfn.POISSON.DIST(3,K142,FALSE) * _xlfn.POISSON.DIST(6,L142,FALSE)</f>
        <v>1.3403903778627429E-8</v>
      </c>
      <c r="BH142" s="5">
        <f t="shared" ref="BH142:BH171" si="329">_xlfn.POISSON.DIST(4,K142,FALSE) * _xlfn.POISSON.DIST(6,L142,FALSE)</f>
        <v>4.2832983380866538E-9</v>
      </c>
      <c r="BI142" s="5">
        <f t="shared" ref="BI142:BI171" si="330">_xlfn.POISSON.DIST(5,K142,FALSE) * _xlfn.POISSON.DIST(6,L142,FALSE)</f>
        <v>1.0950030651404505E-9</v>
      </c>
      <c r="BJ142" s="8">
        <f t="shared" ref="BJ142:BJ171" si="331">SUM(N142,Q142,T142,W142,X142,Y142,AD142,AE142,AF142,AG142,AM142,AN142,AO142,AP142,AQ142,AX142,AY142,AZ142,BA142,BB142,BC142)</f>
        <v>0.64475481289692493</v>
      </c>
      <c r="BK142" s="8">
        <f t="shared" ref="BK142:BK171" si="332">SUM(M142,P142,S142,V142,AC142,AL142,AY142)</f>
        <v>0.2913718434429462</v>
      </c>
      <c r="BL142" s="8">
        <f t="shared" ref="BL142:BL171" si="333">SUM(O142,R142,U142,AA142,AB142,AH142,AI142,AJ142,AK142,AR142,AS142,AT142,AU142,AV142,BD142,BE142,BF142,BG142,BH142,BI142)</f>
        <v>6.3395329091720395E-2</v>
      </c>
      <c r="BM142" s="8">
        <f t="shared" ref="BM142:BM171" si="334">SUM(S142:BI142)</f>
        <v>0.1912077635657706</v>
      </c>
      <c r="BN142" s="8">
        <f t="shared" ref="BN142:BN171" si="335">SUM(M142:R142)</f>
        <v>0.80842690197158518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1.2068965517241399</v>
      </c>
      <c r="F143">
        <f>VLOOKUP(B143,home!$B$2:$E$405,3,FALSE)</f>
        <v>0.59</v>
      </c>
      <c r="G143">
        <f>VLOOKUP(C143,away!$B$2:$E$405,4,FALSE)</f>
        <v>1.58</v>
      </c>
      <c r="H143">
        <f>VLOOKUP(A143,away!$A$2:$E$405,3,FALSE)</f>
        <v>1.3793103448275901</v>
      </c>
      <c r="I143">
        <f>VLOOKUP(C143,away!$B$2:$E$405,3,FALSE)</f>
        <v>0.79</v>
      </c>
      <c r="J143">
        <f>VLOOKUP(B143,home!$B$2:$E$405,4,FALSE)</f>
        <v>1.22</v>
      </c>
      <c r="K143" s="3">
        <f t="shared" si="280"/>
        <v>1.1250689655172432</v>
      </c>
      <c r="L143" s="3">
        <f t="shared" si="281"/>
        <v>1.3293793103448313</v>
      </c>
      <c r="M143" s="5">
        <f t="shared" si="282"/>
        <v>8.5910581309412773E-2</v>
      </c>
      <c r="N143" s="5">
        <f t="shared" si="283"/>
        <v>9.6655328840766053E-2</v>
      </c>
      <c r="O143" s="5">
        <f t="shared" si="284"/>
        <v>0.11420774933243069</v>
      </c>
      <c r="P143" s="5">
        <f t="shared" si="285"/>
        <v>0.12849159439549043</v>
      </c>
      <c r="Q143" s="5">
        <f t="shared" si="286"/>
        <v>5.4371955415304825E-2</v>
      </c>
      <c r="R143" s="5">
        <f t="shared" si="287"/>
        <v>7.5912709521791036E-2</v>
      </c>
      <c r="S143" s="5">
        <f t="shared" si="288"/>
        <v>4.8044401453975233E-2</v>
      </c>
      <c r="T143" s="5">
        <f t="shared" si="289"/>
        <v>7.2280952592097839E-2</v>
      </c>
      <c r="U143" s="5">
        <f t="shared" si="290"/>
        <v>8.5407033571292437E-2</v>
      </c>
      <c r="V143" s="5">
        <f t="shared" si="291"/>
        <v>7.9841435782640243E-3</v>
      </c>
      <c r="W143" s="5">
        <f t="shared" si="292"/>
        <v>2.0390733210748881E-2</v>
      </c>
      <c r="X143" s="5">
        <f t="shared" si="293"/>
        <v>2.7107018853130792E-2</v>
      </c>
      <c r="Y143" s="5">
        <f t="shared" si="294"/>
        <v>1.8017755014239675E-2</v>
      </c>
      <c r="Z143" s="5">
        <f t="shared" si="295"/>
        <v>3.3638928476828707E-2</v>
      </c>
      <c r="AA143" s="5">
        <f t="shared" si="296"/>
        <v>3.7846114462534212E-2</v>
      </c>
      <c r="AB143" s="5">
        <f t="shared" si="297"/>
        <v>2.1289744423605275E-2</v>
      </c>
      <c r="AC143" s="5">
        <f t="shared" si="298"/>
        <v>7.4633948069710836E-4</v>
      </c>
      <c r="AD143" s="5">
        <f t="shared" si="299"/>
        <v>5.7352452798888377E-3</v>
      </c>
      <c r="AE143" s="5">
        <f t="shared" si="300"/>
        <v>7.6243164148370709E-3</v>
      </c>
      <c r="AF143" s="5">
        <f t="shared" si="301"/>
        <v>5.0678042487034411E-3</v>
      </c>
      <c r="AG143" s="5">
        <f t="shared" si="302"/>
        <v>2.2456780390346632E-3</v>
      </c>
      <c r="AH143" s="5">
        <f t="shared" si="303"/>
        <v>1.1179723884816414E-2</v>
      </c>
      <c r="AI143" s="5">
        <f t="shared" si="304"/>
        <v>1.257796038585882E-2</v>
      </c>
      <c r="AJ143" s="5">
        <f t="shared" si="305"/>
        <v>7.0755364398175247E-3</v>
      </c>
      <c r="AK143" s="5">
        <f t="shared" si="306"/>
        <v>2.6534888209416856E-3</v>
      </c>
      <c r="AL143" s="5">
        <f t="shared" si="307"/>
        <v>4.4650308901851975E-5</v>
      </c>
      <c r="AM143" s="5">
        <f t="shared" si="308"/>
        <v>1.2905092948064375E-3</v>
      </c>
      <c r="AN143" s="5">
        <f t="shared" si="309"/>
        <v>1.7155763563233763E-3</v>
      </c>
      <c r="AO143" s="5">
        <f t="shared" si="310"/>
        <v>1.1403258567065342E-3</v>
      </c>
      <c r="AP143" s="5">
        <f t="shared" si="311"/>
        <v>5.0530853365230398E-4</v>
      </c>
      <c r="AQ143" s="5">
        <f t="shared" si="312"/>
        <v>1.6793667749451447E-4</v>
      </c>
      <c r="AR143" s="5">
        <f t="shared" si="313"/>
        <v>2.9724187255685749E-3</v>
      </c>
      <c r="AS143" s="5">
        <f t="shared" si="314"/>
        <v>3.3441760606595194E-3</v>
      </c>
      <c r="AT143" s="5">
        <f t="shared" si="315"/>
        <v>1.881214350536868E-3</v>
      </c>
      <c r="AU143" s="5">
        <f t="shared" si="316"/>
        <v>7.0549862775823519E-4</v>
      </c>
      <c r="AV143" s="5">
        <f t="shared" si="317"/>
        <v>1.9843365282644818E-4</v>
      </c>
      <c r="AW143" s="5">
        <f t="shared" si="318"/>
        <v>1.8550261128122033E-6</v>
      </c>
      <c r="AX143" s="5">
        <f t="shared" si="319"/>
        <v>2.4198532621637746E-4</v>
      </c>
      <c r="AY143" s="5">
        <f t="shared" si="320"/>
        <v>3.216902860790969E-4</v>
      </c>
      <c r="AZ143" s="5">
        <f t="shared" si="321"/>
        <v>2.1382420532623065E-4</v>
      </c>
      <c r="BA143" s="5">
        <f t="shared" si="322"/>
        <v>9.4751158203872069E-5</v>
      </c>
      <c r="BB143" s="5">
        <f t="shared" si="323"/>
        <v>3.1490057336859366E-5</v>
      </c>
      <c r="BC143" s="5">
        <f t="shared" si="324"/>
        <v>8.3724461410386553E-6</v>
      </c>
      <c r="BD143" s="5">
        <f t="shared" si="325"/>
        <v>6.5857865924206962E-4</v>
      </c>
      <c r="BE143" s="5">
        <f t="shared" si="326"/>
        <v>7.4094641086520831E-4</v>
      </c>
      <c r="BF143" s="5">
        <f t="shared" si="327"/>
        <v>4.1680790598791717E-4</v>
      </c>
      <c r="BG143" s="5">
        <f t="shared" si="328"/>
        <v>1.5631254653641137E-4</v>
      </c>
      <c r="BH143" s="5">
        <f t="shared" si="329"/>
        <v>4.3965598757271598E-5</v>
      </c>
      <c r="BI143" s="5">
        <f t="shared" si="330"/>
        <v>9.8928661424379516E-6</v>
      </c>
      <c r="BJ143" s="8">
        <f t="shared" si="331"/>
        <v>0.31522855810703881</v>
      </c>
      <c r="BK143" s="8">
        <f t="shared" si="332"/>
        <v>0.27154340081282052</v>
      </c>
      <c r="BL143" s="8">
        <f t="shared" si="333"/>
        <v>0.37927830624796904</v>
      </c>
      <c r="BM143" s="8">
        <f t="shared" si="334"/>
        <v>0.44381943956949499</v>
      </c>
      <c r="BN143" s="8">
        <f t="shared" si="335"/>
        <v>0.55554991881519578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1.2068965517241399</v>
      </c>
      <c r="F144">
        <f>VLOOKUP(B144,home!$B$2:$E$405,3,FALSE)</f>
        <v>0.99</v>
      </c>
      <c r="G144">
        <f>VLOOKUP(C144,away!$B$2:$E$405,4,FALSE)</f>
        <v>0.74</v>
      </c>
      <c r="H144">
        <f>VLOOKUP(A144,away!$A$2:$E$405,3,FALSE)</f>
        <v>1.3793103448275901</v>
      </c>
      <c r="I144">
        <f>VLOOKUP(C144,away!$B$2:$E$405,3,FALSE)</f>
        <v>0.74</v>
      </c>
      <c r="J144">
        <f>VLOOKUP(B144,home!$B$2:$E$405,4,FALSE)</f>
        <v>0</v>
      </c>
      <c r="K144" s="3">
        <f t="shared" si="280"/>
        <v>0.88417241379310485</v>
      </c>
      <c r="L144" s="3">
        <f t="shared" si="281"/>
        <v>0</v>
      </c>
      <c r="M144" s="5">
        <f t="shared" si="282"/>
        <v>0.41305587120899001</v>
      </c>
      <c r="N144" s="5">
        <f t="shared" si="283"/>
        <v>0.36521260667826655</v>
      </c>
      <c r="O144" s="5">
        <f t="shared" si="284"/>
        <v>0</v>
      </c>
      <c r="P144" s="5">
        <f t="shared" si="285"/>
        <v>0</v>
      </c>
      <c r="Q144" s="5">
        <f t="shared" si="286"/>
        <v>0.16145545599719735</v>
      </c>
      <c r="R144" s="5">
        <f t="shared" si="287"/>
        <v>0</v>
      </c>
      <c r="S144" s="5">
        <f t="shared" si="288"/>
        <v>0</v>
      </c>
      <c r="T144" s="5">
        <f t="shared" si="289"/>
        <v>0</v>
      </c>
      <c r="U144" s="5">
        <f t="shared" si="290"/>
        <v>0</v>
      </c>
      <c r="V144" s="5">
        <f t="shared" si="291"/>
        <v>0</v>
      </c>
      <c r="W144" s="5">
        <f t="shared" si="292"/>
        <v>4.7584820083036147E-2</v>
      </c>
      <c r="X144" s="5">
        <f t="shared" si="293"/>
        <v>0</v>
      </c>
      <c r="Y144" s="5">
        <f t="shared" si="294"/>
        <v>0</v>
      </c>
      <c r="Z144" s="5">
        <f t="shared" si="295"/>
        <v>0</v>
      </c>
      <c r="AA144" s="5">
        <f t="shared" si="296"/>
        <v>0</v>
      </c>
      <c r="AB144" s="5">
        <f t="shared" si="297"/>
        <v>0</v>
      </c>
      <c r="AC144" s="5">
        <f t="shared" si="298"/>
        <v>0</v>
      </c>
      <c r="AD144" s="5">
        <f t="shared" si="299"/>
        <v>1.0518296308182169E-2</v>
      </c>
      <c r="AE144" s="5">
        <f t="shared" si="300"/>
        <v>0</v>
      </c>
      <c r="AF144" s="5">
        <f t="shared" si="301"/>
        <v>0</v>
      </c>
      <c r="AG144" s="5">
        <f t="shared" si="302"/>
        <v>0</v>
      </c>
      <c r="AH144" s="5">
        <f t="shared" si="303"/>
        <v>0</v>
      </c>
      <c r="AI144" s="5">
        <f t="shared" si="304"/>
        <v>0</v>
      </c>
      <c r="AJ144" s="5">
        <f t="shared" si="305"/>
        <v>0</v>
      </c>
      <c r="AK144" s="5">
        <f t="shared" si="306"/>
        <v>0</v>
      </c>
      <c r="AL144" s="5">
        <f t="shared" si="307"/>
        <v>0</v>
      </c>
      <c r="AM144" s="5">
        <f t="shared" si="308"/>
        <v>1.8599974871593068E-3</v>
      </c>
      <c r="AN144" s="5">
        <f t="shared" si="309"/>
        <v>0</v>
      </c>
      <c r="AO144" s="5">
        <f t="shared" si="310"/>
        <v>0</v>
      </c>
      <c r="AP144" s="5">
        <f t="shared" si="311"/>
        <v>0</v>
      </c>
      <c r="AQ144" s="5">
        <f t="shared" si="312"/>
        <v>0</v>
      </c>
      <c r="AR144" s="5">
        <f t="shared" si="313"/>
        <v>0</v>
      </c>
      <c r="AS144" s="5">
        <f t="shared" si="314"/>
        <v>0</v>
      </c>
      <c r="AT144" s="5">
        <f t="shared" si="315"/>
        <v>0</v>
      </c>
      <c r="AU144" s="5">
        <f t="shared" si="316"/>
        <v>0</v>
      </c>
      <c r="AV144" s="5">
        <f t="shared" si="317"/>
        <v>0</v>
      </c>
      <c r="AW144" s="5">
        <f t="shared" si="318"/>
        <v>0</v>
      </c>
      <c r="AX144" s="5">
        <f t="shared" si="319"/>
        <v>2.7409307797845886E-4</v>
      </c>
      <c r="AY144" s="5">
        <f t="shared" si="320"/>
        <v>0</v>
      </c>
      <c r="AZ144" s="5">
        <f t="shared" si="321"/>
        <v>0</v>
      </c>
      <c r="BA144" s="5">
        <f t="shared" si="322"/>
        <v>0</v>
      </c>
      <c r="BB144" s="5">
        <f t="shared" si="323"/>
        <v>0</v>
      </c>
      <c r="BC144" s="5">
        <f t="shared" si="324"/>
        <v>0</v>
      </c>
      <c r="BD144" s="5">
        <f t="shared" si="325"/>
        <v>0</v>
      </c>
      <c r="BE144" s="5">
        <f t="shared" si="326"/>
        <v>0</v>
      </c>
      <c r="BF144" s="5">
        <f t="shared" si="327"/>
        <v>0</v>
      </c>
      <c r="BG144" s="5">
        <f t="shared" si="328"/>
        <v>0</v>
      </c>
      <c r="BH144" s="5">
        <f t="shared" si="329"/>
        <v>0</v>
      </c>
      <c r="BI144" s="5">
        <f t="shared" si="330"/>
        <v>0</v>
      </c>
      <c r="BJ144" s="8">
        <f t="shared" si="331"/>
        <v>0.58690526963181977</v>
      </c>
      <c r="BK144" s="8">
        <f t="shared" si="332"/>
        <v>0.41305587120899001</v>
      </c>
      <c r="BL144" s="8">
        <f t="shared" si="333"/>
        <v>0</v>
      </c>
      <c r="BM144" s="8">
        <f t="shared" si="334"/>
        <v>6.0237206956356086E-2</v>
      </c>
      <c r="BN144" s="8">
        <f t="shared" si="335"/>
        <v>0.93972393388445397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1.6857142857142899</v>
      </c>
      <c r="F145">
        <f>VLOOKUP(B145,home!$B$2:$E$405,3,FALSE)</f>
        <v>0.98</v>
      </c>
      <c r="G145">
        <f>VLOOKUP(C145,away!$B$2:$E$405,4,FALSE)</f>
        <v>1.22</v>
      </c>
      <c r="H145">
        <f>VLOOKUP(A145,away!$A$2:$E$405,3,FALSE)</f>
        <v>1.22857142857143</v>
      </c>
      <c r="I145">
        <f>VLOOKUP(C145,away!$B$2:$E$405,3,FALSE)</f>
        <v>0.81</v>
      </c>
      <c r="J145">
        <f>VLOOKUP(B145,home!$B$2:$E$405,4,FALSE)</f>
        <v>1.07</v>
      </c>
      <c r="K145" s="3">
        <f t="shared" si="280"/>
        <v>2.0154400000000048</v>
      </c>
      <c r="L145" s="3">
        <f t="shared" si="281"/>
        <v>1.0648028571428585</v>
      </c>
      <c r="M145" s="5">
        <f t="shared" si="282"/>
        <v>4.5948096470505698E-2</v>
      </c>
      <c r="N145" s="5">
        <f t="shared" si="283"/>
        <v>9.260563155051621E-2</v>
      </c>
      <c r="O145" s="5">
        <f t="shared" si="284"/>
        <v>4.8925664402070149E-2</v>
      </c>
      <c r="P145" s="5">
        <f t="shared" si="285"/>
        <v>9.8606741062508482E-2</v>
      </c>
      <c r="Q145" s="5">
        <f t="shared" si="286"/>
        <v>9.3320547026086428E-2</v>
      </c>
      <c r="R145" s="5">
        <f t="shared" si="287"/>
        <v>2.6048093621468468E-2</v>
      </c>
      <c r="S145" s="5">
        <f t="shared" si="288"/>
        <v>5.2903657223373916E-2</v>
      </c>
      <c r="T145" s="5">
        <f t="shared" si="289"/>
        <v>9.9367985103511303E-2</v>
      </c>
      <c r="U145" s="5">
        <f t="shared" si="290"/>
        <v>5.249836980845253E-2</v>
      </c>
      <c r="V145" s="5">
        <f t="shared" si="291"/>
        <v>1.2614855141638005E-2</v>
      </c>
      <c r="W145" s="5">
        <f t="shared" si="292"/>
        <v>6.2693987766085368E-2</v>
      </c>
      <c r="X145" s="5">
        <f t="shared" si="293"/>
        <v>6.6756737299007107E-2</v>
      </c>
      <c r="Y145" s="5">
        <f t="shared" si="294"/>
        <v>3.5541382304758999E-2</v>
      </c>
      <c r="Z145" s="5">
        <f t="shared" si="295"/>
        <v>9.2453615037547641E-3</v>
      </c>
      <c r="AA145" s="5">
        <f t="shared" si="296"/>
        <v>1.8633471389127545E-2</v>
      </c>
      <c r="AB145" s="5">
        <f t="shared" si="297"/>
        <v>1.8777321788251658E-2</v>
      </c>
      <c r="AC145" s="5">
        <f t="shared" si="298"/>
        <v>1.6920039267717879E-3</v>
      </c>
      <c r="AD145" s="5">
        <f t="shared" si="299"/>
        <v>3.1588992675819848E-2</v>
      </c>
      <c r="AE145" s="5">
        <f t="shared" si="300"/>
        <v>3.3636049655477805E-2</v>
      </c>
      <c r="AF145" s="5">
        <f t="shared" si="301"/>
        <v>1.7907880888075912E-2</v>
      </c>
      <c r="AG145" s="5">
        <f t="shared" si="302"/>
        <v>6.356120911665741E-3</v>
      </c>
      <c r="AH145" s="5">
        <f t="shared" si="303"/>
        <v>2.4611218361291669E-3</v>
      </c>
      <c r="AI145" s="5">
        <f t="shared" si="304"/>
        <v>4.9602433934081798E-3</v>
      </c>
      <c r="AJ145" s="5">
        <f t="shared" si="305"/>
        <v>4.9985364724053037E-3</v>
      </c>
      <c r="AK145" s="5">
        <f t="shared" si="306"/>
        <v>3.3580834493148566E-3</v>
      </c>
      <c r="AL145" s="5">
        <f t="shared" si="307"/>
        <v>1.4524474866203056E-4</v>
      </c>
      <c r="AM145" s="5">
        <f t="shared" si="308"/>
        <v>1.27331438797109E-2</v>
      </c>
      <c r="AN145" s="5">
        <f t="shared" si="309"/>
        <v>1.3558287983527267E-2</v>
      </c>
      <c r="AO145" s="5">
        <f t="shared" si="310"/>
        <v>7.2184518914127594E-3</v>
      </c>
      <c r="AP145" s="5">
        <f t="shared" si="311"/>
        <v>2.5620760660415259E-3</v>
      </c>
      <c r="AQ145" s="5">
        <f t="shared" si="312"/>
        <v>6.8202647883458794E-4</v>
      </c>
      <c r="AR145" s="5">
        <f t="shared" si="313"/>
        <v>5.2412191257740319E-4</v>
      </c>
      <c r="AS145" s="5">
        <f t="shared" si="314"/>
        <v>1.0563362674850039E-3</v>
      </c>
      <c r="AT145" s="5">
        <f t="shared" si="315"/>
        <v>1.0644911834699908E-3</v>
      </c>
      <c r="AU145" s="5">
        <f t="shared" si="316"/>
        <v>7.1513937027092118E-4</v>
      </c>
      <c r="AV145" s="5">
        <f t="shared" si="317"/>
        <v>3.6033012310470727E-4</v>
      </c>
      <c r="AW145" s="5">
        <f t="shared" si="318"/>
        <v>8.6583875322593624E-6</v>
      </c>
      <c r="AX145" s="5">
        <f t="shared" si="319"/>
        <v>4.2771479168207662E-3</v>
      </c>
      <c r="AY145" s="5">
        <f t="shared" si="320"/>
        <v>4.554319322253377E-3</v>
      </c>
      <c r="AZ145" s="5">
        <f t="shared" si="321"/>
        <v>2.4247261133381612E-3</v>
      </c>
      <c r="BA145" s="5">
        <f t="shared" si="322"/>
        <v>8.6061843109045755E-4</v>
      </c>
      <c r="BB145" s="5">
        <f t="shared" si="323"/>
        <v>2.2909724108373088E-4</v>
      </c>
      <c r="BC145" s="5">
        <f t="shared" si="324"/>
        <v>4.8788679373900596E-5</v>
      </c>
      <c r="BD145" s="5">
        <f t="shared" si="325"/>
        <v>9.3014418333933006E-5</v>
      </c>
      <c r="BE145" s="5">
        <f t="shared" si="326"/>
        <v>1.8746497928694237E-4</v>
      </c>
      <c r="BF145" s="5">
        <f t="shared" si="327"/>
        <v>1.8891220892703806E-4</v>
      </c>
      <c r="BG145" s="5">
        <f t="shared" si="328"/>
        <v>1.2691374078663685E-4</v>
      </c>
      <c r="BH145" s="5">
        <f t="shared" si="329"/>
        <v>6.3946757432754999E-5</v>
      </c>
      <c r="BI145" s="5">
        <f t="shared" si="330"/>
        <v>2.57761705600544E-5</v>
      </c>
      <c r="BJ145" s="8">
        <f t="shared" si="331"/>
        <v>0.58892399918449234</v>
      </c>
      <c r="BK145" s="8">
        <f t="shared" si="332"/>
        <v>0.21646491789571332</v>
      </c>
      <c r="BL145" s="8">
        <f t="shared" si="333"/>
        <v>0.18506735329286322</v>
      </c>
      <c r="BM145" s="8">
        <f t="shared" si="334"/>
        <v>0.58970119680894695</v>
      </c>
      <c r="BN145" s="8">
        <f t="shared" si="335"/>
        <v>0.40545477413315545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1.6857142857142899</v>
      </c>
      <c r="F146">
        <f>VLOOKUP(B146,home!$B$2:$E$405,3,FALSE)</f>
        <v>1.22</v>
      </c>
      <c r="G146">
        <f>VLOOKUP(C146,away!$B$2:$E$405,4,FALSE)</f>
        <v>1.63</v>
      </c>
      <c r="H146">
        <f>VLOOKUP(A146,away!$A$2:$E$405,3,FALSE)</f>
        <v>1.22857142857143</v>
      </c>
      <c r="I146">
        <f>VLOOKUP(C146,away!$B$2:$E$405,3,FALSE)</f>
        <v>0.54</v>
      </c>
      <c r="J146">
        <f>VLOOKUP(B146,home!$B$2:$E$405,4,FALSE)</f>
        <v>1.33</v>
      </c>
      <c r="K146" s="3">
        <f t="shared" si="280"/>
        <v>3.3522114285714371</v>
      </c>
      <c r="L146" s="3">
        <f t="shared" si="281"/>
        <v>0.88236000000000114</v>
      </c>
      <c r="M146" s="5">
        <f t="shared" si="282"/>
        <v>1.4486017160669926E-2</v>
      </c>
      <c r="N146" s="5">
        <f t="shared" si="283"/>
        <v>4.8560192280479683E-2</v>
      </c>
      <c r="O146" s="5">
        <f t="shared" si="284"/>
        <v>1.2781882101888733E-2</v>
      </c>
      <c r="P146" s="5">
        <f t="shared" si="285"/>
        <v>4.2847571260604116E-2</v>
      </c>
      <c r="Q146" s="5">
        <f t="shared" si="286"/>
        <v>8.1392015768125242E-2</v>
      </c>
      <c r="R146" s="5">
        <f t="shared" si="287"/>
        <v>5.6391107457112776E-3</v>
      </c>
      <c r="S146" s="5">
        <f t="shared" si="288"/>
        <v>3.1684250104250924E-2</v>
      </c>
      <c r="T146" s="5">
        <f t="shared" si="289"/>
        <v>7.1817059033163086E-2</v>
      </c>
      <c r="U146" s="5">
        <f t="shared" si="290"/>
        <v>1.8903491488753345E-2</v>
      </c>
      <c r="V146" s="5">
        <f t="shared" si="291"/>
        <v>1.0413054412120419E-2</v>
      </c>
      <c r="W146" s="5">
        <f t="shared" si="292"/>
        <v>9.0947748484125346E-2</v>
      </c>
      <c r="X146" s="5">
        <f t="shared" si="293"/>
        <v>8.0248655352452944E-2</v>
      </c>
      <c r="Y146" s="5">
        <f t="shared" si="294"/>
        <v>3.540410176839523E-2</v>
      </c>
      <c r="Z146" s="5">
        <f t="shared" si="295"/>
        <v>1.6585752525286033E-3</v>
      </c>
      <c r="AA146" s="5">
        <f t="shared" si="296"/>
        <v>5.5598949166721411E-3</v>
      </c>
      <c r="AB146" s="5">
        <f t="shared" si="297"/>
        <v>9.3189716406622946E-3</v>
      </c>
      <c r="AC146" s="5">
        <f t="shared" si="298"/>
        <v>1.9250205474665289E-3</v>
      </c>
      <c r="AD146" s="5">
        <f t="shared" si="299"/>
        <v>7.6219020467831397E-2</v>
      </c>
      <c r="AE146" s="5">
        <f t="shared" si="300"/>
        <v>6.7252614899995802E-2</v>
      </c>
      <c r="AF146" s="5">
        <f t="shared" si="301"/>
        <v>2.967050864158018E-2</v>
      </c>
      <c r="AG146" s="5">
        <f t="shared" si="302"/>
        <v>8.7266900016615741E-3</v>
      </c>
      <c r="AH146" s="5">
        <f t="shared" si="303"/>
        <v>3.6586511495528498E-4</v>
      </c>
      <c r="AI146" s="5">
        <f t="shared" si="304"/>
        <v>1.226457219668709E-3</v>
      </c>
      <c r="AJ146" s="5">
        <f t="shared" si="305"/>
        <v>2.0556719542136979E-3</v>
      </c>
      <c r="AK146" s="5">
        <f t="shared" si="306"/>
        <v>2.2970156727696459E-3</v>
      </c>
      <c r="AL146" s="5">
        <f t="shared" si="307"/>
        <v>2.2775744131973611E-4</v>
      </c>
      <c r="AM146" s="5">
        <f t="shared" si="308"/>
        <v>5.1100454297356941E-2</v>
      </c>
      <c r="AN146" s="5">
        <f t="shared" si="309"/>
        <v>4.5088996853815934E-2</v>
      </c>
      <c r="AO146" s="5">
        <f t="shared" si="310"/>
        <v>1.9892363631966534E-2</v>
      </c>
      <c r="AP146" s="5">
        <f t="shared" si="311"/>
        <v>5.8507419914340048E-3</v>
      </c>
      <c r="AQ146" s="5">
        <f t="shared" si="312"/>
        <v>1.2906151758904285E-3</v>
      </c>
      <c r="AR146" s="5">
        <f t="shared" si="313"/>
        <v>6.456494856638916E-5</v>
      </c>
      <c r="AS146" s="5">
        <f t="shared" si="314"/>
        <v>2.1643535846937681E-4</v>
      </c>
      <c r="AT146" s="5">
        <f t="shared" si="315"/>
        <v>3.6276854110400033E-4</v>
      </c>
      <c r="AU146" s="5">
        <f t="shared" si="316"/>
        <v>4.0535894980500567E-4</v>
      </c>
      <c r="AV146" s="5">
        <f t="shared" si="317"/>
        <v>3.3971222605251388E-4</v>
      </c>
      <c r="AW146" s="5">
        <f t="shared" si="318"/>
        <v>1.8713166805465455E-5</v>
      </c>
      <c r="AX146" s="5">
        <f t="shared" si="319"/>
        <v>2.8549921150132065E-2</v>
      </c>
      <c r="AY146" s="5">
        <f t="shared" si="320"/>
        <v>2.5191308426030564E-2</v>
      </c>
      <c r="AZ146" s="5">
        <f t="shared" si="321"/>
        <v>1.1113901451396176E-2</v>
      </c>
      <c r="BA146" s="5">
        <f t="shared" si="322"/>
        <v>3.2688206948846481E-3</v>
      </c>
      <c r="BB146" s="5">
        <f t="shared" si="323"/>
        <v>7.2106915708460527E-4</v>
      </c>
      <c r="BC146" s="5">
        <f t="shared" si="324"/>
        <v>1.2724851628903469E-4</v>
      </c>
      <c r="BD146" s="5">
        <f t="shared" si="325"/>
        <v>9.4949213361731977E-6</v>
      </c>
      <c r="BE146" s="5">
        <f t="shared" si="326"/>
        <v>3.1828983816506574E-5</v>
      </c>
      <c r="BF146" s="5">
        <f t="shared" si="327"/>
        <v>5.3348741654754325E-5</v>
      </c>
      <c r="BG146" s="5">
        <f t="shared" si="328"/>
        <v>5.9612087158324176E-5</v>
      </c>
      <c r="BH146" s="5">
        <f t="shared" si="329"/>
        <v>4.9958079963282725E-5</v>
      </c>
      <c r="BI146" s="5">
        <f t="shared" si="330"/>
        <v>3.3494009320480417E-5</v>
      </c>
      <c r="BJ146" s="8">
        <f t="shared" si="331"/>
        <v>0.78243404804409156</v>
      </c>
      <c r="BK146" s="8">
        <f t="shared" si="332"/>
        <v>0.12677497935246224</v>
      </c>
      <c r="BL146" s="8">
        <f t="shared" si="333"/>
        <v>5.9774937702541941E-2</v>
      </c>
      <c r="BM146" s="8">
        <f t="shared" si="334"/>
        <v>0.73976315577492024</v>
      </c>
      <c r="BN146" s="8">
        <f t="shared" si="335"/>
        <v>0.20570678931747896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1.6857142857142899</v>
      </c>
      <c r="F147">
        <f>VLOOKUP(B147,home!$B$2:$E$405,3,FALSE)</f>
        <v>1.36</v>
      </c>
      <c r="G147">
        <f>VLOOKUP(C147,away!$B$2:$E$405,4,FALSE)</f>
        <v>1.02</v>
      </c>
      <c r="H147">
        <f>VLOOKUP(A147,away!$A$2:$E$405,3,FALSE)</f>
        <v>1.22857142857143</v>
      </c>
      <c r="I147">
        <f>VLOOKUP(C147,away!$B$2:$E$405,3,FALSE)</f>
        <v>0.2</v>
      </c>
      <c r="J147">
        <f>VLOOKUP(B147,home!$B$2:$E$405,4,FALSE)</f>
        <v>0.76</v>
      </c>
      <c r="K147" s="3">
        <f t="shared" si="280"/>
        <v>2.3384228571428634</v>
      </c>
      <c r="L147" s="3">
        <f t="shared" si="281"/>
        <v>0.18674285714285735</v>
      </c>
      <c r="M147" s="5">
        <f t="shared" si="282"/>
        <v>8.0045047079790016E-2</v>
      </c>
      <c r="N147" s="5">
        <f t="shared" si="283"/>
        <v>0.18717916769245757</v>
      </c>
      <c r="O147" s="5">
        <f t="shared" si="284"/>
        <v>1.4947840791814519E-2</v>
      </c>
      <c r="P147" s="5">
        <f t="shared" si="285"/>
        <v>3.4954372572511549E-2</v>
      </c>
      <c r="Q147" s="5">
        <f t="shared" si="286"/>
        <v>0.21885202205650997</v>
      </c>
      <c r="R147" s="5">
        <f t="shared" si="287"/>
        <v>1.3957012487899969E-3</v>
      </c>
      <c r="S147" s="5">
        <f t="shared" si="288"/>
        <v>3.8160017593594276E-3</v>
      </c>
      <c r="T147" s="5">
        <f t="shared" si="289"/>
        <v>4.0869051890324304E-2</v>
      </c>
      <c r="U147" s="5">
        <f t="shared" si="290"/>
        <v>3.2637397019133667E-3</v>
      </c>
      <c r="V147" s="5">
        <f t="shared" si="291"/>
        <v>1.8515400195848886E-4</v>
      </c>
      <c r="W147" s="5">
        <f t="shared" si="292"/>
        <v>0.17058952356962565</v>
      </c>
      <c r="X147" s="5">
        <f t="shared" si="293"/>
        <v>3.1856375030030699E-2</v>
      </c>
      <c r="Y147" s="5">
        <f t="shared" si="294"/>
        <v>2.9744752456611549E-3</v>
      </c>
      <c r="Z147" s="5">
        <f t="shared" si="295"/>
        <v>8.6879079638966001E-5</v>
      </c>
      <c r="AA147" s="5">
        <f t="shared" si="296"/>
        <v>2.0316002563529323E-4</v>
      </c>
      <c r="AB147" s="5">
        <f t="shared" si="297"/>
        <v>2.3753702380164995E-4</v>
      </c>
      <c r="AC147" s="5">
        <f t="shared" si="298"/>
        <v>5.0533591738796393E-6</v>
      </c>
      <c r="AD147" s="5">
        <f t="shared" si="299"/>
        <v>9.9727610276080972E-2</v>
      </c>
      <c r="AE147" s="5">
        <f t="shared" si="300"/>
        <v>1.8623418878984742E-2</v>
      </c>
      <c r="AF147" s="5">
        <f t="shared" si="301"/>
        <v>1.7388952256149196E-3</v>
      </c>
      <c r="AG147" s="5">
        <f t="shared" si="302"/>
        <v>1.0824208756780122E-4</v>
      </c>
      <c r="AH147" s="5">
        <f t="shared" si="303"/>
        <v>4.0560118894305884E-6</v>
      </c>
      <c r="AI147" s="5">
        <f t="shared" si="304"/>
        <v>9.4846709110877001E-6</v>
      </c>
      <c r="AJ147" s="5">
        <f t="shared" si="305"/>
        <v>1.1089585625482756E-5</v>
      </c>
      <c r="AK147" s="5">
        <f t="shared" si="306"/>
        <v>8.6440468342906035E-6</v>
      </c>
      <c r="AL147" s="5">
        <f t="shared" si="307"/>
        <v>8.8268796509262567E-8</v>
      </c>
      <c r="AM147" s="5">
        <f t="shared" si="308"/>
        <v>4.664106467156464E-2</v>
      </c>
      <c r="AN147" s="5">
        <f t="shared" si="309"/>
        <v>8.709885676952767E-3</v>
      </c>
      <c r="AO147" s="5">
        <f t="shared" si="310"/>
        <v>8.1325446835090484E-4</v>
      </c>
      <c r="AP147" s="5">
        <f t="shared" si="311"/>
        <v>5.0623154334681143E-5</v>
      </c>
      <c r="AQ147" s="5">
        <f t="shared" si="312"/>
        <v>2.3633781195105449E-6</v>
      </c>
      <c r="AR147" s="5">
        <f t="shared" si="313"/>
        <v>1.5148624976753355E-7</v>
      </c>
      <c r="AS147" s="5">
        <f t="shared" si="314"/>
        <v>3.5423890899925322E-7</v>
      </c>
      <c r="AT147" s="5">
        <f t="shared" si="315"/>
        <v>4.1418018084660237E-7</v>
      </c>
      <c r="AU147" s="5">
        <f t="shared" si="316"/>
        <v>3.2284280062241986E-7</v>
      </c>
      <c r="AV147" s="5">
        <f t="shared" si="317"/>
        <v>1.8873574605987076E-7</v>
      </c>
      <c r="AW147" s="5">
        <f t="shared" si="318"/>
        <v>1.0707097344533797E-9</v>
      </c>
      <c r="AX147" s="5">
        <f t="shared" si="319"/>
        <v>1.817775528491089E-2</v>
      </c>
      <c r="AY147" s="5">
        <f t="shared" si="320"/>
        <v>3.3945659583479344E-3</v>
      </c>
      <c r="AZ147" s="5">
        <f t="shared" si="321"/>
        <v>3.1695547291088743E-4</v>
      </c>
      <c r="BA147" s="5">
        <f t="shared" si="322"/>
        <v>1.9729723532814883E-5</v>
      </c>
      <c r="BB147" s="5">
        <f t="shared" si="323"/>
        <v>9.2109623578913005E-7</v>
      </c>
      <c r="BC147" s="5">
        <f t="shared" si="324"/>
        <v>3.4401628554958656E-8</v>
      </c>
      <c r="BD147" s="5">
        <f t="shared" si="325"/>
        <v>4.7148291832409491E-9</v>
      </c>
      <c r="BE147" s="5">
        <f t="shared" si="326"/>
        <v>1.1025264329614852E-8</v>
      </c>
      <c r="BF147" s="5">
        <f t="shared" si="327"/>
        <v>1.2890865057206633E-8</v>
      </c>
      <c r="BG147" s="5">
        <f t="shared" si="328"/>
        <v>1.0048097832705411E-8</v>
      </c>
      <c r="BH147" s="5">
        <f t="shared" si="329"/>
        <v>5.8741754107015001E-9</v>
      </c>
      <c r="BI147" s="5">
        <f t="shared" si="330"/>
        <v>2.7472612094501909E-9</v>
      </c>
      <c r="BJ147" s="8">
        <f t="shared" si="331"/>
        <v>0.85064593523974719</v>
      </c>
      <c r="BK147" s="8">
        <f t="shared" si="332"/>
        <v>0.1224002829999378</v>
      </c>
      <c r="BL147" s="8">
        <f t="shared" si="333"/>
        <v>2.0082731891594433E-2</v>
      </c>
      <c r="BM147" s="8">
        <f t="shared" si="334"/>
        <v>0.45244711288140643</v>
      </c>
      <c r="BN147" s="8">
        <f t="shared" si="335"/>
        <v>0.5373741514418735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1.6857142857142899</v>
      </c>
      <c r="F148">
        <f>VLOOKUP(B148,home!$B$2:$E$405,3,FALSE)</f>
        <v>1.0900000000000001</v>
      </c>
      <c r="G148">
        <f>VLOOKUP(C148,away!$B$2:$E$405,4,FALSE)</f>
        <v>0.81</v>
      </c>
      <c r="H148">
        <f>VLOOKUP(A148,away!$A$2:$E$405,3,FALSE)</f>
        <v>1.22857142857143</v>
      </c>
      <c r="I148">
        <f>VLOOKUP(C148,away!$B$2:$E$405,3,FALSE)</f>
        <v>2.44</v>
      </c>
      <c r="J148">
        <f>VLOOKUP(B148,home!$B$2:$E$405,4,FALSE)</f>
        <v>1.01</v>
      </c>
      <c r="K148" s="3">
        <f t="shared" si="280"/>
        <v>1.4883171428571467</v>
      </c>
      <c r="L148" s="3">
        <f t="shared" si="281"/>
        <v>3.0276914285714316</v>
      </c>
      <c r="M148" s="5">
        <f t="shared" si="282"/>
        <v>1.0932573283511158E-2</v>
      </c>
      <c r="N148" s="5">
        <f t="shared" si="283"/>
        <v>1.62711362333917E-2</v>
      </c>
      <c r="O148" s="5">
        <f t="shared" si="284"/>
        <v>3.3100458422715764E-2</v>
      </c>
      <c r="P148" s="5">
        <f t="shared" si="285"/>
        <v>4.9263979706958103E-2</v>
      </c>
      <c r="Q148" s="5">
        <f t="shared" si="286"/>
        <v>1.2108305494960468E-2</v>
      </c>
      <c r="R148" s="5">
        <f t="shared" si="287"/>
        <v>5.0108987124120798E-2</v>
      </c>
      <c r="S148" s="5">
        <f t="shared" si="288"/>
        <v>5.5497905973975165E-2</v>
      </c>
      <c r="T148" s="5">
        <f t="shared" si="289"/>
        <v>3.6660212761616177E-2</v>
      </c>
      <c r="U148" s="5">
        <f t="shared" si="290"/>
        <v>7.4578064548037004E-2</v>
      </c>
      <c r="V148" s="5">
        <f t="shared" si="291"/>
        <v>2.7786969400517735E-2</v>
      </c>
      <c r="W148" s="5">
        <f t="shared" si="292"/>
        <v>6.0069995463670148E-3</v>
      </c>
      <c r="X148" s="5">
        <f t="shared" si="293"/>
        <v>1.8187341037967892E-2</v>
      </c>
      <c r="Y148" s="5">
        <f t="shared" si="294"/>
        <v>2.7532828284580417E-2</v>
      </c>
      <c r="Z148" s="5">
        <f t="shared" si="295"/>
        <v>5.0571516936698924E-2</v>
      </c>
      <c r="AA148" s="5">
        <f t="shared" si="296"/>
        <v>7.5266455597179538E-2</v>
      </c>
      <c r="AB148" s="5">
        <f t="shared" si="297"/>
        <v>5.6010178073689285E-2</v>
      </c>
      <c r="AC148" s="5">
        <f t="shared" si="298"/>
        <v>7.8257919085343783E-3</v>
      </c>
      <c r="AD148" s="5">
        <f t="shared" si="299"/>
        <v>2.2350801004982837E-3</v>
      </c>
      <c r="AE148" s="5">
        <f t="shared" si="300"/>
        <v>6.7671328624492287E-3</v>
      </c>
      <c r="AF148" s="5">
        <f t="shared" si="301"/>
        <v>1.0244395081820795E-2</v>
      </c>
      <c r="AG148" s="5">
        <f t="shared" si="302"/>
        <v>1.0338955726709384E-2</v>
      </c>
      <c r="AH148" s="5">
        <f t="shared" si="303"/>
        <v>3.8278737089774577E-2</v>
      </c>
      <c r="AI148" s="5">
        <f t="shared" si="304"/>
        <v>5.6970900617633179E-2</v>
      </c>
      <c r="AJ148" s="5">
        <f t="shared" si="305"/>
        <v>4.2395384016617146E-2</v>
      </c>
      <c r="AK148" s="5">
        <f t="shared" si="306"/>
        <v>2.1032592269981047E-2</v>
      </c>
      <c r="AL148" s="5">
        <f t="shared" si="307"/>
        <v>1.4105724014834898E-3</v>
      </c>
      <c r="AM148" s="5">
        <f t="shared" si="308"/>
        <v>6.6530160584609397E-4</v>
      </c>
      <c r="AN148" s="5">
        <f t="shared" si="309"/>
        <v>2.0143279694350277E-3</v>
      </c>
      <c r="AO148" s="5">
        <f t="shared" si="310"/>
        <v>3.0493817636950658E-3</v>
      </c>
      <c r="AP148" s="5">
        <f t="shared" si="311"/>
        <v>3.0775290094605286E-3</v>
      </c>
      <c r="AQ148" s="5">
        <f t="shared" si="312"/>
        <v>2.3294520507808926E-3</v>
      </c>
      <c r="AR148" s="5">
        <f t="shared" si="313"/>
        <v>2.3179240836649958E-2</v>
      </c>
      <c r="AS148" s="5">
        <f t="shared" si="314"/>
        <v>3.4498061495600564E-2</v>
      </c>
      <c r="AT148" s="5">
        <f t="shared" si="315"/>
        <v>2.5672028159621194E-2</v>
      </c>
      <c r="AU148" s="5">
        <f t="shared" si="316"/>
        <v>1.273603986729187E-2</v>
      </c>
      <c r="AV148" s="5">
        <f t="shared" si="317"/>
        <v>4.7388166166506393E-3</v>
      </c>
      <c r="AW148" s="5">
        <f t="shared" si="318"/>
        <v>1.7656311292004706E-4</v>
      </c>
      <c r="AX148" s="5">
        <f t="shared" si="319"/>
        <v>1.650299641918548E-4</v>
      </c>
      <c r="AY148" s="5">
        <f t="shared" si="320"/>
        <v>4.9965980804112908E-4</v>
      </c>
      <c r="AZ148" s="5">
        <f t="shared" si="321"/>
        <v>7.5640785900388686E-4</v>
      </c>
      <c r="BA148" s="5">
        <f t="shared" si="322"/>
        <v>7.633898637367121E-4</v>
      </c>
      <c r="BB148" s="5">
        <f t="shared" si="323"/>
        <v>5.7782723677348899E-4</v>
      </c>
      <c r="BC148" s="5">
        <f t="shared" si="324"/>
        <v>3.4989651439484149E-4</v>
      </c>
      <c r="BD148" s="5">
        <f t="shared" si="325"/>
        <v>1.1696598133652999E-2</v>
      </c>
      <c r="BE148" s="5">
        <f t="shared" si="326"/>
        <v>1.7408247515426665E-2</v>
      </c>
      <c r="BF148" s="5">
        <f t="shared" si="327"/>
        <v>1.2954496602154923E-2</v>
      </c>
      <c r="BG148" s="5">
        <f t="shared" si="328"/>
        <v>6.4267997900239399E-3</v>
      </c>
      <c r="BH148" s="5">
        <f t="shared" si="329"/>
        <v>2.3912790753008359E-3</v>
      </c>
      <c r="BI148" s="5">
        <f t="shared" si="330"/>
        <v>7.1179632822516395E-4</v>
      </c>
      <c r="BJ148" s="8">
        <f t="shared" si="331"/>
        <v>0.16060059077572089</v>
      </c>
      <c r="BK148" s="8">
        <f t="shared" si="332"/>
        <v>0.15321745248302115</v>
      </c>
      <c r="BL148" s="8">
        <f t="shared" si="333"/>
        <v>0.60015516218034715</v>
      </c>
      <c r="BM148" s="8">
        <f t="shared" si="334"/>
        <v>0.79243618541500893</v>
      </c>
      <c r="BN148" s="8">
        <f t="shared" si="335"/>
        <v>0.17178544026565798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1.6857142857142899</v>
      </c>
      <c r="F149">
        <f>VLOOKUP(B149,home!$B$2:$E$405,3,FALSE)</f>
        <v>0.41</v>
      </c>
      <c r="G149">
        <f>VLOOKUP(C149,away!$B$2:$E$405,4,FALSE)</f>
        <v>0.2</v>
      </c>
      <c r="H149">
        <f>VLOOKUP(A149,away!$A$2:$E$405,3,FALSE)</f>
        <v>1.22857142857143</v>
      </c>
      <c r="I149">
        <f>VLOOKUP(C149,away!$B$2:$E$405,3,FALSE)</f>
        <v>1.83</v>
      </c>
      <c r="J149">
        <f>VLOOKUP(B149,home!$B$2:$E$405,4,FALSE)</f>
        <v>1.33</v>
      </c>
      <c r="K149" s="3">
        <f t="shared" si="280"/>
        <v>0.13822857142857178</v>
      </c>
      <c r="L149" s="3">
        <f t="shared" si="281"/>
        <v>2.9902200000000034</v>
      </c>
      <c r="M149" s="5">
        <f t="shared" si="282"/>
        <v>4.3785674932559783E-2</v>
      </c>
      <c r="N149" s="5">
        <f t="shared" si="283"/>
        <v>6.0524312949635653E-3</v>
      </c>
      <c r="O149" s="5">
        <f t="shared" si="284"/>
        <v>0.13092880089683909</v>
      </c>
      <c r="P149" s="5">
        <f t="shared" si="285"/>
        <v>1.8098101106825974E-2</v>
      </c>
      <c r="Q149" s="5">
        <f t="shared" si="286"/>
        <v>4.1830946578619722E-4</v>
      </c>
      <c r="R149" s="5">
        <f t="shared" si="287"/>
        <v>0.19575295950887331</v>
      </c>
      <c r="S149" s="5">
        <f t="shared" si="288"/>
        <v>1.8701394016272786E-3</v>
      </c>
      <c r="T149" s="5">
        <f t="shared" si="289"/>
        <v>1.2508373307832041E-3</v>
      </c>
      <c r="U149" s="5">
        <f t="shared" si="290"/>
        <v>2.7058651945826614E-2</v>
      </c>
      <c r="V149" s="5">
        <f t="shared" si="291"/>
        <v>8.5887988674733973E-5</v>
      </c>
      <c r="W149" s="5">
        <f t="shared" si="292"/>
        <v>1.927410662355835E-5</v>
      </c>
      <c r="X149" s="5">
        <f t="shared" si="293"/>
        <v>5.7633819107896719E-5</v>
      </c>
      <c r="Y149" s="5">
        <f t="shared" si="294"/>
        <v>8.6168899286407567E-5</v>
      </c>
      <c r="Z149" s="5">
        <f t="shared" si="295"/>
        <v>0.1951148048608746</v>
      </c>
      <c r="AA149" s="5">
        <f t="shared" si="296"/>
        <v>2.6970440740483253E-2</v>
      </c>
      <c r="AB149" s="5">
        <f t="shared" si="297"/>
        <v>1.8640427471779757E-3</v>
      </c>
      <c r="AC149" s="5">
        <f t="shared" si="298"/>
        <v>2.2187757544154224E-6</v>
      </c>
      <c r="AD149" s="5">
        <f t="shared" si="299"/>
        <v>6.6605805603411125E-7</v>
      </c>
      <c r="AE149" s="5">
        <f t="shared" si="300"/>
        <v>1.9916601203143226E-6</v>
      </c>
      <c r="AF149" s="5">
        <f t="shared" si="301"/>
        <v>2.9777509624831504E-6</v>
      </c>
      <c r="AG149" s="5">
        <f t="shared" si="302"/>
        <v>2.9680434943454588E-6</v>
      </c>
      <c r="AH149" s="5">
        <f t="shared" si="303"/>
        <v>0.1458590479477713</v>
      </c>
      <c r="AI149" s="5">
        <f t="shared" si="304"/>
        <v>2.0161887827751985E-2</v>
      </c>
      <c r="AJ149" s="5">
        <f t="shared" si="305"/>
        <v>1.3934744758666334E-3</v>
      </c>
      <c r="AK149" s="5">
        <f t="shared" si="306"/>
        <v>6.4205995373740841E-5</v>
      </c>
      <c r="AL149" s="5">
        <f t="shared" si="307"/>
        <v>3.6683804005427354E-8</v>
      </c>
      <c r="AM149" s="5">
        <f t="shared" si="308"/>
        <v>1.8413650714817377E-8</v>
      </c>
      <c r="AN149" s="5">
        <f t="shared" si="309"/>
        <v>5.5060866640461288E-8</v>
      </c>
      <c r="AO149" s="5">
        <f t="shared" si="310"/>
        <v>8.2322052322820182E-8</v>
      </c>
      <c r="AP149" s="5">
        <f t="shared" si="311"/>
        <v>8.2053682432247874E-8</v>
      </c>
      <c r="AQ149" s="5">
        <f t="shared" si="312"/>
        <v>6.1339640570639145E-8</v>
      </c>
      <c r="AR149" s="5">
        <f t="shared" si="313"/>
        <v>8.7230128470877022E-2</v>
      </c>
      <c r="AS149" s="5">
        <f t="shared" si="314"/>
        <v>1.205769604406012E-2</v>
      </c>
      <c r="AT149" s="5">
        <f t="shared" si="315"/>
        <v>8.3335904944518578E-4</v>
      </c>
      <c r="AU149" s="5">
        <f t="shared" si="316"/>
        <v>3.8398010297293509E-5</v>
      </c>
      <c r="AV149" s="5">
        <f t="shared" si="317"/>
        <v>1.3269255272736182E-6</v>
      </c>
      <c r="AW149" s="5">
        <f t="shared" si="318"/>
        <v>4.2118493148462084E-10</v>
      </c>
      <c r="AX149" s="5">
        <f t="shared" si="319"/>
        <v>4.2421543884898362E-10</v>
      </c>
      <c r="AY149" s="5">
        <f t="shared" si="320"/>
        <v>1.2684974895550094E-9</v>
      </c>
      <c r="AZ149" s="5">
        <f t="shared" si="321"/>
        <v>1.8965432816085924E-9</v>
      </c>
      <c r="BA149" s="5">
        <f t="shared" si="322"/>
        <v>1.8903605505105506E-9</v>
      </c>
      <c r="BB149" s="5">
        <f t="shared" si="323"/>
        <v>1.4131484813369165E-9</v>
      </c>
      <c r="BC149" s="5">
        <f t="shared" si="324"/>
        <v>8.4512497037265571E-10</v>
      </c>
      <c r="BD149" s="5">
        <f t="shared" si="325"/>
        <v>4.3472879126031032E-2</v>
      </c>
      <c r="BE149" s="5">
        <f t="shared" si="326"/>
        <v>6.009193977478248E-3</v>
      </c>
      <c r="BF149" s="5">
        <f t="shared" si="327"/>
        <v>4.1532114947199768E-4</v>
      </c>
      <c r="BG149" s="5">
        <f t="shared" si="328"/>
        <v>1.9136416391862184E-5</v>
      </c>
      <c r="BH149" s="5">
        <f t="shared" si="329"/>
        <v>6.6129987502735376E-7</v>
      </c>
      <c r="BI149" s="5">
        <f t="shared" si="330"/>
        <v>1.8282107402184848E-8</v>
      </c>
      <c r="BJ149" s="8">
        <f t="shared" si="331"/>
        <v>7.8935653569668987E-3</v>
      </c>
      <c r="BK149" s="8">
        <f t="shared" si="332"/>
        <v>6.3842060157743685E-2</v>
      </c>
      <c r="BL149" s="8">
        <f t="shared" si="333"/>
        <v>0.70013163083752628</v>
      </c>
      <c r="BM149" s="8">
        <f t="shared" si="334"/>
        <v>0.57194578315995104</v>
      </c>
      <c r="BN149" s="8">
        <f t="shared" si="335"/>
        <v>0.39503627720584789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1.7115384615384599</v>
      </c>
      <c r="F150">
        <f>VLOOKUP(B150,home!$B$2:$E$405,3,FALSE)</f>
        <v>0.64</v>
      </c>
      <c r="G150">
        <f>VLOOKUP(C150,away!$B$2:$E$405,4,FALSE)</f>
        <v>0.96</v>
      </c>
      <c r="H150">
        <f>VLOOKUP(A150,away!$A$2:$E$405,3,FALSE)</f>
        <v>1.4722222222222201</v>
      </c>
      <c r="I150">
        <f>VLOOKUP(C150,away!$B$2:$E$405,3,FALSE)</f>
        <v>1.43</v>
      </c>
      <c r="J150">
        <f>VLOOKUP(B150,home!$B$2:$E$405,4,FALSE)</f>
        <v>1.19</v>
      </c>
      <c r="K150" s="3">
        <f t="shared" si="280"/>
        <v>1.0515692307692297</v>
      </c>
      <c r="L150" s="3">
        <f t="shared" si="281"/>
        <v>2.5052805555555517</v>
      </c>
      <c r="M150" s="5">
        <f t="shared" si="282"/>
        <v>2.8528554348261199E-2</v>
      </c>
      <c r="N150" s="5">
        <f t="shared" si="283"/>
        <v>2.9999749950959193E-2</v>
      </c>
      <c r="O150" s="5">
        <f t="shared" si="284"/>
        <v>7.1472032486808557E-2</v>
      </c>
      <c r="P150" s="5">
        <f t="shared" si="285"/>
        <v>7.5157790223666671E-2</v>
      </c>
      <c r="Q150" s="5">
        <f t="shared" si="286"/>
        <v>1.5773406989599694E-2</v>
      </c>
      <c r="R150" s="5">
        <f t="shared" si="287"/>
        <v>8.952874662761813E-2</v>
      </c>
      <c r="S150" s="5">
        <f t="shared" si="288"/>
        <v>4.9500347637217133E-2</v>
      </c>
      <c r="T150" s="5">
        <f t="shared" si="289"/>
        <v>3.951680982590814E-2</v>
      </c>
      <c r="U150" s="5">
        <f t="shared" si="290"/>
        <v>9.4145675222937666E-2</v>
      </c>
      <c r="V150" s="5">
        <f t="shared" si="291"/>
        <v>1.4489719466876267E-2</v>
      </c>
      <c r="W150" s="5">
        <f t="shared" si="292"/>
        <v>5.5289431515544493E-3</v>
      </c>
      <c r="X150" s="5">
        <f t="shared" si="293"/>
        <v>1.3851553770361392E-2</v>
      </c>
      <c r="Y150" s="5">
        <f t="shared" si="294"/>
        <v>1.7351014162559297E-2</v>
      </c>
      <c r="Z150" s="5">
        <f t="shared" si="295"/>
        <v>7.476487602981044E-2</v>
      </c>
      <c r="AA150" s="5">
        <f t="shared" si="296"/>
        <v>7.8620443175224583E-2</v>
      </c>
      <c r="AB150" s="5">
        <f t="shared" si="297"/>
        <v>4.1337419476253426E-2</v>
      </c>
      <c r="AC150" s="5">
        <f t="shared" si="298"/>
        <v>2.3858010880895737E-3</v>
      </c>
      <c r="AD150" s="5">
        <f t="shared" si="299"/>
        <v>1.4535166242117278E-3</v>
      </c>
      <c r="AE150" s="5">
        <f t="shared" si="300"/>
        <v>3.6414669358143872E-3</v>
      </c>
      <c r="AF150" s="5">
        <f t="shared" si="301"/>
        <v>4.5614481539971224E-3</v>
      </c>
      <c r="AG150" s="5">
        <f t="shared" si="302"/>
        <v>3.8092357884612514E-3</v>
      </c>
      <c r="AH150" s="5">
        <f t="shared" si="303"/>
        <v>4.6826747539001366E-2</v>
      </c>
      <c r="AI150" s="5">
        <f t="shared" si="304"/>
        <v>4.9241566889012586E-2</v>
      </c>
      <c r="AJ150" s="5">
        <f t="shared" si="305"/>
        <v>2.5890458307675265E-2</v>
      </c>
      <c r="AK150" s="5">
        <f t="shared" si="306"/>
        <v>9.075203108954967E-3</v>
      </c>
      <c r="AL150" s="5">
        <f t="shared" si="307"/>
        <v>2.5141342320412509E-4</v>
      </c>
      <c r="AM150" s="5">
        <f t="shared" si="308"/>
        <v>3.0569467168652288E-4</v>
      </c>
      <c r="AN150" s="5">
        <f t="shared" si="309"/>
        <v>7.6585091691318394E-4</v>
      </c>
      <c r="AO150" s="5">
        <f t="shared" si="310"/>
        <v>9.5933570529849546E-4</v>
      </c>
      <c r="AP150" s="5">
        <f t="shared" si="311"/>
        <v>8.0113502957816383E-4</v>
      </c>
      <c r="AQ150" s="5">
        <f t="shared" si="312"/>
        <v>5.0176700299414895E-4</v>
      </c>
      <c r="AR150" s="5">
        <f t="shared" si="313"/>
        <v>2.346282801787378E-2</v>
      </c>
      <c r="AS150" s="5">
        <f t="shared" si="314"/>
        <v>2.4672788010426262E-2</v>
      </c>
      <c r="AT150" s="5">
        <f t="shared" si="315"/>
        <v>1.2972572354528108E-2</v>
      </c>
      <c r="AU150" s="5">
        <f t="shared" si="316"/>
        <v>4.547185977316434E-3</v>
      </c>
      <c r="AV150" s="5">
        <f t="shared" si="317"/>
        <v>1.1954202150828172E-3</v>
      </c>
      <c r="AW150" s="5">
        <f t="shared" si="318"/>
        <v>1.8398406002788686E-5</v>
      </c>
      <c r="AX150" s="5">
        <f t="shared" si="319"/>
        <v>5.3576518459274837E-5</v>
      </c>
      <c r="AY150" s="5">
        <f t="shared" si="320"/>
        <v>1.3422420993038431E-4</v>
      </c>
      <c r="AZ150" s="5">
        <f t="shared" si="321"/>
        <v>1.6813465161169918E-4</v>
      </c>
      <c r="BA150" s="5">
        <f t="shared" si="322"/>
        <v>1.4040815779929892E-4</v>
      </c>
      <c r="BB150" s="5">
        <f t="shared" si="323"/>
        <v>8.7940456893989807E-5</v>
      </c>
      <c r="BC150" s="5">
        <f t="shared" si="324"/>
        <v>4.4063103340636763E-5</v>
      </c>
      <c r="BD150" s="5">
        <f t="shared" si="325"/>
        <v>9.7968278019205275E-3</v>
      </c>
      <c r="BE150" s="5">
        <f t="shared" si="326"/>
        <v>1.0302042675644173E-2</v>
      </c>
      <c r="BF150" s="5">
        <f t="shared" si="327"/>
        <v>5.4166555458894589E-3</v>
      </c>
      <c r="BG150" s="5">
        <f t="shared" si="328"/>
        <v>1.8986627685776208E-3</v>
      </c>
      <c r="BH150" s="5">
        <f t="shared" si="329"/>
        <v>4.9914383676083604E-4</v>
      </c>
      <c r="BI150" s="5">
        <f t="shared" si="330"/>
        <v>1.0497686009315889E-4</v>
      </c>
      <c r="BJ150" s="8">
        <f t="shared" si="331"/>
        <v>0.13944927577793248</v>
      </c>
      <c r="BK150" s="8">
        <f t="shared" si="332"/>
        <v>0.17044785039724536</v>
      </c>
      <c r="BL150" s="8">
        <f t="shared" si="333"/>
        <v>0.60100739689759963</v>
      </c>
      <c r="BM150" s="8">
        <f t="shared" si="334"/>
        <v>0.67509329267174656</v>
      </c>
      <c r="BN150" s="8">
        <f t="shared" si="335"/>
        <v>0.31046028062691344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1.7115384615384599</v>
      </c>
      <c r="F151">
        <f>VLOOKUP(B151,home!$B$2:$E$405,3,FALSE)</f>
        <v>0.8</v>
      </c>
      <c r="G151">
        <f>VLOOKUP(C151,away!$B$2:$E$405,4,FALSE)</f>
        <v>0.8</v>
      </c>
      <c r="H151">
        <f>VLOOKUP(A151,away!$A$2:$E$405,3,FALSE)</f>
        <v>1.4722222222222201</v>
      </c>
      <c r="I151">
        <f>VLOOKUP(C151,away!$B$2:$E$405,3,FALSE)</f>
        <v>1.43</v>
      </c>
      <c r="J151">
        <f>VLOOKUP(B151,home!$B$2:$E$405,4,FALSE)</f>
        <v>1.19</v>
      </c>
      <c r="K151" s="3">
        <f t="shared" si="280"/>
        <v>1.0953846153846143</v>
      </c>
      <c r="L151" s="3">
        <f t="shared" si="281"/>
        <v>2.5052805555555517</v>
      </c>
      <c r="M151" s="5">
        <f t="shared" si="282"/>
        <v>2.7305553544526434E-2</v>
      </c>
      <c r="N151" s="5">
        <f t="shared" si="283"/>
        <v>2.9910083267235082E-2</v>
      </c>
      <c r="O151" s="5">
        <f t="shared" si="284"/>
        <v>6.8408072353783031E-2</v>
      </c>
      <c r="P151" s="5">
        <f t="shared" si="285"/>
        <v>7.49331500244515E-2</v>
      </c>
      <c r="Q151" s="5">
        <f t="shared" si="286"/>
        <v>1.6381522527901041E-2</v>
      </c>
      <c r="R151" s="5">
        <f t="shared" si="287"/>
        <v>8.5690706755485013E-2</v>
      </c>
      <c r="S151" s="5">
        <f t="shared" si="288"/>
        <v>5.1408745142547334E-2</v>
      </c>
      <c r="T151" s="5">
        <f t="shared" si="289"/>
        <v>4.1040309859545696E-2</v>
      </c>
      <c r="U151" s="5">
        <f t="shared" si="290"/>
        <v>9.3864281861392729E-2</v>
      </c>
      <c r="V151" s="5">
        <f t="shared" si="291"/>
        <v>1.5675359088698777E-2</v>
      </c>
      <c r="W151" s="5">
        <f t="shared" si="292"/>
        <v>5.981355917879759E-3</v>
      </c>
      <c r="X151" s="5">
        <f t="shared" si="293"/>
        <v>1.4984974676921286E-2</v>
      </c>
      <c r="Y151" s="5">
        <f t="shared" si="294"/>
        <v>1.8770782841791626E-2</v>
      </c>
      <c r="Z151" s="5">
        <f t="shared" si="295"/>
        <v>7.1559753808776438E-2</v>
      </c>
      <c r="AA151" s="5">
        <f t="shared" si="296"/>
        <v>7.838545340284428E-2</v>
      </c>
      <c r="AB151" s="5">
        <f t="shared" si="297"/>
        <v>4.2931109863711577E-2</v>
      </c>
      <c r="AC151" s="5">
        <f t="shared" si="298"/>
        <v>2.6885648746445018E-3</v>
      </c>
      <c r="AD151" s="5">
        <f t="shared" si="299"/>
        <v>1.6379713128963015E-3</v>
      </c>
      <c r="AE151" s="5">
        <f t="shared" si="300"/>
        <v>4.103577680756902E-3</v>
      </c>
      <c r="AF151" s="5">
        <f t="shared" si="301"/>
        <v>5.1403066859060089E-3</v>
      </c>
      <c r="AG151" s="5">
        <f t="shared" si="302"/>
        <v>4.2926367965975066E-3</v>
      </c>
      <c r="AH151" s="5">
        <f t="shared" si="303"/>
        <v>4.4819314944367486E-2</v>
      </c>
      <c r="AI151" s="5">
        <f t="shared" si="304"/>
        <v>4.9094388062137881E-2</v>
      </c>
      <c r="AJ151" s="5">
        <f t="shared" si="305"/>
        <v>2.6888618692493944E-2</v>
      </c>
      <c r="AK151" s="5">
        <f t="shared" si="306"/>
        <v>9.8177930815670101E-3</v>
      </c>
      <c r="AL151" s="5">
        <f t="shared" si="307"/>
        <v>2.951233122209919E-4</v>
      </c>
      <c r="AM151" s="5">
        <f t="shared" si="308"/>
        <v>3.5884171531758955E-4</v>
      </c>
      <c r="AN151" s="5">
        <f t="shared" si="309"/>
        <v>8.9899917190735764E-4</v>
      </c>
      <c r="AO151" s="5">
        <f t="shared" si="310"/>
        <v>1.1261225724200235E-3</v>
      </c>
      <c r="AP151" s="5">
        <f t="shared" si="311"/>
        <v>9.4041766128536092E-4</v>
      </c>
      <c r="AQ151" s="5">
        <f t="shared" si="312"/>
        <v>5.8900252022981044E-4</v>
      </c>
      <c r="AR151" s="5">
        <f t="shared" si="313"/>
        <v>2.2456991648688841E-2</v>
      </c>
      <c r="AS151" s="5">
        <f t="shared" si="314"/>
        <v>2.4599043159794526E-2</v>
      </c>
      <c r="AT151" s="5">
        <f t="shared" si="315"/>
        <v>1.3472706715210524E-2</v>
      </c>
      <c r="AU151" s="5">
        <f t="shared" si="316"/>
        <v>4.9192652211435305E-3</v>
      </c>
      <c r="AV151" s="5">
        <f t="shared" si="317"/>
        <v>1.3471218605593039E-3</v>
      </c>
      <c r="AW151" s="5">
        <f t="shared" si="318"/>
        <v>2.2496969541284645E-5</v>
      </c>
      <c r="AX151" s="5">
        <f t="shared" si="319"/>
        <v>6.5511615719518818E-5</v>
      </c>
      <c r="AY151" s="5">
        <f t="shared" si="320"/>
        <v>1.6412497702513788E-4</v>
      </c>
      <c r="AZ151" s="5">
        <f t="shared" si="321"/>
        <v>2.0558955681103988E-4</v>
      </c>
      <c r="BA151" s="5">
        <f t="shared" si="322"/>
        <v>1.7168650636799386E-4</v>
      </c>
      <c r="BB151" s="5">
        <f t="shared" si="323"/>
        <v>1.0753071651374986E-4</v>
      </c>
      <c r="BC151" s="5">
        <f t="shared" si="324"/>
        <v>5.3878922641370756E-5</v>
      </c>
      <c r="BD151" s="5">
        <f t="shared" si="325"/>
        <v>9.376844085622258E-3</v>
      </c>
      <c r="BE151" s="5">
        <f t="shared" si="326"/>
        <v>1.0271250752250834E-2</v>
      </c>
      <c r="BF151" s="5">
        <f t="shared" si="327"/>
        <v>5.6254850273866029E-3</v>
      </c>
      <c r="BG151" s="5">
        <f t="shared" si="328"/>
        <v>2.0540232510252603E-3</v>
      </c>
      <c r="BH151" s="5">
        <f t="shared" si="329"/>
        <v>5.6248636720383999E-4</v>
      </c>
      <c r="BI151" s="5">
        <f t="shared" si="330"/>
        <v>1.2322778259973348E-4</v>
      </c>
      <c r="BJ151" s="8">
        <f t="shared" si="331"/>
        <v>0.14692522750367018</v>
      </c>
      <c r="BK151" s="8">
        <f t="shared" si="332"/>
        <v>0.17247062096411467</v>
      </c>
      <c r="BL151" s="8">
        <f t="shared" si="333"/>
        <v>0.59470818488926813</v>
      </c>
      <c r="BM151" s="8">
        <f t="shared" si="334"/>
        <v>0.68289307068496374</v>
      </c>
      <c r="BN151" s="8">
        <f t="shared" si="335"/>
        <v>0.3026290884733821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1.7115384615384599</v>
      </c>
      <c r="F152">
        <f>VLOOKUP(B152,home!$B$2:$E$405,3,FALSE)</f>
        <v>1.91</v>
      </c>
      <c r="G152">
        <f>VLOOKUP(C152,away!$B$2:$E$405,4,FALSE)</f>
        <v>1.27</v>
      </c>
      <c r="H152">
        <f>VLOOKUP(A152,away!$A$2:$E$405,3,FALSE)</f>
        <v>1.4722222222222201</v>
      </c>
      <c r="I152">
        <f>VLOOKUP(C152,away!$B$2:$E$405,3,FALSE)</f>
        <v>0.48</v>
      </c>
      <c r="J152">
        <f>VLOOKUP(B152,home!$B$2:$E$405,4,FALSE)</f>
        <v>1.02</v>
      </c>
      <c r="K152" s="3">
        <f t="shared" si="280"/>
        <v>4.1516788461538416</v>
      </c>
      <c r="L152" s="3">
        <f t="shared" si="281"/>
        <v>0.720799999999999</v>
      </c>
      <c r="M152" s="5">
        <f t="shared" si="282"/>
        <v>7.6543677515773052E-3</v>
      </c>
      <c r="N152" s="5">
        <f t="shared" si="283"/>
        <v>3.1778476674905638E-2</v>
      </c>
      <c r="O152" s="5">
        <f t="shared" si="284"/>
        <v>5.5172682753369135E-3</v>
      </c>
      <c r="P152" s="5">
        <f t="shared" si="285"/>
        <v>2.2905925987271952E-2</v>
      </c>
      <c r="Q152" s="5">
        <f t="shared" si="286"/>
        <v>6.5967014687099507E-2</v>
      </c>
      <c r="R152" s="5">
        <f t="shared" si="287"/>
        <v>1.9884234864314208E-3</v>
      </c>
      <c r="S152" s="5">
        <f t="shared" si="288"/>
        <v>1.7136668316800611E-2</v>
      </c>
      <c r="T152" s="5">
        <f t="shared" si="289"/>
        <v>4.7549024186461251E-2</v>
      </c>
      <c r="U152" s="5">
        <f t="shared" si="290"/>
        <v>8.2552957258127998E-3</v>
      </c>
      <c r="V152" s="5">
        <f t="shared" si="291"/>
        <v>5.6979995514060992E-3</v>
      </c>
      <c r="W152" s="5">
        <f t="shared" si="292"/>
        <v>9.1291286473450278E-2</v>
      </c>
      <c r="X152" s="5">
        <f t="shared" si="293"/>
        <v>6.5802759290062865E-2</v>
      </c>
      <c r="Y152" s="5">
        <f t="shared" si="294"/>
        <v>2.3715314448138621E-2</v>
      </c>
      <c r="Z152" s="5">
        <f t="shared" si="295"/>
        <v>4.777518830065888E-4</v>
      </c>
      <c r="AA152" s="5">
        <f t="shared" si="296"/>
        <v>1.9834723863886199E-3</v>
      </c>
      <c r="AB152" s="5">
        <f t="shared" si="297"/>
        <v>4.1173701742499551E-3</v>
      </c>
      <c r="AC152" s="5">
        <f t="shared" si="298"/>
        <v>1.0657147023436519E-3</v>
      </c>
      <c r="AD152" s="5">
        <f t="shared" si="299"/>
        <v>9.4753025722498468E-2</v>
      </c>
      <c r="AE152" s="5">
        <f t="shared" si="300"/>
        <v>6.8297980940776798E-2</v>
      </c>
      <c r="AF152" s="5">
        <f t="shared" si="301"/>
        <v>2.4614592331055923E-2</v>
      </c>
      <c r="AG152" s="5">
        <f t="shared" si="302"/>
        <v>5.9140660507416964E-3</v>
      </c>
      <c r="AH152" s="5">
        <f t="shared" si="303"/>
        <v>8.6090889317787161E-5</v>
      </c>
      <c r="AI152" s="5">
        <f t="shared" si="304"/>
        <v>3.5742172402722865E-4</v>
      </c>
      <c r="AJ152" s="5">
        <f t="shared" si="305"/>
        <v>7.4195010539984067E-4</v>
      </c>
      <c r="AK152" s="5">
        <f t="shared" si="306"/>
        <v>1.0267795191633775E-3</v>
      </c>
      <c r="AL152" s="5">
        <f t="shared" si="307"/>
        <v>1.2756733351569602E-4</v>
      </c>
      <c r="AM152" s="5">
        <f t="shared" si="308"/>
        <v>7.8676826500233527E-2</v>
      </c>
      <c r="AN152" s="5">
        <f t="shared" si="309"/>
        <v>5.6710256541368242E-2</v>
      </c>
      <c r="AO152" s="5">
        <f t="shared" si="310"/>
        <v>2.0438376457509084E-2</v>
      </c>
      <c r="AP152" s="5">
        <f t="shared" si="311"/>
        <v>4.9106605835241776E-3</v>
      </c>
      <c r="AQ152" s="5">
        <f t="shared" si="312"/>
        <v>8.8490103715105524E-4</v>
      </c>
      <c r="AR152" s="5">
        <f t="shared" si="313"/>
        <v>1.2410862604052186E-5</v>
      </c>
      <c r="AS152" s="5">
        <f t="shared" si="314"/>
        <v>5.1525915735765237E-5</v>
      </c>
      <c r="AT152" s="5">
        <f t="shared" si="315"/>
        <v>1.0695952719444094E-4</v>
      </c>
      <c r="AU152" s="5">
        <f t="shared" si="316"/>
        <v>1.4802053548259236E-4</v>
      </c>
      <c r="AV152" s="5">
        <f t="shared" si="317"/>
        <v>1.5363343148986071E-4</v>
      </c>
      <c r="AW152" s="5">
        <f t="shared" si="318"/>
        <v>1.0604141302569936E-5</v>
      </c>
      <c r="AX152" s="5">
        <f t="shared" si="319"/>
        <v>5.444015271058928E-2</v>
      </c>
      <c r="AY152" s="5">
        <f t="shared" si="320"/>
        <v>3.9240462073792691E-2</v>
      </c>
      <c r="AZ152" s="5">
        <f t="shared" si="321"/>
        <v>1.4142262531394867E-2</v>
      </c>
      <c r="BA152" s="5">
        <f t="shared" si="322"/>
        <v>3.3979142775431362E-3</v>
      </c>
      <c r="BB152" s="5">
        <f t="shared" si="323"/>
        <v>6.1230415281327206E-4</v>
      </c>
      <c r="BC152" s="5">
        <f t="shared" si="324"/>
        <v>8.8269766669561229E-5</v>
      </c>
      <c r="BD152" s="5">
        <f t="shared" si="325"/>
        <v>1.4909582941667997E-6</v>
      </c>
      <c r="BE152" s="5">
        <f t="shared" si="326"/>
        <v>6.1899800103899191E-6</v>
      </c>
      <c r="BF152" s="5">
        <f t="shared" si="327"/>
        <v>1.2849404533625482E-5</v>
      </c>
      <c r="BG152" s="5">
        <f t="shared" si="328"/>
        <v>1.7782200329308728E-5</v>
      </c>
      <c r="BH152" s="5">
        <f t="shared" si="329"/>
        <v>1.8456496236315234E-5</v>
      </c>
      <c r="BI152" s="5">
        <f t="shared" si="330"/>
        <v>1.5325088999685588E-5</v>
      </c>
      <c r="BJ152" s="8">
        <f t="shared" si="331"/>
        <v>0.7932259274377802</v>
      </c>
      <c r="BK152" s="8">
        <f t="shared" si="332"/>
        <v>9.3828705716708011E-2</v>
      </c>
      <c r="BL152" s="8">
        <f t="shared" si="333"/>
        <v>2.4618716687038137E-2</v>
      </c>
      <c r="BM152" s="8">
        <f t="shared" si="334"/>
        <v>0.73710976692941987</v>
      </c>
      <c r="BN152" s="8">
        <f t="shared" si="335"/>
        <v>0.13581147686262274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1.7115384615384599</v>
      </c>
      <c r="F153">
        <f>VLOOKUP(B153,home!$B$2:$E$405,3,FALSE)</f>
        <v>0.64</v>
      </c>
      <c r="G153">
        <f>VLOOKUP(C153,away!$B$2:$E$405,4,FALSE)</f>
        <v>0.8</v>
      </c>
      <c r="H153">
        <f>VLOOKUP(A153,away!$A$2:$E$405,3,FALSE)</f>
        <v>1.4722222222222201</v>
      </c>
      <c r="I153">
        <f>VLOOKUP(C153,away!$B$2:$E$405,3,FALSE)</f>
        <v>0.32</v>
      </c>
      <c r="J153">
        <f>VLOOKUP(B153,home!$B$2:$E$405,4,FALSE)</f>
        <v>1.02</v>
      </c>
      <c r="K153" s="3">
        <f t="shared" si="280"/>
        <v>0.87630769230769145</v>
      </c>
      <c r="L153" s="3">
        <f t="shared" si="281"/>
        <v>0.48053333333333265</v>
      </c>
      <c r="M153" s="5">
        <f t="shared" si="282"/>
        <v>0.25747284374067697</v>
      </c>
      <c r="N153" s="5">
        <f t="shared" si="283"/>
        <v>0.22562543353029146</v>
      </c>
      <c r="O153" s="5">
        <f t="shared" si="284"/>
        <v>0.1237242838455198</v>
      </c>
      <c r="P153" s="5">
        <f t="shared" si="285"/>
        <v>0.10842054165908924</v>
      </c>
      <c r="Q153" s="5">
        <f t="shared" si="286"/>
        <v>9.8858651491426072E-2</v>
      </c>
      <c r="R153" s="5">
        <f t="shared" si="287"/>
        <v>2.9726821265283518E-2</v>
      </c>
      <c r="S153" s="5">
        <f t="shared" si="288"/>
        <v>1.1413838526491159E-2</v>
      </c>
      <c r="T153" s="5">
        <f t="shared" si="289"/>
        <v>4.7504877330013212E-2</v>
      </c>
      <c r="U153" s="5">
        <f t="shared" si="290"/>
        <v>2.6049842142623805E-2</v>
      </c>
      <c r="V153" s="5">
        <f t="shared" si="291"/>
        <v>5.3403455313003805E-4</v>
      </c>
      <c r="W153" s="5">
        <f t="shared" si="292"/>
        <v>2.8876865584367303E-2</v>
      </c>
      <c r="X153" s="5">
        <f t="shared" si="293"/>
        <v>1.3876296475474614E-2</v>
      </c>
      <c r="Y153" s="5">
        <f t="shared" si="294"/>
        <v>3.3340114998406962E-3</v>
      </c>
      <c r="Z153" s="5">
        <f t="shared" si="295"/>
        <v>4.7615761706702965E-3</v>
      </c>
      <c r="AA153" s="5">
        <f t="shared" si="296"/>
        <v>4.1726058258673817E-3</v>
      </c>
      <c r="AB153" s="5">
        <f t="shared" si="297"/>
        <v>1.8282432910877373E-3</v>
      </c>
      <c r="AC153" s="5">
        <f t="shared" si="298"/>
        <v>1.4054956892207423E-5</v>
      </c>
      <c r="AD153" s="5">
        <f t="shared" si="299"/>
        <v>6.3262548603290752E-3</v>
      </c>
      <c r="AE153" s="5">
        <f t="shared" si="300"/>
        <v>3.0399763355501274E-3</v>
      </c>
      <c r="AF153" s="5">
        <f t="shared" si="301"/>
        <v>7.3040498088817627E-4</v>
      </c>
      <c r="AG153" s="5">
        <f t="shared" si="302"/>
        <v>1.1699464671648818E-4</v>
      </c>
      <c r="AH153" s="5">
        <f t="shared" si="303"/>
        <v>5.7202401730319064E-4</v>
      </c>
      <c r="AI153" s="5">
        <f t="shared" si="304"/>
        <v>5.0126904654753399E-4</v>
      </c>
      <c r="AJ153" s="5">
        <f t="shared" si="305"/>
        <v>2.1963296070267314E-4</v>
      </c>
      <c r="AK153" s="5">
        <f t="shared" si="306"/>
        <v>6.4155350982688454E-5</v>
      </c>
      <c r="AL153" s="5">
        <f t="shared" si="307"/>
        <v>2.3673891461471184E-7</v>
      </c>
      <c r="AM153" s="5">
        <f t="shared" si="308"/>
        <v>1.1087491595210581E-3</v>
      </c>
      <c r="AN153" s="5">
        <f t="shared" si="309"/>
        <v>5.3279092945518502E-4</v>
      </c>
      <c r="AO153" s="5">
        <f t="shared" si="310"/>
        <v>1.2801190065043228E-4</v>
      </c>
      <c r="AP153" s="5">
        <f t="shared" si="311"/>
        <v>2.0504661775295884E-5</v>
      </c>
      <c r="AQ153" s="5">
        <f t="shared" si="312"/>
        <v>2.463293367938875E-6</v>
      </c>
      <c r="AR153" s="5">
        <f t="shared" si="313"/>
        <v>5.4975321556285242E-5</v>
      </c>
      <c r="AS153" s="5">
        <f t="shared" si="314"/>
        <v>4.8175297166861599E-5</v>
      </c>
      <c r="AT153" s="5">
        <f t="shared" si="315"/>
        <v>2.110819174326488E-5</v>
      </c>
      <c r="AU153" s="5">
        <f t="shared" si="316"/>
        <v>6.165756931776238E-6</v>
      </c>
      <c r="AV153" s="5">
        <f t="shared" si="317"/>
        <v>1.3507750570537465E-6</v>
      </c>
      <c r="AW153" s="5">
        <f t="shared" si="318"/>
        <v>2.7691551834495748E-9</v>
      </c>
      <c r="AX153" s="5">
        <f t="shared" si="319"/>
        <v>1.6193423622133177E-4</v>
      </c>
      <c r="AY153" s="5">
        <f t="shared" si="320"/>
        <v>7.7814798312223846E-5</v>
      </c>
      <c r="AZ153" s="5">
        <f t="shared" si="321"/>
        <v>1.8696302207816957E-5</v>
      </c>
      <c r="BA153" s="5">
        <f t="shared" si="322"/>
        <v>2.9947321403098773E-6</v>
      </c>
      <c r="BB153" s="5">
        <f t="shared" si="323"/>
        <v>3.5976715445589266E-7</v>
      </c>
      <c r="BC153" s="5">
        <f t="shared" si="324"/>
        <v>3.4576021990907616E-8</v>
      </c>
      <c r="BD153" s="5">
        <f t="shared" si="325"/>
        <v>4.402912419752261E-6</v>
      </c>
      <c r="BE153" s="5">
        <f t="shared" si="326"/>
        <v>3.8583060219859765E-6</v>
      </c>
      <c r="BF153" s="5">
        <f t="shared" si="327"/>
        <v>1.6905316231717004E-6</v>
      </c>
      <c r="BG153" s="5">
        <f t="shared" si="328"/>
        <v>4.9380862182492282E-7</v>
      </c>
      <c r="BH153" s="5">
        <f t="shared" si="329"/>
        <v>1.0818207345825989E-7</v>
      </c>
      <c r="BI153" s="5">
        <f t="shared" si="330"/>
        <v>1.8960156628253783E-8</v>
      </c>
      <c r="BJ153" s="8">
        <f t="shared" si="331"/>
        <v>0.43034412109172526</v>
      </c>
      <c r="BK153" s="8">
        <f t="shared" si="332"/>
        <v>0.37793336497350649</v>
      </c>
      <c r="BL153" s="8">
        <f t="shared" si="333"/>
        <v>0.18700122578929043</v>
      </c>
      <c r="BM153" s="8">
        <f t="shared" si="334"/>
        <v>0.15613390046374837</v>
      </c>
      <c r="BN153" s="8">
        <f t="shared" si="335"/>
        <v>0.84382857553228696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1.3333333333333299</v>
      </c>
      <c r="F154">
        <f>VLOOKUP(B154,home!$B$2:$E$405,3,FALSE)</f>
        <v>1.31</v>
      </c>
      <c r="G154">
        <f>VLOOKUP(C154,away!$B$2:$E$405,4,FALSE)</f>
        <v>0.56000000000000005</v>
      </c>
      <c r="H154">
        <f>VLOOKUP(A154,away!$A$2:$E$405,3,FALSE)</f>
        <v>1.2708333333333299</v>
      </c>
      <c r="I154">
        <f>VLOOKUP(C154,away!$B$2:$E$405,3,FALSE)</f>
        <v>0.56000000000000005</v>
      </c>
      <c r="J154">
        <f>VLOOKUP(B154,home!$B$2:$E$405,4,FALSE)</f>
        <v>0.59</v>
      </c>
      <c r="K154" s="3">
        <f t="shared" si="280"/>
        <v>0.97813333333333097</v>
      </c>
      <c r="L154" s="3">
        <f t="shared" si="281"/>
        <v>0.41988333333333222</v>
      </c>
      <c r="M154" s="5">
        <f t="shared" si="282"/>
        <v>0.2470865332491736</v>
      </c>
      <c r="N154" s="5">
        <f t="shared" si="283"/>
        <v>0.24168357438879107</v>
      </c>
      <c r="O154" s="5">
        <f t="shared" si="284"/>
        <v>0.10374751720244024</v>
      </c>
      <c r="P154" s="5">
        <f t="shared" si="285"/>
        <v>0.10147890482627997</v>
      </c>
      <c r="Q154" s="5">
        <f t="shared" si="286"/>
        <v>0.11819938011441113</v>
      </c>
      <c r="R154" s="5">
        <f t="shared" si="287"/>
        <v>2.178092667400891E-2</v>
      </c>
      <c r="S154" s="5">
        <f t="shared" si="288"/>
        <v>1.0419394360877847E-2</v>
      </c>
      <c r="T154" s="5">
        <f t="shared" si="289"/>
        <v>4.9629949720372532E-2</v>
      </c>
      <c r="U154" s="5">
        <f t="shared" si="290"/>
        <v>2.1304650410737199E-2</v>
      </c>
      <c r="V154" s="5">
        <f t="shared" si="291"/>
        <v>4.7547387764248101E-4</v>
      </c>
      <c r="W154" s="5">
        <f t="shared" si="292"/>
        <v>3.8538251223080806E-2</v>
      </c>
      <c r="X154" s="5">
        <f t="shared" si="293"/>
        <v>1.6181569384384538E-2</v>
      </c>
      <c r="Y154" s="5">
        <f t="shared" si="294"/>
        <v>3.3971856458399874E-3</v>
      </c>
      <c r="Z154" s="5">
        <f t="shared" si="295"/>
        <v>3.0484826983239173E-3</v>
      </c>
      <c r="AA154" s="5">
        <f t="shared" si="296"/>
        <v>2.9818225433205603E-3</v>
      </c>
      <c r="AB154" s="5">
        <f t="shared" si="297"/>
        <v>1.458310011853305E-3</v>
      </c>
      <c r="AC154" s="5">
        <f t="shared" si="298"/>
        <v>1.2204876096992067E-5</v>
      </c>
      <c r="AD154" s="5">
        <f t="shared" si="299"/>
        <v>9.4238870324173333E-3</v>
      </c>
      <c r="AE154" s="5">
        <f t="shared" si="300"/>
        <v>3.9569331001281551E-3</v>
      </c>
      <c r="AF154" s="5">
        <f t="shared" si="301"/>
        <v>8.3072512992940267E-4</v>
      </c>
      <c r="AG154" s="5">
        <f t="shared" si="302"/>
        <v>1.1626921221284104E-4</v>
      </c>
      <c r="AH154" s="5">
        <f t="shared" si="303"/>
        <v>3.2000176924530931E-4</v>
      </c>
      <c r="AI154" s="5">
        <f t="shared" si="304"/>
        <v>3.1300439722447778E-4</v>
      </c>
      <c r="AJ154" s="5">
        <f t="shared" si="305"/>
        <v>1.5308001720258421E-4</v>
      </c>
      <c r="AK154" s="5">
        <f t="shared" si="306"/>
        <v>4.9910889164362461E-5</v>
      </c>
      <c r="AL154" s="5">
        <f t="shared" si="307"/>
        <v>2.0050262449782296E-7</v>
      </c>
      <c r="AM154" s="5">
        <f t="shared" si="308"/>
        <v>1.8435636071950242E-3</v>
      </c>
      <c r="AN154" s="5">
        <f t="shared" si="309"/>
        <v>7.7408163260106878E-4</v>
      </c>
      <c r="AO154" s="5">
        <f t="shared" si="310"/>
        <v>1.6251198808432224E-4</v>
      </c>
      <c r="AP154" s="5">
        <f t="shared" si="311"/>
        <v>2.2745358421157334E-5</v>
      </c>
      <c r="AQ154" s="5">
        <f t="shared" si="312"/>
        <v>2.3875992279342296E-6</v>
      </c>
      <c r="AR154" s="5">
        <f t="shared" si="313"/>
        <v>2.6872681908656857E-5</v>
      </c>
      <c r="AS154" s="5">
        <f t="shared" si="314"/>
        <v>2.6285065930920828E-5</v>
      </c>
      <c r="AT154" s="5">
        <f t="shared" si="315"/>
        <v>1.2855149577948982E-5</v>
      </c>
      <c r="AU154" s="5">
        <f t="shared" si="316"/>
        <v>4.1913501023926013E-6</v>
      </c>
      <c r="AV154" s="5">
        <f t="shared" si="317"/>
        <v>1.0249248117050679E-6</v>
      </c>
      <c r="AW154" s="5">
        <f t="shared" si="318"/>
        <v>2.2874112699253405E-9</v>
      </c>
      <c r="AX154" s="5">
        <f t="shared" si="319"/>
        <v>3.0054183605294799E-4</v>
      </c>
      <c r="AY154" s="5">
        <f t="shared" si="320"/>
        <v>1.2619250792803168E-4</v>
      </c>
      <c r="AZ154" s="5">
        <f t="shared" si="321"/>
        <v>2.6493065435257438E-5</v>
      </c>
      <c r="BA154" s="5">
        <f t="shared" si="322"/>
        <v>3.707998875057994E-6</v>
      </c>
      <c r="BB154" s="5">
        <f t="shared" si="323"/>
        <v>3.8923173191389908E-7</v>
      </c>
      <c r="BC154" s="5">
        <f t="shared" si="324"/>
        <v>3.2686383407022782E-8</v>
      </c>
      <c r="BD154" s="5">
        <f t="shared" si="325"/>
        <v>1.8805652092355283E-6</v>
      </c>
      <c r="BE154" s="5">
        <f t="shared" si="326"/>
        <v>1.8394435166602404E-6</v>
      </c>
      <c r="BF154" s="5">
        <f t="shared" si="327"/>
        <v>8.9961050921463268E-7</v>
      </c>
      <c r="BG154" s="5">
        <f t="shared" si="328"/>
        <v>2.9331300869326802E-7</v>
      </c>
      <c r="BH154" s="5">
        <f t="shared" si="329"/>
        <v>7.1724807725793618E-8</v>
      </c>
      <c r="BI154" s="5">
        <f t="shared" si="330"/>
        <v>1.4031285052704554E-8</v>
      </c>
      <c r="BJ154" s="8">
        <f t="shared" si="331"/>
        <v>0.48522037246350391</v>
      </c>
      <c r="BK154" s="8">
        <f t="shared" si="332"/>
        <v>0.35959890420062346</v>
      </c>
      <c r="BL154" s="8">
        <f t="shared" si="333"/>
        <v>0.15218545177586518</v>
      </c>
      <c r="BM154" s="8">
        <f t="shared" si="334"/>
        <v>0.16595018446269469</v>
      </c>
      <c r="BN154" s="8">
        <f t="shared" si="335"/>
        <v>0.8339768364551049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1.3333333333333299</v>
      </c>
      <c r="F155">
        <f>VLOOKUP(B155,home!$B$2:$E$405,3,FALSE)</f>
        <v>1.31</v>
      </c>
      <c r="G155">
        <f>VLOOKUP(C155,away!$B$2:$E$405,4,FALSE)</f>
        <v>0.75</v>
      </c>
      <c r="H155">
        <f>VLOOKUP(A155,away!$A$2:$E$405,3,FALSE)</f>
        <v>1.2708333333333299</v>
      </c>
      <c r="I155">
        <f>VLOOKUP(C155,away!$B$2:$E$405,3,FALSE)</f>
        <v>0.75</v>
      </c>
      <c r="J155">
        <f>VLOOKUP(B155,home!$B$2:$E$405,4,FALSE)</f>
        <v>0.39</v>
      </c>
      <c r="K155" s="3">
        <f t="shared" si="280"/>
        <v>1.3099999999999967</v>
      </c>
      <c r="L155" s="3">
        <f t="shared" si="281"/>
        <v>0.37171874999999904</v>
      </c>
      <c r="M155" s="5">
        <f t="shared" si="282"/>
        <v>0.18605392089427297</v>
      </c>
      <c r="N155" s="5">
        <f t="shared" si="283"/>
        <v>0.24373063637149697</v>
      </c>
      <c r="O155" s="5">
        <f t="shared" si="284"/>
        <v>6.9159730907417866E-2</v>
      </c>
      <c r="P155" s="5">
        <f t="shared" si="285"/>
        <v>9.0599247488717158E-2</v>
      </c>
      <c r="Q155" s="5">
        <f t="shared" si="286"/>
        <v>0.15964356682333014</v>
      </c>
      <c r="R155" s="5">
        <f t="shared" si="287"/>
        <v>1.2853984361620833E-2</v>
      </c>
      <c r="S155" s="5">
        <f t="shared" si="288"/>
        <v>1.1029361281488702E-2</v>
      </c>
      <c r="T155" s="5">
        <f t="shared" si="289"/>
        <v>5.9342507105109597E-2</v>
      </c>
      <c r="U155" s="5">
        <f t="shared" si="290"/>
        <v>1.6838719513723246E-2</v>
      </c>
      <c r="V155" s="5">
        <f t="shared" si="291"/>
        <v>5.967516343775446E-4</v>
      </c>
      <c r="W155" s="5">
        <f t="shared" si="292"/>
        <v>6.9711024179520673E-2</v>
      </c>
      <c r="X155" s="5">
        <f t="shared" si="293"/>
        <v>2.5912894769231136E-2</v>
      </c>
      <c r="Y155" s="5">
        <f t="shared" si="294"/>
        <v>4.8161544262500557E-3</v>
      </c>
      <c r="Z155" s="5">
        <f t="shared" si="295"/>
        <v>1.5926889998070779E-3</v>
      </c>
      <c r="AA155" s="5">
        <f t="shared" si="296"/>
        <v>2.0864225897472667E-3</v>
      </c>
      <c r="AB155" s="5">
        <f t="shared" si="297"/>
        <v>1.3666067962844564E-3</v>
      </c>
      <c r="AC155" s="5">
        <f t="shared" si="298"/>
        <v>1.8161821299035773E-5</v>
      </c>
      <c r="AD155" s="5">
        <f t="shared" si="299"/>
        <v>2.2830360418792953E-2</v>
      </c>
      <c r="AE155" s="5">
        <f t="shared" si="300"/>
        <v>8.4864730369231724E-3</v>
      </c>
      <c r="AF155" s="5">
        <f t="shared" si="301"/>
        <v>1.5772905745968886E-3</v>
      </c>
      <c r="AG155" s="5">
        <f t="shared" si="302"/>
        <v>1.9543616025864531E-4</v>
      </c>
      <c r="AH155" s="5">
        <f t="shared" si="303"/>
        <v>1.4800809103675887E-4</v>
      </c>
      <c r="AI155" s="5">
        <f t="shared" si="304"/>
        <v>1.938905992581536E-4</v>
      </c>
      <c r="AJ155" s="5">
        <f t="shared" si="305"/>
        <v>1.2699834251409032E-4</v>
      </c>
      <c r="AK155" s="5">
        <f t="shared" si="306"/>
        <v>5.5455942897819315E-5</v>
      </c>
      <c r="AL155" s="5">
        <f t="shared" si="307"/>
        <v>3.5375709037644811E-7</v>
      </c>
      <c r="AM155" s="5">
        <f t="shared" si="308"/>
        <v>5.9815544297237358E-3</v>
      </c>
      <c r="AN155" s="5">
        <f t="shared" si="309"/>
        <v>2.2234559356738644E-3</v>
      </c>
      <c r="AO155" s="5">
        <f t="shared" si="310"/>
        <v>4.1325013054438356E-4</v>
      </c>
      <c r="AP155" s="5">
        <f t="shared" si="311"/>
        <v>5.1204273987764917E-5</v>
      </c>
      <c r="AQ155" s="5">
        <f t="shared" si="312"/>
        <v>4.7583971803473585E-6</v>
      </c>
      <c r="AR155" s="5">
        <f t="shared" si="313"/>
        <v>1.1003476518014017E-5</v>
      </c>
      <c r="AS155" s="5">
        <f t="shared" si="314"/>
        <v>1.4414554238598324E-5</v>
      </c>
      <c r="AT155" s="5">
        <f t="shared" si="315"/>
        <v>9.4415330262818802E-6</v>
      </c>
      <c r="AU155" s="5">
        <f t="shared" si="316"/>
        <v>4.1228027548097451E-6</v>
      </c>
      <c r="AV155" s="5">
        <f t="shared" si="317"/>
        <v>1.3502179022001877E-6</v>
      </c>
      <c r="AW155" s="5">
        <f t="shared" si="318"/>
        <v>4.7850713306740027E-9</v>
      </c>
      <c r="AX155" s="5">
        <f t="shared" si="319"/>
        <v>1.3059727171563444E-3</v>
      </c>
      <c r="AY155" s="5">
        <f t="shared" si="320"/>
        <v>4.8545454595545865E-4</v>
      </c>
      <c r="AZ155" s="5">
        <f t="shared" si="321"/>
        <v>9.0226278502190087E-5</v>
      </c>
      <c r="BA155" s="5">
        <f t="shared" si="322"/>
        <v>1.1179599820661967E-5</v>
      </c>
      <c r="BB155" s="5">
        <f t="shared" si="323"/>
        <v>1.0389167177091695E-6</v>
      </c>
      <c r="BC155" s="5">
        <f t="shared" si="324"/>
        <v>7.7236964732190891E-8</v>
      </c>
      <c r="BD155" s="5">
        <f t="shared" si="325"/>
        <v>6.8169975615508563E-7</v>
      </c>
      <c r="BE155" s="5">
        <f t="shared" si="326"/>
        <v>8.9302668056315978E-7</v>
      </c>
      <c r="BF155" s="5">
        <f t="shared" si="327"/>
        <v>5.8493247576886829E-7</v>
      </c>
      <c r="BG155" s="5">
        <f t="shared" si="328"/>
        <v>2.5542051441907189E-7</v>
      </c>
      <c r="BH155" s="5">
        <f t="shared" si="329"/>
        <v>8.3650218472245797E-8</v>
      </c>
      <c r="BI155" s="5">
        <f t="shared" si="330"/>
        <v>2.1916357239728334E-8</v>
      </c>
      <c r="BJ155" s="8">
        <f t="shared" si="331"/>
        <v>0.60681451632773731</v>
      </c>
      <c r="BK155" s="8">
        <f t="shared" si="332"/>
        <v>0.28878325142320127</v>
      </c>
      <c r="BL155" s="8">
        <f t="shared" si="333"/>
        <v>0.10287267037494305</v>
      </c>
      <c r="BM155" s="8">
        <f t="shared" si="334"/>
        <v>0.23753659051794868</v>
      </c>
      <c r="BN155" s="8">
        <f t="shared" si="335"/>
        <v>0.76204108684685601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1.6231884057971</v>
      </c>
      <c r="F156">
        <f>VLOOKUP(B156,home!$B$2:$E$405,3,FALSE)</f>
        <v>1.23</v>
      </c>
      <c r="G156">
        <f>VLOOKUP(C156,away!$B$2:$E$405,4,FALSE)</f>
        <v>0.62</v>
      </c>
      <c r="H156">
        <f>VLOOKUP(A156,away!$A$2:$E$405,3,FALSE)</f>
        <v>1.3188405797101499</v>
      </c>
      <c r="I156">
        <f>VLOOKUP(C156,away!$B$2:$E$405,3,FALSE)</f>
        <v>1.23</v>
      </c>
      <c r="J156">
        <f>VLOOKUP(B156,home!$B$2:$E$405,4,FALSE)</f>
        <v>0.56999999999999995</v>
      </c>
      <c r="K156" s="3">
        <f t="shared" si="280"/>
        <v>1.2378434782608685</v>
      </c>
      <c r="L156" s="3">
        <f t="shared" si="281"/>
        <v>0.92463913043478596</v>
      </c>
      <c r="M156" s="5">
        <f t="shared" si="282"/>
        <v>0.11503916899013482</v>
      </c>
      <c r="N156" s="5">
        <f t="shared" si="283"/>
        <v>0.14240048507898831</v>
      </c>
      <c r="O156" s="5">
        <f t="shared" si="284"/>
        <v>0.10636971718097865</v>
      </c>
      <c r="P156" s="5">
        <f t="shared" si="285"/>
        <v>0.13166906069692746</v>
      </c>
      <c r="Q156" s="5">
        <f t="shared" si="286"/>
        <v>8.8134755878104931E-2</v>
      </c>
      <c r="R156" s="5">
        <f t="shared" si="287"/>
        <v>4.9176801399407104E-2</v>
      </c>
      <c r="S156" s="5">
        <f t="shared" si="288"/>
        <v>3.7675736223150846E-2</v>
      </c>
      <c r="T156" s="5">
        <f t="shared" si="289"/>
        <v>8.1492844036213083E-2</v>
      </c>
      <c r="U156" s="5">
        <f t="shared" si="290"/>
        <v>6.0873182893986029E-2</v>
      </c>
      <c r="V156" s="5">
        <f t="shared" si="291"/>
        <v>4.7913427546412346E-3</v>
      </c>
      <c r="W156" s="5">
        <f t="shared" si="292"/>
        <v>3.6365677590608644E-2</v>
      </c>
      <c r="X156" s="5">
        <f t="shared" si="293"/>
        <v>3.3625128505052164E-2</v>
      </c>
      <c r="Y156" s="5">
        <f t="shared" si="294"/>
        <v>1.554555479083468E-2</v>
      </c>
      <c r="Z156" s="5">
        <f t="shared" si="295"/>
        <v>1.5156931627837319E-2</v>
      </c>
      <c r="AA156" s="5">
        <f t="shared" si="296"/>
        <v>1.8761908965964313E-2</v>
      </c>
      <c r="AB156" s="5">
        <f t="shared" si="297"/>
        <v>1.1612153326621523E-2</v>
      </c>
      <c r="AC156" s="5">
        <f t="shared" si="298"/>
        <v>3.4274825996153811E-4</v>
      </c>
      <c r="AD156" s="5">
        <f t="shared" si="299"/>
        <v>1.1253754209518088E-2</v>
      </c>
      <c r="AE156" s="5">
        <f t="shared" si="300"/>
        <v>1.0405661506415618E-2</v>
      </c>
      <c r="AF156" s="5">
        <f t="shared" si="301"/>
        <v>4.8107409034454304E-3</v>
      </c>
      <c r="AG156" s="5">
        <f t="shared" si="302"/>
        <v>1.48273309523628E-3</v>
      </c>
      <c r="AH156" s="5">
        <f t="shared" si="303"/>
        <v>3.5036730201057509E-3</v>
      </c>
      <c r="AI156" s="5">
        <f t="shared" si="304"/>
        <v>4.3369987978964641E-3</v>
      </c>
      <c r="AJ156" s="5">
        <f t="shared" si="305"/>
        <v>2.684262838600683E-3</v>
      </c>
      <c r="AK156" s="5">
        <f t="shared" si="306"/>
        <v>1.1075657495666206E-3</v>
      </c>
      <c r="AL156" s="5">
        <f t="shared" si="307"/>
        <v>1.5691817609882788E-5</v>
      </c>
      <c r="AM156" s="5">
        <f t="shared" si="308"/>
        <v>2.7860772508405485E-3</v>
      </c>
      <c r="AN156" s="5">
        <f t="shared" si="309"/>
        <v>2.576116046541344E-3</v>
      </c>
      <c r="AO156" s="5">
        <f t="shared" si="310"/>
        <v>1.1909888505865433E-3</v>
      </c>
      <c r="AP156" s="5">
        <f t="shared" si="311"/>
        <v>3.6707829838795558E-4</v>
      </c>
      <c r="AQ156" s="5">
        <f t="shared" si="312"/>
        <v>8.4853739655730038E-5</v>
      </c>
      <c r="AR156" s="5">
        <f t="shared" si="313"/>
        <v>6.4792663492768037E-4</v>
      </c>
      <c r="AS156" s="5">
        <f t="shared" si="314"/>
        <v>8.0203175943673976E-4</v>
      </c>
      <c r="AT156" s="5">
        <f t="shared" si="315"/>
        <v>4.9639489138842926E-4</v>
      </c>
      <c r="AU156" s="5">
        <f t="shared" si="316"/>
        <v>2.0481972631572644E-4</v>
      </c>
      <c r="AV156" s="5">
        <f t="shared" si="317"/>
        <v>6.3383690609774526E-5</v>
      </c>
      <c r="AW156" s="5">
        <f t="shared" si="318"/>
        <v>4.9889454161524958E-7</v>
      </c>
      <c r="AX156" s="5">
        <f t="shared" si="319"/>
        <v>5.7478792581399046E-4</v>
      </c>
      <c r="AY156" s="5">
        <f t="shared" si="320"/>
        <v>5.3147140790906237E-4</v>
      </c>
      <c r="AZ156" s="5">
        <f t="shared" si="321"/>
        <v>2.457096302299934E-4</v>
      </c>
      <c r="BA156" s="5">
        <f t="shared" si="322"/>
        <v>7.5730912945104654E-5</v>
      </c>
      <c r="BB156" s="5">
        <f t="shared" si="323"/>
        <v>1.750594137314851E-5</v>
      </c>
      <c r="BC156" s="5">
        <f t="shared" si="324"/>
        <v>3.2373356817420763E-6</v>
      </c>
      <c r="BD156" s="5">
        <f t="shared" si="325"/>
        <v>9.9849720050844537E-5</v>
      </c>
      <c r="BE156" s="5">
        <f t="shared" si="326"/>
        <v>1.2359832477111136E-4</v>
      </c>
      <c r="BF156" s="5">
        <f t="shared" si="327"/>
        <v>7.6497690120944504E-5</v>
      </c>
      <c r="BG156" s="5">
        <f t="shared" si="328"/>
        <v>3.1564055606077344E-5</v>
      </c>
      <c r="BH156" s="5">
        <f t="shared" si="329"/>
        <v>9.767840094861567E-6</v>
      </c>
      <c r="BI156" s="5">
        <f t="shared" si="330"/>
        <v>2.4182114316238796E-6</v>
      </c>
      <c r="BJ156" s="8">
        <f t="shared" si="331"/>
        <v>0.43397089293438246</v>
      </c>
      <c r="BK156" s="8">
        <f t="shared" si="332"/>
        <v>0.29006522015033487</v>
      </c>
      <c r="BL156" s="8">
        <f t="shared" si="333"/>
        <v>0.26098451671788087</v>
      </c>
      <c r="BM156" s="8">
        <f t="shared" si="334"/>
        <v>0.36685659969252682</v>
      </c>
      <c r="BN156" s="8">
        <f t="shared" si="335"/>
        <v>0.63278998922454122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1.6231884057971</v>
      </c>
      <c r="F157">
        <f>VLOOKUP(B157,home!$B$2:$E$405,3,FALSE)</f>
        <v>0.62</v>
      </c>
      <c r="G157">
        <f>VLOOKUP(C157,away!$B$2:$E$405,4,FALSE)</f>
        <v>2</v>
      </c>
      <c r="H157">
        <f>VLOOKUP(A157,away!$A$2:$E$405,3,FALSE)</f>
        <v>1.3188405797101499</v>
      </c>
      <c r="I157">
        <f>VLOOKUP(C157,away!$B$2:$E$405,3,FALSE)</f>
        <v>0.77</v>
      </c>
      <c r="J157">
        <f>VLOOKUP(B157,home!$B$2:$E$405,4,FALSE)</f>
        <v>1.52</v>
      </c>
      <c r="K157" s="3">
        <f t="shared" si="280"/>
        <v>2.012753623188404</v>
      </c>
      <c r="L157" s="3">
        <f t="shared" si="281"/>
        <v>1.5435710144927597</v>
      </c>
      <c r="M157" s="5">
        <f t="shared" si="282"/>
        <v>2.8543540014388288E-2</v>
      </c>
      <c r="N157" s="5">
        <f t="shared" si="283"/>
        <v>5.7451113582583216E-2</v>
      </c>
      <c r="O157" s="5">
        <f t="shared" si="284"/>
        <v>4.4058981017224011E-2</v>
      </c>
      <c r="P157" s="5">
        <f t="shared" si="285"/>
        <v>8.8679873676406742E-2</v>
      </c>
      <c r="Q157" s="5">
        <f t="shared" si="286"/>
        <v>5.7817468509776454E-2</v>
      </c>
      <c r="R157" s="5">
        <f t="shared" si="287"/>
        <v>3.4004083013136864E-2</v>
      </c>
      <c r="S157" s="5">
        <f t="shared" si="288"/>
        <v>6.8878282014943656E-2</v>
      </c>
      <c r="T157" s="5">
        <f t="shared" si="289"/>
        <v>8.924536852303884E-2</v>
      </c>
      <c r="U157" s="5">
        <f t="shared" si="290"/>
        <v>6.8441841287890479E-2</v>
      </c>
      <c r="V157" s="5">
        <f t="shared" si="291"/>
        <v>2.3776998403352009E-2</v>
      </c>
      <c r="W157" s="5">
        <f t="shared" si="292"/>
        <v>3.8790773075544675E-2</v>
      </c>
      <c r="X157" s="5">
        <f t="shared" si="293"/>
        <v>5.9876312949176919E-2</v>
      </c>
      <c r="Y157" s="5">
        <f t="shared" si="294"/>
        <v>4.6211670561523505E-2</v>
      </c>
      <c r="Z157" s="5">
        <f t="shared" si="295"/>
        <v>1.7495905637827894E-2</v>
      </c>
      <c r="AA157" s="5">
        <f t="shared" si="296"/>
        <v>3.5214947463500512E-2</v>
      </c>
      <c r="AB157" s="5">
        <f t="shared" si="297"/>
        <v>3.5439506548774986E-2</v>
      </c>
      <c r="AC157" s="5">
        <f t="shared" si="298"/>
        <v>4.6169405007019607E-3</v>
      </c>
      <c r="AD157" s="5">
        <f t="shared" si="299"/>
        <v>1.9519067263520436E-2</v>
      </c>
      <c r="AE157" s="5">
        <f t="shared" si="300"/>
        <v>3.0129066457904655E-2</v>
      </c>
      <c r="AF157" s="5">
        <f t="shared" si="301"/>
        <v>2.3253176839073839E-2</v>
      </c>
      <c r="AG157" s="5">
        <f t="shared" si="302"/>
        <v>1.1964309921222913E-2</v>
      </c>
      <c r="AH157" s="5">
        <f t="shared" si="303"/>
        <v>6.7515432037128986E-3</v>
      </c>
      <c r="AI157" s="5">
        <f t="shared" si="304"/>
        <v>1.358919304538618E-2</v>
      </c>
      <c r="AJ157" s="5">
        <f t="shared" si="305"/>
        <v>1.3675848769153851E-2</v>
      </c>
      <c r="AK157" s="5">
        <f t="shared" si="306"/>
        <v>9.1753713867636956E-3</v>
      </c>
      <c r="AL157" s="5">
        <f t="shared" si="307"/>
        <v>5.7376162896031753E-4</v>
      </c>
      <c r="AM157" s="5">
        <f t="shared" si="308"/>
        <v>7.8574146711817838E-3</v>
      </c>
      <c r="AN157" s="5">
        <f t="shared" si="309"/>
        <v>1.2128477535286361E-2</v>
      </c>
      <c r="AO157" s="5">
        <f t="shared" si="310"/>
        <v>9.3605831866973091E-3</v>
      </c>
      <c r="AP157" s="5">
        <f t="shared" si="311"/>
        <v>4.8162416285780774E-3</v>
      </c>
      <c r="AQ157" s="5">
        <f t="shared" si="312"/>
        <v>1.858552744166631E-3</v>
      </c>
      <c r="AR157" s="5">
        <f t="shared" si="313"/>
        <v>2.0842972784693619E-3</v>
      </c>
      <c r="AS157" s="5">
        <f t="shared" si="314"/>
        <v>4.1951768990409382E-3</v>
      </c>
      <c r="AT157" s="5">
        <f t="shared" si="315"/>
        <v>4.2219287517304711E-3</v>
      </c>
      <c r="AU157" s="5">
        <f t="shared" si="316"/>
        <v>2.8325674639629339E-3</v>
      </c>
      <c r="AV157" s="5">
        <f t="shared" si="317"/>
        <v>1.4253151065042463E-3</v>
      </c>
      <c r="AW157" s="5">
        <f t="shared" si="318"/>
        <v>4.9516077261967465E-5</v>
      </c>
      <c r="AX157" s="5">
        <f t="shared" si="319"/>
        <v>2.6358399747191431E-3</v>
      </c>
      <c r="AY157" s="5">
        <f t="shared" si="320"/>
        <v>4.0686061838177976E-3</v>
      </c>
      <c r="AZ157" s="5">
        <f t="shared" si="321"/>
        <v>3.1400912873635776E-3</v>
      </c>
      <c r="BA157" s="5">
        <f t="shared" si="322"/>
        <v>1.6156512980118908E-3</v>
      </c>
      <c r="BB157" s="5">
        <f t="shared" si="323"/>
        <v>6.2346812828468958E-4</v>
      </c>
      <c r="BC157" s="5">
        <f t="shared" si="324"/>
        <v>1.9247346625605996E-4</v>
      </c>
      <c r="BD157" s="5">
        <f t="shared" si="325"/>
        <v>5.3621014410524257E-4</v>
      </c>
      <c r="BE157" s="5">
        <f t="shared" si="326"/>
        <v>1.0792589103382031E-3</v>
      </c>
      <c r="BF157" s="5">
        <f t="shared" si="327"/>
        <v>1.0861411410707938E-3</v>
      </c>
      <c r="BG157" s="5">
        <f t="shared" si="328"/>
        <v>7.2871150566140917E-4</v>
      </c>
      <c r="BH157" s="5">
        <f t="shared" si="329"/>
        <v>3.6667918081976971E-4</v>
      </c>
      <c r="BI157" s="5">
        <f t="shared" si="330"/>
        <v>1.4760696994854945E-4</v>
      </c>
      <c r="BJ157" s="8">
        <f t="shared" si="331"/>
        <v>0.48255572778772882</v>
      </c>
      <c r="BK157" s="8">
        <f t="shared" si="332"/>
        <v>0.21913800242257078</v>
      </c>
      <c r="BL157" s="8">
        <f t="shared" si="333"/>
        <v>0.27905520908719544</v>
      </c>
      <c r="BM157" s="8">
        <f t="shared" si="334"/>
        <v>0.68367069501525135</v>
      </c>
      <c r="BN157" s="8">
        <f t="shared" si="335"/>
        <v>0.3105550598135155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1.6231884057971</v>
      </c>
      <c r="F158">
        <f>VLOOKUP(B158,home!$B$2:$E$405,3,FALSE)</f>
        <v>1.23</v>
      </c>
      <c r="G158">
        <f>VLOOKUP(C158,away!$B$2:$E$405,4,FALSE)</f>
        <v>0.46</v>
      </c>
      <c r="H158">
        <f>VLOOKUP(A158,away!$A$2:$E$405,3,FALSE)</f>
        <v>1.3188405797101499</v>
      </c>
      <c r="I158">
        <f>VLOOKUP(C158,away!$B$2:$E$405,3,FALSE)</f>
        <v>0.62</v>
      </c>
      <c r="J158">
        <f>VLOOKUP(B158,home!$B$2:$E$405,4,FALSE)</f>
        <v>0.51</v>
      </c>
      <c r="K158" s="3">
        <f t="shared" si="280"/>
        <v>0.91839999999999922</v>
      </c>
      <c r="L158" s="3">
        <f t="shared" si="281"/>
        <v>0.41701739130434939</v>
      </c>
      <c r="M158" s="5">
        <f t="shared" si="282"/>
        <v>0.26304835844185281</v>
      </c>
      <c r="N158" s="5">
        <f t="shared" si="283"/>
        <v>0.24158361239299744</v>
      </c>
      <c r="O158" s="5">
        <f t="shared" si="284"/>
        <v>0.1096957402243129</v>
      </c>
      <c r="P158" s="5">
        <f t="shared" si="285"/>
        <v>0.10074456782200888</v>
      </c>
      <c r="Q158" s="5">
        <f t="shared" si="286"/>
        <v>0.11093519481086429</v>
      </c>
      <c r="R158" s="5">
        <f t="shared" si="287"/>
        <v>2.2872515712771276E-2</v>
      </c>
      <c r="S158" s="5">
        <f t="shared" si="288"/>
        <v>9.646009583335698E-3</v>
      </c>
      <c r="T158" s="5">
        <f t="shared" si="289"/>
        <v>4.626190554386643E-2</v>
      </c>
      <c r="U158" s="5">
        <f t="shared" si="290"/>
        <v>2.1006118430609122E-2</v>
      </c>
      <c r="V158" s="5">
        <f t="shared" si="291"/>
        <v>4.1047926296661663E-4</v>
      </c>
      <c r="W158" s="5">
        <f t="shared" si="292"/>
        <v>3.3960960971432572E-2</v>
      </c>
      <c r="X158" s="5">
        <f t="shared" si="293"/>
        <v>1.4162311350495635E-2</v>
      </c>
      <c r="Y158" s="5">
        <f t="shared" si="294"/>
        <v>2.9529650671118331E-3</v>
      </c>
      <c r="Z158" s="5">
        <f t="shared" si="295"/>
        <v>3.179412278369207E-3</v>
      </c>
      <c r="AA158" s="5">
        <f t="shared" si="296"/>
        <v>2.9199722364542774E-3</v>
      </c>
      <c r="AB158" s="5">
        <f t="shared" si="297"/>
        <v>1.3408512509798026E-3</v>
      </c>
      <c r="AC158" s="5">
        <f t="shared" si="298"/>
        <v>9.8255593079023538E-6</v>
      </c>
      <c r="AD158" s="5">
        <f t="shared" si="299"/>
        <v>7.7974366390409101E-3</v>
      </c>
      <c r="AE158" s="5">
        <f t="shared" si="300"/>
        <v>3.2516666860737944E-3</v>
      </c>
      <c r="AF158" s="5">
        <f t="shared" si="301"/>
        <v>6.780007794088762E-4</v>
      </c>
      <c r="AG158" s="5">
        <f t="shared" si="302"/>
        <v>9.4246038777135086E-5</v>
      </c>
      <c r="AH158" s="5">
        <f t="shared" si="303"/>
        <v>3.3146755355163606E-4</v>
      </c>
      <c r="AI158" s="5">
        <f t="shared" si="304"/>
        <v>3.0441980118182227E-4</v>
      </c>
      <c r="AJ158" s="5">
        <f t="shared" si="305"/>
        <v>1.3978957270269264E-4</v>
      </c>
      <c r="AK158" s="5">
        <f t="shared" si="306"/>
        <v>4.279424785671761E-5</v>
      </c>
      <c r="AL158" s="5">
        <f t="shared" si="307"/>
        <v>1.505231558102199E-7</v>
      </c>
      <c r="AM158" s="5">
        <f t="shared" si="308"/>
        <v>1.4322331618590338E-3</v>
      </c>
      <c r="AN158" s="5">
        <f t="shared" si="309"/>
        <v>5.972661368980343E-4</v>
      </c>
      <c r="AO158" s="5">
        <f t="shared" si="310"/>
        <v>1.2453518316182232E-4</v>
      </c>
      <c r="AP158" s="5">
        <f t="shared" si="311"/>
        <v>1.7311112402584166E-5</v>
      </c>
      <c r="AQ158" s="5">
        <f t="shared" si="312"/>
        <v>1.8047587336755037E-6</v>
      </c>
      <c r="AR158" s="5">
        <f t="shared" si="313"/>
        <v>2.7645546896827599E-5</v>
      </c>
      <c r="AS158" s="5">
        <f t="shared" si="314"/>
        <v>2.5389670270046446E-5</v>
      </c>
      <c r="AT158" s="5">
        <f t="shared" si="315"/>
        <v>1.1658936588005315E-5</v>
      </c>
      <c r="AU158" s="5">
        <f t="shared" si="316"/>
        <v>3.5691891208080245E-6</v>
      </c>
      <c r="AV158" s="5">
        <f t="shared" si="317"/>
        <v>8.194858221375217E-7</v>
      </c>
      <c r="AW158" s="5">
        <f t="shared" si="318"/>
        <v>1.6013521840971911E-9</v>
      </c>
      <c r="AX158" s="5">
        <f t="shared" si="319"/>
        <v>2.1922715597522244E-4</v>
      </c>
      <c r="AY158" s="5">
        <f t="shared" si="320"/>
        <v>9.1421536687858981E-5</v>
      </c>
      <c r="AZ158" s="5">
        <f t="shared" si="321"/>
        <v>1.906218536930291E-5</v>
      </c>
      <c r="BA158" s="5">
        <f t="shared" si="322"/>
        <v>2.6497542717555456E-6</v>
      </c>
      <c r="BB158" s="5">
        <f t="shared" si="323"/>
        <v>2.7624840350126333E-7</v>
      </c>
      <c r="BC158" s="5">
        <f t="shared" si="324"/>
        <v>2.3040077716017628E-8</v>
      </c>
      <c r="BD158" s="5">
        <f t="shared" si="325"/>
        <v>1.9214456413495165E-6</v>
      </c>
      <c r="BE158" s="5">
        <f t="shared" si="326"/>
        <v>1.7646556770153947E-6</v>
      </c>
      <c r="BF158" s="5">
        <f t="shared" si="327"/>
        <v>8.1032988688546833E-7</v>
      </c>
      <c r="BG158" s="5">
        <f t="shared" si="328"/>
        <v>2.4806898937187119E-7</v>
      </c>
      <c r="BH158" s="5">
        <f t="shared" si="329"/>
        <v>5.6956639959781575E-8</v>
      </c>
      <c r="BI158" s="5">
        <f t="shared" si="330"/>
        <v>1.0461795627812675E-8</v>
      </c>
      <c r="BJ158" s="8">
        <f t="shared" si="331"/>
        <v>0.46418411055390946</v>
      </c>
      <c r="BK158" s="8">
        <f t="shared" si="332"/>
        <v>0.37395081272931563</v>
      </c>
      <c r="BL158" s="8">
        <f t="shared" si="333"/>
        <v>0.15872756377774827</v>
      </c>
      <c r="BM158" s="8">
        <f t="shared" si="334"/>
        <v>0.15107048999919923</v>
      </c>
      <c r="BN158" s="8">
        <f t="shared" si="335"/>
        <v>0.84887998940480769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1.6231884057971</v>
      </c>
      <c r="F159">
        <f>VLOOKUP(B159,home!$B$2:$E$405,3,FALSE)</f>
        <v>0.62</v>
      </c>
      <c r="G159">
        <f>VLOOKUP(C159,away!$B$2:$E$405,4,FALSE)</f>
        <v>0.92</v>
      </c>
      <c r="H159">
        <f>VLOOKUP(A159,away!$A$2:$E$405,3,FALSE)</f>
        <v>1.3188405797101499</v>
      </c>
      <c r="I159">
        <f>VLOOKUP(C159,away!$B$2:$E$405,3,FALSE)</f>
        <v>0.62</v>
      </c>
      <c r="J159">
        <f>VLOOKUP(B159,home!$B$2:$E$405,4,FALSE)</f>
        <v>1.01</v>
      </c>
      <c r="K159" s="3">
        <f t="shared" si="280"/>
        <v>0.92586666666666584</v>
      </c>
      <c r="L159" s="3">
        <f t="shared" si="281"/>
        <v>0.82585797101449587</v>
      </c>
      <c r="M159" s="5">
        <f t="shared" si="282"/>
        <v>0.17347450464550979</v>
      </c>
      <c r="N159" s="5">
        <f t="shared" si="283"/>
        <v>0.1606142613677892</v>
      </c>
      <c r="O159" s="5">
        <f t="shared" si="284"/>
        <v>0.14326530242928545</v>
      </c>
      <c r="P159" s="5">
        <f t="shared" si="285"/>
        <v>0.1326445680091943</v>
      </c>
      <c r="Q159" s="5">
        <f t="shared" si="286"/>
        <v>7.4353695395861799E-2</v>
      </c>
      <c r="R159" s="5">
        <f t="shared" si="287"/>
        <v>5.9158395990513896E-2</v>
      </c>
      <c r="S159" s="5">
        <f t="shared" si="288"/>
        <v>2.5356148816075012E-2</v>
      </c>
      <c r="T159" s="5">
        <f t="shared" si="289"/>
        <v>6.1405592017056289E-2</v>
      </c>
      <c r="U159" s="5">
        <f t="shared" si="290"/>
        <v>5.4772786901083746E-2</v>
      </c>
      <c r="V159" s="5">
        <f t="shared" si="291"/>
        <v>2.1542425326150222E-3</v>
      </c>
      <c r="W159" s="5">
        <f t="shared" si="292"/>
        <v>2.2947202703505067E-2</v>
      </c>
      <c r="X159" s="5">
        <f t="shared" si="293"/>
        <v>1.8951130265175049E-2</v>
      </c>
      <c r="Y159" s="5">
        <f t="shared" si="294"/>
        <v>7.8254709946144335E-3</v>
      </c>
      <c r="Z159" s="5">
        <f t="shared" si="295"/>
        <v>1.6285477627065965E-2</v>
      </c>
      <c r="AA159" s="5">
        <f t="shared" si="296"/>
        <v>1.5078180885646128E-2</v>
      </c>
      <c r="AB159" s="5">
        <f t="shared" si="297"/>
        <v>6.9801925379951073E-3</v>
      </c>
      <c r="AC159" s="5">
        <f t="shared" si="298"/>
        <v>1.0295049217378917E-4</v>
      </c>
      <c r="AD159" s="5">
        <f t="shared" si="299"/>
        <v>5.3115125191046334E-3</v>
      </c>
      <c r="AE159" s="5">
        <f t="shared" si="300"/>
        <v>4.3865549520458458E-3</v>
      </c>
      <c r="AF159" s="5">
        <f t="shared" si="301"/>
        <v>1.8113356862200854E-3</v>
      </c>
      <c r="AG159" s="5">
        <f t="shared" si="302"/>
        <v>4.9863533821595653E-4</v>
      </c>
      <c r="AH159" s="5">
        <f t="shared" si="303"/>
        <v>3.3623728775226658E-3</v>
      </c>
      <c r="AI159" s="5">
        <f t="shared" si="304"/>
        <v>3.1131089682023159E-3</v>
      </c>
      <c r="AJ159" s="5">
        <f t="shared" si="305"/>
        <v>1.4411619116797907E-3</v>
      </c>
      <c r="AK159" s="5">
        <f t="shared" si="306"/>
        <v>4.4477459176464271E-4</v>
      </c>
      <c r="AL159" s="5">
        <f t="shared" si="307"/>
        <v>3.1487793756509635E-6</v>
      </c>
      <c r="AM159" s="5">
        <f t="shared" si="308"/>
        <v>9.8355047820433477E-4</v>
      </c>
      <c r="AN159" s="5">
        <f t="shared" si="309"/>
        <v>8.1227300232016898E-4</v>
      </c>
      <c r="AO159" s="5">
        <f t="shared" si="310"/>
        <v>3.3541106680299378E-4</v>
      </c>
      <c r="AP159" s="5">
        <f t="shared" si="311"/>
        <v>9.2333967695242661E-5</v>
      </c>
      <c r="AQ159" s="5">
        <f t="shared" si="312"/>
        <v>1.9063685804127775E-5</v>
      </c>
      <c r="AR159" s="5">
        <f t="shared" si="313"/>
        <v>5.5536848848500829E-4</v>
      </c>
      <c r="AS159" s="5">
        <f t="shared" si="314"/>
        <v>5.1419717120531922E-4</v>
      </c>
      <c r="AT159" s="5">
        <f t="shared" si="315"/>
        <v>2.3803901045664887E-4</v>
      </c>
      <c r="AU159" s="5">
        <f t="shared" si="316"/>
        <v>7.3464128382709723E-5</v>
      </c>
      <c r="AV159" s="5">
        <f t="shared" si="317"/>
        <v>1.7004496916317856E-5</v>
      </c>
      <c r="AW159" s="5">
        <f t="shared" si="318"/>
        <v>6.6879581221615877E-8</v>
      </c>
      <c r="AX159" s="5">
        <f t="shared" si="319"/>
        <v>1.5177276712557538E-4</v>
      </c>
      <c r="AY159" s="5">
        <f t="shared" si="320"/>
        <v>1.2534274951358324E-4</v>
      </c>
      <c r="AZ159" s="5">
        <f t="shared" si="321"/>
        <v>5.175765439733302E-5</v>
      </c>
      <c r="BA159" s="5">
        <f t="shared" si="322"/>
        <v>1.4248157148350319E-5</v>
      </c>
      <c r="BB159" s="5">
        <f t="shared" si="323"/>
        <v>2.9417385383080692E-6</v>
      </c>
      <c r="BC159" s="5">
        <f t="shared" si="324"/>
        <v>4.8589164410045033E-7</v>
      </c>
      <c r="BD159" s="5">
        <f t="shared" si="325"/>
        <v>7.64425821776027E-5</v>
      </c>
      <c r="BE159" s="5">
        <f t="shared" si="326"/>
        <v>7.0775638752169687E-5</v>
      </c>
      <c r="BF159" s="5">
        <f t="shared" si="327"/>
        <v>3.2764402366337724E-5</v>
      </c>
      <c r="BG159" s="5">
        <f t="shared" si="328"/>
        <v>1.0111822668082177E-5</v>
      </c>
      <c r="BH159" s="5">
        <f t="shared" si="329"/>
        <v>2.3405498869054187E-6</v>
      </c>
      <c r="BI159" s="5">
        <f t="shared" si="330"/>
        <v>4.3340742439123249E-7</v>
      </c>
      <c r="BJ159" s="8">
        <f t="shared" si="331"/>
        <v>0.36069457239878255</v>
      </c>
      <c r="BK159" s="8">
        <f t="shared" si="332"/>
        <v>0.33386090602445712</v>
      </c>
      <c r="BL159" s="8">
        <f t="shared" si="333"/>
        <v>0.28920721879241523</v>
      </c>
      <c r="BM159" s="8">
        <f t="shared" si="334"/>
        <v>0.2564121711346341</v>
      </c>
      <c r="BN159" s="8">
        <f t="shared" si="335"/>
        <v>0.74351072783815442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1.6231884057971</v>
      </c>
      <c r="F160">
        <f>VLOOKUP(B160,home!$B$2:$E$405,3,FALSE)</f>
        <v>1.08</v>
      </c>
      <c r="G160">
        <f>VLOOKUP(C160,away!$B$2:$E$405,4,FALSE)</f>
        <v>0.41</v>
      </c>
      <c r="H160">
        <f>VLOOKUP(A160,away!$A$2:$E$405,3,FALSE)</f>
        <v>1.3188405797101499</v>
      </c>
      <c r="I160">
        <f>VLOOKUP(C160,away!$B$2:$E$405,3,FALSE)</f>
        <v>0.82</v>
      </c>
      <c r="J160">
        <f>VLOOKUP(B160,home!$B$2:$E$405,4,FALSE)</f>
        <v>0.76</v>
      </c>
      <c r="K160" s="3">
        <f t="shared" si="280"/>
        <v>0.71874782608695587</v>
      </c>
      <c r="L160" s="3">
        <f t="shared" si="281"/>
        <v>0.82190144927536535</v>
      </c>
      <c r="M160" s="5">
        <f t="shared" si="282"/>
        <v>0.21424195423698347</v>
      </c>
      <c r="N160" s="5">
        <f t="shared" si="283"/>
        <v>0.15398593886445297</v>
      </c>
      <c r="O160" s="5">
        <f t="shared" si="284"/>
        <v>0.17608577268296322</v>
      </c>
      <c r="P160" s="5">
        <f t="shared" si="285"/>
        <v>0.1265612663207217</v>
      </c>
      <c r="Q160" s="5">
        <f t="shared" si="286"/>
        <v>5.5338529403392213E-2</v>
      </c>
      <c r="R160" s="5">
        <f t="shared" si="287"/>
        <v>7.2362575882449987E-2</v>
      </c>
      <c r="S160" s="5">
        <f t="shared" si="288"/>
        <v>1.8691196817345376E-2</v>
      </c>
      <c r="T160" s="5">
        <f t="shared" si="289"/>
        <v>4.548281751741548E-2</v>
      </c>
      <c r="U160" s="5">
        <f t="shared" si="290"/>
        <v>5.2010444105563318E-2</v>
      </c>
      <c r="V160" s="5">
        <f t="shared" si="291"/>
        <v>1.2268483737246337E-3</v>
      </c>
      <c r="W160" s="5">
        <f t="shared" si="292"/>
        <v>1.3258149235845751E-2</v>
      </c>
      <c r="X160" s="5">
        <f t="shared" si="293"/>
        <v>1.0896892071650699E-2</v>
      </c>
      <c r="Y160" s="5">
        <f t="shared" si="294"/>
        <v>4.4780856931434737E-3</v>
      </c>
      <c r="Z160" s="5">
        <f t="shared" si="295"/>
        <v>1.9824968663694757E-2</v>
      </c>
      <c r="AA160" s="5">
        <f t="shared" si="296"/>
        <v>1.424915312927263E-2</v>
      </c>
      <c r="AB160" s="5">
        <f t="shared" si="297"/>
        <v>5.120773917622422E-3</v>
      </c>
      <c r="AC160" s="5">
        <f t="shared" si="298"/>
        <v>4.5296766311219966E-5</v>
      </c>
      <c r="AD160" s="5">
        <f t="shared" si="299"/>
        <v>2.3823164853001414E-3</v>
      </c>
      <c r="AE160" s="5">
        <f t="shared" si="300"/>
        <v>1.9580293719007806E-3</v>
      </c>
      <c r="AF160" s="5">
        <f t="shared" si="301"/>
        <v>8.046535892444924E-4</v>
      </c>
      <c r="AG160" s="5">
        <f t="shared" si="302"/>
        <v>2.2044865038822436E-4</v>
      </c>
      <c r="AH160" s="5">
        <f t="shared" si="303"/>
        <v>4.0735426191323542E-3</v>
      </c>
      <c r="AI160" s="5">
        <f t="shared" si="304"/>
        <v>2.927849901973944E-3</v>
      </c>
      <c r="AJ160" s="5">
        <f t="shared" si="305"/>
        <v>1.0521928760763393E-3</v>
      </c>
      <c r="AK160" s="5">
        <f t="shared" si="306"/>
        <v>2.5208711410135029E-4</v>
      </c>
      <c r="AL160" s="5">
        <f t="shared" si="307"/>
        <v>1.0703442516661252E-6</v>
      </c>
      <c r="AM160" s="5">
        <f t="shared" si="308"/>
        <v>3.4245695897211893E-4</v>
      </c>
      <c r="AN160" s="5">
        <f t="shared" si="309"/>
        <v>2.8146587089361889E-4</v>
      </c>
      <c r="AO160" s="5">
        <f t="shared" si="310"/>
        <v>1.156686036045091E-4</v>
      </c>
      <c r="AP160" s="5">
        <f t="shared" si="311"/>
        <v>3.1689397646067937E-5</v>
      </c>
      <c r="AQ160" s="5">
        <f t="shared" si="312"/>
        <v>6.5113904629916447E-6</v>
      </c>
      <c r="AR160" s="5">
        <f t="shared" si="313"/>
        <v>6.6961011646997002E-4</v>
      </c>
      <c r="AS160" s="5">
        <f t="shared" si="314"/>
        <v>4.8128081553862432E-4</v>
      </c>
      <c r="AT160" s="5">
        <f t="shared" si="315"/>
        <v>1.7295976995287168E-4</v>
      </c>
      <c r="AU160" s="5">
        <f t="shared" si="316"/>
        <v>4.1438152884708852E-5</v>
      </c>
      <c r="AV160" s="5">
        <f t="shared" si="317"/>
        <v>7.4458955757358479E-6</v>
      </c>
      <c r="AW160" s="5">
        <f t="shared" si="318"/>
        <v>1.7563750964083461E-8</v>
      </c>
      <c r="AX160" s="5">
        <f t="shared" si="319"/>
        <v>4.102336579826004E-5</v>
      </c>
      <c r="AY160" s="5">
        <f t="shared" si="320"/>
        <v>3.3717163803743379E-5</v>
      </c>
      <c r="AZ160" s="5">
        <f t="shared" si="321"/>
        <v>1.3856092897875786E-5</v>
      </c>
      <c r="BA160" s="5">
        <f t="shared" si="322"/>
        <v>3.7961142780194029E-6</v>
      </c>
      <c r="BB160" s="5">
        <f t="shared" si="323"/>
        <v>7.8000795667976332E-7</v>
      </c>
      <c r="BC160" s="5">
        <f t="shared" si="324"/>
        <v>1.2821793400828281E-7</v>
      </c>
      <c r="BD160" s="5">
        <f t="shared" si="325"/>
        <v>9.172558752935242E-5</v>
      </c>
      <c r="BE160" s="5">
        <f t="shared" si="326"/>
        <v>6.5927566633270843E-5</v>
      </c>
      <c r="BF160" s="5">
        <f t="shared" si="327"/>
        <v>2.3692647598433168E-5</v>
      </c>
      <c r="BG160" s="5">
        <f t="shared" si="328"/>
        <v>5.676346318539393E-6</v>
      </c>
      <c r="BH160" s="5">
        <f t="shared" si="329"/>
        <v>1.0199653941417205E-6</v>
      </c>
      <c r="BI160" s="5">
        <f t="shared" si="330"/>
        <v>1.4661958194465743E-7</v>
      </c>
      <c r="BJ160" s="8">
        <f t="shared" si="331"/>
        <v>0.28967695406698202</v>
      </c>
      <c r="BK160" s="8">
        <f t="shared" si="332"/>
        <v>0.36080135002314179</v>
      </c>
      <c r="BL160" s="8">
        <f t="shared" si="333"/>
        <v>0.32969531571263305</v>
      </c>
      <c r="BM160" s="8">
        <f t="shared" si="334"/>
        <v>0.2013888514754355</v>
      </c>
      <c r="BN160" s="8">
        <f t="shared" si="335"/>
        <v>0.79857603739096361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1.6231884057971</v>
      </c>
      <c r="F161">
        <f>VLOOKUP(B161,home!$B$2:$E$405,3,FALSE)</f>
        <v>0.77</v>
      </c>
      <c r="G161">
        <f>VLOOKUP(C161,away!$B$2:$E$405,4,FALSE)</f>
        <v>1.08</v>
      </c>
      <c r="H161">
        <f>VLOOKUP(A161,away!$A$2:$E$405,3,FALSE)</f>
        <v>1.3188405797101499</v>
      </c>
      <c r="I161">
        <f>VLOOKUP(C161,away!$B$2:$E$405,3,FALSE)</f>
        <v>0.77</v>
      </c>
      <c r="J161">
        <f>VLOOKUP(B161,home!$B$2:$E$405,4,FALSE)</f>
        <v>1.52</v>
      </c>
      <c r="K161" s="3">
        <f t="shared" si="280"/>
        <v>1.3498434782608684</v>
      </c>
      <c r="L161" s="3">
        <f t="shared" si="281"/>
        <v>1.5435710144927597</v>
      </c>
      <c r="M161" s="5">
        <f t="shared" si="282"/>
        <v>5.5386771642708499E-2</v>
      </c>
      <c r="N161" s="5">
        <f t="shared" si="283"/>
        <v>7.4763472483834081E-2</v>
      </c>
      <c r="O161" s="5">
        <f t="shared" si="284"/>
        <v>8.5493415294014372E-2</v>
      </c>
      <c r="P161" s="5">
        <f t="shared" si="285"/>
        <v>0.11540272906887329</v>
      </c>
      <c r="Q161" s="5">
        <f t="shared" si="286"/>
        <v>5.0459492872219666E-2</v>
      </c>
      <c r="R161" s="5">
        <f t="shared" si="287"/>
        <v>6.5982578888916316E-2</v>
      </c>
      <c r="S161" s="5">
        <f t="shared" si="288"/>
        <v>6.01126834149803E-2</v>
      </c>
      <c r="T161" s="5">
        <f t="shared" si="289"/>
        <v>7.7887810603562285E-2</v>
      </c>
      <c r="U161" s="5">
        <f t="shared" si="290"/>
        <v>8.9066153792036945E-2</v>
      </c>
      <c r="V161" s="5">
        <f t="shared" si="291"/>
        <v>1.3916615650659768E-2</v>
      </c>
      <c r="W161" s="5">
        <f t="shared" si="292"/>
        <v>2.2704139123305492E-2</v>
      </c>
      <c r="X161" s="5">
        <f t="shared" si="293"/>
        <v>3.5045451059745415E-2</v>
      </c>
      <c r="Y161" s="5">
        <f t="shared" si="294"/>
        <v>2.7047571222823807E-2</v>
      </c>
      <c r="Z161" s="5">
        <f t="shared" si="295"/>
        <v>3.3949598744804362E-2</v>
      </c>
      <c r="AA161" s="5">
        <f t="shared" si="296"/>
        <v>4.5826644455247534E-2</v>
      </c>
      <c r="AB161" s="5">
        <f t="shared" si="297"/>
        <v>3.092939857424774E-2</v>
      </c>
      <c r="AC161" s="5">
        <f t="shared" si="298"/>
        <v>1.8122732399092603E-3</v>
      </c>
      <c r="AD161" s="5">
        <f t="shared" si="299"/>
        <v>7.6617585312803377E-3</v>
      </c>
      <c r="AE161" s="5">
        <f t="shared" si="300"/>
        <v>1.1826468388926948E-2</v>
      </c>
      <c r="AF161" s="5">
        <f t="shared" si="301"/>
        <v>9.127496904481263E-3</v>
      </c>
      <c r="AG161" s="5">
        <f t="shared" si="302"/>
        <v>4.6963132188765546E-3</v>
      </c>
      <c r="AH161" s="5">
        <f t="shared" si="303"/>
        <v>1.3100904144034947E-2</v>
      </c>
      <c r="AI161" s="5">
        <f t="shared" si="304"/>
        <v>1.7684170018146358E-2</v>
      </c>
      <c r="AJ161" s="5">
        <f t="shared" si="305"/>
        <v>1.1935430783725625E-2</v>
      </c>
      <c r="AK161" s="5">
        <f t="shared" si="306"/>
        <v>5.3703211345486786E-3</v>
      </c>
      <c r="AL161" s="5">
        <f t="shared" si="307"/>
        <v>1.5104059796310597E-4</v>
      </c>
      <c r="AM161" s="5">
        <f t="shared" si="308"/>
        <v>2.0684349570916655E-3</v>
      </c>
      <c r="AN161" s="5">
        <f t="shared" si="309"/>
        <v>3.1927762451302698E-3</v>
      </c>
      <c r="AO161" s="5">
        <f t="shared" si="310"/>
        <v>2.4641384338720583E-3</v>
      </c>
      <c r="AP161" s="5">
        <f t="shared" si="311"/>
        <v>1.267857554074164E-3</v>
      </c>
      <c r="AQ161" s="5">
        <f t="shared" si="312"/>
        <v>4.8925704274364163E-4</v>
      </c>
      <c r="AR161" s="5">
        <f t="shared" si="313"/>
        <v>4.0444351800760824E-3</v>
      </c>
      <c r="AS161" s="5">
        <f t="shared" si="314"/>
        <v>5.4593544510745211E-3</v>
      </c>
      <c r="AT161" s="5">
        <f t="shared" si="315"/>
        <v>3.6846370006486931E-3</v>
      </c>
      <c r="AU161" s="5">
        <f t="shared" si="316"/>
        <v>1.6578944083614415E-3</v>
      </c>
      <c r="AV161" s="5">
        <f t="shared" si="317"/>
        <v>5.5947448869296318E-4</v>
      </c>
      <c r="AW161" s="5">
        <f t="shared" si="318"/>
        <v>8.7418071781443364E-6</v>
      </c>
      <c r="AX161" s="5">
        <f t="shared" si="319"/>
        <v>4.6534390617283003E-4</v>
      </c>
      <c r="AY161" s="5">
        <f t="shared" si="320"/>
        <v>7.1829136533921886E-4</v>
      </c>
      <c r="AZ161" s="5">
        <f t="shared" si="321"/>
        <v>5.5436686574902394E-4</v>
      </c>
      <c r="BA161" s="5">
        <f t="shared" si="322"/>
        <v>2.8523487512179739E-4</v>
      </c>
      <c r="BB161" s="5">
        <f t="shared" si="323"/>
        <v>1.1007007139011711E-4</v>
      </c>
      <c r="BC161" s="5">
        <f t="shared" si="324"/>
        <v>3.3980194352186691E-5</v>
      </c>
      <c r="BD161" s="5">
        <f t="shared" si="325"/>
        <v>1.0404788189933756E-3</v>
      </c>
      <c r="BE161" s="5">
        <f t="shared" si="326"/>
        <v>1.4044835480867786E-3</v>
      </c>
      <c r="BF161" s="5">
        <f t="shared" si="327"/>
        <v>9.4791647885481163E-4</v>
      </c>
      <c r="BG161" s="5">
        <f t="shared" si="328"/>
        <v>4.2651295897272457E-4</v>
      </c>
      <c r="BH161" s="5">
        <f t="shared" si="329"/>
        <v>1.439314340157694E-4</v>
      </c>
      <c r="BI161" s="5">
        <f t="shared" si="330"/>
        <v>3.8856981504584139E-5</v>
      </c>
      <c r="BJ161" s="8">
        <f t="shared" si="331"/>
        <v>0.33286972592009278</v>
      </c>
      <c r="BK161" s="8">
        <f t="shared" si="332"/>
        <v>0.24750040498043344</v>
      </c>
      <c r="BL161" s="8">
        <f t="shared" si="333"/>
        <v>0.38479699283420027</v>
      </c>
      <c r="BM161" s="8">
        <f t="shared" si="334"/>
        <v>0.55091871267080361</v>
      </c>
      <c r="BN161" s="8">
        <f t="shared" si="335"/>
        <v>0.44748846025056621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1.6231884057971</v>
      </c>
      <c r="F162">
        <f>VLOOKUP(B162,home!$B$2:$E$405,3,FALSE)</f>
        <v>1.54</v>
      </c>
      <c r="G162">
        <f>VLOOKUP(C162,away!$B$2:$E$405,4,FALSE)</f>
        <v>0.41</v>
      </c>
      <c r="H162">
        <f>VLOOKUP(A162,away!$A$2:$E$405,3,FALSE)</f>
        <v>1.3188405797101499</v>
      </c>
      <c r="I162">
        <f>VLOOKUP(C162,away!$B$2:$E$405,3,FALSE)</f>
        <v>1.03</v>
      </c>
      <c r="J162">
        <f>VLOOKUP(B162,home!$B$2:$E$405,4,FALSE)</f>
        <v>1.33</v>
      </c>
      <c r="K162" s="3">
        <f t="shared" si="280"/>
        <v>1.0248811594202889</v>
      </c>
      <c r="L162" s="3">
        <f t="shared" si="281"/>
        <v>1.8066797101449346</v>
      </c>
      <c r="M162" s="5">
        <f t="shared" si="282"/>
        <v>5.8920814151725655E-2</v>
      </c>
      <c r="N162" s="5">
        <f t="shared" si="283"/>
        <v>6.0386832321807957E-2</v>
      </c>
      <c r="O162" s="5">
        <f t="shared" si="284"/>
        <v>0.10645103943314327</v>
      </c>
      <c r="P162" s="5">
        <f t="shared" si="285"/>
        <v>0.10909966471573476</v>
      </c>
      <c r="Q162" s="5">
        <f t="shared" si="286"/>
        <v>3.094466336184655E-2</v>
      </c>
      <c r="R162" s="5">
        <f t="shared" si="287"/>
        <v>9.6161466533849146E-2</v>
      </c>
      <c r="S162" s="5">
        <f t="shared" si="288"/>
        <v>5.0503107486071355E-2</v>
      </c>
      <c r="T162" s="5">
        <f t="shared" si="289"/>
        <v>5.5907095433113507E-2</v>
      </c>
      <c r="U162" s="5">
        <f t="shared" si="290"/>
        <v>9.8554075312766623E-2</v>
      </c>
      <c r="V162" s="5">
        <f t="shared" si="291"/>
        <v>1.0390352191152974E-2</v>
      </c>
      <c r="W162" s="5">
        <f t="shared" si="292"/>
        <v>1.0571534154719942E-2</v>
      </c>
      <c r="X162" s="5">
        <f t="shared" si="293"/>
        <v>1.9099376262436702E-2</v>
      </c>
      <c r="Y162" s="5">
        <f t="shared" si="294"/>
        <v>1.7253227784884095E-2</v>
      </c>
      <c r="Z162" s="5">
        <f t="shared" si="295"/>
        <v>5.7910990161495458E-2</v>
      </c>
      <c r="AA162" s="5">
        <f t="shared" si="296"/>
        <v>5.9351882739890408E-2</v>
      </c>
      <c r="AB162" s="5">
        <f t="shared" si="297"/>
        <v>3.0414313198117954E-2</v>
      </c>
      <c r="AC162" s="5">
        <f t="shared" si="298"/>
        <v>1.2024442854503448E-3</v>
      </c>
      <c r="AD162" s="5">
        <f t="shared" si="299"/>
        <v>2.7086415453351394E-3</v>
      </c>
      <c r="AE162" s="5">
        <f t="shared" si="300"/>
        <v>4.8936477220126173E-3</v>
      </c>
      <c r="AF162" s="5">
        <f t="shared" si="301"/>
        <v>4.4206270239785881E-3</v>
      </c>
      <c r="AG162" s="5">
        <f t="shared" si="302"/>
        <v>2.6622190501134997E-3</v>
      </c>
      <c r="AH162" s="5">
        <f t="shared" si="303"/>
        <v>2.6156652729794186E-2</v>
      </c>
      <c r="AI162" s="5">
        <f t="shared" si="304"/>
        <v>2.6807460576265332E-2</v>
      </c>
      <c r="AJ162" s="5">
        <f t="shared" si="305"/>
        <v>1.3737230638258246E-2</v>
      </c>
      <c r="AK162" s="5">
        <f t="shared" si="306"/>
        <v>4.6930096212540089E-3</v>
      </c>
      <c r="AL162" s="5">
        <f t="shared" si="307"/>
        <v>8.9059372495545777E-5</v>
      </c>
      <c r="AM162" s="5">
        <f t="shared" si="308"/>
        <v>5.5520713748740834E-4</v>
      </c>
      <c r="AN162" s="5">
        <f t="shared" si="309"/>
        <v>1.0030814702261498E-3</v>
      </c>
      <c r="AO162" s="5">
        <f t="shared" si="310"/>
        <v>9.0612346993996758E-4</v>
      </c>
      <c r="AP162" s="5">
        <f t="shared" si="311"/>
        <v>5.4569162934222097E-4</v>
      </c>
      <c r="AQ162" s="5">
        <f t="shared" si="312"/>
        <v>2.4647249868213012E-4</v>
      </c>
      <c r="AR162" s="5">
        <f t="shared" si="313"/>
        <v>9.4513387544452598E-3</v>
      </c>
      <c r="AS162" s="5">
        <f t="shared" si="314"/>
        <v>9.6864990207297663E-3</v>
      </c>
      <c r="AT162" s="5">
        <f t="shared" si="315"/>
        <v>4.9637551735445071E-3</v>
      </c>
      <c r="AU162" s="5">
        <f t="shared" si="316"/>
        <v>1.6957530524469174E-3</v>
      </c>
      <c r="AV162" s="5">
        <f t="shared" si="317"/>
        <v>4.344863386205726E-4</v>
      </c>
      <c r="AW162" s="5">
        <f t="shared" si="318"/>
        <v>4.5806995460973053E-6</v>
      </c>
      <c r="AX162" s="5">
        <f t="shared" si="319"/>
        <v>9.4836889131085772E-5</v>
      </c>
      <c r="AY162" s="5">
        <f t="shared" si="320"/>
        <v>1.7133988336639734E-4</v>
      </c>
      <c r="AZ162" s="5">
        <f t="shared" si="321"/>
        <v>1.5477814540833484E-4</v>
      </c>
      <c r="BA162" s="5">
        <f t="shared" si="322"/>
        <v>9.3211511627700288E-5</v>
      </c>
      <c r="BB162" s="5">
        <f t="shared" si="323"/>
        <v>4.2100836702426182E-5</v>
      </c>
      <c r="BC162" s="5">
        <f t="shared" si="324"/>
        <v>1.5212545490079718E-5</v>
      </c>
      <c r="BD162" s="5">
        <f t="shared" si="325"/>
        <v>2.8459236602271219E-3</v>
      </c>
      <c r="BE162" s="5">
        <f t="shared" si="326"/>
        <v>2.916733540515205E-3</v>
      </c>
      <c r="BF162" s="5">
        <f t="shared" si="327"/>
        <v>1.4946526263616335E-3</v>
      </c>
      <c r="BG162" s="5">
        <f t="shared" si="328"/>
        <v>5.1061377221203025E-4</v>
      </c>
      <c r="BH162" s="5">
        <f t="shared" si="329"/>
        <v>1.3082960872015821E-4</v>
      </c>
      <c r="BI162" s="5">
        <f t="shared" si="330"/>
        <v>2.6816960214323705E-5</v>
      </c>
      <c r="BJ162" s="8">
        <f t="shared" si="331"/>
        <v>0.21267592067765251</v>
      </c>
      <c r="BK162" s="8">
        <f t="shared" si="332"/>
        <v>0.23037678208599702</v>
      </c>
      <c r="BL162" s="8">
        <f t="shared" si="333"/>
        <v>0.49648453329137665</v>
      </c>
      <c r="BM162" s="8">
        <f t="shared" si="334"/>
        <v>0.53531698651459392</v>
      </c>
      <c r="BN162" s="8">
        <f t="shared" si="335"/>
        <v>0.46196448051810735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1.52</v>
      </c>
      <c r="F163">
        <f>VLOOKUP(B163,home!$B$2:$E$405,3,FALSE)</f>
        <v>0.94</v>
      </c>
      <c r="G163">
        <f>VLOOKUP(C163,away!$B$2:$E$405,4,FALSE)</f>
        <v>0.23</v>
      </c>
      <c r="H163">
        <f>VLOOKUP(A163,away!$A$2:$E$405,3,FALSE)</f>
        <v>1.0925925925925899</v>
      </c>
      <c r="I163">
        <f>VLOOKUP(C163,away!$B$2:$E$405,3,FALSE)</f>
        <v>1.17</v>
      </c>
      <c r="J163">
        <f>VLOOKUP(B163,home!$B$2:$E$405,4,FALSE)</f>
        <v>0.31</v>
      </c>
      <c r="K163" s="3">
        <f t="shared" si="280"/>
        <v>0.32862399999999997</v>
      </c>
      <c r="L163" s="3">
        <f t="shared" si="281"/>
        <v>0.39628333333333232</v>
      </c>
      <c r="M163" s="5">
        <f t="shared" si="282"/>
        <v>0.48436945177829149</v>
      </c>
      <c r="N163" s="5">
        <f t="shared" si="283"/>
        <v>0.15917542672118926</v>
      </c>
      <c r="O163" s="5">
        <f t="shared" si="284"/>
        <v>0.19194754091554012</v>
      </c>
      <c r="P163" s="5">
        <f t="shared" si="285"/>
        <v>6.3078568685828451E-2</v>
      </c>
      <c r="Q163" s="5">
        <f t="shared" si="286"/>
        <v>2.6154432715412051E-2</v>
      </c>
      <c r="R163" s="5">
        <f t="shared" si="287"/>
        <v>3.8032805669573212E-2</v>
      </c>
      <c r="S163" s="5">
        <f t="shared" si="288"/>
        <v>2.0536523375105551E-3</v>
      </c>
      <c r="T163" s="5">
        <f t="shared" si="289"/>
        <v>1.0364565777905845E-2</v>
      </c>
      <c r="U163" s="5">
        <f t="shared" si="290"/>
        <v>1.2498492730357826E-2</v>
      </c>
      <c r="V163" s="5">
        <f t="shared" si="291"/>
        <v>2.9715941818304937E-5</v>
      </c>
      <c r="W163" s="5">
        <f t="shared" si="292"/>
        <v>2.8649914322231903E-3</v>
      </c>
      <c r="X163" s="5">
        <f t="shared" si="293"/>
        <v>1.1353483547328436E-3</v>
      </c>
      <c r="Y163" s="5">
        <f t="shared" si="294"/>
        <v>2.249598152540229E-4</v>
      </c>
      <c r="Z163" s="5">
        <f t="shared" si="295"/>
        <v>5.0239223355857772E-3</v>
      </c>
      <c r="AA163" s="5">
        <f t="shared" si="296"/>
        <v>1.6509814536095403E-3</v>
      </c>
      <c r="AB163" s="5">
        <f t="shared" si="297"/>
        <v>2.7127606460549075E-4</v>
      </c>
      <c r="AC163" s="5">
        <f t="shared" si="298"/>
        <v>2.4186587714299251E-7</v>
      </c>
      <c r="AD163" s="5">
        <f t="shared" si="299"/>
        <v>2.3537623610572834E-4</v>
      </c>
      <c r="AE163" s="5">
        <f t="shared" si="300"/>
        <v>9.3275679431431476E-5</v>
      </c>
      <c r="AF163" s="5">
        <f t="shared" si="301"/>
        <v>1.8481798582009502E-5</v>
      </c>
      <c r="AG163" s="5">
        <f t="shared" si="302"/>
        <v>2.4413429160246597E-6</v>
      </c>
      <c r="AH163" s="5">
        <f t="shared" si="303"/>
        <v>4.9772417238842803E-4</v>
      </c>
      <c r="AI163" s="5">
        <f t="shared" si="304"/>
        <v>1.6356410842697478E-4</v>
      </c>
      <c r="AJ163" s="5">
        <f t="shared" si="305"/>
        <v>2.6875545783853078E-5</v>
      </c>
      <c r="AK163" s="5">
        <f t="shared" si="306"/>
        <v>2.9439831192243116E-6</v>
      </c>
      <c r="AL163" s="5">
        <f t="shared" si="307"/>
        <v>1.2599104496049621E-9</v>
      </c>
      <c r="AM163" s="5">
        <f t="shared" si="308"/>
        <v>1.5470056042801773E-5</v>
      </c>
      <c r="AN163" s="5">
        <f t="shared" si="309"/>
        <v>6.130525375494947E-6</v>
      </c>
      <c r="AO163" s="5">
        <f t="shared" si="310"/>
        <v>1.214712515442858E-6</v>
      </c>
      <c r="AP163" s="5">
        <f t="shared" si="311"/>
        <v>1.6045677488713754E-7</v>
      </c>
      <c r="AQ163" s="5">
        <f t="shared" si="312"/>
        <v>1.5896586402047752E-8</v>
      </c>
      <c r="AR163" s="5">
        <f t="shared" si="313"/>
        <v>3.9447958822932093E-5</v>
      </c>
      <c r="AS163" s="5">
        <f t="shared" si="314"/>
        <v>1.2963546020227236E-5</v>
      </c>
      <c r="AT163" s="5">
        <f t="shared" si="315"/>
        <v>2.1300661736755775E-6</v>
      </c>
      <c r="AU163" s="5">
        <f t="shared" si="316"/>
        <v>2.3333028875265436E-7</v>
      </c>
      <c r="AV163" s="5">
        <f t="shared" si="317"/>
        <v>1.9169483202763067E-8</v>
      </c>
      <c r="AW163" s="5">
        <f t="shared" si="318"/>
        <v>4.5576635505549641E-12</v>
      </c>
      <c r="AX163" s="5">
        <f t="shared" si="319"/>
        <v>8.4730528283494845E-7</v>
      </c>
      <c r="AY163" s="5">
        <f t="shared" si="320"/>
        <v>3.3577296183277525E-7</v>
      </c>
      <c r="AZ163" s="5">
        <f t="shared" si="321"/>
        <v>6.6530614279148964E-8</v>
      </c>
      <c r="BA163" s="5">
        <f t="shared" si="322"/>
        <v>8.7883245317517827E-9</v>
      </c>
      <c r="BB163" s="5">
        <f t="shared" si="323"/>
        <v>8.7066663496442343E-10</v>
      </c>
      <c r="BC163" s="5">
        <f t="shared" si="324"/>
        <v>6.9006135265163513E-11</v>
      </c>
      <c r="BD163" s="5">
        <f t="shared" si="325"/>
        <v>2.6054281025912588E-6</v>
      </c>
      <c r="BE163" s="5">
        <f t="shared" si="326"/>
        <v>8.5620620478594981E-7</v>
      </c>
      <c r="BF163" s="5">
        <f t="shared" si="327"/>
        <v>1.4068495392078898E-7</v>
      </c>
      <c r="BG163" s="5">
        <f t="shared" si="328"/>
        <v>1.5410817432421787E-8</v>
      </c>
      <c r="BH163" s="5">
        <f t="shared" si="329"/>
        <v>1.2660911169780441E-9</v>
      </c>
      <c r="BI163" s="5">
        <f t="shared" si="330"/>
        <v>8.3213585445158541E-11</v>
      </c>
      <c r="BJ163" s="8">
        <f t="shared" si="331"/>
        <v>0.20029355085790362</v>
      </c>
      <c r="BK163" s="8">
        <f t="shared" si="332"/>
        <v>0.54953196764219814</v>
      </c>
      <c r="BL163" s="8">
        <f t="shared" si="333"/>
        <v>0.24515061779357689</v>
      </c>
      <c r="BM163" s="8">
        <f t="shared" si="334"/>
        <v>3.7241496375025808E-2</v>
      </c>
      <c r="BN163" s="8">
        <f t="shared" si="335"/>
        <v>0.96275822648583453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1.52</v>
      </c>
      <c r="F164">
        <f>VLOOKUP(B164,home!$B$2:$E$405,3,FALSE)</f>
        <v>0.94</v>
      </c>
      <c r="G164">
        <f>VLOOKUP(C164,away!$B$2:$E$405,4,FALSE)</f>
        <v>1.64</v>
      </c>
      <c r="H164">
        <f>VLOOKUP(A164,away!$A$2:$E$405,3,FALSE)</f>
        <v>1.0925925925925899</v>
      </c>
      <c r="I164">
        <f>VLOOKUP(C164,away!$B$2:$E$405,3,FALSE)</f>
        <v>0.23</v>
      </c>
      <c r="J164">
        <f>VLOOKUP(B164,home!$B$2:$E$405,4,FALSE)</f>
        <v>1.53</v>
      </c>
      <c r="K164" s="3">
        <f t="shared" si="280"/>
        <v>2.3432319999999995</v>
      </c>
      <c r="L164" s="3">
        <f t="shared" si="281"/>
        <v>0.3844833333333324</v>
      </c>
      <c r="M164" s="5">
        <f t="shared" si="282"/>
        <v>6.5368464347577621E-2</v>
      </c>
      <c r="N164" s="5">
        <f t="shared" si="283"/>
        <v>0.15317347745010296</v>
      </c>
      <c r="O164" s="5">
        <f t="shared" si="284"/>
        <v>2.5133085067237739E-2</v>
      </c>
      <c r="P164" s="5">
        <f t="shared" si="285"/>
        <v>5.889264918827361E-2</v>
      </c>
      <c r="Q164" s="5">
        <f t="shared" si="286"/>
        <v>0.1794604969561798</v>
      </c>
      <c r="R164" s="5">
        <f t="shared" si="287"/>
        <v>4.8316261618008838E-3</v>
      </c>
      <c r="S164" s="5">
        <f t="shared" si="288"/>
        <v>1.3264592349803275E-2</v>
      </c>
      <c r="T164" s="5">
        <f t="shared" si="289"/>
        <v>6.8999570071368366E-2</v>
      </c>
      <c r="U164" s="5">
        <f t="shared" si="290"/>
        <v>1.1321621034369005E-2</v>
      </c>
      <c r="V164" s="5">
        <f t="shared" si="291"/>
        <v>1.3278352892487693E-3</v>
      </c>
      <c r="W164" s="5">
        <f t="shared" si="292"/>
        <v>0.14017252640120767</v>
      </c>
      <c r="X164" s="5">
        <f t="shared" si="293"/>
        <v>5.3894000192490868E-2</v>
      </c>
      <c r="Y164" s="5">
        <f t="shared" si="294"/>
        <v>1.0360672420338075E-2</v>
      </c>
      <c r="Z164" s="5">
        <f t="shared" si="295"/>
        <v>6.192265773699129E-4</v>
      </c>
      <c r="AA164" s="5">
        <f t="shared" si="296"/>
        <v>1.4509915313436555E-3</v>
      </c>
      <c r="AB164" s="5">
        <f t="shared" si="297"/>
        <v>1.7000048939867281E-3</v>
      </c>
      <c r="AC164" s="5">
        <f t="shared" si="298"/>
        <v>7.4768218369921307E-5</v>
      </c>
      <c r="AD164" s="5">
        <f t="shared" si="299"/>
        <v>8.2114187346038647E-2</v>
      </c>
      <c r="AE164" s="5">
        <f t="shared" si="300"/>
        <v>3.1571536464762684E-2</v>
      </c>
      <c r="AF164" s="5">
        <f t="shared" si="301"/>
        <v>6.0693647892134045E-3</v>
      </c>
      <c r="AG164" s="5">
        <f t="shared" si="302"/>
        <v>7.7785653512424282E-4</v>
      </c>
      <c r="AH164" s="5">
        <f t="shared" si="303"/>
        <v>5.9520574638943694E-5</v>
      </c>
      <c r="AI164" s="5">
        <f t="shared" si="304"/>
        <v>1.3947051515236127E-4</v>
      </c>
      <c r="AJ164" s="5">
        <f t="shared" si="305"/>
        <v>1.634058870807489E-4</v>
      </c>
      <c r="AK164" s="5">
        <f t="shared" si="306"/>
        <v>1.276326345319991E-4</v>
      </c>
      <c r="AL164" s="5">
        <f t="shared" si="307"/>
        <v>2.6944481555991681E-6</v>
      </c>
      <c r="AM164" s="5">
        <f t="shared" si="308"/>
        <v>3.8482518288646558E-2</v>
      </c>
      <c r="AN164" s="5">
        <f t="shared" si="309"/>
        <v>1.4795886906679755E-2</v>
      </c>
      <c r="AO164" s="5">
        <f t="shared" si="310"/>
        <v>2.8443859587516203E-3</v>
      </c>
      <c r="AP164" s="5">
        <f t="shared" si="311"/>
        <v>3.6453966490244987E-4</v>
      </c>
      <c r="AQ164" s="5">
        <f t="shared" si="312"/>
        <v>3.5039856373477483E-5</v>
      </c>
      <c r="AR164" s="5">
        <f t="shared" si="313"/>
        <v>4.5769337878192977E-6</v>
      </c>
      <c r="AS164" s="5">
        <f t="shared" si="314"/>
        <v>1.0724817713499385E-5</v>
      </c>
      <c r="AT164" s="5">
        <f t="shared" si="315"/>
        <v>1.2565368030219295E-5</v>
      </c>
      <c r="AU164" s="5">
        <f t="shared" si="316"/>
        <v>9.8145241533956047E-6</v>
      </c>
      <c r="AV164" s="5">
        <f t="shared" si="317"/>
        <v>5.7494267652523709E-6</v>
      </c>
      <c r="AW164" s="5">
        <f t="shared" si="318"/>
        <v>6.7431083664416045E-8</v>
      </c>
      <c r="AX164" s="5">
        <f t="shared" si="319"/>
        <v>1.5028911382423637E-2</v>
      </c>
      <c r="AY164" s="5">
        <f t="shared" si="320"/>
        <v>5.7783659446855005E-3</v>
      </c>
      <c r="AZ164" s="5">
        <f t="shared" si="321"/>
        <v>1.1108426998162459E-3</v>
      </c>
      <c r="BA164" s="5">
        <f t="shared" si="322"/>
        <v>1.423668346781162E-4</v>
      </c>
      <c r="BB164" s="5">
        <f t="shared" si="323"/>
        <v>1.3684418788289393E-5</v>
      </c>
      <c r="BC164" s="5">
        <f t="shared" si="324"/>
        <v>1.0522861900901579E-6</v>
      </c>
      <c r="BD164" s="5">
        <f t="shared" si="325"/>
        <v>2.932924598644529E-7</v>
      </c>
      <c r="BE164" s="5">
        <f t="shared" si="326"/>
        <v>6.8725227731310156E-7</v>
      </c>
      <c r="BF164" s="5">
        <f t="shared" si="327"/>
        <v>8.0519576413646667E-7</v>
      </c>
      <c r="BG164" s="5">
        <f t="shared" si="328"/>
        <v>6.289201602630069E-7</v>
      </c>
      <c r="BH164" s="5">
        <f t="shared" si="329"/>
        <v>3.6842646124335145E-7</v>
      </c>
      <c r="BI164" s="5">
        <f t="shared" si="330"/>
        <v>1.7266173472643613E-7</v>
      </c>
      <c r="BJ164" s="8">
        <f t="shared" si="331"/>
        <v>0.8051912828687624</v>
      </c>
      <c r="BK164" s="8">
        <f t="shared" si="332"/>
        <v>0.14470936978611426</v>
      </c>
      <c r="BL164" s="8">
        <f t="shared" si="333"/>
        <v>4.4973745119449793E-2</v>
      </c>
      <c r="BM164" s="8">
        <f t="shared" si="334"/>
        <v>0.5028555266669219</v>
      </c>
      <c r="BN164" s="8">
        <f t="shared" si="335"/>
        <v>0.48685979917117261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1.52</v>
      </c>
      <c r="F165">
        <f>VLOOKUP(B165,home!$B$2:$E$405,3,FALSE)</f>
        <v>2.34</v>
      </c>
      <c r="G165">
        <f>VLOOKUP(C165,away!$B$2:$E$405,4,FALSE)</f>
        <v>0.94</v>
      </c>
      <c r="H165">
        <f>VLOOKUP(A165,away!$A$2:$E$405,3,FALSE)</f>
        <v>1.0925925925925899</v>
      </c>
      <c r="I165">
        <f>VLOOKUP(C165,away!$B$2:$E$405,3,FALSE)</f>
        <v>0</v>
      </c>
      <c r="J165">
        <f>VLOOKUP(B165,home!$B$2:$E$405,4,FALSE)</f>
        <v>0</v>
      </c>
      <c r="K165" s="3">
        <f t="shared" si="280"/>
        <v>3.3433919999999997</v>
      </c>
      <c r="L165" s="3">
        <f t="shared" si="281"/>
        <v>0</v>
      </c>
      <c r="M165" s="5">
        <f t="shared" si="282"/>
        <v>3.5316959193565735E-2</v>
      </c>
      <c r="N165" s="5">
        <f t="shared" si="283"/>
        <v>0.11807843883209411</v>
      </c>
      <c r="O165" s="5">
        <f t="shared" si="284"/>
        <v>0</v>
      </c>
      <c r="P165" s="5">
        <f t="shared" si="285"/>
        <v>0</v>
      </c>
      <c r="Q165" s="5">
        <f t="shared" si="286"/>
        <v>0.19739125388185641</v>
      </c>
      <c r="R165" s="5">
        <f t="shared" si="287"/>
        <v>0</v>
      </c>
      <c r="S165" s="5">
        <f t="shared" si="288"/>
        <v>0</v>
      </c>
      <c r="T165" s="5">
        <f t="shared" si="289"/>
        <v>0</v>
      </c>
      <c r="U165" s="5">
        <f t="shared" si="290"/>
        <v>0</v>
      </c>
      <c r="V165" s="5">
        <f t="shared" si="291"/>
        <v>0</v>
      </c>
      <c r="W165" s="5">
        <f t="shared" si="292"/>
        <v>0.21998544636618922</v>
      </c>
      <c r="X165" s="5">
        <f t="shared" si="293"/>
        <v>0</v>
      </c>
      <c r="Y165" s="5">
        <f t="shared" si="294"/>
        <v>0</v>
      </c>
      <c r="Z165" s="5">
        <f t="shared" si="295"/>
        <v>0</v>
      </c>
      <c r="AA165" s="5">
        <f t="shared" si="296"/>
        <v>0</v>
      </c>
      <c r="AB165" s="5">
        <f t="shared" si="297"/>
        <v>0</v>
      </c>
      <c r="AC165" s="5">
        <f t="shared" si="298"/>
        <v>0</v>
      </c>
      <c r="AD165" s="5">
        <f t="shared" si="299"/>
        <v>0.18387439537428651</v>
      </c>
      <c r="AE165" s="5">
        <f t="shared" si="300"/>
        <v>0</v>
      </c>
      <c r="AF165" s="5">
        <f t="shared" si="301"/>
        <v>0</v>
      </c>
      <c r="AG165" s="5">
        <f t="shared" si="302"/>
        <v>0</v>
      </c>
      <c r="AH165" s="5">
        <f t="shared" si="303"/>
        <v>0</v>
      </c>
      <c r="AI165" s="5">
        <f t="shared" si="304"/>
        <v>0</v>
      </c>
      <c r="AJ165" s="5">
        <f t="shared" si="305"/>
        <v>0</v>
      </c>
      <c r="AK165" s="5">
        <f t="shared" si="306"/>
        <v>0</v>
      </c>
      <c r="AL165" s="5">
        <f t="shared" si="307"/>
        <v>0</v>
      </c>
      <c r="AM165" s="5">
        <f t="shared" si="308"/>
        <v>0.12295283649984526</v>
      </c>
      <c r="AN165" s="5">
        <f t="shared" si="309"/>
        <v>0</v>
      </c>
      <c r="AO165" s="5">
        <f t="shared" si="310"/>
        <v>0</v>
      </c>
      <c r="AP165" s="5">
        <f t="shared" si="311"/>
        <v>0</v>
      </c>
      <c r="AQ165" s="5">
        <f t="shared" si="312"/>
        <v>0</v>
      </c>
      <c r="AR165" s="5">
        <f t="shared" si="313"/>
        <v>0</v>
      </c>
      <c r="AS165" s="5">
        <f t="shared" si="314"/>
        <v>0</v>
      </c>
      <c r="AT165" s="5">
        <f t="shared" si="315"/>
        <v>0</v>
      </c>
      <c r="AU165" s="5">
        <f t="shared" si="316"/>
        <v>0</v>
      </c>
      <c r="AV165" s="5">
        <f t="shared" si="317"/>
        <v>0</v>
      </c>
      <c r="AW165" s="5">
        <f t="shared" si="318"/>
        <v>0</v>
      </c>
      <c r="AX165" s="5">
        <f t="shared" si="319"/>
        <v>6.8513254988481764E-2</v>
      </c>
      <c r="AY165" s="5">
        <f t="shared" si="320"/>
        <v>0</v>
      </c>
      <c r="AZ165" s="5">
        <f t="shared" si="321"/>
        <v>0</v>
      </c>
      <c r="BA165" s="5">
        <f t="shared" si="322"/>
        <v>0</v>
      </c>
      <c r="BB165" s="5">
        <f t="shared" si="323"/>
        <v>0</v>
      </c>
      <c r="BC165" s="5">
        <f t="shared" si="324"/>
        <v>0</v>
      </c>
      <c r="BD165" s="5">
        <f t="shared" si="325"/>
        <v>0</v>
      </c>
      <c r="BE165" s="5">
        <f t="shared" si="326"/>
        <v>0</v>
      </c>
      <c r="BF165" s="5">
        <f t="shared" si="327"/>
        <v>0</v>
      </c>
      <c r="BG165" s="5">
        <f t="shared" si="328"/>
        <v>0</v>
      </c>
      <c r="BH165" s="5">
        <f t="shared" si="329"/>
        <v>0</v>
      </c>
      <c r="BI165" s="5">
        <f t="shared" si="330"/>
        <v>0</v>
      </c>
      <c r="BJ165" s="8">
        <f t="shared" si="331"/>
        <v>0.91079562594275321</v>
      </c>
      <c r="BK165" s="8">
        <f t="shared" si="332"/>
        <v>3.5316959193565735E-2</v>
      </c>
      <c r="BL165" s="8">
        <f t="shared" si="333"/>
        <v>0</v>
      </c>
      <c r="BM165" s="8">
        <f t="shared" si="334"/>
        <v>0.59532593322880278</v>
      </c>
      <c r="BN165" s="8">
        <f t="shared" si="335"/>
        <v>0.35078665190751623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1.52</v>
      </c>
      <c r="F166">
        <f>VLOOKUP(B166,home!$B$2:$E$405,3,FALSE)</f>
        <v>0.7</v>
      </c>
      <c r="G166">
        <f>VLOOKUP(C166,away!$B$2:$E$405,4,FALSE)</f>
        <v>1.4</v>
      </c>
      <c r="H166">
        <f>VLOOKUP(A166,away!$A$2:$E$405,3,FALSE)</f>
        <v>1.0925925925925899</v>
      </c>
      <c r="I166">
        <f>VLOOKUP(C166,away!$B$2:$E$405,3,FALSE)</f>
        <v>0.7</v>
      </c>
      <c r="J166">
        <f>VLOOKUP(B166,home!$B$2:$E$405,4,FALSE)</f>
        <v>0.92</v>
      </c>
      <c r="K166" s="3">
        <f t="shared" si="280"/>
        <v>1.4895999999999996</v>
      </c>
      <c r="L166" s="3">
        <f t="shared" si="281"/>
        <v>0.70362962962962783</v>
      </c>
      <c r="M166" s="5">
        <f t="shared" si="282"/>
        <v>0.11155588201634464</v>
      </c>
      <c r="N166" s="5">
        <f t="shared" si="283"/>
        <v>0.16617364185154695</v>
      </c>
      <c r="O166" s="5">
        <f t="shared" si="284"/>
        <v>7.849402394616703E-2</v>
      </c>
      <c r="P166" s="5">
        <f t="shared" si="285"/>
        <v>0.1169246980702104</v>
      </c>
      <c r="Q166" s="5">
        <f t="shared" si="286"/>
        <v>0.12376612845103216</v>
      </c>
      <c r="R166" s="5">
        <f t="shared" si="287"/>
        <v>2.7615360498690324E-2</v>
      </c>
      <c r="S166" s="5">
        <f t="shared" si="288"/>
        <v>3.0637974375942807E-2</v>
      </c>
      <c r="T166" s="5">
        <f t="shared" si="289"/>
        <v>8.7085515122692692E-2</v>
      </c>
      <c r="U166" s="5">
        <f t="shared" si="290"/>
        <v>4.1135840998849101E-2</v>
      </c>
      <c r="V166" s="5">
        <f t="shared" si="291"/>
        <v>3.568053207096379E-3</v>
      </c>
      <c r="W166" s="5">
        <f t="shared" si="292"/>
        <v>6.1454008313552452E-2</v>
      </c>
      <c r="X166" s="5">
        <f t="shared" si="293"/>
        <v>4.3240861108920982E-2</v>
      </c>
      <c r="Y166" s="5">
        <f t="shared" si="294"/>
        <v>1.5212775543468124E-2</v>
      </c>
      <c r="Z166" s="5">
        <f t="shared" si="295"/>
        <v>6.4769952932607093E-3</v>
      </c>
      <c r="AA166" s="5">
        <f t="shared" si="296"/>
        <v>9.6481321888411513E-3</v>
      </c>
      <c r="AB166" s="5">
        <f t="shared" si="297"/>
        <v>7.1859288542488881E-3</v>
      </c>
      <c r="AC166" s="5">
        <f t="shared" si="298"/>
        <v>2.3373573876020779E-4</v>
      </c>
      <c r="AD166" s="5">
        <f t="shared" si="299"/>
        <v>2.2885472695966948E-2</v>
      </c>
      <c r="AE166" s="5">
        <f t="shared" si="300"/>
        <v>1.6102896676962183E-2</v>
      </c>
      <c r="AF166" s="5">
        <f t="shared" si="301"/>
        <v>5.6652376123875322E-3</v>
      </c>
      <c r="AG166" s="5">
        <f t="shared" si="302"/>
        <v>1.3287430143226924E-3</v>
      </c>
      <c r="AH166" s="5">
        <f t="shared" si="303"/>
        <v>1.1393514498274687E-3</v>
      </c>
      <c r="AI166" s="5">
        <f t="shared" si="304"/>
        <v>1.6971779196629972E-3</v>
      </c>
      <c r="AJ166" s="5">
        <f t="shared" si="305"/>
        <v>1.264058114565E-3</v>
      </c>
      <c r="AK166" s="5">
        <f t="shared" si="306"/>
        <v>6.2764698915200763E-4</v>
      </c>
      <c r="AL166" s="5">
        <f t="shared" si="307"/>
        <v>9.7993867069243971E-6</v>
      </c>
      <c r="AM166" s="5">
        <f t="shared" si="308"/>
        <v>6.8180400255824641E-3</v>
      </c>
      <c r="AN166" s="5">
        <f t="shared" si="309"/>
        <v>4.7973749780005669E-3</v>
      </c>
      <c r="AO166" s="5">
        <f t="shared" si="310"/>
        <v>1.6877875894824915E-3</v>
      </c>
      <c r="AP166" s="5">
        <f t="shared" si="311"/>
        <v>3.9585911882701597E-4</v>
      </c>
      <c r="AQ166" s="5">
        <f t="shared" si="312"/>
        <v>6.963455129144101E-5</v>
      </c>
      <c r="AR166" s="5">
        <f t="shared" si="313"/>
        <v>1.6033628773201635E-4</v>
      </c>
      <c r="AS166" s="5">
        <f t="shared" si="314"/>
        <v>2.3883693420561153E-4</v>
      </c>
      <c r="AT166" s="5">
        <f t="shared" si="315"/>
        <v>1.7788574859633943E-4</v>
      </c>
      <c r="AU166" s="5">
        <f t="shared" si="316"/>
        <v>8.8326203703035676E-5</v>
      </c>
      <c r="AV166" s="5">
        <f t="shared" si="317"/>
        <v>3.2892678259010509E-5</v>
      </c>
      <c r="AW166" s="5">
        <f t="shared" si="318"/>
        <v>2.853055226349574E-7</v>
      </c>
      <c r="AX166" s="5">
        <f t="shared" si="319"/>
        <v>1.6926920703512714E-3</v>
      </c>
      <c r="AY166" s="5">
        <f t="shared" si="320"/>
        <v>1.1910282945382729E-3</v>
      </c>
      <c r="AZ166" s="5">
        <f t="shared" si="321"/>
        <v>4.1902139888218612E-4</v>
      </c>
      <c r="BA166" s="5">
        <f t="shared" si="322"/>
        <v>9.8278623900787068E-5</v>
      </c>
      <c r="BB166" s="5">
        <f t="shared" si="323"/>
        <v>1.7287937933955071E-5</v>
      </c>
      <c r="BC166" s="5">
        <f t="shared" si="324"/>
        <v>2.4328610731057611E-6</v>
      </c>
      <c r="BD166" s="5">
        <f t="shared" si="325"/>
        <v>1.8802893792178003E-5</v>
      </c>
      <c r="BE166" s="5">
        <f t="shared" si="326"/>
        <v>2.8008790592828352E-5</v>
      </c>
      <c r="BF166" s="5">
        <f t="shared" si="327"/>
        <v>2.0860947233538551E-5</v>
      </c>
      <c r="BG166" s="5">
        <f t="shared" si="328"/>
        <v>1.0358155666359668E-5</v>
      </c>
      <c r="BH166" s="5">
        <f t="shared" si="329"/>
        <v>3.8573771701523428E-6</v>
      </c>
      <c r="BI166" s="5">
        <f t="shared" si="330"/>
        <v>1.1491898065317845E-6</v>
      </c>
      <c r="BJ166" s="8">
        <f t="shared" si="331"/>
        <v>0.56010471784071647</v>
      </c>
      <c r="BK166" s="8">
        <f t="shared" si="332"/>
        <v>0.26412117108959959</v>
      </c>
      <c r="BL166" s="8">
        <f t="shared" si="333"/>
        <v>0.1695888361667616</v>
      </c>
      <c r="BM166" s="8">
        <f t="shared" si="334"/>
        <v>0.37457124256733115</v>
      </c>
      <c r="BN166" s="8">
        <f t="shared" si="335"/>
        <v>0.62452973483399143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1.28571428571429</v>
      </c>
      <c r="F167">
        <f>VLOOKUP(B167,home!$B$2:$E$405,3,FALSE)</f>
        <v>3.33</v>
      </c>
      <c r="G167">
        <f>VLOOKUP(C167,away!$B$2:$E$405,4,FALSE)</f>
        <v>1.78</v>
      </c>
      <c r="H167">
        <f>VLOOKUP(A167,away!$A$2:$E$405,3,FALSE)</f>
        <v>0.76190476190476197</v>
      </c>
      <c r="I167">
        <f>VLOOKUP(C167,away!$B$2:$E$405,3,FALSE)</f>
        <v>0</v>
      </c>
      <c r="J167">
        <f>VLOOKUP(B167,home!$B$2:$E$405,4,FALSE)</f>
        <v>0</v>
      </c>
      <c r="K167" s="3">
        <f t="shared" si="280"/>
        <v>7.6209428571428832</v>
      </c>
      <c r="L167" s="3">
        <f t="shared" si="281"/>
        <v>0</v>
      </c>
      <c r="M167" s="5">
        <f t="shared" si="282"/>
        <v>4.9007953821593019E-4</v>
      </c>
      <c r="N167" s="5">
        <f t="shared" si="283"/>
        <v>3.7348681561985759E-3</v>
      </c>
      <c r="O167" s="5">
        <f t="shared" si="284"/>
        <v>0</v>
      </c>
      <c r="P167" s="5">
        <f t="shared" si="285"/>
        <v>0</v>
      </c>
      <c r="Q167" s="5">
        <f t="shared" si="286"/>
        <v>1.4231608398675976E-2</v>
      </c>
      <c r="R167" s="5">
        <f t="shared" si="287"/>
        <v>0</v>
      </c>
      <c r="S167" s="5">
        <f t="shared" si="288"/>
        <v>0</v>
      </c>
      <c r="T167" s="5">
        <f t="shared" si="289"/>
        <v>0</v>
      </c>
      <c r="U167" s="5">
        <f t="shared" si="290"/>
        <v>0</v>
      </c>
      <c r="V167" s="5">
        <f t="shared" si="291"/>
        <v>0</v>
      </c>
      <c r="W167" s="5">
        <f t="shared" si="292"/>
        <v>3.6152758123848105E-2</v>
      </c>
      <c r="X167" s="5">
        <f t="shared" si="293"/>
        <v>0</v>
      </c>
      <c r="Y167" s="5">
        <f t="shared" si="294"/>
        <v>0</v>
      </c>
      <c r="Z167" s="5">
        <f t="shared" si="295"/>
        <v>0</v>
      </c>
      <c r="AA167" s="5">
        <f t="shared" si="296"/>
        <v>0</v>
      </c>
      <c r="AB167" s="5">
        <f t="shared" si="297"/>
        <v>0</v>
      </c>
      <c r="AC167" s="5">
        <f t="shared" si="298"/>
        <v>0</v>
      </c>
      <c r="AD167" s="5">
        <f t="shared" si="299"/>
        <v>6.8879525947488682E-2</v>
      </c>
      <c r="AE167" s="5">
        <f t="shared" si="300"/>
        <v>0</v>
      </c>
      <c r="AF167" s="5">
        <f t="shared" si="301"/>
        <v>0</v>
      </c>
      <c r="AG167" s="5">
        <f t="shared" si="302"/>
        <v>0</v>
      </c>
      <c r="AH167" s="5">
        <f t="shared" si="303"/>
        <v>0</v>
      </c>
      <c r="AI167" s="5">
        <f t="shared" si="304"/>
        <v>0</v>
      </c>
      <c r="AJ167" s="5">
        <f t="shared" si="305"/>
        <v>0</v>
      </c>
      <c r="AK167" s="5">
        <f t="shared" si="306"/>
        <v>0</v>
      </c>
      <c r="AL167" s="5">
        <f t="shared" si="307"/>
        <v>0</v>
      </c>
      <c r="AM167" s="5">
        <f t="shared" si="308"/>
        <v>0.10498538625458034</v>
      </c>
      <c r="AN167" s="5">
        <f t="shared" si="309"/>
        <v>0</v>
      </c>
      <c r="AO167" s="5">
        <f t="shared" si="310"/>
        <v>0</v>
      </c>
      <c r="AP167" s="5">
        <f t="shared" si="311"/>
        <v>0</v>
      </c>
      <c r="AQ167" s="5">
        <f t="shared" si="312"/>
        <v>0</v>
      </c>
      <c r="AR167" s="5">
        <f t="shared" si="313"/>
        <v>0</v>
      </c>
      <c r="AS167" s="5">
        <f t="shared" si="314"/>
        <v>0</v>
      </c>
      <c r="AT167" s="5">
        <f t="shared" si="315"/>
        <v>0</v>
      </c>
      <c r="AU167" s="5">
        <f t="shared" si="316"/>
        <v>0</v>
      </c>
      <c r="AV167" s="5">
        <f t="shared" si="317"/>
        <v>0</v>
      </c>
      <c r="AW167" s="5">
        <f t="shared" si="318"/>
        <v>0</v>
      </c>
      <c r="AX167" s="5">
        <f t="shared" si="319"/>
        <v>0.13334793824687172</v>
      </c>
      <c r="AY167" s="5">
        <f t="shared" si="320"/>
        <v>0</v>
      </c>
      <c r="AZ167" s="5">
        <f t="shared" si="321"/>
        <v>0</v>
      </c>
      <c r="BA167" s="5">
        <f t="shared" si="322"/>
        <v>0</v>
      </c>
      <c r="BB167" s="5">
        <f t="shared" si="323"/>
        <v>0</v>
      </c>
      <c r="BC167" s="5">
        <f t="shared" si="324"/>
        <v>0</v>
      </c>
      <c r="BD167" s="5">
        <f t="shared" si="325"/>
        <v>0</v>
      </c>
      <c r="BE167" s="5">
        <f t="shared" si="326"/>
        <v>0</v>
      </c>
      <c r="BF167" s="5">
        <f t="shared" si="327"/>
        <v>0</v>
      </c>
      <c r="BG167" s="5">
        <f t="shared" si="328"/>
        <v>0</v>
      </c>
      <c r="BH167" s="5">
        <f t="shared" si="329"/>
        <v>0</v>
      </c>
      <c r="BI167" s="5">
        <f t="shared" si="330"/>
        <v>0</v>
      </c>
      <c r="BJ167" s="8">
        <f t="shared" si="331"/>
        <v>0.3613320851276634</v>
      </c>
      <c r="BK167" s="8">
        <f t="shared" si="332"/>
        <v>4.9007953821593019E-4</v>
      </c>
      <c r="BL167" s="8">
        <f t="shared" si="333"/>
        <v>0</v>
      </c>
      <c r="BM167" s="8">
        <f t="shared" si="334"/>
        <v>0.34336560857278886</v>
      </c>
      <c r="BN167" s="8">
        <f t="shared" si="335"/>
        <v>1.8456556093090482E-2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1.28571428571429</v>
      </c>
      <c r="F168">
        <f>VLOOKUP(B168,home!$B$2:$E$405,3,FALSE)</f>
        <v>1.56</v>
      </c>
      <c r="G168">
        <f>VLOOKUP(C168,away!$B$2:$E$405,4,FALSE)</f>
        <v>1.56</v>
      </c>
      <c r="H168">
        <f>VLOOKUP(A168,away!$A$2:$E$405,3,FALSE)</f>
        <v>0.76190476190476197</v>
      </c>
      <c r="I168">
        <f>VLOOKUP(C168,away!$B$2:$E$405,3,FALSE)</f>
        <v>0.22</v>
      </c>
      <c r="J168">
        <f>VLOOKUP(B168,home!$B$2:$E$405,4,FALSE)</f>
        <v>0.75</v>
      </c>
      <c r="K168" s="3">
        <f t="shared" si="280"/>
        <v>3.1289142857142962</v>
      </c>
      <c r="L168" s="3">
        <f t="shared" si="281"/>
        <v>0.12571428571428572</v>
      </c>
      <c r="M168" s="5">
        <f t="shared" si="282"/>
        <v>3.8595153344095953E-2</v>
      </c>
      <c r="N168" s="5">
        <f t="shared" si="283"/>
        <v>0.12076092665767572</v>
      </c>
      <c r="O168" s="5">
        <f t="shared" si="284"/>
        <v>4.8519621346863502E-3</v>
      </c>
      <c r="P168" s="5">
        <f t="shared" si="285"/>
        <v>1.5181373636964953E-2</v>
      </c>
      <c r="Q168" s="5">
        <f t="shared" si="286"/>
        <v>0.18892529428764904</v>
      </c>
      <c r="R168" s="5">
        <f t="shared" si="287"/>
        <v>3.0498047703742773E-4</v>
      </c>
      <c r="S168" s="5">
        <f t="shared" si="288"/>
        <v>1.4928953866975047E-3</v>
      </c>
      <c r="T168" s="5">
        <f t="shared" si="289"/>
        <v>2.3750608424733029E-2</v>
      </c>
      <c r="U168" s="5">
        <f t="shared" si="290"/>
        <v>9.5425777146636857E-4</v>
      </c>
      <c r="V168" s="5">
        <f t="shared" si="291"/>
        <v>6.5247693622428883E-5</v>
      </c>
      <c r="W168" s="5">
        <f t="shared" si="292"/>
        <v>0.19704368407646752</v>
      </c>
      <c r="X168" s="5">
        <f t="shared" si="293"/>
        <v>2.4771205998184498E-2</v>
      </c>
      <c r="Y168" s="5">
        <f t="shared" si="294"/>
        <v>1.557047234171597E-3</v>
      </c>
      <c r="Z168" s="5">
        <f t="shared" si="295"/>
        <v>1.2780134275854126E-5</v>
      </c>
      <c r="AA168" s="5">
        <f t="shared" si="296"/>
        <v>3.9987944709066904E-5</v>
      </c>
      <c r="AB168" s="5">
        <f t="shared" si="297"/>
        <v>6.2559425728276439E-5</v>
      </c>
      <c r="AC168" s="5">
        <f t="shared" si="298"/>
        <v>1.6040706053831429E-6</v>
      </c>
      <c r="AD168" s="5">
        <f t="shared" si="299"/>
        <v>0.15413319950415846</v>
      </c>
      <c r="AE168" s="5">
        <f t="shared" si="300"/>
        <v>1.9376745080522784E-2</v>
      </c>
      <c r="AF168" s="5">
        <f t="shared" si="301"/>
        <v>1.2179668336328609E-3</v>
      </c>
      <c r="AG168" s="5">
        <f t="shared" si="302"/>
        <v>5.1038610171281829E-5</v>
      </c>
      <c r="AH168" s="5">
        <f t="shared" si="303"/>
        <v>4.0166136295541529E-7</v>
      </c>
      <c r="AI168" s="5">
        <f t="shared" si="304"/>
        <v>1.256763976570674E-6</v>
      </c>
      <c r="AJ168" s="5">
        <f t="shared" si="305"/>
        <v>1.966153380031545E-6</v>
      </c>
      <c r="AK168" s="5">
        <f t="shared" si="306"/>
        <v>2.05064179956205E-6</v>
      </c>
      <c r="AL168" s="5">
        <f t="shared" si="307"/>
        <v>2.5238397146173539E-8</v>
      </c>
      <c r="AM168" s="5">
        <f t="shared" si="308"/>
        <v>9.645391396628257E-2</v>
      </c>
      <c r="AN168" s="5">
        <f t="shared" si="309"/>
        <v>1.2125634898618384E-2</v>
      </c>
      <c r="AO168" s="5">
        <f t="shared" si="310"/>
        <v>7.6218276505601282E-4</v>
      </c>
      <c r="AP168" s="5">
        <f t="shared" si="311"/>
        <v>3.1939087297585326E-5</v>
      </c>
      <c r="AQ168" s="5">
        <f t="shared" si="312"/>
        <v>1.0037998864955387E-6</v>
      </c>
      <c r="AR168" s="5">
        <f t="shared" si="313"/>
        <v>1.0098914268593298E-8</v>
      </c>
      <c r="AS168" s="5">
        <f t="shared" si="314"/>
        <v>3.1598637125205516E-8</v>
      </c>
      <c r="AT168" s="5">
        <f t="shared" si="315"/>
        <v>4.9434713555078845E-8</v>
      </c>
      <c r="AU168" s="5">
        <f t="shared" si="316"/>
        <v>5.1558993817560118E-8</v>
      </c>
      <c r="AV168" s="5">
        <f t="shared" si="317"/>
        <v>4.0330918078204732E-8</v>
      </c>
      <c r="AW168" s="5">
        <f t="shared" si="318"/>
        <v>2.7576399846702455E-10</v>
      </c>
      <c r="AX168" s="5">
        <f t="shared" si="319"/>
        <v>5.0299338220359861E-2</v>
      </c>
      <c r="AY168" s="5">
        <f t="shared" si="320"/>
        <v>6.3233453762738135E-3</v>
      </c>
      <c r="AZ168" s="5">
        <f t="shared" si="321"/>
        <v>3.9746742365149689E-4</v>
      </c>
      <c r="BA168" s="5">
        <f t="shared" si="322"/>
        <v>1.665577775301512E-5</v>
      </c>
      <c r="BB168" s="5">
        <f t="shared" si="323"/>
        <v>5.234673008090465E-7</v>
      </c>
      <c r="BC168" s="5">
        <f t="shared" si="324"/>
        <v>1.3161463563198884E-8</v>
      </c>
      <c r="BD168" s="5">
        <f t="shared" si="325"/>
        <v>2.1159629896100271E-10</v>
      </c>
      <c r="BE168" s="5">
        <f t="shared" si="326"/>
        <v>6.6206668262335447E-10</v>
      </c>
      <c r="BF168" s="5">
        <f t="shared" si="327"/>
        <v>1.0357749506778437E-9</v>
      </c>
      <c r="BG168" s="5">
        <f t="shared" si="328"/>
        <v>1.0802836799869752E-9</v>
      </c>
      <c r="BH168" s="5">
        <f t="shared" si="329"/>
        <v>8.450287597338145E-10</v>
      </c>
      <c r="BI168" s="5">
        <f t="shared" si="330"/>
        <v>5.2880451163411288E-10</v>
      </c>
      <c r="BJ168" s="8">
        <f t="shared" si="331"/>
        <v>0.89799973465131055</v>
      </c>
      <c r="BK168" s="8">
        <f t="shared" si="332"/>
        <v>6.1659644746657173E-2</v>
      </c>
      <c r="BL168" s="8">
        <f t="shared" si="333"/>
        <v>6.2196103598783385E-3</v>
      </c>
      <c r="BM168" s="8">
        <f t="shared" si="334"/>
        <v>0.59094873425350258</v>
      </c>
      <c r="BN168" s="8">
        <f t="shared" si="335"/>
        <v>0.36861969053810945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1.28571428571429</v>
      </c>
      <c r="F169">
        <f>VLOOKUP(B169,home!$B$2:$E$405,3,FALSE)</f>
        <v>0.67</v>
      </c>
      <c r="G169">
        <f>VLOOKUP(C169,away!$B$2:$E$405,4,FALSE)</f>
        <v>0.89</v>
      </c>
      <c r="H169">
        <f>VLOOKUP(A169,away!$A$2:$E$405,3,FALSE)</f>
        <v>0.76190476190476197</v>
      </c>
      <c r="I169">
        <f>VLOOKUP(C169,away!$B$2:$E$405,3,FALSE)</f>
        <v>0.67</v>
      </c>
      <c r="J169">
        <f>VLOOKUP(B169,home!$B$2:$E$405,4,FALSE)</f>
        <v>1.5</v>
      </c>
      <c r="K169" s="3">
        <f t="shared" si="280"/>
        <v>0.76667142857143111</v>
      </c>
      <c r="L169" s="3">
        <f t="shared" si="281"/>
        <v>0.76571428571428579</v>
      </c>
      <c r="M169" s="5">
        <f t="shared" si="282"/>
        <v>0.21601969081211125</v>
      </c>
      <c r="N169" s="5">
        <f t="shared" si="283"/>
        <v>0.16561612495448019</v>
      </c>
      <c r="O169" s="5">
        <f t="shared" si="284"/>
        <v>0.16540936325041664</v>
      </c>
      <c r="P169" s="5">
        <f t="shared" si="285"/>
        <v>0.12681463282228769</v>
      </c>
      <c r="Q169" s="5">
        <f t="shared" si="286"/>
        <v>6.3486575556657987E-2</v>
      </c>
      <c r="R169" s="5">
        <f t="shared" si="287"/>
        <v>6.3328156215873802E-2</v>
      </c>
      <c r="S169" s="5">
        <f t="shared" si="288"/>
        <v>1.8611672664413891E-2</v>
      </c>
      <c r="T169" s="5">
        <f t="shared" si="289"/>
        <v>4.8612577854812399E-2</v>
      </c>
      <c r="U169" s="5">
        <f t="shared" si="290"/>
        <v>4.8551887994818722E-2</v>
      </c>
      <c r="V169" s="5">
        <f t="shared" si="291"/>
        <v>1.2140006652341761E-3</v>
      </c>
      <c r="W169" s="5">
        <f t="shared" si="292"/>
        <v>1.622444785904369E-2</v>
      </c>
      <c r="X169" s="5">
        <f t="shared" si="293"/>
        <v>1.2423291503496314E-2</v>
      </c>
      <c r="Y169" s="5">
        <f t="shared" si="294"/>
        <v>4.7563458899100176E-3</v>
      </c>
      <c r="Z169" s="5">
        <f t="shared" si="295"/>
        <v>1.6163757967480173E-2</v>
      </c>
      <c r="AA169" s="5">
        <f t="shared" si="296"/>
        <v>1.2392291412010877E-2</v>
      </c>
      <c r="AB169" s="5">
        <f t="shared" si="297"/>
        <v>4.7504078800599276E-3</v>
      </c>
      <c r="AC169" s="5">
        <f t="shared" si="298"/>
        <v>4.4542539163012483E-5</v>
      </c>
      <c r="AD169" s="5">
        <f t="shared" si="299"/>
        <v>3.1097051544689302E-3</v>
      </c>
      <c r="AE169" s="5">
        <f t="shared" si="300"/>
        <v>2.3811456611362099E-3</v>
      </c>
      <c r="AF169" s="5">
        <f t="shared" si="301"/>
        <v>9.1163862454929183E-4</v>
      </c>
      <c r="AG169" s="5">
        <f t="shared" si="302"/>
        <v>2.3268490607543835E-4</v>
      </c>
      <c r="AH169" s="5">
        <f t="shared" si="303"/>
        <v>3.0942050966319191E-3</v>
      </c>
      <c r="AI169" s="5">
        <f t="shared" si="304"/>
        <v>2.3722386417277964E-3</v>
      </c>
      <c r="AJ169" s="5">
        <f t="shared" si="305"/>
        <v>9.0936379418290049E-4</v>
      </c>
      <c r="AK169" s="5">
        <f t="shared" si="306"/>
        <v>2.3239441305911371E-4</v>
      </c>
      <c r="AL169" s="5">
        <f t="shared" si="307"/>
        <v>1.0459501590237641E-6</v>
      </c>
      <c r="AM169" s="5">
        <f t="shared" si="308"/>
        <v>4.7682441864252769E-4</v>
      </c>
      <c r="AN169" s="5">
        <f t="shared" si="309"/>
        <v>3.6511126913199267E-4</v>
      </c>
      <c r="AO169" s="5">
        <f t="shared" si="310"/>
        <v>1.3978545732482007E-4</v>
      </c>
      <c r="AP169" s="5">
        <f t="shared" si="311"/>
        <v>3.5678573869573131E-5</v>
      </c>
      <c r="AQ169" s="5">
        <f t="shared" si="312"/>
        <v>6.8298984264611421E-6</v>
      </c>
      <c r="AR169" s="5">
        <f t="shared" si="313"/>
        <v>4.7385540908420273E-4</v>
      </c>
      <c r="AS169" s="5">
        <f t="shared" si="314"/>
        <v>3.6329140341888561E-4</v>
      </c>
      <c r="AT169" s="5">
        <f t="shared" si="315"/>
        <v>1.3926256962343856E-4</v>
      </c>
      <c r="AU169" s="5">
        <f t="shared" si="316"/>
        <v>3.5589544399910007E-5</v>
      </c>
      <c r="AV169" s="5">
        <f t="shared" si="317"/>
        <v>6.8213717118213441E-6</v>
      </c>
      <c r="AW169" s="5">
        <f t="shared" si="318"/>
        <v>1.7056287897278948E-8</v>
      </c>
      <c r="AX169" s="5">
        <f t="shared" si="319"/>
        <v>6.0927943036401452E-5</v>
      </c>
      <c r="AY169" s="5">
        <f t="shared" si="320"/>
        <v>4.6653396382158828E-5</v>
      </c>
      <c r="AZ169" s="5">
        <f t="shared" si="321"/>
        <v>1.7861586043455094E-5</v>
      </c>
      <c r="BA169" s="5">
        <f t="shared" si="322"/>
        <v>4.5589571996628255E-6</v>
      </c>
      <c r="BB169" s="5">
        <f t="shared" si="323"/>
        <v>8.727146639354552E-7</v>
      </c>
      <c r="BC169" s="5">
        <f t="shared" si="324"/>
        <v>1.3365001710554406E-7</v>
      </c>
      <c r="BD169" s="5">
        <f t="shared" si="325"/>
        <v>6.047297601646013E-5</v>
      </c>
      <c r="BE169" s="5">
        <f t="shared" si="326"/>
        <v>4.6362902912505377E-5</v>
      </c>
      <c r="BF169" s="5">
        <f t="shared" si="327"/>
        <v>1.7772556504324531E-5</v>
      </c>
      <c r="BG169" s="5">
        <f t="shared" si="328"/>
        <v>4.541903761512322E-6</v>
      </c>
      <c r="BH169" s="5">
        <f t="shared" si="329"/>
        <v>8.7053696131815203E-7</v>
      </c>
      <c r="BI169" s="5">
        <f t="shared" si="330"/>
        <v>1.3348316315160411E-7</v>
      </c>
      <c r="BJ169" s="8">
        <f t="shared" si="331"/>
        <v>0.31890977582936852</v>
      </c>
      <c r="BK169" s="8">
        <f t="shared" si="332"/>
        <v>0.36275223884975122</v>
      </c>
      <c r="BL169" s="8">
        <f t="shared" si="333"/>
        <v>0.30218928335633921</v>
      </c>
      <c r="BM169" s="8">
        <f t="shared" si="334"/>
        <v>0.19929387605101737</v>
      </c>
      <c r="BN169" s="8">
        <f t="shared" si="335"/>
        <v>0.80067454361182766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1.28571428571429</v>
      </c>
      <c r="F170">
        <f>VLOOKUP(B170,home!$B$2:$E$405,3,FALSE)</f>
        <v>0.44</v>
      </c>
      <c r="G170">
        <f>VLOOKUP(C170,away!$B$2:$E$405,4,FALSE)</f>
        <v>0.67</v>
      </c>
      <c r="H170">
        <f>VLOOKUP(A170,away!$A$2:$E$405,3,FALSE)</f>
        <v>0.76190476190476197</v>
      </c>
      <c r="I170">
        <f>VLOOKUP(C170,away!$B$2:$E$405,3,FALSE)</f>
        <v>0.89</v>
      </c>
      <c r="J170">
        <f>VLOOKUP(B170,home!$B$2:$E$405,4,FALSE)</f>
        <v>1.5</v>
      </c>
      <c r="K170" s="3">
        <f t="shared" si="280"/>
        <v>0.37902857142857271</v>
      </c>
      <c r="L170" s="3">
        <f t="shared" si="281"/>
        <v>1.0171428571428573</v>
      </c>
      <c r="M170" s="5">
        <f t="shared" si="282"/>
        <v>0.24754288764491517</v>
      </c>
      <c r="N170" s="5">
        <f t="shared" si="283"/>
        <v>9.3825827071355866E-2</v>
      </c>
      <c r="O170" s="5">
        <f t="shared" si="284"/>
        <v>0.25178648000454229</v>
      </c>
      <c r="P170" s="5">
        <f t="shared" si="285"/>
        <v>9.5434269821150552E-2</v>
      </c>
      <c r="Q170" s="5">
        <f t="shared" si="286"/>
        <v>1.7781334598980156E-2</v>
      </c>
      <c r="R170" s="5">
        <f t="shared" si="287"/>
        <v>0.12805140983088151</v>
      </c>
      <c r="S170" s="5">
        <f t="shared" si="288"/>
        <v>9.19810294586265E-3</v>
      </c>
      <c r="T170" s="5">
        <f t="shared" si="289"/>
        <v>1.8086157477819817E-2</v>
      </c>
      <c r="U170" s="5">
        <f t="shared" si="290"/>
        <v>4.8535142937613712E-2</v>
      </c>
      <c r="V170" s="5">
        <f t="shared" si="291"/>
        <v>3.9401219038561386E-4</v>
      </c>
      <c r="W170" s="5">
        <f t="shared" si="292"/>
        <v>2.246544617048301E-3</v>
      </c>
      <c r="X170" s="5">
        <f t="shared" si="293"/>
        <v>2.2850568104834149E-3</v>
      </c>
      <c r="Y170" s="5">
        <f t="shared" si="294"/>
        <v>1.1621146064744224E-3</v>
      </c>
      <c r="Z170" s="5">
        <f t="shared" si="295"/>
        <v>4.3415525618851279E-2</v>
      </c>
      <c r="AA170" s="5">
        <f t="shared" si="296"/>
        <v>1.6455724653133798E-2</v>
      </c>
      <c r="AB170" s="5">
        <f t="shared" si="297"/>
        <v>3.1185949035496233E-3</v>
      </c>
      <c r="AC170" s="5">
        <f t="shared" si="298"/>
        <v>9.4938765075784848E-6</v>
      </c>
      <c r="AD170" s="5">
        <f t="shared" si="299"/>
        <v>2.128761492125918E-4</v>
      </c>
      <c r="AE170" s="5">
        <f t="shared" si="300"/>
        <v>2.1652545462766482E-4</v>
      </c>
      <c r="AF170" s="5">
        <f t="shared" si="301"/>
        <v>1.1011865978206953E-4</v>
      </c>
      <c r="AG170" s="5">
        <f t="shared" si="302"/>
        <v>3.7335469411825498E-5</v>
      </c>
      <c r="AH170" s="5">
        <f t="shared" si="303"/>
        <v>1.1039947943079324E-2</v>
      </c>
      <c r="AI170" s="5">
        <f t="shared" si="304"/>
        <v>4.1844556975111661E-3</v>
      </c>
      <c r="AJ170" s="5">
        <f t="shared" si="305"/>
        <v>7.9301413261690431E-4</v>
      </c>
      <c r="AK170" s="5">
        <f t="shared" si="306"/>
        <v>1.0019167126948468E-4</v>
      </c>
      <c r="AL170" s="5">
        <f t="shared" si="307"/>
        <v>1.4640552687946141E-7</v>
      </c>
      <c r="AM170" s="5">
        <f t="shared" si="308"/>
        <v>1.6137228545452872E-5</v>
      </c>
      <c r="AN170" s="5">
        <f t="shared" si="309"/>
        <v>1.6413866749089209E-5</v>
      </c>
      <c r="AO170" s="5">
        <f t="shared" si="310"/>
        <v>8.3476236609653696E-6</v>
      </c>
      <c r="AP170" s="5">
        <f t="shared" si="311"/>
        <v>2.8302419269558787E-6</v>
      </c>
      <c r="AQ170" s="5">
        <f t="shared" si="312"/>
        <v>7.1969008999735209E-7</v>
      </c>
      <c r="AR170" s="5">
        <f t="shared" si="313"/>
        <v>2.245840838706424E-3</v>
      </c>
      <c r="AS170" s="5">
        <f t="shared" si="314"/>
        <v>8.5123784475084341E-4</v>
      </c>
      <c r="AT170" s="5">
        <f t="shared" si="315"/>
        <v>1.6132173212092464E-4</v>
      </c>
      <c r="AU170" s="5">
        <f t="shared" si="316"/>
        <v>2.0381848555392324E-5</v>
      </c>
      <c r="AV170" s="5">
        <f t="shared" si="317"/>
        <v>1.9313257352559669E-6</v>
      </c>
      <c r="AW170" s="5">
        <f t="shared" si="318"/>
        <v>1.5678657509558442E-9</v>
      </c>
      <c r="AX170" s="5">
        <f t="shared" si="319"/>
        <v>1.0194117803998979E-6</v>
      </c>
      <c r="AY170" s="5">
        <f t="shared" si="320"/>
        <v>1.0368874109210391E-6</v>
      </c>
      <c r="AZ170" s="5">
        <f t="shared" si="321"/>
        <v>5.2733131183984279E-7</v>
      </c>
      <c r="BA170" s="5">
        <f t="shared" si="322"/>
        <v>1.7879042572855629E-7</v>
      </c>
      <c r="BB170" s="5">
        <f t="shared" si="323"/>
        <v>4.5463851113832888E-8</v>
      </c>
      <c r="BC170" s="5">
        <f t="shared" si="324"/>
        <v>9.2486462837282956E-9</v>
      </c>
      <c r="BD170" s="5">
        <f t="shared" si="325"/>
        <v>3.8072349456166042E-4</v>
      </c>
      <c r="BE170" s="5">
        <f t="shared" si="326"/>
        <v>1.443050822530001E-4</v>
      </c>
      <c r="BF170" s="5">
        <f t="shared" si="327"/>
        <v>2.7347874588118647E-5</v>
      </c>
      <c r="BG170" s="5">
        <f t="shared" si="328"/>
        <v>3.4552086122474601E-6</v>
      </c>
      <c r="BH170" s="5">
        <f t="shared" si="329"/>
        <v>3.2740569607196386E-7</v>
      </c>
      <c r="BI170" s="5">
        <f t="shared" si="330"/>
        <v>2.4819222651946787E-8</v>
      </c>
      <c r="BJ170" s="8">
        <f t="shared" si="331"/>
        <v>0.1360111566995949</v>
      </c>
      <c r="BK170" s="8">
        <f t="shared" si="332"/>
        <v>0.35257994977175933</v>
      </c>
      <c r="BL170" s="8">
        <f t="shared" si="333"/>
        <v>0.46790185924900041</v>
      </c>
      <c r="BM170" s="8">
        <f t="shared" si="334"/>
        <v>0.16548524704783524</v>
      </c>
      <c r="BN170" s="8">
        <f t="shared" si="335"/>
        <v>0.83442220897182551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1.52</v>
      </c>
      <c r="F171" s="15">
        <f>VLOOKUP(B171,home!$B$2:$E$405,3,FALSE)</f>
        <v>1.17</v>
      </c>
      <c r="G171" s="15">
        <f>VLOOKUP(C171,away!$B$2:$E$405,4,FALSE)</f>
        <v>1.64</v>
      </c>
      <c r="H171" s="15">
        <f>VLOOKUP(A171,away!$A$2:$E$405,3,FALSE)</f>
        <v>1.0925925925925899</v>
      </c>
      <c r="I171" s="15">
        <f>VLOOKUP(C171,away!$B$2:$E$405,3,FALSE)</f>
        <v>0.47</v>
      </c>
      <c r="J171" s="15">
        <f>VLOOKUP(B171,home!$B$2:$E$405,4,FALSE)</f>
        <v>1.22</v>
      </c>
      <c r="K171" s="20">
        <f t="shared" si="280"/>
        <v>2.9165759999999996</v>
      </c>
      <c r="L171" s="20">
        <f t="shared" si="281"/>
        <v>0.62649259259259105</v>
      </c>
      <c r="M171" s="21">
        <f t="shared" si="282"/>
        <v>2.8924433460534478E-2</v>
      </c>
      <c r="N171" s="21">
        <f t="shared" si="283"/>
        <v>8.4360308444591789E-2</v>
      </c>
      <c r="O171" s="21">
        <f t="shared" si="284"/>
        <v>1.8120943307962135E-2</v>
      </c>
      <c r="P171" s="21">
        <f t="shared" si="285"/>
        <v>5.2851108349362963E-2</v>
      </c>
      <c r="Q171" s="21">
        <f t="shared" si="286"/>
        <v>0.12302162548104686</v>
      </c>
      <c r="R171" s="21">
        <f t="shared" si="287"/>
        <v>5.6763183766142802E-3</v>
      </c>
      <c r="S171" s="21">
        <f t="shared" si="288"/>
        <v>2.4142561491889709E-2</v>
      </c>
      <c r="T171" s="21">
        <f t="shared" si="289"/>
        <v>7.7072137092575807E-2</v>
      </c>
      <c r="U171" s="21">
        <f t="shared" si="290"/>
        <v>1.6555413945592169E-2</v>
      </c>
      <c r="V171" s="21">
        <f t="shared" si="291"/>
        <v>4.9015120535453481E-3</v>
      </c>
      <c r="W171" s="21">
        <f t="shared" si="292"/>
        <v>0.11960064011966989</v>
      </c>
      <c r="X171" s="21">
        <f t="shared" si="293"/>
        <v>7.4928915104305452E-2</v>
      </c>
      <c r="Y171" s="21">
        <f t="shared" si="294"/>
        <v>2.3471205141923236E-2</v>
      </c>
      <c r="Z171" s="21">
        <f t="shared" si="295"/>
        <v>1.1853904720486826E-3</v>
      </c>
      <c r="AA171" s="21">
        <f t="shared" si="296"/>
        <v>3.4572814014058582E-3</v>
      </c>
      <c r="AB171" s="21">
        <f t="shared" si="297"/>
        <v>5.0417119802933456E-3</v>
      </c>
      <c r="AC171" s="21">
        <f t="shared" si="298"/>
        <v>5.5975673856129959E-4</v>
      </c>
      <c r="AD171" s="21">
        <f t="shared" si="299"/>
        <v>8.7206089139416562E-2</v>
      </c>
      <c r="AE171" s="21">
        <f t="shared" si="300"/>
        <v>5.4633968874813678E-2</v>
      </c>
      <c r="AF171" s="21">
        <f t="shared" si="301"/>
        <v>1.7113888402002474E-2</v>
      </c>
      <c r="AG171" s="21">
        <f t="shared" si="302"/>
        <v>3.5739081047702686E-3</v>
      </c>
      <c r="AH171" s="21">
        <f t="shared" si="303"/>
        <v>1.8565958751708359E-4</v>
      </c>
      <c r="AI171" s="21">
        <f t="shared" si="304"/>
        <v>5.4149029712222553E-4</v>
      </c>
      <c r="AJ171" s="21">
        <f t="shared" si="305"/>
        <v>7.8964880240977599E-4</v>
      </c>
      <c r="AK171" s="21">
        <f t="shared" si="306"/>
        <v>7.6769024851236478E-4</v>
      </c>
      <c r="AL171" s="21">
        <f t="shared" si="307"/>
        <v>4.0911797396971581E-5</v>
      </c>
      <c r="AM171" s="21">
        <f t="shared" si="308"/>
        <v>5.0868637327576606E-2</v>
      </c>
      <c r="AN171" s="21">
        <f t="shared" si="309"/>
        <v>3.1868824481005718E-2</v>
      </c>
      <c r="AO171" s="21">
        <f t="shared" si="310"/>
        <v>9.9827912359917535E-3</v>
      </c>
      <c r="AP171" s="21">
        <f t="shared" si="311"/>
        <v>2.0847149209156902E-3</v>
      </c>
      <c r="AQ171" s="21">
        <f t="shared" si="312"/>
        <v>3.2651461390523223E-4</v>
      </c>
      <c r="AR171" s="21">
        <f t="shared" si="313"/>
        <v>2.326287126464976E-5</v>
      </c>
      <c r="AS171" s="21">
        <f t="shared" si="314"/>
        <v>6.7847932021567131E-5</v>
      </c>
      <c r="AT171" s="21">
        <f t="shared" si="315"/>
        <v>9.8941825091867076E-5</v>
      </c>
      <c r="AU171" s="21">
        <f t="shared" si="316"/>
        <v>9.6190450819712425E-5</v>
      </c>
      <c r="AV171" s="21">
        <f t="shared" si="317"/>
        <v>7.0136690072488376E-5</v>
      </c>
      <c r="AW171" s="21">
        <f t="shared" si="318"/>
        <v>2.0765160745352753E-6</v>
      </c>
      <c r="AX171" s="21">
        <f t="shared" si="319"/>
        <v>2.4727041130385676E-2</v>
      </c>
      <c r="AY171" s="21">
        <f t="shared" si="320"/>
        <v>1.5491308104918954E-2</v>
      </c>
      <c r="AZ171" s="21">
        <f t="shared" si="321"/>
        <v>4.852594888650647E-3</v>
      </c>
      <c r="BA171" s="21">
        <f t="shared" si="322"/>
        <v>1.0133715841974332E-3</v>
      </c>
      <c r="BB171" s="21">
        <f t="shared" si="323"/>
        <v>1.5871744776087772E-4</v>
      </c>
      <c r="BC171" s="21">
        <f t="shared" si="324"/>
        <v>1.9887061067478292E-5</v>
      </c>
      <c r="BD171" s="21">
        <f t="shared" si="325"/>
        <v>2.4290027549563519E-6</v>
      </c>
      <c r="BE171" s="21">
        <f t="shared" si="326"/>
        <v>7.084371139039575E-6</v>
      </c>
      <c r="BF171" s="21">
        <f t="shared" si="327"/>
        <v>1.0331053419607743E-5</v>
      </c>
      <c r="BG171" s="21">
        <f t="shared" si="328"/>
        <v>1.004376748611529E-5</v>
      </c>
      <c r="BH171" s="21">
        <f t="shared" si="329"/>
        <v>7.3233527998960453E-6</v>
      </c>
      <c r="BI171" s="21">
        <f t="shared" si="330"/>
        <v>4.2718230031419221E-6</v>
      </c>
      <c r="BJ171" s="22">
        <f t="shared" si="331"/>
        <v>0.80637708870149205</v>
      </c>
      <c r="BK171" s="22">
        <f t="shared" si="332"/>
        <v>0.12691159199620972</v>
      </c>
      <c r="BL171" s="22">
        <f t="shared" si="333"/>
        <v>5.1534021087302283E-2</v>
      </c>
      <c r="BM171" s="22">
        <f t="shared" si="334"/>
        <v>0.65756412324809577</v>
      </c>
      <c r="BN171" s="22">
        <f t="shared" si="335"/>
        <v>0.31295473742011248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1.1111111111111101</v>
      </c>
      <c r="F172">
        <f>VLOOKUP(B172,home!$B$2:$E$405,3,FALSE)</f>
        <v>0.68</v>
      </c>
      <c r="G172">
        <f>VLOOKUP(C172,away!$B$2:$E$405,4,FALSE)</f>
        <v>1.44</v>
      </c>
      <c r="H172">
        <f>VLOOKUP(A172,away!$A$2:$E$405,3,FALSE)</f>
        <v>1.05555555555556</v>
      </c>
      <c r="I172">
        <f>VLOOKUP(C172,away!$B$2:$E$405,3,FALSE)</f>
        <v>0.54</v>
      </c>
      <c r="J172">
        <f>VLOOKUP(B172,home!$B$2:$E$405,4,FALSE)</f>
        <v>0.71</v>
      </c>
      <c r="K172" s="3">
        <f t="shared" ref="K172" si="336">E172*F172*G172</f>
        <v>1.087999999999999</v>
      </c>
      <c r="L172" s="3">
        <f t="shared" ref="L172" si="337">H172*I172*J172</f>
        <v>0.40470000000000167</v>
      </c>
      <c r="M172" s="5">
        <f t="shared" ref="M172" si="338">_xlfn.POISSON.DIST(0,K172,FALSE) * _xlfn.POISSON.DIST(0,L172,FALSE)</f>
        <v>0.22476497011397531</v>
      </c>
      <c r="N172" s="5">
        <f t="shared" ref="N172" si="339">_xlfn.POISSON.DIST(1,K172,FALSE) * _xlfn.POISSON.DIST(0,L172,FALSE)</f>
        <v>0.24454428748400492</v>
      </c>
      <c r="O172" s="5">
        <f t="shared" ref="O172" si="340">_xlfn.POISSON.DIST(0,K172,FALSE) * _xlfn.POISSON.DIST(1,L172,FALSE)</f>
        <v>9.0962383405126204E-2</v>
      </c>
      <c r="P172" s="5">
        <f t="shared" ref="P172" si="341">_xlfn.POISSON.DIST(1,K172,FALSE) * _xlfn.POISSON.DIST(1,L172,FALSE)</f>
        <v>9.8967073144777207E-2</v>
      </c>
      <c r="Q172" s="5">
        <f t="shared" ref="Q172" si="342">_xlfn.POISSON.DIST(2,K172,FALSE) * _xlfn.POISSON.DIST(0,L172,FALSE)</f>
        <v>0.13303209239129854</v>
      </c>
      <c r="R172" s="5">
        <f t="shared" ref="R172" si="343">_xlfn.POISSON.DIST(0,K172,FALSE) * _xlfn.POISSON.DIST(2,L172,FALSE)</f>
        <v>1.8406238282027362E-2</v>
      </c>
      <c r="S172" s="5">
        <f t="shared" ref="S172" si="344">_xlfn.POISSON.DIST(2,K172,FALSE) * _xlfn.POISSON.DIST(2,L172,FALSE)</f>
        <v>1.0894137064460076E-2</v>
      </c>
      <c r="T172" s="5">
        <f t="shared" ref="T172" si="345">_xlfn.POISSON.DIST(2,K172,FALSE) * _xlfn.POISSON.DIST(1,L172,FALSE)</f>
        <v>5.383808779075875E-2</v>
      </c>
      <c r="U172" s="5">
        <f t="shared" ref="U172" si="346">_xlfn.POISSON.DIST(1,K172,FALSE) * _xlfn.POISSON.DIST(2,L172,FALSE)</f>
        <v>2.0025987250845749E-2</v>
      </c>
      <c r="V172" s="5">
        <f t="shared" ref="V172" si="347">_xlfn.POISSON.DIST(3,K172,FALSE) * _xlfn.POISSON.DIST(3,L172,FALSE)</f>
        <v>5.3298185663842933E-4</v>
      </c>
      <c r="W172" s="5">
        <f t="shared" ref="W172" si="348">_xlfn.POISSON.DIST(3,K172,FALSE) * _xlfn.POISSON.DIST(0,L172,FALSE)</f>
        <v>4.8246305507244222E-2</v>
      </c>
      <c r="X172" s="5">
        <f t="shared" ref="X172" si="349">_xlfn.POISSON.DIST(3,K172,FALSE) * _xlfn.POISSON.DIST(1,L172,FALSE)</f>
        <v>1.9525279838781818E-2</v>
      </c>
      <c r="Y172" s="5">
        <f t="shared" ref="Y172" si="350">_xlfn.POISSON.DIST(3,K172,FALSE) * _xlfn.POISSON.DIST(2,L172,FALSE)</f>
        <v>3.9509403753775173E-3</v>
      </c>
      <c r="Z172" s="5">
        <f t="shared" ref="Z172" si="351">_xlfn.POISSON.DIST(0,K172,FALSE) * _xlfn.POISSON.DIST(3,L172,FALSE)</f>
        <v>2.4830015442455018E-3</v>
      </c>
      <c r="AA172" s="5">
        <f t="shared" ref="AA172" si="352">_xlfn.POISSON.DIST(1,K172,FALSE) * _xlfn.POISSON.DIST(3,L172,FALSE)</f>
        <v>2.7015056801391033E-3</v>
      </c>
      <c r="AB172" s="5">
        <f t="shared" ref="AB172" si="353">_xlfn.POISSON.DIST(2,K172,FALSE) * _xlfn.POISSON.DIST(3,L172,FALSE)</f>
        <v>1.4696190899956708E-3</v>
      </c>
      <c r="AC172" s="5">
        <f t="shared" ref="AC172" si="354">_xlfn.POISSON.DIST(4,K172,FALSE) * _xlfn.POISSON.DIST(4,L172,FALSE)</f>
        <v>1.4667447501946962E-5</v>
      </c>
      <c r="AD172" s="5">
        <f t="shared" ref="AD172" si="355">_xlfn.POISSON.DIST(4,K172,FALSE) * _xlfn.POISSON.DIST(0,L172,FALSE)</f>
        <v>1.3122995097970413E-2</v>
      </c>
      <c r="AE172" s="5">
        <f t="shared" ref="AE172" si="356">_xlfn.POISSON.DIST(4,K172,FALSE) * _xlfn.POISSON.DIST(1,L172,FALSE)</f>
        <v>5.3108761161486488E-3</v>
      </c>
      <c r="AF172" s="5">
        <f t="shared" ref="AF172" si="357">_xlfn.POISSON.DIST(4,K172,FALSE) * _xlfn.POISSON.DIST(2,L172,FALSE)</f>
        <v>1.0746557821026835E-3</v>
      </c>
      <c r="AG172" s="5">
        <f t="shared" ref="AG172" si="358">_xlfn.POISSON.DIST(4,K172,FALSE) * _xlfn.POISSON.DIST(3,L172,FALSE)</f>
        <v>1.4497106500565264E-4</v>
      </c>
      <c r="AH172" s="5">
        <f t="shared" ref="AH172" si="359">_xlfn.POISSON.DIST(0,K172,FALSE) * _xlfn.POISSON.DIST(4,L172,FALSE)</f>
        <v>2.5121768123903966E-4</v>
      </c>
      <c r="AI172" s="5">
        <f t="shared" ref="AI172" si="360">_xlfn.POISSON.DIST(1,K172,FALSE) * _xlfn.POISSON.DIST(4,L172,FALSE)</f>
        <v>2.7332483718807486E-4</v>
      </c>
      <c r="AJ172" s="5">
        <f t="shared" ref="AJ172" si="361">_xlfn.POISSON.DIST(2,K172,FALSE) * _xlfn.POISSON.DIST(4,L172,FALSE)</f>
        <v>1.4868871143031257E-4</v>
      </c>
      <c r="AK172" s="5">
        <f t="shared" ref="AK172" si="362">_xlfn.POISSON.DIST(3,K172,FALSE) * _xlfn.POISSON.DIST(4,L172,FALSE)</f>
        <v>5.3924439345393305E-5</v>
      </c>
      <c r="AL172" s="5">
        <f t="shared" ref="AL172" si="363">_xlfn.POISSON.DIST(5,K172,FALSE) * _xlfn.POISSON.DIST(5,L172,FALSE)</f>
        <v>2.5833106449573213E-7</v>
      </c>
      <c r="AM172" s="5">
        <f t="shared" ref="AM172" si="364">_xlfn.POISSON.DIST(5,K172,FALSE) * _xlfn.POISSON.DIST(0,L172,FALSE)</f>
        <v>2.8555637333183607E-3</v>
      </c>
      <c r="AN172" s="5">
        <f t="shared" ref="AN172" si="365">_xlfn.POISSON.DIST(5,K172,FALSE) * _xlfn.POISSON.DIST(1,L172,FALSE)</f>
        <v>1.1556466428739455E-3</v>
      </c>
      <c r="AO172" s="5">
        <f t="shared" ref="AO172" si="366">_xlfn.POISSON.DIST(5,K172,FALSE) * _xlfn.POISSON.DIST(2,L172,FALSE)</f>
        <v>2.3384509818554381E-4</v>
      </c>
      <c r="AP172" s="5">
        <f t="shared" ref="AP172" si="367">_xlfn.POISSON.DIST(5,K172,FALSE) * _xlfn.POISSON.DIST(3,L172,FALSE)</f>
        <v>3.1545703745229995E-5</v>
      </c>
      <c r="AQ172" s="5">
        <f t="shared" ref="AQ172" si="368">_xlfn.POISSON.DIST(5,K172,FALSE) * _xlfn.POISSON.DIST(4,L172,FALSE)</f>
        <v>3.1916365764236577E-6</v>
      </c>
      <c r="AR172" s="5">
        <f t="shared" ref="AR172" si="369">_xlfn.POISSON.DIST(0,K172,FALSE) * _xlfn.POISSON.DIST(5,L172,FALSE)</f>
        <v>2.0333559119487969E-5</v>
      </c>
      <c r="AS172" s="5">
        <f t="shared" ref="AS172" si="370">_xlfn.POISSON.DIST(1,K172,FALSE) * _xlfn.POISSON.DIST(5,L172,FALSE)</f>
        <v>2.2122912322002889E-5</v>
      </c>
      <c r="AT172" s="5">
        <f t="shared" ref="AT172" si="371">_xlfn.POISSON.DIST(2,K172,FALSE) * _xlfn.POISSON.DIST(5,L172,FALSE)</f>
        <v>1.203486430316956E-5</v>
      </c>
      <c r="AU172" s="5">
        <f t="shared" ref="AU172" si="372">_xlfn.POISSON.DIST(3,K172,FALSE) * _xlfn.POISSON.DIST(5,L172,FALSE)</f>
        <v>4.364644120616156E-6</v>
      </c>
      <c r="AV172" s="5">
        <f t="shared" ref="AV172" si="373">_xlfn.POISSON.DIST(4,K172,FALSE) * _xlfn.POISSON.DIST(5,L172,FALSE)</f>
        <v>1.1871832008075931E-6</v>
      </c>
      <c r="AW172" s="5">
        <f t="shared" ref="AW172" si="374">_xlfn.POISSON.DIST(6,K172,FALSE) * _xlfn.POISSON.DIST(6,L172,FALSE)</f>
        <v>3.1596300277763393E-9</v>
      </c>
      <c r="AX172" s="5">
        <f t="shared" ref="AX172" si="375">_xlfn.POISSON.DIST(6,K172,FALSE) * _xlfn.POISSON.DIST(0,L172,FALSE)</f>
        <v>5.1780889030839528E-4</v>
      </c>
      <c r="AY172" s="5">
        <f t="shared" ref="AY172" si="376">_xlfn.POISSON.DIST(6,K172,FALSE) * _xlfn.POISSON.DIST(1,L172,FALSE)</f>
        <v>2.0955725790780847E-4</v>
      </c>
      <c r="AZ172" s="5">
        <f t="shared" ref="AZ172" si="377">_xlfn.POISSON.DIST(6,K172,FALSE) * _xlfn.POISSON.DIST(2,L172,FALSE)</f>
        <v>4.2403911137645218E-5</v>
      </c>
      <c r="BA172" s="5">
        <f t="shared" ref="BA172" si="378">_xlfn.POISSON.DIST(6,K172,FALSE) * _xlfn.POISSON.DIST(3,L172,FALSE)</f>
        <v>5.7202876124683648E-6</v>
      </c>
      <c r="BB172" s="5">
        <f t="shared" ref="BB172" si="379">_xlfn.POISSON.DIST(6,K172,FALSE) * _xlfn.POISSON.DIST(4,L172,FALSE)</f>
        <v>5.7875009919148906E-7</v>
      </c>
      <c r="BC172" s="5">
        <f t="shared" ref="BC172" si="380">_xlfn.POISSON.DIST(6,K172,FALSE) * _xlfn.POISSON.DIST(5,L172,FALSE)</f>
        <v>4.6844033028559357E-8</v>
      </c>
      <c r="BD172" s="5">
        <f t="shared" ref="BD172" si="381">_xlfn.POISSON.DIST(0,K172,FALSE) * _xlfn.POISSON.DIST(6,L172,FALSE)</f>
        <v>1.3714985626094681E-6</v>
      </c>
      <c r="BE172" s="5">
        <f t="shared" ref="BE172" si="382">_xlfn.POISSON.DIST(1,K172,FALSE) * _xlfn.POISSON.DIST(6,L172,FALSE)</f>
        <v>1.4921904361190999E-6</v>
      </c>
      <c r="BF172" s="5">
        <f t="shared" ref="BF172" si="383">_xlfn.POISSON.DIST(2,K172,FALSE) * _xlfn.POISSON.DIST(6,L172,FALSE)</f>
        <v>8.1175159724878953E-7</v>
      </c>
      <c r="BG172" s="5">
        <f t="shared" ref="BG172" si="384">_xlfn.POISSON.DIST(3,K172,FALSE) * _xlfn.POISSON.DIST(6,L172,FALSE)</f>
        <v>2.943952459355607E-7</v>
      </c>
      <c r="BH172" s="5">
        <f t="shared" ref="BH172" si="385">_xlfn.POISSON.DIST(4,K172,FALSE) * _xlfn.POISSON.DIST(6,L172,FALSE)</f>
        <v>8.007550689447242E-8</v>
      </c>
      <c r="BI172" s="5">
        <f t="shared" ref="BI172" si="386">_xlfn.POISSON.DIST(5,K172,FALSE) * _xlfn.POISSON.DIST(6,L172,FALSE)</f>
        <v>1.742443030023719E-8</v>
      </c>
      <c r="BJ172" s="8">
        <f t="shared" ref="BJ172" si="387">SUM(N172,Q172,T172,W172,X172,Y172,AD172,AE172,AF172,AG172,AM172,AN172,AO172,AP172,AQ172,AX172,AY172,AZ172,BA172,BB172,BC172)</f>
        <v>0.52784640020449125</v>
      </c>
      <c r="BK172" s="8">
        <f t="shared" ref="BK172" si="388">SUM(M172,P172,S172,V172,AC172,AL172,AY172)</f>
        <v>0.33538364521632524</v>
      </c>
      <c r="BL172" s="8">
        <f t="shared" ref="BL172" si="389">SUM(O172,R172,U172,AA172,AB172,AH172,AI172,AJ172,AK172,AR172,AS172,AT172,AU172,AV172,BD172,BE172,BF172,BG172,BH172,BI172)</f>
        <v>0.13435699987618213</v>
      </c>
      <c r="BM172" s="8">
        <f t="shared" ref="BM172" si="390">SUM(S172:BI172)</f>
        <v>0.18918344792175679</v>
      </c>
      <c r="BN172" s="8">
        <f t="shared" ref="BN172" si="391">SUM(M172:R172)</f>
        <v>0.81067704482120961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1.7115384615384599</v>
      </c>
      <c r="F173">
        <f>VLOOKUP(B173,home!$B$2:$E$405,3,FALSE)</f>
        <v>0.96</v>
      </c>
      <c r="G173">
        <f>VLOOKUP(C173,away!$B$2:$E$405,4,FALSE)</f>
        <v>0.96</v>
      </c>
      <c r="H173">
        <f>VLOOKUP(A173,away!$A$2:$E$405,3,FALSE)</f>
        <v>1.4722222222222201</v>
      </c>
      <c r="I173">
        <f>VLOOKUP(C173,away!$B$2:$E$405,3,FALSE)</f>
        <v>1.43</v>
      </c>
      <c r="J173">
        <f>VLOOKUP(B173,home!$B$2:$E$405,4,FALSE)</f>
        <v>0.68</v>
      </c>
      <c r="K173" s="3">
        <f t="shared" ref="K173:K236" si="392">E173*F173*G173</f>
        <v>1.5773538461538446</v>
      </c>
      <c r="L173" s="3">
        <f t="shared" ref="L173:L236" si="393">H173*I173*J173</f>
        <v>1.4315888888888868</v>
      </c>
      <c r="M173" s="5">
        <f t="shared" ref="M173:M236" si="394">_xlfn.POISSON.DIST(0,K173,FALSE) * _xlfn.POISSON.DIST(0,L173,FALSE)</f>
        <v>4.9343820684157845E-2</v>
      </c>
      <c r="N173" s="5">
        <f t="shared" ref="N173:N236" si="395">_xlfn.POISSON.DIST(1,K173,FALSE) * _xlfn.POISSON.DIST(0,L173,FALSE)</f>
        <v>7.7832665340082013E-2</v>
      </c>
      <c r="O173" s="5">
        <f t="shared" ref="O173:O236" si="396">_xlfn.POISSON.DIST(0,K173,FALSE) * _xlfn.POISSON.DIST(1,L173,FALSE)</f>
        <v>7.0640065426765986E-2</v>
      </c>
      <c r="P173" s="5">
        <f t="shared" ref="P173:P236" si="397">_xlfn.POISSON.DIST(1,K173,FALSE) * _xlfn.POISSON.DIST(1,L173,FALSE)</f>
        <v>0.11142437889346855</v>
      </c>
      <c r="Q173" s="5">
        <f t="shared" ref="Q173:Q236" si="398">_xlfn.POISSON.DIST(2,K173,FALSE) * _xlfn.POISSON.DIST(0,L173,FALSE)</f>
        <v>6.1384827015291694E-2</v>
      </c>
      <c r="R173" s="5">
        <f t="shared" ref="R173:R236" si="399">_xlfn.POISSON.DIST(0,K173,FALSE) * _xlfn.POISSON.DIST(2,L173,FALSE)</f>
        <v>5.056376638767112E-2</v>
      </c>
      <c r="S173" s="5">
        <f t="shared" ref="S173:S236" si="400">_xlfn.POISSON.DIST(2,K173,FALSE) * _xlfn.POISSON.DIST(2,L173,FALSE)</f>
        <v>6.290246701438186E-2</v>
      </c>
      <c r="T173" s="5">
        <f t="shared" ref="T173:T236" si="401">_xlfn.POISSON.DIST(2,K173,FALSE) * _xlfn.POISSON.DIST(1,L173,FALSE)</f>
        <v>8.7877836301457957E-2</v>
      </c>
      <c r="U173" s="5">
        <f t="shared" ref="U173:U236" si="402">_xlfn.POISSON.DIST(1,K173,FALSE) * _xlfn.POISSON.DIST(2,L173,FALSE)</f>
        <v>7.9756951387617528E-2</v>
      </c>
      <c r="V173" s="5">
        <f t="shared" ref="V173:V236" si="403">_xlfn.POISSON.DIST(3,K173,FALSE) * _xlfn.POISSON.DIST(3,L173,FALSE)</f>
        <v>1.5782384412893518E-2</v>
      </c>
      <c r="W173" s="5">
        <f t="shared" ref="W173:W236" si="404">_xlfn.POISSON.DIST(3,K173,FALSE) * _xlfn.POISSON.DIST(0,L173,FALSE)</f>
        <v>3.2275197662686252E-2</v>
      </c>
      <c r="X173" s="5">
        <f t="shared" ref="X173:X236" si="405">_xlfn.POISSON.DIST(3,K173,FALSE) * _xlfn.POISSON.DIST(1,L173,FALSE)</f>
        <v>4.6204814360594204E-2</v>
      </c>
      <c r="Y173" s="5">
        <f t="shared" ref="Y173:Y236" si="406">_xlfn.POISSON.DIST(3,K173,FALSE) * _xlfn.POISSON.DIST(2,L173,FALSE)</f>
        <v>3.3073149425900179E-2</v>
      </c>
      <c r="Z173" s="5">
        <f t="shared" ref="Z173:Z236" si="407">_xlfn.POISSON.DIST(0,K173,FALSE) * _xlfn.POISSON.DIST(3,L173,FALSE)</f>
        <v>2.4128842046987776E-2</v>
      </c>
      <c r="AA173" s="5">
        <f t="shared" ref="AA173:AA236" si="408">_xlfn.POISSON.DIST(1,K173,FALSE) * _xlfn.POISSON.DIST(3,L173,FALSE)</f>
        <v>3.8059721806054769E-2</v>
      </c>
      <c r="AB173" s="5">
        <f t="shared" ref="AB173:AB236" si="409">_xlfn.POISSON.DIST(2,K173,FALSE) * _xlfn.POISSON.DIST(3,L173,FALSE)</f>
        <v>3.0016824287162923E-2</v>
      </c>
      <c r="AC173" s="5">
        <f t="shared" ref="AC173:AC236" si="410">_xlfn.POISSON.DIST(4,K173,FALSE) * _xlfn.POISSON.DIST(4,L173,FALSE)</f>
        <v>2.2274095776865102E-3</v>
      </c>
      <c r="AD173" s="5">
        <f t="shared" ref="AD173:AD236" si="411">_xlfn.POISSON.DIST(4,K173,FALSE) * _xlfn.POISSON.DIST(0,L173,FALSE)</f>
        <v>1.2727351792153441E-2</v>
      </c>
      <c r="AE173" s="5">
        <f t="shared" ref="AE173:AE236" si="412">_xlfn.POISSON.DIST(4,K173,FALSE) * _xlfn.POISSON.DIST(1,L173,FALSE)</f>
        <v>1.8220335410626926E-2</v>
      </c>
      <c r="AF173" s="5">
        <f t="shared" ref="AF173:AF236" si="413">_xlfn.POISSON.DIST(4,K173,FALSE) * _xlfn.POISSON.DIST(2,L173,FALSE)</f>
        <v>1.3042014862841126E-2</v>
      </c>
      <c r="AG173" s="5">
        <f t="shared" ref="AG173:AG236" si="414">_xlfn.POISSON.DIST(4,K173,FALSE) * _xlfn.POISSON.DIST(3,L173,FALSE)</f>
        <v>6.223601188789024E-3</v>
      </c>
      <c r="AH173" s="5">
        <f t="shared" ref="AH173:AH236" si="415">_xlfn.POISSON.DIST(0,K173,FALSE) * _xlfn.POISSON.DIST(4,L173,FALSE)</f>
        <v>8.6356455440556781E-3</v>
      </c>
      <c r="AI173" s="5">
        <f t="shared" ref="AI173:AI236" si="416">_xlfn.POISSON.DIST(1,K173,FALSE) * _xlfn.POISSON.DIST(4,L173,FALSE)</f>
        <v>1.3621468712937533E-2</v>
      </c>
      <c r="AJ173" s="5">
        <f t="shared" ref="AJ173:AJ236" si="417">_xlfn.POISSON.DIST(2,K173,FALSE) * _xlfn.POISSON.DIST(4,L173,FALSE)</f>
        <v>1.0742938032308139E-2</v>
      </c>
      <c r="AK173" s="5">
        <f t="shared" ref="AK173:AK236" si="418">_xlfn.POISSON.DIST(3,K173,FALSE) * _xlfn.POISSON.DIST(4,L173,FALSE)</f>
        <v>5.648471541417884E-3</v>
      </c>
      <c r="AL173" s="5">
        <f t="shared" ref="AL173:AL236" si="419">_xlfn.POISSON.DIST(5,K173,FALSE) * _xlfn.POISSON.DIST(5,L173,FALSE)</f>
        <v>2.0119052419851588E-4</v>
      </c>
      <c r="AM173" s="5">
        <f t="shared" ref="AM173:AM236" si="420">_xlfn.POISSON.DIST(5,K173,FALSE) * _xlfn.POISSON.DIST(0,L173,FALSE)</f>
        <v>4.0151074601412493E-3</v>
      </c>
      <c r="AN173" s="5">
        <f t="shared" ref="AN173:AN236" si="421">_xlfn.POISSON.DIST(5,K173,FALSE) * _xlfn.POISSON.DIST(1,L173,FALSE)</f>
        <v>5.7479832276330902E-3</v>
      </c>
      <c r="AO173" s="5">
        <f t="shared" ref="AO173:AO236" si="422">_xlfn.POISSON.DIST(5,K173,FALSE) * _xlfn.POISSON.DIST(2,L173,FALSE)</f>
        <v>4.1143744610996087E-3</v>
      </c>
      <c r="AP173" s="5">
        <f t="shared" ref="AP173:AP236" si="423">_xlfn.POISSON.DIST(5,K173,FALSE) * _xlfn.POISSON.DIST(3,L173,FALSE)</f>
        <v>1.9633642544127998E-3</v>
      </c>
      <c r="AQ173" s="5">
        <f t="shared" ref="AQ173:AQ236" si="424">_xlfn.POISSON.DIST(5,K173,FALSE) * _xlfn.POISSON.DIST(4,L173,FALSE)</f>
        <v>7.0268261286474511E-4</v>
      </c>
      <c r="AR173" s="5">
        <f t="shared" ref="AR173:AR236" si="425">_xlfn.POISSON.DIST(0,K173,FALSE) * _xlfn.POISSON.DIST(5,L173,FALSE)</f>
        <v>2.4725388418505852E-3</v>
      </c>
      <c r="AS173" s="5">
        <f t="shared" ref="AS173:AS236" si="426">_xlfn.POISSON.DIST(1,K173,FALSE) * _xlfn.POISSON.DIST(5,L173,FALSE)</f>
        <v>3.9000686519577925E-3</v>
      </c>
      <c r="AT173" s="5">
        <f t="shared" ref="AT173:AT236" si="427">_xlfn.POISSON.DIST(2,K173,FALSE) * _xlfn.POISSON.DIST(5,L173,FALSE)</f>
        <v>3.0758941442148324E-3</v>
      </c>
      <c r="AU173" s="5">
        <f t="shared" ref="AU173:AU236" si="428">_xlfn.POISSON.DIST(3,K173,FALSE) * _xlfn.POISSON.DIST(5,L173,FALSE)</f>
        <v>1.6172578195797842E-3</v>
      </c>
      <c r="AV173" s="5">
        <f t="shared" ref="AV173:AV236" si="429">_xlfn.POISSON.DIST(4,K173,FALSE) * _xlfn.POISSON.DIST(5,L173,FALSE)</f>
        <v>6.3774696048413875E-4</v>
      </c>
      <c r="AW173" s="5">
        <f t="shared" ref="AW173:AW236" si="430">_xlfn.POISSON.DIST(6,K173,FALSE) * _xlfn.POISSON.DIST(6,L173,FALSE)</f>
        <v>1.2619799921386807E-5</v>
      </c>
      <c r="AX173" s="5">
        <f t="shared" ref="AX173:AX236" si="431">_xlfn.POISSON.DIST(6,K173,FALSE) * _xlfn.POISSON.DIST(0,L173,FALSE)</f>
        <v>1.0555408658291317E-3</v>
      </c>
      <c r="AY173" s="5">
        <f t="shared" ref="AY173:AY236" si="432">_xlfn.POISSON.DIST(6,K173,FALSE) * _xlfn.POISSON.DIST(1,L173,FALSE)</f>
        <v>1.5111005752891399E-3</v>
      </c>
      <c r="AZ173" s="5">
        <f t="shared" ref="AZ173:AZ236" si="433">_xlfn.POISSON.DIST(6,K173,FALSE) * _xlfn.POISSON.DIST(2,L173,FALSE)</f>
        <v>1.0816373967887693E-3</v>
      </c>
      <c r="BA173" s="5">
        <f t="shared" ref="BA173:BA236" si="434">_xlfn.POISSON.DIST(6,K173,FALSE) * _xlfn.POISSON.DIST(3,L173,FALSE)</f>
        <v>5.1615335968316725E-4</v>
      </c>
      <c r="BB173" s="5">
        <f t="shared" ref="BB173:BB236" si="435">_xlfn.POISSON.DIST(6,K173,FALSE) * _xlfn.POISSON.DIST(4,L173,FALSE)</f>
        <v>1.8472985367127298E-4</v>
      </c>
      <c r="BC173" s="5">
        <f t="shared" ref="BC173:BC236" si="436">_xlfn.POISSON.DIST(6,K173,FALSE) * _xlfn.POISSON.DIST(5,L173,FALSE)</f>
        <v>5.2891441192372829E-5</v>
      </c>
      <c r="BD173" s="5">
        <f t="shared" ref="BD173:BD236" si="437">_xlfn.POISSON.DIST(0,K173,FALSE) * _xlfn.POISSON.DIST(6,L173,FALSE)</f>
        <v>5.8994318888991499E-4</v>
      </c>
      <c r="BE173" s="5">
        <f t="shared" ref="BE173:BE236" si="438">_xlfn.POISSON.DIST(1,K173,FALSE) * _xlfn.POISSON.DIST(6,L173,FALSE)</f>
        <v>9.305491580077715E-4</v>
      </c>
      <c r="BF173" s="5">
        <f t="shared" ref="BF173:BF236" si="439">_xlfn.POISSON.DIST(2,K173,FALSE) * _xlfn.POISSON.DIST(6,L173,FALSE)</f>
        <v>7.3390264670939007E-4</v>
      </c>
      <c r="BG173" s="5">
        <f t="shared" ref="BG173:BG236" si="440">_xlfn.POISSON.DIST(3,K173,FALSE) * _xlfn.POISSON.DIST(6,L173,FALSE)</f>
        <v>3.8587472082984744E-4</v>
      </c>
      <c r="BH173" s="5">
        <f t="shared" ref="BH173:BH236" si="441">_xlfn.POISSON.DIST(4,K173,FALSE) * _xlfn.POISSON.DIST(6,L173,FALSE)</f>
        <v>1.5216524375862532E-4</v>
      </c>
      <c r="BI173" s="5">
        <f t="shared" ref="BI173:BI236" si="442">_xlfn.POISSON.DIST(5,K173,FALSE) * _xlfn.POISSON.DIST(6,L173,FALSE)</f>
        <v>4.8003686498720962E-5</v>
      </c>
      <c r="BJ173" s="8">
        <f t="shared" ref="BJ173:BJ236" si="443">SUM(N173,Q173,T173,W173,X173,Y173,AD173,AE173,AF173,AG173,AM173,AN173,AO173,AP173,AQ173,AX173,AY173,AZ173,BA173,BB173,BC173)</f>
        <v>0.4098073588690283</v>
      </c>
      <c r="BK173" s="8">
        <f t="shared" ref="BK173:BK236" si="444">SUM(M173,P173,S173,V173,AC173,AL173,AY173)</f>
        <v>0.24339275168207591</v>
      </c>
      <c r="BL173" s="8">
        <f t="shared" ref="BL173:BL236" si="445">SUM(O173,R173,U173,AA173,AB173,AH173,AI173,AJ173,AK173,AR173,AS173,AT173,AU173,AV173,BD173,BE173,BF173,BG173,BH173,BI173)</f>
        <v>0.3222297981887729</v>
      </c>
      <c r="BM173" s="8">
        <f t="shared" ref="BM173:BM236" si="446">SUM(S173:BI173)</f>
        <v>0.57687074626405987</v>
      </c>
      <c r="BN173" s="8">
        <f t="shared" ref="BN173:BN236" si="447">SUM(M173:R173)</f>
        <v>0.42118952374743723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1.8444444444444399</v>
      </c>
      <c r="F174">
        <f>VLOOKUP(B174,home!$B$2:$E$405,3,FALSE)</f>
        <v>1.08</v>
      </c>
      <c r="G174">
        <f>VLOOKUP(C174,away!$B$2:$E$405,4,FALSE)</f>
        <v>0.54</v>
      </c>
      <c r="H174">
        <f>VLOOKUP(A174,away!$A$2:$E$405,3,FALSE)</f>
        <v>1.24444444444444</v>
      </c>
      <c r="I174">
        <f>VLOOKUP(C174,away!$B$2:$E$405,3,FALSE)</f>
        <v>1.36</v>
      </c>
      <c r="J174">
        <f>VLOOKUP(B174,home!$B$2:$E$405,4,FALSE)</f>
        <v>0.8</v>
      </c>
      <c r="K174" s="3">
        <f t="shared" si="392"/>
        <v>1.0756799999999975</v>
      </c>
      <c r="L174" s="3">
        <f t="shared" si="393"/>
        <v>1.3539555555555509</v>
      </c>
      <c r="M174" s="5">
        <f t="shared" si="394"/>
        <v>8.8068922964139804E-2</v>
      </c>
      <c r="N174" s="5">
        <f t="shared" si="395"/>
        <v>9.4733979054065692E-2</v>
      </c>
      <c r="O174" s="5">
        <f t="shared" si="396"/>
        <v>0.11924140751909093</v>
      </c>
      <c r="P174" s="5">
        <f t="shared" si="397"/>
        <v>0.12826559724013545</v>
      </c>
      <c r="Q174" s="5">
        <f t="shared" si="398"/>
        <v>5.0951723294438561E-2</v>
      </c>
      <c r="R174" s="5">
        <f t="shared" si="399"/>
        <v>8.0723783081368322E-2</v>
      </c>
      <c r="S174" s="5">
        <f t="shared" si="400"/>
        <v>4.6702238660474037E-2</v>
      </c>
      <c r="T174" s="5">
        <f t="shared" si="401"/>
        <v>6.8986368819634269E-2</v>
      </c>
      <c r="U174" s="5">
        <f t="shared" si="402"/>
        <v>8.6832958984966083E-2</v>
      </c>
      <c r="V174" s="5">
        <f t="shared" si="403"/>
        <v>7.557578936311803E-3</v>
      </c>
      <c r="W174" s="5">
        <f t="shared" si="404"/>
        <v>1.8269249904453853E-2</v>
      </c>
      <c r="X174" s="5">
        <f t="shared" si="405"/>
        <v>2.4735752403968012E-2</v>
      </c>
      <c r="Y174" s="5">
        <f t="shared" si="406"/>
        <v>1.6745554694099538E-2</v>
      </c>
      <c r="Z174" s="5">
        <f t="shared" si="407"/>
        <v>3.6432138189493285E-2</v>
      </c>
      <c r="AA174" s="5">
        <f t="shared" si="408"/>
        <v>3.9189322407674046E-2</v>
      </c>
      <c r="AB174" s="5">
        <f t="shared" si="409"/>
        <v>2.1077585163743355E-2</v>
      </c>
      <c r="AC174" s="5">
        <f t="shared" si="410"/>
        <v>6.8793944513081419E-4</v>
      </c>
      <c r="AD174" s="5">
        <f t="shared" si="411"/>
        <v>4.9129666843057175E-3</v>
      </c>
      <c r="AE174" s="5">
        <f t="shared" si="412"/>
        <v>6.651938536475061E-3</v>
      </c>
      <c r="AF174" s="5">
        <f t="shared" si="413"/>
        <v>4.503214568337236E-3</v>
      </c>
      <c r="AG174" s="5">
        <f t="shared" si="414"/>
        <v>2.0323841275529646E-3</v>
      </c>
      <c r="AH174" s="5">
        <f t="shared" si="415"/>
        <v>1.233187397560799E-2</v>
      </c>
      <c r="AI174" s="5">
        <f t="shared" si="416"/>
        <v>1.3265150198081974E-2</v>
      </c>
      <c r="AJ174" s="5">
        <f t="shared" si="417"/>
        <v>7.1345283825363899E-3</v>
      </c>
      <c r="AK174" s="5">
        <f t="shared" si="418"/>
        <v>2.5581564968422429E-3</v>
      </c>
      <c r="AL174" s="5">
        <f t="shared" si="419"/>
        <v>4.0077230798283191E-5</v>
      </c>
      <c r="AM174" s="5">
        <f t="shared" si="420"/>
        <v>1.0569560005947928E-3</v>
      </c>
      <c r="AN174" s="5">
        <f t="shared" si="421"/>
        <v>1.4310714489830961E-3</v>
      </c>
      <c r="AO174" s="5">
        <f t="shared" si="422"/>
        <v>9.6880356937379774E-4</v>
      </c>
      <c r="AP174" s="5">
        <f t="shared" si="423"/>
        <v>4.3723899166523382E-4</v>
      </c>
      <c r="AQ174" s="5">
        <f t="shared" si="424"/>
        <v>1.4800054046766259E-4</v>
      </c>
      <c r="AR174" s="5">
        <f t="shared" si="425"/>
        <v>3.3393618559370724E-3</v>
      </c>
      <c r="AS174" s="5">
        <f t="shared" si="426"/>
        <v>3.592084761194382E-3</v>
      </c>
      <c r="AT174" s="5">
        <f t="shared" si="427"/>
        <v>1.9319668679607814E-3</v>
      </c>
      <c r="AU174" s="5">
        <f t="shared" si="428"/>
        <v>6.9272604017601644E-4</v>
      </c>
      <c r="AV174" s="5">
        <f t="shared" si="429"/>
        <v>1.8628788672413386E-4</v>
      </c>
      <c r="AW174" s="5">
        <f t="shared" si="430"/>
        <v>1.6213721440036465E-6</v>
      </c>
      <c r="AX174" s="5">
        <f t="shared" si="431"/>
        <v>1.8949107178663395E-4</v>
      </c>
      <c r="AY174" s="5">
        <f t="shared" si="432"/>
        <v>2.5656248937368876E-4</v>
      </c>
      <c r="AZ174" s="5">
        <f t="shared" si="433"/>
        <v>1.73687103917334E-4</v>
      </c>
      <c r="BA174" s="5">
        <f t="shared" si="434"/>
        <v>7.8388206425742909E-5</v>
      </c>
      <c r="BB174" s="5">
        <f t="shared" si="435"/>
        <v>2.6533536895042474E-5</v>
      </c>
      <c r="BC174" s="5">
        <f t="shared" si="436"/>
        <v>7.1850459375161903E-6</v>
      </c>
      <c r="BD174" s="5">
        <f t="shared" si="437"/>
        <v>7.5355792280938183E-4</v>
      </c>
      <c r="BE174" s="5">
        <f t="shared" si="438"/>
        <v>8.1058718640759399E-4</v>
      </c>
      <c r="BF174" s="5">
        <f t="shared" si="439"/>
        <v>4.3596621233745923E-4</v>
      </c>
      <c r="BG174" s="5">
        <f t="shared" si="440"/>
        <v>1.5632004509571906E-4</v>
      </c>
      <c r="BH174" s="5">
        <f t="shared" si="441"/>
        <v>4.2037586527140662E-5</v>
      </c>
      <c r="BI174" s="5">
        <f t="shared" si="442"/>
        <v>9.0437982151029167E-6</v>
      </c>
      <c r="BJ174" s="8">
        <f t="shared" si="443"/>
        <v>0.29729705009275142</v>
      </c>
      <c r="BK174" s="8">
        <f t="shared" si="444"/>
        <v>0.27157891696636383</v>
      </c>
      <c r="BL174" s="8">
        <f t="shared" si="445"/>
        <v>0.39430470637329607</v>
      </c>
      <c r="BM174" s="8">
        <f t="shared" si="446"/>
        <v>0.43737245735143621</v>
      </c>
      <c r="BN174" s="8">
        <f t="shared" si="447"/>
        <v>0.56198541315323869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1.4126984126984099</v>
      </c>
      <c r="F175">
        <f>VLOOKUP(B175,home!$B$2:$E$405,3,FALSE)</f>
        <v>1.06</v>
      </c>
      <c r="G175">
        <f>VLOOKUP(C175,away!$B$2:$E$405,4,FALSE)</f>
        <v>0.94</v>
      </c>
      <c r="H175">
        <f>VLOOKUP(A175,away!$A$2:$E$405,3,FALSE)</f>
        <v>1.3333333333333299</v>
      </c>
      <c r="I175">
        <f>VLOOKUP(C175,away!$B$2:$E$405,3,FALSE)</f>
        <v>0.24</v>
      </c>
      <c r="J175">
        <f>VLOOKUP(B175,home!$B$2:$E$405,4,FALSE)</f>
        <v>1.31</v>
      </c>
      <c r="K175" s="3">
        <f t="shared" si="392"/>
        <v>1.4076126984126955</v>
      </c>
      <c r="L175" s="3">
        <f t="shared" si="393"/>
        <v>0.41919999999999896</v>
      </c>
      <c r="M175" s="5">
        <f t="shared" si="394"/>
        <v>0.16092566987274975</v>
      </c>
      <c r="N175" s="5">
        <f t="shared" si="395"/>
        <v>0.22652101641345188</v>
      </c>
      <c r="O175" s="5">
        <f t="shared" si="396"/>
        <v>6.7460040810656513E-2</v>
      </c>
      <c r="P175" s="5">
        <f t="shared" si="397"/>
        <v>9.4957610080518784E-2</v>
      </c>
      <c r="Q175" s="5">
        <f t="shared" si="398"/>
        <v>0.15942692958046278</v>
      </c>
      <c r="R175" s="5">
        <f t="shared" si="399"/>
        <v>1.4139624553913573E-2</v>
      </c>
      <c r="S175" s="5">
        <f t="shared" si="400"/>
        <v>1.4007938757275178E-2</v>
      </c>
      <c r="T175" s="5">
        <f t="shared" si="401"/>
        <v>6.6831768880129816E-2</v>
      </c>
      <c r="U175" s="5">
        <f t="shared" si="402"/>
        <v>1.990311507287669E-2</v>
      </c>
      <c r="V175" s="5">
        <f t="shared" si="403"/>
        <v>9.184090929798929E-4</v>
      </c>
      <c r="W175" s="5">
        <f t="shared" si="404"/>
        <v>7.4803790182135357E-2</v>
      </c>
      <c r="X175" s="5">
        <f t="shared" si="405"/>
        <v>3.1357748844351059E-2</v>
      </c>
      <c r="Y175" s="5">
        <f t="shared" si="406"/>
        <v>6.5725841577759661E-3</v>
      </c>
      <c r="Z175" s="5">
        <f t="shared" si="407"/>
        <v>1.9757768710001854E-3</v>
      </c>
      <c r="AA175" s="5">
        <f t="shared" si="408"/>
        <v>2.781128612849963E-3</v>
      </c>
      <c r="AB175" s="5">
        <f t="shared" si="409"/>
        <v>1.9573759756832472E-3</v>
      </c>
      <c r="AC175" s="5">
        <f t="shared" si="410"/>
        <v>3.3870424702343903E-5</v>
      </c>
      <c r="AD175" s="5">
        <f t="shared" si="411"/>
        <v>2.6323691237443155E-2</v>
      </c>
      <c r="AE175" s="5">
        <f t="shared" si="412"/>
        <v>1.1034891366736141E-2</v>
      </c>
      <c r="AF175" s="5">
        <f t="shared" si="413"/>
        <v>2.3129132304678898E-3</v>
      </c>
      <c r="AG175" s="5">
        <f t="shared" si="414"/>
        <v>3.2319107540404576E-4</v>
      </c>
      <c r="AH175" s="5">
        <f t="shared" si="415"/>
        <v>2.0706141608081889E-4</v>
      </c>
      <c r="AI175" s="5">
        <f t="shared" si="416"/>
        <v>2.9146227862667537E-4</v>
      </c>
      <c r="AJ175" s="5">
        <f t="shared" si="417"/>
        <v>2.0513300225160375E-4</v>
      </c>
      <c r="AK175" s="5">
        <f t="shared" si="418"/>
        <v>9.6249272944292527E-5</v>
      </c>
      <c r="AL175" s="5">
        <f t="shared" si="419"/>
        <v>7.9943854443855076E-7</v>
      </c>
      <c r="AM175" s="5">
        <f t="shared" si="420"/>
        <v>7.4107124109839941E-3</v>
      </c>
      <c r="AN175" s="5">
        <f t="shared" si="421"/>
        <v>3.1065706426844824E-3</v>
      </c>
      <c r="AO175" s="5">
        <f t="shared" si="422"/>
        <v>6.5113720670666598E-4</v>
      </c>
      <c r="AP175" s="5">
        <f t="shared" si="423"/>
        <v>9.0985572350477922E-5</v>
      </c>
      <c r="AQ175" s="5">
        <f t="shared" si="424"/>
        <v>9.5352879823300614E-6</v>
      </c>
      <c r="AR175" s="5">
        <f t="shared" si="425"/>
        <v>1.7360029124215822E-5</v>
      </c>
      <c r="AS175" s="5">
        <f t="shared" si="426"/>
        <v>2.4436197440060416E-5</v>
      </c>
      <c r="AT175" s="5">
        <f t="shared" si="427"/>
        <v>1.7198350908774427E-5</v>
      </c>
      <c r="AU175" s="5">
        <f t="shared" si="428"/>
        <v>8.0695390436494691E-6</v>
      </c>
      <c r="AV175" s="5">
        <f t="shared" si="429"/>
        <v>2.8396964070445077E-6</v>
      </c>
      <c r="AW175" s="5">
        <f t="shared" si="430"/>
        <v>1.310349154884856E-8</v>
      </c>
      <c r="AX175" s="5">
        <f t="shared" si="431"/>
        <v>1.7385688156642709E-3</v>
      </c>
      <c r="AY175" s="5">
        <f t="shared" si="432"/>
        <v>7.2880804752646047E-4</v>
      </c>
      <c r="AZ175" s="5">
        <f t="shared" si="433"/>
        <v>1.5275816676154575E-4</v>
      </c>
      <c r="BA175" s="5">
        <f t="shared" si="434"/>
        <v>2.1345407835479943E-5</v>
      </c>
      <c r="BB175" s="5">
        <f t="shared" si="435"/>
        <v>2.2369987411582922E-6</v>
      </c>
      <c r="BC175" s="5">
        <f t="shared" si="436"/>
        <v>1.8754997445871087E-7</v>
      </c>
      <c r="BD175" s="5">
        <f t="shared" si="437"/>
        <v>1.2128873681452085E-6</v>
      </c>
      <c r="BE175" s="5">
        <f t="shared" si="438"/>
        <v>1.7072756611455493E-6</v>
      </c>
      <c r="BF175" s="5">
        <f t="shared" si="439"/>
        <v>1.2015914501597029E-6</v>
      </c>
      <c r="BG175" s="5">
        <f t="shared" si="440"/>
        <v>5.6379179451630787E-7</v>
      </c>
      <c r="BH175" s="5">
        <f t="shared" si="441"/>
        <v>1.98400122305509E-7</v>
      </c>
      <c r="BI175" s="5">
        <f t="shared" si="442"/>
        <v>5.5854106304773247E-8</v>
      </c>
      <c r="BJ175" s="8">
        <f t="shared" si="443"/>
        <v>0.61942137107556938</v>
      </c>
      <c r="BK175" s="8">
        <f t="shared" si="444"/>
        <v>0.27157310571429683</v>
      </c>
      <c r="BL175" s="8">
        <f t="shared" si="445"/>
        <v>0.1071160346093097</v>
      </c>
      <c r="BM175" s="8">
        <f t="shared" si="446"/>
        <v>0.27592660201438801</v>
      </c>
      <c r="BN175" s="8">
        <f t="shared" si="447"/>
        <v>0.7234308913117532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1.4126984126984099</v>
      </c>
      <c r="F176">
        <f>VLOOKUP(B176,home!$B$2:$E$405,3,FALSE)</f>
        <v>2.12</v>
      </c>
      <c r="G176">
        <f>VLOOKUP(C176,away!$B$2:$E$405,4,FALSE)</f>
        <v>0.71</v>
      </c>
      <c r="H176">
        <f>VLOOKUP(A176,away!$A$2:$E$405,3,FALSE)</f>
        <v>1.3333333333333299</v>
      </c>
      <c r="I176">
        <f>VLOOKUP(C176,away!$B$2:$E$405,3,FALSE)</f>
        <v>1.24</v>
      </c>
      <c r="J176">
        <f>VLOOKUP(B176,home!$B$2:$E$405,4,FALSE)</f>
        <v>0.56000000000000005</v>
      </c>
      <c r="K176" s="3">
        <f t="shared" si="392"/>
        <v>2.1263936507936463</v>
      </c>
      <c r="L176" s="3">
        <f t="shared" si="393"/>
        <v>0.9258666666666644</v>
      </c>
      <c r="M176" s="5">
        <f t="shared" si="394"/>
        <v>4.7251999075540757E-2</v>
      </c>
      <c r="N176" s="5">
        <f t="shared" si="395"/>
        <v>0.10047635082153711</v>
      </c>
      <c r="O176" s="5">
        <f t="shared" si="396"/>
        <v>4.3749050877407221E-2</v>
      </c>
      <c r="P176" s="5">
        <f t="shared" si="397"/>
        <v>9.3027704013966914E-2</v>
      </c>
      <c r="Q176" s="5">
        <f t="shared" si="398"/>
        <v>0.10682613722091575</v>
      </c>
      <c r="R176" s="5">
        <f t="shared" si="399"/>
        <v>2.0252893952847666E-2</v>
      </c>
      <c r="S176" s="5">
        <f t="shared" si="400"/>
        <v>4.5787235902310867E-2</v>
      </c>
      <c r="T176" s="5">
        <f t="shared" si="401"/>
        <v>9.8906759581604928E-2</v>
      </c>
      <c r="U176" s="5">
        <f t="shared" si="402"/>
        <v>4.3065625111532307E-2</v>
      </c>
      <c r="V176" s="5">
        <f t="shared" si="403"/>
        <v>1.0015993473462041E-2</v>
      </c>
      <c r="W176" s="5">
        <f t="shared" si="404"/>
        <v>7.5718139975122015E-2</v>
      </c>
      <c r="X176" s="5">
        <f t="shared" si="405"/>
        <v>7.0104901864966124E-2</v>
      </c>
      <c r="Y176" s="5">
        <f t="shared" si="406"/>
        <v>3.2453895903354901E-2</v>
      </c>
      <c r="Z176" s="5">
        <f t="shared" si="407"/>
        <v>6.2504931381588387E-3</v>
      </c>
      <c r="AA176" s="5">
        <f t="shared" si="408"/>
        <v>1.3291008923310208E-2</v>
      </c>
      <c r="AB176" s="5">
        <f t="shared" si="409"/>
        <v>1.4130958493584263E-2</v>
      </c>
      <c r="AC176" s="5">
        <f t="shared" si="410"/>
        <v>1.2324410798544455E-3</v>
      </c>
      <c r="AD176" s="5">
        <f t="shared" si="411"/>
        <v>4.0251643023251023E-2</v>
      </c>
      <c r="AE176" s="5">
        <f t="shared" si="412"/>
        <v>3.7267654553793911E-2</v>
      </c>
      <c r="AF176" s="5">
        <f t="shared" si="413"/>
        <v>1.7252439548102953E-2</v>
      </c>
      <c r="AG176" s="5">
        <f t="shared" si="414"/>
        <v>5.3244862320900727E-3</v>
      </c>
      <c r="AH176" s="5">
        <f t="shared" si="415"/>
        <v>1.4467808117124953E-3</v>
      </c>
      <c r="AI176" s="5">
        <f t="shared" si="416"/>
        <v>3.0764255321155281E-3</v>
      </c>
      <c r="AJ176" s="5">
        <f t="shared" si="417"/>
        <v>3.2708458593149622E-3</v>
      </c>
      <c r="AK176" s="5">
        <f t="shared" si="418"/>
        <v>2.318368622657341E-3</v>
      </c>
      <c r="AL176" s="5">
        <f t="shared" si="419"/>
        <v>9.7055080195072993E-5</v>
      </c>
      <c r="AM176" s="5">
        <f t="shared" si="420"/>
        <v>1.7118167631730654E-2</v>
      </c>
      <c r="AN176" s="5">
        <f t="shared" si="421"/>
        <v>1.5849140804631647E-2</v>
      </c>
      <c r="AO176" s="5">
        <f t="shared" si="422"/>
        <v>7.3370955831574582E-3</v>
      </c>
      <c r="AP176" s="5">
        <f t="shared" si="423"/>
        <v>2.2643907435309012E-3</v>
      </c>
      <c r="AQ176" s="5">
        <f t="shared" si="424"/>
        <v>5.2413097743595123E-4</v>
      </c>
      <c r="AR176" s="5">
        <f t="shared" si="425"/>
        <v>2.6790522550750788E-4</v>
      </c>
      <c r="AS176" s="5">
        <f t="shared" si="426"/>
        <v>5.6967197053360476E-4</v>
      </c>
      <c r="AT176" s="5">
        <f t="shared" si="427"/>
        <v>6.0567343058888121E-4</v>
      </c>
      <c r="AU176" s="5">
        <f t="shared" si="428"/>
        <v>4.2930004575286778E-4</v>
      </c>
      <c r="AV176" s="5">
        <f t="shared" si="429"/>
        <v>2.2821522289358001E-4</v>
      </c>
      <c r="AW176" s="5">
        <f t="shared" si="430"/>
        <v>5.3077185739832184E-6</v>
      </c>
      <c r="AX176" s="5">
        <f t="shared" si="431"/>
        <v>6.0666604942222341E-3</v>
      </c>
      <c r="AY176" s="5">
        <f t="shared" si="432"/>
        <v>5.6169187295838779E-3</v>
      </c>
      <c r="AZ176" s="5">
        <f t="shared" si="433"/>
        <v>2.6002589105486901E-3</v>
      </c>
      <c r="BA176" s="5">
        <f t="shared" si="434"/>
        <v>8.0249768332666944E-4</v>
      </c>
      <c r="BB176" s="5">
        <f t="shared" si="435"/>
        <v>1.8575146376734593E-4</v>
      </c>
      <c r="BC176" s="5">
        <f t="shared" si="436"/>
        <v>3.4396217717345258E-5</v>
      </c>
      <c r="BD176" s="5">
        <f t="shared" si="437"/>
        <v>4.1340753020536213E-5</v>
      </c>
      <c r="BE176" s="5">
        <f t="shared" si="438"/>
        <v>8.7906714741896455E-5</v>
      </c>
      <c r="BF176" s="5">
        <f t="shared" si="439"/>
        <v>9.3462140044648438E-5</v>
      </c>
      <c r="BG176" s="5">
        <f t="shared" si="440"/>
        <v>6.6245767060175672E-5</v>
      </c>
      <c r="BH176" s="5">
        <f t="shared" si="441"/>
        <v>3.5216144617178119E-5</v>
      </c>
      <c r="BI176" s="5">
        <f t="shared" si="442"/>
        <v>1.4976677263879666E-5</v>
      </c>
      <c r="BJ176" s="8">
        <f t="shared" si="443"/>
        <v>0.64298181796439147</v>
      </c>
      <c r="BK176" s="8">
        <f t="shared" si="444"/>
        <v>0.20302934735491401</v>
      </c>
      <c r="BL176" s="8">
        <f t="shared" si="445"/>
        <v>0.14704187227650675</v>
      </c>
      <c r="BM176" s="8">
        <f t="shared" si="446"/>
        <v>0.5821077837607459</v>
      </c>
      <c r="BN176" s="8">
        <f t="shared" si="447"/>
        <v>0.41158413596221544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1.56</v>
      </c>
      <c r="F177">
        <f>VLOOKUP(B177,home!$B$2:$E$405,3,FALSE)</f>
        <v>0.64</v>
      </c>
      <c r="G177">
        <f>VLOOKUP(C177,away!$B$2:$E$405,4,FALSE)</f>
        <v>1.5</v>
      </c>
      <c r="H177">
        <f>VLOOKUP(A177,away!$A$2:$E$405,3,FALSE)</f>
        <v>1.08</v>
      </c>
      <c r="I177">
        <f>VLOOKUP(C177,away!$B$2:$E$405,3,FALSE)</f>
        <v>0.21</v>
      </c>
      <c r="J177">
        <f>VLOOKUP(B177,home!$B$2:$E$405,4,FALSE)</f>
        <v>0.46</v>
      </c>
      <c r="K177" s="3">
        <f t="shared" si="392"/>
        <v>1.4976</v>
      </c>
      <c r="L177" s="3">
        <f t="shared" si="393"/>
        <v>0.104328</v>
      </c>
      <c r="M177" s="5">
        <f t="shared" si="394"/>
        <v>0.20150763651017475</v>
      </c>
      <c r="N177" s="5">
        <f t="shared" si="395"/>
        <v>0.30177783643763767</v>
      </c>
      <c r="O177" s="5">
        <f t="shared" si="396"/>
        <v>2.1022888701833511E-2</v>
      </c>
      <c r="P177" s="5">
        <f t="shared" si="397"/>
        <v>3.148387811986586E-2</v>
      </c>
      <c r="Q177" s="5">
        <f t="shared" si="398"/>
        <v>0.22597124392450316</v>
      </c>
      <c r="R177" s="5">
        <f t="shared" si="399"/>
        <v>1.096637966242443E-3</v>
      </c>
      <c r="S177" s="5">
        <f t="shared" si="400"/>
        <v>1.2297729736616186E-3</v>
      </c>
      <c r="T177" s="5">
        <f t="shared" si="401"/>
        <v>2.3575127936155564E-2</v>
      </c>
      <c r="U177" s="5">
        <f t="shared" si="402"/>
        <v>1.6423250182446825E-3</v>
      </c>
      <c r="V177" s="5">
        <f t="shared" si="403"/>
        <v>2.1349079198082566E-5</v>
      </c>
      <c r="W177" s="5">
        <f t="shared" si="404"/>
        <v>0.11280484496711195</v>
      </c>
      <c r="X177" s="5">
        <f t="shared" si="405"/>
        <v>1.1768703865728855E-2</v>
      </c>
      <c r="Y177" s="5">
        <f t="shared" si="406"/>
        <v>6.1390266845187983E-4</v>
      </c>
      <c r="Z177" s="5">
        <f t="shared" si="407"/>
        <v>3.8136681914047184E-5</v>
      </c>
      <c r="AA177" s="5">
        <f t="shared" si="408"/>
        <v>5.7113494834477058E-5</v>
      </c>
      <c r="AB177" s="5">
        <f t="shared" si="409"/>
        <v>4.2766584932056435E-5</v>
      </c>
      <c r="AC177" s="5">
        <f t="shared" si="410"/>
        <v>2.0847591035645953E-7</v>
      </c>
      <c r="AD177" s="5">
        <f t="shared" si="411"/>
        <v>4.2234133955686731E-2</v>
      </c>
      <c r="AE177" s="5">
        <f t="shared" si="412"/>
        <v>4.4062027273288852E-3</v>
      </c>
      <c r="AF177" s="5">
        <f t="shared" si="413"/>
        <v>2.2984515906838393E-4</v>
      </c>
      <c r="AG177" s="5">
        <f t="shared" si="414"/>
        <v>7.9930952517621166E-6</v>
      </c>
      <c r="AH177" s="5">
        <f t="shared" si="415"/>
        <v>9.946809376821787E-7</v>
      </c>
      <c r="AI177" s="5">
        <f t="shared" si="416"/>
        <v>1.4896341722728308E-6</v>
      </c>
      <c r="AJ177" s="5">
        <f t="shared" si="417"/>
        <v>1.1154380681978959E-6</v>
      </c>
      <c r="AK177" s="5">
        <f t="shared" si="418"/>
        <v>5.5682668364438955E-7</v>
      </c>
      <c r="AL177" s="5">
        <f t="shared" si="419"/>
        <v>1.3029044985616581E-9</v>
      </c>
      <c r="AM177" s="5">
        <f t="shared" si="420"/>
        <v>1.2649967802407279E-2</v>
      </c>
      <c r="AN177" s="5">
        <f t="shared" si="421"/>
        <v>1.3197458408895466E-3</v>
      </c>
      <c r="AO177" s="5">
        <f t="shared" si="422"/>
        <v>6.8843222044162291E-5</v>
      </c>
      <c r="AP177" s="5">
        <f t="shared" si="423"/>
        <v>2.3940918898077871E-6</v>
      </c>
      <c r="AQ177" s="5">
        <f t="shared" si="424"/>
        <v>6.2442704669966715E-8</v>
      </c>
      <c r="AR177" s="5">
        <f t="shared" si="425"/>
        <v>2.0754614573301282E-8</v>
      </c>
      <c r="AS177" s="5">
        <f t="shared" si="426"/>
        <v>3.1082110784975994E-8</v>
      </c>
      <c r="AT177" s="5">
        <f t="shared" si="427"/>
        <v>2.3274284555790034E-8</v>
      </c>
      <c r="AU177" s="5">
        <f t="shared" si="428"/>
        <v>1.1618522850250382E-8</v>
      </c>
      <c r="AV177" s="5">
        <f t="shared" si="429"/>
        <v>4.3499749551337446E-9</v>
      </c>
      <c r="AW177" s="5">
        <f t="shared" si="430"/>
        <v>5.6546638938791166E-12</v>
      </c>
      <c r="AX177" s="5">
        <f t="shared" si="431"/>
        <v>3.1574319634808542E-3</v>
      </c>
      <c r="AY177" s="5">
        <f t="shared" si="432"/>
        <v>3.2940856188603054E-4</v>
      </c>
      <c r="AZ177" s="5">
        <f t="shared" si="433"/>
        <v>1.7183268222222893E-5</v>
      </c>
      <c r="BA177" s="5">
        <f t="shared" si="434"/>
        <v>5.9756533569602321E-7</v>
      </c>
      <c r="BB177" s="5">
        <f t="shared" si="435"/>
        <v>1.5585699085623677E-8</v>
      </c>
      <c r="BC177" s="5">
        <f t="shared" si="436"/>
        <v>3.252049628409896E-10</v>
      </c>
      <c r="BD177" s="5">
        <f t="shared" si="437"/>
        <v>3.6088123820056204E-10</v>
      </c>
      <c r="BE177" s="5">
        <f t="shared" si="438"/>
        <v>5.4045574232916169E-10</v>
      </c>
      <c r="BF177" s="5">
        <f t="shared" si="439"/>
        <v>4.0469325985607633E-10</v>
      </c>
      <c r="BG177" s="5">
        <f t="shared" si="440"/>
        <v>2.0202287532015325E-10</v>
      </c>
      <c r="BH177" s="5">
        <f t="shared" si="441"/>
        <v>7.5637364519865412E-11</v>
      </c>
      <c r="BI177" s="5">
        <f t="shared" si="442"/>
        <v>2.2654903420990071E-11</v>
      </c>
      <c r="BJ177" s="8">
        <f t="shared" si="443"/>
        <v>0.74093548540668908</v>
      </c>
      <c r="BK177" s="8">
        <f t="shared" si="444"/>
        <v>0.23457225502360124</v>
      </c>
      <c r="BL177" s="8">
        <f t="shared" si="445"/>
        <v>2.3865981031802073E-2</v>
      </c>
      <c r="BM177" s="8">
        <f t="shared" si="446"/>
        <v>0.21622232792751772</v>
      </c>
      <c r="BN177" s="8">
        <f t="shared" si="447"/>
        <v>0.78286012166025754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1.6231884057971</v>
      </c>
      <c r="F178">
        <f>VLOOKUP(B178,home!$B$2:$E$405,3,FALSE)</f>
        <v>0.82</v>
      </c>
      <c r="G178">
        <f>VLOOKUP(C178,away!$B$2:$E$405,4,FALSE)</f>
        <v>0.82</v>
      </c>
      <c r="H178">
        <f>VLOOKUP(A178,away!$A$2:$E$405,3,FALSE)</f>
        <v>1.3188405797101499</v>
      </c>
      <c r="I178">
        <f>VLOOKUP(C178,away!$B$2:$E$405,3,FALSE)</f>
        <v>0.82</v>
      </c>
      <c r="J178">
        <f>VLOOKUP(B178,home!$B$2:$E$405,4,FALSE)</f>
        <v>0.25</v>
      </c>
      <c r="K178" s="3">
        <f t="shared" si="392"/>
        <v>1.0914318840579698</v>
      </c>
      <c r="L178" s="3">
        <f t="shared" si="393"/>
        <v>0.27036231884058071</v>
      </c>
      <c r="M178" s="5">
        <f t="shared" si="394"/>
        <v>0.25620068831321269</v>
      </c>
      <c r="N178" s="5">
        <f t="shared" si="395"/>
        <v>0.27962559994263841</v>
      </c>
      <c r="O178" s="5">
        <f t="shared" si="396"/>
        <v>6.9267012180913051E-2</v>
      </c>
      <c r="P178" s="5">
        <f t="shared" si="397"/>
        <v>7.560022560768026E-2</v>
      </c>
      <c r="Q178" s="5">
        <f t="shared" si="398"/>
        <v>0.15259614768811697</v>
      </c>
      <c r="R178" s="5">
        <f t="shared" si="399"/>
        <v>9.3635950161952003E-3</v>
      </c>
      <c r="S178" s="5">
        <f t="shared" si="400"/>
        <v>5.5770674832701086E-3</v>
      </c>
      <c r="T178" s="5">
        <f t="shared" si="401"/>
        <v>4.125624833509902E-2</v>
      </c>
      <c r="U178" s="5">
        <f t="shared" si="402"/>
        <v>1.0219726150081742E-2</v>
      </c>
      <c r="V178" s="5">
        <f t="shared" si="403"/>
        <v>1.8285472600076453E-4</v>
      </c>
      <c r="W178" s="5">
        <f t="shared" si="404"/>
        <v>5.5516100323743239E-2</v>
      </c>
      <c r="X178" s="5">
        <f t="shared" si="405"/>
        <v>1.5009461616513535E-2</v>
      </c>
      <c r="Y178" s="5">
        <f t="shared" si="406"/>
        <v>2.028996423594645E-3</v>
      </c>
      <c r="Z178" s="5">
        <f t="shared" si="407"/>
        <v>8.4385442042088019E-4</v>
      </c>
      <c r="AA178" s="5">
        <f t="shared" si="408"/>
        <v>9.2100961995060732E-4</v>
      </c>
      <c r="AB178" s="5">
        <f t="shared" si="409"/>
        <v>5.0260963236910294E-4</v>
      </c>
      <c r="AC178" s="5">
        <f t="shared" si="410"/>
        <v>3.3723217700210397E-6</v>
      </c>
      <c r="AD178" s="5">
        <f t="shared" si="411"/>
        <v>1.5148010492973586E-2</v>
      </c>
      <c r="AE178" s="5">
        <f t="shared" si="412"/>
        <v>4.0954512427017866E-3</v>
      </c>
      <c r="AF178" s="5">
        <f t="shared" si="413"/>
        <v>5.5362784733769643E-4</v>
      </c>
      <c r="AG178" s="5">
        <f t="shared" si="414"/>
        <v>4.9893369526979564E-5</v>
      </c>
      <c r="AH178" s="5">
        <f t="shared" si="415"/>
        <v>5.7036609467215845E-5</v>
      </c>
      <c r="AI178" s="5">
        <f t="shared" si="416"/>
        <v>6.2251574131082016E-5</v>
      </c>
      <c r="AJ178" s="5">
        <f t="shared" si="417"/>
        <v>3.3971676419730609E-5</v>
      </c>
      <c r="AK178" s="5">
        <f t="shared" si="418"/>
        <v>1.2359256933131427E-5</v>
      </c>
      <c r="AL178" s="5">
        <f t="shared" si="419"/>
        <v>3.9804465524870209E-8</v>
      </c>
      <c r="AM178" s="5">
        <f t="shared" si="420"/>
        <v>3.306604326415212E-3</v>
      </c>
      <c r="AN178" s="5">
        <f t="shared" si="421"/>
        <v>8.9398121317791311E-4</v>
      </c>
      <c r="AO178" s="5">
        <f t="shared" si="422"/>
        <v>1.2084941689734805E-4</v>
      </c>
      <c r="AP178" s="5">
        <f t="shared" si="423"/>
        <v>1.0891042860966363E-5</v>
      </c>
      <c r="AQ178" s="5">
        <f t="shared" si="424"/>
        <v>7.3613190062075437E-7</v>
      </c>
      <c r="AR178" s="5">
        <f t="shared" si="425"/>
        <v>3.0841099988722189E-6</v>
      </c>
      <c r="AS178" s="5">
        <f t="shared" si="426"/>
        <v>3.3660959867111285E-6</v>
      </c>
      <c r="AT178" s="5">
        <f t="shared" si="427"/>
        <v>1.8369322423480486E-6</v>
      </c>
      <c r="AU178" s="5">
        <f t="shared" si="428"/>
        <v>6.6829547271758737E-7</v>
      </c>
      <c r="AV178" s="5">
        <f t="shared" si="429"/>
        <v>1.8234974672389195E-7</v>
      </c>
      <c r="AW178" s="5">
        <f t="shared" si="430"/>
        <v>3.2626620795743492E-10</v>
      </c>
      <c r="AX178" s="5">
        <f t="shared" si="431"/>
        <v>6.0148889830226456E-4</v>
      </c>
      <c r="AY178" s="5">
        <f t="shared" si="432"/>
        <v>1.6261993330186645E-4</v>
      </c>
      <c r="AZ178" s="5">
        <f t="shared" si="433"/>
        <v>2.1983151128596592E-5</v>
      </c>
      <c r="BA178" s="5">
        <f t="shared" si="434"/>
        <v>1.9811385715167687E-6</v>
      </c>
      <c r="BB178" s="5">
        <f t="shared" si="435"/>
        <v>1.3390630453494728E-7</v>
      </c>
      <c r="BC178" s="5">
        <f t="shared" si="436"/>
        <v>7.2406438002882624E-9</v>
      </c>
      <c r="BD178" s="5">
        <f t="shared" si="437"/>
        <v>1.3897118847575233E-7</v>
      </c>
      <c r="BE178" s="5">
        <f t="shared" si="438"/>
        <v>1.5167758606786557E-7</v>
      </c>
      <c r="BF178" s="5">
        <f t="shared" si="439"/>
        <v>8.2772876765707682E-8</v>
      </c>
      <c r="BG178" s="5">
        <f t="shared" si="440"/>
        <v>3.0113652279098166E-8</v>
      </c>
      <c r="BH178" s="5">
        <f t="shared" si="441"/>
        <v>8.216750060710671E-9</v>
      </c>
      <c r="BI178" s="5">
        <f t="shared" si="442"/>
        <v>1.7936045999189774E-9</v>
      </c>
      <c r="BJ178" s="8">
        <f t="shared" si="443"/>
        <v>0.57100081368175049</v>
      </c>
      <c r="BK178" s="8">
        <f t="shared" si="444"/>
        <v>0.33772686818970116</v>
      </c>
      <c r="BL178" s="8">
        <f t="shared" si="445"/>
        <v>9.0449123045566446E-2</v>
      </c>
      <c r="BM178" s="8">
        <f t="shared" si="446"/>
        <v>0.15720477098164695</v>
      </c>
      <c r="BN178" s="8">
        <f t="shared" si="447"/>
        <v>0.84265326874875668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1.42592592592593</v>
      </c>
      <c r="F179">
        <f>VLOOKUP(B179,home!$B$2:$E$405,3,FALSE)</f>
        <v>0.57999999999999996</v>
      </c>
      <c r="G179">
        <f>VLOOKUP(C179,away!$B$2:$E$405,4,FALSE)</f>
        <v>0.78</v>
      </c>
      <c r="H179">
        <f>VLOOKUP(A179,away!$A$2:$E$405,3,FALSE)</f>
        <v>1.34615384615385</v>
      </c>
      <c r="I179">
        <f>VLOOKUP(C179,away!$B$2:$E$405,3,FALSE)</f>
        <v>0.57999999999999996</v>
      </c>
      <c r="J179">
        <f>VLOOKUP(B179,home!$B$2:$E$405,4,FALSE)</f>
        <v>0.56000000000000005</v>
      </c>
      <c r="K179" s="3">
        <f t="shared" si="392"/>
        <v>0.64508888888889071</v>
      </c>
      <c r="L179" s="3">
        <f t="shared" si="393"/>
        <v>0.43723076923077053</v>
      </c>
      <c r="M179" s="5">
        <f t="shared" si="394"/>
        <v>0.33880869307057776</v>
      </c>
      <c r="N179" s="5">
        <f t="shared" si="395"/>
        <v>0.21856172335879626</v>
      </c>
      <c r="O179" s="5">
        <f t="shared" si="396"/>
        <v>0.14813758549332073</v>
      </c>
      <c r="P179" s="5">
        <f t="shared" si="397"/>
        <v>9.5561910428569333E-2</v>
      </c>
      <c r="Q179" s="5">
        <f t="shared" si="398"/>
        <v>7.0495869637583475E-2</v>
      </c>
      <c r="R179" s="5">
        <f t="shared" si="399"/>
        <v>3.2385155228616826E-2</v>
      </c>
      <c r="S179" s="5">
        <f t="shared" si="400"/>
        <v>6.7383739788338236E-3</v>
      </c>
      <c r="T179" s="5">
        <f t="shared" si="401"/>
        <v>3.0822963309232742E-2</v>
      </c>
      <c r="U179" s="5">
        <f t="shared" si="402"/>
        <v>2.089130380292268E-2</v>
      </c>
      <c r="V179" s="5">
        <f t="shared" si="403"/>
        <v>2.1117518324562844E-4</v>
      </c>
      <c r="W179" s="5">
        <f t="shared" si="404"/>
        <v>1.5158700738588273E-2</v>
      </c>
      <c r="X179" s="5">
        <f t="shared" si="405"/>
        <v>6.6278503844719996E-3</v>
      </c>
      <c r="Y179" s="5">
        <f t="shared" si="406"/>
        <v>1.4489500609745753E-3</v>
      </c>
      <c r="Z179" s="5">
        <f t="shared" si="407"/>
        <v>4.7199287774220148E-3</v>
      </c>
      <c r="AA179" s="5">
        <f t="shared" si="408"/>
        <v>3.044773610661868E-3</v>
      </c>
      <c r="AB179" s="5">
        <f t="shared" si="409"/>
        <v>9.8207481271003999E-4</v>
      </c>
      <c r="AC179" s="5">
        <f t="shared" si="410"/>
        <v>3.7226583096134698E-6</v>
      </c>
      <c r="AD179" s="5">
        <f t="shared" si="411"/>
        <v>2.4446773541137788E-3</v>
      </c>
      <c r="AE179" s="5">
        <f t="shared" si="412"/>
        <v>1.0688881600602121E-3</v>
      </c>
      <c r="AF179" s="5">
        <f t="shared" si="413"/>
        <v>2.3367539622239477E-4</v>
      </c>
      <c r="AG179" s="5">
        <f t="shared" si="414"/>
        <v>3.405669108020758E-5</v>
      </c>
      <c r="AH179" s="5">
        <f t="shared" si="415"/>
        <v>5.1592452251666943E-4</v>
      </c>
      <c r="AI179" s="5">
        <f t="shared" si="416"/>
        <v>3.3281717698080979E-4</v>
      </c>
      <c r="AJ179" s="5">
        <f t="shared" si="417"/>
        <v>1.0734833145084392E-4</v>
      </c>
      <c r="AK179" s="5">
        <f t="shared" si="418"/>
        <v>2.3083071953233759E-5</v>
      </c>
      <c r="AL179" s="5">
        <f t="shared" si="419"/>
        <v>4.1999434750671677E-8</v>
      </c>
      <c r="AM179" s="5">
        <f t="shared" si="420"/>
        <v>3.1540683961141816E-4</v>
      </c>
      <c r="AN179" s="5">
        <f t="shared" si="421"/>
        <v>1.379055751039466E-4</v>
      </c>
      <c r="AO179" s="5">
        <f t="shared" si="422"/>
        <v>3.0148280341955186E-5</v>
      </c>
      <c r="AP179" s="5">
        <f t="shared" si="423"/>
        <v>4.3939186016326604E-6</v>
      </c>
      <c r="AQ179" s="5">
        <f t="shared" si="424"/>
        <v>4.8028910253230985E-7</v>
      </c>
      <c r="AR179" s="5">
        <f t="shared" si="425"/>
        <v>4.5115615168996293E-5</v>
      </c>
      <c r="AS179" s="5">
        <f t="shared" si="426"/>
        <v>2.9103582060906607E-5</v>
      </c>
      <c r="AT179" s="5">
        <f t="shared" si="427"/>
        <v>9.3871987071784463E-6</v>
      </c>
      <c r="AU179" s="5">
        <f t="shared" si="428"/>
        <v>2.0185258612643254E-6</v>
      </c>
      <c r="AV179" s="5">
        <f t="shared" si="429"/>
        <v>3.2553215125912363E-7</v>
      </c>
      <c r="AW179" s="5">
        <f t="shared" si="430"/>
        <v>3.2905706768225608E-10</v>
      </c>
      <c r="AX179" s="5">
        <f t="shared" si="431"/>
        <v>3.391090795214771E-5</v>
      </c>
      <c r="AY179" s="5">
        <f t="shared" si="432"/>
        <v>1.4826892369231396E-5</v>
      </c>
      <c r="AZ179" s="5">
        <f t="shared" si="433"/>
        <v>3.2413867779504423E-6</v>
      </c>
      <c r="BA179" s="5">
        <f t="shared" si="434"/>
        <v>4.7241134476590682E-7</v>
      </c>
      <c r="BB179" s="5">
        <f t="shared" si="435"/>
        <v>5.163819391633504E-8</v>
      </c>
      <c r="BC179" s="5">
        <f t="shared" si="436"/>
        <v>4.5155614495453754E-9</v>
      </c>
      <c r="BD179" s="5">
        <f t="shared" si="437"/>
        <v>3.2876558541099428E-6</v>
      </c>
      <c r="BE179" s="5">
        <f t="shared" si="438"/>
        <v>2.12083026197684E-6</v>
      </c>
      <c r="BF179" s="5">
        <f t="shared" si="439"/>
        <v>6.8406201861028725E-7</v>
      </c>
      <c r="BG179" s="5">
        <f t="shared" si="440"/>
        <v>1.4709360250546733E-7</v>
      </c>
      <c r="BH179" s="5">
        <f t="shared" si="441"/>
        <v>2.3722112150729015E-8</v>
      </c>
      <c r="BI179" s="5">
        <f t="shared" si="442"/>
        <v>3.0605741938822868E-9</v>
      </c>
      <c r="BJ179" s="8">
        <f t="shared" si="443"/>
        <v>0.34743819774608486</v>
      </c>
      <c r="BK179" s="8">
        <f t="shared" si="444"/>
        <v>0.44133874421134017</v>
      </c>
      <c r="BL179" s="8">
        <f t="shared" si="445"/>
        <v>0.2065122829295068</v>
      </c>
      <c r="BM179" s="8">
        <f t="shared" si="446"/>
        <v>9.6043389883577288E-2</v>
      </c>
      <c r="BN179" s="8">
        <f t="shared" si="447"/>
        <v>0.90395093721746433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1.52</v>
      </c>
      <c r="F180">
        <f>VLOOKUP(B180,home!$B$2:$E$405,3,FALSE)</f>
        <v>0.47</v>
      </c>
      <c r="G180">
        <f>VLOOKUP(C180,away!$B$2:$E$405,4,FALSE)</f>
        <v>0.47</v>
      </c>
      <c r="H180">
        <f>VLOOKUP(A180,away!$A$2:$E$405,3,FALSE)</f>
        <v>1.0925925925925899</v>
      </c>
      <c r="I180">
        <f>VLOOKUP(C180,away!$B$2:$E$405,3,FALSE)</f>
        <v>0.47</v>
      </c>
      <c r="J180">
        <f>VLOOKUP(B180,home!$B$2:$E$405,4,FALSE)</f>
        <v>0.61</v>
      </c>
      <c r="K180" s="3">
        <f t="shared" si="392"/>
        <v>0.33576799999999996</v>
      </c>
      <c r="L180" s="3">
        <f t="shared" si="393"/>
        <v>0.31324629629629552</v>
      </c>
      <c r="M180" s="5">
        <f t="shared" si="394"/>
        <v>0.52256061291293854</v>
      </c>
      <c r="N180" s="5">
        <f t="shared" si="395"/>
        <v>0.17545913187655152</v>
      </c>
      <c r="O180" s="5">
        <f t="shared" si="396"/>
        <v>0.16369017658530011</v>
      </c>
      <c r="P180" s="5">
        <f t="shared" si="397"/>
        <v>5.4961923211693034E-2</v>
      </c>
      <c r="Q180" s="5">
        <f t="shared" si="398"/>
        <v>2.9456780895962962E-2</v>
      </c>
      <c r="R180" s="5">
        <f t="shared" si="399"/>
        <v>2.5637670777715917E-2</v>
      </c>
      <c r="S180" s="5">
        <f t="shared" si="400"/>
        <v>1.4451974223090387E-3</v>
      </c>
      <c r="T180" s="5">
        <f t="shared" si="401"/>
        <v>9.2272275164718698E-3</v>
      </c>
      <c r="U180" s="5">
        <f t="shared" si="402"/>
        <v>8.6083094416921167E-3</v>
      </c>
      <c r="V180" s="5">
        <f t="shared" si="403"/>
        <v>1.6889232621033073E-5</v>
      </c>
      <c r="W180" s="5">
        <f t="shared" si="404"/>
        <v>3.2968814692918972E-3</v>
      </c>
      <c r="X180" s="5">
        <f t="shared" si="405"/>
        <v>1.0327359095835755E-3</v>
      </c>
      <c r="Y180" s="5">
        <f t="shared" si="406"/>
        <v>1.6175034936462043E-4</v>
      </c>
      <c r="Z180" s="5">
        <f t="shared" si="407"/>
        <v>2.6769684722610931E-3</v>
      </c>
      <c r="AA180" s="5">
        <f t="shared" si="408"/>
        <v>8.9884034999416248E-4</v>
      </c>
      <c r="AB180" s="5">
        <f t="shared" si="409"/>
        <v>1.5090091331841992E-4</v>
      </c>
      <c r="AC180" s="5">
        <f t="shared" si="410"/>
        <v>1.1102356878362435E-7</v>
      </c>
      <c r="AD180" s="5">
        <f t="shared" si="411"/>
        <v>2.7674682429530033E-4</v>
      </c>
      <c r="AE180" s="5">
        <f t="shared" si="412"/>
        <v>8.6689917722264457E-5</v>
      </c>
      <c r="AF180" s="5">
        <f t="shared" si="413"/>
        <v>1.3577647826364963E-5</v>
      </c>
      <c r="AG180" s="5">
        <f t="shared" si="414"/>
        <v>1.4177159646747576E-6</v>
      </c>
      <c r="AH180" s="5">
        <f t="shared" si="415"/>
        <v>2.096376148094349E-4</v>
      </c>
      <c r="AI180" s="5">
        <f t="shared" si="416"/>
        <v>7.0389602649334332E-5</v>
      </c>
      <c r="AJ180" s="5">
        <f t="shared" si="417"/>
        <v>1.1817288051180839E-5</v>
      </c>
      <c r="AK180" s="5">
        <f t="shared" si="418"/>
        <v>1.3226223914562961E-6</v>
      </c>
      <c r="AL180" s="5">
        <f t="shared" si="419"/>
        <v>4.6708984270043533E-10</v>
      </c>
      <c r="AM180" s="5">
        <f t="shared" si="420"/>
        <v>1.8584545539996892E-5</v>
      </c>
      <c r="AN180" s="5">
        <f t="shared" si="421"/>
        <v>5.8215400587538622E-6</v>
      </c>
      <c r="AO180" s="5">
        <f t="shared" si="422"/>
        <v>9.1178793107258273E-7</v>
      </c>
      <c r="AP180" s="5">
        <f t="shared" si="423"/>
        <v>9.5204730805382866E-8</v>
      </c>
      <c r="AQ180" s="5">
        <f t="shared" si="424"/>
        <v>7.4556323286680015E-9</v>
      </c>
      <c r="AR180" s="5">
        <f t="shared" si="425"/>
        <v>1.3133641280688985E-5</v>
      </c>
      <c r="AS180" s="5">
        <f t="shared" si="426"/>
        <v>4.4098564655343785E-6</v>
      </c>
      <c r="AT180" s="5">
        <f t="shared" si="427"/>
        <v>7.4034434285977322E-7</v>
      </c>
      <c r="AU180" s="5">
        <f t="shared" si="428"/>
        <v>8.2861313104446786E-8</v>
      </c>
      <c r="AV180" s="5">
        <f t="shared" si="429"/>
        <v>6.9555443446134684E-9</v>
      </c>
      <c r="AW180" s="5">
        <f t="shared" si="430"/>
        <v>1.3646559436296964E-12</v>
      </c>
      <c r="AX180" s="5">
        <f t="shared" si="431"/>
        <v>1.0400159478122781E-6</v>
      </c>
      <c r="AY180" s="5">
        <f t="shared" si="432"/>
        <v>3.2578114374127746E-7</v>
      </c>
      <c r="AZ180" s="5">
        <f t="shared" si="433"/>
        <v>5.1024868340063101E-8</v>
      </c>
      <c r="BA180" s="5">
        <f t="shared" si="434"/>
        <v>5.3277836755102926E-9</v>
      </c>
      <c r="BB180" s="5">
        <f t="shared" si="435"/>
        <v>4.1722712595536577E-10</v>
      </c>
      <c r="BC180" s="5">
        <f t="shared" si="436"/>
        <v>2.6138970383973266E-11</v>
      </c>
      <c r="BD180" s="5">
        <f t="shared" si="437"/>
        <v>6.8567741467665955E-7</v>
      </c>
      <c r="BE180" s="5">
        <f t="shared" si="438"/>
        <v>2.3022853417115261E-7</v>
      </c>
      <c r="BF180" s="5">
        <f t="shared" si="439"/>
        <v>3.8651687230789767E-8</v>
      </c>
      <c r="BG180" s="5">
        <f t="shared" si="440"/>
        <v>4.3259999060359395E-9</v>
      </c>
      <c r="BH180" s="5">
        <f t="shared" si="441"/>
        <v>3.6313308411246866E-10</v>
      </c>
      <c r="BI180" s="5">
        <f t="shared" si="442"/>
        <v>2.4385693877255091E-11</v>
      </c>
      <c r="BJ180" s="8">
        <f t="shared" si="443"/>
        <v>0.21903978325003762</v>
      </c>
      <c r="BK180" s="8">
        <f t="shared" si="444"/>
        <v>0.57898506005136396</v>
      </c>
      <c r="BL180" s="8">
        <f t="shared" si="445"/>
        <v>0.19929839812602348</v>
      </c>
      <c r="BM180" s="8">
        <f t="shared" si="446"/>
        <v>2.8233587859745037E-2</v>
      </c>
      <c r="BN180" s="8">
        <f t="shared" si="447"/>
        <v>0.97176629626016198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1.6857142857142899</v>
      </c>
      <c r="F181">
        <f>VLOOKUP(B181,home!$B$2:$E$405,3,FALSE)</f>
        <v>1.36</v>
      </c>
      <c r="G181">
        <f>VLOOKUP(C181,away!$B$2:$E$405,4,FALSE)</f>
        <v>1.22</v>
      </c>
      <c r="H181">
        <f>VLOOKUP(A181,away!$A$2:$E$405,3,FALSE)</f>
        <v>1.22857142857143</v>
      </c>
      <c r="I181">
        <f>VLOOKUP(C181,away!$B$2:$E$405,3,FALSE)</f>
        <v>0.81</v>
      </c>
      <c r="J181">
        <f>VLOOKUP(B181,home!$B$2:$E$405,4,FALSE)</f>
        <v>0.51</v>
      </c>
      <c r="K181" s="3">
        <f t="shared" si="392"/>
        <v>2.7969371428571499</v>
      </c>
      <c r="L181" s="3">
        <f t="shared" si="393"/>
        <v>0.50752285714285772</v>
      </c>
      <c r="M181" s="5">
        <f t="shared" si="394"/>
        <v>3.6719034762486259E-2</v>
      </c>
      <c r="N181" s="5">
        <f t="shared" si="395"/>
        <v>0.10270083217706069</v>
      </c>
      <c r="O181" s="5">
        <f t="shared" si="396"/>
        <v>1.8635749434184938E-2</v>
      </c>
      <c r="P181" s="5">
        <f t="shared" si="397"/>
        <v>5.2123019777450971E-2</v>
      </c>
      <c r="Q181" s="5">
        <f t="shared" si="398"/>
        <v>0.14362388605917989</v>
      </c>
      <c r="R181" s="5">
        <f t="shared" si="399"/>
        <v>4.7290343989179664E-3</v>
      </c>
      <c r="S181" s="5">
        <f t="shared" si="400"/>
        <v>1.8497280826511225E-2</v>
      </c>
      <c r="T181" s="5">
        <f t="shared" si="401"/>
        <v>7.2892405006715233E-2</v>
      </c>
      <c r="U181" s="5">
        <f t="shared" si="402"/>
        <v>1.3226811960182796E-2</v>
      </c>
      <c r="V181" s="5">
        <f t="shared" si="403"/>
        <v>2.9174518235742298E-3</v>
      </c>
      <c r="W181" s="5">
        <f t="shared" si="404"/>
        <v>0.13390232717346781</v>
      </c>
      <c r="X181" s="5">
        <f t="shared" si="405"/>
        <v>6.7958491665156093E-2</v>
      </c>
      <c r="Y181" s="5">
        <f t="shared" si="406"/>
        <v>1.7245243928509551E-2</v>
      </c>
      <c r="Z181" s="5">
        <f t="shared" si="407"/>
        <v>8.000310165552346E-4</v>
      </c>
      <c r="AA181" s="5">
        <f t="shared" si="408"/>
        <v>2.2376364656410993E-3</v>
      </c>
      <c r="AB181" s="5">
        <f t="shared" si="409"/>
        <v>3.1292642714815938E-3</v>
      </c>
      <c r="AC181" s="5">
        <f t="shared" si="410"/>
        <v>2.5883441667848105E-4</v>
      </c>
      <c r="AD181" s="5">
        <f t="shared" si="411"/>
        <v>9.3629098096620622E-2</v>
      </c>
      <c r="AE181" s="5">
        <f t="shared" si="412"/>
        <v>4.7518907377705796E-2</v>
      </c>
      <c r="AF181" s="5">
        <f t="shared" si="413"/>
        <v>1.2058465820320032E-2</v>
      </c>
      <c r="AG181" s="5">
        <f t="shared" si="414"/>
        <v>2.0399823419627724E-3</v>
      </c>
      <c r="AH181" s="5">
        <f t="shared" si="415"/>
        <v>1.0150850683125435E-4</v>
      </c>
      <c r="AI181" s="5">
        <f t="shared" si="416"/>
        <v>2.8391291307230406E-4</v>
      </c>
      <c r="AJ181" s="5">
        <f t="shared" si="417"/>
        <v>3.9704328595435029E-4</v>
      </c>
      <c r="AK181" s="5">
        <f t="shared" si="418"/>
        <v>3.7016837126925821E-4</v>
      </c>
      <c r="AL181" s="5">
        <f t="shared" si="419"/>
        <v>1.4696716846599324E-5</v>
      </c>
      <c r="AM181" s="5">
        <f t="shared" si="420"/>
        <v>5.2374940423730761E-2</v>
      </c>
      <c r="AN181" s="5">
        <f t="shared" si="421"/>
        <v>2.6581479406538787E-2</v>
      </c>
      <c r="AO181" s="5">
        <f t="shared" si="422"/>
        <v>6.7453541877452988E-3</v>
      </c>
      <c r="AP181" s="5">
        <f t="shared" si="423"/>
        <v>1.1411404766016784E-3</v>
      </c>
      <c r="AQ181" s="5">
        <f t="shared" si="424"/>
        <v>1.447887187715615E-4</v>
      </c>
      <c r="AR181" s="5">
        <f t="shared" si="425"/>
        <v>1.0303577482260702E-5</v>
      </c>
      <c r="AS181" s="5">
        <f t="shared" si="426"/>
        <v>2.8818458564441513E-5</v>
      </c>
      <c r="AT181" s="5">
        <f t="shared" si="427"/>
        <v>4.0301708579388109E-5</v>
      </c>
      <c r="AU181" s="5">
        <f t="shared" si="428"/>
        <v>3.7573781882098421E-5</v>
      </c>
      <c r="AV181" s="5">
        <f t="shared" si="429"/>
        <v>2.6272876535913532E-5</v>
      </c>
      <c r="AW181" s="5">
        <f t="shared" si="430"/>
        <v>5.7950360064831653E-7</v>
      </c>
      <c r="AX181" s="5">
        <f t="shared" si="431"/>
        <v>2.4414902704343825E-2</v>
      </c>
      <c r="AY181" s="5">
        <f t="shared" si="432"/>
        <v>1.2391121177373461E-2</v>
      </c>
      <c r="AZ181" s="5">
        <f t="shared" si="433"/>
        <v>3.1443886115719742E-3</v>
      </c>
      <c r="BA181" s="5">
        <f t="shared" si="434"/>
        <v>5.3194969737082416E-4</v>
      </c>
      <c r="BB181" s="5">
        <f t="shared" si="435"/>
        <v>6.7494157566479762E-5</v>
      </c>
      <c r="BC181" s="5">
        <f t="shared" si="436"/>
        <v>6.8509655377180086E-6</v>
      </c>
      <c r="BD181" s="5">
        <f t="shared" si="437"/>
        <v>8.7155018043162751E-7</v>
      </c>
      <c r="BE181" s="5">
        <f t="shared" si="438"/>
        <v>2.4376710715130696E-6</v>
      </c>
      <c r="BF181" s="5">
        <f t="shared" si="439"/>
        <v>3.4090063809916466E-6</v>
      </c>
      <c r="BG181" s="5">
        <f t="shared" si="440"/>
        <v>3.1782588557441892E-6</v>
      </c>
      <c r="BH181" s="5">
        <f t="shared" si="441"/>
        <v>2.2223475608113975E-6</v>
      </c>
      <c r="BI181" s="5">
        <f t="shared" si="442"/>
        <v>1.2431532874342768E-6</v>
      </c>
      <c r="BJ181" s="8">
        <f t="shared" si="443"/>
        <v>0.82111405017385097</v>
      </c>
      <c r="BK181" s="8">
        <f t="shared" si="444"/>
        <v>0.12292143950092124</v>
      </c>
      <c r="BL181" s="8">
        <f t="shared" si="445"/>
        <v>4.3267761997916585E-2</v>
      </c>
      <c r="BM181" s="8">
        <f t="shared" si="446"/>
        <v>0.61718118440619041</v>
      </c>
      <c r="BN181" s="8">
        <f t="shared" si="447"/>
        <v>0.35853155660928077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1.2931034482758601</v>
      </c>
      <c r="F182">
        <f>VLOOKUP(B182,home!$B$2:$E$405,3,FALSE)</f>
        <v>1.29</v>
      </c>
      <c r="G182">
        <f>VLOOKUP(C182,away!$B$2:$E$405,4,FALSE)</f>
        <v>1.55</v>
      </c>
      <c r="H182">
        <f>VLOOKUP(A182,away!$A$2:$E$405,3,FALSE)</f>
        <v>1.13793103448276</v>
      </c>
      <c r="I182">
        <f>VLOOKUP(C182,away!$B$2:$E$405,3,FALSE)</f>
        <v>0.26</v>
      </c>
      <c r="J182">
        <f>VLOOKUP(B182,home!$B$2:$E$405,4,FALSE)</f>
        <v>0.59</v>
      </c>
      <c r="K182" s="3">
        <f t="shared" si="392"/>
        <v>2.5855603448275826</v>
      </c>
      <c r="L182" s="3">
        <f t="shared" si="393"/>
        <v>0.17455862068965536</v>
      </c>
      <c r="M182" s="5">
        <f t="shared" si="394"/>
        <v>6.328423926954084E-2</v>
      </c>
      <c r="N182" s="5">
        <f t="shared" si="395"/>
        <v>0.16362521950790526</v>
      </c>
      <c r="O182" s="5">
        <f t="shared" si="396"/>
        <v>1.1046809518285171E-2</v>
      </c>
      <c r="P182" s="5">
        <f t="shared" si="397"/>
        <v>2.8562192627342029E-2</v>
      </c>
      <c r="Q182" s="5">
        <f t="shared" si="398"/>
        <v>0.21153143948667427</v>
      </c>
      <c r="R182" s="5">
        <f t="shared" si="399"/>
        <v>9.6415791626660772E-4</v>
      </c>
      <c r="S182" s="5">
        <f t="shared" si="400"/>
        <v>3.2227567918085153E-3</v>
      </c>
      <c r="T182" s="5">
        <f t="shared" si="401"/>
        <v>3.6924636309291159E-2</v>
      </c>
      <c r="U182" s="5">
        <f t="shared" si="402"/>
        <v>2.4928884744505339E-3</v>
      </c>
      <c r="V182" s="5">
        <f t="shared" si="403"/>
        <v>1.6161475298885451E-4</v>
      </c>
      <c r="W182" s="5">
        <f t="shared" si="404"/>
        <v>0.1823091005403468</v>
      </c>
      <c r="X182" s="5">
        <f t="shared" si="405"/>
        <v>3.1823625129494638E-2</v>
      </c>
      <c r="Y182" s="5">
        <f t="shared" si="406"/>
        <v>2.7775440539746189E-3</v>
      </c>
      <c r="Z182" s="5">
        <f t="shared" si="407"/>
        <v>5.6100691996837133E-5</v>
      </c>
      <c r="AA182" s="5">
        <f t="shared" si="408"/>
        <v>1.4505172454440821E-4</v>
      </c>
      <c r="AB182" s="5">
        <f t="shared" si="409"/>
        <v>1.8751999346543785E-4</v>
      </c>
      <c r="AC182" s="5">
        <f t="shared" si="410"/>
        <v>4.5588678156372622E-6</v>
      </c>
      <c r="AD182" s="5">
        <f t="shared" si="411"/>
        <v>0.11784279521457634</v>
      </c>
      <c r="AE182" s="5">
        <f t="shared" si="412"/>
        <v>2.0570475790869965E-2</v>
      </c>
      <c r="AF182" s="5">
        <f t="shared" si="413"/>
        <v>1.7953769404921041E-3</v>
      </c>
      <c r="AG182" s="5">
        <f t="shared" si="414"/>
        <v>1.0446617411677178E-4</v>
      </c>
      <c r="AH182" s="5">
        <f t="shared" si="415"/>
        <v>2.4482148536757677E-6</v>
      </c>
      <c r="AI182" s="5">
        <f t="shared" si="416"/>
        <v>6.330007241281928E-6</v>
      </c>
      <c r="AJ182" s="5">
        <f t="shared" si="417"/>
        <v>8.1833078527649997E-6</v>
      </c>
      <c r="AK182" s="5">
        <f t="shared" si="418"/>
        <v>7.052812091208445E-6</v>
      </c>
      <c r="AL182" s="5">
        <f t="shared" si="419"/>
        <v>8.2302489350136228E-8</v>
      </c>
      <c r="AM182" s="5">
        <f t="shared" si="420"/>
        <v>6.0937931646089231E-2</v>
      </c>
      <c r="AN182" s="5">
        <f t="shared" si="421"/>
        <v>1.0637241295821834E-2</v>
      </c>
      <c r="AO182" s="5">
        <f t="shared" si="422"/>
        <v>9.2841108427085079E-4</v>
      </c>
      <c r="AP182" s="5">
        <f t="shared" si="423"/>
        <v>5.4020719434435739E-5</v>
      </c>
      <c r="AQ182" s="5">
        <f t="shared" si="424"/>
        <v>2.3574455682844889E-6</v>
      </c>
      <c r="AR182" s="5">
        <f t="shared" si="425"/>
        <v>8.547140160191368E-8</v>
      </c>
      <c r="AS182" s="5">
        <f t="shared" si="426"/>
        <v>2.2099146659874074E-7</v>
      </c>
      <c r="AT182" s="5">
        <f t="shared" si="427"/>
        <v>2.8569338629149671E-7</v>
      </c>
      <c r="AU182" s="5">
        <f t="shared" si="428"/>
        <v>2.4622583012493399E-7</v>
      </c>
      <c r="AV182" s="5">
        <f t="shared" si="429"/>
        <v>1.5915793556082049E-7</v>
      </c>
      <c r="AW182" s="5">
        <f t="shared" si="430"/>
        <v>1.0318259603469656E-9</v>
      </c>
      <c r="AX182" s="5">
        <f t="shared" si="431"/>
        <v>2.6259783259990371E-2</v>
      </c>
      <c r="AY182" s="5">
        <f t="shared" si="432"/>
        <v>4.5838715454732202E-3</v>
      </c>
      <c r="AZ182" s="5">
        <f t="shared" si="433"/>
        <v>4.0007714719818207E-4</v>
      </c>
      <c r="BA182" s="5">
        <f t="shared" si="434"/>
        <v>2.3278971661455641E-5</v>
      </c>
      <c r="BB182" s="5">
        <f t="shared" si="435"/>
        <v>1.0158862960743173E-6</v>
      </c>
      <c r="BC182" s="5">
        <f t="shared" si="436"/>
        <v>3.5466342124051136E-8</v>
      </c>
      <c r="BD182" s="5">
        <f t="shared" si="437"/>
        <v>2.4866283286736113E-9</v>
      </c>
      <c r="BE182" s="5">
        <f t="shared" si="438"/>
        <v>6.4293275989433779E-9</v>
      </c>
      <c r="BF182" s="5">
        <f t="shared" si="439"/>
        <v>8.3117072418667685E-9</v>
      </c>
      <c r="BG182" s="5">
        <f t="shared" si="440"/>
        <v>7.1634735474623188E-9</v>
      </c>
      <c r="BH182" s="5">
        <f t="shared" si="441"/>
        <v>4.6303982838849835E-9</v>
      </c>
      <c r="BI182" s="5">
        <f t="shared" si="442"/>
        <v>2.3944348367141408E-9</v>
      </c>
      <c r="BJ182" s="8">
        <f t="shared" si="443"/>
        <v>0.87313270361588791</v>
      </c>
      <c r="BK182" s="8">
        <f t="shared" si="444"/>
        <v>9.9819316157458454E-2</v>
      </c>
      <c r="BL182" s="8">
        <f t="shared" si="445"/>
        <v>1.4861470925041103E-2</v>
      </c>
      <c r="BM182" s="8">
        <f t="shared" si="446"/>
        <v>0.50427166255072298</v>
      </c>
      <c r="BN182" s="8">
        <f t="shared" si="447"/>
        <v>0.47901405832601418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1.22727272727273</v>
      </c>
      <c r="F183">
        <f>VLOOKUP(B183,home!$B$2:$E$405,3,FALSE)</f>
        <v>1.02</v>
      </c>
      <c r="G183">
        <f>VLOOKUP(C183,away!$B$2:$E$405,4,FALSE)</f>
        <v>1.0900000000000001</v>
      </c>
      <c r="H183">
        <f>VLOOKUP(A183,away!$A$2:$E$405,3,FALSE)</f>
        <v>0.92424242424242398</v>
      </c>
      <c r="I183">
        <f>VLOOKUP(C183,away!$B$2:$E$405,3,FALSE)</f>
        <v>1.0900000000000001</v>
      </c>
      <c r="J183">
        <f>VLOOKUP(B183,home!$B$2:$E$405,4,FALSE)</f>
        <v>0.54</v>
      </c>
      <c r="K183" s="3">
        <f t="shared" si="392"/>
        <v>1.3644818181818212</v>
      </c>
      <c r="L183" s="3">
        <f t="shared" si="393"/>
        <v>0.54400909090909078</v>
      </c>
      <c r="M183" s="5">
        <f t="shared" si="394"/>
        <v>0.14830402206137072</v>
      </c>
      <c r="N183" s="5">
        <f t="shared" si="395"/>
        <v>0.20235814166597604</v>
      </c>
      <c r="O183" s="5">
        <f t="shared" si="396"/>
        <v>8.0678736219768024E-2</v>
      </c>
      <c r="P183" s="5">
        <f t="shared" si="397"/>
        <v>0.11008466868576064</v>
      </c>
      <c r="Q183" s="5">
        <f t="shared" si="398"/>
        <v>0.13805700253214279</v>
      </c>
      <c r="R183" s="5">
        <f t="shared" si="399"/>
        <v>2.1944982973305164E-2</v>
      </c>
      <c r="S183" s="5">
        <f t="shared" si="400"/>
        <v>2.042870131101163E-2</v>
      </c>
      <c r="T183" s="5">
        <f t="shared" si="401"/>
        <v>7.5104264441145055E-2</v>
      </c>
      <c r="U183" s="5">
        <f t="shared" si="402"/>
        <v>2.9943530267384541E-2</v>
      </c>
      <c r="V183" s="5">
        <f t="shared" si="403"/>
        <v>1.6848923539664513E-3</v>
      </c>
      <c r="W183" s="5">
        <f t="shared" si="404"/>
        <v>6.2792089942596815E-2</v>
      </c>
      <c r="X183" s="5">
        <f t="shared" si="405"/>
        <v>3.4159467765953959E-2</v>
      </c>
      <c r="Y183" s="5">
        <f t="shared" si="406"/>
        <v>9.2915305026474992E-3</v>
      </c>
      <c r="Z183" s="5">
        <f t="shared" si="407"/>
        <v>3.9794234124410736E-3</v>
      </c>
      <c r="AA183" s="5">
        <f t="shared" si="408"/>
        <v>5.4298508931229037E-3</v>
      </c>
      <c r="AB183" s="5">
        <f t="shared" si="409"/>
        <v>3.7044664095522632E-3</v>
      </c>
      <c r="AC183" s="5">
        <f t="shared" si="410"/>
        <v>7.8167475660577954E-5</v>
      </c>
      <c r="AD183" s="5">
        <f t="shared" si="411"/>
        <v>2.1419666263077751E-2</v>
      </c>
      <c r="AE183" s="5">
        <f t="shared" si="412"/>
        <v>1.165249317135305E-2</v>
      </c>
      <c r="AF183" s="5">
        <f t="shared" si="413"/>
        <v>3.1695311084860797E-3</v>
      </c>
      <c r="AG183" s="5">
        <f t="shared" si="414"/>
        <v>5.7475124564519838E-4</v>
      </c>
      <c r="AH183" s="5">
        <f t="shared" si="415"/>
        <v>5.4121062823610493E-4</v>
      </c>
      <c r="AI183" s="5">
        <f t="shared" si="416"/>
        <v>7.3847206203492624E-4</v>
      </c>
      <c r="AJ183" s="5">
        <f t="shared" si="417"/>
        <v>5.0381585094094749E-4</v>
      </c>
      <c r="AK183" s="5">
        <f t="shared" si="418"/>
        <v>2.2914918944024173E-4</v>
      </c>
      <c r="AL183" s="5">
        <f t="shared" si="419"/>
        <v>2.320919025793126E-6</v>
      </c>
      <c r="AM183" s="5">
        <f t="shared" si="420"/>
        <v>5.8453490334984207E-3</v>
      </c>
      <c r="AN183" s="5">
        <f t="shared" si="421"/>
        <v>3.1799230137598083E-3</v>
      </c>
      <c r="AO183" s="5">
        <f t="shared" si="422"/>
        <v>8.6495351393818456E-4</v>
      </c>
      <c r="AP183" s="5">
        <f t="shared" si="423"/>
        <v>1.5684752493204515E-4</v>
      </c>
      <c r="AQ183" s="5">
        <f t="shared" si="424"/>
        <v>2.1331619862405704E-5</v>
      </c>
      <c r="AR183" s="5">
        <f t="shared" si="425"/>
        <v>5.8884700371412274E-5</v>
      </c>
      <c r="AS183" s="5">
        <f t="shared" si="426"/>
        <v>8.0347103025876386E-5</v>
      </c>
      <c r="AT183" s="5">
        <f t="shared" si="427"/>
        <v>5.4816080611194964E-5</v>
      </c>
      <c r="AU183" s="5">
        <f t="shared" si="428"/>
        <v>2.4931848445988189E-5</v>
      </c>
      <c r="AV183" s="5">
        <f t="shared" si="429"/>
        <v>8.5047634745538991E-6</v>
      </c>
      <c r="AW183" s="5">
        <f t="shared" si="430"/>
        <v>4.7855449316132424E-8</v>
      </c>
      <c r="AX183" s="5">
        <f t="shared" si="431"/>
        <v>1.3293120795225453E-3</v>
      </c>
      <c r="AY183" s="5">
        <f t="shared" si="432"/>
        <v>7.2315785591553288E-4</v>
      </c>
      <c r="AZ183" s="5">
        <f t="shared" si="433"/>
        <v>1.9670222389018809E-4</v>
      </c>
      <c r="BA183" s="5">
        <f t="shared" si="434"/>
        <v>3.5669265999432557E-5</v>
      </c>
      <c r="BB183" s="5">
        <f t="shared" si="435"/>
        <v>4.8511012424364609E-6</v>
      </c>
      <c r="BC183" s="5">
        <f t="shared" si="436"/>
        <v>5.2780863536116398E-7</v>
      </c>
      <c r="BD183" s="5">
        <f t="shared" si="437"/>
        <v>5.3389687195843644E-6</v>
      </c>
      <c r="BE183" s="5">
        <f t="shared" si="438"/>
        <v>7.2849257457143436E-6</v>
      </c>
      <c r="BF183" s="5">
        <f t="shared" si="439"/>
        <v>4.9700743634159342E-6</v>
      </c>
      <c r="BG183" s="5">
        <f t="shared" si="440"/>
        <v>2.2605253679642098E-6</v>
      </c>
      <c r="BH183" s="5">
        <f t="shared" si="441"/>
        <v>7.7111144103148433E-7</v>
      </c>
      <c r="BI183" s="5">
        <f t="shared" si="442"/>
        <v>2.1043350821588848E-7</v>
      </c>
      <c r="BJ183" s="8">
        <f t="shared" si="443"/>
        <v>0.57093756368022075</v>
      </c>
      <c r="BK183" s="8">
        <f t="shared" si="444"/>
        <v>0.28130593066271137</v>
      </c>
      <c r="BL183" s="8">
        <f t="shared" si="445"/>
        <v>0.14396253502886011</v>
      </c>
      <c r="BM183" s="8">
        <f t="shared" si="446"/>
        <v>0.29803478864544336</v>
      </c>
      <c r="BN183" s="8">
        <f t="shared" si="447"/>
        <v>0.70142755413832336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1.22727272727273</v>
      </c>
      <c r="F184">
        <f>VLOOKUP(B184,home!$B$2:$E$405,3,FALSE)</f>
        <v>0.27</v>
      </c>
      <c r="G184">
        <f>VLOOKUP(C184,away!$B$2:$E$405,4,FALSE)</f>
        <v>0.54</v>
      </c>
      <c r="H184">
        <f>VLOOKUP(A184,away!$A$2:$E$405,3,FALSE)</f>
        <v>0.92424242424242398</v>
      </c>
      <c r="I184">
        <f>VLOOKUP(C184,away!$B$2:$E$405,3,FALSE)</f>
        <v>0.81</v>
      </c>
      <c r="J184">
        <f>VLOOKUP(B184,home!$B$2:$E$405,4,FALSE)</f>
        <v>0.72</v>
      </c>
      <c r="K184" s="3">
        <f t="shared" si="392"/>
        <v>0.17893636363636406</v>
      </c>
      <c r="L184" s="3">
        <f t="shared" si="393"/>
        <v>0.53901818181818162</v>
      </c>
      <c r="M184" s="5">
        <f t="shared" si="394"/>
        <v>0.48774890452661707</v>
      </c>
      <c r="N184" s="5">
        <f t="shared" si="395"/>
        <v>8.7276015343612942E-2</v>
      </c>
      <c r="O184" s="5">
        <f t="shared" si="396"/>
        <v>0.26290552770174697</v>
      </c>
      <c r="P184" s="5">
        <f t="shared" si="397"/>
        <v>4.7043359106849966E-2</v>
      </c>
      <c r="Q184" s="5">
        <f t="shared" si="398"/>
        <v>7.8084264091288066E-3</v>
      </c>
      <c r="R184" s="5">
        <f t="shared" si="399"/>
        <v>7.0855429765872613E-2</v>
      </c>
      <c r="S184" s="5">
        <f t="shared" si="400"/>
        <v>1.1343324482727124E-3</v>
      </c>
      <c r="T184" s="5">
        <f t="shared" si="401"/>
        <v>4.2088838059096819E-3</v>
      </c>
      <c r="U184" s="5">
        <f t="shared" si="402"/>
        <v>1.2678612946197033E-2</v>
      </c>
      <c r="V184" s="5">
        <f t="shared" si="403"/>
        <v>1.215625686254297E-5</v>
      </c>
      <c r="W184" s="5">
        <f t="shared" si="404"/>
        <v>4.6573714245722004E-4</v>
      </c>
      <c r="X184" s="5">
        <f t="shared" si="405"/>
        <v>2.5104078773248613E-4</v>
      </c>
      <c r="Y184" s="5">
        <f t="shared" si="406"/>
        <v>6.7657774482884379E-5</v>
      </c>
      <c r="Z184" s="5">
        <f t="shared" si="407"/>
        <v>1.273078830811551E-2</v>
      </c>
      <c r="AA184" s="5">
        <f t="shared" si="408"/>
        <v>2.2780009660785284E-3</v>
      </c>
      <c r="AB184" s="5">
        <f t="shared" si="409"/>
        <v>2.0380860461510804E-4</v>
      </c>
      <c r="AC184" s="5">
        <f t="shared" si="410"/>
        <v>7.3279400485628181E-8</v>
      </c>
      <c r="AD184" s="5">
        <f t="shared" si="411"/>
        <v>2.0834327670421558E-5</v>
      </c>
      <c r="AE184" s="5">
        <f t="shared" si="412"/>
        <v>1.1230081420314859E-5</v>
      </c>
      <c r="AF184" s="5">
        <f t="shared" si="413"/>
        <v>3.0266090344241288E-6</v>
      </c>
      <c r="AG184" s="5">
        <f t="shared" si="414"/>
        <v>5.4379909960325888E-7</v>
      </c>
      <c r="AH184" s="5">
        <f t="shared" si="415"/>
        <v>1.7155315917381463E-3</v>
      </c>
      <c r="AI184" s="5">
        <f t="shared" si="416"/>
        <v>3.069709847289273E-4</v>
      </c>
      <c r="AJ184" s="5">
        <f t="shared" si="417"/>
        <v>2.7464135874634044E-5</v>
      </c>
      <c r="AK184" s="5">
        <f t="shared" si="418"/>
        <v>1.6381108679406756E-6</v>
      </c>
      <c r="AL184" s="5">
        <f t="shared" si="419"/>
        <v>2.8271179044683739E-10</v>
      </c>
      <c r="AM184" s="5">
        <f t="shared" si="420"/>
        <v>7.4560376643074326E-7</v>
      </c>
      <c r="AN184" s="5">
        <f t="shared" si="421"/>
        <v>4.0189398653828733E-7</v>
      </c>
      <c r="AO184" s="5">
        <f t="shared" si="422"/>
        <v>1.083140829537642E-7</v>
      </c>
      <c r="AP184" s="5">
        <f t="shared" si="423"/>
        <v>1.9461086686347229E-8</v>
      </c>
      <c r="AQ184" s="5">
        <f t="shared" si="424"/>
        <v>2.6224698904702254E-9</v>
      </c>
      <c r="AR184" s="5">
        <f t="shared" si="425"/>
        <v>1.8494054388606938E-4</v>
      </c>
      <c r="AS184" s="5">
        <f t="shared" si="426"/>
        <v>3.3092588411904644E-5</v>
      </c>
      <c r="AT184" s="5">
        <f t="shared" si="427"/>
        <v>2.9607337168705481E-6</v>
      </c>
      <c r="AU184" s="5">
        <f t="shared" si="428"/>
        <v>1.7659430833079731E-7</v>
      </c>
      <c r="AV184" s="5">
        <f t="shared" si="429"/>
        <v>7.8997858428979381E-9</v>
      </c>
      <c r="AW184" s="5">
        <f t="shared" si="430"/>
        <v>7.5743163919324979E-13</v>
      </c>
      <c r="AX184" s="5">
        <f t="shared" si="431"/>
        <v>2.2235937779782311E-8</v>
      </c>
      <c r="AY184" s="5">
        <f t="shared" si="432"/>
        <v>1.1985574753080475E-8</v>
      </c>
      <c r="AZ184" s="5">
        <f t="shared" si="433"/>
        <v>3.2302213557256694E-9</v>
      </c>
      <c r="BA184" s="5">
        <f t="shared" si="434"/>
        <v>5.8038268067783746E-10</v>
      </c>
      <c r="BB184" s="5">
        <f t="shared" si="435"/>
        <v>7.820920432443254E-11</v>
      </c>
      <c r="BC184" s="5">
        <f t="shared" si="436"/>
        <v>8.4312366232804603E-12</v>
      </c>
      <c r="BD184" s="5">
        <f t="shared" si="437"/>
        <v>1.6614385951655791E-5</v>
      </c>
      <c r="BE184" s="5">
        <f t="shared" si="438"/>
        <v>2.9729178062403782E-6</v>
      </c>
      <c r="BF184" s="5">
        <f t="shared" si="439"/>
        <v>2.6598155081922498E-7</v>
      </c>
      <c r="BG184" s="5">
        <f t="shared" si="440"/>
        <v>1.5864590499317623E-8</v>
      </c>
      <c r="BH184" s="5">
        <f t="shared" si="441"/>
        <v>7.0968803363197633E-10</v>
      </c>
      <c r="BI184" s="5">
        <f t="shared" si="442"/>
        <v>2.5397799210869512E-11</v>
      </c>
      <c r="BJ184" s="8">
        <f t="shared" si="443"/>
        <v>0.1001147120946983</v>
      </c>
      <c r="BK184" s="8">
        <f t="shared" si="444"/>
        <v>0.53593883788628915</v>
      </c>
      <c r="BL184" s="8">
        <f t="shared" si="445"/>
        <v>0.35121403305281396</v>
      </c>
      <c r="BM184" s="8">
        <f t="shared" si="446"/>
        <v>3.6360696503271402E-2</v>
      </c>
      <c r="BN184" s="8">
        <f t="shared" si="447"/>
        <v>0.96363766285382835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1.56944444444444</v>
      </c>
      <c r="F185">
        <f>VLOOKUP(B185,home!$B$2:$E$405,3,FALSE)</f>
        <v>1.69</v>
      </c>
      <c r="G185">
        <f>VLOOKUP(C185,away!$B$2:$E$405,4,FALSE)</f>
        <v>2.02</v>
      </c>
      <c r="H185">
        <f>VLOOKUP(A185,away!$A$2:$E$405,3,FALSE)</f>
        <v>1.0833333333333299</v>
      </c>
      <c r="I185">
        <f>VLOOKUP(C185,away!$B$2:$E$405,3,FALSE)</f>
        <v>0.67</v>
      </c>
      <c r="J185">
        <f>VLOOKUP(B185,home!$B$2:$E$405,4,FALSE)</f>
        <v>0.69</v>
      </c>
      <c r="K185" s="3">
        <f t="shared" si="392"/>
        <v>5.357769444444429</v>
      </c>
      <c r="L185" s="3">
        <f t="shared" si="393"/>
        <v>0.50082499999999841</v>
      </c>
      <c r="M185" s="5">
        <f t="shared" si="394"/>
        <v>2.8552540818372815E-3</v>
      </c>
      <c r="N185" s="5">
        <f t="shared" si="395"/>
        <v>1.5297793075793018E-2</v>
      </c>
      <c r="O185" s="5">
        <f t="shared" si="396"/>
        <v>1.429982625536152E-3</v>
      </c>
      <c r="P185" s="5">
        <f t="shared" si="397"/>
        <v>7.6615172171840135E-3</v>
      </c>
      <c r="Q185" s="5">
        <f t="shared" si="398"/>
        <v>4.0981024154458708E-2</v>
      </c>
      <c r="R185" s="5">
        <f t="shared" si="399"/>
        <v>3.5808552421707048E-4</v>
      </c>
      <c r="S185" s="5">
        <f t="shared" si="400"/>
        <v>5.1395466381258014E-3</v>
      </c>
      <c r="T185" s="5">
        <f t="shared" si="401"/>
        <v>2.0524321422156714E-2</v>
      </c>
      <c r="U185" s="5">
        <f t="shared" si="402"/>
        <v>1.9185396801480856E-3</v>
      </c>
      <c r="V185" s="5">
        <f t="shared" si="403"/>
        <v>1.5323300650467726E-3</v>
      </c>
      <c r="W185" s="5">
        <f t="shared" si="404"/>
        <v>7.3188959672265991E-2</v>
      </c>
      <c r="X185" s="5">
        <f t="shared" si="405"/>
        <v>3.6654860727862497E-2</v>
      </c>
      <c r="Y185" s="5">
        <f t="shared" si="406"/>
        <v>9.1788353120158383E-3</v>
      </c>
      <c r="Z185" s="5">
        <f t="shared" si="407"/>
        <v>5.9779394222004594E-5</v>
      </c>
      <c r="AA185" s="5">
        <f t="shared" si="408"/>
        <v>3.2028421177005402E-4</v>
      </c>
      <c r="AB185" s="5">
        <f t="shared" si="409"/>
        <v>8.5800448167978221E-4</v>
      </c>
      <c r="AC185" s="5">
        <f t="shared" si="410"/>
        <v>2.5698179652479001E-4</v>
      </c>
      <c r="AD185" s="5">
        <f t="shared" si="411"/>
        <v>9.8032392950685582E-2</v>
      </c>
      <c r="AE185" s="5">
        <f t="shared" si="412"/>
        <v>4.9097073199526949E-2</v>
      </c>
      <c r="AF185" s="5">
        <f t="shared" si="413"/>
        <v>1.2294520842576501E-2</v>
      </c>
      <c r="AG185" s="5">
        <f t="shared" si="414"/>
        <v>2.0524678003277859E-3</v>
      </c>
      <c r="AH185" s="5">
        <f t="shared" si="415"/>
        <v>7.4847537778088379E-6</v>
      </c>
      <c r="AI185" s="5">
        <f t="shared" si="416"/>
        <v>4.0101585089934192E-5</v>
      </c>
      <c r="AJ185" s="5">
        <f t="shared" si="417"/>
        <v>1.0742752363431888E-4</v>
      </c>
      <c r="AK185" s="5">
        <f t="shared" si="418"/>
        <v>1.9185730120676185E-4</v>
      </c>
      <c r="AL185" s="5">
        <f t="shared" si="419"/>
        <v>2.7582420368146587E-5</v>
      </c>
      <c r="AM185" s="5">
        <f t="shared" si="420"/>
        <v>0.10504699190339051</v>
      </c>
      <c r="AN185" s="5">
        <f t="shared" si="421"/>
        <v>5.2610159720015377E-2</v>
      </c>
      <c r="AO185" s="5">
        <f t="shared" si="422"/>
        <v>1.3174241620888309E-2</v>
      </c>
      <c r="AP185" s="5">
        <f t="shared" si="423"/>
        <v>2.1993298532604556E-3</v>
      </c>
      <c r="AQ185" s="5">
        <f t="shared" si="424"/>
        <v>2.7536984343979102E-4</v>
      </c>
      <c r="AR185" s="5">
        <f t="shared" si="425"/>
        <v>7.4971036215422003E-7</v>
      </c>
      <c r="AS185" s="5">
        <f t="shared" si="426"/>
        <v>4.0167752705332467E-6</v>
      </c>
      <c r="AT185" s="5">
        <f t="shared" si="427"/>
        <v>1.076047790483152E-5</v>
      </c>
      <c r="AU185" s="5">
        <f t="shared" si="428"/>
        <v>1.9217386575375246E-5</v>
      </c>
      <c r="AV185" s="5">
        <f t="shared" si="429"/>
        <v>2.5740581648905514E-5</v>
      </c>
      <c r="AW185" s="5">
        <f t="shared" si="430"/>
        <v>2.0558900897668494E-6</v>
      </c>
      <c r="AX185" s="5">
        <f t="shared" si="431"/>
        <v>9.3802927241797812E-2</v>
      </c>
      <c r="AY185" s="5">
        <f t="shared" si="432"/>
        <v>4.6978851035873237E-2</v>
      </c>
      <c r="AZ185" s="5">
        <f t="shared" si="433"/>
        <v>1.1764091535020569E-2</v>
      </c>
      <c r="BA185" s="5">
        <f t="shared" si="434"/>
        <v>1.9639170476755527E-3</v>
      </c>
      <c r="BB185" s="5">
        <f t="shared" si="435"/>
        <v>2.4589468885052634E-4</v>
      </c>
      <c r="BC185" s="5">
        <f t="shared" si="436"/>
        <v>2.4630041508712903E-5</v>
      </c>
      <c r="BD185" s="5">
        <f t="shared" si="437"/>
        <v>6.2578948687647662E-8</v>
      </c>
      <c r="BE185" s="5">
        <f t="shared" si="438"/>
        <v>3.3528357914413439E-7</v>
      </c>
      <c r="BF185" s="5">
        <f t="shared" si="439"/>
        <v>8.9818605778120447E-7</v>
      </c>
      <c r="BG185" s="5">
        <f t="shared" si="440"/>
        <v>1.6040912719353789E-6</v>
      </c>
      <c r="BH185" s="5">
        <f t="shared" si="441"/>
        <v>2.1485878007188433E-6</v>
      </c>
      <c r="BI185" s="5">
        <f t="shared" si="442"/>
        <v>2.3023276134794944E-6</v>
      </c>
      <c r="BJ185" s="8">
        <f t="shared" si="443"/>
        <v>0.68538865368939039</v>
      </c>
      <c r="BK185" s="8">
        <f t="shared" si="444"/>
        <v>6.4452063254960043E-2</v>
      </c>
      <c r="BL185" s="8">
        <f t="shared" si="445"/>
        <v>5.2996036740935153E-3</v>
      </c>
      <c r="BM185" s="8">
        <f t="shared" si="446"/>
        <v>0.63963964818785601</v>
      </c>
      <c r="BN185" s="8">
        <f t="shared" si="447"/>
        <v>6.8583656679026245E-2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1.7115384615384599</v>
      </c>
      <c r="F186">
        <f>VLOOKUP(B186,home!$B$2:$E$405,3,FALSE)</f>
        <v>1.27</v>
      </c>
      <c r="G186">
        <f>VLOOKUP(C186,away!$B$2:$E$405,4,FALSE)</f>
        <v>0.64</v>
      </c>
      <c r="H186">
        <f>VLOOKUP(A186,away!$A$2:$E$405,3,FALSE)</f>
        <v>1.4722222222222201</v>
      </c>
      <c r="I186">
        <f>VLOOKUP(C186,away!$B$2:$E$405,3,FALSE)</f>
        <v>0.64</v>
      </c>
      <c r="J186">
        <f>VLOOKUP(B186,home!$B$2:$E$405,4,FALSE)</f>
        <v>0.34</v>
      </c>
      <c r="K186" s="3">
        <f t="shared" si="392"/>
        <v>1.3911384615384603</v>
      </c>
      <c r="L186" s="3">
        <f t="shared" si="393"/>
        <v>0.32035555555555512</v>
      </c>
      <c r="M186" s="5">
        <f t="shared" si="394"/>
        <v>0.18059577778484168</v>
      </c>
      <c r="N186" s="5">
        <f t="shared" si="395"/>
        <v>0.25123373246794634</v>
      </c>
      <c r="O186" s="5">
        <f t="shared" si="396"/>
        <v>5.7854860723250551E-2</v>
      </c>
      <c r="P186" s="5">
        <f t="shared" si="397"/>
        <v>8.0484121939064665E-2</v>
      </c>
      <c r="Q186" s="5">
        <f t="shared" si="398"/>
        <v>0.174750454036012</v>
      </c>
      <c r="R186" s="5">
        <f t="shared" si="399"/>
        <v>9.2670630242930978E-3</v>
      </c>
      <c r="S186" s="5">
        <f t="shared" si="400"/>
        <v>8.9671170109242929E-3</v>
      </c>
      <c r="T186" s="5">
        <f t="shared" si="401"/>
        <v>5.5982278786292139E-2</v>
      </c>
      <c r="U186" s="5">
        <f t="shared" si="402"/>
        <v>1.2891767798595051E-2</v>
      </c>
      <c r="V186" s="5">
        <f t="shared" si="403"/>
        <v>4.4403064604738046E-4</v>
      </c>
      <c r="W186" s="5">
        <f t="shared" si="404"/>
        <v>8.1034025926935038E-2</v>
      </c>
      <c r="X186" s="5">
        <f t="shared" si="405"/>
        <v>2.5959700394726538E-2</v>
      </c>
      <c r="Y186" s="5">
        <f t="shared" si="406"/>
        <v>4.1581671210041918E-3</v>
      </c>
      <c r="Z186" s="5">
        <f t="shared" si="407"/>
        <v>9.8958504117191968E-4</v>
      </c>
      <c r="AA186" s="5">
        <f t="shared" si="408"/>
        <v>1.3766498117373782E-3</v>
      </c>
      <c r="AB186" s="5">
        <f t="shared" si="409"/>
        <v>9.5755525058877381E-4</v>
      </c>
      <c r="AC186" s="5">
        <f t="shared" si="410"/>
        <v>1.2367889043250458E-5</v>
      </c>
      <c r="AD186" s="5">
        <f t="shared" si="411"/>
        <v>2.8182387540066023E-2</v>
      </c>
      <c r="AE186" s="5">
        <f t="shared" si="412"/>
        <v>9.0283844172798066E-3</v>
      </c>
      <c r="AF186" s="5">
        <f t="shared" si="413"/>
        <v>1.4461465528833944E-3</v>
      </c>
      <c r="AG186" s="5">
        <f t="shared" si="414"/>
        <v>1.5442702745457031E-4</v>
      </c>
      <c r="AH186" s="5">
        <f t="shared" si="415"/>
        <v>7.9254766408524301E-5</v>
      </c>
      <c r="AI186" s="5">
        <f t="shared" si="416"/>
        <v>1.1025435381114454E-4</v>
      </c>
      <c r="AJ186" s="5">
        <f t="shared" si="417"/>
        <v>7.6689536069376359E-5</v>
      </c>
      <c r="AK186" s="5">
        <f t="shared" si="418"/>
        <v>3.5561921074550155E-5</v>
      </c>
      <c r="AL186" s="5">
        <f t="shared" si="419"/>
        <v>2.2047441022053434E-7</v>
      </c>
      <c r="AM186" s="5">
        <f t="shared" si="420"/>
        <v>7.8411206489936176E-3</v>
      </c>
      <c r="AN186" s="5">
        <f t="shared" si="421"/>
        <v>2.5119465616864861E-3</v>
      </c>
      <c r="AO186" s="5">
        <f t="shared" si="422"/>
        <v>4.023580181474703E-4</v>
      </c>
      <c r="AP186" s="5">
        <f t="shared" si="423"/>
        <v>4.2965875478621672E-5</v>
      </c>
      <c r="AQ186" s="5">
        <f t="shared" si="424"/>
        <v>3.441089227221162E-6</v>
      </c>
      <c r="AR186" s="5">
        <f t="shared" si="425"/>
        <v>5.0779409446457114E-6</v>
      </c>
      <c r="AS186" s="5">
        <f t="shared" si="426"/>
        <v>7.0641189535175916E-6</v>
      </c>
      <c r="AT186" s="5">
        <f t="shared" si="427"/>
        <v>4.9135837865605708E-6</v>
      </c>
      <c r="AU186" s="5">
        <f t="shared" si="428"/>
        <v>2.2784917964920645E-6</v>
      </c>
      <c r="AV186" s="5">
        <f t="shared" si="429"/>
        <v>7.9242439309999309E-7</v>
      </c>
      <c r="AW186" s="5">
        <f t="shared" si="430"/>
        <v>2.7293441885467341E-9</v>
      </c>
      <c r="AX186" s="5">
        <f t="shared" si="431"/>
        <v>1.8180140860630748E-3</v>
      </c>
      <c r="AY186" s="5">
        <f t="shared" si="432"/>
        <v>5.8241091254856124E-4</v>
      </c>
      <c r="AZ186" s="5">
        <f t="shared" si="433"/>
        <v>9.3289285725556083E-5</v>
      </c>
      <c r="BA186" s="5">
        <f t="shared" si="434"/>
        <v>9.9619136519971474E-6</v>
      </c>
      <c r="BB186" s="5">
        <f t="shared" si="435"/>
        <v>7.978385955955038E-7</v>
      </c>
      <c r="BC186" s="5">
        <f t="shared" si="436"/>
        <v>5.1118405307132322E-8</v>
      </c>
      <c r="BD186" s="5">
        <f t="shared" si="437"/>
        <v>2.7112443206671278E-7</v>
      </c>
      <c r="BE186" s="5">
        <f t="shared" si="438"/>
        <v>3.7717162531077559E-7</v>
      </c>
      <c r="BF186" s="5">
        <f t="shared" si="439"/>
        <v>2.6234897728539649E-7</v>
      </c>
      <c r="BG186" s="5">
        <f t="shared" si="440"/>
        <v>1.2165458421566498E-7</v>
      </c>
      <c r="BH186" s="5">
        <f t="shared" si="441"/>
        <v>4.2309592781220296E-8</v>
      </c>
      <c r="BI186" s="5">
        <f t="shared" si="442"/>
        <v>1.1771700361997101E-8</v>
      </c>
      <c r="BJ186" s="8">
        <f t="shared" si="443"/>
        <v>0.64523606161912372</v>
      </c>
      <c r="BK186" s="8">
        <f t="shared" si="444"/>
        <v>0.27108604665688002</v>
      </c>
      <c r="BL186" s="8">
        <f t="shared" si="445"/>
        <v>8.2670870126614782E-2</v>
      </c>
      <c r="BM186" s="8">
        <f t="shared" si="446"/>
        <v>0.24521414528517763</v>
      </c>
      <c r="BN186" s="8">
        <f t="shared" si="447"/>
        <v>0.7541860099754083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1.7115384615384599</v>
      </c>
      <c r="F187">
        <f>VLOOKUP(B187,home!$B$2:$E$405,3,FALSE)</f>
        <v>0.64</v>
      </c>
      <c r="G187">
        <f>VLOOKUP(C187,away!$B$2:$E$405,4,FALSE)</f>
        <v>0.32</v>
      </c>
      <c r="H187">
        <f>VLOOKUP(A187,away!$A$2:$E$405,3,FALSE)</f>
        <v>1.4722222222222201</v>
      </c>
      <c r="I187">
        <f>VLOOKUP(C187,away!$B$2:$E$405,3,FALSE)</f>
        <v>0.48</v>
      </c>
      <c r="J187">
        <f>VLOOKUP(B187,home!$B$2:$E$405,4,FALSE)</f>
        <v>0.85</v>
      </c>
      <c r="K187" s="3">
        <f t="shared" si="392"/>
        <v>0.3505230769230766</v>
      </c>
      <c r="L187" s="3">
        <f t="shared" si="393"/>
        <v>0.60066666666666579</v>
      </c>
      <c r="M187" s="5">
        <f t="shared" si="394"/>
        <v>0.38628117440642706</v>
      </c>
      <c r="N187" s="5">
        <f t="shared" si="395"/>
        <v>0.13540046581040038</v>
      </c>
      <c r="O187" s="5">
        <f t="shared" si="396"/>
        <v>0.23202622542679349</v>
      </c>
      <c r="P187" s="5">
        <f t="shared" si="397"/>
        <v>8.1330546463447048E-2</v>
      </c>
      <c r="Q187" s="5">
        <f t="shared" si="398"/>
        <v>2.3730493946339686E-2</v>
      </c>
      <c r="R187" s="5">
        <f t="shared" si="399"/>
        <v>6.9685209703180206E-2</v>
      </c>
      <c r="S187" s="5">
        <f t="shared" si="400"/>
        <v>4.2809863813627648E-3</v>
      </c>
      <c r="T187" s="5">
        <f t="shared" si="401"/>
        <v>1.425411669710135E-2</v>
      </c>
      <c r="U187" s="5">
        <f t="shared" si="402"/>
        <v>2.4426274121188557E-2</v>
      </c>
      <c r="V187" s="5">
        <f t="shared" si="403"/>
        <v>1.0015012231952716E-4</v>
      </c>
      <c r="W187" s="5">
        <f t="shared" si="404"/>
        <v>2.7726952516584757E-3</v>
      </c>
      <c r="X187" s="5">
        <f t="shared" si="405"/>
        <v>1.6654656144961886E-3</v>
      </c>
      <c r="Y187" s="5">
        <f t="shared" si="406"/>
        <v>5.0019483955368778E-4</v>
      </c>
      <c r="Z187" s="5">
        <f t="shared" si="407"/>
        <v>1.3952527542792286E-2</v>
      </c>
      <c r="AA187" s="5">
        <f t="shared" si="408"/>
        <v>4.8906828851535255E-3</v>
      </c>
      <c r="AB187" s="5">
        <f t="shared" si="409"/>
        <v>8.571486065795216E-4</v>
      </c>
      <c r="AC187" s="5">
        <f t="shared" si="410"/>
        <v>1.317897543988602E-6</v>
      </c>
      <c r="AD187" s="5">
        <f t="shared" si="411"/>
        <v>2.4297341774533331E-4</v>
      </c>
      <c r="AE187" s="5">
        <f t="shared" si="412"/>
        <v>1.4594603292569666E-4</v>
      </c>
      <c r="AF187" s="5">
        <f t="shared" si="413"/>
        <v>4.3832458555350826E-5</v>
      </c>
      <c r="AG187" s="5">
        <f t="shared" si="414"/>
        <v>8.7762322574157894E-6</v>
      </c>
      <c r="AH187" s="5">
        <f t="shared" si="415"/>
        <v>2.0952045526759716E-3</v>
      </c>
      <c r="AI187" s="5">
        <f t="shared" si="416"/>
        <v>7.3441754658721983E-4</v>
      </c>
      <c r="AJ187" s="5">
        <f t="shared" si="417"/>
        <v>1.2871514908802459E-4</v>
      </c>
      <c r="AK187" s="5">
        <f t="shared" si="418"/>
        <v>1.5039210034982302E-5</v>
      </c>
      <c r="AL187" s="5">
        <f t="shared" si="419"/>
        <v>1.1099202812576357E-8</v>
      </c>
      <c r="AM187" s="5">
        <f t="shared" si="420"/>
        <v>1.7033557999722069E-5</v>
      </c>
      <c r="AN187" s="5">
        <f t="shared" si="421"/>
        <v>1.0231490505166373E-5</v>
      </c>
      <c r="AO187" s="5">
        <f t="shared" si="422"/>
        <v>3.0728576483849624E-6</v>
      </c>
      <c r="AP187" s="5">
        <f t="shared" si="423"/>
        <v>6.1525438693218854E-7</v>
      </c>
      <c r="AQ187" s="5">
        <f t="shared" si="424"/>
        <v>9.2390700437650152E-8</v>
      </c>
      <c r="AR187" s="5">
        <f t="shared" si="425"/>
        <v>2.5170390692813972E-4</v>
      </c>
      <c r="AS187" s="5">
        <f t="shared" si="426"/>
        <v>8.8228027930011232E-5</v>
      </c>
      <c r="AT187" s="5">
        <f t="shared" si="427"/>
        <v>1.5462979910441336E-5</v>
      </c>
      <c r="AU187" s="5">
        <f t="shared" si="428"/>
        <v>1.8067104322025384E-6</v>
      </c>
      <c r="AV187" s="5">
        <f t="shared" si="429"/>
        <v>1.5832342495116388E-7</v>
      </c>
      <c r="AW187" s="5">
        <f t="shared" si="430"/>
        <v>6.4914158812093079E-11</v>
      </c>
      <c r="AX187" s="5">
        <f t="shared" si="431"/>
        <v>9.951091935017099E-7</v>
      </c>
      <c r="AY187" s="5">
        <f t="shared" si="432"/>
        <v>5.9772892223002609E-7</v>
      </c>
      <c r="AZ187" s="5">
        <f t="shared" si="433"/>
        <v>1.7951791964308423E-7</v>
      </c>
      <c r="BA187" s="5">
        <f t="shared" si="434"/>
        <v>3.59434767996486E-8</v>
      </c>
      <c r="BB187" s="5">
        <f t="shared" si="435"/>
        <v>5.3975120994138885E-9</v>
      </c>
      <c r="BC187" s="5">
        <f t="shared" si="436"/>
        <v>6.4842112020958776E-10</v>
      </c>
      <c r="BD187" s="5">
        <f t="shared" si="437"/>
        <v>2.519835779358373E-5</v>
      </c>
      <c r="BE187" s="5">
        <f t="shared" si="438"/>
        <v>8.8326059072155558E-6</v>
      </c>
      <c r="BF187" s="5">
        <f t="shared" si="439"/>
        <v>1.5480160999230693E-6</v>
      </c>
      <c r="BG187" s="5">
        <f t="shared" si="440"/>
        <v>1.8087178882383163E-7</v>
      </c>
      <c r="BH187" s="5">
        <f t="shared" si="441"/>
        <v>1.5849933986777602E-8</v>
      </c>
      <c r="BI187" s="5">
        <f t="shared" si="442"/>
        <v>1.111153526014587E-9</v>
      </c>
      <c r="BJ187" s="8">
        <f t="shared" si="443"/>
        <v>0.17879782019771964</v>
      </c>
      <c r="BK187" s="8">
        <f t="shared" si="444"/>
        <v>0.47199478409922546</v>
      </c>
      <c r="BL187" s="8">
        <f t="shared" si="445"/>
        <v>0.33525205396258428</v>
      </c>
      <c r="BM187" s="8">
        <f t="shared" si="446"/>
        <v>7.1542472381725702E-2</v>
      </c>
      <c r="BN187" s="8">
        <f t="shared" si="447"/>
        <v>0.92845411575658776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1.7115384615384599</v>
      </c>
      <c r="F188">
        <f>VLOOKUP(B188,home!$B$2:$E$405,3,FALSE)</f>
        <v>0.8</v>
      </c>
      <c r="G188">
        <f>VLOOKUP(C188,away!$B$2:$E$405,4,FALSE)</f>
        <v>1.43</v>
      </c>
      <c r="H188">
        <f>VLOOKUP(A188,away!$A$2:$E$405,3,FALSE)</f>
        <v>1.4722222222222201</v>
      </c>
      <c r="I188">
        <f>VLOOKUP(C188,away!$B$2:$E$405,3,FALSE)</f>
        <v>1.1200000000000001</v>
      </c>
      <c r="J188">
        <f>VLOOKUP(B188,home!$B$2:$E$405,4,FALSE)</f>
        <v>0.85</v>
      </c>
      <c r="K188" s="3">
        <f t="shared" si="392"/>
        <v>1.957999999999998</v>
      </c>
      <c r="L188" s="3">
        <f t="shared" si="393"/>
        <v>1.4015555555555537</v>
      </c>
      <c r="M188" s="5">
        <f t="shared" si="394"/>
        <v>3.4750700268754181E-2</v>
      </c>
      <c r="N188" s="5">
        <f t="shared" si="395"/>
        <v>6.8041871126220621E-2</v>
      </c>
      <c r="O188" s="5">
        <f t="shared" si="396"/>
        <v>4.8705037021118301E-2</v>
      </c>
      <c r="P188" s="5">
        <f t="shared" si="397"/>
        <v>9.5364462487349519E-2</v>
      </c>
      <c r="Q188" s="5">
        <f t="shared" si="398"/>
        <v>6.6612991832569926E-2</v>
      </c>
      <c r="R188" s="5">
        <f t="shared" si="399"/>
        <v>3.4131407610243636E-2</v>
      </c>
      <c r="S188" s="5">
        <f t="shared" si="400"/>
        <v>6.5425880882738915E-2</v>
      </c>
      <c r="T188" s="5">
        <f t="shared" si="401"/>
        <v>9.3361808775115115E-2</v>
      </c>
      <c r="U188" s="5">
        <f t="shared" si="402"/>
        <v>6.6829296100856958E-2</v>
      </c>
      <c r="V188" s="5">
        <f t="shared" si="403"/>
        <v>1.9949410818871964E-2</v>
      </c>
      <c r="W188" s="5">
        <f t="shared" si="404"/>
        <v>4.3476079336057259E-2</v>
      </c>
      <c r="X188" s="5">
        <f t="shared" si="405"/>
        <v>6.093414052722506E-2</v>
      </c>
      <c r="Y188" s="5">
        <f t="shared" si="406"/>
        <v>4.2701291589467547E-2</v>
      </c>
      <c r="Z188" s="5">
        <f t="shared" si="407"/>
        <v>1.5945687985022692E-2</v>
      </c>
      <c r="AA188" s="5">
        <f t="shared" si="408"/>
        <v>3.1221657074674398E-2</v>
      </c>
      <c r="AB188" s="5">
        <f t="shared" si="409"/>
        <v>3.0566002276106213E-2</v>
      </c>
      <c r="AC188" s="5">
        <f t="shared" si="410"/>
        <v>3.4216304005527261E-3</v>
      </c>
      <c r="AD188" s="5">
        <f t="shared" si="411"/>
        <v>2.1281540835000012E-2</v>
      </c>
      <c r="AE188" s="5">
        <f t="shared" si="412"/>
        <v>2.9827261788076643E-2</v>
      </c>
      <c r="AF188" s="5">
        <f t="shared" si="413"/>
        <v>2.0902282233044352E-2</v>
      </c>
      <c r="AG188" s="5">
        <f t="shared" si="414"/>
        <v>9.7652365958378201E-3</v>
      </c>
      <c r="AH188" s="5">
        <f t="shared" si="415"/>
        <v>5.5871918956410015E-3</v>
      </c>
      <c r="AI188" s="5">
        <f t="shared" si="416"/>
        <v>1.0939721731665068E-2</v>
      </c>
      <c r="AJ188" s="5">
        <f t="shared" si="417"/>
        <v>1.0709987575300095E-2</v>
      </c>
      <c r="AK188" s="5">
        <f t="shared" si="418"/>
        <v>6.9900518908125198E-3</v>
      </c>
      <c r="AL188" s="5">
        <f t="shared" si="419"/>
        <v>3.7559179119331495E-4</v>
      </c>
      <c r="AM188" s="5">
        <f t="shared" si="420"/>
        <v>8.3338513909859985E-3</v>
      </c>
      <c r="AN188" s="5">
        <f t="shared" si="421"/>
        <v>1.1680355716210804E-2</v>
      </c>
      <c r="AO188" s="5">
        <f t="shared" si="422"/>
        <v>8.1853337224601606E-3</v>
      </c>
      <c r="AP188" s="5">
        <f t="shared" si="423"/>
        <v>3.8240666509300868E-3</v>
      </c>
      <c r="AQ188" s="5">
        <f t="shared" si="424"/>
        <v>1.3399104648564465E-3</v>
      </c>
      <c r="AR188" s="5">
        <f t="shared" si="425"/>
        <v>1.5661519682581206E-3</v>
      </c>
      <c r="AS188" s="5">
        <f t="shared" si="426"/>
        <v>3.0665255538493965E-3</v>
      </c>
      <c r="AT188" s="5">
        <f t="shared" si="427"/>
        <v>3.0021285172185568E-3</v>
      </c>
      <c r="AU188" s="5">
        <f t="shared" si="428"/>
        <v>1.9593892122379756E-3</v>
      </c>
      <c r="AV188" s="5">
        <f t="shared" si="429"/>
        <v>9.5912101939048841E-4</v>
      </c>
      <c r="AW188" s="5">
        <f t="shared" si="430"/>
        <v>2.8631005198617938E-5</v>
      </c>
      <c r="AX188" s="5">
        <f t="shared" si="431"/>
        <v>2.7196135039250918E-3</v>
      </c>
      <c r="AY188" s="5">
        <f t="shared" si="432"/>
        <v>3.8116894153901182E-3</v>
      </c>
      <c r="AZ188" s="5">
        <f t="shared" si="433"/>
        <v>2.6711472380961604E-3</v>
      </c>
      <c r="BA188" s="5">
        <f t="shared" si="434"/>
        <v>1.2479204170868492E-3</v>
      </c>
      <c r="BB188" s="5">
        <f t="shared" si="435"/>
        <v>4.3725744836481943E-4</v>
      </c>
      <c r="BC188" s="5">
        <f t="shared" si="436"/>
        <v>1.2256812119275154E-4</v>
      </c>
      <c r="BD188" s="5">
        <f t="shared" si="437"/>
        <v>3.658414986594063E-4</v>
      </c>
      <c r="BE188" s="5">
        <f t="shared" si="438"/>
        <v>7.1631765437511676E-4</v>
      </c>
      <c r="BF188" s="5">
        <f t="shared" si="439"/>
        <v>7.0127498363323877E-4</v>
      </c>
      <c r="BG188" s="5">
        <f t="shared" si="440"/>
        <v>4.5769880598462662E-4</v>
      </c>
      <c r="BH188" s="5">
        <f t="shared" si="441"/>
        <v>2.2404356552947456E-4</v>
      </c>
      <c r="BI188" s="5">
        <f t="shared" si="442"/>
        <v>8.7735460261342168E-5</v>
      </c>
      <c r="BJ188" s="8">
        <f t="shared" si="443"/>
        <v>0.50127821872811362</v>
      </c>
      <c r="BK188" s="8">
        <f t="shared" si="444"/>
        <v>0.22309936606485076</v>
      </c>
      <c r="BL188" s="8">
        <f t="shared" si="445"/>
        <v>0.25878658141581595</v>
      </c>
      <c r="BM188" s="8">
        <f t="shared" si="446"/>
        <v>0.64772032543735514</v>
      </c>
      <c r="BN188" s="8">
        <f t="shared" si="447"/>
        <v>0.34760647034625619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1.7115384615384599</v>
      </c>
      <c r="F189">
        <f>VLOOKUP(B189,home!$B$2:$E$405,3,FALSE)</f>
        <v>1.43</v>
      </c>
      <c r="G189">
        <f>VLOOKUP(C189,away!$B$2:$E$405,4,FALSE)</f>
        <v>1.43</v>
      </c>
      <c r="H189">
        <f>VLOOKUP(A189,away!$A$2:$E$405,3,FALSE)</f>
        <v>1.4722222222222201</v>
      </c>
      <c r="I189">
        <f>VLOOKUP(C189,away!$B$2:$E$405,3,FALSE)</f>
        <v>0.48</v>
      </c>
      <c r="J189">
        <f>VLOOKUP(B189,home!$B$2:$E$405,4,FALSE)</f>
        <v>0.85</v>
      </c>
      <c r="K189" s="3">
        <f t="shared" si="392"/>
        <v>3.4999249999999962</v>
      </c>
      <c r="L189" s="3">
        <f t="shared" si="393"/>
        <v>0.60066666666666579</v>
      </c>
      <c r="M189" s="5">
        <f t="shared" si="394"/>
        <v>1.6562872802370239E-2</v>
      </c>
      <c r="N189" s="5">
        <f t="shared" si="395"/>
        <v>5.7968812592835595E-2</v>
      </c>
      <c r="O189" s="5">
        <f t="shared" si="396"/>
        <v>9.9487655966237071E-3</v>
      </c>
      <c r="P189" s="5">
        <f t="shared" si="397"/>
        <v>3.4819933430763193E-2</v>
      </c>
      <c r="Q189" s="5">
        <f t="shared" si="398"/>
        <v>0.10144324820698995</v>
      </c>
      <c r="R189" s="5">
        <f t="shared" si="399"/>
        <v>2.9879459341859821E-3</v>
      </c>
      <c r="S189" s="5">
        <f t="shared" si="400"/>
        <v>1.8300384519484975E-2</v>
      </c>
      <c r="T189" s="5">
        <f t="shared" si="401"/>
        <v>6.0933577756331868E-2</v>
      </c>
      <c r="U189" s="5">
        <f t="shared" si="402"/>
        <v>1.0457586673705863E-2</v>
      </c>
      <c r="V189" s="5">
        <f t="shared" si="403"/>
        <v>4.2747426617564324E-3</v>
      </c>
      <c r="W189" s="5">
        <f t="shared" si="404"/>
        <v>0.11834792016028296</v>
      </c>
      <c r="X189" s="5">
        <f t="shared" si="405"/>
        <v>7.1087650709609859E-2</v>
      </c>
      <c r="Y189" s="5">
        <f t="shared" si="406"/>
        <v>2.1349991096452792E-2</v>
      </c>
      <c r="Z189" s="5">
        <f t="shared" si="407"/>
        <v>5.9825317482257035E-4</v>
      </c>
      <c r="AA189" s="5">
        <f t="shared" si="408"/>
        <v>2.0938412428908827E-3</v>
      </c>
      <c r="AB189" s="5">
        <f t="shared" si="409"/>
        <v>3.6641436560124318E-3</v>
      </c>
      <c r="AC189" s="5">
        <f t="shared" si="410"/>
        <v>5.6167133825472937E-4</v>
      </c>
      <c r="AD189" s="5">
        <f t="shared" si="411"/>
        <v>0.10355221111674449</v>
      </c>
      <c r="AE189" s="5">
        <f t="shared" si="412"/>
        <v>6.2200361477457763E-2</v>
      </c>
      <c r="AF189" s="5">
        <f t="shared" si="413"/>
        <v>1.8680841897063118E-2</v>
      </c>
      <c r="AG189" s="5">
        <f t="shared" si="414"/>
        <v>3.7403196776119667E-3</v>
      </c>
      <c r="AH189" s="5">
        <f t="shared" si="415"/>
        <v>8.983768508585583E-5</v>
      </c>
      <c r="AI189" s="5">
        <f t="shared" si="416"/>
        <v>3.1442515997411367E-4</v>
      </c>
      <c r="AJ189" s="5">
        <f t="shared" si="417"/>
        <v>5.5023223901119929E-4</v>
      </c>
      <c r="AK189" s="5">
        <f t="shared" si="418"/>
        <v>6.4192385637375649E-4</v>
      </c>
      <c r="AL189" s="5">
        <f t="shared" si="419"/>
        <v>4.7231802939882716E-5</v>
      </c>
      <c r="AM189" s="5">
        <f t="shared" si="420"/>
        <v>7.2484994498554292E-2</v>
      </c>
      <c r="AN189" s="5">
        <f t="shared" si="421"/>
        <v>4.3539320028798213E-2</v>
      </c>
      <c r="AO189" s="5">
        <f t="shared" si="422"/>
        <v>1.3076309115315708E-2</v>
      </c>
      <c r="AP189" s="5">
        <f t="shared" si="423"/>
        <v>2.6181676695332091E-3</v>
      </c>
      <c r="AQ189" s="5">
        <f t="shared" si="424"/>
        <v>3.9316151170823617E-4</v>
      </c>
      <c r="AR189" s="5">
        <f t="shared" si="425"/>
        <v>1.0792500568314134E-5</v>
      </c>
      <c r="AS189" s="5">
        <f t="shared" si="426"/>
        <v>3.7772942551556807E-5</v>
      </c>
      <c r="AT189" s="5">
        <f t="shared" si="427"/>
        <v>6.6101232979878658E-5</v>
      </c>
      <c r="AU189" s="5">
        <f t="shared" si="428"/>
        <v>7.7116452612367194E-5</v>
      </c>
      <c r="AV189" s="5">
        <f t="shared" si="429"/>
        <v>6.7475450102334744E-5</v>
      </c>
      <c r="AW189" s="5">
        <f t="shared" si="430"/>
        <v>2.7581907200340024E-6</v>
      </c>
      <c r="AX189" s="5">
        <f t="shared" si="431"/>
        <v>4.2282007395058732E-2</v>
      </c>
      <c r="AY189" s="5">
        <f t="shared" si="432"/>
        <v>2.539739244196524E-2</v>
      </c>
      <c r="AZ189" s="5">
        <f t="shared" si="433"/>
        <v>7.6276835300702148E-3</v>
      </c>
      <c r="BA189" s="5">
        <f t="shared" si="434"/>
        <v>1.5272317467985013E-3</v>
      </c>
      <c r="BB189" s="5">
        <f t="shared" si="435"/>
        <v>2.293393006442412E-4</v>
      </c>
      <c r="BC189" s="5">
        <f t="shared" si="436"/>
        <v>2.7551294650728144E-5</v>
      </c>
      <c r="BD189" s="5">
        <f t="shared" si="437"/>
        <v>1.0804492235612246E-6</v>
      </c>
      <c r="BE189" s="5">
        <f t="shared" si="438"/>
        <v>3.7814912487725149E-6</v>
      </c>
      <c r="BF189" s="5">
        <f t="shared" si="439"/>
        <v>6.6174678794300647E-6</v>
      </c>
      <c r="BG189" s="5">
        <f t="shared" si="440"/>
        <v>7.7202137559714149E-6</v>
      </c>
      <c r="BH189" s="5">
        <f t="shared" si="441"/>
        <v>6.7550422824670569E-6</v>
      </c>
      <c r="BI189" s="5">
        <f t="shared" si="442"/>
        <v>4.7284282720926963E-6</v>
      </c>
      <c r="BJ189" s="8">
        <f t="shared" si="443"/>
        <v>0.82850809322447772</v>
      </c>
      <c r="BK189" s="8">
        <f t="shared" si="444"/>
        <v>9.9964228997534682E-2</v>
      </c>
      <c r="BL189" s="8">
        <f t="shared" si="445"/>
        <v>3.1038643715340535E-2</v>
      </c>
      <c r="BM189" s="8">
        <f t="shared" si="446"/>
        <v>0.71098300629716149</v>
      </c>
      <c r="BN189" s="8">
        <f t="shared" si="447"/>
        <v>0.22373157856376866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1.8444444444444399</v>
      </c>
      <c r="F190">
        <f>VLOOKUP(B190,home!$B$2:$E$405,3,FALSE)</f>
        <v>0.36</v>
      </c>
      <c r="G190">
        <f>VLOOKUP(C190,away!$B$2:$E$405,4,FALSE)</f>
        <v>0.54</v>
      </c>
      <c r="H190">
        <f>VLOOKUP(A190,away!$A$2:$E$405,3,FALSE)</f>
        <v>1.24444444444444</v>
      </c>
      <c r="I190">
        <f>VLOOKUP(C190,away!$B$2:$E$405,3,FALSE)</f>
        <v>1.08</v>
      </c>
      <c r="J190">
        <f>VLOOKUP(B190,home!$B$2:$E$405,4,FALSE)</f>
        <v>2.14</v>
      </c>
      <c r="K190" s="3">
        <f t="shared" si="392"/>
        <v>0.35855999999999916</v>
      </c>
      <c r="L190" s="3">
        <f t="shared" si="393"/>
        <v>2.8761599999999903</v>
      </c>
      <c r="M190" s="5">
        <f t="shared" si="394"/>
        <v>3.937122734055383E-2</v>
      </c>
      <c r="N190" s="5">
        <f t="shared" si="395"/>
        <v>1.4116947275228952E-2</v>
      </c>
      <c r="O190" s="5">
        <f t="shared" si="396"/>
        <v>0.11323794922780694</v>
      </c>
      <c r="P190" s="5">
        <f t="shared" si="397"/>
        <v>4.060259907512237E-2</v>
      </c>
      <c r="Q190" s="5">
        <f t="shared" si="398"/>
        <v>2.5308863075030399E-3</v>
      </c>
      <c r="R190" s="5">
        <f t="shared" si="399"/>
        <v>0.16284523002552406</v>
      </c>
      <c r="S190" s="5">
        <f t="shared" si="400"/>
        <v>1.0468120776343169E-2</v>
      </c>
      <c r="T190" s="5">
        <f t="shared" si="401"/>
        <v>7.27923396218792E-3</v>
      </c>
      <c r="U190" s="5">
        <f t="shared" si="402"/>
        <v>5.8389785677951785E-2</v>
      </c>
      <c r="V190" s="5">
        <f t="shared" si="403"/>
        <v>1.1995023316431457E-3</v>
      </c>
      <c r="W190" s="5">
        <f t="shared" si="404"/>
        <v>3.0249153147276261E-4</v>
      </c>
      <c r="X190" s="5">
        <f t="shared" si="405"/>
        <v>8.7001404316069811E-4</v>
      </c>
      <c r="Y190" s="5">
        <f t="shared" si="406"/>
        <v>1.2511497951885327E-3</v>
      </c>
      <c r="Z190" s="5">
        <f t="shared" si="407"/>
        <v>0.15612297893006991</v>
      </c>
      <c r="AA190" s="5">
        <f t="shared" si="408"/>
        <v>5.5979455325165739E-2</v>
      </c>
      <c r="AB190" s="5">
        <f t="shared" si="409"/>
        <v>1.0035996750695688E-2</v>
      </c>
      <c r="AC190" s="5">
        <f t="shared" si="410"/>
        <v>7.7313617632665372E-5</v>
      </c>
      <c r="AD190" s="5">
        <f t="shared" si="411"/>
        <v>2.7115340881218378E-5</v>
      </c>
      <c r="AE190" s="5">
        <f t="shared" si="412"/>
        <v>7.7988058828924804E-5</v>
      </c>
      <c r="AF190" s="5">
        <f t="shared" si="413"/>
        <v>1.121530676406998E-4</v>
      </c>
      <c r="AG190" s="5">
        <f t="shared" si="414"/>
        <v>1.0752338900849135E-4</v>
      </c>
      <c r="AH190" s="5">
        <f t="shared" si="415"/>
        <v>0.1122586667698771</v>
      </c>
      <c r="AI190" s="5">
        <f t="shared" si="416"/>
        <v>4.0251467557007044E-2</v>
      </c>
      <c r="AJ190" s="5">
        <f t="shared" si="417"/>
        <v>7.216283103620204E-3</v>
      </c>
      <c r="AK190" s="5">
        <f t="shared" si="418"/>
        <v>8.6249015654468481E-4</v>
      </c>
      <c r="AL190" s="5">
        <f t="shared" si="419"/>
        <v>3.1892669157946211E-6</v>
      </c>
      <c r="AM190" s="5">
        <f t="shared" si="420"/>
        <v>1.9444953252739292E-6</v>
      </c>
      <c r="AN190" s="5">
        <f t="shared" si="421"/>
        <v>5.5926796747398464E-6</v>
      </c>
      <c r="AO190" s="5">
        <f t="shared" si="422"/>
        <v>8.042720786649852E-6</v>
      </c>
      <c r="AP190" s="5">
        <f t="shared" si="423"/>
        <v>7.7107172725769189E-6</v>
      </c>
      <c r="AQ190" s="5">
        <f t="shared" si="424"/>
        <v>5.5443141476736904E-6</v>
      </c>
      <c r="AR190" s="5">
        <f t="shared" si="425"/>
        <v>6.4574777403369713E-2</v>
      </c>
      <c r="AS190" s="5">
        <f t="shared" si="426"/>
        <v>2.3153932185752197E-2</v>
      </c>
      <c r="AT190" s="5">
        <f t="shared" si="427"/>
        <v>4.1510369622616431E-3</v>
      </c>
      <c r="AU190" s="5">
        <f t="shared" si="428"/>
        <v>4.9613193772951039E-4</v>
      </c>
      <c r="AV190" s="5">
        <f t="shared" si="429"/>
        <v>4.4473266898073208E-5</v>
      </c>
      <c r="AW190" s="5">
        <f t="shared" si="430"/>
        <v>9.1361505648016692E-8</v>
      </c>
      <c r="AX190" s="5">
        <f t="shared" si="431"/>
        <v>1.1620304063836959E-7</v>
      </c>
      <c r="AY190" s="5">
        <f t="shared" si="432"/>
        <v>3.3421853736245204E-7</v>
      </c>
      <c r="AZ190" s="5">
        <f t="shared" si="433"/>
        <v>4.8063299421019339E-7</v>
      </c>
      <c r="BA190" s="5">
        <f t="shared" si="434"/>
        <v>4.6079246420919504E-7</v>
      </c>
      <c r="BB190" s="5">
        <f t="shared" si="435"/>
        <v>3.3132821346497854E-7</v>
      </c>
      <c r="BC190" s="5">
        <f t="shared" si="436"/>
        <v>1.9059059088788586E-7</v>
      </c>
      <c r="BD190" s="5">
        <f t="shared" si="437"/>
        <v>3.0954565296079213E-2</v>
      </c>
      <c r="BE190" s="5">
        <f t="shared" si="438"/>
        <v>1.1099068932562139E-2</v>
      </c>
      <c r="BF190" s="5">
        <f t="shared" si="439"/>
        <v>1.9898410782297352E-3</v>
      </c>
      <c r="BG190" s="5">
        <f t="shared" si="440"/>
        <v>2.3782580567001738E-4</v>
      </c>
      <c r="BH190" s="5">
        <f t="shared" si="441"/>
        <v>2.131870522026031E-5</v>
      </c>
      <c r="BI190" s="5">
        <f t="shared" si="442"/>
        <v>1.5288069887553048E-6</v>
      </c>
      <c r="BJ190" s="8">
        <f t="shared" si="443"/>
        <v>2.6706251464148924E-2</v>
      </c>
      <c r="BK190" s="8">
        <f t="shared" si="444"/>
        <v>9.1722286626748334E-2</v>
      </c>
      <c r="BL190" s="8">
        <f t="shared" si="445"/>
        <v>0.69780182497495447</v>
      </c>
      <c r="BM190" s="8">
        <f t="shared" si="446"/>
        <v>0.59964825988715065</v>
      </c>
      <c r="BN190" s="8">
        <f t="shared" si="447"/>
        <v>0.3727048392517392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1.8444444444444399</v>
      </c>
      <c r="F191">
        <f>VLOOKUP(B191,home!$B$2:$E$405,3,FALSE)</f>
        <v>0.18</v>
      </c>
      <c r="G191">
        <f>VLOOKUP(C191,away!$B$2:$E$405,4,FALSE)</f>
        <v>0.36</v>
      </c>
      <c r="H191">
        <f>VLOOKUP(A191,away!$A$2:$E$405,3,FALSE)</f>
        <v>1.24444444444444</v>
      </c>
      <c r="I191">
        <f>VLOOKUP(C191,away!$B$2:$E$405,3,FALSE)</f>
        <v>0.54</v>
      </c>
      <c r="J191">
        <f>VLOOKUP(B191,home!$B$2:$E$405,4,FALSE)</f>
        <v>0.27</v>
      </c>
      <c r="K191" s="3">
        <f t="shared" si="392"/>
        <v>0.1195199999999997</v>
      </c>
      <c r="L191" s="3">
        <f t="shared" si="393"/>
        <v>0.18143999999999941</v>
      </c>
      <c r="M191" s="5">
        <f t="shared" si="394"/>
        <v>0.74010737644968827</v>
      </c>
      <c r="N191" s="5">
        <f t="shared" si="395"/>
        <v>8.8457633633266516E-2</v>
      </c>
      <c r="O191" s="5">
        <f t="shared" si="396"/>
        <v>0.13428508238303102</v>
      </c>
      <c r="P191" s="5">
        <f t="shared" si="397"/>
        <v>1.6049753046419826E-2</v>
      </c>
      <c r="Q191" s="5">
        <f t="shared" si="398"/>
        <v>5.2862281859239945E-3</v>
      </c>
      <c r="R191" s="5">
        <f t="shared" si="399"/>
        <v>1.2182342673788534E-2</v>
      </c>
      <c r="S191" s="5">
        <f t="shared" si="400"/>
        <v>8.7012567719142801E-5</v>
      </c>
      <c r="T191" s="5">
        <f t="shared" si="401"/>
        <v>9.5913324205404644E-4</v>
      </c>
      <c r="U191" s="5">
        <f t="shared" si="402"/>
        <v>1.4560335963712018E-3</v>
      </c>
      <c r="V191" s="5">
        <f t="shared" si="403"/>
        <v>2.0965880061084461E-7</v>
      </c>
      <c r="W191" s="5">
        <f t="shared" si="404"/>
        <v>2.1060333092721143E-4</v>
      </c>
      <c r="X191" s="5">
        <f t="shared" si="405"/>
        <v>3.8211868363433118E-5</v>
      </c>
      <c r="Y191" s="5">
        <f t="shared" si="406"/>
        <v>3.4665806979306412E-6</v>
      </c>
      <c r="Z191" s="5">
        <f t="shared" si="407"/>
        <v>7.3678808491072845E-4</v>
      </c>
      <c r="AA191" s="5">
        <f t="shared" si="408"/>
        <v>8.8060911908530046E-5</v>
      </c>
      <c r="AB191" s="5">
        <f t="shared" si="409"/>
        <v>5.2625200956537423E-6</v>
      </c>
      <c r="AC191" s="5">
        <f t="shared" si="410"/>
        <v>2.8416248108775058E-10</v>
      </c>
      <c r="AD191" s="5">
        <f t="shared" si="411"/>
        <v>6.2928275281050618E-6</v>
      </c>
      <c r="AE191" s="5">
        <f t="shared" si="412"/>
        <v>1.1417706266993788E-6</v>
      </c>
      <c r="AF191" s="5">
        <f t="shared" si="413"/>
        <v>1.0358143125416729E-7</v>
      </c>
      <c r="AG191" s="5">
        <f t="shared" si="414"/>
        <v>6.2646049622520205E-9</v>
      </c>
      <c r="AH191" s="5">
        <f t="shared" si="415"/>
        <v>3.3420707531550514E-5</v>
      </c>
      <c r="AI191" s="5">
        <f t="shared" si="416"/>
        <v>3.9944429641709074E-6</v>
      </c>
      <c r="AJ191" s="5">
        <f t="shared" si="417"/>
        <v>2.3870791153885281E-7</v>
      </c>
      <c r="AK191" s="5">
        <f t="shared" si="418"/>
        <v>9.510123195707874E-9</v>
      </c>
      <c r="AL191" s="5">
        <f t="shared" si="419"/>
        <v>2.4649059267017729E-13</v>
      </c>
      <c r="AM191" s="5">
        <f t="shared" si="420"/>
        <v>1.5042374923182306E-7</v>
      </c>
      <c r="AN191" s="5">
        <f t="shared" si="421"/>
        <v>2.7292885060621888E-8</v>
      </c>
      <c r="AO191" s="5">
        <f t="shared" si="422"/>
        <v>2.4760105326996095E-9</v>
      </c>
      <c r="AP191" s="5">
        <f t="shared" si="423"/>
        <v>1.4974911701767196E-10</v>
      </c>
      <c r="AQ191" s="5">
        <f t="shared" si="424"/>
        <v>6.7926199479215748E-12</v>
      </c>
      <c r="AR191" s="5">
        <f t="shared" si="425"/>
        <v>1.212770634904901E-6</v>
      </c>
      <c r="AS191" s="5">
        <f t="shared" si="426"/>
        <v>1.449503462838334E-7</v>
      </c>
      <c r="AT191" s="5">
        <f t="shared" si="427"/>
        <v>8.6622326939218618E-9</v>
      </c>
      <c r="AU191" s="5">
        <f t="shared" si="428"/>
        <v>3.4510335052584617E-10</v>
      </c>
      <c r="AV191" s="5">
        <f t="shared" si="429"/>
        <v>1.0311688113712258E-11</v>
      </c>
      <c r="AW191" s="5">
        <f t="shared" si="430"/>
        <v>1.4848120040513478E-16</v>
      </c>
      <c r="AX191" s="5">
        <f t="shared" si="431"/>
        <v>2.9964410846979072E-9</v>
      </c>
      <c r="AY191" s="5">
        <f t="shared" si="432"/>
        <v>5.4367427040758647E-10</v>
      </c>
      <c r="AZ191" s="5">
        <f t="shared" si="433"/>
        <v>4.9322129811376085E-11</v>
      </c>
      <c r="BA191" s="5">
        <f t="shared" si="434"/>
        <v>2.9830024109920173E-12</v>
      </c>
      <c r="BB191" s="5">
        <f t="shared" si="435"/>
        <v>1.3530898936259738E-13</v>
      </c>
      <c r="BC191" s="5">
        <f t="shared" si="436"/>
        <v>4.9100926059899175E-15</v>
      </c>
      <c r="BD191" s="5">
        <f t="shared" si="437"/>
        <v>3.6674183999524127E-8</v>
      </c>
      <c r="BE191" s="5">
        <f t="shared" si="438"/>
        <v>4.383298471623112E-9</v>
      </c>
      <c r="BF191" s="5">
        <f t="shared" si="439"/>
        <v>2.6194591666419652E-10</v>
      </c>
      <c r="BG191" s="5">
        <f t="shared" si="440"/>
        <v>1.0435925319901565E-11</v>
      </c>
      <c r="BH191" s="5">
        <f t="shared" si="441"/>
        <v>3.1182544855865797E-13</v>
      </c>
      <c r="BI191" s="5">
        <f t="shared" si="442"/>
        <v>7.4538755223461437E-15</v>
      </c>
      <c r="BJ191" s="8">
        <f t="shared" si="443"/>
        <v>9.496300522717141E-2</v>
      </c>
      <c r="BK191" s="8">
        <f t="shared" si="444"/>
        <v>0.7562443525507111</v>
      </c>
      <c r="BL191" s="8">
        <f t="shared" si="445"/>
        <v>0.14805585352253794</v>
      </c>
      <c r="BM191" s="8">
        <f t="shared" si="446"/>
        <v>3.6315824695388687E-3</v>
      </c>
      <c r="BN191" s="8">
        <f t="shared" si="447"/>
        <v>0.99636841637211815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1.8444444444444399</v>
      </c>
      <c r="F192">
        <f>VLOOKUP(B192,home!$B$2:$E$405,3,FALSE)</f>
        <v>1.45</v>
      </c>
      <c r="G192">
        <f>VLOOKUP(C192,away!$B$2:$E$405,4,FALSE)</f>
        <v>1.81</v>
      </c>
      <c r="H192">
        <f>VLOOKUP(A192,away!$A$2:$E$405,3,FALSE)</f>
        <v>1.24444444444444</v>
      </c>
      <c r="I192">
        <f>VLOOKUP(C192,away!$B$2:$E$405,3,FALSE)</f>
        <v>0.36</v>
      </c>
      <c r="J192">
        <f>VLOOKUP(B192,home!$B$2:$E$405,4,FALSE)</f>
        <v>1.88</v>
      </c>
      <c r="K192" s="3">
        <f t="shared" si="392"/>
        <v>4.8407444444444332</v>
      </c>
      <c r="L192" s="3">
        <f t="shared" si="393"/>
        <v>0.84223999999999699</v>
      </c>
      <c r="M192" s="5">
        <f t="shared" si="394"/>
        <v>3.4033860548778761E-3</v>
      </c>
      <c r="N192" s="5">
        <f t="shared" si="395"/>
        <v>1.6474922137449739E-2</v>
      </c>
      <c r="O192" s="5">
        <f t="shared" si="396"/>
        <v>2.8664678708603319E-3</v>
      </c>
      <c r="P192" s="5">
        <f t="shared" si="397"/>
        <v>1.3875838421045616E-2</v>
      </c>
      <c r="Q192" s="5">
        <f t="shared" si="398"/>
        <v>3.987544390475721E-2</v>
      </c>
      <c r="R192" s="5">
        <f t="shared" si="399"/>
        <v>1.2071269497766987E-3</v>
      </c>
      <c r="S192" s="5">
        <f t="shared" si="400"/>
        <v>1.4143186284363101E-2</v>
      </c>
      <c r="T192" s="5">
        <f t="shared" si="401"/>
        <v>3.358469387434259E-2</v>
      </c>
      <c r="U192" s="5">
        <f t="shared" si="402"/>
        <v>5.8433930758707087E-3</v>
      </c>
      <c r="V192" s="5">
        <f t="shared" si="403"/>
        <v>6.4069711907220961E-3</v>
      </c>
      <c r="W192" s="5">
        <f t="shared" si="404"/>
        <v>6.4342277850569701E-2</v>
      </c>
      <c r="X192" s="5">
        <f t="shared" si="405"/>
        <v>5.4191640096863634E-2</v>
      </c>
      <c r="Y192" s="5">
        <f t="shared" si="406"/>
        <v>2.2821183477591132E-2</v>
      </c>
      <c r="Z192" s="5">
        <f t="shared" si="407"/>
        <v>3.3889686739330778E-4</v>
      </c>
      <c r="AA192" s="5">
        <f t="shared" si="408"/>
        <v>1.6405131280737765E-3</v>
      </c>
      <c r="AB192" s="5">
        <f t="shared" si="409"/>
        <v>3.9706524053806456E-3</v>
      </c>
      <c r="AC192" s="5">
        <f t="shared" si="410"/>
        <v>1.6326038167807874E-3</v>
      </c>
      <c r="AD192" s="5">
        <f t="shared" si="411"/>
        <v>7.7866131012011355E-2</v>
      </c>
      <c r="AE192" s="5">
        <f t="shared" si="412"/>
        <v>6.5581970183556215E-2</v>
      </c>
      <c r="AF192" s="5">
        <f t="shared" si="413"/>
        <v>2.761787928369909E-2</v>
      </c>
      <c r="AG192" s="5">
        <f t="shared" si="414"/>
        <v>7.7536275493008816E-3</v>
      </c>
      <c r="AH192" s="5">
        <f t="shared" si="415"/>
        <v>7.13581243983346E-5</v>
      </c>
      <c r="AI192" s="5">
        <f t="shared" si="416"/>
        <v>3.4542644424721304E-4</v>
      </c>
      <c r="AJ192" s="5">
        <f t="shared" si="417"/>
        <v>8.3606057047694565E-4</v>
      </c>
      <c r="AK192" s="5">
        <f t="shared" si="418"/>
        <v>1.3490518539184394E-3</v>
      </c>
      <c r="AL192" s="5">
        <f t="shared" si="419"/>
        <v>2.662495103635306E-4</v>
      </c>
      <c r="AM192" s="5">
        <f t="shared" si="420"/>
        <v>7.5386008221355258E-2</v>
      </c>
      <c r="AN192" s="5">
        <f t="shared" si="421"/>
        <v>6.3493111564354013E-2</v>
      </c>
      <c r="AO192" s="5">
        <f t="shared" si="422"/>
        <v>2.6738219141980667E-2</v>
      </c>
      <c r="AP192" s="5">
        <f t="shared" si="423"/>
        <v>7.5066658967139072E-3</v>
      </c>
      <c r="AQ192" s="5">
        <f t="shared" si="424"/>
        <v>1.5806035712120743E-3</v>
      </c>
      <c r="AR192" s="5">
        <f t="shared" si="425"/>
        <v>1.2020133338650627E-5</v>
      </c>
      <c r="AS192" s="5">
        <f t="shared" si="426"/>
        <v>5.8186393680554351E-5</v>
      </c>
      <c r="AT192" s="5">
        <f t="shared" si="427"/>
        <v>1.4083273097570005E-4</v>
      </c>
      <c r="AU192" s="5">
        <f t="shared" si="428"/>
        <v>2.2724508668885252E-4</v>
      </c>
      <c r="AV192" s="5">
        <f t="shared" si="429"/>
        <v>2.7500884772908916E-4</v>
      </c>
      <c r="AW192" s="5">
        <f t="shared" si="430"/>
        <v>3.0153264408477352E-5</v>
      </c>
      <c r="AX192" s="5">
        <f t="shared" si="431"/>
        <v>6.0820733414394632E-2</v>
      </c>
      <c r="AY192" s="5">
        <f t="shared" si="432"/>
        <v>5.122565451093955E-2</v>
      </c>
      <c r="AZ192" s="5">
        <f t="shared" si="433"/>
        <v>2.1572147627646785E-2</v>
      </c>
      <c r="BA192" s="5">
        <f t="shared" si="434"/>
        <v>6.0563085393030552E-3</v>
      </c>
      <c r="BB192" s="5">
        <f t="shared" si="435"/>
        <v>1.2752163260356464E-3</v>
      </c>
      <c r="BC192" s="5">
        <f t="shared" si="436"/>
        <v>2.1480763968805187E-4</v>
      </c>
      <c r="BD192" s="5">
        <f t="shared" si="437"/>
        <v>1.687306183857511E-6</v>
      </c>
      <c r="BE192" s="5">
        <f t="shared" si="438"/>
        <v>8.1678180355849849E-6</v>
      </c>
      <c r="BF192" s="5">
        <f t="shared" si="439"/>
        <v>1.9769159889495527E-5</v>
      </c>
      <c r="BG192" s="5">
        <f t="shared" si="440"/>
        <v>3.1899150302136406E-5</v>
      </c>
      <c r="BH192" s="5">
        <f t="shared" si="441"/>
        <v>3.8603908651891193E-5</v>
      </c>
      <c r="BI192" s="5">
        <f t="shared" si="442"/>
        <v>3.7374331268096523E-5</v>
      </c>
      <c r="BJ192" s="8">
        <f t="shared" si="443"/>
        <v>0.72597924582376527</v>
      </c>
      <c r="BK192" s="8">
        <f t="shared" si="444"/>
        <v>9.0953889789092551E-2</v>
      </c>
      <c r="BL192" s="8">
        <f t="shared" si="445"/>
        <v>1.8980845289747004E-2</v>
      </c>
      <c r="BM192" s="8">
        <f t="shared" si="446"/>
        <v>0.70735419118469955</v>
      </c>
      <c r="BN192" s="8">
        <f t="shared" si="447"/>
        <v>7.770318533876748E-2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1.8444444444444399</v>
      </c>
      <c r="F193">
        <f>VLOOKUP(B193,home!$B$2:$E$405,3,FALSE)</f>
        <v>0.54</v>
      </c>
      <c r="G193">
        <f>VLOOKUP(C193,away!$B$2:$E$405,4,FALSE)</f>
        <v>0.54</v>
      </c>
      <c r="H193">
        <f>VLOOKUP(A193,away!$A$2:$E$405,3,FALSE)</f>
        <v>1.24444444444444</v>
      </c>
      <c r="I193">
        <f>VLOOKUP(C193,away!$B$2:$E$405,3,FALSE)</f>
        <v>1.45</v>
      </c>
      <c r="J193">
        <f>VLOOKUP(B193,home!$B$2:$E$405,4,FALSE)</f>
        <v>0.54</v>
      </c>
      <c r="K193" s="3">
        <f t="shared" si="392"/>
        <v>0.53783999999999876</v>
      </c>
      <c r="L193" s="3">
        <f t="shared" si="393"/>
        <v>0.9743999999999966</v>
      </c>
      <c r="M193" s="5">
        <f t="shared" si="394"/>
        <v>0.22041569341411771</v>
      </c>
      <c r="N193" s="5">
        <f t="shared" si="395"/>
        <v>0.11854837654584881</v>
      </c>
      <c r="O193" s="5">
        <f t="shared" si="396"/>
        <v>0.21477305166271554</v>
      </c>
      <c r="P193" s="5">
        <f t="shared" si="397"/>
        <v>0.11551353810627467</v>
      </c>
      <c r="Q193" s="5">
        <f t="shared" si="398"/>
        <v>3.1880029420709582E-2</v>
      </c>
      <c r="R193" s="5">
        <f t="shared" si="399"/>
        <v>0.10463743077007463</v>
      </c>
      <c r="S193" s="5">
        <f t="shared" si="400"/>
        <v>1.5134332405225097E-2</v>
      </c>
      <c r="T193" s="5">
        <f t="shared" si="401"/>
        <v>3.1063900667539307E-2</v>
      </c>
      <c r="U193" s="5">
        <f t="shared" si="402"/>
        <v>5.6278195765376814E-2</v>
      </c>
      <c r="V193" s="5">
        <f t="shared" si="403"/>
        <v>8.8127435530011879E-4</v>
      </c>
      <c r="W193" s="5">
        <f t="shared" si="404"/>
        <v>5.715451674544801E-3</v>
      </c>
      <c r="X193" s="5">
        <f t="shared" si="405"/>
        <v>5.5691361116764343E-3</v>
      </c>
      <c r="Y193" s="5">
        <f t="shared" si="406"/>
        <v>2.7132831136087491E-3</v>
      </c>
      <c r="Z193" s="5">
        <f t="shared" si="407"/>
        <v>3.3986237514120131E-2</v>
      </c>
      <c r="AA193" s="5">
        <f t="shared" si="408"/>
        <v>1.827915798459433E-2</v>
      </c>
      <c r="AB193" s="5">
        <f t="shared" si="409"/>
        <v>4.9156311652170954E-3</v>
      </c>
      <c r="AC193" s="5">
        <f t="shared" si="410"/>
        <v>2.8865662094605933E-5</v>
      </c>
      <c r="AD193" s="5">
        <f t="shared" si="411"/>
        <v>7.6849963215929211E-4</v>
      </c>
      <c r="AE193" s="5">
        <f t="shared" si="412"/>
        <v>7.4882604157601158E-4</v>
      </c>
      <c r="AF193" s="5">
        <f t="shared" si="413"/>
        <v>3.6482804745583151E-4</v>
      </c>
      <c r="AG193" s="5">
        <f t="shared" si="414"/>
        <v>1.184961498136537E-4</v>
      </c>
      <c r="AH193" s="5">
        <f t="shared" si="415"/>
        <v>8.2790474584396329E-3</v>
      </c>
      <c r="AI193" s="5">
        <f t="shared" si="416"/>
        <v>4.4528028850471628E-3</v>
      </c>
      <c r="AJ193" s="5">
        <f t="shared" si="417"/>
        <v>1.19744775184688E-3</v>
      </c>
      <c r="AK193" s="5">
        <f t="shared" si="418"/>
        <v>2.1467843295110817E-4</v>
      </c>
      <c r="AL193" s="5">
        <f t="shared" si="419"/>
        <v>6.0510659775272508E-7</v>
      </c>
      <c r="AM193" s="5">
        <f t="shared" si="420"/>
        <v>8.2665968432110568E-5</v>
      </c>
      <c r="AN193" s="5">
        <f t="shared" si="421"/>
        <v>8.0549719640248248E-5</v>
      </c>
      <c r="AO193" s="5">
        <f t="shared" si="422"/>
        <v>3.9243823408728805E-5</v>
      </c>
      <c r="AP193" s="5">
        <f t="shared" si="423"/>
        <v>1.2746393843155074E-5</v>
      </c>
      <c r="AQ193" s="5">
        <f t="shared" si="424"/>
        <v>3.105021540192565E-6</v>
      </c>
      <c r="AR193" s="5">
        <f t="shared" si="425"/>
        <v>1.6134207687007107E-3</v>
      </c>
      <c r="AS193" s="5">
        <f t="shared" si="426"/>
        <v>8.6776222623798831E-4</v>
      </c>
      <c r="AT193" s="5">
        <f t="shared" si="427"/>
        <v>2.3335861787991924E-4</v>
      </c>
      <c r="AU193" s="5">
        <f t="shared" si="428"/>
        <v>4.1836533013511824E-5</v>
      </c>
      <c r="AV193" s="5">
        <f t="shared" si="429"/>
        <v>5.6253402289967867E-6</v>
      </c>
      <c r="AW193" s="5">
        <f t="shared" si="430"/>
        <v>8.8088610806227549E-9</v>
      </c>
      <c r="AX193" s="5">
        <f t="shared" si="431"/>
        <v>7.4101774102543697E-6</v>
      </c>
      <c r="AY193" s="5">
        <f t="shared" si="432"/>
        <v>7.2204768685518327E-6</v>
      </c>
      <c r="AZ193" s="5">
        <f t="shared" si="433"/>
        <v>3.5178163303584399E-6</v>
      </c>
      <c r="BA193" s="5">
        <f t="shared" si="434"/>
        <v>1.1425867441004175E-6</v>
      </c>
      <c r="BB193" s="5">
        <f t="shared" si="435"/>
        <v>2.7833413086286074E-7</v>
      </c>
      <c r="BC193" s="5">
        <f t="shared" si="436"/>
        <v>5.424175542255412E-8</v>
      </c>
      <c r="BD193" s="5">
        <f t="shared" si="437"/>
        <v>2.6201953283699436E-4</v>
      </c>
      <c r="BE193" s="5">
        <f t="shared" si="438"/>
        <v>1.4092458554104873E-4</v>
      </c>
      <c r="BF193" s="5">
        <f t="shared" si="439"/>
        <v>3.7897439543698733E-5</v>
      </c>
      <c r="BG193" s="5">
        <f t="shared" si="440"/>
        <v>6.7942529613942941E-6</v>
      </c>
      <c r="BH193" s="5">
        <f t="shared" si="441"/>
        <v>9.135552531890745E-7</v>
      </c>
      <c r="BI193" s="5">
        <f t="shared" si="442"/>
        <v>9.8269311475042171E-8</v>
      </c>
      <c r="BJ193" s="8">
        <f t="shared" si="443"/>
        <v>0.19772876196503644</v>
      </c>
      <c r="BK193" s="8">
        <f t="shared" si="444"/>
        <v>0.35198152952647854</v>
      </c>
      <c r="BL193" s="8">
        <f t="shared" si="445"/>
        <v>0.41623809499777215</v>
      </c>
      <c r="BM193" s="8">
        <f t="shared" si="446"/>
        <v>0.19415929241565885</v>
      </c>
      <c r="BN193" s="8">
        <f t="shared" si="447"/>
        <v>0.80576811991974084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1.8444444444444399</v>
      </c>
      <c r="F194">
        <f>VLOOKUP(B194,home!$B$2:$E$405,3,FALSE)</f>
        <v>0.54</v>
      </c>
      <c r="G194">
        <f>VLOOKUP(C194,away!$B$2:$E$405,4,FALSE)</f>
        <v>1.81</v>
      </c>
      <c r="H194">
        <f>VLOOKUP(A194,away!$A$2:$E$405,3,FALSE)</f>
        <v>1.24444444444444</v>
      </c>
      <c r="I194">
        <f>VLOOKUP(C194,away!$B$2:$E$405,3,FALSE)</f>
        <v>0.18</v>
      </c>
      <c r="J194">
        <f>VLOOKUP(B194,home!$B$2:$E$405,4,FALSE)</f>
        <v>0.27</v>
      </c>
      <c r="K194" s="3">
        <f t="shared" si="392"/>
        <v>1.8027599999999957</v>
      </c>
      <c r="L194" s="3">
        <f t="shared" si="393"/>
        <v>6.0479999999999791E-2</v>
      </c>
      <c r="M194" s="5">
        <f t="shared" si="394"/>
        <v>0.15516906725836024</v>
      </c>
      <c r="N194" s="5">
        <f t="shared" si="395"/>
        <v>0.27973258769068082</v>
      </c>
      <c r="O194" s="5">
        <f t="shared" si="396"/>
        <v>9.384625187785595E-3</v>
      </c>
      <c r="P194" s="5">
        <f t="shared" si="397"/>
        <v>1.6918226903532316E-2</v>
      </c>
      <c r="Q194" s="5">
        <f t="shared" si="398"/>
        <v>0.25214535989262538</v>
      </c>
      <c r="R194" s="5">
        <f t="shared" si="399"/>
        <v>2.8379106567863531E-4</v>
      </c>
      <c r="S194" s="5">
        <f t="shared" si="400"/>
        <v>4.6115248131708948E-4</v>
      </c>
      <c r="T194" s="5">
        <f t="shared" si="401"/>
        <v>1.5249751366305925E-2</v>
      </c>
      <c r="U194" s="5">
        <f t="shared" si="402"/>
        <v>5.1160718156281532E-4</v>
      </c>
      <c r="V194" s="5">
        <f t="shared" si="403"/>
        <v>5.5866535013129626E-6</v>
      </c>
      <c r="W194" s="5">
        <f t="shared" si="404"/>
        <v>0.15151918966667602</v>
      </c>
      <c r="X194" s="5">
        <f t="shared" si="405"/>
        <v>9.1638805910405335E-3</v>
      </c>
      <c r="Y194" s="5">
        <f t="shared" si="406"/>
        <v>2.7711574907306468E-4</v>
      </c>
      <c r="Z194" s="5">
        <f t="shared" si="407"/>
        <v>5.7212278840812663E-6</v>
      </c>
      <c r="AA194" s="5">
        <f t="shared" si="408"/>
        <v>1.0314000780306319E-5</v>
      </c>
      <c r="AB194" s="5">
        <f t="shared" si="409"/>
        <v>9.2968340233524885E-6</v>
      </c>
      <c r="AC194" s="5">
        <f t="shared" si="410"/>
        <v>3.8069874861581693E-8</v>
      </c>
      <c r="AD194" s="5">
        <f t="shared" si="411"/>
        <v>6.8288183590874088E-2</v>
      </c>
      <c r="AE194" s="5">
        <f t="shared" si="412"/>
        <v>4.1300693435760505E-3</v>
      </c>
      <c r="AF194" s="5">
        <f t="shared" si="413"/>
        <v>1.2489329694973929E-4</v>
      </c>
      <c r="AG194" s="5">
        <f t="shared" si="414"/>
        <v>2.5178488665067344E-6</v>
      </c>
      <c r="AH194" s="5">
        <f t="shared" si="415"/>
        <v>8.6504965607308447E-8</v>
      </c>
      <c r="AI194" s="5">
        <f t="shared" si="416"/>
        <v>1.5594769179823099E-7</v>
      </c>
      <c r="AJ194" s="5">
        <f t="shared" si="417"/>
        <v>1.4056813043308915E-7</v>
      </c>
      <c r="AK194" s="5">
        <f t="shared" si="418"/>
        <v>8.4470200939851717E-8</v>
      </c>
      <c r="AL194" s="5">
        <f t="shared" si="419"/>
        <v>1.6603174652714024E-10</v>
      </c>
      <c r="AM194" s="5">
        <f t="shared" si="420"/>
        <v>2.4621441170056789E-2</v>
      </c>
      <c r="AN194" s="5">
        <f t="shared" si="421"/>
        <v>1.4891047619650293E-3</v>
      </c>
      <c r="AO194" s="5">
        <f t="shared" si="422"/>
        <v>4.5030528001822319E-5</v>
      </c>
      <c r="AP194" s="5">
        <f t="shared" si="423"/>
        <v>9.0781544451673449E-7</v>
      </c>
      <c r="AQ194" s="5">
        <f t="shared" si="424"/>
        <v>1.3726169521092978E-8</v>
      </c>
      <c r="AR194" s="5">
        <f t="shared" si="425"/>
        <v>1.0463640639860003E-9</v>
      </c>
      <c r="AS194" s="5">
        <f t="shared" si="426"/>
        <v>1.8863432799913974E-9</v>
      </c>
      <c r="AT194" s="5">
        <f t="shared" si="427"/>
        <v>1.700312105718642E-9</v>
      </c>
      <c r="AU194" s="5">
        <f t="shared" si="428"/>
        <v>1.0217515505684437E-9</v>
      </c>
      <c r="AV194" s="5">
        <f t="shared" si="429"/>
        <v>4.6049320632569097E-10</v>
      </c>
      <c r="AW194" s="5">
        <f t="shared" si="430"/>
        <v>5.0284985750036472E-13</v>
      </c>
      <c r="AX194" s="5">
        <f t="shared" si="431"/>
        <v>7.3977582139552371E-3</v>
      </c>
      <c r="AY194" s="5">
        <f t="shared" si="432"/>
        <v>4.4741641678001112E-4</v>
      </c>
      <c r="AZ194" s="5">
        <f t="shared" si="433"/>
        <v>1.3529872443427486E-5</v>
      </c>
      <c r="BA194" s="5">
        <f t="shared" si="434"/>
        <v>2.7276222845949711E-7</v>
      </c>
      <c r="BB194" s="5">
        <f t="shared" si="435"/>
        <v>4.1241648943075819E-9</v>
      </c>
      <c r="BC194" s="5">
        <f t="shared" si="436"/>
        <v>4.9885898561544379E-11</v>
      </c>
      <c r="BD194" s="5">
        <f t="shared" si="437"/>
        <v>1.0547349764978827E-11</v>
      </c>
      <c r="BE194" s="5">
        <f t="shared" si="438"/>
        <v>1.9014340262313185E-11</v>
      </c>
      <c r="BF194" s="5">
        <f t="shared" si="439"/>
        <v>1.713914602564382E-11</v>
      </c>
      <c r="BG194" s="5">
        <f t="shared" si="440"/>
        <v>1.0299255629729858E-11</v>
      </c>
      <c r="BH194" s="5">
        <f t="shared" si="441"/>
        <v>4.6417715197629406E-12</v>
      </c>
      <c r="BI194" s="5">
        <f t="shared" si="442"/>
        <v>1.6736000049935646E-12</v>
      </c>
      <c r="BJ194" s="8">
        <f t="shared" si="443"/>
        <v>0.81464902847776388</v>
      </c>
      <c r="BK194" s="8">
        <f t="shared" si="444"/>
        <v>0.17300148794939757</v>
      </c>
      <c r="BL194" s="8">
        <f t="shared" si="445"/>
        <v>1.0200107939399154E-2</v>
      </c>
      <c r="BM194" s="8">
        <f t="shared" si="446"/>
        <v>0.28377527117950446</v>
      </c>
      <c r="BN194" s="8">
        <f t="shared" si="447"/>
        <v>0.71363365799866307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1.8444444444444399</v>
      </c>
      <c r="F195">
        <f>VLOOKUP(B195,home!$B$2:$E$405,3,FALSE)</f>
        <v>2.17</v>
      </c>
      <c r="G195">
        <f>VLOOKUP(C195,away!$B$2:$E$405,4,FALSE)</f>
        <v>1.27</v>
      </c>
      <c r="H195">
        <f>VLOOKUP(A195,away!$A$2:$E$405,3,FALSE)</f>
        <v>1.24444444444444</v>
      </c>
      <c r="I195">
        <f>VLOOKUP(C195,away!$B$2:$E$405,3,FALSE)</f>
        <v>0.72</v>
      </c>
      <c r="J195">
        <f>VLOOKUP(B195,home!$B$2:$E$405,4,FALSE)</f>
        <v>1.61</v>
      </c>
      <c r="K195" s="3">
        <f t="shared" si="392"/>
        <v>5.083104444444432</v>
      </c>
      <c r="L195" s="3">
        <f t="shared" si="393"/>
        <v>1.442559999999995</v>
      </c>
      <c r="M195" s="5">
        <f t="shared" si="394"/>
        <v>1.4653451830402122E-3</v>
      </c>
      <c r="N195" s="5">
        <f t="shared" si="395"/>
        <v>7.4485026125569419E-3</v>
      </c>
      <c r="O195" s="5">
        <f t="shared" si="396"/>
        <v>2.1138483472464809E-3</v>
      </c>
      <c r="P195" s="5">
        <f t="shared" si="397"/>
        <v>1.0744911928770104E-2</v>
      </c>
      <c r="Q195" s="5">
        <f t="shared" si="398"/>
        <v>1.8930758367172076E-2</v>
      </c>
      <c r="R195" s="5">
        <f t="shared" si="399"/>
        <v>1.524676535901937E-3</v>
      </c>
      <c r="S195" s="5">
        <f t="shared" si="400"/>
        <v>1.9697258655037637E-2</v>
      </c>
      <c r="T195" s="5">
        <f t="shared" si="401"/>
        <v>2.7308754790147653E-2</v>
      </c>
      <c r="U195" s="5">
        <f t="shared" si="402"/>
        <v>7.7500900759832764E-3</v>
      </c>
      <c r="V195" s="5">
        <f t="shared" si="403"/>
        <v>1.6048195176592745E-2</v>
      </c>
      <c r="W195" s="5">
        <f t="shared" si="404"/>
        <v>3.2075673997625349E-2</v>
      </c>
      <c r="X195" s="5">
        <f t="shared" si="405"/>
        <v>4.6271084282014256E-2</v>
      </c>
      <c r="Y195" s="5">
        <f t="shared" si="406"/>
        <v>3.3374407670931139E-2</v>
      </c>
      <c r="Z195" s="5">
        <f t="shared" si="407"/>
        <v>7.3314579454356326E-4</v>
      </c>
      <c r="AA195" s="5">
        <f t="shared" si="408"/>
        <v>3.7266566466701303E-3</v>
      </c>
      <c r="AB195" s="5">
        <f t="shared" si="409"/>
        <v>9.471492481803661E-3</v>
      </c>
      <c r="AC195" s="5">
        <f t="shared" si="410"/>
        <v>7.3547706448268933E-3</v>
      </c>
      <c r="AD195" s="5">
        <f t="shared" si="411"/>
        <v>4.0761000263970018E-2</v>
      </c>
      <c r="AE195" s="5">
        <f t="shared" si="412"/>
        <v>5.8800188540792379E-2</v>
      </c>
      <c r="AF195" s="5">
        <f t="shared" si="413"/>
        <v>4.2411399990702592E-2</v>
      </c>
      <c r="AG195" s="5">
        <f t="shared" si="414"/>
        <v>2.0393663056862566E-2</v>
      </c>
      <c r="AH195" s="5">
        <f t="shared" si="415"/>
        <v>2.6440169934418986E-4</v>
      </c>
      <c r="AI195" s="5">
        <f t="shared" si="416"/>
        <v>1.3439814530551118E-3</v>
      </c>
      <c r="AJ195" s="5">
        <f t="shared" si="417"/>
        <v>3.4157990486376622E-3</v>
      </c>
      <c r="AK195" s="5">
        <f t="shared" si="418"/>
        <v>5.7876211084863897E-3</v>
      </c>
      <c r="AL195" s="5">
        <f t="shared" si="419"/>
        <v>2.1572081104060236E-3</v>
      </c>
      <c r="AM195" s="5">
        <f t="shared" si="420"/>
        <v>4.1438484320357329E-2</v>
      </c>
      <c r="AN195" s="5">
        <f t="shared" si="421"/>
        <v>5.9777499941174449E-2</v>
      </c>
      <c r="AO195" s="5">
        <f t="shared" si="422"/>
        <v>4.3116315157570174E-2</v>
      </c>
      <c r="AP195" s="5">
        <f t="shared" si="423"/>
        <v>2.0732623864568062E-2</v>
      </c>
      <c r="AQ195" s="5">
        <f t="shared" si="424"/>
        <v>7.4770134705178038E-3</v>
      </c>
      <c r="AR195" s="5">
        <f t="shared" si="425"/>
        <v>7.6283063081190595E-5</v>
      </c>
      <c r="AS195" s="5">
        <f t="shared" si="426"/>
        <v>3.8775477698383483E-4</v>
      </c>
      <c r="AT195" s="5">
        <f t="shared" si="427"/>
        <v>9.8549901512054515E-4</v>
      </c>
      <c r="AU195" s="5">
        <f t="shared" si="428"/>
        <v>1.6697981412516186E-3</v>
      </c>
      <c r="AV195" s="5">
        <f t="shared" si="429"/>
        <v>2.121939588280288E-3</v>
      </c>
      <c r="AW195" s="5">
        <f t="shared" si="430"/>
        <v>4.3939232101557809E-4</v>
      </c>
      <c r="AX195" s="5">
        <f t="shared" si="431"/>
        <v>3.5106023969974878E-2</v>
      </c>
      <c r="AY195" s="5">
        <f t="shared" si="432"/>
        <v>5.0642545938126775E-2</v>
      </c>
      <c r="AZ195" s="5">
        <f t="shared" si="433"/>
        <v>3.6527455534251969E-2</v>
      </c>
      <c r="BA195" s="5">
        <f t="shared" si="434"/>
        <v>1.7564348751830106E-2</v>
      </c>
      <c r="BB195" s="5">
        <f t="shared" si="435"/>
        <v>6.33440673385999E-3</v>
      </c>
      <c r="BC195" s="5">
        <f t="shared" si="436"/>
        <v>1.8275523555994061E-3</v>
      </c>
      <c r="BD195" s="5">
        <f t="shared" si="437"/>
        <v>1.8340482579733644E-5</v>
      </c>
      <c r="BE195" s="5">
        <f t="shared" si="438"/>
        <v>9.3226588514299757E-5</v>
      </c>
      <c r="BF195" s="5">
        <f t="shared" si="439"/>
        <v>2.3694024320871466E-4</v>
      </c>
      <c r="BG195" s="5">
        <f t="shared" si="440"/>
        <v>4.0146400110732086E-4</v>
      </c>
      <c r="BH195" s="5">
        <f t="shared" si="441"/>
        <v>5.1017086207826674E-4</v>
      </c>
      <c r="BI195" s="5">
        <f t="shared" si="442"/>
        <v>5.1865035529121686E-4</v>
      </c>
      <c r="BJ195" s="8">
        <f t="shared" si="443"/>
        <v>0.64831970361060587</v>
      </c>
      <c r="BK195" s="8">
        <f t="shared" si="444"/>
        <v>0.10811023563680039</v>
      </c>
      <c r="BL195" s="8">
        <f t="shared" si="445"/>
        <v>4.2418634514625866E-2</v>
      </c>
      <c r="BM195" s="8">
        <f t="shared" si="446"/>
        <v>0.70715052296477665</v>
      </c>
      <c r="BN195" s="8">
        <f t="shared" si="447"/>
        <v>4.2228042974687754E-2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1.4126984126984099</v>
      </c>
      <c r="F196">
        <f>VLOOKUP(B196,home!$B$2:$E$405,3,FALSE)</f>
        <v>0.53</v>
      </c>
      <c r="G196">
        <f>VLOOKUP(C196,away!$B$2:$E$405,4,FALSE)</f>
        <v>0.53</v>
      </c>
      <c r="H196">
        <f>VLOOKUP(A196,away!$A$2:$E$405,3,FALSE)</f>
        <v>1.3333333333333299</v>
      </c>
      <c r="I196">
        <f>VLOOKUP(C196,away!$B$2:$E$405,3,FALSE)</f>
        <v>1.06</v>
      </c>
      <c r="J196">
        <f>VLOOKUP(B196,home!$B$2:$E$405,4,FALSE)</f>
        <v>1.69</v>
      </c>
      <c r="K196" s="3">
        <f t="shared" si="392"/>
        <v>0.39682698412698336</v>
      </c>
      <c r="L196" s="3">
        <f t="shared" si="393"/>
        <v>2.3885333333333274</v>
      </c>
      <c r="M196" s="5">
        <f t="shared" si="394"/>
        <v>6.1706850968993462E-2</v>
      </c>
      <c r="N196" s="5">
        <f t="shared" si="395"/>
        <v>2.4486943569998892E-2</v>
      </c>
      <c r="O196" s="5">
        <f t="shared" si="396"/>
        <v>0.14738887043447282</v>
      </c>
      <c r="P196" s="5">
        <f t="shared" si="397"/>
        <v>5.8487880948394542E-2</v>
      </c>
      <c r="Q196" s="5">
        <f t="shared" si="398"/>
        <v>4.8585399836851449E-3</v>
      </c>
      <c r="R196" s="5">
        <f t="shared" si="399"/>
        <v>0.17602161499754271</v>
      </c>
      <c r="S196" s="5">
        <f t="shared" si="400"/>
        <v>1.3859207543877421E-2</v>
      </c>
      <c r="T196" s="5">
        <f t="shared" si="401"/>
        <v>1.1604784702364729E-2</v>
      </c>
      <c r="U196" s="5">
        <f t="shared" si="402"/>
        <v>6.9850126620635847E-2</v>
      </c>
      <c r="V196" s="5">
        <f t="shared" si="403"/>
        <v>1.4595816404256014E-3</v>
      </c>
      <c r="W196" s="5">
        <f t="shared" si="404"/>
        <v>6.4266658966204647E-4</v>
      </c>
      <c r="X196" s="5">
        <f t="shared" si="405"/>
        <v>1.5350305716274495E-3</v>
      </c>
      <c r="Y196" s="5">
        <f t="shared" si="406"/>
        <v>1.8332358440089382E-3</v>
      </c>
      <c r="Z196" s="5">
        <f t="shared" si="407"/>
        <v>0.14014449826959874</v>
      </c>
      <c r="AA196" s="5">
        <f t="shared" si="408"/>
        <v>5.5613118590314099E-2</v>
      </c>
      <c r="AB196" s="5">
        <f t="shared" si="409"/>
        <v>1.1034393064045311E-2</v>
      </c>
      <c r="AC196" s="5">
        <f t="shared" si="410"/>
        <v>8.6465112745919771E-5</v>
      </c>
      <c r="AD196" s="5">
        <f t="shared" si="411"/>
        <v>6.3756861143690851E-5</v>
      </c>
      <c r="AE196" s="5">
        <f t="shared" si="412"/>
        <v>1.5228538807041E-4</v>
      </c>
      <c r="AF196" s="5">
        <f t="shared" si="413"/>
        <v>1.8186936279288794E-4</v>
      </c>
      <c r="AG196" s="5">
        <f t="shared" si="414"/>
        <v>1.4480034511430161E-4</v>
      </c>
      <c r="AH196" s="5">
        <f t="shared" si="415"/>
        <v>8.3684951400052887E-2</v>
      </c>
      <c r="AI196" s="5">
        <f t="shared" si="416"/>
        <v>3.3208446880896157E-2</v>
      </c>
      <c r="AJ196" s="5">
        <f t="shared" si="417"/>
        <v>6.5890039116435753E-3</v>
      </c>
      <c r="AK196" s="5">
        <f t="shared" si="418"/>
        <v>8.7156485021947232E-4</v>
      </c>
      <c r="AL196" s="5">
        <f t="shared" si="419"/>
        <v>3.2781846041788763E-6</v>
      </c>
      <c r="AM196" s="5">
        <f t="shared" si="420"/>
        <v>5.0600885850107392E-6</v>
      </c>
      <c r="AN196" s="5">
        <f t="shared" si="421"/>
        <v>1.208619025491762E-5</v>
      </c>
      <c r="AO196" s="5">
        <f t="shared" si="422"/>
        <v>1.4434134148439586E-5</v>
      </c>
      <c r="AP196" s="5">
        <f t="shared" si="423"/>
        <v>1.1492136850450937E-5</v>
      </c>
      <c r="AQ196" s="5">
        <f t="shared" si="424"/>
        <v>6.862337984632588E-6</v>
      </c>
      <c r="AR196" s="5">
        <f t="shared" si="425"/>
        <v>3.9976859183481157E-2</v>
      </c>
      <c r="AS196" s="5">
        <f t="shared" si="426"/>
        <v>1.5863896464649925E-2</v>
      </c>
      <c r="AT196" s="5">
        <f t="shared" si="427"/>
        <v>3.1476110952848718E-3</v>
      </c>
      <c r="AU196" s="5">
        <f t="shared" si="428"/>
        <v>4.1635233938217562E-4</v>
      </c>
      <c r="AV196" s="5">
        <f t="shared" si="429"/>
        <v>4.1304960792810739E-5</v>
      </c>
      <c r="AW196" s="5">
        <f t="shared" si="430"/>
        <v>8.6310455468630354E-8</v>
      </c>
      <c r="AX196" s="5">
        <f t="shared" si="431"/>
        <v>3.3466328210086431E-7</v>
      </c>
      <c r="AY196" s="5">
        <f t="shared" si="432"/>
        <v>7.9935440474064911E-7</v>
      </c>
      <c r="AZ196" s="5">
        <f t="shared" si="433"/>
        <v>9.5464232043493059E-7</v>
      </c>
      <c r="BA196" s="5">
        <f t="shared" si="434"/>
        <v>7.6006500125650236E-7</v>
      </c>
      <c r="BB196" s="5">
        <f t="shared" si="435"/>
        <v>4.5386014775029842E-7</v>
      </c>
      <c r="BC196" s="5">
        <f t="shared" si="436"/>
        <v>2.1681201831463535E-7</v>
      </c>
      <c r="BD196" s="5">
        <f t="shared" si="437"/>
        <v>1.5914343453619542E-2</v>
      </c>
      <c r="BE196" s="5">
        <f t="shared" si="438"/>
        <v>6.3152409170608428E-3</v>
      </c>
      <c r="BF196" s="5">
        <f t="shared" si="439"/>
        <v>1.2530290035762896E-3</v>
      </c>
      <c r="BG196" s="5">
        <f t="shared" si="440"/>
        <v>1.6574524017093939E-4</v>
      </c>
      <c r="BH196" s="5">
        <f t="shared" si="441"/>
        <v>1.6443045947609099E-5</v>
      </c>
      <c r="BI196" s="5">
        <f t="shared" si="442"/>
        <v>1.3050088666502271E-6</v>
      </c>
      <c r="BJ196" s="8">
        <f t="shared" si="443"/>
        <v>4.5557367503466534E-2</v>
      </c>
      <c r="BK196" s="8">
        <f t="shared" si="444"/>
        <v>0.13560406375344589</v>
      </c>
      <c r="BL196" s="8">
        <f t="shared" si="445"/>
        <v>0.66737422146265557</v>
      </c>
      <c r="BM196" s="8">
        <f t="shared" si="446"/>
        <v>0.51572873704212996</v>
      </c>
      <c r="BN196" s="8">
        <f t="shared" si="447"/>
        <v>0.47295070090308755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1.4126984126984099</v>
      </c>
      <c r="F197">
        <f>VLOOKUP(B197,home!$B$2:$E$405,3,FALSE)</f>
        <v>0.88</v>
      </c>
      <c r="G197">
        <f>VLOOKUP(C197,away!$B$2:$E$405,4,FALSE)</f>
        <v>0.88</v>
      </c>
      <c r="H197">
        <f>VLOOKUP(A197,away!$A$2:$E$405,3,FALSE)</f>
        <v>1.3333333333333299</v>
      </c>
      <c r="I197">
        <f>VLOOKUP(C197,away!$B$2:$E$405,3,FALSE)</f>
        <v>0.71</v>
      </c>
      <c r="J197">
        <f>VLOOKUP(B197,home!$B$2:$E$405,4,FALSE)</f>
        <v>0.19</v>
      </c>
      <c r="K197" s="3">
        <f t="shared" si="392"/>
        <v>1.0939936507936487</v>
      </c>
      <c r="L197" s="3">
        <f t="shared" si="393"/>
        <v>0.1798666666666662</v>
      </c>
      <c r="M197" s="5">
        <f t="shared" si="394"/>
        <v>0.27974961235902662</v>
      </c>
      <c r="N197" s="5">
        <f t="shared" si="395"/>
        <v>0.30604429973275954</v>
      </c>
      <c r="O197" s="5">
        <f t="shared" si="396"/>
        <v>5.0317630276310137E-2</v>
      </c>
      <c r="P197" s="5">
        <f t="shared" si="397"/>
        <v>5.5047168045265556E-2</v>
      </c>
      <c r="Q197" s="5">
        <f t="shared" si="398"/>
        <v>0.16740526038461365</v>
      </c>
      <c r="R197" s="5">
        <f t="shared" si="399"/>
        <v>4.5252322161828135E-3</v>
      </c>
      <c r="S197" s="5">
        <f t="shared" si="400"/>
        <v>2.707948980028256E-3</v>
      </c>
      <c r="T197" s="5">
        <f t="shared" si="401"/>
        <v>3.011062616784577E-2</v>
      </c>
      <c r="U197" s="5">
        <f t="shared" si="402"/>
        <v>4.9505753128708694E-3</v>
      </c>
      <c r="V197" s="5">
        <f t="shared" si="403"/>
        <v>5.9205691238839036E-5</v>
      </c>
      <c r="W197" s="5">
        <f t="shared" si="404"/>
        <v>6.1046763990074963E-2</v>
      </c>
      <c r="X197" s="5">
        <f t="shared" si="405"/>
        <v>1.0980277949681459E-2</v>
      </c>
      <c r="Y197" s="5">
        <f t="shared" si="406"/>
        <v>9.8749299694134997E-4</v>
      </c>
      <c r="Z197" s="5">
        <f t="shared" si="407"/>
        <v>2.7131281153913793E-4</v>
      </c>
      <c r="AA197" s="5">
        <f t="shared" si="408"/>
        <v>2.9681449320279063E-4</v>
      </c>
      <c r="AB197" s="5">
        <f t="shared" si="409"/>
        <v>1.6235658551369377E-4</v>
      </c>
      <c r="AC197" s="5">
        <f t="shared" si="410"/>
        <v>7.2813006052484401E-7</v>
      </c>
      <c r="AD197" s="5">
        <f t="shared" si="411"/>
        <v>1.6696193051660084E-2</v>
      </c>
      <c r="AE197" s="5">
        <f t="shared" si="412"/>
        <v>3.0030885902252538E-3</v>
      </c>
      <c r="AF197" s="5">
        <f t="shared" si="413"/>
        <v>2.700777672142571E-4</v>
      </c>
      <c r="AG197" s="5">
        <f t="shared" si="414"/>
        <v>1.6192662576534762E-5</v>
      </c>
      <c r="AH197" s="5">
        <f t="shared" si="415"/>
        <v>1.2200032758876529E-5</v>
      </c>
      <c r="AI197" s="5">
        <f t="shared" si="416"/>
        <v>1.3346758377685443E-5</v>
      </c>
      <c r="AJ197" s="5">
        <f t="shared" si="417"/>
        <v>7.3006344619324058E-6</v>
      </c>
      <c r="AK197" s="5">
        <f t="shared" si="418"/>
        <v>2.6622825827064535E-6</v>
      </c>
      <c r="AL197" s="5">
        <f t="shared" si="419"/>
        <v>5.7310532032595579E-9</v>
      </c>
      <c r="AM197" s="5">
        <f t="shared" si="420"/>
        <v>3.6531058381882343E-3</v>
      </c>
      <c r="AN197" s="5">
        <f t="shared" si="421"/>
        <v>6.5707197009545553E-4</v>
      </c>
      <c r="AO197" s="5">
        <f t="shared" si="422"/>
        <v>5.9092672510584482E-5</v>
      </c>
      <c r="AP197" s="5">
        <f t="shared" si="423"/>
        <v>3.5429340096345916E-6</v>
      </c>
      <c r="AQ197" s="5">
        <f t="shared" si="424"/>
        <v>1.5931393263323493E-7</v>
      </c>
      <c r="AR197" s="5">
        <f t="shared" si="425"/>
        <v>4.388758451126506E-7</v>
      </c>
      <c r="AS197" s="5">
        <f t="shared" si="426"/>
        <v>4.8012738803993654E-7</v>
      </c>
      <c r="AT197" s="5">
        <f t="shared" si="427"/>
        <v>2.6262815704391448E-7</v>
      </c>
      <c r="AU197" s="5">
        <f t="shared" si="428"/>
        <v>9.5771178775226591E-8</v>
      </c>
      <c r="AV197" s="5">
        <f t="shared" si="429"/>
        <v>2.6193265377280327E-8</v>
      </c>
      <c r="AW197" s="5">
        <f t="shared" si="430"/>
        <v>3.1325457839867086E-11</v>
      </c>
      <c r="AX197" s="5">
        <f t="shared" si="431"/>
        <v>6.6607909877585639E-4</v>
      </c>
      <c r="AY197" s="5">
        <f t="shared" si="432"/>
        <v>1.1980542723315042E-4</v>
      </c>
      <c r="AZ197" s="5">
        <f t="shared" si="433"/>
        <v>1.0774501422501301E-5</v>
      </c>
      <c r="BA197" s="5">
        <f t="shared" si="434"/>
        <v>6.4599121862018773E-7</v>
      </c>
      <c r="BB197" s="5">
        <f t="shared" si="435"/>
        <v>2.9048071797287681E-8</v>
      </c>
      <c r="BC197" s="5">
        <f t="shared" si="436"/>
        <v>1.0449559694544263E-9</v>
      </c>
      <c r="BD197" s="5">
        <f t="shared" si="437"/>
        <v>1.3156522556821437E-8</v>
      </c>
      <c r="BE197" s="5">
        <f t="shared" si="438"/>
        <v>1.4393152143686072E-8</v>
      </c>
      <c r="BF197" s="5">
        <f t="shared" si="439"/>
        <v>7.8730085300497791E-9</v>
      </c>
      <c r="BG197" s="5">
        <f t="shared" si="440"/>
        <v>2.8710071148395655E-9</v>
      </c>
      <c r="BH197" s="5">
        <f t="shared" si="441"/>
        <v>7.8521588875446896E-10</v>
      </c>
      <c r="BI197" s="5">
        <f t="shared" si="442"/>
        <v>1.7180423935993623E-10</v>
      </c>
      <c r="BJ197" s="8">
        <f t="shared" si="443"/>
        <v>0.60173058113400713</v>
      </c>
      <c r="BK197" s="8">
        <f t="shared" si="444"/>
        <v>0.33768447436390614</v>
      </c>
      <c r="BL197" s="8">
        <f t="shared" si="445"/>
        <v>6.0289461438806306E-2</v>
      </c>
      <c r="BM197" s="8">
        <f t="shared" si="446"/>
        <v>0.13676682133819298</v>
      </c>
      <c r="BN197" s="8">
        <f t="shared" si="447"/>
        <v>0.86308920301415826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1.4126984126984099</v>
      </c>
      <c r="F198">
        <f>VLOOKUP(B198,home!$B$2:$E$405,3,FALSE)</f>
        <v>0.18</v>
      </c>
      <c r="G198" t="e">
        <f>VLOOKUP(C198,away!$B$2:$E$405,4,FALSE)</f>
        <v>#N/A</v>
      </c>
      <c r="H198">
        <f>VLOOKUP(A198,away!$A$2:$E$405,3,FALSE)</f>
        <v>1.3333333333333299</v>
      </c>
      <c r="I198" t="e">
        <f>VLOOKUP(C198,away!$B$2:$E$405,3,FALSE)</f>
        <v>#N/A</v>
      </c>
      <c r="J198">
        <f>VLOOKUP(B198,home!$B$2:$E$405,4,FALSE)</f>
        <v>1.31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1.4126984126984099</v>
      </c>
      <c r="F199">
        <f>VLOOKUP(B199,home!$B$2:$E$405,3,FALSE)</f>
        <v>1.18</v>
      </c>
      <c r="G199">
        <f>VLOOKUP(C199,away!$B$2:$E$405,4,FALSE)</f>
        <v>1.24</v>
      </c>
      <c r="H199">
        <f>VLOOKUP(A199,away!$A$2:$E$405,3,FALSE)</f>
        <v>1.3333333333333299</v>
      </c>
      <c r="I199">
        <f>VLOOKUP(C199,away!$B$2:$E$405,3,FALSE)</f>
        <v>0.71</v>
      </c>
      <c r="J199">
        <f>VLOOKUP(B199,home!$B$2:$E$405,4,FALSE)</f>
        <v>0.75</v>
      </c>
      <c r="K199" s="3">
        <f t="shared" si="392"/>
        <v>2.0670603174603133</v>
      </c>
      <c r="L199" s="3">
        <f t="shared" si="393"/>
        <v>0.70999999999999819</v>
      </c>
      <c r="M199" s="5">
        <f t="shared" si="394"/>
        <v>6.2221149217269282E-2</v>
      </c>
      <c r="N199" s="5">
        <f t="shared" si="395"/>
        <v>0.12861486845379413</v>
      </c>
      <c r="O199" s="5">
        <f t="shared" si="396"/>
        <v>4.4177015944261072E-2</v>
      </c>
      <c r="P199" s="5">
        <f t="shared" si="397"/>
        <v>9.1316556602193608E-2</v>
      </c>
      <c r="Q199" s="5">
        <f t="shared" si="398"/>
        <v>0.13292734540810813</v>
      </c>
      <c r="R199" s="5">
        <f t="shared" si="399"/>
        <v>1.5682840660212638E-2</v>
      </c>
      <c r="S199" s="5">
        <f t="shared" si="400"/>
        <v>3.3504337410113473E-2</v>
      </c>
      <c r="T199" s="5">
        <f t="shared" si="401"/>
        <v>9.4378415239756527E-2</v>
      </c>
      <c r="U199" s="5">
        <f t="shared" si="402"/>
        <v>3.2417377593778642E-2</v>
      </c>
      <c r="V199" s="5">
        <f t="shared" si="403"/>
        <v>5.4634883655005542E-3</v>
      </c>
      <c r="W199" s="5">
        <f t="shared" si="404"/>
        <v>9.158961359948023E-2</v>
      </c>
      <c r="X199" s="5">
        <f t="shared" si="405"/>
        <v>6.5028625655630792E-2</v>
      </c>
      <c r="Y199" s="5">
        <f t="shared" si="406"/>
        <v>2.3085162107748872E-2</v>
      </c>
      <c r="Z199" s="5">
        <f t="shared" si="407"/>
        <v>3.711605622916983E-3</v>
      </c>
      <c r="AA199" s="5">
        <f t="shared" si="408"/>
        <v>7.6721126971942616E-3</v>
      </c>
      <c r="AB199" s="5">
        <f t="shared" si="409"/>
        <v>7.9293598537268379E-3</v>
      </c>
      <c r="AC199" s="5">
        <f t="shared" si="410"/>
        <v>5.01142849788432E-4</v>
      </c>
      <c r="AD199" s="5">
        <f t="shared" si="411"/>
        <v>4.733031394075226E-2</v>
      </c>
      <c r="AE199" s="5">
        <f t="shared" si="412"/>
        <v>3.3604522897934017E-2</v>
      </c>
      <c r="AF199" s="5">
        <f t="shared" si="413"/>
        <v>1.1929605628766543E-2</v>
      </c>
      <c r="AG199" s="5">
        <f t="shared" si="414"/>
        <v>2.8233399988080755E-3</v>
      </c>
      <c r="AH199" s="5">
        <f t="shared" si="415"/>
        <v>6.5880999806776255E-4</v>
      </c>
      <c r="AI199" s="5">
        <f t="shared" si="416"/>
        <v>1.3618000037519775E-3</v>
      </c>
      <c r="AJ199" s="5">
        <f t="shared" si="417"/>
        <v>1.4074613740365097E-3</v>
      </c>
      <c r="AK199" s="5">
        <f t="shared" si="418"/>
        <v>9.6976918487634556E-4</v>
      </c>
      <c r="AL199" s="5">
        <f t="shared" si="419"/>
        <v>2.9419346948216559E-5</v>
      </c>
      <c r="AM199" s="5">
        <f t="shared" si="420"/>
        <v>1.9566922751973522E-2</v>
      </c>
      <c r="AN199" s="5">
        <f t="shared" si="421"/>
        <v>1.3892515153901164E-2</v>
      </c>
      <c r="AO199" s="5">
        <f t="shared" si="422"/>
        <v>4.9318428796348993E-3</v>
      </c>
      <c r="AP199" s="5">
        <f t="shared" si="423"/>
        <v>1.1672028148469237E-3</v>
      </c>
      <c r="AQ199" s="5">
        <f t="shared" si="424"/>
        <v>2.0717849963532834E-4</v>
      </c>
      <c r="AR199" s="5">
        <f t="shared" si="425"/>
        <v>9.3551019725622068E-5</v>
      </c>
      <c r="AS199" s="5">
        <f t="shared" si="426"/>
        <v>1.9337560053278038E-4</v>
      </c>
      <c r="AT199" s="5">
        <f t="shared" si="427"/>
        <v>1.9985951511318392E-4</v>
      </c>
      <c r="AU199" s="5">
        <f t="shared" si="428"/>
        <v>1.3770722425244074E-4</v>
      </c>
      <c r="AV199" s="5">
        <f t="shared" si="429"/>
        <v>7.116228466995717E-5</v>
      </c>
      <c r="AW199" s="5">
        <f t="shared" si="430"/>
        <v>1.1993391915555931E-6</v>
      </c>
      <c r="AX199" s="5">
        <f t="shared" si="431"/>
        <v>6.7410015925693E-3</v>
      </c>
      <c r="AY199" s="5">
        <f t="shared" si="432"/>
        <v>4.7861111307241902E-3</v>
      </c>
      <c r="AZ199" s="5">
        <f t="shared" si="433"/>
        <v>1.699069451407083E-3</v>
      </c>
      <c r="BA199" s="5">
        <f t="shared" si="434"/>
        <v>4.0211310349967541E-4</v>
      </c>
      <c r="BB199" s="5">
        <f t="shared" si="435"/>
        <v>7.1375075871192182E-5</v>
      </c>
      <c r="BC199" s="5">
        <f t="shared" si="436"/>
        <v>1.0135260773709266E-5</v>
      </c>
      <c r="BD199" s="5">
        <f t="shared" si="437"/>
        <v>1.1070204000865248E-5</v>
      </c>
      <c r="BE199" s="5">
        <f t="shared" si="438"/>
        <v>2.2882779396378947E-5</v>
      </c>
      <c r="BF199" s="5">
        <f t="shared" si="439"/>
        <v>2.3650042621726697E-5</v>
      </c>
      <c r="BG199" s="5">
        <f t="shared" si="440"/>
        <v>1.6295354869872111E-5</v>
      </c>
      <c r="BH199" s="5">
        <f t="shared" si="441"/>
        <v>8.4208703526115766E-6</v>
      </c>
      <c r="BI199" s="5">
        <f t="shared" si="442"/>
        <v>3.4812893888722831E-6</v>
      </c>
      <c r="BJ199" s="8">
        <f t="shared" si="443"/>
        <v>0.68478728064561667</v>
      </c>
      <c r="BK199" s="8">
        <f t="shared" si="444"/>
        <v>0.19782220492253777</v>
      </c>
      <c r="BL199" s="8">
        <f t="shared" si="445"/>
        <v>0.11305800349483035</v>
      </c>
      <c r="BM199" s="8">
        <f t="shared" si="446"/>
        <v>0.51965440660853013</v>
      </c>
      <c r="BN199" s="8">
        <f t="shared" si="447"/>
        <v>0.47493977628583889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1.56</v>
      </c>
      <c r="F200">
        <f>VLOOKUP(B200,home!$B$2:$E$405,3,FALSE)</f>
        <v>2.88</v>
      </c>
      <c r="G200">
        <f>VLOOKUP(C200,away!$B$2:$E$405,4,FALSE)</f>
        <v>1.5</v>
      </c>
      <c r="H200">
        <f>VLOOKUP(A200,away!$A$2:$E$405,3,FALSE)</f>
        <v>1.08</v>
      </c>
      <c r="I200">
        <f>VLOOKUP(C200,away!$B$2:$E$405,3,FALSE)</f>
        <v>0.64</v>
      </c>
      <c r="J200">
        <f>VLOOKUP(B200,home!$B$2:$E$405,4,FALSE)</f>
        <v>0.93</v>
      </c>
      <c r="K200" s="3">
        <f t="shared" si="392"/>
        <v>6.7392000000000003</v>
      </c>
      <c r="L200" s="3">
        <f t="shared" si="393"/>
        <v>0.64281600000000005</v>
      </c>
      <c r="M200" s="5">
        <f t="shared" si="394"/>
        <v>6.2234497299893646E-4</v>
      </c>
      <c r="N200" s="5">
        <f t="shared" si="395"/>
        <v>4.1941072420344323E-3</v>
      </c>
      <c r="O200" s="5">
        <f t="shared" si="396"/>
        <v>4.0005330616328433E-4</v>
      </c>
      <c r="P200" s="5">
        <f t="shared" si="397"/>
        <v>2.6960392408956054E-3</v>
      </c>
      <c r="Q200" s="5">
        <f t="shared" si="398"/>
        <v>1.4132463762759223E-2</v>
      </c>
      <c r="R200" s="5">
        <f t="shared" si="399"/>
        <v>1.2858033302732888E-4</v>
      </c>
      <c r="S200" s="5">
        <f t="shared" si="400"/>
        <v>2.9198547043061658E-3</v>
      </c>
      <c r="T200" s="5">
        <f t="shared" si="401"/>
        <v>9.0845738261218327E-3</v>
      </c>
      <c r="U200" s="5">
        <f t="shared" si="402"/>
        <v>8.6652858033777489E-4</v>
      </c>
      <c r="V200" s="5">
        <f t="shared" si="403"/>
        <v>1.4054446760165308E-3</v>
      </c>
      <c r="W200" s="5">
        <f t="shared" si="404"/>
        <v>3.1747166596662324E-2</v>
      </c>
      <c r="X200" s="5">
        <f t="shared" si="405"/>
        <v>2.0407586643000089E-2</v>
      </c>
      <c r="Y200" s="5">
        <f t="shared" si="406"/>
        <v>6.5591616077533719E-3</v>
      </c>
      <c r="Z200" s="5">
        <f t="shared" si="407"/>
        <v>2.755116511843182E-5</v>
      </c>
      <c r="AA200" s="5">
        <f t="shared" si="408"/>
        <v>1.8567281196613572E-4</v>
      </c>
      <c r="AB200" s="5">
        <f t="shared" si="409"/>
        <v>6.2564310720109094E-4</v>
      </c>
      <c r="AC200" s="5">
        <f t="shared" si="410"/>
        <v>3.8052990723029182E-4</v>
      </c>
      <c r="AD200" s="5">
        <f t="shared" si="411"/>
        <v>5.3487626282056708E-2</v>
      </c>
      <c r="AE200" s="5">
        <f t="shared" si="412"/>
        <v>3.4382701976126563E-2</v>
      </c>
      <c r="AF200" s="5">
        <f t="shared" si="413"/>
        <v>1.1050875476742886E-2</v>
      </c>
      <c r="AG200" s="5">
        <f t="shared" si="414"/>
        <v>2.3678931901526521E-3</v>
      </c>
      <c r="AH200" s="5">
        <f t="shared" si="415"/>
        <v>4.4275824391924663E-6</v>
      </c>
      <c r="AI200" s="5">
        <f t="shared" si="416"/>
        <v>2.9838363574205872E-5</v>
      </c>
      <c r="AJ200" s="5">
        <f t="shared" si="417"/>
        <v>1.0054334989964411E-4</v>
      </c>
      <c r="AK200" s="5">
        <f t="shared" si="418"/>
        <v>2.2586058121456054E-4</v>
      </c>
      <c r="AL200" s="5">
        <f t="shared" si="419"/>
        <v>6.5939220640510209E-5</v>
      </c>
      <c r="AM200" s="5">
        <f t="shared" si="420"/>
        <v>7.2092762208007283E-2</v>
      </c>
      <c r="AN200" s="5">
        <f t="shared" si="421"/>
        <v>4.6342381031502407E-2</v>
      </c>
      <c r="AO200" s="5">
        <f t="shared" si="422"/>
        <v>1.4894812002573126E-2</v>
      </c>
      <c r="AP200" s="5">
        <f t="shared" si="423"/>
        <v>3.1915411574153494E-3</v>
      </c>
      <c r="AQ200" s="5">
        <f t="shared" si="424"/>
        <v>5.1289343016127623E-4</v>
      </c>
      <c r="AR200" s="5">
        <f t="shared" si="425"/>
        <v>5.6922416664638914E-7</v>
      </c>
      <c r="AS200" s="5">
        <f t="shared" si="426"/>
        <v>3.8361155038633455E-6</v>
      </c>
      <c r="AT200" s="5">
        <f t="shared" si="427"/>
        <v>1.2926174801817929E-5</v>
      </c>
      <c r="AU200" s="5">
        <f t="shared" si="428"/>
        <v>2.9037359074803803E-5</v>
      </c>
      <c r="AV200" s="5">
        <f t="shared" si="429"/>
        <v>4.892214256922947E-5</v>
      </c>
      <c r="AW200" s="5">
        <f t="shared" si="430"/>
        <v>7.9348063495428404E-6</v>
      </c>
      <c r="AX200" s="5">
        <f t="shared" si="431"/>
        <v>8.0974590512033789E-2</v>
      </c>
      <c r="AY200" s="5">
        <f t="shared" si="432"/>
        <v>5.2051762374583511E-2</v>
      </c>
      <c r="AZ200" s="5">
        <f t="shared" si="433"/>
        <v>1.6729852841290138E-2</v>
      </c>
      <c r="BA200" s="5">
        <f t="shared" si="434"/>
        <v>3.5847390280089211E-3</v>
      </c>
      <c r="BB200" s="5">
        <f t="shared" si="435"/>
        <v>5.7608190075714562E-4</v>
      </c>
      <c r="BC200" s="5">
        <f t="shared" si="436"/>
        <v>7.4062932623421087E-5</v>
      </c>
      <c r="BD200" s="5">
        <f t="shared" si="437"/>
        <v>6.0984400317827534E-8</v>
      </c>
      <c r="BE200" s="5">
        <f t="shared" si="438"/>
        <v>4.1098607062190333E-7</v>
      </c>
      <c r="BF200" s="5">
        <f t="shared" si="439"/>
        <v>1.3848586635675654E-6</v>
      </c>
      <c r="BG200" s="5">
        <f t="shared" si="440"/>
        <v>3.1109465018381795E-6</v>
      </c>
      <c r="BH200" s="5">
        <f t="shared" si="441"/>
        <v>5.2413226662969672E-6</v>
      </c>
      <c r="BI200" s="5">
        <f t="shared" si="442"/>
        <v>7.0644643425417008E-6</v>
      </c>
      <c r="BJ200" s="8">
        <f t="shared" si="443"/>
        <v>0.47843963602236639</v>
      </c>
      <c r="BK200" s="8">
        <f t="shared" si="444"/>
        <v>6.014191509667155E-2</v>
      </c>
      <c r="BL200" s="8">
        <f t="shared" si="445"/>
        <v>2.6797125945847624E-3</v>
      </c>
      <c r="BM200" s="8">
        <f t="shared" si="446"/>
        <v>0.46707139845262841</v>
      </c>
      <c r="BN200" s="8">
        <f t="shared" si="447"/>
        <v>2.2173588857878807E-2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1.56</v>
      </c>
      <c r="F201">
        <f>VLOOKUP(B201,home!$B$2:$E$405,3,FALSE)</f>
        <v>0.43</v>
      </c>
      <c r="G201">
        <f>VLOOKUP(C201,away!$B$2:$E$405,4,FALSE)</f>
        <v>0.32</v>
      </c>
      <c r="H201">
        <f>VLOOKUP(A201,away!$A$2:$E$405,3,FALSE)</f>
        <v>1.08</v>
      </c>
      <c r="I201">
        <f>VLOOKUP(C201,away!$B$2:$E$405,3,FALSE)</f>
        <v>0.96</v>
      </c>
      <c r="J201">
        <f>VLOOKUP(B201,home!$B$2:$E$405,4,FALSE)</f>
        <v>1.23</v>
      </c>
      <c r="K201" s="3">
        <f t="shared" si="392"/>
        <v>0.21465600000000001</v>
      </c>
      <c r="L201" s="3">
        <f t="shared" si="393"/>
        <v>1.275264</v>
      </c>
      <c r="M201" s="5">
        <f t="shared" si="394"/>
        <v>0.22539068607309365</v>
      </c>
      <c r="N201" s="5">
        <f t="shared" si="395"/>
        <v>4.8381463109705987E-2</v>
      </c>
      <c r="O201" s="5">
        <f t="shared" si="396"/>
        <v>0.28743262788431767</v>
      </c>
      <c r="P201" s="5">
        <f t="shared" si="397"/>
        <v>6.1699138171136092E-2</v>
      </c>
      <c r="Q201" s="5">
        <f t="shared" si="398"/>
        <v>5.1926856726385246E-3</v>
      </c>
      <c r="R201" s="5">
        <f t="shared" si="399"/>
        <v>0.18327624138313325</v>
      </c>
      <c r="S201" s="5">
        <f t="shared" si="400"/>
        <v>4.2224278622436211E-3</v>
      </c>
      <c r="T201" s="5">
        <f t="shared" si="401"/>
        <v>6.6220451016316944E-3</v>
      </c>
      <c r="U201" s="5">
        <f t="shared" si="402"/>
        <v>3.9341344870337858E-2</v>
      </c>
      <c r="V201" s="5">
        <f t="shared" si="403"/>
        <v>1.2842892915762287E-4</v>
      </c>
      <c r="W201" s="5">
        <f t="shared" si="404"/>
        <v>3.7154704524863189E-4</v>
      </c>
      <c r="X201" s="5">
        <f t="shared" si="405"/>
        <v>4.7382057111195126E-4</v>
      </c>
      <c r="Y201" s="5">
        <f t="shared" si="406"/>
        <v>3.0212315839925574E-4</v>
      </c>
      <c r="Z201" s="5">
        <f t="shared" si="407"/>
        <v>7.7908530897073378E-2</v>
      </c>
      <c r="AA201" s="5">
        <f t="shared" si="408"/>
        <v>1.6723533608242185E-2</v>
      </c>
      <c r="AB201" s="5">
        <f t="shared" si="409"/>
        <v>1.7949034151054171E-3</v>
      </c>
      <c r="AC201" s="5">
        <f t="shared" si="410"/>
        <v>2.1972830774763849E-6</v>
      </c>
      <c r="AD201" s="5">
        <f t="shared" si="411"/>
        <v>1.9938700636222574E-5</v>
      </c>
      <c r="AE201" s="5">
        <f t="shared" si="412"/>
        <v>2.542710712815174E-5</v>
      </c>
      <c r="AF201" s="5">
        <f t="shared" si="413"/>
        <v>1.6213137172337652E-5</v>
      </c>
      <c r="AG201" s="5">
        <f t="shared" si="414"/>
        <v>6.8920100543146699E-6</v>
      </c>
      <c r="AH201" s="5">
        <f t="shared" si="415"/>
        <v>2.4838486186481334E-2</v>
      </c>
      <c r="AI201" s="5">
        <f t="shared" si="416"/>
        <v>5.331730090845338E-3</v>
      </c>
      <c r="AJ201" s="5">
        <f t="shared" si="417"/>
        <v>5.7224392719024846E-4</v>
      </c>
      <c r="AK201" s="5">
        <f t="shared" si="418"/>
        <v>4.094519747831668E-5</v>
      </c>
      <c r="AL201" s="5">
        <f t="shared" si="419"/>
        <v>2.4059640539778012E-8</v>
      </c>
      <c r="AM201" s="5">
        <f t="shared" si="420"/>
        <v>8.5599234475379835E-7</v>
      </c>
      <c r="AN201" s="5">
        <f t="shared" si="421"/>
        <v>1.0916162215401077E-6</v>
      </c>
      <c r="AO201" s="5">
        <f t="shared" si="422"/>
        <v>6.960494345730621E-7</v>
      </c>
      <c r="AP201" s="5">
        <f t="shared" si="423"/>
        <v>2.9588226204379396E-7</v>
      </c>
      <c r="AQ201" s="5">
        <f t="shared" si="424"/>
        <v>9.4331999255754171E-8</v>
      </c>
      <c r="AR201" s="5">
        <f t="shared" si="425"/>
        <v>6.335125449623385E-3</v>
      </c>
      <c r="AS201" s="5">
        <f t="shared" si="426"/>
        <v>1.3598726885143575E-3</v>
      </c>
      <c r="AT201" s="5">
        <f t="shared" si="427"/>
        <v>1.4595241591286895E-4</v>
      </c>
      <c r="AU201" s="5">
        <f t="shared" si="428"/>
        <v>1.0443187263397605E-5</v>
      </c>
      <c r="AV201" s="5">
        <f t="shared" si="429"/>
        <v>5.6042320130296881E-7</v>
      </c>
      <c r="AW201" s="5">
        <f t="shared" si="430"/>
        <v>1.8294888457840638E-10</v>
      </c>
      <c r="AX201" s="5">
        <f t="shared" si="431"/>
        <v>3.0623982125911922E-8</v>
      </c>
      <c r="AY201" s="5">
        <f t="shared" si="432"/>
        <v>3.9053661941818933E-8</v>
      </c>
      <c r="AZ201" s="5">
        <f t="shared" si="433"/>
        <v>2.4901864571285894E-8</v>
      </c>
      <c r="BA201" s="5">
        <f t="shared" si="434"/>
        <v>1.0585483806878783E-8</v>
      </c>
      <c r="BB201" s="5">
        <f t="shared" si="435"/>
        <v>3.3748216053738643E-9</v>
      </c>
      <c r="BC201" s="5">
        <f t="shared" si="436"/>
        <v>8.6075769995109897E-10</v>
      </c>
      <c r="BD201" s="5">
        <f t="shared" si="437"/>
        <v>1.3464929035647527E-3</v>
      </c>
      <c r="BE201" s="5">
        <f t="shared" si="438"/>
        <v>2.8903278070759557E-4</v>
      </c>
      <c r="BF201" s="5">
        <f t="shared" si="439"/>
        <v>3.1021310287784819E-5</v>
      </c>
      <c r="BG201" s="5">
        <f t="shared" si="440"/>
        <v>2.2196367937115804E-6</v>
      </c>
      <c r="BH201" s="5">
        <f t="shared" si="441"/>
        <v>1.191145888977382E-7</v>
      </c>
      <c r="BI201" s="5">
        <f t="shared" si="442"/>
        <v>5.1137322388865772E-9</v>
      </c>
      <c r="BJ201" s="8">
        <f t="shared" si="443"/>
        <v>6.1415298886560991E-2</v>
      </c>
      <c r="BK201" s="8">
        <f t="shared" si="444"/>
        <v>0.29144294143201094</v>
      </c>
      <c r="BL201" s="8">
        <f t="shared" si="445"/>
        <v>0.56887290158732162</v>
      </c>
      <c r="BM201" s="8">
        <f t="shared" si="446"/>
        <v>0.18826679163822896</v>
      </c>
      <c r="BN201" s="8">
        <f t="shared" si="447"/>
        <v>0.81137284229402518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1.56</v>
      </c>
      <c r="F202">
        <f>VLOOKUP(B202,home!$B$2:$E$405,3,FALSE)</f>
        <v>1.92</v>
      </c>
      <c r="G202">
        <f>VLOOKUP(C202,away!$B$2:$E$405,4,FALSE)</f>
        <v>1.71</v>
      </c>
      <c r="H202">
        <f>VLOOKUP(A202,away!$A$2:$E$405,3,FALSE)</f>
        <v>1.08</v>
      </c>
      <c r="I202">
        <f>VLOOKUP(C202,away!$B$2:$E$405,3,FALSE)</f>
        <v>0.43</v>
      </c>
      <c r="J202">
        <f>VLOOKUP(B202,home!$B$2:$E$405,4,FALSE)</f>
        <v>0</v>
      </c>
      <c r="K202" s="3">
        <f t="shared" si="392"/>
        <v>5.1217920000000001</v>
      </c>
      <c r="L202" s="3">
        <f t="shared" si="393"/>
        <v>0</v>
      </c>
      <c r="M202" s="5">
        <f t="shared" si="394"/>
        <v>5.9653234515426633E-3</v>
      </c>
      <c r="N202" s="5">
        <f t="shared" si="395"/>
        <v>3.0553145931523602E-2</v>
      </c>
      <c r="O202" s="5">
        <f t="shared" si="396"/>
        <v>0</v>
      </c>
      <c r="P202" s="5">
        <f t="shared" si="397"/>
        <v>0</v>
      </c>
      <c r="Q202" s="5">
        <f t="shared" si="398"/>
        <v>7.8243429203455075E-2</v>
      </c>
      <c r="R202" s="5">
        <f t="shared" si="399"/>
        <v>0</v>
      </c>
      <c r="S202" s="5">
        <f t="shared" si="400"/>
        <v>0</v>
      </c>
      <c r="T202" s="5">
        <f t="shared" si="401"/>
        <v>0</v>
      </c>
      <c r="U202" s="5">
        <f t="shared" si="402"/>
        <v>0</v>
      </c>
      <c r="V202" s="5">
        <f t="shared" si="403"/>
        <v>0</v>
      </c>
      <c r="W202" s="5">
        <f t="shared" si="404"/>
        <v>0.13358218991560752</v>
      </c>
      <c r="X202" s="5">
        <f t="shared" si="405"/>
        <v>0</v>
      </c>
      <c r="Y202" s="5">
        <f t="shared" si="406"/>
        <v>0</v>
      </c>
      <c r="Z202" s="5">
        <f t="shared" si="407"/>
        <v>0</v>
      </c>
      <c r="AA202" s="5">
        <f t="shared" si="408"/>
        <v>0</v>
      </c>
      <c r="AB202" s="5">
        <f t="shared" si="409"/>
        <v>0</v>
      </c>
      <c r="AC202" s="5">
        <f t="shared" si="410"/>
        <v>0</v>
      </c>
      <c r="AD202" s="5">
        <f t="shared" si="411"/>
        <v>0.17104504791305986</v>
      </c>
      <c r="AE202" s="5">
        <f t="shared" si="412"/>
        <v>0</v>
      </c>
      <c r="AF202" s="5">
        <f t="shared" si="413"/>
        <v>0</v>
      </c>
      <c r="AG202" s="5">
        <f t="shared" si="414"/>
        <v>0</v>
      </c>
      <c r="AH202" s="5">
        <f t="shared" si="415"/>
        <v>0</v>
      </c>
      <c r="AI202" s="5">
        <f t="shared" si="416"/>
        <v>0</v>
      </c>
      <c r="AJ202" s="5">
        <f t="shared" si="417"/>
        <v>0</v>
      </c>
      <c r="AK202" s="5">
        <f t="shared" si="418"/>
        <v>0</v>
      </c>
      <c r="AL202" s="5">
        <f t="shared" si="419"/>
        <v>0</v>
      </c>
      <c r="AM202" s="5">
        <f t="shared" si="420"/>
        <v>0.17521143160814528</v>
      </c>
      <c r="AN202" s="5">
        <f t="shared" si="421"/>
        <v>0</v>
      </c>
      <c r="AO202" s="5">
        <f t="shared" si="422"/>
        <v>0</v>
      </c>
      <c r="AP202" s="5">
        <f t="shared" si="423"/>
        <v>0</v>
      </c>
      <c r="AQ202" s="5">
        <f t="shared" si="424"/>
        <v>0</v>
      </c>
      <c r="AR202" s="5">
        <f t="shared" si="425"/>
        <v>0</v>
      </c>
      <c r="AS202" s="5">
        <f t="shared" si="426"/>
        <v>0</v>
      </c>
      <c r="AT202" s="5">
        <f t="shared" si="427"/>
        <v>0</v>
      </c>
      <c r="AU202" s="5">
        <f t="shared" si="428"/>
        <v>0</v>
      </c>
      <c r="AV202" s="5">
        <f t="shared" si="429"/>
        <v>0</v>
      </c>
      <c r="AW202" s="5">
        <f t="shared" si="430"/>
        <v>0</v>
      </c>
      <c r="AX202" s="5">
        <f t="shared" si="431"/>
        <v>0.14956608478652431</v>
      </c>
      <c r="AY202" s="5">
        <f t="shared" si="432"/>
        <v>0</v>
      </c>
      <c r="AZ202" s="5">
        <f t="shared" si="433"/>
        <v>0</v>
      </c>
      <c r="BA202" s="5">
        <f t="shared" si="434"/>
        <v>0</v>
      </c>
      <c r="BB202" s="5">
        <f t="shared" si="435"/>
        <v>0</v>
      </c>
      <c r="BC202" s="5">
        <f t="shared" si="436"/>
        <v>0</v>
      </c>
      <c r="BD202" s="5">
        <f t="shared" si="437"/>
        <v>0</v>
      </c>
      <c r="BE202" s="5">
        <f t="shared" si="438"/>
        <v>0</v>
      </c>
      <c r="BF202" s="5">
        <f t="shared" si="439"/>
        <v>0</v>
      </c>
      <c r="BG202" s="5">
        <f t="shared" si="440"/>
        <v>0</v>
      </c>
      <c r="BH202" s="5">
        <f t="shared" si="441"/>
        <v>0</v>
      </c>
      <c r="BI202" s="5">
        <f t="shared" si="442"/>
        <v>0</v>
      </c>
      <c r="BJ202" s="8">
        <f t="shared" si="443"/>
        <v>0.73820132935831562</v>
      </c>
      <c r="BK202" s="8">
        <f t="shared" si="444"/>
        <v>5.9653234515426633E-3</v>
      </c>
      <c r="BL202" s="8">
        <f t="shared" si="445"/>
        <v>0</v>
      </c>
      <c r="BM202" s="8">
        <f t="shared" si="446"/>
        <v>0.62940475422333697</v>
      </c>
      <c r="BN202" s="8">
        <f t="shared" si="447"/>
        <v>0.11476189858652133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1.56</v>
      </c>
      <c r="F203">
        <f>VLOOKUP(B203,home!$B$2:$E$405,3,FALSE)</f>
        <v>1.92</v>
      </c>
      <c r="G203">
        <f>VLOOKUP(C203,away!$B$2:$E$405,4,FALSE)</f>
        <v>1.07</v>
      </c>
      <c r="H203">
        <f>VLOOKUP(A203,away!$A$2:$E$405,3,FALSE)</f>
        <v>1.08</v>
      </c>
      <c r="I203">
        <f>VLOOKUP(C203,away!$B$2:$E$405,3,FALSE)</f>
        <v>0.64</v>
      </c>
      <c r="J203">
        <f>VLOOKUP(B203,home!$B$2:$E$405,4,FALSE)</f>
        <v>0.93</v>
      </c>
      <c r="K203" s="3">
        <f t="shared" si="392"/>
        <v>3.2048640000000002</v>
      </c>
      <c r="L203" s="3">
        <f t="shared" si="393"/>
        <v>0.64281600000000005</v>
      </c>
      <c r="M203" s="5">
        <f t="shared" si="394"/>
        <v>2.1329162739253879E-2</v>
      </c>
      <c r="N203" s="5">
        <f t="shared" si="395"/>
        <v>6.8357065813176146E-2</v>
      </c>
      <c r="O203" s="5">
        <f t="shared" si="396"/>
        <v>1.3710727075396221E-2</v>
      </c>
      <c r="P203" s="5">
        <f t="shared" si="397"/>
        <v>4.394101561776264E-2</v>
      </c>
      <c r="Q203" s="5">
        <f t="shared" si="398"/>
        <v>0.10953754968513953</v>
      </c>
      <c r="R203" s="5">
        <f t="shared" si="399"/>
        <v>4.4067373678489483E-3</v>
      </c>
      <c r="S203" s="5">
        <f t="shared" si="400"/>
        <v>2.2631137437558919E-2</v>
      </c>
      <c r="T203" s="5">
        <f t="shared" si="401"/>
        <v>7.0412489538402637E-2</v>
      </c>
      <c r="U203" s="5">
        <f t="shared" si="402"/>
        <v>1.4122993947673855E-2</v>
      </c>
      <c r="V203" s="5">
        <f t="shared" si="403"/>
        <v>5.18036255362536E-3</v>
      </c>
      <c r="W203" s="5">
        <f t="shared" si="404"/>
        <v>0.1170176498780383</v>
      </c>
      <c r="X203" s="5">
        <f t="shared" si="405"/>
        <v>7.5220817624001055E-2</v>
      </c>
      <c r="Y203" s="5">
        <f t="shared" si="406"/>
        <v>2.4176572550894934E-2</v>
      </c>
      <c r="Z203" s="5">
        <f t="shared" si="407"/>
        <v>9.4424042928373004E-4</v>
      </c>
      <c r="AA203" s="5">
        <f t="shared" si="408"/>
        <v>3.0261621591559725E-3</v>
      </c>
      <c r="AB203" s="5">
        <f t="shared" si="409"/>
        <v>4.8492190810206252E-3</v>
      </c>
      <c r="AC203" s="5">
        <f t="shared" si="410"/>
        <v>6.670163131145705E-4</v>
      </c>
      <c r="AD203" s="5">
        <f t="shared" si="411"/>
        <v>9.3756413364682351E-2</v>
      </c>
      <c r="AE203" s="5">
        <f t="shared" si="412"/>
        <v>6.0268122613431646E-2</v>
      </c>
      <c r="AF203" s="5">
        <f t="shared" si="413"/>
        <v>1.9370656752937841E-2</v>
      </c>
      <c r="AG203" s="5">
        <f t="shared" si="414"/>
        <v>4.1505893637654974E-3</v>
      </c>
      <c r="AH203" s="5">
        <f t="shared" si="415"/>
        <v>1.5174321394761253E-4</v>
      </c>
      <c r="AI203" s="5">
        <f t="shared" si="416"/>
        <v>4.8631636362500135E-4</v>
      </c>
      <c r="AJ203" s="5">
        <f t="shared" si="417"/>
        <v>7.7928890319633852E-4</v>
      </c>
      <c r="AK203" s="5">
        <f t="shared" si="418"/>
        <v>8.3250498381780974E-4</v>
      </c>
      <c r="AL203" s="5">
        <f t="shared" si="419"/>
        <v>5.4965822315996031E-5</v>
      </c>
      <c r="AM203" s="5">
        <f t="shared" si="420"/>
        <v>6.0095310792317856E-2</v>
      </c>
      <c r="AN203" s="5">
        <f t="shared" si="421"/>
        <v>3.8630227302274597E-2</v>
      </c>
      <c r="AO203" s="5">
        <f t="shared" si="422"/>
        <v>1.2416064096769474E-2</v>
      </c>
      <c r="AP203" s="5">
        <f t="shared" si="423"/>
        <v>2.6604148861429891E-3</v>
      </c>
      <c r="AQ203" s="5">
        <f t="shared" si="424"/>
        <v>4.2753931386272287E-4</v>
      </c>
      <c r="AR203" s="5">
        <f t="shared" si="425"/>
        <v>1.9508593163389707E-5</v>
      </c>
      <c r="AS203" s="5">
        <f t="shared" si="426"/>
        <v>6.2522387919993798E-5</v>
      </c>
      <c r="AT203" s="5">
        <f t="shared" si="427"/>
        <v>1.0018787511941154E-4</v>
      </c>
      <c r="AU203" s="5">
        <f t="shared" si="428"/>
        <v>1.0702950473556588E-4</v>
      </c>
      <c r="AV203" s="5">
        <f t="shared" si="429"/>
        <v>8.5753751666211171E-5</v>
      </c>
      <c r="AW203" s="5">
        <f t="shared" si="430"/>
        <v>3.1454769832121655E-6</v>
      </c>
      <c r="AX203" s="5">
        <f t="shared" si="431"/>
        <v>3.2099549687851822E-2</v>
      </c>
      <c r="AY203" s="5">
        <f t="shared" si="432"/>
        <v>2.0634104132146155E-2</v>
      </c>
      <c r="AZ203" s="5">
        <f t="shared" si="433"/>
        <v>6.6319661409048308E-3</v>
      </c>
      <c r="BA203" s="5">
        <f t="shared" si="434"/>
        <v>1.4210446489439602E-3</v>
      </c>
      <c r="BB203" s="5">
        <f t="shared" si="435"/>
        <v>2.2836755926389015E-4</v>
      </c>
      <c r="BC203" s="5">
        <f t="shared" si="436"/>
        <v>2.9359664195155376E-5</v>
      </c>
      <c r="BD203" s="5">
        <f t="shared" si="437"/>
        <v>2.0900726371529194E-6</v>
      </c>
      <c r="BE203" s="5">
        <f t="shared" si="438"/>
        <v>6.6983985521964548E-6</v>
      </c>
      <c r="BF203" s="5">
        <f t="shared" si="439"/>
        <v>1.0733728188793273E-5</v>
      </c>
      <c r="BG203" s="5">
        <f t="shared" si="440"/>
        <v>1.1466713019349584E-5</v>
      </c>
      <c r="BH203" s="5">
        <f t="shared" si="441"/>
        <v>9.1873139385111993E-6</v>
      </c>
      <c r="BI203" s="5">
        <f t="shared" si="442"/>
        <v>5.8888183396465495E-6</v>
      </c>
      <c r="BJ203" s="8">
        <f t="shared" si="443"/>
        <v>0.81754187540914336</v>
      </c>
      <c r="BK203" s="8">
        <f t="shared" si="444"/>
        <v>0.11443776461577751</v>
      </c>
      <c r="BL203" s="8">
        <f t="shared" si="445"/>
        <v>4.2786760252962595E-2</v>
      </c>
      <c r="BM203" s="8">
        <f t="shared" si="446"/>
        <v>0.69379742375342679</v>
      </c>
      <c r="BN203" s="8">
        <f t="shared" si="447"/>
        <v>0.26128225829857737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1.56</v>
      </c>
      <c r="F204">
        <f>VLOOKUP(B204,home!$B$2:$E$405,3,FALSE)</f>
        <v>0.32</v>
      </c>
      <c r="G204">
        <f>VLOOKUP(C204,away!$B$2:$E$405,4,FALSE)</f>
        <v>0.32</v>
      </c>
      <c r="H204">
        <f>VLOOKUP(A204,away!$A$2:$E$405,3,FALSE)</f>
        <v>1.08</v>
      </c>
      <c r="I204">
        <f>VLOOKUP(C204,away!$B$2:$E$405,3,FALSE)</f>
        <v>0.64</v>
      </c>
      <c r="J204">
        <f>VLOOKUP(B204,home!$B$2:$E$405,4,FALSE)</f>
        <v>0.46</v>
      </c>
      <c r="K204" s="3">
        <f t="shared" si="392"/>
        <v>0.15974400000000002</v>
      </c>
      <c r="L204" s="3">
        <f t="shared" si="393"/>
        <v>0.31795200000000001</v>
      </c>
      <c r="M204" s="5">
        <f t="shared" si="394"/>
        <v>0.62021071238276548</v>
      </c>
      <c r="N204" s="5">
        <f t="shared" si="395"/>
        <v>9.9074940038872489E-2</v>
      </c>
      <c r="O204" s="5">
        <f t="shared" si="396"/>
        <v>0.19719723642352507</v>
      </c>
      <c r="P204" s="5">
        <f t="shared" si="397"/>
        <v>3.1501075335239589E-2</v>
      </c>
      <c r="Q204" s="5">
        <f t="shared" si="398"/>
        <v>7.9133136107848237E-3</v>
      </c>
      <c r="R204" s="5">
        <f t="shared" si="399"/>
        <v>3.1349627857666318E-2</v>
      </c>
      <c r="S204" s="5">
        <f t="shared" si="400"/>
        <v>3.9999218308568447E-4</v>
      </c>
      <c r="T204" s="5">
        <f t="shared" si="401"/>
        <v>2.5160538891762564E-3</v>
      </c>
      <c r="U204" s="5">
        <f t="shared" si="402"/>
        <v>5.0079149524950477E-3</v>
      </c>
      <c r="V204" s="5">
        <f t="shared" si="403"/>
        <v>2.2573302985440924E-6</v>
      </c>
      <c r="W204" s="5">
        <f t="shared" si="404"/>
        <v>4.2136812314707021E-4</v>
      </c>
      <c r="X204" s="5">
        <f t="shared" si="405"/>
        <v>1.3397483749085726E-4</v>
      </c>
      <c r="Y204" s="5">
        <f t="shared" si="406"/>
        <v>2.1298783764946524E-5</v>
      </c>
      <c r="Z204" s="5">
        <f t="shared" si="407"/>
        <v>3.3225589588669071E-3</v>
      </c>
      <c r="AA204" s="5">
        <f t="shared" si="408"/>
        <v>5.307588583252352E-4</v>
      </c>
      <c r="AB204" s="5">
        <f t="shared" si="409"/>
        <v>4.2392771532153185E-5</v>
      </c>
      <c r="AC204" s="5">
        <f t="shared" si="410"/>
        <v>7.1657432678975906E-9</v>
      </c>
      <c r="AD204" s="5">
        <f t="shared" si="411"/>
        <v>1.6827757366001402E-5</v>
      </c>
      <c r="AE204" s="5">
        <f t="shared" si="412"/>
        <v>5.350419110034878E-6</v>
      </c>
      <c r="AF204" s="5">
        <f t="shared" si="413"/>
        <v>8.505882284369047E-7</v>
      </c>
      <c r="AG204" s="5">
        <f t="shared" si="414"/>
        <v>9.0148742802656917E-8</v>
      </c>
      <c r="AH204" s="5">
        <f t="shared" si="415"/>
        <v>2.6410356652241266E-4</v>
      </c>
      <c r="AI204" s="5">
        <f t="shared" si="416"/>
        <v>4.2188960130556281E-5</v>
      </c>
      <c r="AJ204" s="5">
        <f t="shared" si="417"/>
        <v>3.3697166235477914E-6</v>
      </c>
      <c r="AK204" s="5">
        <f t="shared" si="418"/>
        <v>1.7943067077067278E-7</v>
      </c>
      <c r="AL204" s="5">
        <f t="shared" si="419"/>
        <v>1.4558188951481299E-11</v>
      </c>
      <c r="AM204" s="5">
        <f t="shared" si="420"/>
        <v>5.3762665453490603E-7</v>
      </c>
      <c r="AN204" s="5">
        <f t="shared" si="421"/>
        <v>1.7093947006268245E-7</v>
      </c>
      <c r="AO204" s="5">
        <f t="shared" si="422"/>
        <v>2.7175273192685002E-8</v>
      </c>
      <c r="AP204" s="5">
        <f t="shared" si="423"/>
        <v>2.8801441540535275E-9</v>
      </c>
      <c r="AQ204" s="5">
        <f t="shared" si="424"/>
        <v>2.2893689851740674E-10</v>
      </c>
      <c r="AR204" s="5">
        <f t="shared" si="425"/>
        <v>1.6794451436586828E-5</v>
      </c>
      <c r="AS204" s="5">
        <f t="shared" si="426"/>
        <v>2.6828128502861258E-6</v>
      </c>
      <c r="AT204" s="5">
        <f t="shared" si="427"/>
        <v>2.1428162797805347E-7</v>
      </c>
      <c r="AU204" s="5">
        <f t="shared" si="428"/>
        <v>1.1410068126575389E-8</v>
      </c>
      <c r="AV204" s="5">
        <f t="shared" si="429"/>
        <v>4.556724807029149E-10</v>
      </c>
      <c r="AW204" s="5">
        <f t="shared" si="430"/>
        <v>2.0539552022363432E-14</v>
      </c>
      <c r="AX204" s="5">
        <f t="shared" si="431"/>
        <v>1.4313772050337314E-8</v>
      </c>
      <c r="AY204" s="5">
        <f t="shared" si="432"/>
        <v>4.55109245094885E-9</v>
      </c>
      <c r="AZ204" s="5">
        <f t="shared" si="433"/>
        <v>7.2351447348204427E-10</v>
      </c>
      <c r="BA204" s="5">
        <f t="shared" si="434"/>
        <v>7.668095795752099E-11</v>
      </c>
      <c r="BB204" s="5">
        <f t="shared" si="435"/>
        <v>6.0952159861274263E-12</v>
      </c>
      <c r="BC204" s="5">
        <f t="shared" si="436"/>
        <v>3.8759722264423748E-13</v>
      </c>
      <c r="BD204" s="5">
        <f t="shared" si="437"/>
        <v>8.8997157052760925E-7</v>
      </c>
      <c r="BE204" s="5">
        <f t="shared" si="438"/>
        <v>1.421676185623624E-7</v>
      </c>
      <c r="BF204" s="5">
        <f t="shared" si="439"/>
        <v>1.135521202981301E-8</v>
      </c>
      <c r="BG204" s="5">
        <f t="shared" si="440"/>
        <v>6.0464233016348308E-10</v>
      </c>
      <c r="BH204" s="5">
        <f t="shared" si="441"/>
        <v>2.4146996097408869E-11</v>
      </c>
      <c r="BI204" s="5">
        <f t="shared" si="442"/>
        <v>7.714675489168971E-13</v>
      </c>
      <c r="BJ204" s="8">
        <f t="shared" si="443"/>
        <v>0.11010482671870529</v>
      </c>
      <c r="BK204" s="8">
        <f t="shared" si="444"/>
        <v>0.65211404896278335</v>
      </c>
      <c r="BL204" s="8">
        <f t="shared" si="445"/>
        <v>0.23445852007310847</v>
      </c>
      <c r="BM204" s="8">
        <f t="shared" si="446"/>
        <v>1.2753044513538227E-2</v>
      </c>
      <c r="BN204" s="8">
        <f t="shared" si="447"/>
        <v>0.98724690564885376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1.56</v>
      </c>
      <c r="F205">
        <f>VLOOKUP(B205,home!$B$2:$E$405,3,FALSE)</f>
        <v>0.96</v>
      </c>
      <c r="G205">
        <f>VLOOKUP(C205,away!$B$2:$E$405,4,FALSE)</f>
        <v>1.92</v>
      </c>
      <c r="H205">
        <f>VLOOKUP(A205,away!$A$2:$E$405,3,FALSE)</f>
        <v>1.08</v>
      </c>
      <c r="I205">
        <f>VLOOKUP(C205,away!$B$2:$E$405,3,FALSE)</f>
        <v>0.64</v>
      </c>
      <c r="J205">
        <f>VLOOKUP(B205,home!$B$2:$E$405,4,FALSE)</f>
        <v>1.85</v>
      </c>
      <c r="K205" s="3">
        <f t="shared" si="392"/>
        <v>2.8753920000000002</v>
      </c>
      <c r="L205" s="3">
        <f t="shared" si="393"/>
        <v>1.2787200000000001</v>
      </c>
      <c r="M205" s="5">
        <f t="shared" si="394"/>
        <v>1.5699726298443406E-2</v>
      </c>
      <c r="N205" s="5">
        <f t="shared" si="395"/>
        <v>4.514286740073379E-2</v>
      </c>
      <c r="O205" s="5">
        <f t="shared" si="396"/>
        <v>2.0075554012345554E-2</v>
      </c>
      <c r="P205" s="5">
        <f t="shared" si="397"/>
        <v>5.7725087402666311E-2</v>
      </c>
      <c r="Q205" s="5">
        <f t="shared" si="398"/>
        <v>6.4901719890565382E-2</v>
      </c>
      <c r="R205" s="5">
        <f t="shared" si="399"/>
        <v>1.2835506213333256E-2</v>
      </c>
      <c r="S205" s="5">
        <f t="shared" si="400"/>
        <v>5.3061207123971402E-2</v>
      </c>
      <c r="T205" s="5">
        <f t="shared" si="401"/>
        <v>8.2991127258463762E-2</v>
      </c>
      <c r="U205" s="5">
        <f t="shared" si="402"/>
        <v>3.6907111881768748E-2</v>
      </c>
      <c r="V205" s="5">
        <f t="shared" si="403"/>
        <v>2.1677397149032634E-2</v>
      </c>
      <c r="W205" s="5">
        <f t="shared" si="404"/>
        <v>6.2205962053190851E-2</v>
      </c>
      <c r="X205" s="5">
        <f t="shared" si="405"/>
        <v>7.9544007796656213E-2</v>
      </c>
      <c r="Y205" s="5">
        <f t="shared" si="406"/>
        <v>5.0857256824870127E-2</v>
      </c>
      <c r="Z205" s="5">
        <f t="shared" si="407"/>
        <v>5.4710061683711647E-3</v>
      </c>
      <c r="AA205" s="5">
        <f t="shared" si="408"/>
        <v>1.5731287368485104E-2</v>
      </c>
      <c r="AB205" s="5">
        <f t="shared" si="409"/>
        <v>2.2616808924521562E-2</v>
      </c>
      <c r="AC205" s="5">
        <f t="shared" si="410"/>
        <v>4.9814946663046507E-3</v>
      </c>
      <c r="AD205" s="5">
        <f t="shared" si="411"/>
        <v>4.4716631410012149E-2</v>
      </c>
      <c r="AE205" s="5">
        <f t="shared" si="412"/>
        <v>5.7180050916610735E-2</v>
      </c>
      <c r="AF205" s="5">
        <f t="shared" si="413"/>
        <v>3.655863735404425E-2</v>
      </c>
      <c r="AG205" s="5">
        <f t="shared" si="414"/>
        <v>1.5582753585787814E-2</v>
      </c>
      <c r="AH205" s="5">
        <f t="shared" si="415"/>
        <v>1.7489712519048947E-3</v>
      </c>
      <c r="AI205" s="5">
        <f t="shared" si="416"/>
        <v>5.0289779459573199E-3</v>
      </c>
      <c r="AJ205" s="5">
        <f t="shared" si="417"/>
        <v>7.2301414769910559E-3</v>
      </c>
      <c r="AK205" s="5">
        <f t="shared" si="418"/>
        <v>6.9298303206027558E-3</v>
      </c>
      <c r="AL205" s="5">
        <f t="shared" si="419"/>
        <v>7.3264261947512412E-4</v>
      </c>
      <c r="AM205" s="5">
        <f t="shared" si="420"/>
        <v>2.5715568844659524E-2</v>
      </c>
      <c r="AN205" s="5">
        <f t="shared" si="421"/>
        <v>3.2883012193043022E-2</v>
      </c>
      <c r="AO205" s="5">
        <f t="shared" si="422"/>
        <v>2.1024082675743995E-2</v>
      </c>
      <c r="AP205" s="5">
        <f t="shared" si="423"/>
        <v>8.9613049997091174E-3</v>
      </c>
      <c r="AQ205" s="5">
        <f t="shared" si="424"/>
        <v>2.864749982307012E-3</v>
      </c>
      <c r="AR205" s="5">
        <f t="shared" si="425"/>
        <v>4.4728890384716525E-4</v>
      </c>
      <c r="AS205" s="5">
        <f t="shared" si="426"/>
        <v>1.2861309358109083E-3</v>
      </c>
      <c r="AT205" s="5">
        <f t="shared" si="427"/>
        <v>1.8490653018915998E-3</v>
      </c>
      <c r="AU205" s="5">
        <f t="shared" si="428"/>
        <v>1.7722625255122304E-3</v>
      </c>
      <c r="AV205" s="5">
        <f t="shared" si="429"/>
        <v>1.273987371939416E-3</v>
      </c>
      <c r="AW205" s="5">
        <f t="shared" si="430"/>
        <v>7.4827665499410374E-5</v>
      </c>
      <c r="AX205" s="5">
        <f t="shared" si="431"/>
        <v>1.2323723488563879E-2</v>
      </c>
      <c r="AY205" s="5">
        <f t="shared" si="432"/>
        <v>1.5758591699296401E-2</v>
      </c>
      <c r="AZ205" s="5">
        <f t="shared" si="433"/>
        <v>1.007541318886215E-2</v>
      </c>
      <c r="BA205" s="5">
        <f t="shared" si="434"/>
        <v>4.2945441176206016E-3</v>
      </c>
      <c r="BB205" s="5">
        <f t="shared" si="435"/>
        <v>1.3728798635209544E-3</v>
      </c>
      <c r="BC205" s="5">
        <f t="shared" si="436"/>
        <v>3.511057878163028E-4</v>
      </c>
      <c r="BD205" s="5">
        <f t="shared" si="437"/>
        <v>9.5326211187907739E-5</v>
      </c>
      <c r="BE205" s="5">
        <f t="shared" si="438"/>
        <v>2.7410022504002047E-4</v>
      </c>
      <c r="BF205" s="5">
        <f t="shared" si="439"/>
        <v>3.9407279713913734E-4</v>
      </c>
      <c r="BG205" s="5">
        <f t="shared" si="440"/>
        <v>3.777045894371661E-4</v>
      </c>
      <c r="BH205" s="5">
        <f t="shared" si="441"/>
        <v>2.7151218870772806E-4</v>
      </c>
      <c r="BI205" s="5">
        <f t="shared" si="442"/>
        <v>1.5614079506253827E-4</v>
      </c>
      <c r="BJ205" s="8">
        <f t="shared" si="443"/>
        <v>0.67530599133207814</v>
      </c>
      <c r="BK205" s="8">
        <f t="shared" si="444"/>
        <v>0.16963614695918994</v>
      </c>
      <c r="BL205" s="8">
        <f t="shared" si="445"/>
        <v>0.13730178124148604</v>
      </c>
      <c r="BM205" s="8">
        <f t="shared" si="446"/>
        <v>0.75565070044924065</v>
      </c>
      <c r="BN205" s="8">
        <f t="shared" si="447"/>
        <v>0.21638046121808771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1.56</v>
      </c>
      <c r="F206">
        <f>VLOOKUP(B206,home!$B$2:$E$405,3,FALSE)</f>
        <v>0.43</v>
      </c>
      <c r="G206">
        <f>VLOOKUP(C206,away!$B$2:$E$405,4,FALSE)</f>
        <v>0</v>
      </c>
      <c r="H206">
        <f>VLOOKUP(A206,away!$A$2:$E$405,3,FALSE)</f>
        <v>1.08</v>
      </c>
      <c r="I206">
        <f>VLOOKUP(C206,away!$B$2:$E$405,3,FALSE)</f>
        <v>1.92</v>
      </c>
      <c r="J206">
        <f>VLOOKUP(B206,home!$B$2:$E$405,4,FALSE)</f>
        <v>2.4700000000000002</v>
      </c>
      <c r="K206" s="3">
        <f t="shared" si="392"/>
        <v>0</v>
      </c>
      <c r="L206" s="3">
        <f t="shared" si="393"/>
        <v>5.1217920000000001</v>
      </c>
      <c r="M206" s="5">
        <f t="shared" si="394"/>
        <v>5.9653234515426633E-3</v>
      </c>
      <c r="N206" s="5">
        <f t="shared" si="395"/>
        <v>0</v>
      </c>
      <c r="O206" s="5">
        <f t="shared" si="396"/>
        <v>3.0553145931523602E-2</v>
      </c>
      <c r="P206" s="5">
        <f t="shared" si="397"/>
        <v>0</v>
      </c>
      <c r="Q206" s="5">
        <f t="shared" si="398"/>
        <v>0</v>
      </c>
      <c r="R206" s="5">
        <f t="shared" si="399"/>
        <v>7.8243429203455075E-2</v>
      </c>
      <c r="S206" s="5">
        <f t="shared" si="400"/>
        <v>0</v>
      </c>
      <c r="T206" s="5">
        <f t="shared" si="401"/>
        <v>0</v>
      </c>
      <c r="U206" s="5">
        <f t="shared" si="402"/>
        <v>0</v>
      </c>
      <c r="V206" s="5">
        <f t="shared" si="403"/>
        <v>0</v>
      </c>
      <c r="W206" s="5">
        <f t="shared" si="404"/>
        <v>0</v>
      </c>
      <c r="X206" s="5">
        <f t="shared" si="405"/>
        <v>0</v>
      </c>
      <c r="Y206" s="5">
        <f t="shared" si="406"/>
        <v>0</v>
      </c>
      <c r="Z206" s="5">
        <f t="shared" si="407"/>
        <v>0.13358218991560752</v>
      </c>
      <c r="AA206" s="5">
        <f t="shared" si="408"/>
        <v>0</v>
      </c>
      <c r="AB206" s="5">
        <f t="shared" si="409"/>
        <v>0</v>
      </c>
      <c r="AC206" s="5">
        <f t="shared" si="410"/>
        <v>0</v>
      </c>
      <c r="AD206" s="5">
        <f t="shared" si="411"/>
        <v>0</v>
      </c>
      <c r="AE206" s="5">
        <f t="shared" si="412"/>
        <v>0</v>
      </c>
      <c r="AF206" s="5">
        <f t="shared" si="413"/>
        <v>0</v>
      </c>
      <c r="AG206" s="5">
        <f t="shared" si="414"/>
        <v>0</v>
      </c>
      <c r="AH206" s="5">
        <f t="shared" si="415"/>
        <v>0.17104504791305986</v>
      </c>
      <c r="AI206" s="5">
        <f t="shared" si="416"/>
        <v>0</v>
      </c>
      <c r="AJ206" s="5">
        <f t="shared" si="417"/>
        <v>0</v>
      </c>
      <c r="AK206" s="5">
        <f t="shared" si="418"/>
        <v>0</v>
      </c>
      <c r="AL206" s="5">
        <f t="shared" si="419"/>
        <v>0</v>
      </c>
      <c r="AM206" s="5">
        <f t="shared" si="420"/>
        <v>0</v>
      </c>
      <c r="AN206" s="5">
        <f t="shared" si="421"/>
        <v>0</v>
      </c>
      <c r="AO206" s="5">
        <f t="shared" si="422"/>
        <v>0</v>
      </c>
      <c r="AP206" s="5">
        <f t="shared" si="423"/>
        <v>0</v>
      </c>
      <c r="AQ206" s="5">
        <f t="shared" si="424"/>
        <v>0</v>
      </c>
      <c r="AR206" s="5">
        <f t="shared" si="425"/>
        <v>0.17521143160814528</v>
      </c>
      <c r="AS206" s="5">
        <f t="shared" si="426"/>
        <v>0</v>
      </c>
      <c r="AT206" s="5">
        <f t="shared" si="427"/>
        <v>0</v>
      </c>
      <c r="AU206" s="5">
        <f t="shared" si="428"/>
        <v>0</v>
      </c>
      <c r="AV206" s="5">
        <f t="shared" si="429"/>
        <v>0</v>
      </c>
      <c r="AW206" s="5">
        <f t="shared" si="430"/>
        <v>0</v>
      </c>
      <c r="AX206" s="5">
        <f t="shared" si="431"/>
        <v>0</v>
      </c>
      <c r="AY206" s="5">
        <f t="shared" si="432"/>
        <v>0</v>
      </c>
      <c r="AZ206" s="5">
        <f t="shared" si="433"/>
        <v>0</v>
      </c>
      <c r="BA206" s="5">
        <f t="shared" si="434"/>
        <v>0</v>
      </c>
      <c r="BB206" s="5">
        <f t="shared" si="435"/>
        <v>0</v>
      </c>
      <c r="BC206" s="5">
        <f t="shared" si="436"/>
        <v>0</v>
      </c>
      <c r="BD206" s="5">
        <f t="shared" si="437"/>
        <v>0.14956608478652431</v>
      </c>
      <c r="BE206" s="5">
        <f t="shared" si="438"/>
        <v>0</v>
      </c>
      <c r="BF206" s="5">
        <f t="shared" si="439"/>
        <v>0</v>
      </c>
      <c r="BG206" s="5">
        <f t="shared" si="440"/>
        <v>0</v>
      </c>
      <c r="BH206" s="5">
        <f t="shared" si="441"/>
        <v>0</v>
      </c>
      <c r="BI206" s="5">
        <f t="shared" si="442"/>
        <v>0</v>
      </c>
      <c r="BJ206" s="8">
        <f t="shared" si="443"/>
        <v>0</v>
      </c>
      <c r="BK206" s="8">
        <f t="shared" si="444"/>
        <v>5.9653234515426633E-3</v>
      </c>
      <c r="BL206" s="8">
        <f t="shared" si="445"/>
        <v>0.60461913944270806</v>
      </c>
      <c r="BM206" s="8">
        <f t="shared" si="446"/>
        <v>0.62940475422333697</v>
      </c>
      <c r="BN206" s="8">
        <f t="shared" si="447"/>
        <v>0.11476189858652133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1.3333333333333299</v>
      </c>
      <c r="F207">
        <f>VLOOKUP(B207,home!$B$2:$E$405,3,FALSE)</f>
        <v>1.31</v>
      </c>
      <c r="G207">
        <f>VLOOKUP(C207,away!$B$2:$E$405,4,FALSE)</f>
        <v>0.75</v>
      </c>
      <c r="H207">
        <f>VLOOKUP(A207,away!$A$2:$E$405,3,FALSE)</f>
        <v>1.2708333333333299</v>
      </c>
      <c r="I207">
        <f>VLOOKUP(C207,away!$B$2:$E$405,3,FALSE)</f>
        <v>0.38</v>
      </c>
      <c r="J207">
        <f>VLOOKUP(B207,home!$B$2:$E$405,4,FALSE)</f>
        <v>0.79</v>
      </c>
      <c r="K207" s="3">
        <f t="shared" si="392"/>
        <v>1.3099999999999967</v>
      </c>
      <c r="L207" s="3">
        <f t="shared" si="393"/>
        <v>0.38150416666666565</v>
      </c>
      <c r="M207" s="5">
        <f t="shared" si="394"/>
        <v>0.18424218451034363</v>
      </c>
      <c r="N207" s="5">
        <f t="shared" si="395"/>
        <v>0.24135726170854951</v>
      </c>
      <c r="O207" s="5">
        <f t="shared" si="396"/>
        <v>7.0289161066464698E-2</v>
      </c>
      <c r="P207" s="5">
        <f t="shared" si="397"/>
        <v>9.2078800997068513E-2</v>
      </c>
      <c r="Q207" s="5">
        <f t="shared" si="398"/>
        <v>0.15808900641909956</v>
      </c>
      <c r="R207" s="5">
        <f t="shared" si="399"/>
        <v>1.3407803909180328E-2</v>
      </c>
      <c r="S207" s="5">
        <f t="shared" si="400"/>
        <v>1.1504566144272121E-2</v>
      </c>
      <c r="T207" s="5">
        <f t="shared" si="401"/>
        <v>6.0311614653079736E-2</v>
      </c>
      <c r="U207" s="5">
        <f t="shared" si="402"/>
        <v>1.7564223121026182E-2</v>
      </c>
      <c r="V207" s="5">
        <f t="shared" si="403"/>
        <v>6.3884914387211109E-4</v>
      </c>
      <c r="W207" s="5">
        <f t="shared" si="404"/>
        <v>6.9032199469673317E-2</v>
      </c>
      <c r="X207" s="5">
        <f t="shared" si="405"/>
        <v>2.6336071731844761E-2</v>
      </c>
      <c r="Y207" s="5">
        <f t="shared" si="406"/>
        <v>5.0236605496654825E-3</v>
      </c>
      <c r="Z207" s="5">
        <f t="shared" si="407"/>
        <v>1.7050443524006342E-3</v>
      </c>
      <c r="AA207" s="5">
        <f t="shared" si="408"/>
        <v>2.2336081016448247E-3</v>
      </c>
      <c r="AB207" s="5">
        <f t="shared" si="409"/>
        <v>1.4630133065773568E-3</v>
      </c>
      <c r="AC207" s="5">
        <f t="shared" si="410"/>
        <v>1.9954870589926297E-5</v>
      </c>
      <c r="AD207" s="5">
        <f t="shared" si="411"/>
        <v>2.2608045326317945E-2</v>
      </c>
      <c r="AE207" s="5">
        <f t="shared" si="412"/>
        <v>8.625063492179133E-3</v>
      </c>
      <c r="AF207" s="5">
        <f t="shared" si="413"/>
        <v>1.6452488300154405E-3</v>
      </c>
      <c r="AG207" s="5">
        <f t="shared" si="414"/>
        <v>2.0922309461811575E-4</v>
      </c>
      <c r="AH207" s="5">
        <f t="shared" si="415"/>
        <v>1.6262038119807713E-4</v>
      </c>
      <c r="AI207" s="5">
        <f t="shared" si="416"/>
        <v>2.1303269936948048E-4</v>
      </c>
      <c r="AJ207" s="5">
        <f t="shared" si="417"/>
        <v>1.3953641808700938E-4</v>
      </c>
      <c r="AK207" s="5">
        <f t="shared" si="418"/>
        <v>6.0930902564660625E-5</v>
      </c>
      <c r="AL207" s="5">
        <f t="shared" si="419"/>
        <v>3.9891419282839079E-7</v>
      </c>
      <c r="AM207" s="5">
        <f t="shared" si="420"/>
        <v>5.923307875495284E-3</v>
      </c>
      <c r="AN207" s="5">
        <f t="shared" si="421"/>
        <v>2.2597666349509263E-3</v>
      </c>
      <c r="AO207" s="5">
        <f t="shared" si="422"/>
        <v>4.3105519346404417E-4</v>
      </c>
      <c r="AP207" s="5">
        <f t="shared" si="423"/>
        <v>5.4816450789946168E-5</v>
      </c>
      <c r="AQ207" s="5">
        <f t="shared" si="424"/>
        <v>5.2281760945606741E-6</v>
      </c>
      <c r="AR207" s="5">
        <f t="shared" si="425"/>
        <v>1.2408070602397593E-5</v>
      </c>
      <c r="AS207" s="5">
        <f t="shared" si="426"/>
        <v>1.6254572489140804E-5</v>
      </c>
      <c r="AT207" s="5">
        <f t="shared" si="427"/>
        <v>1.06467449803872E-5</v>
      </c>
      <c r="AU207" s="5">
        <f t="shared" si="428"/>
        <v>4.6490786414357341E-6</v>
      </c>
      <c r="AV207" s="5">
        <f t="shared" si="429"/>
        <v>1.5225732550701984E-6</v>
      </c>
      <c r="AW207" s="5">
        <f t="shared" si="430"/>
        <v>5.537931360708754E-9</v>
      </c>
      <c r="AX207" s="5">
        <f t="shared" si="431"/>
        <v>1.2932555528164659E-3</v>
      </c>
      <c r="AY207" s="5">
        <f t="shared" si="432"/>
        <v>4.9338238196428377E-4</v>
      </c>
      <c r="AZ207" s="5">
        <f t="shared" si="433"/>
        <v>9.4113717239649303E-5</v>
      </c>
      <c r="BA207" s="5">
        <f t="shared" si="434"/>
        <v>1.1968258422471537E-5</v>
      </c>
      <c r="BB207" s="5">
        <f t="shared" si="435"/>
        <v>1.1414851139790764E-6</v>
      </c>
      <c r="BC207" s="5">
        <f t="shared" si="436"/>
        <v>8.7096265434198349E-8</v>
      </c>
      <c r="BD207" s="5">
        <f t="shared" si="437"/>
        <v>7.8895510585147349E-7</v>
      </c>
      <c r="BE207" s="5">
        <f t="shared" si="438"/>
        <v>1.0335311886654276E-6</v>
      </c>
      <c r="BF207" s="5">
        <f t="shared" si="439"/>
        <v>6.7696292857585337E-7</v>
      </c>
      <c r="BG207" s="5">
        <f t="shared" si="440"/>
        <v>2.9560714547812199E-7</v>
      </c>
      <c r="BH207" s="5">
        <f t="shared" si="441"/>
        <v>9.6811340144084667E-8</v>
      </c>
      <c r="BI207" s="5">
        <f t="shared" si="442"/>
        <v>2.5364571117750108E-8</v>
      </c>
      <c r="BJ207" s="8">
        <f t="shared" si="443"/>
        <v>0.60380551809766037</v>
      </c>
      <c r="BK207" s="8">
        <f t="shared" si="444"/>
        <v>0.28897813696230346</v>
      </c>
      <c r="BL207" s="8">
        <f t="shared" si="445"/>
        <v>0.1055823281783609</v>
      </c>
      <c r="BM207" s="8">
        <f t="shared" si="446"/>
        <v>0.24011343213598571</v>
      </c>
      <c r="BN207" s="8">
        <f t="shared" si="447"/>
        <v>0.75946421861070612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1.3333333333333299</v>
      </c>
      <c r="F208">
        <f>VLOOKUP(B208,home!$B$2:$E$405,3,FALSE)</f>
        <v>0.38</v>
      </c>
      <c r="G208">
        <f>VLOOKUP(C208,away!$B$2:$E$405,4,FALSE)</f>
        <v>0.75</v>
      </c>
      <c r="H208">
        <f>VLOOKUP(A208,away!$A$2:$E$405,3,FALSE)</f>
        <v>1.2708333333333299</v>
      </c>
      <c r="I208">
        <f>VLOOKUP(C208,away!$B$2:$E$405,3,FALSE)</f>
        <v>0.38</v>
      </c>
      <c r="J208">
        <f>VLOOKUP(B208,home!$B$2:$E$405,4,FALSE)</f>
        <v>0.39</v>
      </c>
      <c r="K208" s="3">
        <f t="shared" si="392"/>
        <v>0.37999999999999901</v>
      </c>
      <c r="L208" s="3">
        <f t="shared" si="393"/>
        <v>0.18833749999999952</v>
      </c>
      <c r="M208" s="5">
        <f t="shared" si="394"/>
        <v>0.56646640670430093</v>
      </c>
      <c r="N208" s="5">
        <f t="shared" si="395"/>
        <v>0.21525723454763376</v>
      </c>
      <c r="O208" s="5">
        <f t="shared" si="396"/>
        <v>0.10668686687267098</v>
      </c>
      <c r="P208" s="5">
        <f t="shared" si="397"/>
        <v>4.0541009411614863E-2</v>
      </c>
      <c r="Q208" s="5">
        <f t="shared" si="398"/>
        <v>4.0898874564050315E-2</v>
      </c>
      <c r="R208" s="5">
        <f t="shared" si="399"/>
        <v>1.0046568894815811E-2</v>
      </c>
      <c r="S208" s="5">
        <f t="shared" si="400"/>
        <v>7.2536227420569776E-4</v>
      </c>
      <c r="T208" s="5">
        <f t="shared" si="401"/>
        <v>7.7027917882068041E-3</v>
      </c>
      <c r="U208" s="5">
        <f t="shared" si="402"/>
        <v>3.8176961800299976E-3</v>
      </c>
      <c r="V208" s="5">
        <f t="shared" si="403"/>
        <v>5.7681009534357411E-6</v>
      </c>
      <c r="W208" s="5">
        <f t="shared" si="404"/>
        <v>5.1805241114463597E-3</v>
      </c>
      <c r="X208" s="5">
        <f t="shared" si="405"/>
        <v>9.7568695983952613E-4</v>
      </c>
      <c r="Y208" s="5">
        <f t="shared" si="406"/>
        <v>9.1879221399388154E-5</v>
      </c>
      <c r="Z208" s="5">
        <f t="shared" si="407"/>
        <v>6.307152230757894E-4</v>
      </c>
      <c r="AA208" s="5">
        <f t="shared" si="408"/>
        <v>2.3967178476879929E-4</v>
      </c>
      <c r="AB208" s="5">
        <f t="shared" si="409"/>
        <v>4.5537639106071757E-5</v>
      </c>
      <c r="AC208" s="5">
        <f t="shared" si="410"/>
        <v>2.580080569129532E-8</v>
      </c>
      <c r="AD208" s="5">
        <f t="shared" si="411"/>
        <v>4.9214979058740283E-4</v>
      </c>
      <c r="AE208" s="5">
        <f t="shared" si="412"/>
        <v>9.2690261184754714E-5</v>
      </c>
      <c r="AF208" s="5">
        <f t="shared" si="413"/>
        <v>8.7285260329418489E-6</v>
      </c>
      <c r="AG208" s="5">
        <f t="shared" si="414"/>
        <v>5.4796959057639385E-7</v>
      </c>
      <c r="AH208" s="5">
        <f t="shared" si="415"/>
        <v>2.9696832081509036E-5</v>
      </c>
      <c r="AI208" s="5">
        <f t="shared" si="416"/>
        <v>1.1284796190973402E-5</v>
      </c>
      <c r="AJ208" s="5">
        <f t="shared" si="417"/>
        <v>2.1441112762849412E-6</v>
      </c>
      <c r="AK208" s="5">
        <f t="shared" si="418"/>
        <v>2.7158742832942519E-7</v>
      </c>
      <c r="AL208" s="5">
        <f t="shared" si="419"/>
        <v>7.3860740476641507E-11</v>
      </c>
      <c r="AM208" s="5">
        <f t="shared" si="420"/>
        <v>3.7403384084642516E-5</v>
      </c>
      <c r="AN208" s="5">
        <f t="shared" si="421"/>
        <v>7.0444598500413402E-6</v>
      </c>
      <c r="AO208" s="5">
        <f t="shared" si="422"/>
        <v>6.6336797850357884E-7</v>
      </c>
      <c r="AP208" s="5">
        <f t="shared" si="423"/>
        <v>4.1645688883805825E-8</v>
      </c>
      <c r="AQ208" s="5">
        <f t="shared" si="424"/>
        <v>1.9608612325384395E-9</v>
      </c>
      <c r="AR208" s="5">
        <f t="shared" si="425"/>
        <v>1.1186054224302391E-6</v>
      </c>
      <c r="AS208" s="5">
        <f t="shared" si="426"/>
        <v>4.2507006052348969E-7</v>
      </c>
      <c r="AT208" s="5">
        <f t="shared" si="427"/>
        <v>8.0763311499462847E-8</v>
      </c>
      <c r="AU208" s="5">
        <f t="shared" si="428"/>
        <v>1.0230019456598602E-8</v>
      </c>
      <c r="AV208" s="5">
        <f t="shared" si="429"/>
        <v>9.718518483768643E-10</v>
      </c>
      <c r="AW208" s="5">
        <f t="shared" si="430"/>
        <v>1.4683566498937136E-13</v>
      </c>
      <c r="AX208" s="5">
        <f t="shared" si="431"/>
        <v>2.3688809920273532E-6</v>
      </c>
      <c r="AY208" s="5">
        <f t="shared" si="432"/>
        <v>4.4614912383595037E-7</v>
      </c>
      <c r="AZ208" s="5">
        <f t="shared" si="433"/>
        <v>4.2013305305226551E-8</v>
      </c>
      <c r="BA208" s="5">
        <f t="shared" si="434"/>
        <v>2.637560295974362E-9</v>
      </c>
      <c r="BB208" s="5">
        <f t="shared" si="435"/>
        <v>1.241878780607675E-10</v>
      </c>
      <c r="BC208" s="5">
        <f t="shared" si="436"/>
        <v>4.6778468968539491E-12</v>
      </c>
      <c r="BD208" s="5">
        <f t="shared" si="437"/>
        <v>3.5112558124492425E-8</v>
      </c>
      <c r="BE208" s="5">
        <f t="shared" si="438"/>
        <v>1.3342772087307085E-8</v>
      </c>
      <c r="BF208" s="5">
        <f t="shared" si="439"/>
        <v>2.5351266965883398E-9</v>
      </c>
      <c r="BG208" s="5">
        <f t="shared" si="440"/>
        <v>3.2111604823452226E-10</v>
      </c>
      <c r="BH208" s="5">
        <f t="shared" si="441"/>
        <v>3.0506024582279529E-11</v>
      </c>
      <c r="BI208" s="5">
        <f t="shared" si="442"/>
        <v>2.318457868253238E-12</v>
      </c>
      <c r="BJ208" s="8">
        <f t="shared" si="443"/>
        <v>0.27074912236828241</v>
      </c>
      <c r="BK208" s="8">
        <f t="shared" si="444"/>
        <v>0.60773901851486523</v>
      </c>
      <c r="BL208" s="8">
        <f t="shared" si="445"/>
        <v>0.12088142568343195</v>
      </c>
      <c r="BM208" s="8">
        <f t="shared" si="446"/>
        <v>2.0102874645591604E-2</v>
      </c>
      <c r="BN208" s="8">
        <f t="shared" si="447"/>
        <v>0.97989696099508661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1.3333333333333299</v>
      </c>
      <c r="F209">
        <f>VLOOKUP(B209,home!$B$2:$E$405,3,FALSE)</f>
        <v>0.56000000000000005</v>
      </c>
      <c r="G209">
        <f>VLOOKUP(C209,away!$B$2:$E$405,4,FALSE)</f>
        <v>1.1299999999999999</v>
      </c>
      <c r="H209">
        <f>VLOOKUP(A209,away!$A$2:$E$405,3,FALSE)</f>
        <v>1.2708333333333299</v>
      </c>
      <c r="I209">
        <f>VLOOKUP(C209,away!$B$2:$E$405,3,FALSE)</f>
        <v>0.75</v>
      </c>
      <c r="J209">
        <f>VLOOKUP(B209,home!$B$2:$E$405,4,FALSE)</f>
        <v>1.18</v>
      </c>
      <c r="K209" s="3">
        <f t="shared" si="392"/>
        <v>0.84373333333333111</v>
      </c>
      <c r="L209" s="3">
        <f t="shared" si="393"/>
        <v>1.124687499999997</v>
      </c>
      <c r="M209" s="5">
        <f t="shared" si="394"/>
        <v>0.13967725581187082</v>
      </c>
      <c r="N209" s="5">
        <f t="shared" si="395"/>
        <v>0.11785035663700216</v>
      </c>
      <c r="O209" s="5">
        <f t="shared" si="396"/>
        <v>0.15709326364591303</v>
      </c>
      <c r="P209" s="5">
        <f t="shared" si="397"/>
        <v>0.132544822980178</v>
      </c>
      <c r="Q209" s="5">
        <f t="shared" si="398"/>
        <v>4.9717137119929845E-2</v>
      </c>
      <c r="R209" s="5">
        <f t="shared" si="399"/>
        <v>8.8340414978381174E-2</v>
      </c>
      <c r="S209" s="5">
        <f t="shared" si="400"/>
        <v>3.14441495802813E-2</v>
      </c>
      <c r="T209" s="5">
        <f t="shared" si="401"/>
        <v>5.5916242654570944E-2</v>
      </c>
      <c r="U209" s="5">
        <f t="shared" si="402"/>
        <v>7.4535752797759286E-2</v>
      </c>
      <c r="V209" s="5">
        <f t="shared" si="403"/>
        <v>3.3153884452774268E-3</v>
      </c>
      <c r="W209" s="5">
        <f t="shared" si="404"/>
        <v>1.3982668608662898E-2</v>
      </c>
      <c r="X209" s="5">
        <f t="shared" si="405"/>
        <v>1.572613260080551E-2</v>
      </c>
      <c r="Y209" s="5">
        <f t="shared" si="406"/>
        <v>8.8434923797342004E-3</v>
      </c>
      <c r="Z209" s="5">
        <f t="shared" si="407"/>
        <v>3.3118453490332593E-2</v>
      </c>
      <c r="AA209" s="5">
        <f t="shared" si="408"/>
        <v>2.7943143158243214E-2</v>
      </c>
      <c r="AB209" s="5">
        <f t="shared" si="409"/>
        <v>1.1788280660357506E-2</v>
      </c>
      <c r="AC209" s="5">
        <f t="shared" si="410"/>
        <v>1.9663078467732794E-4</v>
      </c>
      <c r="AD209" s="5">
        <f t="shared" si="411"/>
        <v>2.9494108985206199E-3</v>
      </c>
      <c r="AE209" s="5">
        <f t="shared" si="412"/>
        <v>3.3171655699299001E-3</v>
      </c>
      <c r="AF209" s="5">
        <f t="shared" si="413"/>
        <v>1.8653873259652626E-3</v>
      </c>
      <c r="AG209" s="5">
        <f t="shared" si="414"/>
        <v>6.9932593605718336E-4</v>
      </c>
      <c r="AH209" s="5">
        <f t="shared" si="415"/>
        <v>9.3119776649770898E-3</v>
      </c>
      <c r="AI209" s="5">
        <f t="shared" si="416"/>
        <v>7.8568259551966505E-3</v>
      </c>
      <c r="AJ209" s="5">
        <f t="shared" si="417"/>
        <v>3.3145329762989512E-3</v>
      </c>
      <c r="AK209" s="5">
        <f t="shared" si="418"/>
        <v>9.321939855119869E-4</v>
      </c>
      <c r="AL209" s="5">
        <f t="shared" si="419"/>
        <v>7.4636038332863546E-6</v>
      </c>
      <c r="AM209" s="5">
        <f t="shared" si="420"/>
        <v>4.9770325775569163E-4</v>
      </c>
      <c r="AN209" s="5">
        <f t="shared" si="421"/>
        <v>5.5976063270710293E-4</v>
      </c>
      <c r="AO209" s="5">
        <f t="shared" si="422"/>
        <v>3.1477789329888411E-4</v>
      </c>
      <c r="AP209" s="5">
        <f t="shared" si="423"/>
        <v>1.1800892062319589E-4</v>
      </c>
      <c r="AQ209" s="5">
        <f t="shared" si="424"/>
        <v>3.3180789478350089E-5</v>
      </c>
      <c r="AR209" s="5">
        <f t="shared" si="425"/>
        <v>2.0946129760157791E-3</v>
      </c>
      <c r="AS209" s="5">
        <f t="shared" si="426"/>
        <v>1.767294788297042E-3</v>
      </c>
      <c r="AT209" s="5">
        <f t="shared" si="427"/>
        <v>7.4556276135624353E-4</v>
      </c>
      <c r="AU209" s="5">
        <f t="shared" si="428"/>
        <v>2.0968538461610205E-4</v>
      </c>
      <c r="AV209" s="5">
        <f t="shared" si="429"/>
        <v>4.4229637128356339E-5</v>
      </c>
      <c r="AW209" s="5">
        <f t="shared" si="430"/>
        <v>1.9673569041698104E-7</v>
      </c>
      <c r="AX209" s="5">
        <f t="shared" si="431"/>
        <v>6.9988138112844601E-5</v>
      </c>
      <c r="AY209" s="5">
        <f t="shared" si="432"/>
        <v>7.8714784083789695E-5</v>
      </c>
      <c r="AZ209" s="5">
        <f t="shared" si="433"/>
        <v>4.4264766862118499E-5</v>
      </c>
      <c r="BA209" s="5">
        <f t="shared" si="434"/>
        <v>1.6594676660079586E-5</v>
      </c>
      <c r="BB209" s="5">
        <f t="shared" si="435"/>
        <v>4.6659563515333051E-6</v>
      </c>
      <c r="BC209" s="5">
        <f t="shared" si="436"/>
        <v>1.04954855682302E-6</v>
      </c>
      <c r="BD209" s="5">
        <f t="shared" si="437"/>
        <v>3.9263083857712304E-4</v>
      </c>
      <c r="BE209" s="5">
        <f t="shared" si="438"/>
        <v>3.3127572620213707E-4</v>
      </c>
      <c r="BF209" s="5">
        <f t="shared" si="439"/>
        <v>1.3975418636047454E-4</v>
      </c>
      <c r="BG209" s="5">
        <f t="shared" si="440"/>
        <v>3.9305088501736908E-5</v>
      </c>
      <c r="BH209" s="5">
        <f t="shared" si="441"/>
        <v>8.2907533346330172E-6</v>
      </c>
      <c r="BI209" s="5">
        <f t="shared" si="442"/>
        <v>1.3990369893748696E-6</v>
      </c>
      <c r="BJ209" s="8">
        <f t="shared" si="443"/>
        <v>0.27260602909566889</v>
      </c>
      <c r="BK209" s="8">
        <f t="shared" si="444"/>
        <v>0.30726442599020198</v>
      </c>
      <c r="BL209" s="8">
        <f t="shared" si="445"/>
        <v>0.38689042700001786</v>
      </c>
      <c r="BM209" s="8">
        <f t="shared" si="446"/>
        <v>0.31457756635455297</v>
      </c>
      <c r="BN209" s="8">
        <f t="shared" si="447"/>
        <v>0.68522325117327509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1.3333333333333299</v>
      </c>
      <c r="F210">
        <f>VLOOKUP(B210,home!$B$2:$E$405,3,FALSE)</f>
        <v>0.19</v>
      </c>
      <c r="G210">
        <f>VLOOKUP(C210,away!$B$2:$E$405,4,FALSE)</f>
        <v>0.75</v>
      </c>
      <c r="H210">
        <f>VLOOKUP(A210,away!$A$2:$E$405,3,FALSE)</f>
        <v>1.2708333333333299</v>
      </c>
      <c r="I210">
        <f>VLOOKUP(C210,away!$B$2:$E$405,3,FALSE)</f>
        <v>1.1299999999999999</v>
      </c>
      <c r="J210">
        <f>VLOOKUP(B210,home!$B$2:$E$405,4,FALSE)</f>
        <v>1.18</v>
      </c>
      <c r="K210" s="3">
        <f t="shared" si="392"/>
        <v>0.1899999999999995</v>
      </c>
      <c r="L210" s="3">
        <f t="shared" si="393"/>
        <v>1.6945291666666618</v>
      </c>
      <c r="M210" s="5">
        <f t="shared" si="394"/>
        <v>0.15190056244325972</v>
      </c>
      <c r="N210" s="5">
        <f t="shared" si="395"/>
        <v>2.886110686421927E-2</v>
      </c>
      <c r="O210" s="5">
        <f t="shared" si="396"/>
        <v>0.25739993349317403</v>
      </c>
      <c r="P210" s="5">
        <f t="shared" si="397"/>
        <v>4.8905987363702941E-2</v>
      </c>
      <c r="Q210" s="5">
        <f t="shared" si="398"/>
        <v>2.7418051521008228E-3</v>
      </c>
      <c r="R210" s="5">
        <f t="shared" si="399"/>
        <v>0.21808584740112125</v>
      </c>
      <c r="S210" s="5">
        <f t="shared" si="400"/>
        <v>3.936449545590217E-3</v>
      </c>
      <c r="T210" s="5">
        <f t="shared" si="401"/>
        <v>4.6460687995517665E-3</v>
      </c>
      <c r="U210" s="5">
        <f t="shared" si="402"/>
        <v>4.1436311006212929E-2</v>
      </c>
      <c r="V210" s="5">
        <f t="shared" si="403"/>
        <v>1.4082015866019148E-4</v>
      </c>
      <c r="W210" s="5">
        <f t="shared" si="404"/>
        <v>1.7364765963305166E-4</v>
      </c>
      <c r="X210" s="5">
        <f t="shared" si="405"/>
        <v>2.9425102397161109E-4</v>
      </c>
      <c r="Y210" s="5">
        <f t="shared" si="406"/>
        <v>2.4930847122071312E-4</v>
      </c>
      <c r="Z210" s="5">
        <f t="shared" si="407"/>
        <v>0.12318427641947159</v>
      </c>
      <c r="AA210" s="5">
        <f t="shared" si="408"/>
        <v>2.340501251969954E-2</v>
      </c>
      <c r="AB210" s="5">
        <f t="shared" si="409"/>
        <v>2.2234761893714502E-3</v>
      </c>
      <c r="AC210" s="5">
        <f t="shared" si="410"/>
        <v>2.8336584099888092E-6</v>
      </c>
      <c r="AD210" s="5">
        <f t="shared" si="411"/>
        <v>8.2482638325699333E-6</v>
      </c>
      <c r="AE210" s="5">
        <f t="shared" si="412"/>
        <v>1.3976923638651492E-5</v>
      </c>
      <c r="AF210" s="5">
        <f t="shared" si="413"/>
        <v>1.1842152382983842E-5</v>
      </c>
      <c r="AG210" s="5">
        <f t="shared" si="414"/>
        <v>6.6889575363590775E-6</v>
      </c>
      <c r="AH210" s="5">
        <f t="shared" si="415"/>
        <v>5.2184837316880735E-2</v>
      </c>
      <c r="AI210" s="5">
        <f t="shared" si="416"/>
        <v>9.9151190902073139E-3</v>
      </c>
      <c r="AJ210" s="5">
        <f t="shared" si="417"/>
        <v>9.4193631356969212E-4</v>
      </c>
      <c r="AK210" s="5">
        <f t="shared" si="418"/>
        <v>5.9655966526080345E-5</v>
      </c>
      <c r="AL210" s="5">
        <f t="shared" si="419"/>
        <v>3.6493047863131847E-8</v>
      </c>
      <c r="AM210" s="5">
        <f t="shared" si="420"/>
        <v>3.1343402563765647E-7</v>
      </c>
      <c r="AN210" s="5">
        <f t="shared" si="421"/>
        <v>5.3112309826875511E-7</v>
      </c>
      <c r="AO210" s="5">
        <f t="shared" si="422"/>
        <v>4.5000179055338459E-7</v>
      </c>
      <c r="AP210" s="5">
        <f t="shared" si="423"/>
        <v>2.5418038638164418E-7</v>
      </c>
      <c r="AQ210" s="5">
        <f t="shared" si="424"/>
        <v>1.0767901957957442E-7</v>
      </c>
      <c r="AR210" s="5">
        <f t="shared" si="425"/>
        <v>1.7685745778241831E-2</v>
      </c>
      <c r="AS210" s="5">
        <f t="shared" si="426"/>
        <v>3.3602916978659387E-3</v>
      </c>
      <c r="AT210" s="5">
        <f t="shared" si="427"/>
        <v>3.1922771129726333E-4</v>
      </c>
      <c r="AU210" s="5">
        <f t="shared" si="428"/>
        <v>2.0217755048826623E-5</v>
      </c>
      <c r="AV210" s="5">
        <f t="shared" si="429"/>
        <v>9.6034336481926203E-7</v>
      </c>
      <c r="AW210" s="5">
        <f t="shared" si="430"/>
        <v>3.2637004047448476E-10</v>
      </c>
      <c r="AX210" s="5">
        <f t="shared" si="431"/>
        <v>9.925410811859093E-9</v>
      </c>
      <c r="AY210" s="5">
        <f t="shared" si="432"/>
        <v>1.6818898111843862E-8</v>
      </c>
      <c r="AZ210" s="5">
        <f t="shared" si="433"/>
        <v>1.4250056700857138E-8</v>
      </c>
      <c r="BA210" s="5">
        <f t="shared" si="434"/>
        <v>8.0490455687520425E-9</v>
      </c>
      <c r="BB210" s="5">
        <f t="shared" si="435"/>
        <v>3.4098356200198468E-9</v>
      </c>
      <c r="BC210" s="5">
        <f t="shared" si="436"/>
        <v>1.1556131823325052E-9</v>
      </c>
      <c r="BD210" s="5">
        <f t="shared" si="437"/>
        <v>4.9948353425804254E-3</v>
      </c>
      <c r="BE210" s="5">
        <f t="shared" si="438"/>
        <v>9.4901871509027826E-4</v>
      </c>
      <c r="BF210" s="5">
        <f t="shared" si="439"/>
        <v>9.0156777933576181E-5</v>
      </c>
      <c r="BG210" s="5">
        <f t="shared" si="440"/>
        <v>5.7099292691264768E-6</v>
      </c>
      <c r="BH210" s="5">
        <f t="shared" si="441"/>
        <v>2.7122164028350694E-7</v>
      </c>
      <c r="BI210" s="5">
        <f t="shared" si="442"/>
        <v>1.0306422330773233E-8</v>
      </c>
      <c r="BJ210" s="8">
        <f t="shared" si="443"/>
        <v>3.7008654295268228E-2</v>
      </c>
      <c r="BK210" s="8">
        <f t="shared" si="444"/>
        <v>0.20488670648156904</v>
      </c>
      <c r="BL210" s="8">
        <f t="shared" si="445"/>
        <v>0.63307857487551744</v>
      </c>
      <c r="BM210" s="8">
        <f t="shared" si="446"/>
        <v>0.29026295286172049</v>
      </c>
      <c r="BN210" s="8">
        <f t="shared" si="447"/>
        <v>0.70789524271757798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1.3333333333333299</v>
      </c>
      <c r="F211">
        <f>VLOOKUP(B211,home!$B$2:$E$405,3,FALSE)</f>
        <v>1.1299999999999999</v>
      </c>
      <c r="G211">
        <f>VLOOKUP(C211,away!$B$2:$E$405,4,FALSE)</f>
        <v>0.75</v>
      </c>
      <c r="H211">
        <f>VLOOKUP(A211,away!$A$2:$E$405,3,FALSE)</f>
        <v>1.2708333333333299</v>
      </c>
      <c r="I211">
        <f>VLOOKUP(C211,away!$B$2:$E$405,3,FALSE)</f>
        <v>2.06</v>
      </c>
      <c r="J211">
        <f>VLOOKUP(B211,home!$B$2:$E$405,4,FALSE)</f>
        <v>1.38</v>
      </c>
      <c r="K211" s="3">
        <f t="shared" si="392"/>
        <v>1.129999999999997</v>
      </c>
      <c r="L211" s="3">
        <f t="shared" si="393"/>
        <v>3.6127249999999904</v>
      </c>
      <c r="M211" s="5">
        <f t="shared" si="394"/>
        <v>8.7148657901220099E-3</v>
      </c>
      <c r="N211" s="5">
        <f t="shared" si="395"/>
        <v>9.8477983428378445E-3</v>
      </c>
      <c r="O211" s="5">
        <f t="shared" si="396"/>
        <v>3.1484413511618452E-2</v>
      </c>
      <c r="P211" s="5">
        <f t="shared" si="397"/>
        <v>3.5577387268128757E-2</v>
      </c>
      <c r="Q211" s="5">
        <f t="shared" si="398"/>
        <v>5.5640060637033679E-3</v>
      </c>
      <c r="R211" s="5">
        <f t="shared" si="399"/>
        <v>5.6872263901880729E-2</v>
      </c>
      <c r="S211" s="5">
        <f t="shared" si="400"/>
        <v>3.6310096888155563E-2</v>
      </c>
      <c r="T211" s="5">
        <f t="shared" si="401"/>
        <v>2.0101223806492697E-2</v>
      </c>
      <c r="U211" s="5">
        <f t="shared" si="402"/>
        <v>6.4265658209125054E-2</v>
      </c>
      <c r="V211" s="5">
        <f t="shared" si="403"/>
        <v>1.647017623352167E-2</v>
      </c>
      <c r="W211" s="5">
        <f t="shared" si="404"/>
        <v>2.0957756173282625E-3</v>
      </c>
      <c r="X211" s="5">
        <f t="shared" si="405"/>
        <v>7.5714609671122274E-3</v>
      </c>
      <c r="Y211" s="5">
        <f t="shared" si="406"/>
        <v>1.3676803161205222E-2</v>
      </c>
      <c r="Z211" s="5">
        <f t="shared" si="407"/>
        <v>6.8487949868307182E-2</v>
      </c>
      <c r="AA211" s="5">
        <f t="shared" si="408"/>
        <v>7.7391383351186921E-2</v>
      </c>
      <c r="AB211" s="5">
        <f t="shared" si="409"/>
        <v>4.3726131593420495E-2</v>
      </c>
      <c r="AC211" s="5">
        <f t="shared" si="410"/>
        <v>4.2023441062232318E-3</v>
      </c>
      <c r="AD211" s="5">
        <f t="shared" si="411"/>
        <v>5.9205661189523293E-4</v>
      </c>
      <c r="AE211" s="5">
        <f t="shared" si="412"/>
        <v>2.1389377232091996E-3</v>
      </c>
      <c r="AF211" s="5">
        <f t="shared" si="413"/>
        <v>3.8636968930404669E-3</v>
      </c>
      <c r="AG211" s="5">
        <f t="shared" si="414"/>
        <v>4.652824785969862E-3</v>
      </c>
      <c r="AH211" s="5">
        <f t="shared" si="415"/>
        <v>6.1857032171994855E-2</v>
      </c>
      <c r="AI211" s="5">
        <f t="shared" si="416"/>
        <v>6.9898446354354007E-2</v>
      </c>
      <c r="AJ211" s="5">
        <f t="shared" si="417"/>
        <v>3.9492622190209915E-2</v>
      </c>
      <c r="AK211" s="5">
        <f t="shared" si="418"/>
        <v>1.4875554358312358E-2</v>
      </c>
      <c r="AL211" s="5">
        <f t="shared" si="419"/>
        <v>6.8622249522421646E-4</v>
      </c>
      <c r="AM211" s="5">
        <f t="shared" si="420"/>
        <v>1.3380479428832219E-4</v>
      </c>
      <c r="AN211" s="5">
        <f t="shared" si="421"/>
        <v>4.8339992544527751E-4</v>
      </c>
      <c r="AO211" s="5">
        <f t="shared" si="422"/>
        <v>8.7319549782714269E-4</v>
      </c>
      <c r="AP211" s="5">
        <f t="shared" si="423"/>
        <v>1.0515384016291855E-3</v>
      </c>
      <c r="AQ211" s="5">
        <f t="shared" si="424"/>
        <v>9.4972976800644735E-4</v>
      </c>
      <c r="AR211" s="5">
        <f t="shared" si="425"/>
        <v>4.4694489310713896E-2</v>
      </c>
      <c r="AS211" s="5">
        <f t="shared" si="426"/>
        <v>5.0504772921106569E-2</v>
      </c>
      <c r="AT211" s="5">
        <f t="shared" si="427"/>
        <v>2.853519670042514E-2</v>
      </c>
      <c r="AU211" s="5">
        <f t="shared" si="428"/>
        <v>1.0748257423826771E-2</v>
      </c>
      <c r="AV211" s="5">
        <f t="shared" si="429"/>
        <v>3.036382722231056E-3</v>
      </c>
      <c r="AW211" s="5">
        <f t="shared" si="430"/>
        <v>7.7817235427404124E-5</v>
      </c>
      <c r="AX211" s="5">
        <f t="shared" si="431"/>
        <v>2.5199902924300605E-5</v>
      </c>
      <c r="AY211" s="5">
        <f t="shared" si="432"/>
        <v>9.104031929219366E-5</v>
      </c>
      <c r="AZ211" s="5">
        <f t="shared" si="433"/>
        <v>1.6445181875744471E-4</v>
      </c>
      <c r="BA211" s="5">
        <f t="shared" si="434"/>
        <v>1.9803973230682933E-4</v>
      </c>
      <c r="BB211" s="5">
        <f t="shared" si="435"/>
        <v>1.7886577297454703E-4</v>
      </c>
      <c r="BC211" s="5">
        <f t="shared" si="436"/>
        <v>1.2923856993389372E-4</v>
      </c>
      <c r="BD211" s="5">
        <f t="shared" si="437"/>
        <v>2.6911483149174725E-2</v>
      </c>
      <c r="BE211" s="5">
        <f t="shared" si="438"/>
        <v>3.0409975958567363E-2</v>
      </c>
      <c r="BF211" s="5">
        <f t="shared" si="439"/>
        <v>1.7181636416590516E-2</v>
      </c>
      <c r="BG211" s="5">
        <f t="shared" si="440"/>
        <v>6.4717497169157418E-3</v>
      </c>
      <c r="BH211" s="5">
        <f t="shared" si="441"/>
        <v>1.8282692950286931E-3</v>
      </c>
      <c r="BI211" s="5">
        <f t="shared" si="442"/>
        <v>4.131888606764833E-4</v>
      </c>
      <c r="BJ211" s="8">
        <f t="shared" si="443"/>
        <v>7.4383088476179943E-2</v>
      </c>
      <c r="BK211" s="8">
        <f t="shared" si="444"/>
        <v>0.10205213310066766</v>
      </c>
      <c r="BL211" s="8">
        <f t="shared" si="445"/>
        <v>0.68059890811735957</v>
      </c>
      <c r="BM211" s="8">
        <f t="shared" si="446"/>
        <v>0.77744812160035837</v>
      </c>
      <c r="BN211" s="8">
        <f t="shared" si="447"/>
        <v>0.14806073487829116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1.3333333333333299</v>
      </c>
      <c r="F212">
        <f>VLOOKUP(B212,home!$B$2:$E$405,3,FALSE)</f>
        <v>0.19</v>
      </c>
      <c r="G212">
        <f>VLOOKUP(C212,away!$B$2:$E$405,4,FALSE)</f>
        <v>1.31</v>
      </c>
      <c r="H212">
        <f>VLOOKUP(A212,away!$A$2:$E$405,3,FALSE)</f>
        <v>1.2708333333333299</v>
      </c>
      <c r="I212">
        <f>VLOOKUP(C212,away!$B$2:$E$405,3,FALSE)</f>
        <v>1.88</v>
      </c>
      <c r="J212">
        <f>VLOOKUP(B212,home!$B$2:$E$405,4,FALSE)</f>
        <v>1.38</v>
      </c>
      <c r="K212" s="3">
        <f t="shared" si="392"/>
        <v>0.33186666666666581</v>
      </c>
      <c r="L212" s="3">
        <f t="shared" si="393"/>
        <v>3.2970499999999907</v>
      </c>
      <c r="M212" s="5">
        <f t="shared" si="394"/>
        <v>2.6544925840802095E-2</v>
      </c>
      <c r="N212" s="5">
        <f t="shared" si="395"/>
        <v>8.8093760557008318E-3</v>
      </c>
      <c r="O212" s="5">
        <f t="shared" si="396"/>
        <v>8.7519947743416301E-2</v>
      </c>
      <c r="P212" s="5">
        <f t="shared" si="397"/>
        <v>2.9044953324448345E-2</v>
      </c>
      <c r="Q212" s="5">
        <f t="shared" si="398"/>
        <v>1.4617691335092873E-3</v>
      </c>
      <c r="R212" s="5">
        <f t="shared" si="399"/>
        <v>0.14427882185371499</v>
      </c>
      <c r="S212" s="5">
        <f t="shared" si="400"/>
        <v>7.945108969966256E-3</v>
      </c>
      <c r="T212" s="5">
        <f t="shared" si="401"/>
        <v>4.8195259216367824E-3</v>
      </c>
      <c r="U212" s="5">
        <f t="shared" si="402"/>
        <v>4.7881331679186082E-2</v>
      </c>
      <c r="V212" s="5">
        <f t="shared" si="403"/>
        <v>9.659319138776894E-4</v>
      </c>
      <c r="W212" s="5">
        <f t="shared" si="404"/>
        <v>1.6170414992464915E-4</v>
      </c>
      <c r="X212" s="5">
        <f t="shared" si="405"/>
        <v>5.3314666750906296E-4</v>
      </c>
      <c r="Y212" s="5">
        <f t="shared" si="406"/>
        <v>8.7890561005537582E-4</v>
      </c>
      <c r="Z212" s="5">
        <f t="shared" si="407"/>
        <v>0.15856482986426321</v>
      </c>
      <c r="AA212" s="5">
        <f t="shared" si="408"/>
        <v>5.2622381537620007E-2</v>
      </c>
      <c r="AB212" s="5">
        <f t="shared" si="409"/>
        <v>8.7318071764757223E-3</v>
      </c>
      <c r="AC212" s="5">
        <f t="shared" si="410"/>
        <v>6.6056521313690776E-5</v>
      </c>
      <c r="AD212" s="5">
        <f t="shared" si="411"/>
        <v>1.3416054305415023E-5</v>
      </c>
      <c r="AE212" s="5">
        <f t="shared" si="412"/>
        <v>4.4233401847668478E-5</v>
      </c>
      <c r="AF212" s="5">
        <f t="shared" si="413"/>
        <v>7.2919868780927486E-5</v>
      </c>
      <c r="AG212" s="5">
        <f t="shared" si="414"/>
        <v>8.0140151121385427E-5</v>
      </c>
      <c r="AH212" s="5">
        <f t="shared" si="415"/>
        <v>0.13069904307599189</v>
      </c>
      <c r="AI212" s="5">
        <f t="shared" si="416"/>
        <v>4.3374655762152388E-2</v>
      </c>
      <c r="AJ212" s="5">
        <f t="shared" si="417"/>
        <v>7.1973012127998E-3</v>
      </c>
      <c r="AK212" s="5">
        <f t="shared" si="418"/>
        <v>7.961814541626068E-4</v>
      </c>
      <c r="AL212" s="5">
        <f t="shared" si="419"/>
        <v>2.8911116042863313E-6</v>
      </c>
      <c r="AM212" s="5">
        <f t="shared" si="420"/>
        <v>8.9046824443141113E-7</v>
      </c>
      <c r="AN212" s="5">
        <f t="shared" si="421"/>
        <v>2.9359183253025758E-6</v>
      </c>
      <c r="AO212" s="5">
        <f t="shared" si="422"/>
        <v>4.8399347572194161E-6</v>
      </c>
      <c r="AP212" s="5">
        <f t="shared" si="423"/>
        <v>5.3191689637634096E-6</v>
      </c>
      <c r="AQ212" s="5">
        <f t="shared" si="424"/>
        <v>4.3843915079940259E-6</v>
      </c>
      <c r="AR212" s="5">
        <f t="shared" si="425"/>
        <v>8.6184255994739542E-2</v>
      </c>
      <c r="AS212" s="5">
        <f t="shared" si="426"/>
        <v>2.8601681756120819E-2</v>
      </c>
      <c r="AT212" s="5">
        <f t="shared" si="427"/>
        <v>4.7459723927323009E-3</v>
      </c>
      <c r="AU212" s="5">
        <f t="shared" si="428"/>
        <v>5.2501001268936292E-4</v>
      </c>
      <c r="AV212" s="5">
        <f t="shared" si="429"/>
        <v>4.3558330719460693E-5</v>
      </c>
      <c r="AW212" s="5">
        <f t="shared" si="430"/>
        <v>8.7872204639320107E-8</v>
      </c>
      <c r="AX212" s="5">
        <f t="shared" si="431"/>
        <v>4.9252788008661656E-8</v>
      </c>
      <c r="AY212" s="5">
        <f t="shared" si="432"/>
        <v>1.6238890470395747E-7</v>
      </c>
      <c r="AZ212" s="5">
        <f t="shared" si="433"/>
        <v>2.6770216912709076E-7</v>
      </c>
      <c r="BA212" s="5">
        <f t="shared" si="434"/>
        <v>2.9420914557349071E-7</v>
      </c>
      <c r="BB212" s="5">
        <f t="shared" si="435"/>
        <v>2.4250556585326872E-7</v>
      </c>
      <c r="BC212" s="5">
        <f t="shared" si="436"/>
        <v>1.599105951793034E-7</v>
      </c>
      <c r="BD212" s="5">
        <f t="shared" si="437"/>
        <v>4.7358966871242518E-2</v>
      </c>
      <c r="BE212" s="5">
        <f t="shared" si="438"/>
        <v>1.5716862472336307E-2</v>
      </c>
      <c r="BF212" s="5">
        <f t="shared" si="439"/>
        <v>2.6079513795763307E-3</v>
      </c>
      <c r="BG212" s="5">
        <f t="shared" si="440"/>
        <v>2.8849737705624308E-4</v>
      </c>
      <c r="BH212" s="5">
        <f t="shared" si="441"/>
        <v>2.3935665716432907E-5</v>
      </c>
      <c r="BI212" s="5">
        <f t="shared" si="442"/>
        <v>1.5886899191520366E-6</v>
      </c>
      <c r="BJ212" s="8">
        <f t="shared" si="443"/>
        <v>1.6894682865358543E-2</v>
      </c>
      <c r="BK212" s="8">
        <f t="shared" si="444"/>
        <v>6.4570030070917064E-2</v>
      </c>
      <c r="BL212" s="8">
        <f t="shared" si="445"/>
        <v>0.7091997524383683</v>
      </c>
      <c r="BM212" s="8">
        <f t="shared" si="446"/>
        <v>0.65156942677061513</v>
      </c>
      <c r="BN212" s="8">
        <f t="shared" si="447"/>
        <v>0.29765979395159181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1.3333333333333299</v>
      </c>
      <c r="F213">
        <f>VLOOKUP(B213,home!$B$2:$E$405,3,FALSE)</f>
        <v>1.1299999999999999</v>
      </c>
      <c r="G213">
        <f>VLOOKUP(C213,away!$B$2:$E$405,4,FALSE)</f>
        <v>1.1299999999999999</v>
      </c>
      <c r="H213">
        <f>VLOOKUP(A213,away!$A$2:$E$405,3,FALSE)</f>
        <v>1.2708333333333299</v>
      </c>
      <c r="I213">
        <f>VLOOKUP(C213,away!$B$2:$E$405,3,FALSE)</f>
        <v>1.5</v>
      </c>
      <c r="J213">
        <f>VLOOKUP(B213,home!$B$2:$E$405,4,FALSE)</f>
        <v>1.38</v>
      </c>
      <c r="K213" s="3">
        <f t="shared" si="392"/>
        <v>1.7025333333333286</v>
      </c>
      <c r="L213" s="3">
        <f t="shared" si="393"/>
        <v>2.6306249999999927</v>
      </c>
      <c r="M213" s="5">
        <f t="shared" si="394"/>
        <v>1.3126025590438906E-2</v>
      </c>
      <c r="N213" s="5">
        <f t="shared" si="395"/>
        <v>2.2347496101908518E-2</v>
      </c>
      <c r="O213" s="5">
        <f t="shared" si="396"/>
        <v>3.4529651068848248E-2</v>
      </c>
      <c r="P213" s="5">
        <f t="shared" si="397"/>
        <v>5.8787881933082931E-2</v>
      </c>
      <c r="Q213" s="5">
        <f t="shared" si="398"/>
        <v>1.9023678515017947E-2</v>
      </c>
      <c r="R213" s="5">
        <f t="shared" si="399"/>
        <v>4.541728167149435E-2</v>
      </c>
      <c r="S213" s="5">
        <f t="shared" si="400"/>
        <v>6.5823714847384737E-2</v>
      </c>
      <c r="T213" s="5">
        <f t="shared" si="401"/>
        <v>5.0044164293568942E-2</v>
      </c>
      <c r="U213" s="5">
        <f t="shared" si="402"/>
        <v>7.7324435955107948E-2</v>
      </c>
      <c r="V213" s="5">
        <f t="shared" si="403"/>
        <v>3.2756270274594719E-2</v>
      </c>
      <c r="W213" s="5">
        <f t="shared" si="404"/>
        <v>1.0796148931478374E-2</v>
      </c>
      <c r="X213" s="5">
        <f t="shared" si="405"/>
        <v>2.8400619282870219E-2</v>
      </c>
      <c r="Y213" s="5">
        <f t="shared" si="406"/>
        <v>3.7355689550500143E-2</v>
      </c>
      <c r="Z213" s="5">
        <f t="shared" si="407"/>
        <v>3.9825278865691496E-2</v>
      </c>
      <c r="AA213" s="5">
        <f t="shared" si="408"/>
        <v>6.7803864778135089E-2</v>
      </c>
      <c r="AB213" s="5">
        <f t="shared" si="409"/>
        <v>5.7719169956800327E-2</v>
      </c>
      <c r="AC213" s="5">
        <f t="shared" si="410"/>
        <v>9.169148994316029E-3</v>
      </c>
      <c r="AD213" s="5">
        <f t="shared" si="411"/>
        <v>4.5952008568682342E-3</v>
      </c>
      <c r="AE213" s="5">
        <f t="shared" si="412"/>
        <v>1.2088250254098966E-2</v>
      </c>
      <c r="AF213" s="5">
        <f t="shared" si="413"/>
        <v>1.5899826662344504E-2</v>
      </c>
      <c r="AG213" s="5">
        <f t="shared" si="414"/>
        <v>1.3942160504543298E-2</v>
      </c>
      <c r="AH213" s="5">
        <f t="shared" si="415"/>
        <v>2.6191343554014854E-2</v>
      </c>
      <c r="AI213" s="5">
        <f t="shared" si="416"/>
        <v>4.4591635445495284E-2</v>
      </c>
      <c r="AJ213" s="5">
        <f t="shared" si="417"/>
        <v>3.7959372866901868E-2</v>
      </c>
      <c r="AK213" s="5">
        <f t="shared" si="418"/>
        <v>2.1542365872776376E-2</v>
      </c>
      <c r="AL213" s="5">
        <f t="shared" si="419"/>
        <v>1.6426445150231411E-3</v>
      </c>
      <c r="AM213" s="5">
        <f t="shared" si="420"/>
        <v>1.5646965264360076E-3</v>
      </c>
      <c r="AN213" s="5">
        <f t="shared" si="421"/>
        <v>4.1161297998557108E-3</v>
      </c>
      <c r="AO213" s="5">
        <f t="shared" si="422"/>
        <v>5.4139969773727009E-3</v>
      </c>
      <c r="AP213" s="5">
        <f t="shared" si="423"/>
        <v>4.7473985995336735E-3</v>
      </c>
      <c r="AQ213" s="5">
        <f t="shared" si="424"/>
        <v>3.1221563602245594E-3</v>
      </c>
      <c r="AR213" s="5">
        <f t="shared" si="425"/>
        <v>1.3779920627356021E-2</v>
      </c>
      <c r="AS213" s="5">
        <f t="shared" si="426"/>
        <v>2.3460774198761133E-2</v>
      </c>
      <c r="AT213" s="5">
        <f t="shared" si="427"/>
        <v>1.9971375049598679E-2</v>
      </c>
      <c r="AU213" s="5">
        <f t="shared" si="428"/>
        <v>1.1333977244814435E-2</v>
      </c>
      <c r="AV213" s="5">
        <f t="shared" si="429"/>
        <v>4.8241185146345057E-3</v>
      </c>
      <c r="AW213" s="5">
        <f t="shared" si="430"/>
        <v>2.0435988694930224E-4</v>
      </c>
      <c r="AX213" s="5">
        <f t="shared" si="431"/>
        <v>4.439913321346964E-4</v>
      </c>
      <c r="AY213" s="5">
        <f t="shared" si="432"/>
        <v>1.1679746980968325E-3</v>
      </c>
      <c r="AZ213" s="5">
        <f t="shared" si="433"/>
        <v>1.5362517200904861E-3</v>
      </c>
      <c r="BA213" s="5">
        <f t="shared" si="434"/>
        <v>1.3471007270543412E-3</v>
      </c>
      <c r="BB213" s="5">
        <f t="shared" si="435"/>
        <v>8.8592921252682918E-4</v>
      </c>
      <c r="BC213" s="5">
        <f t="shared" si="436"/>
        <v>4.6610950694067654E-4</v>
      </c>
      <c r="BD213" s="5">
        <f t="shared" si="437"/>
        <v>6.0416339500563871E-3</v>
      </c>
      <c r="BE213" s="5">
        <f t="shared" si="438"/>
        <v>1.0286083187769302E-2</v>
      </c>
      <c r="BF213" s="5">
        <f t="shared" si="439"/>
        <v>8.7561997483083936E-3</v>
      </c>
      <c r="BG213" s="5">
        <f t="shared" si="440"/>
        <v>4.9692406482733133E-3</v>
      </c>
      <c r="BH213" s="5">
        <f t="shared" si="441"/>
        <v>2.1150744612600594E-3</v>
      </c>
      <c r="BI213" s="5">
        <f t="shared" si="442"/>
        <v>7.2019695455545626E-4</v>
      </c>
      <c r="BJ213" s="8">
        <f t="shared" si="443"/>
        <v>0.23930497041346568</v>
      </c>
      <c r="BK213" s="8">
        <f t="shared" si="444"/>
        <v>0.18247366085293731</v>
      </c>
      <c r="BL213" s="8">
        <f t="shared" si="445"/>
        <v>0.51933771575496201</v>
      </c>
      <c r="BM213" s="8">
        <f t="shared" si="446"/>
        <v>0.78674599619511809</v>
      </c>
      <c r="BN213" s="8">
        <f t="shared" si="447"/>
        <v>0.19323201488079089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1.3333333333333299</v>
      </c>
      <c r="F214">
        <f>VLOOKUP(B214,home!$B$2:$E$405,3,FALSE)</f>
        <v>0.94</v>
      </c>
      <c r="G214">
        <f>VLOOKUP(C214,away!$B$2:$E$405,4,FALSE)</f>
        <v>0.56000000000000005</v>
      </c>
      <c r="H214">
        <f>VLOOKUP(A214,away!$A$2:$E$405,3,FALSE)</f>
        <v>1.2708333333333299</v>
      </c>
      <c r="I214">
        <f>VLOOKUP(C214,away!$B$2:$E$405,3,FALSE)</f>
        <v>0.75</v>
      </c>
      <c r="J214">
        <f>VLOOKUP(B214,home!$B$2:$E$405,4,FALSE)</f>
        <v>0.98</v>
      </c>
      <c r="K214" s="3">
        <f t="shared" si="392"/>
        <v>0.70186666666666486</v>
      </c>
      <c r="L214" s="3">
        <f t="shared" si="393"/>
        <v>0.93406249999999746</v>
      </c>
      <c r="M214" s="5">
        <f t="shared" si="394"/>
        <v>0.19477131218425811</v>
      </c>
      <c r="N214" s="5">
        <f t="shared" si="395"/>
        <v>0.1367034916450576</v>
      </c>
      <c r="O214" s="5">
        <f t="shared" si="396"/>
        <v>0.18192857878710808</v>
      </c>
      <c r="P214" s="5">
        <f t="shared" si="397"/>
        <v>0.12768960516471126</v>
      </c>
      <c r="Q214" s="5">
        <f t="shared" si="398"/>
        <v>4.7973812001305433E-2</v>
      </c>
      <c r="R214" s="5">
        <f t="shared" si="399"/>
        <v>8.4966331561666331E-2</v>
      </c>
      <c r="S214" s="5">
        <f t="shared" si="400"/>
        <v>2.0927921936079709E-2</v>
      </c>
      <c r="T214" s="5">
        <f t="shared" si="401"/>
        <v>4.4810538772469224E-2</v>
      </c>
      <c r="U214" s="5">
        <f t="shared" si="402"/>
        <v>5.9635035912081386E-2</v>
      </c>
      <c r="V214" s="5">
        <f t="shared" si="403"/>
        <v>1.5244533926980664E-3</v>
      </c>
      <c r="W214" s="5">
        <f t="shared" si="404"/>
        <v>1.1223739838883163E-2</v>
      </c>
      <c r="X214" s="5">
        <f t="shared" si="405"/>
        <v>1.0483674493256774E-2</v>
      </c>
      <c r="Y214" s="5">
        <f t="shared" si="406"/>
        <v>4.8962036031788133E-3</v>
      </c>
      <c r="Z214" s="5">
        <f t="shared" si="407"/>
        <v>2.6454621358106254E-2</v>
      </c>
      <c r="AA214" s="5">
        <f t="shared" si="408"/>
        <v>1.8567616910542793E-2</v>
      </c>
      <c r="AB214" s="5">
        <f t="shared" si="409"/>
        <v>6.5159956944731345E-3</v>
      </c>
      <c r="AC214" s="5">
        <f t="shared" si="410"/>
        <v>6.2463270906867036E-5</v>
      </c>
      <c r="AD214" s="5">
        <f t="shared" si="411"/>
        <v>1.9693922170626937E-3</v>
      </c>
      <c r="AE214" s="5">
        <f t="shared" si="412"/>
        <v>1.839535417750117E-3</v>
      </c>
      <c r="AF214" s="5">
        <f t="shared" si="413"/>
        <v>8.5912052557110693E-4</v>
      </c>
      <c r="AG214" s="5">
        <f t="shared" si="414"/>
        <v>2.6749075530541999E-4</v>
      </c>
      <c r="AH214" s="5">
        <f t="shared" si="415"/>
        <v>6.1775674405765129E-3</v>
      </c>
      <c r="AI214" s="5">
        <f t="shared" si="416"/>
        <v>4.335828667625957E-3</v>
      </c>
      <c r="AJ214" s="5">
        <f t="shared" si="417"/>
        <v>1.5215868070921987E-3</v>
      </c>
      <c r="AK214" s="5">
        <f t="shared" si="418"/>
        <v>3.5598368677925839E-4</v>
      </c>
      <c r="AL214" s="5">
        <f t="shared" si="419"/>
        <v>1.6380051682044144E-6</v>
      </c>
      <c r="AM214" s="5">
        <f t="shared" si="420"/>
        <v>2.7645015014981323E-4</v>
      </c>
      <c r="AN214" s="5">
        <f t="shared" si="421"/>
        <v>2.582217183743092E-4</v>
      </c>
      <c r="AO214" s="5">
        <f t="shared" si="422"/>
        <v>1.2059761190950124E-4</v>
      </c>
      <c r="AP214" s="5">
        <f t="shared" si="423"/>
        <v>3.7548568958072747E-5</v>
      </c>
      <c r="AQ214" s="5">
        <f t="shared" si="424"/>
        <v>8.76817754809993E-6</v>
      </c>
      <c r="AR214" s="5">
        <f t="shared" si="425"/>
        <v>1.154046817492697E-3</v>
      </c>
      <c r="AS214" s="5">
        <f t="shared" si="426"/>
        <v>8.0998699297087215E-4</v>
      </c>
      <c r="AT214" s="5">
        <f t="shared" si="427"/>
        <v>2.8425143539991069E-4</v>
      </c>
      <c r="AU214" s="5">
        <f t="shared" si="428"/>
        <v>6.6502202486450046E-5</v>
      </c>
      <c r="AV214" s="5">
        <f t="shared" si="429"/>
        <v>1.1668919796289072E-5</v>
      </c>
      <c r="AW214" s="5">
        <f t="shared" si="430"/>
        <v>2.9829317783592867E-8</v>
      </c>
      <c r="AX214" s="5">
        <f t="shared" si="431"/>
        <v>3.2338524230858045E-5</v>
      </c>
      <c r="AY214" s="5">
        <f t="shared" si="432"/>
        <v>3.020620278938576E-5</v>
      </c>
      <c r="AZ214" s="5">
        <f t="shared" si="433"/>
        <v>1.4107240646480277E-5</v>
      </c>
      <c r="BA214" s="5">
        <f t="shared" si="434"/>
        <v>4.3923481554509838E-6</v>
      </c>
      <c r="BB214" s="5">
        <f t="shared" si="435"/>
        <v>1.0256819247377306E-6</v>
      </c>
      <c r="BC214" s="5">
        <f t="shared" si="436"/>
        <v>1.9161020456506685E-7</v>
      </c>
      <c r="BD214" s="5">
        <f t="shared" si="437"/>
        <v>1.7965864257737815E-4</v>
      </c>
      <c r="BE214" s="5">
        <f t="shared" si="438"/>
        <v>1.2609641260364216E-4</v>
      </c>
      <c r="BF214" s="5">
        <f t="shared" si="439"/>
        <v>4.4251434396371379E-5</v>
      </c>
      <c r="BG214" s="5">
        <f t="shared" si="440"/>
        <v>1.035286891833326E-5</v>
      </c>
      <c r="BH214" s="5">
        <f t="shared" si="441"/>
        <v>1.8165833995368712E-6</v>
      </c>
      <c r="BI214" s="5">
        <f t="shared" si="442"/>
        <v>2.549998670709885E-7</v>
      </c>
      <c r="BJ214" s="8">
        <f t="shared" si="443"/>
        <v>0.26181084710473168</v>
      </c>
      <c r="BK214" s="8">
        <f t="shared" si="444"/>
        <v>0.34500760015661164</v>
      </c>
      <c r="BL214" s="8">
        <f t="shared" si="445"/>
        <v>0.36669341277785417</v>
      </c>
      <c r="BM214" s="8">
        <f t="shared" si="446"/>
        <v>0.22590317367972526</v>
      </c>
      <c r="BN214" s="8">
        <f t="shared" si="447"/>
        <v>0.77403313134410689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1.3333333333333299</v>
      </c>
      <c r="F215">
        <f>VLOOKUP(B215,home!$B$2:$E$405,3,FALSE)</f>
        <v>0.56000000000000005</v>
      </c>
      <c r="G215">
        <f>VLOOKUP(C215,away!$B$2:$E$405,4,FALSE)</f>
        <v>0.19</v>
      </c>
      <c r="H215">
        <f>VLOOKUP(A215,away!$A$2:$E$405,3,FALSE)</f>
        <v>1.2708333333333299</v>
      </c>
      <c r="I215">
        <f>VLOOKUP(C215,away!$B$2:$E$405,3,FALSE)</f>
        <v>0.94</v>
      </c>
      <c r="J215">
        <f>VLOOKUP(B215,home!$B$2:$E$405,4,FALSE)</f>
        <v>1.57</v>
      </c>
      <c r="K215" s="3">
        <f t="shared" si="392"/>
        <v>0.14186666666666631</v>
      </c>
      <c r="L215" s="3">
        <f t="shared" si="393"/>
        <v>1.8754958333333283</v>
      </c>
      <c r="M215" s="5">
        <f t="shared" si="394"/>
        <v>0.1330058056778419</v>
      </c>
      <c r="N215" s="5">
        <f t="shared" si="395"/>
        <v>1.8869090298829789E-2</v>
      </c>
      <c r="O215" s="5">
        <f t="shared" si="396"/>
        <v>0.24945183435793483</v>
      </c>
      <c r="P215" s="5">
        <f t="shared" si="397"/>
        <v>3.5388900234245596E-2</v>
      </c>
      <c r="Q215" s="5">
        <f t="shared" si="398"/>
        <v>1.3384474718636564E-3</v>
      </c>
      <c r="R215" s="5">
        <f t="shared" si="399"/>
        <v>0.23392293797783117</v>
      </c>
      <c r="S215" s="5">
        <f t="shared" si="400"/>
        <v>2.3539841990484391E-3</v>
      </c>
      <c r="T215" s="5">
        <f t="shared" si="401"/>
        <v>2.5102526566158144E-3</v>
      </c>
      <c r="U215" s="5">
        <f t="shared" si="402"/>
        <v>3.3185867467788233E-2</v>
      </c>
      <c r="V215" s="5">
        <f t="shared" si="403"/>
        <v>6.9591709047390969E-5</v>
      </c>
      <c r="W215" s="5">
        <f t="shared" si="404"/>
        <v>6.3293693780574526E-5</v>
      </c>
      <c r="X215" s="5">
        <f t="shared" si="405"/>
        <v>1.1870705896174311E-4</v>
      </c>
      <c r="Y215" s="5">
        <f t="shared" si="406"/>
        <v>1.1131729723500147E-4</v>
      </c>
      <c r="Z215" s="5">
        <f t="shared" si="407"/>
        <v>0.14624049849950435</v>
      </c>
      <c r="AA215" s="5">
        <f t="shared" si="408"/>
        <v>2.0746652053796295E-2</v>
      </c>
      <c r="AB215" s="5">
        <f t="shared" si="409"/>
        <v>1.4716291856826135E-3</v>
      </c>
      <c r="AC215" s="5">
        <f t="shared" si="410"/>
        <v>1.157268115129283E-6</v>
      </c>
      <c r="AD215" s="5">
        <f t="shared" si="411"/>
        <v>2.2448163394177035E-6</v>
      </c>
      <c r="AE215" s="5">
        <f t="shared" si="412"/>
        <v>4.2101436911764767E-6</v>
      </c>
      <c r="AF215" s="5">
        <f t="shared" si="413"/>
        <v>3.9480534752680413E-6</v>
      </c>
      <c r="AG215" s="5">
        <f t="shared" si="414"/>
        <v>2.4681859475474593E-6</v>
      </c>
      <c r="AH215" s="5">
        <f t="shared" si="415"/>
        <v>6.8568361400102293E-2</v>
      </c>
      <c r="AI215" s="5">
        <f t="shared" si="416"/>
        <v>9.7275648706278209E-3</v>
      </c>
      <c r="AJ215" s="5">
        <f t="shared" si="417"/>
        <v>6.9000860148986495E-4</v>
      </c>
      <c r="AK215" s="5">
        <f t="shared" si="418"/>
        <v>3.2629740088231756E-5</v>
      </c>
      <c r="AL215" s="5">
        <f t="shared" si="419"/>
        <v>1.2316588937412502E-8</v>
      </c>
      <c r="AM215" s="5">
        <f t="shared" si="420"/>
        <v>6.3692922270411438E-8</v>
      </c>
      <c r="AN215" s="5">
        <f t="shared" si="421"/>
        <v>1.194558103309802E-7</v>
      </c>
      <c r="AO215" s="5">
        <f t="shared" si="422"/>
        <v>1.1201943727160486E-7</v>
      </c>
      <c r="AP215" s="5">
        <f t="shared" si="423"/>
        <v>7.0030662618413029E-8</v>
      </c>
      <c r="AQ215" s="5">
        <f t="shared" si="424"/>
        <v>3.2835553986601422E-8</v>
      </c>
      <c r="AR215" s="5">
        <f t="shared" si="425"/>
        <v>2.5719935220877132E-2</v>
      </c>
      <c r="AS215" s="5">
        <f t="shared" si="426"/>
        <v>3.6488014766684262E-3</v>
      </c>
      <c r="AT215" s="5">
        <f t="shared" si="427"/>
        <v>2.588216514116797E-4</v>
      </c>
      <c r="AU215" s="5">
        <f t="shared" si="428"/>
        <v>1.2239388315645624E-5</v>
      </c>
      <c r="AV215" s="5">
        <f t="shared" si="429"/>
        <v>4.3409030559489685E-7</v>
      </c>
      <c r="AW215" s="5">
        <f t="shared" si="430"/>
        <v>9.1029973155215697E-11</v>
      </c>
      <c r="AX215" s="5">
        <f t="shared" si="431"/>
        <v>1.5059837621270586E-9</v>
      </c>
      <c r="AY215" s="5">
        <f t="shared" si="432"/>
        <v>2.8244662709369483E-9</v>
      </c>
      <c r="AZ215" s="5">
        <f t="shared" si="433"/>
        <v>2.6486373612663853E-9</v>
      </c>
      <c r="BA215" s="5">
        <f t="shared" si="434"/>
        <v>1.655836111688696E-9</v>
      </c>
      <c r="BB215" s="5">
        <f t="shared" si="435"/>
        <v>7.7637843203875205E-10</v>
      </c>
      <c r="BC215" s="5">
        <f t="shared" si="436"/>
        <v>2.9121890287570836E-10</v>
      </c>
      <c r="BD215" s="5">
        <f t="shared" si="437"/>
        <v>8.039605223393028E-3</v>
      </c>
      <c r="BE215" s="5">
        <f t="shared" si="438"/>
        <v>1.1405519943586879E-3</v>
      </c>
      <c r="BF215" s="5">
        <f t="shared" si="439"/>
        <v>8.0903154799842738E-5</v>
      </c>
      <c r="BG215" s="5">
        <f t="shared" si="440"/>
        <v>3.8258202980903314E-6</v>
      </c>
      <c r="BH215" s="5">
        <f t="shared" si="441"/>
        <v>1.356890932389367E-7</v>
      </c>
      <c r="BI215" s="5">
        <f t="shared" si="442"/>
        <v>3.8499518721660847E-9</v>
      </c>
      <c r="BJ215" s="8">
        <f t="shared" si="443"/>
        <v>2.3024387413647311E-2</v>
      </c>
      <c r="BK215" s="8">
        <f t="shared" si="444"/>
        <v>0.17081945422935368</v>
      </c>
      <c r="BL215" s="8">
        <f t="shared" si="445"/>
        <v>0.65670274321481459</v>
      </c>
      <c r="BM215" s="8">
        <f t="shared" si="446"/>
        <v>0.32481006460533657</v>
      </c>
      <c r="BN215" s="8">
        <f t="shared" si="447"/>
        <v>0.67197701601854698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1.3333333333333299</v>
      </c>
      <c r="F216">
        <f>VLOOKUP(B216,home!$B$2:$E$405,3,FALSE)</f>
        <v>1.88</v>
      </c>
      <c r="G216">
        <f>VLOOKUP(C216,away!$B$2:$E$405,4,FALSE)</f>
        <v>0.94</v>
      </c>
      <c r="H216">
        <f>VLOOKUP(A216,away!$A$2:$E$405,3,FALSE)</f>
        <v>1.2708333333333299</v>
      </c>
      <c r="I216">
        <f>VLOOKUP(C216,away!$B$2:$E$405,3,FALSE)</f>
        <v>0.56000000000000005</v>
      </c>
      <c r="J216">
        <f>VLOOKUP(B216,home!$B$2:$E$405,4,FALSE)</f>
        <v>1.57</v>
      </c>
      <c r="K216" s="3">
        <f t="shared" si="392"/>
        <v>2.3562666666666603</v>
      </c>
      <c r="L216" s="3">
        <f t="shared" si="393"/>
        <v>1.1173166666666638</v>
      </c>
      <c r="M216" s="5">
        <f t="shared" si="394"/>
        <v>3.1005727505110357E-2</v>
      </c>
      <c r="N216" s="5">
        <f t="shared" si="395"/>
        <v>7.3057762196041154E-2</v>
      </c>
      <c r="O216" s="5">
        <f t="shared" si="396"/>
        <v>3.4643216103584805E-2</v>
      </c>
      <c r="P216" s="5">
        <f t="shared" si="397"/>
        <v>8.1628655331006508E-2</v>
      </c>
      <c r="Q216" s="5">
        <f t="shared" si="398"/>
        <v>8.6071784901895737E-2</v>
      </c>
      <c r="R216" s="5">
        <f t="shared" si="399"/>
        <v>1.9353721369735132E-2</v>
      </c>
      <c r="S216" s="5">
        <f t="shared" si="400"/>
        <v>5.3725858956623643E-2</v>
      </c>
      <c r="T216" s="5">
        <f t="shared" si="401"/>
        <v>9.6169439800636247E-2</v>
      </c>
      <c r="U216" s="5">
        <f t="shared" si="402"/>
        <v>4.5602528539461104E-2</v>
      </c>
      <c r="V216" s="5">
        <f t="shared" si="403"/>
        <v>1.5715983880754767E-2</v>
      </c>
      <c r="W216" s="5">
        <f t="shared" si="404"/>
        <v>6.7602692568279887E-2</v>
      </c>
      <c r="X216" s="5">
        <f t="shared" si="405"/>
        <v>7.5533615118081737E-2</v>
      </c>
      <c r="Y216" s="5">
        <f t="shared" si="406"/>
        <v>4.2197483532508913E-2</v>
      </c>
      <c r="Z216" s="5">
        <f t="shared" si="407"/>
        <v>7.208078482809281E-3</v>
      </c>
      <c r="AA216" s="5">
        <f t="shared" si="408"/>
        <v>1.6984155059760697E-2</v>
      </c>
      <c r="AB216" s="5">
        <f t="shared" si="409"/>
        <v>2.0009599214406024E-2</v>
      </c>
      <c r="AC216" s="5">
        <f t="shared" si="410"/>
        <v>2.5859630111451622E-3</v>
      </c>
      <c r="AD216" s="5">
        <f t="shared" si="411"/>
        <v>3.9822492768887975E-2</v>
      </c>
      <c r="AE216" s="5">
        <f t="shared" si="412"/>
        <v>4.4494334878891241E-2</v>
      </c>
      <c r="AF216" s="5">
        <f t="shared" si="413"/>
        <v>2.4857130966216525E-2</v>
      </c>
      <c r="AG216" s="5">
        <f t="shared" si="414"/>
        <v>9.2577622380232531E-3</v>
      </c>
      <c r="AH216" s="5">
        <f t="shared" si="415"/>
        <v>2.0134265558710411E-3</v>
      </c>
      <c r="AI216" s="5">
        <f t="shared" si="416"/>
        <v>4.7441698793803918E-3</v>
      </c>
      <c r="AJ216" s="5">
        <f t="shared" si="417"/>
        <v>5.5892646738940049E-3</v>
      </c>
      <c r="AK216" s="5">
        <f t="shared" si="418"/>
        <v>4.3899326807579821E-3</v>
      </c>
      <c r="AL216" s="5">
        <f t="shared" si="419"/>
        <v>2.7232218086249862E-4</v>
      </c>
      <c r="AM216" s="5">
        <f t="shared" si="420"/>
        <v>1.8766482458980976E-2</v>
      </c>
      <c r="AN216" s="5">
        <f t="shared" si="421"/>
        <v>2.0968103626127041E-2</v>
      </c>
      <c r="AO216" s="5">
        <f t="shared" si="422"/>
        <v>1.1714005824932729E-2</v>
      </c>
      <c r="AP216" s="5">
        <f t="shared" si="423"/>
        <v>4.3627513138759077E-3</v>
      </c>
      <c r="AQ216" s="5">
        <f t="shared" si="424"/>
        <v>1.2186436888788586E-3</v>
      </c>
      <c r="AR216" s="5">
        <f t="shared" si="425"/>
        <v>4.4992700959679464E-4</v>
      </c>
      <c r="AS216" s="5">
        <f t="shared" si="426"/>
        <v>1.0601480151459376E-3</v>
      </c>
      <c r="AT216" s="5">
        <f t="shared" si="427"/>
        <v>1.2489957149105974E-3</v>
      </c>
      <c r="AU216" s="5">
        <f t="shared" si="428"/>
        <v>9.8098898995111188E-4</v>
      </c>
      <c r="AV216" s="5">
        <f t="shared" si="429"/>
        <v>5.778679143472003E-4</v>
      </c>
      <c r="AW216" s="5">
        <f t="shared" si="430"/>
        <v>1.9915042253034891E-5</v>
      </c>
      <c r="AX216" s="5">
        <f t="shared" si="431"/>
        <v>7.3698061781135686E-3</v>
      </c>
      <c r="AY216" s="5">
        <f t="shared" si="432"/>
        <v>8.2344072729092378E-3</v>
      </c>
      <c r="AZ216" s="5">
        <f t="shared" si="433"/>
        <v>4.6002202430713421E-3</v>
      </c>
      <c r="BA216" s="5">
        <f t="shared" si="434"/>
        <v>1.7133009159736609E-3</v>
      </c>
      <c r="BB216" s="5">
        <f t="shared" si="435"/>
        <v>4.7857491710815792E-4</v>
      </c>
      <c r="BC216" s="5">
        <f t="shared" si="436"/>
        <v>1.069439462267124E-4</v>
      </c>
      <c r="BD216" s="5">
        <f t="shared" si="437"/>
        <v>8.3785157767665182E-5</v>
      </c>
      <c r="BE216" s="5">
        <f t="shared" si="438"/>
        <v>1.9742017440935663E-4</v>
      </c>
      <c r="BF216" s="5">
        <f t="shared" si="439"/>
        <v>2.325872881441428E-4</v>
      </c>
      <c r="BG216" s="5">
        <f t="shared" si="440"/>
        <v>1.8267922471481248E-4</v>
      </c>
      <c r="BH216" s="5">
        <f t="shared" si="441"/>
        <v>1.0761024197200527E-4</v>
      </c>
      <c r="BI216" s="5">
        <f t="shared" si="442"/>
        <v>5.0711685230113932E-5</v>
      </c>
      <c r="BJ216" s="8">
        <f t="shared" si="443"/>
        <v>0.63859773935566067</v>
      </c>
      <c r="BK216" s="8">
        <f t="shared" si="444"/>
        <v>0.19316891813841219</v>
      </c>
      <c r="BL216" s="8">
        <f t="shared" si="445"/>
        <v>0.15850273549304092</v>
      </c>
      <c r="BM216" s="8">
        <f t="shared" si="446"/>
        <v>0.66350211183189312</v>
      </c>
      <c r="BN216" s="8">
        <f t="shared" si="447"/>
        <v>0.32576086740737364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1.3333333333333299</v>
      </c>
      <c r="F217">
        <f>VLOOKUP(B217,home!$B$2:$E$405,3,FALSE)</f>
        <v>1.5</v>
      </c>
      <c r="G217">
        <f>VLOOKUP(C217,away!$B$2:$E$405,4,FALSE)</f>
        <v>1.1299999999999999</v>
      </c>
      <c r="H217">
        <f>VLOOKUP(A217,away!$A$2:$E$405,3,FALSE)</f>
        <v>1.2708333333333299</v>
      </c>
      <c r="I217">
        <f>VLOOKUP(C217,away!$B$2:$E$405,3,FALSE)</f>
        <v>1.1299999999999999</v>
      </c>
      <c r="J217">
        <f>VLOOKUP(B217,home!$B$2:$E$405,4,FALSE)</f>
        <v>0.59</v>
      </c>
      <c r="K217" s="3">
        <f t="shared" si="392"/>
        <v>2.259999999999994</v>
      </c>
      <c r="L217" s="3">
        <f t="shared" si="393"/>
        <v>0.84726458333333088</v>
      </c>
      <c r="M217" s="5">
        <f t="shared" si="394"/>
        <v>4.4723124552534008E-2</v>
      </c>
      <c r="N217" s="5">
        <f t="shared" si="395"/>
        <v>0.10107426148872657</v>
      </c>
      <c r="O217" s="5">
        <f t="shared" si="396"/>
        <v>3.7892319489367381E-2</v>
      </c>
      <c r="P217" s="5">
        <f t="shared" si="397"/>
        <v>8.5636642045970046E-2</v>
      </c>
      <c r="Q217" s="5">
        <f t="shared" si="398"/>
        <v>0.11421391548226076</v>
      </c>
      <c r="R217" s="5">
        <f t="shared" si="399"/>
        <v>1.6052410141846156E-2</v>
      </c>
      <c r="S217" s="5">
        <f t="shared" si="400"/>
        <v>4.0994645020246502E-2</v>
      </c>
      <c r="T217" s="5">
        <f t="shared" si="401"/>
        <v>9.6769405511945919E-2</v>
      </c>
      <c r="U217" s="5">
        <f t="shared" si="402"/>
        <v>3.6278446920572208E-2</v>
      </c>
      <c r="V217" s="5">
        <f t="shared" si="403"/>
        <v>8.7219202755853022E-3</v>
      </c>
      <c r="W217" s="5">
        <f t="shared" si="404"/>
        <v>8.6041149663302854E-2</v>
      </c>
      <c r="X217" s="5">
        <f t="shared" si="405"/>
        <v>7.2899618818999048E-2</v>
      </c>
      <c r="Y217" s="5">
        <f t="shared" si="406"/>
        <v>3.0882632581918944E-2</v>
      </c>
      <c r="Z217" s="5">
        <f t="shared" si="407"/>
        <v>4.5335461967756733E-3</v>
      </c>
      <c r="AA217" s="5">
        <f t="shared" si="408"/>
        <v>1.0245814404712993E-2</v>
      </c>
      <c r="AB217" s="5">
        <f t="shared" si="409"/>
        <v>1.1577770277325655E-2</v>
      </c>
      <c r="AC217" s="5">
        <f t="shared" si="410"/>
        <v>1.0438055984276409E-3</v>
      </c>
      <c r="AD217" s="5">
        <f t="shared" si="411"/>
        <v>4.8613249559765988E-2</v>
      </c>
      <c r="AE217" s="5">
        <f t="shared" si="412"/>
        <v>4.1188284632734357E-2</v>
      </c>
      <c r="AF217" s="5">
        <f t="shared" si="413"/>
        <v>1.7448687408784157E-2</v>
      </c>
      <c r="AG217" s="5">
        <f t="shared" si="414"/>
        <v>4.9278849557056826E-3</v>
      </c>
      <c r="AH217" s="5">
        <f t="shared" si="415"/>
        <v>9.6027828235838663E-4</v>
      </c>
      <c r="AI217" s="5">
        <f t="shared" si="416"/>
        <v>2.1702289181299477E-3</v>
      </c>
      <c r="AJ217" s="5">
        <f t="shared" si="417"/>
        <v>2.4523586774868353E-3</v>
      </c>
      <c r="AK217" s="5">
        <f t="shared" si="418"/>
        <v>1.8474435370400772E-3</v>
      </c>
      <c r="AL217" s="5">
        <f t="shared" si="419"/>
        <v>7.9947908195124369E-5</v>
      </c>
      <c r="AM217" s="5">
        <f t="shared" si="420"/>
        <v>2.197318880101418E-2</v>
      </c>
      <c r="AN217" s="5">
        <f t="shared" si="421"/>
        <v>1.8617104653995888E-2</v>
      </c>
      <c r="AO217" s="5">
        <f t="shared" si="422"/>
        <v>7.8868067087704222E-3</v>
      </c>
      <c r="AP217" s="5">
        <f t="shared" si="423"/>
        <v>2.2274039999789635E-3</v>
      </c>
      <c r="AQ217" s="5">
        <f t="shared" si="424"/>
        <v>4.7180013048929269E-4</v>
      </c>
      <c r="AR217" s="5">
        <f t="shared" si="425"/>
        <v>1.6272195575728509E-4</v>
      </c>
      <c r="AS217" s="5">
        <f t="shared" si="426"/>
        <v>3.6775162001146327E-4</v>
      </c>
      <c r="AT217" s="5">
        <f t="shared" si="427"/>
        <v>4.1555933061295251E-4</v>
      </c>
      <c r="AU217" s="5">
        <f t="shared" si="428"/>
        <v>3.1305469572842333E-4</v>
      </c>
      <c r="AV217" s="5">
        <f t="shared" si="429"/>
        <v>1.7687590308655872E-4</v>
      </c>
      <c r="AW217" s="5">
        <f t="shared" si="430"/>
        <v>4.2523802873113273E-6</v>
      </c>
      <c r="AX217" s="5">
        <f t="shared" si="431"/>
        <v>8.2765677817153126E-3</v>
      </c>
      <c r="AY217" s="5">
        <f t="shared" si="432"/>
        <v>7.0124427530050938E-3</v>
      </c>
      <c r="AZ217" s="5">
        <f t="shared" si="433"/>
        <v>2.9706971936368488E-3</v>
      </c>
      <c r="BA217" s="5">
        <f t="shared" si="434"/>
        <v>8.3898883999207344E-4</v>
      </c>
      <c r="BB217" s="5">
        <f t="shared" si="435"/>
        <v>1.7771138248429962E-4</v>
      </c>
      <c r="BC217" s="5">
        <f t="shared" si="436"/>
        <v>3.0113712086830075E-5</v>
      </c>
      <c r="BD217" s="5">
        <f t="shared" si="437"/>
        <v>2.297809167398013E-5</v>
      </c>
      <c r="BE217" s="5">
        <f t="shared" si="438"/>
        <v>5.1930487183194949E-5</v>
      </c>
      <c r="BF217" s="5">
        <f t="shared" si="439"/>
        <v>5.8681450517010161E-5</v>
      </c>
      <c r="BG217" s="5">
        <f t="shared" si="440"/>
        <v>4.4206692722814193E-5</v>
      </c>
      <c r="BH217" s="5">
        <f t="shared" si="441"/>
        <v>2.4976781388389952E-5</v>
      </c>
      <c r="BI217" s="5">
        <f t="shared" si="442"/>
        <v>1.1289505187552235E-5</v>
      </c>
      <c r="BJ217" s="8">
        <f t="shared" si="443"/>
        <v>0.68454191606131354</v>
      </c>
      <c r="BK217" s="8">
        <f t="shared" si="444"/>
        <v>0.18821252815396372</v>
      </c>
      <c r="BL217" s="8">
        <f t="shared" si="445"/>
        <v>0.12112709716270924</v>
      </c>
      <c r="BM217" s="8">
        <f t="shared" si="446"/>
        <v>0.59181422400133932</v>
      </c>
      <c r="BN217" s="8">
        <f t="shared" si="447"/>
        <v>0.39959267320070496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1.3333333333333299</v>
      </c>
      <c r="F218">
        <f>VLOOKUP(B218,home!$B$2:$E$405,3,FALSE)</f>
        <v>0.19</v>
      </c>
      <c r="G218">
        <f>VLOOKUP(C218,away!$B$2:$E$405,4,FALSE)</f>
        <v>0.94</v>
      </c>
      <c r="H218">
        <f>VLOOKUP(A218,away!$A$2:$E$405,3,FALSE)</f>
        <v>1.2708333333333299</v>
      </c>
      <c r="I218">
        <f>VLOOKUP(C218,away!$B$2:$E$405,3,FALSE)</f>
        <v>0.56000000000000005</v>
      </c>
      <c r="J218">
        <f>VLOOKUP(B218,home!$B$2:$E$405,4,FALSE)</f>
        <v>0.59</v>
      </c>
      <c r="K218" s="3">
        <f t="shared" si="392"/>
        <v>0.23813333333333273</v>
      </c>
      <c r="L218" s="3">
        <f t="shared" si="393"/>
        <v>0.41988333333333222</v>
      </c>
      <c r="M218" s="5">
        <f t="shared" si="394"/>
        <v>0.51787744019023463</v>
      </c>
      <c r="N218" s="5">
        <f t="shared" si="395"/>
        <v>0.12332388109063422</v>
      </c>
      <c r="O218" s="5">
        <f t="shared" si="396"/>
        <v>0.21744810584520916</v>
      </c>
      <c r="P218" s="5">
        <f t="shared" si="397"/>
        <v>5.1781642271939002E-2</v>
      </c>
      <c r="Q218" s="5">
        <f t="shared" si="398"/>
        <v>1.4683763441858143E-2</v>
      </c>
      <c r="R218" s="5">
        <f t="shared" si="399"/>
        <v>4.5651417754652819E-2</v>
      </c>
      <c r="S218" s="5">
        <f t="shared" si="400"/>
        <v>1.2943885310943979E-3</v>
      </c>
      <c r="T218" s="5">
        <f t="shared" si="401"/>
        <v>6.1654675398455207E-3</v>
      </c>
      <c r="U218" s="5">
        <f t="shared" si="402"/>
        <v>1.0871124281307962E-2</v>
      </c>
      <c r="V218" s="5">
        <f t="shared" si="403"/>
        <v>1.438040025956933E-5</v>
      </c>
      <c r="W218" s="5">
        <f t="shared" si="404"/>
        <v>1.1655645114292707E-3</v>
      </c>
      <c r="X218" s="5">
        <f t="shared" si="405"/>
        <v>4.894011122739591E-4</v>
      </c>
      <c r="Y218" s="5">
        <f t="shared" si="406"/>
        <v>1.0274568517931513E-4</v>
      </c>
      <c r="Z218" s="5">
        <f t="shared" si="407"/>
        <v>6.3894231527386967E-3</v>
      </c>
      <c r="AA218" s="5">
        <f t="shared" si="408"/>
        <v>1.5215346334388376E-3</v>
      </c>
      <c r="AB218" s="5">
        <f t="shared" si="409"/>
        <v>1.8116405702145046E-4</v>
      </c>
      <c r="AC218" s="5">
        <f t="shared" si="410"/>
        <v>8.9866912055338838E-8</v>
      </c>
      <c r="AD218" s="5">
        <f t="shared" si="411"/>
        <v>6.9389940580422355E-5</v>
      </c>
      <c r="AE218" s="5">
        <f t="shared" si="412"/>
        <v>2.9135679550709603E-5</v>
      </c>
      <c r="AF218" s="5">
        <f t="shared" si="413"/>
        <v>6.116793124341874E-6</v>
      </c>
      <c r="AG218" s="5">
        <f t="shared" si="414"/>
        <v>8.561131621196913E-7</v>
      </c>
      <c r="AH218" s="5">
        <f t="shared" si="415"/>
        <v>6.7070307286227311E-4</v>
      </c>
      <c r="AI218" s="5">
        <f t="shared" si="416"/>
        <v>1.597167584176022E-4</v>
      </c>
      <c r="AJ218" s="5">
        <f t="shared" si="417"/>
        <v>1.9016942035589118E-5</v>
      </c>
      <c r="AK218" s="5">
        <f t="shared" si="418"/>
        <v>1.5095225989138712E-6</v>
      </c>
      <c r="AL218" s="5">
        <f t="shared" si="419"/>
        <v>3.5942529494422305E-10</v>
      </c>
      <c r="AM218" s="5">
        <f t="shared" si="420"/>
        <v>3.304811570043573E-6</v>
      </c>
      <c r="AN218" s="5">
        <f t="shared" si="421"/>
        <v>1.3876352980684589E-6</v>
      </c>
      <c r="AO218" s="5">
        <f t="shared" si="422"/>
        <v>2.9132246720198818E-7</v>
      </c>
      <c r="AP218" s="5">
        <f t="shared" si="423"/>
        <v>4.0773816201220385E-8</v>
      </c>
      <c r="AQ218" s="5">
        <f t="shared" si="424"/>
        <v>4.2800614648222592E-9</v>
      </c>
      <c r="AR218" s="5">
        <f t="shared" si="425"/>
        <v>5.6323408382064015E-5</v>
      </c>
      <c r="AS218" s="5">
        <f t="shared" si="426"/>
        <v>1.3412480982715475E-5</v>
      </c>
      <c r="AT218" s="5">
        <f t="shared" si="427"/>
        <v>1.5969794023419848E-6</v>
      </c>
      <c r="AU218" s="5">
        <f t="shared" si="428"/>
        <v>1.2676467611479022E-7</v>
      </c>
      <c r="AV218" s="5">
        <f t="shared" si="429"/>
        <v>7.5467237180338188E-9</v>
      </c>
      <c r="AW218" s="5">
        <f t="shared" si="430"/>
        <v>9.9828596293680051E-13</v>
      </c>
      <c r="AX218" s="5">
        <f t="shared" si="431"/>
        <v>1.3116429920217358E-7</v>
      </c>
      <c r="AY218" s="5">
        <f t="shared" si="432"/>
        <v>5.5073703163339182E-8</v>
      </c>
      <c r="AZ218" s="5">
        <f t="shared" si="433"/>
        <v>1.1562265031616666E-8</v>
      </c>
      <c r="BA218" s="5">
        <f t="shared" si="434"/>
        <v>1.6182674607862107E-9</v>
      </c>
      <c r="BB218" s="5">
        <f t="shared" si="435"/>
        <v>1.6987088391494538E-10</v>
      </c>
      <c r="BC218" s="5">
        <f t="shared" si="436"/>
        <v>1.4265190594897361E-11</v>
      </c>
      <c r="BD218" s="5">
        <f t="shared" si="437"/>
        <v>3.9415434093592628E-6</v>
      </c>
      <c r="BE218" s="5">
        <f t="shared" si="438"/>
        <v>9.3861287054874987E-7</v>
      </c>
      <c r="BF218" s="5">
        <f t="shared" si="439"/>
        <v>1.1175750578667086E-7</v>
      </c>
      <c r="BG218" s="5">
        <f t="shared" si="440"/>
        <v>8.8710624593330571E-9</v>
      </c>
      <c r="BH218" s="5">
        <f t="shared" si="441"/>
        <v>5.2812391841229291E-10</v>
      </c>
      <c r="BI218" s="5">
        <f t="shared" si="442"/>
        <v>2.5152781820916068E-11</v>
      </c>
      <c r="BJ218" s="8">
        <f t="shared" si="443"/>
        <v>0.14604155033352195</v>
      </c>
      <c r="BK218" s="8">
        <f t="shared" si="444"/>
        <v>0.57096799669356813</v>
      </c>
      <c r="BL218" s="8">
        <f t="shared" si="445"/>
        <v>0.27660076138583639</v>
      </c>
      <c r="BM218" s="8">
        <f t="shared" si="446"/>
        <v>2.9233425898432315E-2</v>
      </c>
      <c r="BN218" s="8">
        <f t="shared" si="447"/>
        <v>0.97076625059452804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1.34782608695652</v>
      </c>
      <c r="F219">
        <f>VLOOKUP(B219,home!$B$2:$E$405,3,FALSE)</f>
        <v>0.93</v>
      </c>
      <c r="G219">
        <f>VLOOKUP(C219,away!$B$2:$E$405,4,FALSE)</f>
        <v>0.99</v>
      </c>
      <c r="H219">
        <f>VLOOKUP(A219,away!$A$2:$E$405,3,FALSE)</f>
        <v>1.14130434782609</v>
      </c>
      <c r="I219">
        <f>VLOOKUP(C219,away!$B$2:$E$405,3,FALSE)</f>
        <v>0.99</v>
      </c>
      <c r="J219">
        <f>VLOOKUP(B219,home!$B$2:$E$405,4,FALSE)</f>
        <v>1.1000000000000001</v>
      </c>
      <c r="K219" s="3">
        <f t="shared" si="392"/>
        <v>1.2409434782608679</v>
      </c>
      <c r="L219" s="3">
        <f t="shared" si="393"/>
        <v>1.2428804347826121</v>
      </c>
      <c r="M219" s="5">
        <f t="shared" si="394"/>
        <v>8.3423610259629882E-2</v>
      </c>
      <c r="N219" s="5">
        <f t="shared" si="395"/>
        <v>0.10352398508466415</v>
      </c>
      <c r="O219" s="5">
        <f t="shared" si="396"/>
        <v>0.10368557299062396</v>
      </c>
      <c r="P219" s="5">
        <f t="shared" si="397"/>
        <v>0.12866793559245601</v>
      </c>
      <c r="Q219" s="5">
        <f t="shared" si="398"/>
        <v>6.4233707067194667E-2</v>
      </c>
      <c r="R219" s="5">
        <f t="shared" si="399"/>
        <v>6.4434385019635498E-2</v>
      </c>
      <c r="S219" s="5">
        <f t="shared" si="400"/>
        <v>4.9612566508752128E-2</v>
      </c>
      <c r="T219" s="5">
        <f t="shared" si="401"/>
        <v>7.9834817767373847E-2</v>
      </c>
      <c r="U219" s="5">
        <f t="shared" si="402"/>
        <v>7.995942986586646E-2</v>
      </c>
      <c r="V219" s="5">
        <f t="shared" si="403"/>
        <v>8.5021847362418933E-3</v>
      </c>
      <c r="W219" s="5">
        <f t="shared" si="404"/>
        <v>2.6570133289851423E-2</v>
      </c>
      <c r="X219" s="5">
        <f t="shared" si="405"/>
        <v>3.3023498815522495E-2</v>
      </c>
      <c r="Y219" s="5">
        <f t="shared" si="406"/>
        <v>2.0522130282939841E-2</v>
      </c>
      <c r="Z219" s="5">
        <f t="shared" si="407"/>
        <v>2.6694745489384931E-2</v>
      </c>
      <c r="AA219" s="5">
        <f t="shared" si="408"/>
        <v>3.3126670318885956E-2</v>
      </c>
      <c r="AB219" s="5">
        <f t="shared" si="409"/>
        <v>2.0554162744359696E-2</v>
      </c>
      <c r="AC219" s="5">
        <f t="shared" si="410"/>
        <v>8.195810474346904E-4</v>
      </c>
      <c r="AD219" s="5">
        <f t="shared" si="411"/>
        <v>8.2430084056407706E-3</v>
      </c>
      <c r="AE219" s="5">
        <f t="shared" si="412"/>
        <v>1.0245073871119526E-2</v>
      </c>
      <c r="AF219" s="5">
        <f t="shared" si="413"/>
        <v>6.3667009336585093E-3</v>
      </c>
      <c r="AG219" s="5">
        <f t="shared" si="414"/>
        <v>2.6376826748521166E-3</v>
      </c>
      <c r="AH219" s="5">
        <f t="shared" si="415"/>
        <v>8.2945942200644794E-3</v>
      </c>
      <c r="AI219" s="5">
        <f t="shared" si="416"/>
        <v>1.0293122602209307E-2</v>
      </c>
      <c r="AJ219" s="5">
        <f t="shared" si="417"/>
        <v>6.3865916820755866E-3</v>
      </c>
      <c r="AK219" s="5">
        <f t="shared" si="418"/>
        <v>2.641799765395603E-3</v>
      </c>
      <c r="AL219" s="5">
        <f t="shared" si="419"/>
        <v>5.0563048564276851E-5</v>
      </c>
      <c r="AM219" s="5">
        <f t="shared" si="420"/>
        <v>2.0458215044458846E-3</v>
      </c>
      <c r="AN219" s="5">
        <f t="shared" si="421"/>
        <v>2.5427115209333182E-3</v>
      </c>
      <c r="AO219" s="5">
        <f t="shared" si="422"/>
        <v>1.5801432003321803E-3</v>
      </c>
      <c r="AP219" s="5">
        <f t="shared" si="423"/>
        <v>6.5464302261588269E-4</v>
      </c>
      <c r="AQ219" s="5">
        <f t="shared" si="424"/>
        <v>2.034107511440579E-4</v>
      </c>
      <c r="AR219" s="5">
        <f t="shared" si="425"/>
        <v>2.0618377741158148E-3</v>
      </c>
      <c r="AS219" s="5">
        <f t="shared" si="426"/>
        <v>2.5586241390209252E-3</v>
      </c>
      <c r="AT219" s="5">
        <f t="shared" si="427"/>
        <v>1.5875539693194229E-3</v>
      </c>
      <c r="AU219" s="5">
        <f t="shared" si="428"/>
        <v>6.5668824820469746E-4</v>
      </c>
      <c r="AV219" s="5">
        <f t="shared" si="429"/>
        <v>2.0372824971504321E-4</v>
      </c>
      <c r="AW219" s="5">
        <f t="shared" si="430"/>
        <v>2.1662675909198044E-6</v>
      </c>
      <c r="AX219" s="5">
        <f t="shared" si="431"/>
        <v>4.2312480893799318E-4</v>
      </c>
      <c r="AY219" s="5">
        <f t="shared" si="432"/>
        <v>5.2589354650016255E-4</v>
      </c>
      <c r="AZ219" s="5">
        <f t="shared" si="433"/>
        <v>3.2681139986174608E-4</v>
      </c>
      <c r="BA219" s="5">
        <f t="shared" si="434"/>
        <v>1.3539583158402699E-4</v>
      </c>
      <c r="BB219" s="5">
        <f t="shared" si="435"/>
        <v>4.2070207506727196E-5</v>
      </c>
      <c r="BC219" s="5">
        <f t="shared" si="436"/>
        <v>1.0457647559471155E-5</v>
      </c>
      <c r="BD219" s="5">
        <f t="shared" si="437"/>
        <v>4.27102971524046E-4</v>
      </c>
      <c r="BE219" s="5">
        <f t="shared" si="438"/>
        <v>5.3001064705860215E-4</v>
      </c>
      <c r="BF219" s="5">
        <f t="shared" si="439"/>
        <v>3.288566279380975E-4</v>
      </c>
      <c r="BG219" s="5">
        <f t="shared" si="440"/>
        <v>1.36030829240881E-4</v>
      </c>
      <c r="BH219" s="5">
        <f t="shared" si="441"/>
        <v>4.2201642597222224E-5</v>
      </c>
      <c r="BI219" s="5">
        <f t="shared" si="442"/>
        <v>1.0473970630583786E-5</v>
      </c>
      <c r="BJ219" s="8">
        <f t="shared" si="443"/>
        <v>0.36369122163423873</v>
      </c>
      <c r="BK219" s="8">
        <f t="shared" si="444"/>
        <v>0.27160233473957901</v>
      </c>
      <c r="BL219" s="8">
        <f t="shared" si="445"/>
        <v>0.33791943827848181</v>
      </c>
      <c r="BM219" s="8">
        <f t="shared" si="446"/>
        <v>0.4514148168485711</v>
      </c>
      <c r="BN219" s="8">
        <f t="shared" si="447"/>
        <v>0.54796919601420413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1.34782608695652</v>
      </c>
      <c r="F220">
        <f>VLOOKUP(B220,home!$B$2:$E$405,3,FALSE)</f>
        <v>1.3</v>
      </c>
      <c r="G220">
        <f>VLOOKUP(C220,away!$B$2:$E$405,4,FALSE)</f>
        <v>1.1100000000000001</v>
      </c>
      <c r="H220">
        <f>VLOOKUP(A220,away!$A$2:$E$405,3,FALSE)</f>
        <v>1.14130434782609</v>
      </c>
      <c r="I220">
        <f>VLOOKUP(C220,away!$B$2:$E$405,3,FALSE)</f>
        <v>1.67</v>
      </c>
      <c r="J220">
        <f>VLOOKUP(B220,home!$B$2:$E$405,4,FALSE)</f>
        <v>1.31</v>
      </c>
      <c r="K220" s="3">
        <f t="shared" si="392"/>
        <v>1.9449130434782584</v>
      </c>
      <c r="L220" s="3">
        <f t="shared" si="393"/>
        <v>2.496831521739137</v>
      </c>
      <c r="M220" s="5">
        <f t="shared" si="394"/>
        <v>1.1775377675784841E-2</v>
      </c>
      <c r="N220" s="5">
        <f t="shared" si="395"/>
        <v>2.2902085633516634E-2</v>
      </c>
      <c r="O220" s="5">
        <f t="shared" si="396"/>
        <v>2.9401134161282927E-2</v>
      </c>
      <c r="P220" s="5">
        <f t="shared" si="397"/>
        <v>5.7182649323333369E-2</v>
      </c>
      <c r="Q220" s="5">
        <f t="shared" si="398"/>
        <v>2.2271282535741271E-2</v>
      </c>
      <c r="R220" s="5">
        <f t="shared" si="399"/>
        <v>3.6704839274386294E-2</v>
      </c>
      <c r="S220" s="5">
        <f t="shared" si="400"/>
        <v>6.9421454531337995E-2</v>
      </c>
      <c r="T220" s="5">
        <f t="shared" si="401"/>
        <v>5.5607640264797142E-2</v>
      </c>
      <c r="U220" s="5">
        <f t="shared" si="402"/>
        <v>7.1387720663526957E-2</v>
      </c>
      <c r="V220" s="5">
        <f t="shared" si="403"/>
        <v>3.7457658582928058E-2</v>
      </c>
      <c r="W220" s="5">
        <f t="shared" si="404"/>
        <v>1.4438569299584248E-2</v>
      </c>
      <c r="X220" s="5">
        <f t="shared" si="405"/>
        <v>3.6050674956016923E-2</v>
      </c>
      <c r="Y220" s="5">
        <f t="shared" si="406"/>
        <v>4.5006230805077374E-2</v>
      </c>
      <c r="Z220" s="5">
        <f t="shared" si="407"/>
        <v>3.0548599900218795E-2</v>
      </c>
      <c r="AA220" s="5">
        <f t="shared" si="408"/>
        <v>5.9414370405934155E-2</v>
      </c>
      <c r="AB220" s="5">
        <f t="shared" si="409"/>
        <v>5.777789198627499E-2</v>
      </c>
      <c r="AC220" s="5">
        <f t="shared" si="410"/>
        <v>1.1368680766527738E-2</v>
      </c>
      <c r="AD220" s="5">
        <f t="shared" si="411"/>
        <v>7.0204404399815375E-3</v>
      </c>
      <c r="AE220" s="5">
        <f t="shared" si="412"/>
        <v>1.7528856987038079E-2</v>
      </c>
      <c r="AF220" s="5">
        <f t="shared" si="413"/>
        <v>2.1883301332647001E-2</v>
      </c>
      <c r="AG220" s="5">
        <f t="shared" si="414"/>
        <v>1.8212972189023031E-2</v>
      </c>
      <c r="AH220" s="5">
        <f t="shared" si="415"/>
        <v>1.906867679396583E-2</v>
      </c>
      <c r="AI220" s="5">
        <f t="shared" si="416"/>
        <v>3.708691821845532E-2</v>
      </c>
      <c r="AJ220" s="5">
        <f t="shared" si="417"/>
        <v>3.6065415492742614E-2</v>
      </c>
      <c r="AK220" s="5">
        <f t="shared" si="418"/>
        <v>2.3381365670099321E-2</v>
      </c>
      <c r="AL220" s="5">
        <f t="shared" si="419"/>
        <v>2.2083072099781326E-3</v>
      </c>
      <c r="AM220" s="5">
        <f t="shared" si="420"/>
        <v>2.7308292365364672E-3</v>
      </c>
      <c r="AN220" s="5">
        <f t="shared" si="421"/>
        <v>6.8184205182710731E-3</v>
      </c>
      <c r="AO220" s="5">
        <f t="shared" si="422"/>
        <v>8.5122236392460617E-3</v>
      </c>
      <c r="AP220" s="5">
        <f t="shared" si="423"/>
        <v>7.0845294341875331E-3</v>
      </c>
      <c r="AQ220" s="5">
        <f t="shared" si="424"/>
        <v>4.4222191019920405E-3</v>
      </c>
      <c r="AR220" s="5">
        <f t="shared" si="425"/>
        <v>9.5222546594058936E-3</v>
      </c>
      <c r="AS220" s="5">
        <f t="shared" si="426"/>
        <v>1.8519957290400142E-2</v>
      </c>
      <c r="AT220" s="5">
        <f t="shared" si="427"/>
        <v>1.8009853249379752E-2</v>
      </c>
      <c r="AU220" s="5">
        <f t="shared" si="428"/>
        <v>1.1675866165282659E-2</v>
      </c>
      <c r="AV220" s="5">
        <f t="shared" si="429"/>
        <v>5.6771360996911808E-3</v>
      </c>
      <c r="AW220" s="5">
        <f t="shared" si="430"/>
        <v>2.9788347880351244E-4</v>
      </c>
      <c r="AX220" s="5">
        <f t="shared" si="431"/>
        <v>8.8520423360859103E-4</v>
      </c>
      <c r="AY220" s="5">
        <f t="shared" si="432"/>
        <v>2.2102058336508647E-3</v>
      </c>
      <c r="AZ220" s="5">
        <f t="shared" si="433"/>
        <v>2.7592557974956038E-3</v>
      </c>
      <c r="BA220" s="5">
        <f t="shared" si="434"/>
        <v>2.2964656172428282E-3</v>
      </c>
      <c r="BB220" s="5">
        <f t="shared" si="435"/>
        <v>1.4334719354305041E-3</v>
      </c>
      <c r="BC220" s="5">
        <f t="shared" si="436"/>
        <v>7.1582758278225815E-4</v>
      </c>
      <c r="BD220" s="5">
        <f t="shared" si="437"/>
        <v>3.9625775986053364E-3</v>
      </c>
      <c r="BE220" s="5">
        <f t="shared" si="438"/>
        <v>7.7068688573222726E-3</v>
      </c>
      <c r="BF220" s="5">
        <f t="shared" si="439"/>
        <v>7.4945948824912357E-3</v>
      </c>
      <c r="BG220" s="5">
        <f t="shared" si="440"/>
        <v>4.8587784475142039E-3</v>
      </c>
      <c r="BH220" s="5">
        <f t="shared" si="441"/>
        <v>2.3624753944853547E-3</v>
      </c>
      <c r="BI220" s="5">
        <f t="shared" si="442"/>
        <v>9.1896184192620208E-4</v>
      </c>
      <c r="BJ220" s="8">
        <f t="shared" si="443"/>
        <v>0.30079070737386709</v>
      </c>
      <c r="BK220" s="8">
        <f t="shared" si="444"/>
        <v>0.191624333923541</v>
      </c>
      <c r="BL220" s="8">
        <f t="shared" si="445"/>
        <v>0.46099765715317254</v>
      </c>
      <c r="BM220" s="8">
        <f t="shared" si="446"/>
        <v>0.80181160739190704</v>
      </c>
      <c r="BN220" s="8">
        <f t="shared" si="447"/>
        <v>0.18023736860404532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1.34782608695652</v>
      </c>
      <c r="F221">
        <f>VLOOKUP(B221,home!$B$2:$E$405,3,FALSE)</f>
        <v>0.93</v>
      </c>
      <c r="G221">
        <f>VLOOKUP(C221,away!$B$2:$E$405,4,FALSE)</f>
        <v>0.99</v>
      </c>
      <c r="H221">
        <f>VLOOKUP(A221,away!$A$2:$E$405,3,FALSE)</f>
        <v>1.14130434782609</v>
      </c>
      <c r="I221">
        <f>VLOOKUP(C221,away!$B$2:$E$405,3,FALSE)</f>
        <v>0.74</v>
      </c>
      <c r="J221">
        <f>VLOOKUP(B221,home!$B$2:$E$405,4,FALSE)</f>
        <v>0.66</v>
      </c>
      <c r="K221" s="3">
        <f t="shared" si="392"/>
        <v>1.2409434782608679</v>
      </c>
      <c r="L221" s="3">
        <f t="shared" si="393"/>
        <v>0.55741304347826237</v>
      </c>
      <c r="M221" s="5">
        <f t="shared" si="394"/>
        <v>0.1655707767111376</v>
      </c>
      <c r="N221" s="5">
        <f t="shared" si="395"/>
        <v>0.20546397555027263</v>
      </c>
      <c r="O221" s="5">
        <f t="shared" si="396"/>
        <v>9.2291310557614997E-2</v>
      </c>
      <c r="P221" s="5">
        <f t="shared" si="397"/>
        <v>0.11452829993662074</v>
      </c>
      <c r="Q221" s="5">
        <f t="shared" si="398"/>
        <v>0.12748459023833061</v>
      </c>
      <c r="R221" s="5">
        <f t="shared" si="399"/>
        <v>2.5722190152258829E-2</v>
      </c>
      <c r="S221" s="5">
        <f t="shared" si="400"/>
        <v>1.980532396314208E-2</v>
      </c>
      <c r="T221" s="5">
        <f t="shared" si="401"/>
        <v>7.1061573441327047E-2</v>
      </c>
      <c r="U221" s="5">
        <f t="shared" si="402"/>
        <v>3.1919784116031524E-2</v>
      </c>
      <c r="V221" s="5">
        <f t="shared" si="403"/>
        <v>1.5221889650450468E-3</v>
      </c>
      <c r="W221" s="5">
        <f t="shared" si="404"/>
        <v>5.2733723611671848E-2</v>
      </c>
      <c r="X221" s="5">
        <f t="shared" si="405"/>
        <v>2.9394465372323507E-2</v>
      </c>
      <c r="Y221" s="5">
        <f t="shared" si="406"/>
        <v>8.1924292023016192E-3</v>
      </c>
      <c r="Z221" s="5">
        <f t="shared" si="407"/>
        <v>4.779294765899062E-3</v>
      </c>
      <c r="AA221" s="5">
        <f t="shared" si="408"/>
        <v>5.9308346704287441E-3</v>
      </c>
      <c r="AB221" s="5">
        <f t="shared" si="409"/>
        <v>3.6799153024559971E-3</v>
      </c>
      <c r="AC221" s="5">
        <f t="shared" si="410"/>
        <v>6.5807851863950855E-5</v>
      </c>
      <c r="AD221" s="5">
        <f t="shared" si="411"/>
        <v>1.6359892600078817E-2</v>
      </c>
      <c r="AE221" s="5">
        <f t="shared" si="412"/>
        <v>9.1192175251874358E-3</v>
      </c>
      <c r="AF221" s="5">
        <f t="shared" si="413"/>
        <v>2.5415853974275178E-3</v>
      </c>
      <c r="AG221" s="5">
        <f t="shared" si="414"/>
        <v>4.722376172133274E-4</v>
      </c>
      <c r="AH221" s="5">
        <f t="shared" si="415"/>
        <v>6.6601031028488131E-4</v>
      </c>
      <c r="AI221" s="5">
        <f t="shared" si="416"/>
        <v>8.264811510025206E-4</v>
      </c>
      <c r="AJ221" s="5">
        <f t="shared" si="417"/>
        <v>5.128081971210568E-4</v>
      </c>
      <c r="AK221" s="5">
        <f t="shared" si="418"/>
        <v>2.1212199593869641E-4</v>
      </c>
      <c r="AL221" s="5">
        <f t="shared" si="419"/>
        <v>1.8208192402475527E-6</v>
      </c>
      <c r="AM221" s="5">
        <f t="shared" si="420"/>
        <v>4.0603404054232062E-3</v>
      </c>
      <c r="AN221" s="5">
        <f t="shared" si="421"/>
        <v>2.2632867029447109E-3</v>
      </c>
      <c r="AO221" s="5">
        <f t="shared" si="422"/>
        <v>6.3079276467614654E-4</v>
      </c>
      <c r="AP221" s="5">
        <f t="shared" si="423"/>
        <v>1.1720403825406609E-4</v>
      </c>
      <c r="AQ221" s="5">
        <f t="shared" si="424"/>
        <v>1.6332764917785415E-5</v>
      </c>
      <c r="AR221" s="5">
        <f t="shared" si="425"/>
        <v>7.4248566808759553E-5</v>
      </c>
      <c r="AS221" s="5">
        <f t="shared" si="426"/>
        <v>9.2138274751546524E-5</v>
      </c>
      <c r="AT221" s="5">
        <f t="shared" si="427"/>
        <v>5.7169195575569826E-5</v>
      </c>
      <c r="AU221" s="5">
        <f t="shared" si="428"/>
        <v>2.3647913468974485E-5</v>
      </c>
      <c r="AV221" s="5">
        <f t="shared" si="429"/>
        <v>7.3364309984503011E-6</v>
      </c>
      <c r="AW221" s="5">
        <f t="shared" si="430"/>
        <v>3.4985933075426638E-8</v>
      </c>
      <c r="AX221" s="5">
        <f t="shared" si="431"/>
        <v>8.3977549093816974E-4</v>
      </c>
      <c r="AY221" s="5">
        <f t="shared" si="432"/>
        <v>4.6810181224229714E-4</v>
      </c>
      <c r="AZ221" s="5">
        <f t="shared" si="433"/>
        <v>1.3046302790983448E-4</v>
      </c>
      <c r="BA221" s="5">
        <f t="shared" si="434"/>
        <v>2.4240597816203446E-5</v>
      </c>
      <c r="BB221" s="5">
        <f t="shared" si="435"/>
        <v>3.3780063511156199E-6</v>
      </c>
      <c r="BC221" s="5">
        <f t="shared" si="436"/>
        <v>3.765889602128517E-7</v>
      </c>
      <c r="BD221" s="5">
        <f t="shared" si="437"/>
        <v>6.8978532664616229E-6</v>
      </c>
      <c r="BE221" s="5">
        <f t="shared" si="438"/>
        <v>8.5598460250159778E-6</v>
      </c>
      <c r="BF221" s="5">
        <f t="shared" si="439"/>
        <v>5.3111425498303955E-6</v>
      </c>
      <c r="BG221" s="5">
        <f t="shared" si="440"/>
        <v>2.1969425697752759E-6</v>
      </c>
      <c r="BH221" s="5">
        <f t="shared" si="441"/>
        <v>6.8157038851907461E-7</v>
      </c>
      <c r="BI221" s="5">
        <f t="shared" si="442"/>
        <v>1.6915806572169424E-7</v>
      </c>
      <c r="BJ221" s="8">
        <f t="shared" si="443"/>
        <v>0.53137798275656822</v>
      </c>
      <c r="BK221" s="8">
        <f t="shared" si="444"/>
        <v>0.30196232005929191</v>
      </c>
      <c r="BL221" s="8">
        <f t="shared" si="445"/>
        <v>0.16203981334760592</v>
      </c>
      <c r="BM221" s="8">
        <f t="shared" si="446"/>
        <v>0.26863020095682039</v>
      </c>
      <c r="BN221" s="8">
        <f t="shared" si="447"/>
        <v>0.73106114314623538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1.34782608695652</v>
      </c>
      <c r="F222">
        <f>VLOOKUP(B222,home!$B$2:$E$405,3,FALSE)</f>
        <v>0.93</v>
      </c>
      <c r="G222">
        <f>VLOOKUP(C222,away!$B$2:$E$405,4,FALSE)</f>
        <v>0.93</v>
      </c>
      <c r="H222">
        <f>VLOOKUP(A222,away!$A$2:$E$405,3,FALSE)</f>
        <v>1.14130434782609</v>
      </c>
      <c r="I222">
        <f>VLOOKUP(C222,away!$B$2:$E$405,3,FALSE)</f>
        <v>0.93</v>
      </c>
      <c r="J222">
        <f>VLOOKUP(B222,home!$B$2:$E$405,4,FALSE)</f>
        <v>1.1000000000000001</v>
      </c>
      <c r="K222" s="3">
        <f t="shared" si="392"/>
        <v>1.1657347826086941</v>
      </c>
      <c r="L222" s="3">
        <f t="shared" si="393"/>
        <v>1.1675543478260904</v>
      </c>
      <c r="M222" s="5">
        <f t="shared" si="394"/>
        <v>9.697625440120064E-2</v>
      </c>
      <c r="N222" s="5">
        <f t="shared" si="395"/>
        <v>0.11304859284258904</v>
      </c>
      <c r="O222" s="5">
        <f t="shared" si="396"/>
        <v>0.11322504746201084</v>
      </c>
      <c r="P222" s="5">
        <f t="shared" si="397"/>
        <v>0.13199037608898628</v>
      </c>
      <c r="Q222" s="5">
        <f t="shared" si="398"/>
        <v>6.5892338400787176E-2</v>
      </c>
      <c r="R222" s="5">
        <f t="shared" si="399"/>
        <v>6.6098198223543111E-2</v>
      </c>
      <c r="S222" s="5">
        <f t="shared" si="400"/>
        <v>4.491166287996054E-2</v>
      </c>
      <c r="T222" s="5">
        <f t="shared" si="401"/>
        <v>7.693288618826713E-2</v>
      </c>
      <c r="U222" s="5">
        <f t="shared" si="402"/>
        <v>7.7052968736948405E-2</v>
      </c>
      <c r="V222" s="5">
        <f t="shared" si="403"/>
        <v>6.7919344573470946E-3</v>
      </c>
      <c r="W222" s="5">
        <f t="shared" si="404"/>
        <v>2.5604330260406705E-2</v>
      </c>
      <c r="X222" s="5">
        <f t="shared" si="405"/>
        <v>2.9894447118712981E-2</v>
      </c>
      <c r="Y222" s="5">
        <f t="shared" si="406"/>
        <v>1.7451695854655246E-2</v>
      </c>
      <c r="Z222" s="5">
        <f t="shared" si="407"/>
        <v>2.5724412906456169E-2</v>
      </c>
      <c r="AA222" s="5">
        <f t="shared" si="408"/>
        <v>2.9987842887243966E-2</v>
      </c>
      <c r="AB222" s="5">
        <f t="shared" si="409"/>
        <v>1.7478935754532517E-2</v>
      </c>
      <c r="AC222" s="5">
        <f t="shared" si="410"/>
        <v>5.777638485655734E-4</v>
      </c>
      <c r="AD222" s="5">
        <f t="shared" si="411"/>
        <v>7.4619645924891122E-3</v>
      </c>
      <c r="AE222" s="5">
        <f t="shared" si="412"/>
        <v>8.7122492032850034E-3</v>
      </c>
      <c r="AF222" s="5">
        <f t="shared" si="413"/>
        <v>5.0860122183199004E-3</v>
      </c>
      <c r="AG222" s="5">
        <f t="shared" si="414"/>
        <v>1.9793985595320056E-3</v>
      </c>
      <c r="AH222" s="5">
        <f t="shared" si="415"/>
        <v>7.5086625335516232E-3</v>
      </c>
      <c r="AI222" s="5">
        <f t="shared" si="416"/>
        <v>8.7531090862318483E-3</v>
      </c>
      <c r="AJ222" s="5">
        <f t="shared" si="417"/>
        <v>5.1019018588943366E-3</v>
      </c>
      <c r="AK222" s="5">
        <f t="shared" si="418"/>
        <v>1.9824881514563597E-3</v>
      </c>
      <c r="AL222" s="5">
        <f t="shared" si="419"/>
        <v>3.145482082543538E-5</v>
      </c>
      <c r="AM222" s="5">
        <f t="shared" si="420"/>
        <v>1.7397343344118135E-3</v>
      </c>
      <c r="AN222" s="5">
        <f t="shared" si="421"/>
        <v>2.0312343862048427E-3</v>
      </c>
      <c r="AO222" s="5">
        <f t="shared" si="422"/>
        <v>1.1857882695336622E-3</v>
      </c>
      <c r="AP222" s="5">
        <f t="shared" si="423"/>
        <v>4.6149074989840097E-4</v>
      </c>
      <c r="AQ222" s="5">
        <f t="shared" si="424"/>
        <v>1.3470388288135024E-4</v>
      </c>
      <c r="AR222" s="5">
        <f t="shared" si="425"/>
        <v>1.7533543174814126E-3</v>
      </c>
      <c r="AS222" s="5">
        <f t="shared" si="426"/>
        <v>2.0439461141252098E-3</v>
      </c>
      <c r="AT222" s="5">
        <f t="shared" si="427"/>
        <v>1.1913495395068187E-3</v>
      </c>
      <c r="AU222" s="5">
        <f t="shared" si="428"/>
        <v>4.629325321493162E-4</v>
      </c>
      <c r="AV222" s="5">
        <f t="shared" si="429"/>
        <v>1.3491413868189399E-4</v>
      </c>
      <c r="AW222" s="5">
        <f t="shared" si="430"/>
        <v>1.1892182771375305E-6</v>
      </c>
      <c r="AX222" s="5">
        <f t="shared" si="431"/>
        <v>3.3801147102040545E-4</v>
      </c>
      <c r="AY222" s="5">
        <f t="shared" si="432"/>
        <v>3.9464676260496693E-4</v>
      </c>
      <c r="AZ222" s="5">
        <f t="shared" si="433"/>
        <v>2.303857717674601E-4</v>
      </c>
      <c r="BA222" s="5">
        <f t="shared" si="434"/>
        <v>8.9662636501455773E-5</v>
      </c>
      <c r="BB222" s="5">
        <f t="shared" si="435"/>
        <v>2.617150027120625E-5</v>
      </c>
      <c r="BC222" s="5">
        <f t="shared" si="436"/>
        <v>6.1113297861557106E-6</v>
      </c>
      <c r="BD222" s="5">
        <f t="shared" si="437"/>
        <v>3.4118940944251135E-4</v>
      </c>
      <c r="BE222" s="5">
        <f t="shared" si="438"/>
        <v>3.977363620448547E-4</v>
      </c>
      <c r="BF222" s="5">
        <f t="shared" si="439"/>
        <v>2.3182755577196587E-4</v>
      </c>
      <c r="BG222" s="5">
        <f t="shared" si="440"/>
        <v>9.0083148443512471E-5</v>
      </c>
      <c r="BH222" s="5">
        <f t="shared" si="441"/>
        <v>2.6253264866876208E-5</v>
      </c>
      <c r="BI222" s="5">
        <f t="shared" si="442"/>
        <v>6.1208688024712809E-6</v>
      </c>
      <c r="BJ222" s="8">
        <f t="shared" si="443"/>
        <v>0.35870185633392604</v>
      </c>
      <c r="BK222" s="8">
        <f t="shared" si="444"/>
        <v>0.28167409325949055</v>
      </c>
      <c r="BL222" s="8">
        <f t="shared" si="445"/>
        <v>0.3338688619457299</v>
      </c>
      <c r="BM222" s="8">
        <f t="shared" si="446"/>
        <v>0.4123449594821576</v>
      </c>
      <c r="BN222" s="8">
        <f t="shared" si="447"/>
        <v>0.58723080741911704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1.34782608695652</v>
      </c>
      <c r="F223">
        <f>VLOOKUP(B223,home!$B$2:$E$405,3,FALSE)</f>
        <v>0.56000000000000005</v>
      </c>
      <c r="G223">
        <f>VLOOKUP(C223,away!$B$2:$E$405,4,FALSE)</f>
        <v>1.1100000000000001</v>
      </c>
      <c r="H223">
        <f>VLOOKUP(A223,away!$A$2:$E$405,3,FALSE)</f>
        <v>1.14130434782609</v>
      </c>
      <c r="I223">
        <f>VLOOKUP(C223,away!$B$2:$E$405,3,FALSE)</f>
        <v>1.1100000000000001</v>
      </c>
      <c r="J223">
        <f>VLOOKUP(B223,home!$B$2:$E$405,4,FALSE)</f>
        <v>0.88</v>
      </c>
      <c r="K223" s="3">
        <f t="shared" si="392"/>
        <v>0.83780869565217297</v>
      </c>
      <c r="L223" s="3">
        <f t="shared" si="393"/>
        <v>1.1148260869565247</v>
      </c>
      <c r="M223" s="5">
        <f t="shared" si="394"/>
        <v>0.14189970374254535</v>
      </c>
      <c r="N223" s="5">
        <f t="shared" si="395"/>
        <v>0.11888480570597167</v>
      </c>
      <c r="O223" s="5">
        <f t="shared" si="396"/>
        <v>0.15819349146359193</v>
      </c>
      <c r="P223" s="5">
        <f t="shared" si="397"/>
        <v>0.13253588274377509</v>
      </c>
      <c r="Q223" s="5">
        <f t="shared" si="398"/>
        <v>4.9801362000691067E-2</v>
      </c>
      <c r="R223" s="5">
        <f t="shared" si="399"/>
        <v>8.8179115535173339E-2</v>
      </c>
      <c r="S223" s="5">
        <f t="shared" si="400"/>
        <v>3.0947492756119525E-2</v>
      </c>
      <c r="T223" s="5">
        <f t="shared" si="401"/>
        <v>5.5519857524335782E-2</v>
      </c>
      <c r="U223" s="5">
        <f t="shared" si="402"/>
        <v>7.3877229770285824E-2</v>
      </c>
      <c r="V223" s="5">
        <f t="shared" si="403"/>
        <v>3.2116998156362063E-3</v>
      </c>
      <c r="W223" s="5">
        <f t="shared" si="404"/>
        <v>1.3908004713166893E-2</v>
      </c>
      <c r="X223" s="5">
        <f t="shared" si="405"/>
        <v>1.5505006471752748E-2</v>
      </c>
      <c r="Y223" s="5">
        <f t="shared" si="406"/>
        <v>8.642692846569858E-3</v>
      </c>
      <c r="Z223" s="5">
        <f t="shared" si="407"/>
        <v>3.2768126107788183E-2</v>
      </c>
      <c r="AA223" s="5">
        <f t="shared" si="408"/>
        <v>2.745342099333193E-2</v>
      </c>
      <c r="AB223" s="5">
        <f t="shared" si="409"/>
        <v>1.1500357416806703E-2</v>
      </c>
      <c r="AC223" s="5">
        <f t="shared" si="410"/>
        <v>1.8748518273233481E-4</v>
      </c>
      <c r="AD223" s="5">
        <f t="shared" si="411"/>
        <v>2.9130618219656568E-3</v>
      </c>
      <c r="AE223" s="5">
        <f t="shared" si="412"/>
        <v>3.2475573120444175E-3</v>
      </c>
      <c r="AF223" s="5">
        <f t="shared" si="413"/>
        <v>1.8102308051767646E-3</v>
      </c>
      <c r="AG223" s="5">
        <f t="shared" si="414"/>
        <v>6.7269750834112352E-4</v>
      </c>
      <c r="AH223" s="5">
        <f t="shared" si="415"/>
        <v>9.1326904514108641E-3</v>
      </c>
      <c r="AI223" s="5">
        <f t="shared" si="416"/>
        <v>7.6514474748915892E-3</v>
      </c>
      <c r="AJ223" s="5">
        <f t="shared" si="417"/>
        <v>3.2052246143950175E-3</v>
      </c>
      <c r="AK223" s="5">
        <f t="shared" si="418"/>
        <v>8.9512168448617631E-4</v>
      </c>
      <c r="AL223" s="5">
        <f t="shared" si="419"/>
        <v>7.0045288438069498E-6</v>
      </c>
      <c r="AM223" s="5">
        <f t="shared" si="420"/>
        <v>4.8811770508303806E-4</v>
      </c>
      <c r="AN223" s="5">
        <f t="shared" si="421"/>
        <v>5.4416635113192216E-4</v>
      </c>
      <c r="AO223" s="5">
        <f t="shared" si="422"/>
        <v>3.0332542194290565E-4</v>
      </c>
      <c r="AP223" s="5">
        <f t="shared" si="423"/>
        <v>1.1271836440634872E-4</v>
      </c>
      <c r="AQ223" s="5">
        <f t="shared" si="424"/>
        <v>3.1415343279817356E-5</v>
      </c>
      <c r="AR223" s="5">
        <f t="shared" si="425"/>
        <v>2.0362723118663188E-3</v>
      </c>
      <c r="AS223" s="5">
        <f t="shared" si="426"/>
        <v>1.706006649597355E-3</v>
      </c>
      <c r="AT223" s="5">
        <f t="shared" si="427"/>
        <v>7.1465360293654682E-4</v>
      </c>
      <c r="AU223" s="5">
        <f t="shared" si="428"/>
        <v>1.9958100097313143E-4</v>
      </c>
      <c r="AV223" s="5">
        <f t="shared" si="429"/>
        <v>4.1802674525563575E-5</v>
      </c>
      <c r="AW223" s="5">
        <f t="shared" si="430"/>
        <v>1.8173074773419898E-7</v>
      </c>
      <c r="AX223" s="5">
        <f t="shared" si="431"/>
        <v>6.8158209636725331E-5</v>
      </c>
      <c r="AY223" s="5">
        <f t="shared" si="432"/>
        <v>7.5984550143272988E-5</v>
      </c>
      <c r="AZ223" s="5">
        <f t="shared" si="433"/>
        <v>4.2354779352688452E-5</v>
      </c>
      <c r="BA223" s="5">
        <f t="shared" si="434"/>
        <v>1.5739404309888218E-5</v>
      </c>
      <c r="BB223" s="5">
        <f t="shared" si="435"/>
        <v>4.3866746294548373E-6</v>
      </c>
      <c r="BC223" s="5">
        <f t="shared" si="436"/>
        <v>9.7807586238132016E-7</v>
      </c>
      <c r="BD223" s="5">
        <f t="shared" si="437"/>
        <v>3.7834824890264012E-4</v>
      </c>
      <c r="BE223" s="5">
        <f t="shared" si="438"/>
        <v>3.1698345291540457E-4</v>
      </c>
      <c r="BF223" s="5">
        <f t="shared" si="439"/>
        <v>1.3278574661518855E-4</v>
      </c>
      <c r="BG223" s="5">
        <f t="shared" si="440"/>
        <v>3.7083017724290355E-5</v>
      </c>
      <c r="BH223" s="5">
        <f t="shared" si="441"/>
        <v>7.7671186776085292E-6</v>
      </c>
      <c r="BI223" s="5">
        <f t="shared" si="442"/>
        <v>1.3014719136525667E-6</v>
      </c>
      <c r="BJ223" s="8">
        <f t="shared" si="443"/>
        <v>0.27259262158979447</v>
      </c>
      <c r="BK223" s="8">
        <f t="shared" si="444"/>
        <v>0.30886525331979553</v>
      </c>
      <c r="BL223" s="8">
        <f t="shared" si="445"/>
        <v>0.38566068470102116</v>
      </c>
      <c r="BM223" s="8">
        <f t="shared" si="446"/>
        <v>0.31031652170725532</v>
      </c>
      <c r="BN223" s="8">
        <f t="shared" si="447"/>
        <v>0.68949436119174834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1.34782608695652</v>
      </c>
      <c r="F224">
        <f>VLOOKUP(B224,home!$B$2:$E$405,3,FALSE)</f>
        <v>1.1100000000000001</v>
      </c>
      <c r="G224">
        <f>VLOOKUP(C224,away!$B$2:$E$405,4,FALSE)</f>
        <v>0.99</v>
      </c>
      <c r="H224">
        <f>VLOOKUP(A224,away!$A$2:$E$405,3,FALSE)</f>
        <v>1.14130434782609</v>
      </c>
      <c r="I224">
        <f>VLOOKUP(C224,away!$B$2:$E$405,3,FALSE)</f>
        <v>0.99</v>
      </c>
      <c r="J224">
        <f>VLOOKUP(B224,home!$B$2:$E$405,4,FALSE)</f>
        <v>0.66</v>
      </c>
      <c r="K224" s="3">
        <f t="shared" si="392"/>
        <v>1.4811260869565197</v>
      </c>
      <c r="L224" s="3">
        <f t="shared" si="393"/>
        <v>0.74572826086956723</v>
      </c>
      <c r="M224" s="5">
        <f t="shared" si="394"/>
        <v>0.10786720973784934</v>
      </c>
      <c r="N224" s="5">
        <f t="shared" si="395"/>
        <v>0.15976493826993898</v>
      </c>
      <c r="O224" s="5">
        <f t="shared" si="396"/>
        <v>8.0439626722659224E-2</v>
      </c>
      <c r="P224" s="5">
        <f t="shared" si="397"/>
        <v>0.11914122956397535</v>
      </c>
      <c r="Q224" s="5">
        <f t="shared" si="398"/>
        <v>0.11831600892630235</v>
      </c>
      <c r="R224" s="5">
        <f t="shared" si="399"/>
        <v>2.9993051470442914E-2</v>
      </c>
      <c r="S224" s="5">
        <f t="shared" si="400"/>
        <v>3.2898395667490671E-2</v>
      </c>
      <c r="T224" s="5">
        <f t="shared" si="401"/>
        <v>8.8231591569639639E-2</v>
      </c>
      <c r="U224" s="5">
        <f t="shared" si="402"/>
        <v>4.4423490960302604E-2</v>
      </c>
      <c r="V224" s="5">
        <f t="shared" si="403"/>
        <v>4.0374284888827971E-3</v>
      </c>
      <c r="W224" s="5">
        <f t="shared" si="404"/>
        <v>5.8413642441775625E-2</v>
      </c>
      <c r="X224" s="5">
        <f t="shared" si="405"/>
        <v>4.3560703989162071E-2</v>
      </c>
      <c r="Y224" s="5">
        <f t="shared" si="406"/>
        <v>1.6242224014045924E-2</v>
      </c>
      <c r="Z224" s="5">
        <f t="shared" si="407"/>
        <v>7.4555553704082718E-3</v>
      </c>
      <c r="AA224" s="5">
        <f t="shared" si="408"/>
        <v>1.104261755186047E-2</v>
      </c>
      <c r="AB224" s="5">
        <f t="shared" si="409"/>
        <v>8.1777544621722421E-3</v>
      </c>
      <c r="AC224" s="5">
        <f t="shared" si="410"/>
        <v>2.7871317173863388E-4</v>
      </c>
      <c r="AD224" s="5">
        <f t="shared" si="411"/>
        <v>2.1629492413666088E-2</v>
      </c>
      <c r="AE224" s="5">
        <f t="shared" si="412"/>
        <v>1.6129723761134709E-2</v>
      </c>
      <c r="AF224" s="5">
        <f t="shared" si="413"/>
        <v>6.0141954243487601E-3</v>
      </c>
      <c r="AG224" s="5">
        <f t="shared" si="414"/>
        <v>1.494985164776437E-3</v>
      </c>
      <c r="AH224" s="5">
        <f t="shared" si="415"/>
        <v>1.3899545850478302E-3</v>
      </c>
      <c r="AI224" s="5">
        <f t="shared" si="416"/>
        <v>2.058697995599166E-3</v>
      </c>
      <c r="AJ224" s="5">
        <f t="shared" si="417"/>
        <v>1.5245956532235119E-3</v>
      </c>
      <c r="AK224" s="5">
        <f t="shared" si="418"/>
        <v>7.5270613134995306E-4</v>
      </c>
      <c r="AL224" s="5">
        <f t="shared" si="419"/>
        <v>1.2313743929157958E-5</v>
      </c>
      <c r="AM224" s="5">
        <f t="shared" si="420"/>
        <v>6.4072010923017933E-3</v>
      </c>
      <c r="AN224" s="5">
        <f t="shared" si="421"/>
        <v>4.7780309276038071E-3</v>
      </c>
      <c r="AO224" s="5">
        <f t="shared" si="422"/>
        <v>1.781556347011496E-3</v>
      </c>
      <c r="AP224" s="5">
        <f t="shared" si="423"/>
        <v>4.428523054326742E-4</v>
      </c>
      <c r="AQ224" s="5">
        <f t="shared" si="424"/>
        <v>8.2561869888096598E-5</v>
      </c>
      <c r="AR224" s="5">
        <f t="shared" si="425"/>
        <v>2.0730568307907995E-4</v>
      </c>
      <c r="AS224" s="5">
        <f t="shared" si="426"/>
        <v>3.0704585518276611E-4</v>
      </c>
      <c r="AT224" s="5">
        <f t="shared" si="427"/>
        <v>2.2738681300153433E-4</v>
      </c>
      <c r="AU224" s="5">
        <f t="shared" si="428"/>
        <v>1.1226284685549213E-4</v>
      </c>
      <c r="AV224" s="5">
        <f t="shared" si="429"/>
        <v>4.1568857768418502E-5</v>
      </c>
      <c r="AW224" s="5">
        <f t="shared" si="430"/>
        <v>3.7779851825356543E-7</v>
      </c>
      <c r="AX224" s="5">
        <f t="shared" si="431"/>
        <v>1.581645447030751E-3</v>
      </c>
      <c r="AY224" s="5">
        <f t="shared" si="432"/>
        <v>1.1794777085265111E-3</v>
      </c>
      <c r="AZ224" s="5">
        <f t="shared" si="433"/>
        <v>4.3978493015694867E-4</v>
      </c>
      <c r="BA224" s="5">
        <f t="shared" si="434"/>
        <v>1.0932001704086184E-4</v>
      </c>
      <c r="BB224" s="5">
        <f t="shared" si="435"/>
        <v>2.038075654652833E-5</v>
      </c>
      <c r="BC224" s="5">
        <f t="shared" si="436"/>
        <v>3.0397012269297248E-6</v>
      </c>
      <c r="BD224" s="5">
        <f t="shared" si="437"/>
        <v>2.5765617751823319E-5</v>
      </c>
      <c r="BE224" s="5">
        <f t="shared" si="438"/>
        <v>3.8162128598775514E-5</v>
      </c>
      <c r="BF224" s="5">
        <f t="shared" si="439"/>
        <v>2.826146210071794E-5</v>
      </c>
      <c r="BG224" s="5">
        <f t="shared" si="440"/>
        <v>1.3952929590968781E-5</v>
      </c>
      <c r="BH224" s="5">
        <f t="shared" si="441"/>
        <v>5.1665120016628526E-6</v>
      </c>
      <c r="BI224" s="5">
        <f t="shared" si="442"/>
        <v>1.5304511408473586E-6</v>
      </c>
      <c r="BJ224" s="8">
        <f t="shared" si="443"/>
        <v>0.54662335707755705</v>
      </c>
      <c r="BK224" s="8">
        <f t="shared" si="444"/>
        <v>0.26541476808239239</v>
      </c>
      <c r="BL224" s="8">
        <f t="shared" si="445"/>
        <v>0.18081090468973007</v>
      </c>
      <c r="BM224" s="8">
        <f t="shared" si="446"/>
        <v>0.38360342061891123</v>
      </c>
      <c r="BN224" s="8">
        <f t="shared" si="447"/>
        <v>0.61552206469116821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1.34782608695652</v>
      </c>
      <c r="F225">
        <f>VLOOKUP(B225,home!$B$2:$E$405,3,FALSE)</f>
        <v>1.1100000000000001</v>
      </c>
      <c r="G225">
        <f>VLOOKUP(C225,away!$B$2:$E$405,4,FALSE)</f>
        <v>0.93</v>
      </c>
      <c r="H225">
        <f>VLOOKUP(A225,away!$A$2:$E$405,3,FALSE)</f>
        <v>1.14130434782609</v>
      </c>
      <c r="I225">
        <f>VLOOKUP(C225,away!$B$2:$E$405,3,FALSE)</f>
        <v>0.19</v>
      </c>
      <c r="J225">
        <f>VLOOKUP(B225,home!$B$2:$E$405,4,FALSE)</f>
        <v>1.1000000000000001</v>
      </c>
      <c r="K225" s="3">
        <f t="shared" si="392"/>
        <v>1.3913608695652155</v>
      </c>
      <c r="L225" s="3">
        <f t="shared" si="393"/>
        <v>0.23853260869565282</v>
      </c>
      <c r="M225" s="5">
        <f t="shared" si="394"/>
        <v>0.19595044599752692</v>
      </c>
      <c r="N225" s="5">
        <f t="shared" si="395"/>
        <v>0.27263778293481084</v>
      </c>
      <c r="O225" s="5">
        <f t="shared" si="396"/>
        <v>4.6740571058866739E-2</v>
      </c>
      <c r="P225" s="5">
        <f t="shared" si="397"/>
        <v>6.5033001592439563E-2</v>
      </c>
      <c r="Q225" s="5">
        <f t="shared" si="398"/>
        <v>0.18966877137025551</v>
      </c>
      <c r="R225" s="5">
        <f t="shared" si="399"/>
        <v>5.574575173298007E-3</v>
      </c>
      <c r="S225" s="5">
        <f t="shared" si="400"/>
        <v>5.3958684229986733E-3</v>
      </c>
      <c r="T225" s="5">
        <f t="shared" si="401"/>
        <v>4.5242186823046399E-2</v>
      </c>
      <c r="U225" s="5">
        <f t="shared" si="402"/>
        <v>7.7562457605765767E-3</v>
      </c>
      <c r="V225" s="5">
        <f t="shared" si="403"/>
        <v>1.989786062486296E-4</v>
      </c>
      <c r="W225" s="5">
        <f t="shared" si="404"/>
        <v>8.7965902221028236E-2</v>
      </c>
      <c r="X225" s="5">
        <f t="shared" si="405"/>
        <v>2.0982736133048588E-2</v>
      </c>
      <c r="Y225" s="5">
        <f t="shared" si="406"/>
        <v>2.5025333936943071E-3</v>
      </c>
      <c r="Z225" s="5">
        <f t="shared" si="407"/>
        <v>4.4323931948559862E-4</v>
      </c>
      <c r="AA225" s="5">
        <f t="shared" si="408"/>
        <v>6.1670584498497679E-4</v>
      </c>
      <c r="AB225" s="5">
        <f t="shared" si="409"/>
        <v>4.2903019037212432E-4</v>
      </c>
      <c r="AC225" s="5">
        <f t="shared" si="410"/>
        <v>4.1273751480743777E-6</v>
      </c>
      <c r="AD225" s="5">
        <f t="shared" si="411"/>
        <v>3.0598078551584643E-2</v>
      </c>
      <c r="AE225" s="5">
        <f t="shared" si="412"/>
        <v>7.2986394979839882E-3</v>
      </c>
      <c r="AF225" s="5">
        <f t="shared" si="413"/>
        <v>8.7048175969162524E-4</v>
      </c>
      <c r="AG225" s="5">
        <f t="shared" si="414"/>
        <v>6.9212761653741976E-5</v>
      </c>
      <c r="AH225" s="5">
        <f t="shared" si="415"/>
        <v>2.6431757788346418E-5</v>
      </c>
      <c r="AI225" s="5">
        <f t="shared" si="416"/>
        <v>3.6776113500530827E-5</v>
      </c>
      <c r="AJ225" s="5">
        <f t="shared" si="417"/>
        <v>2.5584422629663827E-5</v>
      </c>
      <c r="AK225" s="5">
        <f t="shared" si="418"/>
        <v>1.1865721505777679E-5</v>
      </c>
      <c r="AL225" s="5">
        <f t="shared" si="419"/>
        <v>5.4792545780825434E-8</v>
      </c>
      <c r="AM225" s="5">
        <f t="shared" si="420"/>
        <v>8.5145938361115125E-3</v>
      </c>
      <c r="AN225" s="5">
        <f t="shared" si="421"/>
        <v>2.031008279711605E-3</v>
      </c>
      <c r="AO225" s="5">
        <f t="shared" si="422"/>
        <v>2.4223085162103963E-4</v>
      </c>
      <c r="AP225" s="5">
        <f t="shared" si="423"/>
        <v>1.925998564791208E-5</v>
      </c>
      <c r="AQ225" s="5">
        <f t="shared" si="424"/>
        <v>1.1485336550093247E-6</v>
      </c>
      <c r="AR225" s="5">
        <f t="shared" si="425"/>
        <v>1.2609672275331821E-6</v>
      </c>
      <c r="AS225" s="5">
        <f t="shared" si="426"/>
        <v>1.7544604581938071E-6</v>
      </c>
      <c r="AT225" s="5">
        <f t="shared" si="427"/>
        <v>1.2205438143651613E-6</v>
      </c>
      <c r="AU225" s="5">
        <f t="shared" si="428"/>
        <v>5.6607230096585194E-7</v>
      </c>
      <c r="AV225" s="5">
        <f t="shared" si="429"/>
        <v>1.9690271222715752E-7</v>
      </c>
      <c r="AW225" s="5">
        <f t="shared" si="430"/>
        <v>5.0513390698211047E-10</v>
      </c>
      <c r="AX225" s="5">
        <f t="shared" si="431"/>
        <v>1.9744787806344564E-3</v>
      </c>
      <c r="AY225" s="5">
        <f t="shared" si="432"/>
        <v>4.709775743589485E-4</v>
      </c>
      <c r="AZ225" s="5">
        <f t="shared" si="433"/>
        <v>5.6171754724495392E-5</v>
      </c>
      <c r="BA225" s="5">
        <f t="shared" si="434"/>
        <v>4.4662650631487533E-6</v>
      </c>
      <c r="BB225" s="5">
        <f t="shared" si="435"/>
        <v>2.6633746415978149E-7</v>
      </c>
      <c r="BC225" s="5">
        <f t="shared" si="436"/>
        <v>1.2706034023883526E-8</v>
      </c>
      <c r="BD225" s="5">
        <f t="shared" si="437"/>
        <v>5.0130300377202501E-8</v>
      </c>
      <c r="BE225" s="5">
        <f t="shared" si="438"/>
        <v>6.9749338324389922E-8</v>
      </c>
      <c r="BF225" s="5">
        <f t="shared" si="439"/>
        <v>4.8523250011310806E-8</v>
      </c>
      <c r="BG225" s="5">
        <f t="shared" si="440"/>
        <v>2.2504450443289249E-8</v>
      </c>
      <c r="BH225" s="5">
        <f t="shared" si="441"/>
        <v>7.8279529344655578E-9</v>
      </c>
      <c r="BI225" s="5">
        <f t="shared" si="442"/>
        <v>2.1783014803627148E-9</v>
      </c>
      <c r="BJ225" s="8">
        <f t="shared" si="443"/>
        <v>0.67115094035182421</v>
      </c>
      <c r="BK225" s="8">
        <f t="shared" si="444"/>
        <v>0.2670534543612666</v>
      </c>
      <c r="BL225" s="8">
        <f t="shared" si="445"/>
        <v>6.1222985903629588E-2</v>
      </c>
      <c r="BM225" s="8">
        <f t="shared" si="446"/>
        <v>0.22379449473978338</v>
      </c>
      <c r="BN225" s="8">
        <f t="shared" si="447"/>
        <v>0.7756051481271975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1.34782608695652</v>
      </c>
      <c r="F226">
        <f>VLOOKUP(B226,home!$B$2:$E$405,3,FALSE)</f>
        <v>1.1100000000000001</v>
      </c>
      <c r="G226">
        <f>VLOOKUP(C226,away!$B$2:$E$405,4,FALSE)</f>
        <v>1.3</v>
      </c>
      <c r="H226">
        <f>VLOOKUP(A226,away!$A$2:$E$405,3,FALSE)</f>
        <v>1.14130434782609</v>
      </c>
      <c r="I226">
        <f>VLOOKUP(C226,away!$B$2:$E$405,3,FALSE)</f>
        <v>0.74</v>
      </c>
      <c r="J226">
        <f>VLOOKUP(B226,home!$B$2:$E$405,4,FALSE)</f>
        <v>0.44</v>
      </c>
      <c r="K226" s="3">
        <f t="shared" si="392"/>
        <v>1.9449130434782584</v>
      </c>
      <c r="L226" s="3">
        <f t="shared" si="393"/>
        <v>0.37160869565217491</v>
      </c>
      <c r="M226" s="5">
        <f t="shared" si="394"/>
        <v>9.861600193311873E-2</v>
      </c>
      <c r="N226" s="5">
        <f t="shared" si="395"/>
        <v>0.19179954845539976</v>
      </c>
      <c r="O226" s="5">
        <f t="shared" si="396"/>
        <v>3.6646563848798608E-2</v>
      </c>
      <c r="P226" s="5">
        <f t="shared" si="397"/>
        <v>7.1274380028187215E-2</v>
      </c>
      <c r="Q226" s="5">
        <f t="shared" si="398"/>
        <v>0.18651672176207365</v>
      </c>
      <c r="R226" s="5">
        <f t="shared" si="399"/>
        <v>6.8090908959930977E-3</v>
      </c>
      <c r="S226" s="5">
        <f t="shared" si="400"/>
        <v>1.2878328944646654E-2</v>
      </c>
      <c r="T226" s="5">
        <f t="shared" si="401"/>
        <v>6.9311235691323816E-2</v>
      </c>
      <c r="U226" s="5">
        <f t="shared" si="402"/>
        <v>1.3243089697846037E-2</v>
      </c>
      <c r="V226" s="5">
        <f t="shared" si="403"/>
        <v>1.0341964942985674E-3</v>
      </c>
      <c r="W226" s="5">
        <f t="shared" si="404"/>
        <v>0.12091960166062073</v>
      </c>
      <c r="X226" s="5">
        <f t="shared" si="405"/>
        <v>4.4934775451883832E-2</v>
      </c>
      <c r="Y226" s="5">
        <f t="shared" si="406"/>
        <v>8.3490766475489576E-3</v>
      </c>
      <c r="Z226" s="5">
        <f t="shared" si="407"/>
        <v>8.4343912881236483E-4</v>
      </c>
      <c r="AA226" s="5">
        <f t="shared" si="408"/>
        <v>1.6404157630071073E-3</v>
      </c>
      <c r="AB226" s="5">
        <f t="shared" si="409"/>
        <v>1.5952330070999315E-3</v>
      </c>
      <c r="AC226" s="5">
        <f t="shared" si="410"/>
        <v>4.6716374950263069E-5</v>
      </c>
      <c r="AD226" s="5">
        <f t="shared" si="411"/>
        <v>5.8794527620484135E-2</v>
      </c>
      <c r="AE226" s="5">
        <f t="shared" si="412"/>
        <v>2.184855772053388E-2</v>
      </c>
      <c r="AF226" s="5">
        <f t="shared" si="413"/>
        <v>4.059557018204425E-3</v>
      </c>
      <c r="AG226" s="5">
        <f t="shared" si="414"/>
        <v>5.0285556282019309E-4</v>
      </c>
      <c r="AH226" s="5">
        <f t="shared" si="415"/>
        <v>7.8357328629992423E-5</v>
      </c>
      <c r="AI226" s="5">
        <f t="shared" si="416"/>
        <v>1.5239819050458461E-4</v>
      </c>
      <c r="AJ226" s="5">
        <f t="shared" si="417"/>
        <v>1.4820061425742557E-4</v>
      </c>
      <c r="AK226" s="5">
        <f t="shared" si="418"/>
        <v>9.6079102573585652E-5</v>
      </c>
      <c r="AL226" s="5">
        <f t="shared" si="419"/>
        <v>1.3505640449721429E-6</v>
      </c>
      <c r="AM226" s="5">
        <f t="shared" si="420"/>
        <v>2.2870048730844469E-2</v>
      </c>
      <c r="AN226" s="5">
        <f t="shared" si="421"/>
        <v>8.4987089783707913E-3</v>
      </c>
      <c r="AO226" s="5">
        <f t="shared" si="422"/>
        <v>1.5790970790898985E-3</v>
      </c>
      <c r="AP226" s="5">
        <f t="shared" si="423"/>
        <v>1.9560206862291886E-4</v>
      </c>
      <c r="AQ226" s="5">
        <f t="shared" si="424"/>
        <v>1.8171857396957522E-5</v>
      </c>
      <c r="AR226" s="5">
        <f t="shared" si="425"/>
        <v>5.8236529373960638E-6</v>
      </c>
      <c r="AS226" s="5">
        <f t="shared" si="426"/>
        <v>1.1326498558632076E-5</v>
      </c>
      <c r="AT226" s="5">
        <f t="shared" si="427"/>
        <v>1.1014527391810612E-5</v>
      </c>
      <c r="AU226" s="5">
        <f t="shared" si="428"/>
        <v>7.1407659973603402E-6</v>
      </c>
      <c r="AV226" s="5">
        <f t="shared" si="429"/>
        <v>3.4720422321730406E-6</v>
      </c>
      <c r="AW226" s="5">
        <f t="shared" si="430"/>
        <v>2.7114321404573412E-8</v>
      </c>
      <c r="AX226" s="5">
        <f t="shared" si="431"/>
        <v>7.4133760136004612E-3</v>
      </c>
      <c r="AY226" s="5">
        <f t="shared" si="432"/>
        <v>2.7548749907931875E-3</v>
      </c>
      <c r="AZ226" s="5">
        <f t="shared" si="433"/>
        <v>5.118677510067268E-4</v>
      </c>
      <c r="BA226" s="5">
        <f t="shared" si="434"/>
        <v>6.3404835766007336E-5</v>
      </c>
      <c r="BB226" s="5">
        <f t="shared" si="435"/>
        <v>5.8904470792615898E-6</v>
      </c>
      <c r="BC226" s="5">
        <f t="shared" si="436"/>
        <v>4.3778827118651272E-7</v>
      </c>
      <c r="BD226" s="5">
        <f t="shared" si="437"/>
        <v>3.6068667866611772E-7</v>
      </c>
      <c r="BE226" s="5">
        <f t="shared" si="438"/>
        <v>7.0150422594658362E-7</v>
      </c>
      <c r="BF226" s="5">
        <f t="shared" si="439"/>
        <v>6.8218235954931491E-7</v>
      </c>
      <c r="BG226" s="5">
        <f t="shared" si="440"/>
        <v>4.4226178970607928E-7</v>
      </c>
      <c r="BH226" s="5">
        <f t="shared" si="441"/>
        <v>2.1504018085784807E-7</v>
      </c>
      <c r="BI226" s="5">
        <f t="shared" si="442"/>
        <v>8.3646890524470485E-8</v>
      </c>
      <c r="BJ226" s="8">
        <f t="shared" si="443"/>
        <v>0.75094793813173499</v>
      </c>
      <c r="BK226" s="8">
        <f t="shared" si="444"/>
        <v>0.1866058493300396</v>
      </c>
      <c r="BL226" s="8">
        <f t="shared" si="445"/>
        <v>6.0450691257952972E-2</v>
      </c>
      <c r="BM226" s="8">
        <f t="shared" si="446"/>
        <v>0.40443076304849729</v>
      </c>
      <c r="BN226" s="8">
        <f t="shared" si="447"/>
        <v>0.59166230692357114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1.34782608695652</v>
      </c>
      <c r="F227">
        <f>VLOOKUP(B227,home!$B$2:$E$405,3,FALSE)</f>
        <v>1.1100000000000001</v>
      </c>
      <c r="G227">
        <f>VLOOKUP(C227,away!$B$2:$E$405,4,FALSE)</f>
        <v>0.93</v>
      </c>
      <c r="H227">
        <f>VLOOKUP(A227,away!$A$2:$E$405,3,FALSE)</f>
        <v>1.14130434782609</v>
      </c>
      <c r="I227">
        <f>VLOOKUP(C227,away!$B$2:$E$405,3,FALSE)</f>
        <v>0.56000000000000005</v>
      </c>
      <c r="J227">
        <f>VLOOKUP(B227,home!$B$2:$E$405,4,FALSE)</f>
        <v>0.44</v>
      </c>
      <c r="K227" s="3">
        <f t="shared" si="392"/>
        <v>1.3913608695652155</v>
      </c>
      <c r="L227" s="3">
        <f t="shared" si="393"/>
        <v>0.28121739130434859</v>
      </c>
      <c r="M227" s="5">
        <f t="shared" si="394"/>
        <v>0.18776234073773701</v>
      </c>
      <c r="N227" s="5">
        <f t="shared" si="395"/>
        <v>0.26124517368045802</v>
      </c>
      <c r="O227" s="5">
        <f t="shared" si="396"/>
        <v>5.2802035647464628E-2</v>
      </c>
      <c r="P227" s="5">
        <f t="shared" si="397"/>
        <v>7.3466686233269879E-2</v>
      </c>
      <c r="Q227" s="5">
        <f t="shared" si="398"/>
        <v>0.18174315601087898</v>
      </c>
      <c r="R227" s="5">
        <f t="shared" si="399"/>
        <v>7.4244253601696113E-3</v>
      </c>
      <c r="S227" s="5">
        <f t="shared" si="400"/>
        <v>7.1864171016549228E-3</v>
      </c>
      <c r="T227" s="5">
        <f t="shared" si="401"/>
        <v>5.1109336220798635E-2</v>
      </c>
      <c r="U227" s="5">
        <f t="shared" si="402"/>
        <v>1.0330054925147627E-2</v>
      </c>
      <c r="V227" s="5">
        <f t="shared" si="403"/>
        <v>3.124293829661181E-4</v>
      </c>
      <c r="W227" s="5">
        <f t="shared" si="404"/>
        <v>8.4290105194941067E-2</v>
      </c>
      <c r="X227" s="5">
        <f t="shared" si="405"/>
        <v>2.3703843495690449E-2</v>
      </c>
      <c r="Y227" s="5">
        <f t="shared" si="406"/>
        <v>3.3329665158723094E-3</v>
      </c>
      <c r="Z227" s="5">
        <f t="shared" si="407"/>
        <v>6.9595917724024875E-4</v>
      </c>
      <c r="AA227" s="5">
        <f t="shared" si="408"/>
        <v>9.6833036602688436E-4</v>
      </c>
      <c r="AB227" s="5">
        <f t="shared" si="409"/>
        <v>6.7364849005078489E-4</v>
      </c>
      <c r="AC227" s="5">
        <f t="shared" si="410"/>
        <v>7.6403604678661509E-6</v>
      </c>
      <c r="AD227" s="5">
        <f t="shared" si="411"/>
        <v>2.9319488514944172E-2</v>
      </c>
      <c r="AE227" s="5">
        <f t="shared" si="412"/>
        <v>8.2451500745504107E-3</v>
      </c>
      <c r="AF227" s="5">
        <f t="shared" si="413"/>
        <v>1.1593397974389609E-3</v>
      </c>
      <c r="AG227" s="5">
        <f t="shared" si="414"/>
        <v>1.0867550449036547E-4</v>
      </c>
      <c r="AH227" s="5">
        <f t="shared" si="415"/>
        <v>4.8928956069455894E-5</v>
      </c>
      <c r="AI227" s="5">
        <f t="shared" si="416"/>
        <v>6.8077834863716373E-5</v>
      </c>
      <c r="AJ227" s="5">
        <f t="shared" si="417"/>
        <v>4.7360417757048796E-5</v>
      </c>
      <c r="AK227" s="5">
        <f t="shared" si="418"/>
        <v>2.1965144011139758E-5</v>
      </c>
      <c r="AL227" s="5">
        <f t="shared" si="419"/>
        <v>1.1957924320635347E-7</v>
      </c>
      <c r="AM227" s="5">
        <f t="shared" si="420"/>
        <v>8.1587978070720105E-3</v>
      </c>
      <c r="AN227" s="5">
        <f t="shared" si="421"/>
        <v>2.2943958354844311E-3</v>
      </c>
      <c r="AO227" s="5">
        <f t="shared" si="422"/>
        <v>3.2261200573724651E-4</v>
      </c>
      <c r="AP227" s="5">
        <f t="shared" si="423"/>
        <v>3.024136888563066E-5</v>
      </c>
      <c r="AQ227" s="5">
        <f t="shared" si="424"/>
        <v>2.1260997168723877E-6</v>
      </c>
      <c r="AR227" s="5">
        <f t="shared" si="425"/>
        <v>2.7519346770194934E-6</v>
      </c>
      <c r="AS227" s="5">
        <f t="shared" si="426"/>
        <v>3.8289342252045126E-6</v>
      </c>
      <c r="AT227" s="5">
        <f t="shared" si="427"/>
        <v>2.6637146265442834E-6</v>
      </c>
      <c r="AU227" s="5">
        <f t="shared" si="428"/>
        <v>1.2353960996874123E-6</v>
      </c>
      <c r="AV227" s="5">
        <f t="shared" si="429"/>
        <v>4.2972044787963847E-7</v>
      </c>
      <c r="AW227" s="5">
        <f t="shared" si="430"/>
        <v>1.299676481410775E-9</v>
      </c>
      <c r="AX227" s="5">
        <f t="shared" si="431"/>
        <v>1.891972001909081E-3</v>
      </c>
      <c r="AY227" s="5">
        <f t="shared" si="432"/>
        <v>5.3205543079773779E-4</v>
      </c>
      <c r="AZ227" s="5">
        <f t="shared" si="433"/>
        <v>7.4811620139125597E-5</v>
      </c>
      <c r="BA227" s="5">
        <f t="shared" si="434"/>
        <v>7.012776218258921E-6</v>
      </c>
      <c r="BB227" s="5">
        <f t="shared" si="435"/>
        <v>4.9302865847498735E-7</v>
      </c>
      <c r="BC227" s="5">
        <f t="shared" si="436"/>
        <v>2.7729646634923725E-8</v>
      </c>
      <c r="BD227" s="5">
        <f t="shared" si="437"/>
        <v>1.2898198181856602E-7</v>
      </c>
      <c r="BE227" s="5">
        <f t="shared" si="438"/>
        <v>1.794604823813248E-7</v>
      </c>
      <c r="BF227" s="5">
        <f t="shared" si="439"/>
        <v>1.2484714640933662E-7</v>
      </c>
      <c r="BG227" s="5">
        <f t="shared" si="440"/>
        <v>5.7902478063610121E-8</v>
      </c>
      <c r="BH227" s="5">
        <f t="shared" si="441"/>
        <v>2.0140810557141348E-8</v>
      </c>
      <c r="BI227" s="5">
        <f t="shared" si="442"/>
        <v>5.6046271381064893E-9</v>
      </c>
      <c r="BJ227" s="8">
        <f t="shared" si="443"/>
        <v>0.65757178071432876</v>
      </c>
      <c r="BK227" s="8">
        <f t="shared" si="444"/>
        <v>0.26926768882613678</v>
      </c>
      <c r="BL227" s="8">
        <f t="shared" si="445"/>
        <v>7.2396253779163589E-2</v>
      </c>
      <c r="BM227" s="8">
        <f t="shared" si="446"/>
        <v>0.23495581069577007</v>
      </c>
      <c r="BN227" s="8">
        <f t="shared" si="447"/>
        <v>0.76444381766997815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1.34782608695652</v>
      </c>
      <c r="F228">
        <f>VLOOKUP(B228,home!$B$2:$E$405,3,FALSE)</f>
        <v>1.1100000000000001</v>
      </c>
      <c r="G228">
        <f>VLOOKUP(C228,away!$B$2:$E$405,4,FALSE)</f>
        <v>1.1100000000000001</v>
      </c>
      <c r="H228">
        <f>VLOOKUP(A228,away!$A$2:$E$405,3,FALSE)</f>
        <v>1.14130434782609</v>
      </c>
      <c r="I228">
        <f>VLOOKUP(C228,away!$B$2:$E$405,3,FALSE)</f>
        <v>0.19</v>
      </c>
      <c r="J228">
        <f>VLOOKUP(B228,home!$B$2:$E$405,4,FALSE)</f>
        <v>0.88</v>
      </c>
      <c r="K228" s="3">
        <f t="shared" si="392"/>
        <v>1.6606565217391285</v>
      </c>
      <c r="L228" s="3">
        <f t="shared" si="393"/>
        <v>0.19082608695652226</v>
      </c>
      <c r="M228" s="5">
        <f t="shared" si="394"/>
        <v>0.1570042178519499</v>
      </c>
      <c r="N228" s="5">
        <f t="shared" si="395"/>
        <v>0.2607300783163915</v>
      </c>
      <c r="O228" s="5">
        <f t="shared" si="396"/>
        <v>2.9960500528356956E-2</v>
      </c>
      <c r="P228" s="5">
        <f t="shared" si="397"/>
        <v>4.9754100596984582E-2</v>
      </c>
      <c r="Q228" s="5">
        <f t="shared" si="398"/>
        <v>0.21649155248483468</v>
      </c>
      <c r="R228" s="5">
        <f t="shared" si="399"/>
        <v>2.8586225395425867E-3</v>
      </c>
      <c r="S228" s="5">
        <f t="shared" si="400"/>
        <v>3.9417261524610009E-3</v>
      </c>
      <c r="T228" s="5">
        <f t="shared" si="401"/>
        <v>4.1312235819823559E-2</v>
      </c>
      <c r="U228" s="5">
        <f t="shared" si="402"/>
        <v>4.7471901634818662E-3</v>
      </c>
      <c r="V228" s="5">
        <f t="shared" si="403"/>
        <v>1.3879106221793212E-4</v>
      </c>
      <c r="W228" s="5">
        <f t="shared" si="404"/>
        <v>0.11983936951178986</v>
      </c>
      <c r="X228" s="5">
        <f t="shared" si="405"/>
        <v>2.2868477947271613E-2</v>
      </c>
      <c r="Y228" s="5">
        <f t="shared" si="406"/>
        <v>2.1819510806646816E-3</v>
      </c>
      <c r="Z228" s="5">
        <f t="shared" si="407"/>
        <v>1.8183325110220942E-4</v>
      </c>
      <c r="AA228" s="5">
        <f t="shared" si="408"/>
        <v>3.0196257431191266E-4</v>
      </c>
      <c r="AB228" s="5">
        <f t="shared" si="409"/>
        <v>2.5072805917610702E-4</v>
      </c>
      <c r="AC228" s="5">
        <f t="shared" si="410"/>
        <v>2.7489008599696265E-6</v>
      </c>
      <c r="AD228" s="5">
        <f t="shared" si="411"/>
        <v>4.9753007635214778E-2</v>
      </c>
      <c r="AE228" s="5">
        <f t="shared" si="412"/>
        <v>9.4941717613460114E-3</v>
      </c>
      <c r="AF228" s="5">
        <f t="shared" si="413"/>
        <v>9.0586782305538565E-4</v>
      </c>
      <c r="AG228" s="5">
        <f t="shared" si="414"/>
        <v>5.7621070657827533E-5</v>
      </c>
      <c r="AH228" s="5">
        <f t="shared" si="415"/>
        <v>8.6746319466043381E-6</v>
      </c>
      <c r="AI228" s="5">
        <f t="shared" si="416"/>
        <v>1.4405584115815084E-5</v>
      </c>
      <c r="AJ228" s="5">
        <f t="shared" si="417"/>
        <v>1.196136360569496E-5</v>
      </c>
      <c r="AK228" s="5">
        <f t="shared" si="418"/>
        <v>6.6212388268967989E-6</v>
      </c>
      <c r="AL228" s="5">
        <f t="shared" si="419"/>
        <v>3.4844691891535068E-8</v>
      </c>
      <c r="AM228" s="5">
        <f t="shared" si="420"/>
        <v>1.6524531321111199E-2</v>
      </c>
      <c r="AN228" s="5">
        <f t="shared" si="421"/>
        <v>3.1533116507981409E-3</v>
      </c>
      <c r="AO228" s="5">
        <f t="shared" si="422"/>
        <v>3.0086706163811027E-4</v>
      </c>
      <c r="AP228" s="5">
        <f t="shared" si="423"/>
        <v>1.9137761355502464E-5</v>
      </c>
      <c r="AQ228" s="5">
        <f t="shared" si="424"/>
        <v>9.1299602814457082E-7</v>
      </c>
      <c r="AR228" s="5">
        <f t="shared" si="425"/>
        <v>3.3106921403170907E-7</v>
      </c>
      <c r="AS228" s="5">
        <f t="shared" si="426"/>
        <v>5.4979224942880509E-7</v>
      </c>
      <c r="AT228" s="5">
        <f t="shared" si="427"/>
        <v>4.5650804230778546E-7</v>
      </c>
      <c r="AU228" s="5">
        <f t="shared" si="428"/>
        <v>2.5270101922826201E-7</v>
      </c>
      <c r="AV228" s="5">
        <f t="shared" si="429"/>
        <v>1.0491239890788456E-7</v>
      </c>
      <c r="AW228" s="5">
        <f t="shared" si="430"/>
        <v>3.0672677484604669E-10</v>
      </c>
      <c r="AX228" s="5">
        <f t="shared" si="431"/>
        <v>4.5735951178476359E-3</v>
      </c>
      <c r="AY228" s="5">
        <f t="shared" si="432"/>
        <v>8.7276125966231856E-4</v>
      </c>
      <c r="AZ228" s="5">
        <f t="shared" si="433"/>
        <v>8.3272808014302722E-5</v>
      </c>
      <c r="BA228" s="5">
        <f t="shared" si="434"/>
        <v>5.2968747010837068E-6</v>
      </c>
      <c r="BB228" s="5">
        <f t="shared" si="435"/>
        <v>2.5269546807670048E-7</v>
      </c>
      <c r="BC228" s="5">
        <f t="shared" si="436"/>
        <v>9.6441774729447094E-9</v>
      </c>
      <c r="BD228" s="5">
        <f t="shared" si="437"/>
        <v>1.0529440437573734E-8</v>
      </c>
      <c r="BE228" s="5">
        <f t="shared" si="438"/>
        <v>1.7485783932920522E-8</v>
      </c>
      <c r="BF228" s="5">
        <f t="shared" si="439"/>
        <v>1.4518940562962869E-8</v>
      </c>
      <c r="BG228" s="5">
        <f t="shared" si="440"/>
        <v>8.0369911115423558E-9</v>
      </c>
      <c r="BH228" s="5">
        <f t="shared" si="441"/>
        <v>3.3366704261355551E-9</v>
      </c>
      <c r="BI228" s="5">
        <f t="shared" si="442"/>
        <v>1.1082127008112161E-9</v>
      </c>
      <c r="BJ228" s="8">
        <f t="shared" si="443"/>
        <v>0.74916828264185187</v>
      </c>
      <c r="BK228" s="8">
        <f t="shared" si="444"/>
        <v>0.21171438066882758</v>
      </c>
      <c r="BL228" s="8">
        <f t="shared" si="445"/>
        <v>3.8162416682327512E-2</v>
      </c>
      <c r="BM228" s="8">
        <f t="shared" si="446"/>
        <v>0.28155507997311352</v>
      </c>
      <c r="BN228" s="8">
        <f t="shared" si="447"/>
        <v>0.71679907231806028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1.34782608695652</v>
      </c>
      <c r="F229">
        <f>VLOOKUP(B229,home!$B$2:$E$405,3,FALSE)</f>
        <v>0.99</v>
      </c>
      <c r="G229">
        <f>VLOOKUP(C229,away!$B$2:$E$405,4,FALSE)</f>
        <v>1.3</v>
      </c>
      <c r="H229">
        <f>VLOOKUP(A229,away!$A$2:$E$405,3,FALSE)</f>
        <v>1.14130434782609</v>
      </c>
      <c r="I229">
        <f>VLOOKUP(C229,away!$B$2:$E$405,3,FALSE)</f>
        <v>0.19</v>
      </c>
      <c r="J229">
        <f>VLOOKUP(B229,home!$B$2:$E$405,4,FALSE)</f>
        <v>0.28999999999999998</v>
      </c>
      <c r="K229" s="3">
        <f t="shared" si="392"/>
        <v>1.7346521739130414</v>
      </c>
      <c r="L229" s="3">
        <f t="shared" si="393"/>
        <v>6.288586956521755E-2</v>
      </c>
      <c r="M229" s="5">
        <f t="shared" si="394"/>
        <v>0.16570634826612818</v>
      </c>
      <c r="N229" s="5">
        <f t="shared" si="395"/>
        <v>0.28744287725103079</v>
      </c>
      <c r="O229" s="5">
        <f t="shared" si="396"/>
        <v>1.0420587803192251E-2</v>
      </c>
      <c r="P229" s="5">
        <f t="shared" si="397"/>
        <v>1.8076095286259163E-2</v>
      </c>
      <c r="Q229" s="5">
        <f t="shared" si="398"/>
        <v>0.24930670594966006</v>
      </c>
      <c r="R229" s="5">
        <f t="shared" si="399"/>
        <v>3.2765386269222242E-4</v>
      </c>
      <c r="S229" s="5">
        <f t="shared" si="400"/>
        <v>4.9295821224839328E-4</v>
      </c>
      <c r="T229" s="5">
        <f t="shared" si="401"/>
        <v>1.5677868992084371E-2</v>
      </c>
      <c r="U229" s="5">
        <f t="shared" si="402"/>
        <v>5.6836548521006878E-4</v>
      </c>
      <c r="V229" s="5">
        <f t="shared" si="403"/>
        <v>5.974933442323881E-6</v>
      </c>
      <c r="W229" s="5">
        <f t="shared" si="404"/>
        <v>0.14415347314889235</v>
      </c>
      <c r="X229" s="5">
        <f t="shared" si="405"/>
        <v>9.0652165098143358E-3</v>
      </c>
      <c r="Y229" s="5">
        <f t="shared" si="406"/>
        <v>2.8503701150832053E-4</v>
      </c>
      <c r="Z229" s="5">
        <f t="shared" si="407"/>
        <v>6.8682660239342605E-6</v>
      </c>
      <c r="AA229" s="5">
        <f t="shared" si="408"/>
        <v>1.1914052589430645E-5</v>
      </c>
      <c r="AB229" s="5">
        <f t="shared" si="409"/>
        <v>1.0333368612185086E-5</v>
      </c>
      <c r="AC229" s="5">
        <f t="shared" si="410"/>
        <v>4.0736017118007092E-8</v>
      </c>
      <c r="AD229" s="5">
        <f t="shared" si="411"/>
        <v>6.251403389371038E-2</v>
      </c>
      <c r="AE229" s="5">
        <f t="shared" si="412"/>
        <v>3.93124938143546E-3</v>
      </c>
      <c r="AF229" s="5">
        <f t="shared" si="413"/>
        <v>1.2361001791464627E-4</v>
      </c>
      <c r="AG229" s="5">
        <f t="shared" si="414"/>
        <v>2.5911078211782144E-6</v>
      </c>
      <c r="AH229" s="5">
        <f t="shared" si="415"/>
        <v>1.079792203300864E-7</v>
      </c>
      <c r="AI229" s="5">
        <f t="shared" si="416"/>
        <v>1.8730638928301965E-7</v>
      </c>
      <c r="AJ229" s="5">
        <f t="shared" si="417"/>
        <v>1.6245571767879623E-7</v>
      </c>
      <c r="AK229" s="5">
        <f t="shared" si="418"/>
        <v>9.3934721278709052E-8</v>
      </c>
      <c r="AL229" s="5">
        <f t="shared" si="419"/>
        <v>1.7774771690102993E-10</v>
      </c>
      <c r="AM229" s="5">
        <f t="shared" si="420"/>
        <v>2.1688020958759626E-2</v>
      </c>
      <c r="AN229" s="5">
        <f t="shared" si="421"/>
        <v>1.3638700571402625E-3</v>
      </c>
      <c r="AO229" s="5">
        <f t="shared" si="422"/>
        <v>4.2884077258614177E-5</v>
      </c>
      <c r="AP229" s="5">
        <f t="shared" si="423"/>
        <v>8.9893416296997366E-7</v>
      </c>
      <c r="AQ229" s="5">
        <f t="shared" si="424"/>
        <v>1.4132564130061957E-8</v>
      </c>
      <c r="AR229" s="5">
        <f t="shared" si="425"/>
        <v>1.358073433086342E-9</v>
      </c>
      <c r="AS229" s="5">
        <f t="shared" si="426"/>
        <v>2.3557850330367705E-9</v>
      </c>
      <c r="AT229" s="5">
        <f t="shared" si="427"/>
        <v>2.0432338144145202E-9</v>
      </c>
      <c r="AU229" s="5">
        <f t="shared" si="428"/>
        <v>1.1814333259955941E-9</v>
      </c>
      <c r="AV229" s="5">
        <f t="shared" si="429"/>
        <v>5.123439718178933E-10</v>
      </c>
      <c r="AW229" s="5">
        <f t="shared" si="430"/>
        <v>5.3860081423775017E-13</v>
      </c>
      <c r="AX229" s="5">
        <f t="shared" si="431"/>
        <v>6.270195450664008E-3</v>
      </c>
      <c r="AY229" s="5">
        <f t="shared" si="432"/>
        <v>3.9430669325887736E-4</v>
      </c>
      <c r="AZ229" s="5">
        <f t="shared" si="433"/>
        <v>1.2398159640485004E-5</v>
      </c>
      <c r="BA229" s="5">
        <f t="shared" si="434"/>
        <v>2.5988968333342795E-7</v>
      </c>
      <c r="BB229" s="5">
        <f t="shared" si="435"/>
        <v>4.0858471818629139E-9</v>
      </c>
      <c r="BC229" s="5">
        <f t="shared" si="436"/>
        <v>5.138841058840865E-11</v>
      </c>
      <c r="BD229" s="5">
        <f t="shared" si="437"/>
        <v>1.423393812884244E-11</v>
      </c>
      <c r="BE229" s="5">
        <f t="shared" si="438"/>
        <v>2.4690931718540267E-11</v>
      </c>
      <c r="BF229" s="5">
        <f t="shared" si="439"/>
        <v>2.1415089190752173E-11</v>
      </c>
      <c r="BG229" s="5">
        <f t="shared" si="440"/>
        <v>1.2382577006426641E-11</v>
      </c>
      <c r="BH229" s="5">
        <f t="shared" si="441"/>
        <v>5.369866030710906E-12</v>
      </c>
      <c r="BI229" s="5">
        <f t="shared" si="442"/>
        <v>1.8629699567588912E-12</v>
      </c>
      <c r="BJ229" s="8">
        <f t="shared" si="443"/>
        <v>0.80227551575423972</v>
      </c>
      <c r="BK229" s="8">
        <f t="shared" si="444"/>
        <v>0.18467572430510176</v>
      </c>
      <c r="BL229" s="8">
        <f t="shared" si="445"/>
        <v>1.133941377916968E-2</v>
      </c>
      <c r="BM229" s="8">
        <f t="shared" si="446"/>
        <v>0.26662294699285216</v>
      </c>
      <c r="BN229" s="8">
        <f t="shared" si="447"/>
        <v>0.73128026841896265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1.34782608695652</v>
      </c>
      <c r="F230">
        <f>VLOOKUP(B230,home!$B$2:$E$405,3,FALSE)</f>
        <v>0.93</v>
      </c>
      <c r="G230">
        <f>VLOOKUP(C230,away!$B$2:$E$405,4,FALSE)</f>
        <v>0.37</v>
      </c>
      <c r="H230">
        <f>VLOOKUP(A230,away!$A$2:$E$405,3,FALSE)</f>
        <v>1.14130434782609</v>
      </c>
      <c r="I230">
        <f>VLOOKUP(C230,away!$B$2:$E$405,3,FALSE)</f>
        <v>0.74</v>
      </c>
      <c r="J230">
        <f>VLOOKUP(B230,home!$B$2:$E$405,4,FALSE)</f>
        <v>0.44</v>
      </c>
      <c r="K230" s="3">
        <f t="shared" si="392"/>
        <v>0.46378695652173851</v>
      </c>
      <c r="L230" s="3">
        <f t="shared" si="393"/>
        <v>0.37160869565217491</v>
      </c>
      <c r="M230" s="5">
        <f t="shared" si="394"/>
        <v>0.43370285200622322</v>
      </c>
      <c r="N230" s="5">
        <f t="shared" si="395"/>
        <v>0.20114572576676421</v>
      </c>
      <c r="O230" s="5">
        <f t="shared" si="396"/>
        <v>0.16116775113466086</v>
      </c>
      <c r="P230" s="5">
        <f t="shared" si="397"/>
        <v>7.4747500788197307E-2</v>
      </c>
      <c r="Q230" s="5">
        <f t="shared" si="398"/>
        <v>4.6644381985361909E-2</v>
      </c>
      <c r="R230" s="5">
        <f t="shared" si="399"/>
        <v>2.9945668890172823E-2</v>
      </c>
      <c r="S230" s="5">
        <f t="shared" si="400"/>
        <v>3.2206318498001186E-3</v>
      </c>
      <c r="T230" s="5">
        <f t="shared" si="401"/>
        <v>1.7333457949082146E-2</v>
      </c>
      <c r="U230" s="5">
        <f t="shared" si="402"/>
        <v>1.3888410635580958E-2</v>
      </c>
      <c r="V230" s="5">
        <f t="shared" si="403"/>
        <v>6.167412155781555E-5</v>
      </c>
      <c r="W230" s="5">
        <f t="shared" si="404"/>
        <v>7.2110186532761368E-3</v>
      </c>
      <c r="X230" s="5">
        <f t="shared" si="405"/>
        <v>2.6796772360674478E-3</v>
      </c>
      <c r="Y230" s="5">
        <f t="shared" si="406"/>
        <v>4.9789568123192465E-4</v>
      </c>
      <c r="Z230" s="5">
        <f t="shared" si="407"/>
        <v>3.7093569855696788E-3</v>
      </c>
      <c r="AA230" s="5">
        <f t="shared" si="408"/>
        <v>1.7203513869900114E-3</v>
      </c>
      <c r="AB230" s="5">
        <f t="shared" si="409"/>
        <v>3.9893826696002456E-4</v>
      </c>
      <c r="AC230" s="5">
        <f t="shared" si="410"/>
        <v>6.6433538948806089E-7</v>
      </c>
      <c r="AD230" s="5">
        <f t="shared" si="411"/>
        <v>8.3609409865610586E-4</v>
      </c>
      <c r="AE230" s="5">
        <f t="shared" si="412"/>
        <v>3.1069983744407638E-4</v>
      </c>
      <c r="AF230" s="5">
        <f t="shared" si="413"/>
        <v>5.7729380665967988E-5</v>
      </c>
      <c r="AG230" s="5">
        <f t="shared" si="414"/>
        <v>7.1509132833627508E-6</v>
      </c>
      <c r="AH230" s="5">
        <f t="shared" si="415"/>
        <v>3.4460732777895798E-4</v>
      </c>
      <c r="AI230" s="5">
        <f t="shared" si="416"/>
        <v>1.5982438374569205E-4</v>
      </c>
      <c r="AJ230" s="5">
        <f t="shared" si="417"/>
        <v>3.7062232257688469E-5</v>
      </c>
      <c r="AK230" s="5">
        <f t="shared" si="418"/>
        <v>5.7296599668983795E-6</v>
      </c>
      <c r="AL230" s="5">
        <f t="shared" si="419"/>
        <v>4.5798555227092401E-9</v>
      </c>
      <c r="AM230" s="5">
        <f t="shared" si="420"/>
        <v>7.755390747630033E-5</v>
      </c>
      <c r="AN230" s="5">
        <f t="shared" si="421"/>
        <v>2.8819706399997419E-5</v>
      </c>
      <c r="AO230" s="5">
        <f t="shared" si="422"/>
        <v>5.3548267521908387E-6</v>
      </c>
      <c r="AP230" s="5">
        <f t="shared" si="423"/>
        <v>6.633000616083366E-7</v>
      </c>
      <c r="AQ230" s="5">
        <f t="shared" si="424"/>
        <v>6.1622017680070315E-8</v>
      </c>
      <c r="AR230" s="5">
        <f t="shared" si="425"/>
        <v>2.5611815917624025E-5</v>
      </c>
      <c r="AS230" s="5">
        <f t="shared" si="426"/>
        <v>1.1878426155429862E-5</v>
      </c>
      <c r="AT230" s="5">
        <f t="shared" si="427"/>
        <v>2.7545295574475163E-6</v>
      </c>
      <c r="AU230" s="5">
        <f t="shared" si="428"/>
        <v>4.2583829336591829E-7</v>
      </c>
      <c r="AV230" s="5">
        <f t="shared" si="429"/>
        <v>4.9374561512647599E-8</v>
      </c>
      <c r="AW230" s="5">
        <f t="shared" si="430"/>
        <v>2.1925710497020354E-11</v>
      </c>
      <c r="AX230" s="5">
        <f t="shared" si="431"/>
        <v>5.9947484524669713E-6</v>
      </c>
      <c r="AY230" s="5">
        <f t="shared" si="432"/>
        <v>2.2277006531841454E-6</v>
      </c>
      <c r="AZ230" s="5">
        <f t="shared" si="433"/>
        <v>4.139164670166291E-7</v>
      </c>
      <c r="BA230" s="5">
        <f t="shared" si="434"/>
        <v>5.1271652805668681E-8</v>
      </c>
      <c r="BB230" s="5">
        <f t="shared" si="435"/>
        <v>4.7632480057614286E-9</v>
      </c>
      <c r="BC230" s="5">
        <f t="shared" si="436"/>
        <v>3.5401287569776571E-10</v>
      </c>
      <c r="BD230" s="5">
        <f t="shared" si="437"/>
        <v>1.5862622510719778E-6</v>
      </c>
      <c r="BE230" s="5">
        <f t="shared" si="438"/>
        <v>7.3568774166999428E-7</v>
      </c>
      <c r="BF230" s="5">
        <f t="shared" si="439"/>
        <v>1.7060118932973887E-7</v>
      </c>
      <c r="BG230" s="5">
        <f t="shared" si="440"/>
        <v>2.6374202126076159E-8</v>
      </c>
      <c r="BH230" s="5">
        <f t="shared" si="441"/>
        <v>3.0580027336855056E-9</v>
      </c>
      <c r="BI230" s="5">
        <f t="shared" si="442"/>
        <v>2.8365235617823151E-10</v>
      </c>
      <c r="BJ230" s="8">
        <f t="shared" si="443"/>
        <v>0.27684497761902732</v>
      </c>
      <c r="BK230" s="8">
        <f t="shared" si="444"/>
        <v>0.51173555538167659</v>
      </c>
      <c r="BL230" s="8">
        <f t="shared" si="445"/>
        <v>0.20771158616963867</v>
      </c>
      <c r="BM230" s="8">
        <f t="shared" si="446"/>
        <v>5.2645367905804555E-2</v>
      </c>
      <c r="BN230" s="8">
        <f t="shared" si="447"/>
        <v>0.94735388057138026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1.26315789473684</v>
      </c>
      <c r="F231">
        <f>VLOOKUP(B231,home!$B$2:$E$405,3,FALSE)</f>
        <v>1.19</v>
      </c>
      <c r="G231">
        <f>VLOOKUP(C231,away!$B$2:$E$405,4,FALSE)</f>
        <v>0.99</v>
      </c>
      <c r="H231">
        <f>VLOOKUP(A231,away!$A$2:$E$405,3,FALSE)</f>
        <v>1.0526315789473699</v>
      </c>
      <c r="I231">
        <f>VLOOKUP(C231,away!$B$2:$E$405,3,FALSE)</f>
        <v>0.4</v>
      </c>
      <c r="J231">
        <f>VLOOKUP(B231,home!$B$2:$E$405,4,FALSE)</f>
        <v>1.43</v>
      </c>
      <c r="K231" s="3">
        <f t="shared" si="392"/>
        <v>1.4881263157894711</v>
      </c>
      <c r="L231" s="3">
        <f t="shared" si="393"/>
        <v>0.60210526315789559</v>
      </c>
      <c r="M231" s="5">
        <f t="shared" si="394"/>
        <v>0.1236584957970803</v>
      </c>
      <c r="N231" s="5">
        <f t="shared" si="395"/>
        <v>0.18401946176657688</v>
      </c>
      <c r="O231" s="5">
        <f t="shared" si="396"/>
        <v>7.4455431153610543E-2</v>
      </c>
      <c r="P231" s="5">
        <f t="shared" si="397"/>
        <v>0.11079908645313906</v>
      </c>
      <c r="Q231" s="5">
        <f t="shared" si="398"/>
        <v>0.1369221018361288</v>
      </c>
      <c r="R231" s="5">
        <f t="shared" si="399"/>
        <v>2.2415003484139624E-2</v>
      </c>
      <c r="S231" s="5">
        <f t="shared" si="400"/>
        <v>2.4819235992882036E-2</v>
      </c>
      <c r="T231" s="5">
        <f t="shared" si="401"/>
        <v>8.2441518158174493E-2</v>
      </c>
      <c r="U231" s="5">
        <f t="shared" si="402"/>
        <v>3.3356356553260857E-2</v>
      </c>
      <c r="V231" s="5">
        <f t="shared" si="403"/>
        <v>2.4709167837604568E-3</v>
      </c>
      <c r="W231" s="5">
        <f t="shared" si="404"/>
        <v>6.7919127651849709E-2</v>
      </c>
      <c r="X231" s="5">
        <f t="shared" si="405"/>
        <v>4.0894464228271671E-2</v>
      </c>
      <c r="Y231" s="5">
        <f t="shared" si="406"/>
        <v>1.2311386072932329E-2</v>
      </c>
      <c r="Z231" s="5">
        <f t="shared" si="407"/>
        <v>4.4987305238343451E-3</v>
      </c>
      <c r="AA231" s="5">
        <f t="shared" si="408"/>
        <v>6.6946792801632401E-3</v>
      </c>
      <c r="AB231" s="5">
        <f t="shared" si="409"/>
        <v>4.9812642062907172E-3</v>
      </c>
      <c r="AC231" s="5">
        <f t="shared" si="410"/>
        <v>1.3837268144097217E-4</v>
      </c>
      <c r="AD231" s="5">
        <f t="shared" si="411"/>
        <v>2.5268060301045454E-2</v>
      </c>
      <c r="AE231" s="5">
        <f t="shared" si="412"/>
        <v>1.5214032097050545E-2</v>
      </c>
      <c r="AF231" s="5">
        <f t="shared" si="413"/>
        <v>4.5802243997436444E-3</v>
      </c>
      <c r="AG231" s="5">
        <f t="shared" si="414"/>
        <v>9.1925907250995362E-4</v>
      </c>
      <c r="AH231" s="5">
        <f t="shared" si="415"/>
        <v>6.7717733148243389E-4</v>
      </c>
      <c r="AI231" s="5">
        <f t="shared" si="416"/>
        <v>1.0077254074350997E-3</v>
      </c>
      <c r="AJ231" s="5">
        <f t="shared" si="417"/>
        <v>7.4981134894691961E-4</v>
      </c>
      <c r="AK231" s="5">
        <f t="shared" si="418"/>
        <v>3.7193800008183768E-4</v>
      </c>
      <c r="AL231" s="5">
        <f t="shared" si="419"/>
        <v>4.9593249844764655E-6</v>
      </c>
      <c r="AM231" s="5">
        <f t="shared" si="420"/>
        <v>7.520413096588195E-3</v>
      </c>
      <c r="AN231" s="5">
        <f t="shared" si="421"/>
        <v>4.5280803065773185E-3</v>
      </c>
      <c r="AO231" s="5">
        <f t="shared" si="422"/>
        <v>1.3631904922959104E-3</v>
      </c>
      <c r="AP231" s="5">
        <f t="shared" si="423"/>
        <v>2.7359472336605677E-4</v>
      </c>
      <c r="AQ231" s="5">
        <f t="shared" si="424"/>
        <v>4.1183205727732818E-5</v>
      </c>
      <c r="AR231" s="5">
        <f t="shared" si="425"/>
        <v>8.1546407075358497E-5</v>
      </c>
      <c r="AS231" s="5">
        <f t="shared" si="426"/>
        <v>1.2135135432692168E-4</v>
      </c>
      <c r="AT231" s="5">
        <f t="shared" si="427"/>
        <v>9.0293071915292363E-5</v>
      </c>
      <c r="AU231" s="5">
        <f t="shared" si="428"/>
        <v>4.4789165483539267E-5</v>
      </c>
      <c r="AV231" s="5">
        <f t="shared" si="429"/>
        <v>1.6662983954576045E-5</v>
      </c>
      <c r="AW231" s="5">
        <f t="shared" si="430"/>
        <v>1.2343328521252471E-7</v>
      </c>
      <c r="AX231" s="5">
        <f t="shared" si="431"/>
        <v>1.865220772440115E-3</v>
      </c>
      <c r="AY231" s="5">
        <f t="shared" si="432"/>
        <v>1.1230592440376285E-3</v>
      </c>
      <c r="AZ231" s="5">
        <f t="shared" si="433"/>
        <v>3.3809994083659176E-4</v>
      </c>
      <c r="BA231" s="5">
        <f t="shared" si="434"/>
        <v>6.7857251283695008E-5</v>
      </c>
      <c r="BB231" s="5">
        <f t="shared" si="435"/>
        <v>1.0214302035335157E-5</v>
      </c>
      <c r="BC231" s="5">
        <f t="shared" si="436"/>
        <v>1.2300170029919409E-6</v>
      </c>
      <c r="BD231" s="5">
        <f t="shared" si="437"/>
        <v>8.1832534819482637E-6</v>
      </c>
      <c r="BE231" s="5">
        <f t="shared" si="438"/>
        <v>1.217771485526303E-5</v>
      </c>
      <c r="BF231" s="5">
        <f t="shared" si="439"/>
        <v>9.060988971148645E-6</v>
      </c>
      <c r="BG231" s="5">
        <f t="shared" si="440"/>
        <v>4.4946320450148216E-6</v>
      </c>
      <c r="BH231" s="5">
        <f t="shared" si="441"/>
        <v>1.6721450564942994E-6</v>
      </c>
      <c r="BI231" s="5">
        <f t="shared" si="442"/>
        <v>4.976726124772878E-7</v>
      </c>
      <c r="BJ231" s="8">
        <f t="shared" si="443"/>
        <v>0.58762177893647516</v>
      </c>
      <c r="BK231" s="8">
        <f t="shared" si="444"/>
        <v>0.26301412627732484</v>
      </c>
      <c r="BL231" s="8">
        <f t="shared" si="445"/>
        <v>0.14510011615518933</v>
      </c>
      <c r="BM231" s="8">
        <f t="shared" si="446"/>
        <v>0.34684223559139588</v>
      </c>
      <c r="BN231" s="8">
        <f t="shared" si="447"/>
        <v>0.65226958049067518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1.26315789473684</v>
      </c>
      <c r="F232">
        <f>VLOOKUP(B232,home!$B$2:$E$405,3,FALSE)</f>
        <v>1.58</v>
      </c>
      <c r="G232">
        <f>VLOOKUP(C232,away!$B$2:$E$405,4,FALSE)</f>
        <v>1.58</v>
      </c>
      <c r="H232">
        <f>VLOOKUP(A232,away!$A$2:$E$405,3,FALSE)</f>
        <v>1.0526315789473699</v>
      </c>
      <c r="I232">
        <f>VLOOKUP(C232,away!$B$2:$E$405,3,FALSE)</f>
        <v>0.59</v>
      </c>
      <c r="J232">
        <f>VLOOKUP(B232,home!$B$2:$E$405,4,FALSE)</f>
        <v>0.95</v>
      </c>
      <c r="K232" s="3">
        <f t="shared" si="392"/>
        <v>3.153347368421048</v>
      </c>
      <c r="L232" s="3">
        <f t="shared" si="393"/>
        <v>0.59000000000000075</v>
      </c>
      <c r="M232" s="5">
        <f t="shared" si="394"/>
        <v>2.3674722329129139E-2</v>
      </c>
      <c r="N232" s="5">
        <f t="shared" si="395"/>
        <v>7.4654623354658403E-2</v>
      </c>
      <c r="O232" s="5">
        <f t="shared" si="396"/>
        <v>1.3968086174186208E-2</v>
      </c>
      <c r="P232" s="5">
        <f t="shared" si="397"/>
        <v>4.4046227779248513E-2</v>
      </c>
      <c r="Q232" s="5">
        <f t="shared" si="398"/>
        <v>0.11770598004793834</v>
      </c>
      <c r="R232" s="5">
        <f t="shared" si="399"/>
        <v>4.1205854213849369E-3</v>
      </c>
      <c r="S232" s="5">
        <f t="shared" si="400"/>
        <v>2.0486725827343719E-2</v>
      </c>
      <c r="T232" s="5">
        <f t="shared" si="401"/>
        <v>6.9446528228283691E-2</v>
      </c>
      <c r="U232" s="5">
        <f t="shared" si="402"/>
        <v>1.2993637194878328E-2</v>
      </c>
      <c r="V232" s="5">
        <f t="shared" si="403"/>
        <v>4.23500446170873E-3</v>
      </c>
      <c r="W232" s="5">
        <f t="shared" si="404"/>
        <v>0.12372261414386222</v>
      </c>
      <c r="X232" s="5">
        <f t="shared" si="405"/>
        <v>7.2996342344878784E-2</v>
      </c>
      <c r="Y232" s="5">
        <f t="shared" si="406"/>
        <v>2.1533920991739272E-2</v>
      </c>
      <c r="Z232" s="5">
        <f t="shared" si="407"/>
        <v>8.1038179953903881E-4</v>
      </c>
      <c r="AA232" s="5">
        <f t="shared" si="408"/>
        <v>2.5554153149927416E-3</v>
      </c>
      <c r="AB232" s="5">
        <f t="shared" si="409"/>
        <v>4.0290560793776039E-3</v>
      </c>
      <c r="AC232" s="5">
        <f t="shared" si="410"/>
        <v>4.9244498143766093E-4</v>
      </c>
      <c r="AD232" s="5">
        <f t="shared" si="411"/>
        <v>9.7535094931180191E-2</v>
      </c>
      <c r="AE232" s="5">
        <f t="shared" si="412"/>
        <v>5.7545706009396375E-2</v>
      </c>
      <c r="AF232" s="5">
        <f t="shared" si="413"/>
        <v>1.6975983272771954E-2</v>
      </c>
      <c r="AG232" s="5">
        <f t="shared" si="414"/>
        <v>3.3386100436451557E-3</v>
      </c>
      <c r="AH232" s="5">
        <f t="shared" si="415"/>
        <v>1.1953131543200834E-4</v>
      </c>
      <c r="AI232" s="5">
        <f t="shared" si="416"/>
        <v>3.7692375896142976E-4</v>
      </c>
      <c r="AJ232" s="5">
        <f t="shared" si="417"/>
        <v>5.9428577170819708E-4</v>
      </c>
      <c r="AK232" s="5">
        <f t="shared" si="418"/>
        <v>6.2466315810203821E-4</v>
      </c>
      <c r="AL232" s="5">
        <f t="shared" si="419"/>
        <v>3.6647262036882999E-5</v>
      </c>
      <c r="AM232" s="5">
        <f t="shared" si="420"/>
        <v>6.1512406985986819E-2</v>
      </c>
      <c r="AN232" s="5">
        <f t="shared" si="421"/>
        <v>3.6292320121732259E-2</v>
      </c>
      <c r="AO232" s="5">
        <f t="shared" si="422"/>
        <v>1.0706234435911031E-2</v>
      </c>
      <c r="AP232" s="5">
        <f t="shared" si="423"/>
        <v>2.1055594390625059E-3</v>
      </c>
      <c r="AQ232" s="5">
        <f t="shared" si="424"/>
        <v>3.1057001726171992E-4</v>
      </c>
      <c r="AR232" s="5">
        <f t="shared" si="425"/>
        <v>1.4104695220977003E-5</v>
      </c>
      <c r="AS232" s="5">
        <f t="shared" si="426"/>
        <v>4.447700355744877E-5</v>
      </c>
      <c r="AT232" s="5">
        <f t="shared" si="427"/>
        <v>7.0125721061567358E-5</v>
      </c>
      <c r="AU232" s="5">
        <f t="shared" si="428"/>
        <v>7.3710252656040618E-5</v>
      </c>
      <c r="AV232" s="5">
        <f t="shared" si="429"/>
        <v>5.8108507809644073E-5</v>
      </c>
      <c r="AW232" s="5">
        <f t="shared" si="430"/>
        <v>1.8939253585907391E-6</v>
      </c>
      <c r="AX232" s="5">
        <f t="shared" si="431"/>
        <v>3.2328331115750994E-2</v>
      </c>
      <c r="AY232" s="5">
        <f t="shared" si="432"/>
        <v>1.9073715358293108E-2</v>
      </c>
      <c r="AZ232" s="5">
        <f t="shared" si="433"/>
        <v>5.6267460306964751E-3</v>
      </c>
      <c r="BA232" s="5">
        <f t="shared" si="434"/>
        <v>1.1065933860369751E-3</v>
      </c>
      <c r="BB232" s="5">
        <f t="shared" si="435"/>
        <v>1.6322252444045396E-4</v>
      </c>
      <c r="BC232" s="5">
        <f t="shared" si="436"/>
        <v>1.9260257883973594E-5</v>
      </c>
      <c r="BD232" s="5">
        <f t="shared" si="437"/>
        <v>1.3869616967294069E-6</v>
      </c>
      <c r="BE232" s="5">
        <f t="shared" si="438"/>
        <v>4.3735720164824675E-6</v>
      </c>
      <c r="BF232" s="5">
        <f t="shared" si="439"/>
        <v>6.8956959043874653E-6</v>
      </c>
      <c r="BG232" s="5">
        <f t="shared" si="440"/>
        <v>7.2481748445106687E-6</v>
      </c>
      <c r="BH232" s="5">
        <f t="shared" si="441"/>
        <v>5.7140032679483406E-6</v>
      </c>
      <c r="BI232" s="5">
        <f t="shared" si="442"/>
        <v>3.6036474336268329E-6</v>
      </c>
      <c r="BJ232" s="8">
        <f t="shared" si="443"/>
        <v>0.8247003630414107</v>
      </c>
      <c r="BK232" s="8">
        <f t="shared" si="444"/>
        <v>0.11204548799919775</v>
      </c>
      <c r="BL232" s="8">
        <f t="shared" si="445"/>
        <v>3.9671932424492844E-2</v>
      </c>
      <c r="BM232" s="8">
        <f t="shared" si="446"/>
        <v>0.67998611872516024</v>
      </c>
      <c r="BN232" s="8">
        <f t="shared" si="447"/>
        <v>0.27817022510654554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1.26315789473684</v>
      </c>
      <c r="F233">
        <f>VLOOKUP(B233,home!$B$2:$E$405,3,FALSE)</f>
        <v>0.59</v>
      </c>
      <c r="G233">
        <f>VLOOKUP(C233,away!$B$2:$E$405,4,FALSE)</f>
        <v>1.39</v>
      </c>
      <c r="H233">
        <f>VLOOKUP(A233,away!$A$2:$E$405,3,FALSE)</f>
        <v>1.0526315789473699</v>
      </c>
      <c r="I233">
        <f>VLOOKUP(C233,away!$B$2:$E$405,3,FALSE)</f>
        <v>0.79</v>
      </c>
      <c r="J233">
        <f>VLOOKUP(B233,home!$B$2:$E$405,4,FALSE)</f>
        <v>1.19</v>
      </c>
      <c r="K233" s="3">
        <f t="shared" si="392"/>
        <v>1.0359157894736823</v>
      </c>
      <c r="L233" s="3">
        <f t="shared" si="393"/>
        <v>0.98957894736842245</v>
      </c>
      <c r="M233" s="5">
        <f t="shared" si="394"/>
        <v>0.13192855712171692</v>
      </c>
      <c r="N233" s="5">
        <f t="shared" si="395"/>
        <v>0.13666687540486716</v>
      </c>
      <c r="O233" s="5">
        <f t="shared" si="396"/>
        <v>0.13055372268434343</v>
      </c>
      <c r="P233" s="5">
        <f t="shared" si="397"/>
        <v>0.13524266270327978</v>
      </c>
      <c r="Q233" s="5">
        <f t="shared" si="398"/>
        <v>7.0787687064967172E-2</v>
      </c>
      <c r="R233" s="5">
        <f t="shared" si="399"/>
        <v>6.4596607734500752E-2</v>
      </c>
      <c r="S233" s="5">
        <f t="shared" si="400"/>
        <v>3.4660005032493217E-2</v>
      </c>
      <c r="T233" s="5">
        <f t="shared" si="401"/>
        <v>7.0050004852395514E-2</v>
      </c>
      <c r="U233" s="5">
        <f t="shared" si="402"/>
        <v>6.6916645898607116E-2</v>
      </c>
      <c r="V233" s="5">
        <f t="shared" si="403"/>
        <v>3.9478533535041967E-3</v>
      </c>
      <c r="W233" s="5">
        <f t="shared" si="404"/>
        <v>2.4443360910307146E-2</v>
      </c>
      <c r="X233" s="5">
        <f t="shared" si="405"/>
        <v>2.4188635359768191E-2</v>
      </c>
      <c r="Y233" s="5">
        <f t="shared" si="406"/>
        <v>1.1968282158799005E-2</v>
      </c>
      <c r="Z233" s="5">
        <f t="shared" si="407"/>
        <v>2.130781436182605E-2</v>
      </c>
      <c r="AA233" s="5">
        <f t="shared" si="408"/>
        <v>2.2073101336589698E-2</v>
      </c>
      <c r="AB233" s="5">
        <f t="shared" si="409"/>
        <v>1.1432937098612955E-2</v>
      </c>
      <c r="AC233" s="5">
        <f t="shared" si="410"/>
        <v>2.5293907699859694E-4</v>
      </c>
      <c r="AD233" s="5">
        <f t="shared" si="411"/>
        <v>6.3303158786977435E-3</v>
      </c>
      <c r="AE233" s="5">
        <f t="shared" si="412"/>
        <v>6.2643473237513226E-3</v>
      </c>
      <c r="AF233" s="5">
        <f t="shared" si="413"/>
        <v>3.0995331152940142E-3</v>
      </c>
      <c r="AG233" s="5">
        <f t="shared" si="414"/>
        <v>1.0224109058554059E-3</v>
      </c>
      <c r="AH233" s="5">
        <f t="shared" si="415"/>
        <v>5.2714411267243931E-3</v>
      </c>
      <c r="AI233" s="5">
        <f t="shared" si="416"/>
        <v>5.4607690964547364E-3</v>
      </c>
      <c r="AJ233" s="5">
        <f t="shared" si="417"/>
        <v>2.8284484648436977E-3</v>
      </c>
      <c r="AK233" s="5">
        <f t="shared" si="418"/>
        <v>9.7667814148139466E-4</v>
      </c>
      <c r="AL233" s="5">
        <f t="shared" si="419"/>
        <v>1.037172088327771E-5</v>
      </c>
      <c r="AM233" s="5">
        <f t="shared" si="420"/>
        <v>1.3115348342197925E-3</v>
      </c>
      <c r="AN233" s="5">
        <f t="shared" si="421"/>
        <v>1.2978672606842408E-3</v>
      </c>
      <c r="AO233" s="5">
        <f t="shared" si="422"/>
        <v>6.4217105882592447E-4</v>
      </c>
      <c r="AP233" s="5">
        <f t="shared" si="423"/>
        <v>2.1182632014114122E-4</v>
      </c>
      <c r="AQ233" s="5">
        <f t="shared" si="424"/>
        <v>5.2404716727549233E-5</v>
      </c>
      <c r="AR233" s="5">
        <f t="shared" si="425"/>
        <v>1.0433014322597074E-3</v>
      </c>
      <c r="AS233" s="5">
        <f t="shared" si="426"/>
        <v>1.0807724268583382E-3</v>
      </c>
      <c r="AT233" s="5">
        <f t="shared" si="427"/>
        <v>5.5979461090517157E-4</v>
      </c>
      <c r="AU233" s="5">
        <f t="shared" si="428"/>
        <v>1.9330002543298122E-4</v>
      </c>
      <c r="AV233" s="5">
        <f t="shared" si="429"/>
        <v>5.0060637112922395E-5</v>
      </c>
      <c r="AW233" s="5">
        <f t="shared" si="430"/>
        <v>2.9534064574046583E-7</v>
      </c>
      <c r="AX233" s="5">
        <f t="shared" si="431"/>
        <v>2.2643994053550513E-4</v>
      </c>
      <c r="AY233" s="5">
        <f t="shared" si="432"/>
        <v>2.2408019799729335E-4</v>
      </c>
      <c r="AZ233" s="5">
        <f t="shared" si="433"/>
        <v>1.1087252323013461E-4</v>
      </c>
      <c r="BA233" s="5">
        <f t="shared" si="434"/>
        <v>3.6572371610052525E-5</v>
      </c>
      <c r="BB233" s="5">
        <f t="shared" si="435"/>
        <v>9.0478122501606366E-6</v>
      </c>
      <c r="BC233" s="5">
        <f t="shared" si="436"/>
        <v>1.7907049045002169E-6</v>
      </c>
      <c r="BD233" s="5">
        <f t="shared" si="437"/>
        <v>1.7207152218725471E-4</v>
      </c>
      <c r="BE233" s="5">
        <f t="shared" si="438"/>
        <v>1.782516067525482E-4</v>
      </c>
      <c r="BF233" s="5">
        <f t="shared" si="439"/>
        <v>9.2326826967009177E-5</v>
      </c>
      <c r="BG233" s="5">
        <f t="shared" si="440"/>
        <v>3.188093928237646E-5</v>
      </c>
      <c r="BH233" s="5">
        <f t="shared" si="441"/>
        <v>8.2564920964663846E-6</v>
      </c>
      <c r="BI233" s="5">
        <f t="shared" si="442"/>
        <v>1.7106061056788393E-6</v>
      </c>
      <c r="BJ233" s="8">
        <f t="shared" si="443"/>
        <v>0.35894606071582902</v>
      </c>
      <c r="BK233" s="8">
        <f t="shared" si="444"/>
        <v>0.30626646920687323</v>
      </c>
      <c r="BL233" s="8">
        <f t="shared" si="445"/>
        <v>0.3135220787081186</v>
      </c>
      <c r="BM233" s="8">
        <f t="shared" si="446"/>
        <v>0.3300425254216201</v>
      </c>
      <c r="BN233" s="8">
        <f t="shared" si="447"/>
        <v>0.66977611271367521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1.26315789473684</v>
      </c>
      <c r="F234">
        <f>VLOOKUP(B234,home!$B$2:$E$405,3,FALSE)</f>
        <v>0.26</v>
      </c>
      <c r="G234">
        <f>VLOOKUP(C234,away!$B$2:$E$405,4,FALSE)</f>
        <v>0.2</v>
      </c>
      <c r="H234">
        <f>VLOOKUP(A234,away!$A$2:$E$405,3,FALSE)</f>
        <v>1.0526315789473699</v>
      </c>
      <c r="I234">
        <f>VLOOKUP(C234,away!$B$2:$E$405,3,FALSE)</f>
        <v>0.4</v>
      </c>
      <c r="J234">
        <f>VLOOKUP(B234,home!$B$2:$E$405,4,FALSE)</f>
        <v>0.95</v>
      </c>
      <c r="K234" s="3">
        <f t="shared" si="392"/>
        <v>6.5684210526315692E-2</v>
      </c>
      <c r="L234" s="3">
        <f t="shared" si="393"/>
        <v>0.40000000000000058</v>
      </c>
      <c r="M234" s="5">
        <f t="shared" si="394"/>
        <v>0.62770547553404843</v>
      </c>
      <c r="N234" s="5">
        <f t="shared" si="395"/>
        <v>4.123033860349954E-2</v>
      </c>
      <c r="O234" s="5">
        <f t="shared" si="396"/>
        <v>0.25108219021361972</v>
      </c>
      <c r="P234" s="5">
        <f t="shared" si="397"/>
        <v>1.6492135441399838E-2</v>
      </c>
      <c r="Q234" s="5">
        <f t="shared" si="398"/>
        <v>1.3540911204517718E-3</v>
      </c>
      <c r="R234" s="5">
        <f t="shared" si="399"/>
        <v>5.0216438042724007E-2</v>
      </c>
      <c r="S234" s="5">
        <f t="shared" si="400"/>
        <v>1.0832728963614205E-4</v>
      </c>
      <c r="T234" s="5">
        <f t="shared" si="401"/>
        <v>5.4163644818070952E-4</v>
      </c>
      <c r="U234" s="5">
        <f t="shared" si="402"/>
        <v>3.2984270882799719E-3</v>
      </c>
      <c r="V234" s="5">
        <f t="shared" si="403"/>
        <v>3.1623966658691324E-7</v>
      </c>
      <c r="W234" s="5">
        <f t="shared" si="404"/>
        <v>2.9647468742522986E-5</v>
      </c>
      <c r="X234" s="5">
        <f t="shared" si="405"/>
        <v>1.185898749700921E-5</v>
      </c>
      <c r="Y234" s="5">
        <f t="shared" si="406"/>
        <v>2.3717974994018454E-6</v>
      </c>
      <c r="Z234" s="5">
        <f t="shared" si="407"/>
        <v>6.6955250723632117E-3</v>
      </c>
      <c r="AA234" s="5">
        <f t="shared" si="408"/>
        <v>4.3979027843733034E-4</v>
      </c>
      <c r="AB234" s="5">
        <f t="shared" si="409"/>
        <v>1.4443638618152298E-5</v>
      </c>
      <c r="AC234" s="5">
        <f t="shared" si="410"/>
        <v>5.1929882092166746E-10</v>
      </c>
      <c r="AD234" s="5">
        <f t="shared" si="411"/>
        <v>4.868426446140606E-7</v>
      </c>
      <c r="AE234" s="5">
        <f t="shared" si="412"/>
        <v>1.9473705784562452E-7</v>
      </c>
      <c r="AF234" s="5">
        <f t="shared" si="413"/>
        <v>3.8947411569124951E-8</v>
      </c>
      <c r="AG234" s="5">
        <f t="shared" si="414"/>
        <v>5.192988209216669E-9</v>
      </c>
      <c r="AH234" s="5">
        <f t="shared" si="415"/>
        <v>6.6955250723632186E-4</v>
      </c>
      <c r="AI234" s="5">
        <f t="shared" si="416"/>
        <v>4.3979027843733077E-5</v>
      </c>
      <c r="AJ234" s="5">
        <f t="shared" si="417"/>
        <v>1.4443638618152311E-6</v>
      </c>
      <c r="AK234" s="5">
        <f t="shared" si="418"/>
        <v>3.1623966658691355E-8</v>
      </c>
      <c r="AL234" s="5">
        <f t="shared" si="419"/>
        <v>5.4575572927178186E-13</v>
      </c>
      <c r="AM234" s="5">
        <f t="shared" si="420"/>
        <v>6.3955749524036487E-9</v>
      </c>
      <c r="AN234" s="5">
        <f t="shared" si="421"/>
        <v>2.5582299809614631E-9</v>
      </c>
      <c r="AO234" s="5">
        <f t="shared" si="422"/>
        <v>5.1164599619229331E-10</v>
      </c>
      <c r="AP234" s="5">
        <f t="shared" si="423"/>
        <v>6.8219466158972559E-11</v>
      </c>
      <c r="AQ234" s="5">
        <f t="shared" si="424"/>
        <v>6.8219466158972624E-12</v>
      </c>
      <c r="AR234" s="5">
        <f t="shared" si="425"/>
        <v>5.3564200578905845E-5</v>
      </c>
      <c r="AS234" s="5">
        <f t="shared" si="426"/>
        <v>3.5183222274986522E-6</v>
      </c>
      <c r="AT234" s="5">
        <f t="shared" si="427"/>
        <v>1.1554910894521868E-7</v>
      </c>
      <c r="AU234" s="5">
        <f t="shared" si="428"/>
        <v>2.5299173326953128E-9</v>
      </c>
      <c r="AV234" s="5">
        <f t="shared" si="429"/>
        <v>4.154390567373347E-11</v>
      </c>
      <c r="AW234" s="5">
        <f t="shared" si="430"/>
        <v>3.983059357492307E-16</v>
      </c>
      <c r="AX234" s="5">
        <f t="shared" si="431"/>
        <v>7.0014715268418868E-11</v>
      </c>
      <c r="AY234" s="5">
        <f t="shared" si="432"/>
        <v>2.8005886107367584E-11</v>
      </c>
      <c r="AZ234" s="5">
        <f t="shared" si="433"/>
        <v>5.6011772214735245E-12</v>
      </c>
      <c r="BA234" s="5">
        <f t="shared" si="434"/>
        <v>7.4682362952980443E-13</v>
      </c>
      <c r="BB234" s="5">
        <f t="shared" si="435"/>
        <v>7.4682362952980521E-14</v>
      </c>
      <c r="BC234" s="5">
        <f t="shared" si="436"/>
        <v>5.9745890362384518E-15</v>
      </c>
      <c r="BD234" s="5">
        <f t="shared" si="437"/>
        <v>3.5709467052603943E-6</v>
      </c>
      <c r="BE234" s="5">
        <f t="shared" si="438"/>
        <v>2.3455481516657714E-7</v>
      </c>
      <c r="BF234" s="5">
        <f t="shared" si="439"/>
        <v>7.7032739296812562E-9</v>
      </c>
      <c r="BG234" s="5">
        <f t="shared" si="440"/>
        <v>1.6866115551302108E-10</v>
      </c>
      <c r="BH234" s="5">
        <f t="shared" si="441"/>
        <v>2.7695937115822349E-12</v>
      </c>
      <c r="BI234" s="5">
        <f t="shared" si="442"/>
        <v>3.6383715284785513E-14</v>
      </c>
      <c r="BJ234" s="8">
        <f t="shared" si="443"/>
        <v>4.3170679790914802E-2</v>
      </c>
      <c r="BK234" s="8">
        <f t="shared" si="444"/>
        <v>0.64430625505260153</v>
      </c>
      <c r="BL234" s="8">
        <f t="shared" si="445"/>
        <v>0.30582731080422576</v>
      </c>
      <c r="BM234" s="8">
        <f t="shared" si="446"/>
        <v>1.1919101736356463E-2</v>
      </c>
      <c r="BN234" s="8">
        <f t="shared" si="447"/>
        <v>0.98808066895574331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1.26315789473684</v>
      </c>
      <c r="F235">
        <f>VLOOKUP(B235,home!$B$2:$E$405,3,FALSE)</f>
        <v>1.78</v>
      </c>
      <c r="G235">
        <f>VLOOKUP(C235,away!$B$2:$E$405,4,FALSE)</f>
        <v>0.79</v>
      </c>
      <c r="H235">
        <f>VLOOKUP(A235,away!$A$2:$E$405,3,FALSE)</f>
        <v>1.0526315789473699</v>
      </c>
      <c r="I235">
        <f>VLOOKUP(C235,away!$B$2:$E$405,3,FALSE)</f>
        <v>0.99</v>
      </c>
      <c r="J235">
        <f>VLOOKUP(B235,home!$B$2:$E$405,4,FALSE)</f>
        <v>0.48</v>
      </c>
      <c r="K235" s="3">
        <f t="shared" si="392"/>
        <v>1.7762526315789444</v>
      </c>
      <c r="L235" s="3">
        <f t="shared" si="393"/>
        <v>0.5002105263157901</v>
      </c>
      <c r="M235" s="5">
        <f t="shared" si="394"/>
        <v>0.10264661030891366</v>
      </c>
      <c r="N235" s="5">
        <f t="shared" si="395"/>
        <v>0.18232631168386626</v>
      </c>
      <c r="O235" s="5">
        <f t="shared" si="396"/>
        <v>5.1344914967153509E-2</v>
      </c>
      <c r="P235" s="5">
        <f t="shared" si="397"/>
        <v>9.1201540328603531E-2</v>
      </c>
      <c r="Q235" s="5">
        <f t="shared" si="398"/>
        <v>0.16192879546727518</v>
      </c>
      <c r="R235" s="5">
        <f t="shared" si="399"/>
        <v>1.2841633469679672E-2</v>
      </c>
      <c r="S235" s="5">
        <f t="shared" si="400"/>
        <v>2.0258148158224187E-2</v>
      </c>
      <c r="T235" s="5">
        <f t="shared" si="401"/>
        <v>8.099848800636765E-2</v>
      </c>
      <c r="U235" s="5">
        <f t="shared" si="402"/>
        <v>2.2809985244290763E-2</v>
      </c>
      <c r="V235" s="5">
        <f t="shared" si="403"/>
        <v>1.9999299978774622E-3</v>
      </c>
      <c r="W235" s="5">
        <f t="shared" si="404"/>
        <v>9.587548302571873E-2</v>
      </c>
      <c r="X235" s="5">
        <f t="shared" si="405"/>
        <v>4.7957925825075375E-2</v>
      </c>
      <c r="Y235" s="5">
        <f t="shared" si="406"/>
        <v>1.1994529658987285E-2</v>
      </c>
      <c r="Z235" s="5">
        <f t="shared" si="407"/>
        <v>2.1411734122076453E-3</v>
      </c>
      <c r="AA235" s="5">
        <f t="shared" si="408"/>
        <v>3.8032649081006973E-3</v>
      </c>
      <c r="AB235" s="5">
        <f t="shared" si="409"/>
        <v>3.3777796508028591E-3</v>
      </c>
      <c r="AC235" s="5">
        <f t="shared" si="410"/>
        <v>1.1105864565746794E-4</v>
      </c>
      <c r="AD235" s="5">
        <f t="shared" si="411"/>
        <v>4.2574769757083852E-2</v>
      </c>
      <c r="AE235" s="5">
        <f t="shared" si="412"/>
        <v>2.1296347987964495E-2</v>
      </c>
      <c r="AF235" s="5">
        <f t="shared" si="413"/>
        <v>5.3263287178319692E-3</v>
      </c>
      <c r="AG235" s="5">
        <f t="shared" si="414"/>
        <v>8.880952304258791E-4</v>
      </c>
      <c r="AH235" s="5">
        <f t="shared" si="415"/>
        <v>2.6775936986344056E-4</v>
      </c>
      <c r="AI235" s="5">
        <f t="shared" si="416"/>
        <v>4.7560828534985608E-4</v>
      </c>
      <c r="AJ235" s="5">
        <f t="shared" si="417"/>
        <v>4.2240023422671584E-4</v>
      </c>
      <c r="AK235" s="5">
        <f t="shared" si="418"/>
        <v>2.5009650920825553E-4</v>
      </c>
      <c r="AL235" s="5">
        <f t="shared" si="419"/>
        <v>3.9470254381659183E-6</v>
      </c>
      <c r="AM235" s="5">
        <f t="shared" si="420"/>
        <v>1.5124709363977569E-2</v>
      </c>
      <c r="AN235" s="5">
        <f t="shared" si="421"/>
        <v>7.5655388313285799E-3</v>
      </c>
      <c r="AO235" s="5">
        <f t="shared" si="422"/>
        <v>1.892181080340708E-3</v>
      </c>
      <c r="AP235" s="5">
        <f t="shared" si="423"/>
        <v>3.1549629802733541E-4</v>
      </c>
      <c r="AQ235" s="5">
        <f t="shared" si="424"/>
        <v>3.9453642321734189E-5</v>
      </c>
      <c r="AR235" s="5">
        <f t="shared" si="425"/>
        <v>2.6787211065075183E-5</v>
      </c>
      <c r="AS235" s="5">
        <f t="shared" si="426"/>
        <v>4.7580854147000404E-5</v>
      </c>
      <c r="AT235" s="5">
        <f t="shared" si="427"/>
        <v>4.2257808695691716E-5</v>
      </c>
      <c r="AU235" s="5">
        <f t="shared" si="428"/>
        <v>2.502018130016067E-5</v>
      </c>
      <c r="AV235" s="5">
        <f t="shared" si="429"/>
        <v>1.1110540719248177E-5</v>
      </c>
      <c r="AW235" s="5">
        <f t="shared" si="430"/>
        <v>9.741480951911212E-8</v>
      </c>
      <c r="AX235" s="5">
        <f t="shared" si="431"/>
        <v>4.477550801605305E-3</v>
      </c>
      <c r="AY235" s="5">
        <f t="shared" si="432"/>
        <v>2.2397180430766776E-3</v>
      </c>
      <c r="AZ235" s="5">
        <f t="shared" si="433"/>
        <v>5.6016527056317815E-4</v>
      </c>
      <c r="BA235" s="5">
        <f t="shared" si="434"/>
        <v>9.3400188270744799E-5</v>
      </c>
      <c r="BB235" s="5">
        <f t="shared" si="435"/>
        <v>1.167993933322578E-5</v>
      </c>
      <c r="BC235" s="5">
        <f t="shared" si="436"/>
        <v>1.1684857202418734E-6</v>
      </c>
      <c r="BD235" s="5">
        <f t="shared" si="437"/>
        <v>2.233207490898903E-6</v>
      </c>
      <c r="BE235" s="5">
        <f t="shared" si="438"/>
        <v>3.9667406825709871E-6</v>
      </c>
      <c r="BF235" s="5">
        <f t="shared" si="439"/>
        <v>3.5229667881039883E-6</v>
      </c>
      <c r="BG235" s="5">
        <f t="shared" si="440"/>
        <v>2.0858930094449771E-6</v>
      </c>
      <c r="BH235" s="5">
        <f t="shared" si="441"/>
        <v>9.2626823680469147E-7</v>
      </c>
      <c r="BI235" s="5">
        <f t="shared" si="442"/>
        <v>3.2905727863446445E-7</v>
      </c>
      <c r="BJ235" s="8">
        <f t="shared" si="443"/>
        <v>0.68348813730516211</v>
      </c>
      <c r="BK235" s="8">
        <f t="shared" si="444"/>
        <v>0.21846095250779116</v>
      </c>
      <c r="BL235" s="8">
        <f t="shared" si="445"/>
        <v>9.5759263368089348E-2</v>
      </c>
      <c r="BM235" s="8">
        <f t="shared" si="446"/>
        <v>0.39532009973949123</v>
      </c>
      <c r="BN235" s="8">
        <f t="shared" si="447"/>
        <v>0.60228980622549178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1.26315789473684</v>
      </c>
      <c r="F236">
        <f>VLOOKUP(B236,home!$B$2:$E$405,3,FALSE)</f>
        <v>1.27</v>
      </c>
      <c r="G236">
        <f>VLOOKUP(C236,away!$B$2:$E$405,4,FALSE)</f>
        <v>1.1100000000000001</v>
      </c>
      <c r="H236">
        <f>VLOOKUP(A236,away!$A$2:$E$405,3,FALSE)</f>
        <v>1.0526315789473699</v>
      </c>
      <c r="I236">
        <f>VLOOKUP(C236,away!$B$2:$E$405,3,FALSE)</f>
        <v>0.79</v>
      </c>
      <c r="J236">
        <f>VLOOKUP(B236,home!$B$2:$E$405,4,FALSE)</f>
        <v>1.71</v>
      </c>
      <c r="K236" s="3">
        <f t="shared" si="392"/>
        <v>1.7806736842105235</v>
      </c>
      <c r="L236" s="3">
        <f t="shared" si="393"/>
        <v>1.4220000000000022</v>
      </c>
      <c r="M236" s="5">
        <f t="shared" si="394"/>
        <v>4.065336428352731E-2</v>
      </c>
      <c r="N236" s="5">
        <f t="shared" si="395"/>
        <v>7.2390375954301076E-2</v>
      </c>
      <c r="O236" s="5">
        <f t="shared" si="396"/>
        <v>5.7809084011175925E-2</v>
      </c>
      <c r="P236" s="5">
        <f t="shared" si="397"/>
        <v>0.10293911460701628</v>
      </c>
      <c r="Q236" s="5">
        <f t="shared" si="398"/>
        <v>6.4451818725965102E-2</v>
      </c>
      <c r="R236" s="5">
        <f t="shared" si="399"/>
        <v>4.1102258731946152E-2</v>
      </c>
      <c r="S236" s="5">
        <f t="shared" si="400"/>
        <v>6.5163495708337418E-2</v>
      </c>
      <c r="T236" s="5">
        <f t="shared" si="401"/>
        <v>9.1650486228322517E-2</v>
      </c>
      <c r="U236" s="5">
        <f t="shared" si="402"/>
        <v>7.3189710485588699E-2</v>
      </c>
      <c r="V236" s="5">
        <f t="shared" si="403"/>
        <v>1.833351767268232E-2</v>
      </c>
      <c r="W236" s="5">
        <f t="shared" si="404"/>
        <v>3.8255885834944367E-2</v>
      </c>
      <c r="X236" s="5">
        <f t="shared" si="405"/>
        <v>5.4399869657290968E-2</v>
      </c>
      <c r="Y236" s="5">
        <f t="shared" si="406"/>
        <v>3.8678307326333948E-2</v>
      </c>
      <c r="Z236" s="5">
        <f t="shared" si="407"/>
        <v>1.9482470638942508E-2</v>
      </c>
      <c r="AA236" s="5">
        <f t="shared" si="408"/>
        <v>3.4691922770169102E-2</v>
      </c>
      <c r="AB236" s="5">
        <f t="shared" si="409"/>
        <v>3.0887496965751989E-2</v>
      </c>
      <c r="AC236" s="5">
        <f t="shared" si="410"/>
        <v>2.9014143572717649E-3</v>
      </c>
      <c r="AD236" s="5">
        <f t="shared" si="411"/>
        <v>1.7030312293111895E-2</v>
      </c>
      <c r="AE236" s="5">
        <f t="shared" si="412"/>
        <v>2.4217104080805147E-2</v>
      </c>
      <c r="AF236" s="5">
        <f t="shared" si="413"/>
        <v>1.7218361001452492E-2</v>
      </c>
      <c r="AG236" s="5">
        <f t="shared" si="414"/>
        <v>8.1615031146884936E-3</v>
      </c>
      <c r="AH236" s="5">
        <f t="shared" si="415"/>
        <v>6.9260183121440744E-3</v>
      </c>
      <c r="AI236" s="5">
        <f t="shared" si="416"/>
        <v>1.2332978544795139E-2</v>
      </c>
      <c r="AJ236" s="5">
        <f t="shared" si="417"/>
        <v>1.0980505171324852E-2</v>
      </c>
      <c r="AK236" s="5">
        <f t="shared" si="418"/>
        <v>6.5175655326385768E-3</v>
      </c>
      <c r="AL236" s="5">
        <f t="shared" si="419"/>
        <v>2.9386893833695428E-4</v>
      </c>
      <c r="AM236" s="5">
        <f t="shared" si="420"/>
        <v>6.0650857868462691E-3</v>
      </c>
      <c r="AN236" s="5">
        <f t="shared" si="421"/>
        <v>8.6245519888954059E-3</v>
      </c>
      <c r="AO236" s="5">
        <f t="shared" si="422"/>
        <v>6.1320564641046448E-3</v>
      </c>
      <c r="AP236" s="5">
        <f t="shared" si="423"/>
        <v>2.9065947639856063E-3</v>
      </c>
      <c r="AQ236" s="5">
        <f t="shared" si="424"/>
        <v>1.0332944385968851E-3</v>
      </c>
      <c r="AR236" s="5">
        <f t="shared" si="425"/>
        <v>1.9697596079737761E-3</v>
      </c>
      <c r="AS236" s="5">
        <f t="shared" si="426"/>
        <v>3.5074990981397397E-3</v>
      </c>
      <c r="AT236" s="5">
        <f t="shared" si="427"/>
        <v>3.1228556707247898E-3</v>
      </c>
      <c r="AU236" s="5">
        <f t="shared" si="428"/>
        <v>1.8535956374824125E-3</v>
      </c>
      <c r="AV236" s="5">
        <f t="shared" si="429"/>
        <v>8.2516224320809055E-4</v>
      </c>
      <c r="AW236" s="5">
        <f t="shared" si="430"/>
        <v>2.0669745061588229E-5</v>
      </c>
      <c r="AX236" s="5">
        <f t="shared" si="431"/>
        <v>1.7999897755194027E-3</v>
      </c>
      <c r="AY236" s="5">
        <f t="shared" si="432"/>
        <v>2.5595854607885944E-3</v>
      </c>
      <c r="AZ236" s="5">
        <f t="shared" si="433"/>
        <v>1.8198652626206938E-3</v>
      </c>
      <c r="BA236" s="5">
        <f t="shared" si="434"/>
        <v>8.6261613448221017E-4</v>
      </c>
      <c r="BB236" s="5">
        <f t="shared" si="435"/>
        <v>3.0666003580842631E-4</v>
      </c>
      <c r="BC236" s="5">
        <f t="shared" si="436"/>
        <v>8.7214114183916495E-5</v>
      </c>
      <c r="BD236" s="5">
        <f t="shared" si="437"/>
        <v>4.6683302708978532E-4</v>
      </c>
      <c r="BE236" s="5">
        <f t="shared" si="438"/>
        <v>8.3127728625911901E-4</v>
      </c>
      <c r="BF236" s="5">
        <f t="shared" si="439"/>
        <v>7.4011679396177585E-4</v>
      </c>
      <c r="BG236" s="5">
        <f t="shared" si="440"/>
        <v>4.3930216608333212E-4</v>
      </c>
      <c r="BH236" s="5">
        <f t="shared" si="441"/>
        <v>1.9556345164031762E-4</v>
      </c>
      <c r="BI236" s="5">
        <f t="shared" si="442"/>
        <v>6.9646938385858225E-5</v>
      </c>
      <c r="BJ236" s="8">
        <f t="shared" si="443"/>
        <v>0.45865153844304812</v>
      </c>
      <c r="BK236" s="8">
        <f t="shared" si="444"/>
        <v>0.23284436102796066</v>
      </c>
      <c r="BL236" s="8">
        <f t="shared" si="445"/>
        <v>0.28845915244648357</v>
      </c>
      <c r="BM236" s="8">
        <f t="shared" si="446"/>
        <v>0.6175525905267758</v>
      </c>
      <c r="BN236" s="8">
        <f t="shared" si="447"/>
        <v>0.37934601631393189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1.26315789473684</v>
      </c>
      <c r="F237">
        <f>VLOOKUP(B237,home!$B$2:$E$405,3,FALSE)</f>
        <v>0.79</v>
      </c>
      <c r="G237">
        <f>VLOOKUP(C237,away!$B$2:$E$405,4,FALSE)</f>
        <v>0.4</v>
      </c>
      <c r="H237">
        <f>VLOOKUP(A237,away!$A$2:$E$405,3,FALSE)</f>
        <v>1.0526315789473699</v>
      </c>
      <c r="I237">
        <f>VLOOKUP(C237,away!$B$2:$E$405,3,FALSE)</f>
        <v>0</v>
      </c>
      <c r="J237">
        <f>VLOOKUP(B237,home!$B$2:$E$405,4,FALSE)</f>
        <v>0.71</v>
      </c>
      <c r="K237" s="3">
        <f t="shared" ref="K237:K300" si="448">E237*F237*G237</f>
        <v>0.39915789473684149</v>
      </c>
      <c r="L237" s="3">
        <f t="shared" ref="L237:L300" si="449">H237*I237*J237</f>
        <v>0</v>
      </c>
      <c r="M237" s="5">
        <f t="shared" ref="M237:M300" si="450">_xlfn.POISSON.DIST(0,K237,FALSE) * _xlfn.POISSON.DIST(0,L237,FALSE)</f>
        <v>0.6708847638169424</v>
      </c>
      <c r="N237" s="5">
        <f t="shared" ref="N237:N300" si="451">_xlfn.POISSON.DIST(1,K237,FALSE) * _xlfn.POISSON.DIST(0,L237,FALSE)</f>
        <v>0.26778894993619384</v>
      </c>
      <c r="O237" s="5">
        <f t="shared" ref="O237:O300" si="452">_xlfn.POISSON.DIST(0,K237,FALSE) * _xlfn.POISSON.DIST(1,L237,FALSE)</f>
        <v>0</v>
      </c>
      <c r="P237" s="5">
        <f t="shared" ref="P237:P300" si="453">_xlfn.POISSON.DIST(1,K237,FALSE) * _xlfn.POISSON.DIST(1,L237,FALSE)</f>
        <v>0</v>
      </c>
      <c r="Q237" s="5">
        <f t="shared" ref="Q237:Q300" si="454">_xlfn.POISSON.DIST(2,K237,FALSE) * _xlfn.POISSON.DIST(0,L237,FALSE)</f>
        <v>5.3445036745160282E-2</v>
      </c>
      <c r="R237" s="5">
        <f t="shared" ref="R237:R300" si="455">_xlfn.POISSON.DIST(0,K237,FALSE) * _xlfn.POISSON.DIST(2,L237,FALSE)</f>
        <v>0</v>
      </c>
      <c r="S237" s="5">
        <f t="shared" ref="S237:S300" si="456">_xlfn.POISSON.DIST(2,K237,FALSE) * _xlfn.POISSON.DIST(2,L237,FALSE)</f>
        <v>0</v>
      </c>
      <c r="T237" s="5">
        <f t="shared" ref="T237:T300" si="457">_xlfn.POISSON.DIST(2,K237,FALSE) * _xlfn.POISSON.DIST(1,L237,FALSE)</f>
        <v>0</v>
      </c>
      <c r="U237" s="5">
        <f t="shared" ref="U237:U300" si="458">_xlfn.POISSON.DIST(1,K237,FALSE) * _xlfn.POISSON.DIST(2,L237,FALSE)</f>
        <v>0</v>
      </c>
      <c r="V237" s="5">
        <f t="shared" ref="V237:V300" si="459">_xlfn.POISSON.DIST(3,K237,FALSE) * _xlfn.POISSON.DIST(3,L237,FALSE)</f>
        <v>0</v>
      </c>
      <c r="W237" s="5">
        <f t="shared" ref="W237:W300" si="460">_xlfn.POISSON.DIST(3,K237,FALSE) * _xlfn.POISSON.DIST(0,L237,FALSE)</f>
        <v>7.1110027837771048E-3</v>
      </c>
      <c r="X237" s="5">
        <f t="shared" ref="X237:X300" si="461">_xlfn.POISSON.DIST(3,K237,FALSE) * _xlfn.POISSON.DIST(1,L237,FALSE)</f>
        <v>0</v>
      </c>
      <c r="Y237" s="5">
        <f t="shared" ref="Y237:Y300" si="462">_xlfn.POISSON.DIST(3,K237,FALSE) * _xlfn.POISSON.DIST(2,L237,FALSE)</f>
        <v>0</v>
      </c>
      <c r="Z237" s="5">
        <f t="shared" ref="Z237:Z300" si="463">_xlfn.POISSON.DIST(0,K237,FALSE) * _xlfn.POISSON.DIST(3,L237,FALSE)</f>
        <v>0</v>
      </c>
      <c r="AA237" s="5">
        <f t="shared" ref="AA237:AA300" si="464">_xlfn.POISSON.DIST(1,K237,FALSE) * _xlfn.POISSON.DIST(3,L237,FALSE)</f>
        <v>0</v>
      </c>
      <c r="AB237" s="5">
        <f t="shared" ref="AB237:AB300" si="465">_xlfn.POISSON.DIST(2,K237,FALSE) * _xlfn.POISSON.DIST(3,L237,FALSE)</f>
        <v>0</v>
      </c>
      <c r="AC237" s="5">
        <f t="shared" ref="AC237:AC300" si="466">_xlfn.POISSON.DIST(4,K237,FALSE) * _xlfn.POISSON.DIST(4,L237,FALSE)</f>
        <v>0</v>
      </c>
      <c r="AD237" s="5">
        <f t="shared" ref="AD237:AD300" si="467">_xlfn.POISSON.DIST(4,K237,FALSE) * _xlfn.POISSON.DIST(0,L237,FALSE)</f>
        <v>7.0960322516007207E-4</v>
      </c>
      <c r="AE237" s="5">
        <f t="shared" ref="AE237:AE300" si="468">_xlfn.POISSON.DIST(4,K237,FALSE) * _xlfn.POISSON.DIST(1,L237,FALSE)</f>
        <v>0</v>
      </c>
      <c r="AF237" s="5">
        <f t="shared" ref="AF237:AF300" si="469">_xlfn.POISSON.DIST(4,K237,FALSE) * _xlfn.POISSON.DIST(2,L237,FALSE)</f>
        <v>0</v>
      </c>
      <c r="AG237" s="5">
        <f t="shared" ref="AG237:AG300" si="470">_xlfn.POISSON.DIST(4,K237,FALSE) * _xlfn.POISSON.DIST(3,L237,FALSE)</f>
        <v>0</v>
      </c>
      <c r="AH237" s="5">
        <f t="shared" ref="AH237:AH300" si="471">_xlfn.POISSON.DIST(0,K237,FALSE) * _xlfn.POISSON.DIST(4,L237,FALSE)</f>
        <v>0</v>
      </c>
      <c r="AI237" s="5">
        <f t="shared" ref="AI237:AI300" si="472">_xlfn.POISSON.DIST(1,K237,FALSE) * _xlfn.POISSON.DIST(4,L237,FALSE)</f>
        <v>0</v>
      </c>
      <c r="AJ237" s="5">
        <f t="shared" ref="AJ237:AJ300" si="473">_xlfn.POISSON.DIST(2,K237,FALSE) * _xlfn.POISSON.DIST(4,L237,FALSE)</f>
        <v>0</v>
      </c>
      <c r="AK237" s="5">
        <f t="shared" ref="AK237:AK300" si="474">_xlfn.POISSON.DIST(3,K237,FALSE) * _xlfn.POISSON.DIST(4,L237,FALSE)</f>
        <v>0</v>
      </c>
      <c r="AL237" s="5">
        <f t="shared" ref="AL237:AL300" si="475">_xlfn.POISSON.DIST(5,K237,FALSE) * _xlfn.POISSON.DIST(5,L237,FALSE)</f>
        <v>0</v>
      </c>
      <c r="AM237" s="5">
        <f t="shared" ref="AM237:AM300" si="476">_xlfn.POISSON.DIST(5,K237,FALSE) * _xlfn.POISSON.DIST(0,L237,FALSE)</f>
        <v>5.6648745890673448E-5</v>
      </c>
      <c r="AN237" s="5">
        <f t="shared" ref="AN237:AN300" si="477">_xlfn.POISSON.DIST(5,K237,FALSE) * _xlfn.POISSON.DIST(1,L237,FALSE)</f>
        <v>0</v>
      </c>
      <c r="AO237" s="5">
        <f t="shared" ref="AO237:AO300" si="478">_xlfn.POISSON.DIST(5,K237,FALSE) * _xlfn.POISSON.DIST(2,L237,FALSE)</f>
        <v>0</v>
      </c>
      <c r="AP237" s="5">
        <f t="shared" ref="AP237:AP300" si="479">_xlfn.POISSON.DIST(5,K237,FALSE) * _xlfn.POISSON.DIST(3,L237,FALSE)</f>
        <v>0</v>
      </c>
      <c r="AQ237" s="5">
        <f t="shared" ref="AQ237:AQ300" si="480">_xlfn.POISSON.DIST(5,K237,FALSE) * _xlfn.POISSON.DIST(4,L237,FALSE)</f>
        <v>0</v>
      </c>
      <c r="AR237" s="5">
        <f t="shared" ref="AR237:AR300" si="481">_xlfn.POISSON.DIST(0,K237,FALSE) * _xlfn.POISSON.DIST(5,L237,FALSE)</f>
        <v>0</v>
      </c>
      <c r="AS237" s="5">
        <f t="shared" ref="AS237:AS300" si="482">_xlfn.POISSON.DIST(1,K237,FALSE) * _xlfn.POISSON.DIST(5,L237,FALSE)</f>
        <v>0</v>
      </c>
      <c r="AT237" s="5">
        <f t="shared" ref="AT237:AT300" si="483">_xlfn.POISSON.DIST(2,K237,FALSE) * _xlfn.POISSON.DIST(5,L237,FALSE)</f>
        <v>0</v>
      </c>
      <c r="AU237" s="5">
        <f t="shared" ref="AU237:AU300" si="484">_xlfn.POISSON.DIST(3,K237,FALSE) * _xlfn.POISSON.DIST(5,L237,FALSE)</f>
        <v>0</v>
      </c>
      <c r="AV237" s="5">
        <f t="shared" ref="AV237:AV300" si="485">_xlfn.POISSON.DIST(4,K237,FALSE) * _xlfn.POISSON.DIST(5,L237,FALSE)</f>
        <v>0</v>
      </c>
      <c r="AW237" s="5">
        <f t="shared" ref="AW237:AW300" si="486">_xlfn.POISSON.DIST(6,K237,FALSE) * _xlfn.POISSON.DIST(6,L237,FALSE)</f>
        <v>0</v>
      </c>
      <c r="AX237" s="5">
        <f t="shared" ref="AX237:AX300" si="487">_xlfn.POISSON.DIST(6,K237,FALSE) * _xlfn.POISSON.DIST(0,L237,FALSE)</f>
        <v>3.7686323582005843E-6</v>
      </c>
      <c r="AY237" s="5">
        <f t="shared" ref="AY237:AY300" si="488">_xlfn.POISSON.DIST(6,K237,FALSE) * _xlfn.POISSON.DIST(1,L237,FALSE)</f>
        <v>0</v>
      </c>
      <c r="AZ237" s="5">
        <f t="shared" ref="AZ237:AZ300" si="489">_xlfn.POISSON.DIST(6,K237,FALSE) * _xlfn.POISSON.DIST(2,L237,FALSE)</f>
        <v>0</v>
      </c>
      <c r="BA237" s="5">
        <f t="shared" ref="BA237:BA300" si="490">_xlfn.POISSON.DIST(6,K237,FALSE) * _xlfn.POISSON.DIST(3,L237,FALSE)</f>
        <v>0</v>
      </c>
      <c r="BB237" s="5">
        <f t="shared" ref="BB237:BB300" si="491">_xlfn.POISSON.DIST(6,K237,FALSE) * _xlfn.POISSON.DIST(4,L237,FALSE)</f>
        <v>0</v>
      </c>
      <c r="BC237" s="5">
        <f t="shared" ref="BC237:BC300" si="492">_xlfn.POISSON.DIST(6,K237,FALSE) * _xlfn.POISSON.DIST(5,L237,FALSE)</f>
        <v>0</v>
      </c>
      <c r="BD237" s="5">
        <f t="shared" ref="BD237:BD300" si="493">_xlfn.POISSON.DIST(0,K237,FALSE) * _xlfn.POISSON.DIST(6,L237,FALSE)</f>
        <v>0</v>
      </c>
      <c r="BE237" s="5">
        <f t="shared" ref="BE237:BE300" si="494">_xlfn.POISSON.DIST(1,K237,FALSE) * _xlfn.POISSON.DIST(6,L237,FALSE)</f>
        <v>0</v>
      </c>
      <c r="BF237" s="5">
        <f t="shared" ref="BF237:BF300" si="495">_xlfn.POISSON.DIST(2,K237,FALSE) * _xlfn.POISSON.DIST(6,L237,FALSE)</f>
        <v>0</v>
      </c>
      <c r="BG237" s="5">
        <f t="shared" ref="BG237:BG300" si="496">_xlfn.POISSON.DIST(3,K237,FALSE) * _xlfn.POISSON.DIST(6,L237,FALSE)</f>
        <v>0</v>
      </c>
      <c r="BH237" s="5">
        <f t="shared" ref="BH237:BH300" si="497">_xlfn.POISSON.DIST(4,K237,FALSE) * _xlfn.POISSON.DIST(6,L237,FALSE)</f>
        <v>0</v>
      </c>
      <c r="BI237" s="5">
        <f t="shared" ref="BI237:BI300" si="498">_xlfn.POISSON.DIST(5,K237,FALSE) * _xlfn.POISSON.DIST(6,L237,FALSE)</f>
        <v>0</v>
      </c>
      <c r="BJ237" s="8">
        <f t="shared" ref="BJ237:BJ300" si="499">SUM(N237,Q237,T237,W237,X237,Y237,AD237,AE237,AF237,AG237,AM237,AN237,AO237,AP237,AQ237,AX237,AY237,AZ237,BA237,BB237,BC237)</f>
        <v>0.32911501006854016</v>
      </c>
      <c r="BK237" s="8">
        <f t="shared" ref="BK237:BK300" si="500">SUM(M237,P237,S237,V237,AC237,AL237,AY237)</f>
        <v>0.6708847638169424</v>
      </c>
      <c r="BL237" s="8">
        <f t="shared" ref="BL237:BL300" si="501">SUM(O237,R237,U237,AA237,AB237,AH237,AI237,AJ237,AK237,AR237,AS237,AT237,AU237,AV237,BD237,BE237,BF237,BG237,BH237,BI237)</f>
        <v>0</v>
      </c>
      <c r="BM237" s="8">
        <f t="shared" ref="BM237:BM300" si="502">SUM(S237:BI237)</f>
        <v>7.8810233871860497E-3</v>
      </c>
      <c r="BN237" s="8">
        <f t="shared" ref="BN237:BN300" si="503">SUM(M237:R237)</f>
        <v>0.99211875049829656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1.26315789473684</v>
      </c>
      <c r="F238">
        <f>VLOOKUP(B238,home!$B$2:$E$405,3,FALSE)</f>
        <v>0.59</v>
      </c>
      <c r="G238">
        <f>VLOOKUP(C238,away!$B$2:$E$405,4,FALSE)</f>
        <v>0.99</v>
      </c>
      <c r="H238">
        <f>VLOOKUP(A238,away!$A$2:$E$405,3,FALSE)</f>
        <v>1.0526315789473699</v>
      </c>
      <c r="I238">
        <f>VLOOKUP(C238,away!$B$2:$E$405,3,FALSE)</f>
        <v>0.59</v>
      </c>
      <c r="J238">
        <f>VLOOKUP(B238,home!$B$2:$E$405,4,FALSE)</f>
        <v>0.71</v>
      </c>
      <c r="K238" s="3">
        <f t="shared" si="448"/>
        <v>0.73781052631578825</v>
      </c>
      <c r="L238" s="3">
        <f t="shared" si="449"/>
        <v>0.4409473684210532</v>
      </c>
      <c r="M238" s="5">
        <f t="shared" si="450"/>
        <v>0.30766064827651168</v>
      </c>
      <c r="N238" s="5">
        <f t="shared" si="451"/>
        <v>0.22699526483154966</v>
      </c>
      <c r="O238" s="5">
        <f t="shared" si="452"/>
        <v>0.13566215322424308</v>
      </c>
      <c r="P238" s="5">
        <f t="shared" si="453"/>
        <v>0.10009296467151188</v>
      </c>
      <c r="Q238" s="5">
        <f t="shared" si="454"/>
        <v>8.3739747908278692E-2</v>
      </c>
      <c r="R238" s="5">
        <f t="shared" si="455"/>
        <v>2.9909934729281835E-2</v>
      </c>
      <c r="S238" s="5">
        <f t="shared" si="456"/>
        <v>8.1409514288355214E-3</v>
      </c>
      <c r="T238" s="5">
        <f t="shared" si="457"/>
        <v>3.6924821472397881E-2</v>
      </c>
      <c r="U238" s="5">
        <f t="shared" si="458"/>
        <v>2.20678646846823E-2</v>
      </c>
      <c r="V238" s="5">
        <f t="shared" si="459"/>
        <v>2.9428237765056283E-4</v>
      </c>
      <c r="W238" s="5">
        <f t="shared" si="460"/>
        <v>2.059468915925285E-2</v>
      </c>
      <c r="X238" s="5">
        <f t="shared" si="461"/>
        <v>9.0811739882221375E-3</v>
      </c>
      <c r="Y238" s="5">
        <f t="shared" si="462"/>
        <v>2.0021598861401355E-3</v>
      </c>
      <c r="Z238" s="5">
        <f t="shared" si="463"/>
        <v>4.3962356695074313E-3</v>
      </c>
      <c r="AA238" s="5">
        <f t="shared" si="464"/>
        <v>3.2435889531275191E-3</v>
      </c>
      <c r="AB238" s="5">
        <f t="shared" si="465"/>
        <v>1.1965770363295456E-3</v>
      </c>
      <c r="AC238" s="5">
        <f t="shared" si="466"/>
        <v>5.9837835523152663E-6</v>
      </c>
      <c r="AD238" s="5">
        <f t="shared" si="467"/>
        <v>3.7987446119745996E-3</v>
      </c>
      <c r="AE238" s="5">
        <f t="shared" si="468"/>
        <v>1.6750464399538547E-3</v>
      </c>
      <c r="AF238" s="5">
        <f t="shared" si="469"/>
        <v>3.693036598403529E-4</v>
      </c>
      <c r="AG238" s="5">
        <f t="shared" si="470"/>
        <v>5.4281158984955813E-5</v>
      </c>
      <c r="AH238" s="5">
        <f t="shared" si="471"/>
        <v>4.846271373570171E-4</v>
      </c>
      <c r="AI238" s="5">
        <f t="shared" si="472"/>
        <v>3.5756300328029453E-4</v>
      </c>
      <c r="AJ238" s="5">
        <f t="shared" si="473"/>
        <v>1.3190687382064398E-4</v>
      </c>
      <c r="AK238" s="5">
        <f t="shared" si="474"/>
        <v>3.2440759999426552E-5</v>
      </c>
      <c r="AL238" s="5">
        <f t="shared" si="475"/>
        <v>7.7869514877387901E-8</v>
      </c>
      <c r="AM238" s="5">
        <f t="shared" si="476"/>
        <v>5.6055075230004902E-4</v>
      </c>
      <c r="AN238" s="5">
        <f t="shared" si="477"/>
        <v>2.4717337909314826E-4</v>
      </c>
      <c r="AO238" s="5">
        <f t="shared" si="478"/>
        <v>5.4495225527431534E-5</v>
      </c>
      <c r="AP238" s="5">
        <f t="shared" si="479"/>
        <v>8.0098420959442476E-6</v>
      </c>
      <c r="AQ238" s="5">
        <f t="shared" si="480"/>
        <v>8.8297969841869696E-7</v>
      </c>
      <c r="AR238" s="5">
        <f t="shared" si="481"/>
        <v>4.273901217660098E-5</v>
      </c>
      <c r="AS238" s="5">
        <f t="shared" si="482"/>
        <v>3.1533293068234853E-5</v>
      </c>
      <c r="AT238" s="5">
        <f t="shared" si="483"/>
        <v>1.1632797777572175E-5</v>
      </c>
      <c r="AU238" s="5">
        <f t="shared" si="484"/>
        <v>2.8609335502652199E-6</v>
      </c>
      <c r="AV238" s="5">
        <f t="shared" si="485"/>
        <v>5.2770672211891948E-7</v>
      </c>
      <c r="AW238" s="5">
        <f t="shared" si="486"/>
        <v>7.0371461446894449E-10</v>
      </c>
      <c r="AX238" s="5">
        <f t="shared" si="487"/>
        <v>6.8930040930201671E-5</v>
      </c>
      <c r="AY238" s="5">
        <f t="shared" si="488"/>
        <v>3.0394520153327915E-5</v>
      </c>
      <c r="AZ238" s="5">
        <f t="shared" si="489"/>
        <v>6.7011918380153048E-6</v>
      </c>
      <c r="BA238" s="5">
        <f t="shared" si="490"/>
        <v>9.849576354191632E-7</v>
      </c>
      <c r="BB238" s="5">
        <f t="shared" si="491"/>
        <v>1.0857861933607577E-7</v>
      </c>
      <c r="BC238" s="5">
        <f t="shared" si="492"/>
        <v>9.5754912926067763E-9</v>
      </c>
      <c r="BD238" s="5">
        <f t="shared" si="493"/>
        <v>3.1409424913645921E-6</v>
      </c>
      <c r="BE238" s="5">
        <f t="shared" si="494"/>
        <v>2.3174204326813326E-6</v>
      </c>
      <c r="BF238" s="5">
        <f t="shared" si="495"/>
        <v>8.5490859456578773E-7</v>
      </c>
      <c r="BG238" s="5">
        <f t="shared" si="496"/>
        <v>2.1025352003615831E-7</v>
      </c>
      <c r="BH238" s="5">
        <f t="shared" si="497"/>
        <v>3.8781815069406264E-8</v>
      </c>
      <c r="BI238" s="5">
        <f t="shared" si="498"/>
        <v>5.722726277568042E-9</v>
      </c>
      <c r="BJ238" s="8">
        <f t="shared" si="499"/>
        <v>0.38621347415997759</v>
      </c>
      <c r="BK238" s="8">
        <f t="shared" si="500"/>
        <v>0.41622530292773025</v>
      </c>
      <c r="BL238" s="8">
        <f t="shared" si="501"/>
        <v>0.19318251817499646</v>
      </c>
      <c r="BM238" s="8">
        <f t="shared" si="502"/>
        <v>0.11592642347439619</v>
      </c>
      <c r="BN238" s="8">
        <f t="shared" si="503"/>
        <v>0.88406071364137684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1.26315789473684</v>
      </c>
      <c r="F239">
        <f>VLOOKUP(B239,home!$B$2:$E$405,3,FALSE)</f>
        <v>0.79</v>
      </c>
      <c r="G239">
        <f>VLOOKUP(C239,away!$B$2:$E$405,4,FALSE)</f>
        <v>0.99</v>
      </c>
      <c r="H239">
        <f>VLOOKUP(A239,away!$A$2:$E$405,3,FALSE)</f>
        <v>1.0526315789473699</v>
      </c>
      <c r="I239">
        <f>VLOOKUP(C239,away!$B$2:$E$405,3,FALSE)</f>
        <v>0.4</v>
      </c>
      <c r="J239">
        <f>VLOOKUP(B239,home!$B$2:$E$405,4,FALSE)</f>
        <v>0.38</v>
      </c>
      <c r="K239" s="3">
        <f t="shared" si="448"/>
        <v>0.98791578947368264</v>
      </c>
      <c r="L239" s="3">
        <f t="shared" si="449"/>
        <v>0.16000000000000025</v>
      </c>
      <c r="M239" s="5">
        <f t="shared" si="450"/>
        <v>0.3172973952693865</v>
      </c>
      <c r="N239" s="5">
        <f t="shared" si="451"/>
        <v>0.31346310674549904</v>
      </c>
      <c r="O239" s="5">
        <f t="shared" si="452"/>
        <v>5.0767583243101912E-2</v>
      </c>
      <c r="P239" s="5">
        <f t="shared" si="453"/>
        <v>5.0154097079279918E-2</v>
      </c>
      <c r="Q239" s="5">
        <f t="shared" si="454"/>
        <v>0.15483757628567646</v>
      </c>
      <c r="R239" s="5">
        <f t="shared" si="455"/>
        <v>4.0614066594481585E-3</v>
      </c>
      <c r="S239" s="5">
        <f t="shared" si="456"/>
        <v>1.9819209764566645E-3</v>
      </c>
      <c r="T239" s="5">
        <f t="shared" si="457"/>
        <v>2.4774012205708268E-2</v>
      </c>
      <c r="U239" s="5">
        <f t="shared" si="458"/>
        <v>4.0123277663423997E-3</v>
      </c>
      <c r="V239" s="5">
        <f t="shared" si="459"/>
        <v>3.4808373797878056E-5</v>
      </c>
      <c r="W239" s="5">
        <f t="shared" si="460"/>
        <v>5.098882880548522E-2</v>
      </c>
      <c r="X239" s="5">
        <f t="shared" si="461"/>
        <v>8.158212608877646E-3</v>
      </c>
      <c r="Y239" s="5">
        <f t="shared" si="462"/>
        <v>6.5265700871021263E-4</v>
      </c>
      <c r="Z239" s="5">
        <f t="shared" si="463"/>
        <v>2.1660835517056873E-4</v>
      </c>
      <c r="AA239" s="5">
        <f t="shared" si="464"/>
        <v>2.1399081420492825E-4</v>
      </c>
      <c r="AB239" s="5">
        <f t="shared" si="465"/>
        <v>1.0570245207768891E-4</v>
      </c>
      <c r="AC239" s="5">
        <f t="shared" si="466"/>
        <v>3.4387742080825794E-7</v>
      </c>
      <c r="AD239" s="5">
        <f t="shared" si="467"/>
        <v>1.2593167265927343E-2</v>
      </c>
      <c r="AE239" s="5">
        <f t="shared" si="468"/>
        <v>2.0149067625483776E-3</v>
      </c>
      <c r="AF239" s="5">
        <f t="shared" si="469"/>
        <v>1.6119254100387044E-4</v>
      </c>
      <c r="AG239" s="5">
        <f t="shared" si="470"/>
        <v>8.5969355202064345E-6</v>
      </c>
      <c r="AH239" s="5">
        <f t="shared" si="471"/>
        <v>8.6643342068227629E-6</v>
      </c>
      <c r="AI239" s="5">
        <f t="shared" si="472"/>
        <v>8.5596325681971424E-6</v>
      </c>
      <c r="AJ239" s="5">
        <f t="shared" si="473"/>
        <v>4.2280980831075623E-6</v>
      </c>
      <c r="AK239" s="5">
        <f t="shared" si="474"/>
        <v>1.3923349519151243E-6</v>
      </c>
      <c r="AL239" s="5">
        <f t="shared" si="475"/>
        <v>2.1742203754237726E-9</v>
      </c>
      <c r="AM239" s="5">
        <f t="shared" si="476"/>
        <v>2.4881977562985508E-3</v>
      </c>
      <c r="AN239" s="5">
        <f t="shared" si="477"/>
        <v>3.9811164100776871E-4</v>
      </c>
      <c r="AO239" s="5">
        <f t="shared" si="478"/>
        <v>3.1848931280621545E-5</v>
      </c>
      <c r="AP239" s="5">
        <f t="shared" si="479"/>
        <v>1.6986096682998177E-6</v>
      </c>
      <c r="AQ239" s="5">
        <f t="shared" si="480"/>
        <v>6.794438673199281E-8</v>
      </c>
      <c r="AR239" s="5">
        <f t="shared" si="481"/>
        <v>2.7725869461832871E-7</v>
      </c>
      <c r="AS239" s="5">
        <f t="shared" si="482"/>
        <v>2.7390824218230888E-7</v>
      </c>
      <c r="AT239" s="5">
        <f t="shared" si="483"/>
        <v>1.3529913865944217E-7</v>
      </c>
      <c r="AU239" s="5">
        <f t="shared" si="484"/>
        <v>4.4554718461284032E-8</v>
      </c>
      <c r="AV239" s="5">
        <f t="shared" si="485"/>
        <v>1.1004077465864267E-8</v>
      </c>
      <c r="AW239" s="5">
        <f t="shared" si="486"/>
        <v>9.5464295052290859E-12</v>
      </c>
      <c r="AX239" s="5">
        <f t="shared" si="487"/>
        <v>4.0968830846338787E-4</v>
      </c>
      <c r="AY239" s="5">
        <f t="shared" si="488"/>
        <v>6.5550129354142151E-5</v>
      </c>
      <c r="AZ239" s="5">
        <f t="shared" si="489"/>
        <v>5.2440103483313796E-6</v>
      </c>
      <c r="BA239" s="5">
        <f t="shared" si="490"/>
        <v>2.7968055191100729E-7</v>
      </c>
      <c r="BB239" s="5">
        <f t="shared" si="491"/>
        <v>1.1187222076440309E-8</v>
      </c>
      <c r="BC239" s="5">
        <f t="shared" si="492"/>
        <v>3.5799110644609026E-10</v>
      </c>
      <c r="BD239" s="5">
        <f t="shared" si="493"/>
        <v>7.3935651898221086E-9</v>
      </c>
      <c r="BE239" s="5">
        <f t="shared" si="494"/>
        <v>7.3042197915282463E-9</v>
      </c>
      <c r="BF239" s="5">
        <f t="shared" si="495"/>
        <v>3.607977030918462E-9</v>
      </c>
      <c r="BG239" s="5">
        <f t="shared" si="496"/>
        <v>1.1881258256342422E-9</v>
      </c>
      <c r="BH239" s="5">
        <f t="shared" si="497"/>
        <v>2.934420657563808E-10</v>
      </c>
      <c r="BI239" s="5">
        <f t="shared" si="498"/>
        <v>5.7979210011300676E-11</v>
      </c>
      <c r="BJ239" s="8">
        <f t="shared" si="499"/>
        <v>0.57105295572152959</v>
      </c>
      <c r="BK239" s="8">
        <f t="shared" si="500"/>
        <v>0.3695341178799163</v>
      </c>
      <c r="BL239" s="8">
        <f t="shared" si="501"/>
        <v>5.9184617205165636E-2</v>
      </c>
      <c r="BM239" s="8">
        <f t="shared" si="502"/>
        <v>0.10934158375958232</v>
      </c>
      <c r="BN239" s="8">
        <f t="shared" si="503"/>
        <v>0.89058116528239206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1.26315789473684</v>
      </c>
      <c r="F240">
        <f>VLOOKUP(B240,home!$B$2:$E$405,3,FALSE)</f>
        <v>0.59</v>
      </c>
      <c r="G240">
        <f>VLOOKUP(C240,away!$B$2:$E$405,4,FALSE)</f>
        <v>0.99</v>
      </c>
      <c r="H240">
        <f>VLOOKUP(A240,away!$A$2:$E$405,3,FALSE)</f>
        <v>1.0526315789473699</v>
      </c>
      <c r="I240">
        <f>VLOOKUP(C240,away!$B$2:$E$405,3,FALSE)</f>
        <v>0.79</v>
      </c>
      <c r="J240">
        <f>VLOOKUP(B240,home!$B$2:$E$405,4,FALSE)</f>
        <v>0.95</v>
      </c>
      <c r="K240" s="3">
        <f t="shared" si="448"/>
        <v>0.73781052631578825</v>
      </c>
      <c r="L240" s="3">
        <f t="shared" si="449"/>
        <v>0.79000000000000115</v>
      </c>
      <c r="M240" s="5">
        <f t="shared" si="450"/>
        <v>0.21701028585408605</v>
      </c>
      <c r="N240" s="5">
        <f t="shared" si="451"/>
        <v>0.16011247322194289</v>
      </c>
      <c r="O240" s="5">
        <f t="shared" si="452"/>
        <v>0.17143812582472823</v>
      </c>
      <c r="P240" s="5">
        <f t="shared" si="453"/>
        <v>0.12648885384533504</v>
      </c>
      <c r="Q240" s="5">
        <f t="shared" si="454"/>
        <v>5.9066334068802101E-2</v>
      </c>
      <c r="R240" s="5">
        <f t="shared" si="455"/>
        <v>6.7718059700767747E-2</v>
      </c>
      <c r="S240" s="5">
        <f t="shared" si="456"/>
        <v>1.843164954616975E-2</v>
      </c>
      <c r="T240" s="5">
        <f t="shared" si="457"/>
        <v>4.6662403914353723E-2</v>
      </c>
      <c r="U240" s="5">
        <f t="shared" si="458"/>
        <v>4.9963097268907415E-2</v>
      </c>
      <c r="V240" s="5">
        <f t="shared" si="459"/>
        <v>1.193695710166319E-3</v>
      </c>
      <c r="W240" s="5">
        <f t="shared" si="460"/>
        <v>1.4526587675615689E-2</v>
      </c>
      <c r="X240" s="5">
        <f t="shared" si="461"/>
        <v>1.1476004263736411E-2</v>
      </c>
      <c r="Y240" s="5">
        <f t="shared" si="462"/>
        <v>4.5330216841758886E-3</v>
      </c>
      <c r="Z240" s="5">
        <f t="shared" si="463"/>
        <v>1.7832422387868866E-2</v>
      </c>
      <c r="AA240" s="5">
        <f t="shared" si="464"/>
        <v>1.3156948947478972E-2</v>
      </c>
      <c r="AB240" s="5">
        <f t="shared" si="465"/>
        <v>4.8536677138247076E-3</v>
      </c>
      <c r="AC240" s="5">
        <f t="shared" si="466"/>
        <v>4.3485612221323877E-5</v>
      </c>
      <c r="AD240" s="5">
        <f t="shared" si="467"/>
        <v>2.6794673246296132E-3</v>
      </c>
      <c r="AE240" s="5">
        <f t="shared" si="468"/>
        <v>2.1167791864573973E-3</v>
      </c>
      <c r="AF240" s="5">
        <f t="shared" si="469"/>
        <v>8.3612777865067311E-4</v>
      </c>
      <c r="AG240" s="5">
        <f t="shared" si="470"/>
        <v>2.2018031504467754E-4</v>
      </c>
      <c r="AH240" s="5">
        <f t="shared" si="471"/>
        <v>3.5219034216041056E-3</v>
      </c>
      <c r="AI240" s="5">
        <f t="shared" si="472"/>
        <v>2.5984974171271006E-3</v>
      </c>
      <c r="AJ240" s="5">
        <f t="shared" si="473"/>
        <v>9.5859937348038104E-4</v>
      </c>
      <c r="AK240" s="5">
        <f t="shared" si="474"/>
        <v>2.3575490275784834E-4</v>
      </c>
      <c r="AL240" s="5">
        <f t="shared" si="475"/>
        <v>1.0138589011096662E-6</v>
      </c>
      <c r="AM240" s="5">
        <f t="shared" si="476"/>
        <v>3.9538783940618646E-4</v>
      </c>
      <c r="AN240" s="5">
        <f t="shared" si="477"/>
        <v>3.1235639313088772E-4</v>
      </c>
      <c r="AO240" s="5">
        <f t="shared" si="478"/>
        <v>1.2338077528670083E-4</v>
      </c>
      <c r="AP240" s="5">
        <f t="shared" si="479"/>
        <v>3.2490270825497928E-5</v>
      </c>
      <c r="AQ240" s="5">
        <f t="shared" si="480"/>
        <v>6.4168284880358508E-6</v>
      </c>
      <c r="AR240" s="5">
        <f t="shared" si="481"/>
        <v>5.5646074061344963E-4</v>
      </c>
      <c r="AS240" s="5">
        <f t="shared" si="482"/>
        <v>4.1056259190608258E-4</v>
      </c>
      <c r="AT240" s="5">
        <f t="shared" si="483"/>
        <v>1.5145870100990045E-4</v>
      </c>
      <c r="AU240" s="5">
        <f t="shared" si="484"/>
        <v>3.7249274635740102E-5</v>
      </c>
      <c r="AV240" s="5">
        <f t="shared" si="485"/>
        <v>6.8707267309691847E-6</v>
      </c>
      <c r="AW240" s="5">
        <f t="shared" si="486"/>
        <v>1.6415229384882208E-8</v>
      </c>
      <c r="AX240" s="5">
        <f t="shared" si="487"/>
        <v>4.8620218315190116E-5</v>
      </c>
      <c r="AY240" s="5">
        <f t="shared" si="488"/>
        <v>3.8409972469000242E-5</v>
      </c>
      <c r="AZ240" s="5">
        <f t="shared" si="489"/>
        <v>1.5171939125255119E-5</v>
      </c>
      <c r="BA240" s="5">
        <f t="shared" si="490"/>
        <v>3.9952773029838539E-6</v>
      </c>
      <c r="BB240" s="5">
        <f t="shared" si="491"/>
        <v>7.8906726733931213E-7</v>
      </c>
      <c r="BC240" s="5">
        <f t="shared" si="492"/>
        <v>1.2467262823961153E-7</v>
      </c>
      <c r="BD240" s="5">
        <f t="shared" si="493"/>
        <v>7.3267330847437637E-5</v>
      </c>
      <c r="BE240" s="5">
        <f t="shared" si="494"/>
        <v>5.4057407934300944E-5</v>
      </c>
      <c r="BF240" s="5">
        <f t="shared" si="495"/>
        <v>1.9942062299636919E-5</v>
      </c>
      <c r="BG240" s="5">
        <f t="shared" si="496"/>
        <v>4.9044878270391196E-6</v>
      </c>
      <c r="BH240" s="5">
        <f t="shared" si="497"/>
        <v>9.0464568624427711E-7</v>
      </c>
      <c r="BI240" s="5">
        <f t="shared" si="498"/>
        <v>1.3349142197943956E-7</v>
      </c>
      <c r="BJ240" s="8">
        <f t="shared" si="499"/>
        <v>0.30320652268765441</v>
      </c>
      <c r="BK240" s="8">
        <f t="shared" si="500"/>
        <v>0.36320739439934863</v>
      </c>
      <c r="BL240" s="8">
        <f t="shared" si="501"/>
        <v>0.31576046603158925</v>
      </c>
      <c r="BM240" s="8">
        <f t="shared" si="502"/>
        <v>0.19813427943355943</v>
      </c>
      <c r="BN240" s="8">
        <f t="shared" si="503"/>
        <v>0.80183413251566205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1.26315789473684</v>
      </c>
      <c r="F241">
        <f>VLOOKUP(B241,home!$B$2:$E$405,3,FALSE)</f>
        <v>1.19</v>
      </c>
      <c r="G241">
        <f>VLOOKUP(C241,away!$B$2:$E$405,4,FALSE)</f>
        <v>0.4</v>
      </c>
      <c r="H241">
        <f>VLOOKUP(A241,away!$A$2:$E$405,3,FALSE)</f>
        <v>1.0526315789473699</v>
      </c>
      <c r="I241">
        <f>VLOOKUP(C241,away!$B$2:$E$405,3,FALSE)</f>
        <v>1.78</v>
      </c>
      <c r="J241">
        <f>VLOOKUP(B241,home!$B$2:$E$405,4,FALSE)</f>
        <v>1.19</v>
      </c>
      <c r="K241" s="3">
        <f t="shared" si="448"/>
        <v>0.60126315789473583</v>
      </c>
      <c r="L241" s="3">
        <f t="shared" si="449"/>
        <v>2.2296842105263188</v>
      </c>
      <c r="M241" s="5">
        <f t="shared" si="450"/>
        <v>5.8956973229306681E-2</v>
      </c>
      <c r="N241" s="5">
        <f t="shared" si="451"/>
        <v>3.544865590376834E-2</v>
      </c>
      <c r="O241" s="5">
        <f t="shared" si="452"/>
        <v>0.13145543230980797</v>
      </c>
      <c r="P241" s="5">
        <f t="shared" si="453"/>
        <v>7.903930835301283E-2</v>
      </c>
      <c r="Q241" s="5">
        <f t="shared" si="454"/>
        <v>1.0656985395911809E-2</v>
      </c>
      <c r="R241" s="5">
        <f t="shared" si="455"/>
        <v>0.14655205090454512</v>
      </c>
      <c r="S241" s="5">
        <f t="shared" si="456"/>
        <v>2.6490557107743635E-2</v>
      </c>
      <c r="T241" s="5">
        <f t="shared" si="457"/>
        <v>2.3761712069074133E-2</v>
      </c>
      <c r="U241" s="5">
        <f t="shared" si="458"/>
        <v>8.8116348922816876E-2</v>
      </c>
      <c r="V241" s="5">
        <f t="shared" si="459"/>
        <v>3.9459950329435028E-3</v>
      </c>
      <c r="W241" s="5">
        <f t="shared" si="460"/>
        <v>2.1358842309280057E-3</v>
      </c>
      <c r="X241" s="5">
        <f t="shared" si="461"/>
        <v>4.7623473452123241E-3</v>
      </c>
      <c r="Y241" s="5">
        <f t="shared" si="462"/>
        <v>5.3092653403309271E-3</v>
      </c>
      <c r="Z241" s="5">
        <f t="shared" si="463"/>
        <v>0.10892159797403783</v>
      </c>
      <c r="AA241" s="5">
        <f t="shared" si="464"/>
        <v>6.5490543960810846E-2</v>
      </c>
      <c r="AB241" s="5">
        <f t="shared" si="465"/>
        <v>1.9688525637060573E-2</v>
      </c>
      <c r="AC241" s="5">
        <f t="shared" si="466"/>
        <v>3.3063171017449198E-4</v>
      </c>
      <c r="AD241" s="5">
        <f t="shared" si="467"/>
        <v>3.2105712439633544E-4</v>
      </c>
      <c r="AE241" s="5">
        <f t="shared" si="468"/>
        <v>7.1585600094349329E-4</v>
      </c>
      <c r="AF241" s="5">
        <f t="shared" si="469"/>
        <v>7.9806641115711047E-4</v>
      </c>
      <c r="AG241" s="5">
        <f t="shared" si="470"/>
        <v>5.9314535863613804E-4</v>
      </c>
      <c r="AH241" s="5">
        <f t="shared" si="471"/>
        <v>6.0715191797001924E-2</v>
      </c>
      <c r="AI241" s="5">
        <f t="shared" si="472"/>
        <v>3.6505807952049933E-2</v>
      </c>
      <c r="AJ241" s="5">
        <f t="shared" si="473"/>
        <v>1.0974798685374151E-2</v>
      </c>
      <c r="AK241" s="5">
        <f t="shared" si="474"/>
        <v>2.1995807049423528E-3</v>
      </c>
      <c r="AL241" s="5">
        <f t="shared" si="475"/>
        <v>1.7730151505657932E-5</v>
      </c>
      <c r="AM241" s="5">
        <f t="shared" si="476"/>
        <v>3.8607964095828742E-5</v>
      </c>
      <c r="AN241" s="5">
        <f t="shared" si="477"/>
        <v>8.6083567945036374E-5</v>
      </c>
      <c r="AO241" s="5">
        <f t="shared" si="478"/>
        <v>9.5969586116408611E-5</v>
      </c>
      <c r="AP241" s="5">
        <f t="shared" si="479"/>
        <v>7.1327290284834015E-5</v>
      </c>
      <c r="AQ241" s="5">
        <f t="shared" si="480"/>
        <v>3.9759333231930436E-5</v>
      </c>
      <c r="AR241" s="5">
        <f t="shared" si="481"/>
        <v>2.7075140897770456E-2</v>
      </c>
      <c r="AS241" s="5">
        <f t="shared" si="482"/>
        <v>1.6279284716638379E-2</v>
      </c>
      <c r="AT241" s="5">
        <f t="shared" si="483"/>
        <v>4.8940670684967501E-3</v>
      </c>
      <c r="AU241" s="5">
        <f t="shared" si="484"/>
        <v>9.8087407351766295E-4</v>
      </c>
      <c r="AV241" s="5">
        <f t="shared" si="485"/>
        <v>1.4744086073507578E-4</v>
      </c>
      <c r="AW241" s="5">
        <f t="shared" si="486"/>
        <v>6.6026442450893717E-7</v>
      </c>
      <c r="AX241" s="5">
        <f t="shared" si="487"/>
        <v>3.8689244020240936E-6</v>
      </c>
      <c r="AY241" s="5">
        <f t="shared" si="488"/>
        <v>8.6264796509131007E-6</v>
      </c>
      <c r="AZ241" s="5">
        <f t="shared" si="489"/>
        <v>9.6171627350337679E-6</v>
      </c>
      <c r="BA241" s="5">
        <f t="shared" si="490"/>
        <v>7.1477453001222986E-6</v>
      </c>
      <c r="BB241" s="5">
        <f t="shared" si="491"/>
        <v>3.9843037091365992E-6</v>
      </c>
      <c r="BC241" s="5">
        <f t="shared" si="492"/>
        <v>1.7767478140406649E-6</v>
      </c>
      <c r="BD241" s="5">
        <f t="shared" si="493"/>
        <v>1.0061502359589029E-2</v>
      </c>
      <c r="BE241" s="5">
        <f t="shared" si="494"/>
        <v>6.0496106818918359E-3</v>
      </c>
      <c r="BF241" s="5">
        <f t="shared" si="495"/>
        <v>1.8187040113140053E-3</v>
      </c>
      <c r="BG241" s="5">
        <f t="shared" si="496"/>
        <v>3.6450657237282748E-4</v>
      </c>
      <c r="BH241" s="5">
        <f t="shared" si="497"/>
        <v>5.4791093194568068E-5</v>
      </c>
      <c r="BI241" s="5">
        <f t="shared" si="498"/>
        <v>6.5887731437341557E-6</v>
      </c>
      <c r="BJ241" s="8">
        <f t="shared" si="499"/>
        <v>8.4869744285643922E-2</v>
      </c>
      <c r="BK241" s="8">
        <f t="shared" si="500"/>
        <v>0.16878982206433774</v>
      </c>
      <c r="BL241" s="8">
        <f t="shared" si="501"/>
        <v>0.62943079198307395</v>
      </c>
      <c r="BM241" s="8">
        <f t="shared" si="502"/>
        <v>0.52989458399551437</v>
      </c>
      <c r="BN241" s="8">
        <f t="shared" si="503"/>
        <v>0.46210940609635276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1.6231884057971</v>
      </c>
      <c r="F242">
        <f>VLOOKUP(B242,home!$B$2:$E$405,3,FALSE)</f>
        <v>0.82</v>
      </c>
      <c r="G242">
        <f>VLOOKUP(C242,away!$B$2:$E$405,4,FALSE)</f>
        <v>0.21</v>
      </c>
      <c r="H242">
        <f>VLOOKUP(A242,away!$A$2:$E$405,3,FALSE)</f>
        <v>1.3188405797101499</v>
      </c>
      <c r="I242">
        <f>VLOOKUP(C242,away!$B$2:$E$405,3,FALSE)</f>
        <v>1.23</v>
      </c>
      <c r="J242">
        <f>VLOOKUP(B242,home!$B$2:$E$405,4,FALSE)</f>
        <v>1.52</v>
      </c>
      <c r="K242" s="3">
        <f t="shared" si="448"/>
        <v>0.27951304347826056</v>
      </c>
      <c r="L242" s="3">
        <f t="shared" si="449"/>
        <v>2.465704347826096</v>
      </c>
      <c r="M242" s="5">
        <f t="shared" si="450"/>
        <v>6.4234335440602627E-2</v>
      </c>
      <c r="N242" s="5">
        <f t="shared" si="451"/>
        <v>1.7954334594806335E-2</v>
      </c>
      <c r="O242" s="5">
        <f t="shared" si="452"/>
        <v>0.1583828801756138</v>
      </c>
      <c r="P242" s="5">
        <f t="shared" si="453"/>
        <v>4.4270080872738468E-2</v>
      </c>
      <c r="Q242" s="5">
        <f t="shared" si="454"/>
        <v>2.5092353531106699E-3</v>
      </c>
      <c r="R242" s="5">
        <f t="shared" si="455"/>
        <v>0.19526267813511528</v>
      </c>
      <c r="S242" s="5">
        <f t="shared" si="456"/>
        <v>7.6276964922096261E-3</v>
      </c>
      <c r="T242" s="5">
        <f t="shared" si="457"/>
        <v>6.1870325198839287E-3</v>
      </c>
      <c r="U242" s="5">
        <f t="shared" si="458"/>
        <v>5.4578465443262072E-2</v>
      </c>
      <c r="V242" s="5">
        <f t="shared" si="459"/>
        <v>5.8410910313616809E-4</v>
      </c>
      <c r="W242" s="5">
        <f t="shared" si="460"/>
        <v>2.3378800345040372E-4</v>
      </c>
      <c r="X242" s="5">
        <f t="shared" si="461"/>
        <v>5.7645209657724281E-4</v>
      </c>
      <c r="Y242" s="5">
        <f t="shared" si="462"/>
        <v>7.1068022042198816E-4</v>
      </c>
      <c r="Z242" s="5">
        <f t="shared" si="463"/>
        <v>0.16048667814864043</v>
      </c>
      <c r="AA242" s="5">
        <f t="shared" si="464"/>
        <v>4.4858119847042542E-2</v>
      </c>
      <c r="AB242" s="5">
        <f t="shared" si="465"/>
        <v>6.269214801579711E-3</v>
      </c>
      <c r="AC242" s="5">
        <f t="shared" si="466"/>
        <v>2.5160372814018863E-5</v>
      </c>
      <c r="AD242" s="5">
        <f t="shared" si="467"/>
        <v>1.6336699093282108E-5</v>
      </c>
      <c r="AE242" s="5">
        <f t="shared" si="468"/>
        <v>4.0281469983432335E-5</v>
      </c>
      <c r="AF242" s="5">
        <f t="shared" si="469"/>
        <v>4.966109783748775E-5</v>
      </c>
      <c r="AG242" s="5">
        <f t="shared" si="470"/>
        <v>4.0816528285236889E-5</v>
      </c>
      <c r="AH242" s="5">
        <f t="shared" si="471"/>
        <v>9.892817501981753E-2</v>
      </c>
      <c r="AI242" s="5">
        <f t="shared" si="472"/>
        <v>2.7651715285539228E-2</v>
      </c>
      <c r="AJ242" s="5">
        <f t="shared" si="473"/>
        <v>3.8645075484277035E-3</v>
      </c>
      <c r="AK242" s="5">
        <f t="shared" si="474"/>
        <v>3.6006008880191292E-4</v>
      </c>
      <c r="AL242" s="5">
        <f t="shared" si="475"/>
        <v>6.9361766203362851E-7</v>
      </c>
      <c r="AM242" s="5">
        <f t="shared" si="476"/>
        <v>9.1326409679036474E-7</v>
      </c>
      <c r="AN242" s="5">
        <f t="shared" si="477"/>
        <v>2.2518392541694753E-6</v>
      </c>
      <c r="AO242" s="5">
        <f t="shared" si="478"/>
        <v>2.7761849198055743E-6</v>
      </c>
      <c r="AP242" s="5">
        <f t="shared" si="479"/>
        <v>2.2817504090446152E-6</v>
      </c>
      <c r="AQ242" s="5">
        <f t="shared" si="480"/>
        <v>1.4065304760588205E-6</v>
      </c>
      <c r="AR242" s="5">
        <f t="shared" si="481"/>
        <v>4.8785526253773012E-2</v>
      </c>
      <c r="AS242" s="5">
        <f t="shared" si="482"/>
        <v>1.3636190920880678E-2</v>
      </c>
      <c r="AT242" s="5">
        <f t="shared" si="483"/>
        <v>1.9057466128729911E-3</v>
      </c>
      <c r="AU242" s="5">
        <f t="shared" si="484"/>
        <v>1.7756034528750538E-4</v>
      </c>
      <c r="AV242" s="5">
        <f t="shared" si="485"/>
        <v>1.2407608128090363E-5</v>
      </c>
      <c r="AW242" s="5">
        <f t="shared" si="486"/>
        <v>1.3278857873528962E-8</v>
      </c>
      <c r="AX242" s="5">
        <f t="shared" si="487"/>
        <v>4.254487119888322E-8</v>
      </c>
      <c r="AY242" s="5">
        <f t="shared" si="488"/>
        <v>1.0490307389278763E-7</v>
      </c>
      <c r="AZ242" s="5">
        <f t="shared" si="489"/>
        <v>1.2932998269888434E-7</v>
      </c>
      <c r="BA242" s="5">
        <f t="shared" si="490"/>
        <v>1.0629650021497095E-7</v>
      </c>
      <c r="BB242" s="5">
        <f t="shared" si="491"/>
        <v>6.5523935684687874E-8</v>
      </c>
      <c r="BC242" s="5">
        <f t="shared" si="492"/>
        <v>3.2312530620882478E-8</v>
      </c>
      <c r="BD242" s="5">
        <f t="shared" si="493"/>
        <v>2.0048447365818709E-2</v>
      </c>
      <c r="BE242" s="5">
        <f t="shared" si="494"/>
        <v>5.603802540233703E-3</v>
      </c>
      <c r="BF242" s="5">
        <f t="shared" si="495"/>
        <v>7.8316795153596491E-4</v>
      </c>
      <c r="BG242" s="5">
        <f t="shared" si="496"/>
        <v>7.2968552562817466E-5</v>
      </c>
      <c r="BH242" s="5">
        <f t="shared" si="497"/>
        <v>5.0989155512591359E-6</v>
      </c>
      <c r="BI242" s="5">
        <f t="shared" si="498"/>
        <v>2.850426808342149E-7</v>
      </c>
      <c r="BJ242" s="8">
        <f t="shared" si="499"/>
        <v>2.8328729063500192E-2</v>
      </c>
      <c r="BK242" s="8">
        <f t="shared" si="500"/>
        <v>0.11674218080223682</v>
      </c>
      <c r="BL242" s="8">
        <f t="shared" si="501"/>
        <v>0.68118701845452512</v>
      </c>
      <c r="BM242" s="8">
        <f t="shared" si="502"/>
        <v>0.50413097027269949</v>
      </c>
      <c r="BN242" s="8">
        <f t="shared" si="503"/>
        <v>0.48261354457198719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1.6231884057971</v>
      </c>
      <c r="F243">
        <f>VLOOKUP(B243,home!$B$2:$E$405,3,FALSE)</f>
        <v>2.0499999999999998</v>
      </c>
      <c r="G243">
        <f>VLOOKUP(C243,away!$B$2:$E$405,4,FALSE)</f>
        <v>1.44</v>
      </c>
      <c r="H243">
        <f>VLOOKUP(A243,away!$A$2:$E$405,3,FALSE)</f>
        <v>1.3188405797101499</v>
      </c>
      <c r="I243">
        <f>VLOOKUP(C243,away!$B$2:$E$405,3,FALSE)</f>
        <v>0.82</v>
      </c>
      <c r="J243">
        <f>VLOOKUP(B243,home!$B$2:$E$405,4,FALSE)</f>
        <v>0.76</v>
      </c>
      <c r="K243" s="3">
        <f t="shared" si="448"/>
        <v>4.7916521739130387</v>
      </c>
      <c r="L243" s="3">
        <f t="shared" si="449"/>
        <v>0.82190144927536535</v>
      </c>
      <c r="M243" s="5">
        <f t="shared" si="450"/>
        <v>3.6480823858361325E-3</v>
      </c>
      <c r="N243" s="5">
        <f t="shared" si="451"/>
        <v>1.7480341894705567E-2</v>
      </c>
      <c r="O243" s="5">
        <f t="shared" si="452"/>
        <v>2.9983641999946501E-3</v>
      </c>
      <c r="P243" s="5">
        <f t="shared" si="453"/>
        <v>1.4367118337087391E-2</v>
      </c>
      <c r="Q243" s="5">
        <f t="shared" si="454"/>
        <v>4.1879859120254555E-2</v>
      </c>
      <c r="R243" s="5">
        <f t="shared" si="455"/>
        <v>1.232179940715487E-3</v>
      </c>
      <c r="S243" s="5">
        <f t="shared" si="456"/>
        <v>1.4145382935517445E-2</v>
      </c>
      <c r="T243" s="5">
        <f t="shared" si="457"/>
        <v>3.4421116906385343E-2</v>
      </c>
      <c r="U243" s="5">
        <f t="shared" si="458"/>
        <v>5.9041776915814016E-3</v>
      </c>
      <c r="V243" s="5">
        <f t="shared" si="459"/>
        <v>6.1898087531941154E-3</v>
      </c>
      <c r="W243" s="5">
        <f t="shared" si="460"/>
        <v>6.6891239332246513E-2</v>
      </c>
      <c r="X243" s="5">
        <f t="shared" si="461"/>
        <v>5.4978006550998736E-2</v>
      </c>
      <c r="Y243" s="5">
        <f t="shared" si="462"/>
        <v>2.2593251631268192E-2</v>
      </c>
      <c r="Z243" s="5">
        <f t="shared" si="463"/>
        <v>3.3757682634736426E-4</v>
      </c>
      <c r="AA243" s="5">
        <f t="shared" si="464"/>
        <v>1.6175507338300121E-3</v>
      </c>
      <c r="AB243" s="5">
        <f t="shared" si="465"/>
        <v>3.8753702450856045E-3</v>
      </c>
      <c r="AC243" s="5">
        <f t="shared" si="466"/>
        <v>1.5235695331736712E-3</v>
      </c>
      <c r="AD243" s="5">
        <f t="shared" si="467"/>
        <v>8.0129888090524098E-2</v>
      </c>
      <c r="AE243" s="5">
        <f t="shared" si="468"/>
        <v>6.5858871151874596E-2</v>
      </c>
      <c r="AF243" s="5">
        <f t="shared" si="469"/>
        <v>2.7064750823682635E-2</v>
      </c>
      <c r="AG243" s="5">
        <f t="shared" si="470"/>
        <v>7.4148526420871339E-3</v>
      </c>
      <c r="AH243" s="5">
        <f t="shared" si="471"/>
        <v>6.9363720704169229E-5</v>
      </c>
      <c r="AI243" s="5">
        <f t="shared" si="472"/>
        <v>3.3236682310282929E-4</v>
      </c>
      <c r="AJ243" s="5">
        <f t="shared" si="473"/>
        <v>7.9629310522862128E-4</v>
      </c>
      <c r="AK243" s="5">
        <f t="shared" si="474"/>
        <v>1.271853196246896E-3</v>
      </c>
      <c r="AL243" s="5">
        <f t="shared" si="475"/>
        <v>2.4000887548892519E-4</v>
      </c>
      <c r="AM243" s="5">
        <f t="shared" si="476"/>
        <v>7.6790910492873662E-2</v>
      </c>
      <c r="AN243" s="5">
        <f t="shared" si="477"/>
        <v>6.3114560625267713E-2</v>
      </c>
      <c r="AO243" s="5">
        <f t="shared" si="478"/>
        <v>2.5936974424142719E-2</v>
      </c>
      <c r="AP243" s="5">
        <f t="shared" si="479"/>
        <v>7.1058789563403311E-3</v>
      </c>
      <c r="AQ243" s="5">
        <f t="shared" si="480"/>
        <v>1.4600830531478592E-3</v>
      </c>
      <c r="AR243" s="5">
        <f t="shared" si="481"/>
        <v>1.1402028514777674E-5</v>
      </c>
      <c r="AS243" s="5">
        <f t="shared" si="482"/>
        <v>5.4634554719852889E-5</v>
      </c>
      <c r="AT243" s="5">
        <f t="shared" si="483"/>
        <v>1.3089489144707699E-4</v>
      </c>
      <c r="AU243" s="5">
        <f t="shared" si="484"/>
        <v>2.0906759705216594E-4</v>
      </c>
      <c r="AV243" s="5">
        <f t="shared" si="485"/>
        <v>2.5044480147744653E-4</v>
      </c>
      <c r="AW243" s="5">
        <f t="shared" si="486"/>
        <v>2.6256076719836078E-5</v>
      </c>
      <c r="AX243" s="5">
        <f t="shared" si="487"/>
        <v>6.1325888866656596E-2</v>
      </c>
      <c r="AY243" s="5">
        <f t="shared" si="488"/>
        <v>5.0403836937605043E-2</v>
      </c>
      <c r="AZ243" s="5">
        <f t="shared" si="489"/>
        <v>2.0713493314028386E-2</v>
      </c>
      <c r="BA243" s="5">
        <f t="shared" si="490"/>
        <v>5.6748167247851755E-3</v>
      </c>
      <c r="BB243" s="5">
        <f t="shared" si="491"/>
        <v>1.166035022618254E-3</v>
      </c>
      <c r="BC243" s="5">
        <f t="shared" si="492"/>
        <v>1.9167317499915534E-4</v>
      </c>
      <c r="BD243" s="5">
        <f t="shared" si="493"/>
        <v>1.561890626829135E-6</v>
      </c>
      <c r="BE243" s="5">
        <f t="shared" si="494"/>
        <v>7.4840366174602226E-6</v>
      </c>
      <c r="BF243" s="5">
        <f t="shared" si="495"/>
        <v>1.7930450163849031E-5</v>
      </c>
      <c r="BG243" s="5">
        <f t="shared" si="496"/>
        <v>2.8638826835615542E-5</v>
      </c>
      <c r="BH243" s="5">
        <f t="shared" si="497"/>
        <v>3.4306824216299066E-5</v>
      </c>
      <c r="BI243" s="5">
        <f t="shared" si="498"/>
        <v>3.2877273767216386E-5</v>
      </c>
      <c r="BJ243" s="8">
        <f t="shared" si="499"/>
        <v>0.73259632973649225</v>
      </c>
      <c r="BK243" s="8">
        <f t="shared" si="500"/>
        <v>9.0517807757902718E-2</v>
      </c>
      <c r="BL243" s="8">
        <f t="shared" si="501"/>
        <v>1.8876762831928261E-2</v>
      </c>
      <c r="BM243" s="8">
        <f t="shared" si="502"/>
        <v>0.71034495041319146</v>
      </c>
      <c r="BN243" s="8">
        <f t="shared" si="503"/>
        <v>8.160594587859378E-2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1.1111111111111101</v>
      </c>
      <c r="F244">
        <f>VLOOKUP(B244,home!$B$2:$E$405,3,FALSE)</f>
        <v>1.8</v>
      </c>
      <c r="G244">
        <f>VLOOKUP(C244,away!$B$2:$E$405,4,FALSE)</f>
        <v>1.44</v>
      </c>
      <c r="H244">
        <f>VLOOKUP(A244,away!$A$2:$E$405,3,FALSE)</f>
        <v>1.05555555555556</v>
      </c>
      <c r="I244">
        <f>VLOOKUP(C244,away!$B$2:$E$405,3,FALSE)</f>
        <v>0.72</v>
      </c>
      <c r="J244">
        <f>VLOOKUP(B244,home!$B$2:$E$405,4,FALSE)</f>
        <v>0.71</v>
      </c>
      <c r="K244" s="3">
        <f t="shared" si="448"/>
        <v>2.8799999999999972</v>
      </c>
      <c r="L244" s="3">
        <f t="shared" si="449"/>
        <v>0.5396000000000023</v>
      </c>
      <c r="M244" s="5">
        <f t="shared" si="450"/>
        <v>3.2725522530339196E-2</v>
      </c>
      <c r="N244" s="5">
        <f t="shared" si="451"/>
        <v>9.4249504887376795E-2</v>
      </c>
      <c r="O244" s="5">
        <f t="shared" si="452"/>
        <v>1.7658691957371107E-2</v>
      </c>
      <c r="P244" s="5">
        <f t="shared" si="453"/>
        <v>5.0857032837228734E-2</v>
      </c>
      <c r="Q244" s="5">
        <f t="shared" si="454"/>
        <v>0.13571928703782246</v>
      </c>
      <c r="R244" s="5">
        <f t="shared" si="455"/>
        <v>4.7643150900987452E-3</v>
      </c>
      <c r="S244" s="5">
        <f t="shared" si="456"/>
        <v>1.9758567541657477E-2</v>
      </c>
      <c r="T244" s="5">
        <f t="shared" si="457"/>
        <v>7.323412728560931E-2</v>
      </c>
      <c r="U244" s="5">
        <f t="shared" si="458"/>
        <v>1.3721227459484371E-2</v>
      </c>
      <c r="V244" s="5">
        <f t="shared" si="459"/>
        <v>3.4117513745530919E-3</v>
      </c>
      <c r="W244" s="5">
        <f t="shared" si="460"/>
        <v>0.13029051555630947</v>
      </c>
      <c r="X244" s="5">
        <f t="shared" si="461"/>
        <v>7.0304762194184883E-2</v>
      </c>
      <c r="Y244" s="5">
        <f t="shared" si="462"/>
        <v>1.8968224839991162E-2</v>
      </c>
      <c r="Z244" s="5">
        <f t="shared" si="463"/>
        <v>8.5694147420576456E-4</v>
      </c>
      <c r="AA244" s="5">
        <f t="shared" si="464"/>
        <v>2.4679914457125993E-3</v>
      </c>
      <c r="AB244" s="5">
        <f t="shared" si="465"/>
        <v>3.5539076818261405E-3</v>
      </c>
      <c r="AC244" s="5">
        <f t="shared" si="466"/>
        <v>3.3137658750759377E-4</v>
      </c>
      <c r="AD244" s="5">
        <f t="shared" si="467"/>
        <v>9.3809171200542732E-2</v>
      </c>
      <c r="AE244" s="5">
        <f t="shared" si="468"/>
        <v>5.0619428779813069E-2</v>
      </c>
      <c r="AF244" s="5">
        <f t="shared" si="469"/>
        <v>1.3657121884793625E-2</v>
      </c>
      <c r="AG244" s="5">
        <f t="shared" si="470"/>
        <v>2.4564609896782236E-3</v>
      </c>
      <c r="AH244" s="5">
        <f t="shared" si="471"/>
        <v>1.1560140487035811E-4</v>
      </c>
      <c r="AI244" s="5">
        <f t="shared" si="472"/>
        <v>3.3293204602663105E-4</v>
      </c>
      <c r="AJ244" s="5">
        <f t="shared" si="473"/>
        <v>4.7942214627834829E-4</v>
      </c>
      <c r="AK244" s="5">
        <f t="shared" si="474"/>
        <v>4.60245260427214E-4</v>
      </c>
      <c r="AL244" s="5">
        <f t="shared" si="475"/>
        <v>2.0599004922520122E-5</v>
      </c>
      <c r="AM244" s="5">
        <f t="shared" si="476"/>
        <v>5.4034082611512553E-2</v>
      </c>
      <c r="AN244" s="5">
        <f t="shared" si="477"/>
        <v>2.9156790977172296E-2</v>
      </c>
      <c r="AO244" s="5">
        <f t="shared" si="478"/>
        <v>7.8665022056411196E-3</v>
      </c>
      <c r="AP244" s="5">
        <f t="shared" si="479"/>
        <v>1.4149215300546555E-3</v>
      </c>
      <c r="AQ244" s="5">
        <f t="shared" si="480"/>
        <v>1.9087291440437381E-4</v>
      </c>
      <c r="AR244" s="5">
        <f t="shared" si="481"/>
        <v>1.2475703613609108E-5</v>
      </c>
      <c r="AS244" s="5">
        <f t="shared" si="482"/>
        <v>3.5930026407194197E-5</v>
      </c>
      <c r="AT244" s="5">
        <f t="shared" si="483"/>
        <v>5.1739238026359596E-5</v>
      </c>
      <c r="AU244" s="5">
        <f t="shared" si="484"/>
        <v>4.9669668505305171E-5</v>
      </c>
      <c r="AV244" s="5">
        <f t="shared" si="485"/>
        <v>3.5762161323819687E-5</v>
      </c>
      <c r="AW244" s="5">
        <f t="shared" si="486"/>
        <v>8.8921784449535093E-7</v>
      </c>
      <c r="AX244" s="5">
        <f t="shared" si="487"/>
        <v>2.5936359653526003E-2</v>
      </c>
      <c r="AY244" s="5">
        <f t="shared" si="488"/>
        <v>1.3995259669042691E-2</v>
      </c>
      <c r="AZ244" s="5">
        <f t="shared" si="489"/>
        <v>3.7759210587077338E-3</v>
      </c>
      <c r="BA244" s="5">
        <f t="shared" si="490"/>
        <v>6.7916233442623397E-4</v>
      </c>
      <c r="BB244" s="5">
        <f t="shared" si="491"/>
        <v>9.1618998914099335E-5</v>
      </c>
      <c r="BC244" s="5">
        <f t="shared" si="492"/>
        <v>9.8875223628096477E-6</v>
      </c>
      <c r="BD244" s="5">
        <f t="shared" si="493"/>
        <v>1.1219816116505833E-6</v>
      </c>
      <c r="BE244" s="5">
        <f t="shared" si="494"/>
        <v>3.2313070415536761E-6</v>
      </c>
      <c r="BF244" s="5">
        <f t="shared" si="495"/>
        <v>4.6530821398372896E-6</v>
      </c>
      <c r="BG244" s="5">
        <f t="shared" si="496"/>
        <v>4.4669588542437945E-6</v>
      </c>
      <c r="BH244" s="5">
        <f t="shared" si="497"/>
        <v>3.2162103750555292E-6</v>
      </c>
      <c r="BI244" s="5">
        <f t="shared" si="498"/>
        <v>1.8525371760319829E-6</v>
      </c>
      <c r="BJ244" s="8">
        <f t="shared" si="499"/>
        <v>0.82045998413188626</v>
      </c>
      <c r="BK244" s="8">
        <f t="shared" si="500"/>
        <v>0.12110010954525129</v>
      </c>
      <c r="BL244" s="8">
        <f t="shared" si="501"/>
        <v>4.3758453367170165E-2</v>
      </c>
      <c r="BM244" s="8">
        <f t="shared" si="502"/>
        <v>0.63620676372707818</v>
      </c>
      <c r="BN244" s="8">
        <f t="shared" si="503"/>
        <v>0.33597435434023698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1.1111111111111101</v>
      </c>
      <c r="F245">
        <f>VLOOKUP(B245,home!$B$2:$E$405,3,FALSE)</f>
        <v>1.26</v>
      </c>
      <c r="G245">
        <f>VLOOKUP(C245,away!$B$2:$E$405,4,FALSE)</f>
        <v>0.68</v>
      </c>
      <c r="H245">
        <f>VLOOKUP(A245,away!$A$2:$E$405,3,FALSE)</f>
        <v>1.05555555555556</v>
      </c>
      <c r="I245">
        <f>VLOOKUP(C245,away!$B$2:$E$405,3,FALSE)</f>
        <v>0.45</v>
      </c>
      <c r="J245">
        <f>VLOOKUP(B245,home!$B$2:$E$405,4,FALSE)</f>
        <v>0.19</v>
      </c>
      <c r="K245" s="3">
        <f t="shared" si="448"/>
        <v>0.95199999999999907</v>
      </c>
      <c r="L245" s="3">
        <f t="shared" si="449"/>
        <v>9.0250000000000385E-2</v>
      </c>
      <c r="M245" s="5">
        <f t="shared" si="450"/>
        <v>0.35266030293590245</v>
      </c>
      <c r="N245" s="5">
        <f t="shared" si="451"/>
        <v>0.33573260839497876</v>
      </c>
      <c r="O245" s="5">
        <f t="shared" si="452"/>
        <v>3.1827592339965328E-2</v>
      </c>
      <c r="P245" s="5">
        <f t="shared" si="453"/>
        <v>3.0299867907646959E-2</v>
      </c>
      <c r="Q245" s="5">
        <f t="shared" si="454"/>
        <v>0.15980872159600973</v>
      </c>
      <c r="R245" s="5">
        <f t="shared" si="455"/>
        <v>1.436220104340941E-3</v>
      </c>
      <c r="S245" s="5">
        <f t="shared" si="456"/>
        <v>6.5082601272230473E-4</v>
      </c>
      <c r="T245" s="5">
        <f t="shared" si="457"/>
        <v>1.4422737124039936E-2</v>
      </c>
      <c r="U245" s="5">
        <f t="shared" si="458"/>
        <v>1.3672815393325744E-3</v>
      </c>
      <c r="V245" s="5">
        <f t="shared" si="459"/>
        <v>6.2130743734527967E-6</v>
      </c>
      <c r="W245" s="5">
        <f t="shared" si="460"/>
        <v>5.071263431980038E-2</v>
      </c>
      <c r="X245" s="5">
        <f t="shared" si="461"/>
        <v>4.576815247362003E-3</v>
      </c>
      <c r="Y245" s="5">
        <f t="shared" si="462"/>
        <v>2.0652878803721121E-4</v>
      </c>
      <c r="Z245" s="5">
        <f t="shared" si="463"/>
        <v>4.3206288138923494E-5</v>
      </c>
      <c r="AA245" s="5">
        <f t="shared" si="464"/>
        <v>4.1132386308255125E-5</v>
      </c>
      <c r="AB245" s="5">
        <f t="shared" si="465"/>
        <v>1.9579015882729414E-5</v>
      </c>
      <c r="AC245" s="5">
        <f t="shared" si="466"/>
        <v>3.3363432751144924E-8</v>
      </c>
      <c r="AD245" s="5">
        <f t="shared" si="467"/>
        <v>1.2069606968112476E-2</v>
      </c>
      <c r="AE245" s="5">
        <f t="shared" si="468"/>
        <v>1.0892820288721553E-3</v>
      </c>
      <c r="AF245" s="5">
        <f t="shared" si="469"/>
        <v>4.9153851552856206E-5</v>
      </c>
      <c r="AG245" s="5">
        <f t="shared" si="470"/>
        <v>1.4787117008817638E-6</v>
      </c>
      <c r="AH245" s="5">
        <f t="shared" si="471"/>
        <v>9.7484187613446504E-7</v>
      </c>
      <c r="AI245" s="5">
        <f t="shared" si="472"/>
        <v>9.280494660800098E-7</v>
      </c>
      <c r="AJ245" s="5">
        <f t="shared" si="473"/>
        <v>4.4175154585408417E-7</v>
      </c>
      <c r="AK245" s="5">
        <f t="shared" si="474"/>
        <v>1.4018249055102927E-7</v>
      </c>
      <c r="AL245" s="5">
        <f t="shared" si="475"/>
        <v>1.1466077660451512E-10</v>
      </c>
      <c r="AM245" s="5">
        <f t="shared" si="476"/>
        <v>2.2980531667286135E-3</v>
      </c>
      <c r="AN245" s="5">
        <f t="shared" si="477"/>
        <v>2.0739929829725822E-4</v>
      </c>
      <c r="AO245" s="5">
        <f t="shared" si="478"/>
        <v>9.3588933356638142E-6</v>
      </c>
      <c r="AP245" s="5">
        <f t="shared" si="479"/>
        <v>2.815467078478876E-7</v>
      </c>
      <c r="AQ245" s="5">
        <f t="shared" si="480"/>
        <v>6.3523975958179888E-9</v>
      </c>
      <c r="AR245" s="5">
        <f t="shared" si="481"/>
        <v>1.7595895864227161E-8</v>
      </c>
      <c r="AS245" s="5">
        <f t="shared" si="482"/>
        <v>1.675129286274424E-8</v>
      </c>
      <c r="AT245" s="5">
        <f t="shared" si="483"/>
        <v>7.9736154026662486E-9</v>
      </c>
      <c r="AU245" s="5">
        <f t="shared" si="484"/>
        <v>2.5302939544460879E-9</v>
      </c>
      <c r="AV245" s="5">
        <f t="shared" si="485"/>
        <v>6.022099611581681E-10</v>
      </c>
      <c r="AW245" s="5">
        <f t="shared" si="486"/>
        <v>2.7365068345296568E-13</v>
      </c>
      <c r="AX245" s="5">
        <f t="shared" si="487"/>
        <v>3.6462443578760633E-4</v>
      </c>
      <c r="AY245" s="5">
        <f t="shared" si="488"/>
        <v>3.2907355329831607E-5</v>
      </c>
      <c r="AZ245" s="5">
        <f t="shared" si="489"/>
        <v>1.484944409258657E-6</v>
      </c>
      <c r="BA245" s="5">
        <f t="shared" si="490"/>
        <v>4.4672077645198118E-8</v>
      </c>
      <c r="BB245" s="5">
        <f t="shared" si="491"/>
        <v>1.0079137518697866E-9</v>
      </c>
      <c r="BC245" s="5">
        <f t="shared" si="492"/>
        <v>1.8192843221249715E-11</v>
      </c>
      <c r="BD245" s="5">
        <f t="shared" si="493"/>
        <v>2.6467160029108472E-10</v>
      </c>
      <c r="BE245" s="5">
        <f t="shared" si="494"/>
        <v>2.5196736347711242E-10</v>
      </c>
      <c r="BF245" s="5">
        <f t="shared" si="495"/>
        <v>1.1993646501510537E-10</v>
      </c>
      <c r="BG245" s="5">
        <f t="shared" si="496"/>
        <v>3.8059838231460076E-11</v>
      </c>
      <c r="BH245" s="5">
        <f t="shared" si="497"/>
        <v>9.0582414990874873E-12</v>
      </c>
      <c r="BI245" s="5">
        <f t="shared" si="498"/>
        <v>1.7246891814262562E-12</v>
      </c>
      <c r="BJ245" s="8">
        <f t="shared" si="499"/>
        <v>0.58158372872164399</v>
      </c>
      <c r="BK245" s="8">
        <f t="shared" si="500"/>
        <v>0.3836501507640685</v>
      </c>
      <c r="BL245" s="8">
        <f t="shared" si="501"/>
        <v>3.4694336349934692E-2</v>
      </c>
      <c r="BM245" s="8">
        <f t="shared" si="502"/>
        <v>8.8173201489886124E-2</v>
      </c>
      <c r="BN245" s="8">
        <f t="shared" si="503"/>
        <v>0.91176531327884414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1.1111111111111101</v>
      </c>
      <c r="F246">
        <f>VLOOKUP(B246,home!$B$2:$E$405,3,FALSE)</f>
        <v>0.68</v>
      </c>
      <c r="G246">
        <f>VLOOKUP(C246,away!$B$2:$E$405,4,FALSE)</f>
        <v>1.35</v>
      </c>
      <c r="H246">
        <f>VLOOKUP(A246,away!$A$2:$E$405,3,FALSE)</f>
        <v>1.05555555555556</v>
      </c>
      <c r="I246">
        <f>VLOOKUP(C246,away!$B$2:$E$405,3,FALSE)</f>
        <v>1.35</v>
      </c>
      <c r="J246">
        <f>VLOOKUP(B246,home!$B$2:$E$405,4,FALSE)</f>
        <v>1.42</v>
      </c>
      <c r="K246" s="3">
        <f t="shared" si="448"/>
        <v>1.0199999999999991</v>
      </c>
      <c r="L246" s="3">
        <f t="shared" si="449"/>
        <v>2.0235000000000083</v>
      </c>
      <c r="M246" s="5">
        <f t="shared" si="450"/>
        <v>4.7667760028145212E-2</v>
      </c>
      <c r="N246" s="5">
        <f t="shared" si="451"/>
        <v>4.8621115228708073E-2</v>
      </c>
      <c r="O246" s="5">
        <f t="shared" si="452"/>
        <v>9.6455712416952222E-2</v>
      </c>
      <c r="P246" s="5">
        <f t="shared" si="453"/>
        <v>9.8384826665291178E-2</v>
      </c>
      <c r="Q246" s="5">
        <f t="shared" si="454"/>
        <v>2.4796768766641095E-2</v>
      </c>
      <c r="R246" s="5">
        <f t="shared" si="455"/>
        <v>9.7589067037851848E-2</v>
      </c>
      <c r="S246" s="5">
        <f t="shared" si="456"/>
        <v>5.0765832673090434E-2</v>
      </c>
      <c r="T246" s="5">
        <f t="shared" si="457"/>
        <v>5.0176261599298458E-2</v>
      </c>
      <c r="U246" s="5">
        <f t="shared" si="458"/>
        <v>9.9540848378608784E-2</v>
      </c>
      <c r="V246" s="5">
        <f t="shared" si="459"/>
        <v>1.1642128406919869E-2</v>
      </c>
      <c r="W246" s="5">
        <f t="shared" si="460"/>
        <v>8.4309013806579663E-3</v>
      </c>
      <c r="X246" s="5">
        <f t="shared" si="461"/>
        <v>1.705992894376146E-2</v>
      </c>
      <c r="Y246" s="5">
        <f t="shared" si="462"/>
        <v>1.7260383108850735E-2</v>
      </c>
      <c r="Z246" s="5">
        <f t="shared" si="463"/>
        <v>6.582382571703134E-2</v>
      </c>
      <c r="AA246" s="5">
        <f t="shared" si="464"/>
        <v>6.7140302231371907E-2</v>
      </c>
      <c r="AB246" s="5">
        <f t="shared" si="465"/>
        <v>3.424155413799964E-2</v>
      </c>
      <c r="AC246" s="5">
        <f t="shared" si="466"/>
        <v>1.5018127355019048E-3</v>
      </c>
      <c r="AD246" s="5">
        <f t="shared" si="467"/>
        <v>2.1498798520677787E-3</v>
      </c>
      <c r="AE246" s="5">
        <f t="shared" si="468"/>
        <v>4.3502818806591672E-3</v>
      </c>
      <c r="AF246" s="5">
        <f t="shared" si="469"/>
        <v>4.4013976927569321E-3</v>
      </c>
      <c r="AG246" s="5">
        <f t="shared" si="470"/>
        <v>2.9687427437645633E-3</v>
      </c>
      <c r="AH246" s="5">
        <f t="shared" si="471"/>
        <v>3.329862783460337E-2</v>
      </c>
      <c r="AI246" s="5">
        <f t="shared" si="472"/>
        <v>3.3964600391295403E-2</v>
      </c>
      <c r="AJ246" s="5">
        <f t="shared" si="473"/>
        <v>1.732194619956064E-2</v>
      </c>
      <c r="AK246" s="5">
        <f t="shared" si="474"/>
        <v>5.8894617078506135E-3</v>
      </c>
      <c r="AL246" s="5">
        <f t="shared" si="475"/>
        <v>1.2398785726775517E-4</v>
      </c>
      <c r="AM246" s="5">
        <f t="shared" si="476"/>
        <v>4.3857548982182673E-4</v>
      </c>
      <c r="AN246" s="5">
        <f t="shared" si="477"/>
        <v>8.8745750365446993E-4</v>
      </c>
      <c r="AO246" s="5">
        <f t="shared" si="478"/>
        <v>8.9788512932241385E-4</v>
      </c>
      <c r="AP246" s="5">
        <f t="shared" si="479"/>
        <v>6.0562351972797074E-4</v>
      </c>
      <c r="AQ246" s="5">
        <f t="shared" si="480"/>
        <v>3.0636979804238849E-4</v>
      </c>
      <c r="AR246" s="5">
        <f t="shared" si="481"/>
        <v>1.3475954684664046E-2</v>
      </c>
      <c r="AS246" s="5">
        <f t="shared" si="482"/>
        <v>1.3745473778357315E-2</v>
      </c>
      <c r="AT246" s="5">
        <f t="shared" si="483"/>
        <v>7.0101916269622241E-3</v>
      </c>
      <c r="AU246" s="5">
        <f t="shared" si="484"/>
        <v>2.3834651531671543E-3</v>
      </c>
      <c r="AV246" s="5">
        <f t="shared" si="485"/>
        <v>6.0778361405762363E-4</v>
      </c>
      <c r="AW246" s="5">
        <f t="shared" si="486"/>
        <v>7.1085338268035855E-6</v>
      </c>
      <c r="AX246" s="5">
        <f t="shared" si="487"/>
        <v>7.4557833269710459E-5</v>
      </c>
      <c r="AY246" s="5">
        <f t="shared" si="488"/>
        <v>1.5086777562125971E-4</v>
      </c>
      <c r="AZ246" s="5">
        <f t="shared" si="489"/>
        <v>1.5264047198481018E-4</v>
      </c>
      <c r="BA246" s="5">
        <f t="shared" si="490"/>
        <v>1.029559983537549E-4</v>
      </c>
      <c r="BB246" s="5">
        <f t="shared" si="491"/>
        <v>5.2082865667205975E-5</v>
      </c>
      <c r="BC246" s="5">
        <f t="shared" si="492"/>
        <v>2.1077935735518355E-5</v>
      </c>
      <c r="BD246" s="5">
        <f t="shared" si="493"/>
        <v>4.5447657174029626E-3</v>
      </c>
      <c r="BE246" s="5">
        <f t="shared" si="494"/>
        <v>4.6356610317510177E-3</v>
      </c>
      <c r="BF246" s="5">
        <f t="shared" si="495"/>
        <v>2.3641871261930168E-3</v>
      </c>
      <c r="BG246" s="5">
        <f t="shared" si="496"/>
        <v>8.0382362290562503E-4</v>
      </c>
      <c r="BH246" s="5">
        <f t="shared" si="497"/>
        <v>2.0497502384093417E-4</v>
      </c>
      <c r="BI246" s="5">
        <f t="shared" si="498"/>
        <v>4.181490486355056E-5</v>
      </c>
      <c r="BJ246" s="8">
        <f t="shared" si="499"/>
        <v>0.18390575551836755</v>
      </c>
      <c r="BK246" s="8">
        <f t="shared" si="500"/>
        <v>0.2102372161418376</v>
      </c>
      <c r="BL246" s="8">
        <f t="shared" si="501"/>
        <v>0.53526021662025991</v>
      </c>
      <c r="BM246" s="8">
        <f t="shared" si="502"/>
        <v>0.58156800461211233</v>
      </c>
      <c r="BN246" s="8">
        <f t="shared" si="503"/>
        <v>0.41351525014358964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1.1111111111111101</v>
      </c>
      <c r="F247">
        <f>VLOOKUP(B247,home!$B$2:$E$405,3,FALSE)</f>
        <v>0.45</v>
      </c>
      <c r="G247">
        <f>VLOOKUP(C247,away!$B$2:$E$405,4,FALSE)</f>
        <v>0.68</v>
      </c>
      <c r="H247">
        <f>VLOOKUP(A247,away!$A$2:$E$405,3,FALSE)</f>
        <v>1.05555555555556</v>
      </c>
      <c r="I247">
        <f>VLOOKUP(C247,away!$B$2:$E$405,3,FALSE)</f>
        <v>0.68</v>
      </c>
      <c r="J247">
        <f>VLOOKUP(B247,home!$B$2:$E$405,4,FALSE)</f>
        <v>2.37</v>
      </c>
      <c r="K247" s="3">
        <f t="shared" si="448"/>
        <v>0.33999999999999975</v>
      </c>
      <c r="L247" s="3">
        <f t="shared" si="449"/>
        <v>1.7011333333333407</v>
      </c>
      <c r="M247" s="5">
        <f t="shared" si="450"/>
        <v>0.12988142848188547</v>
      </c>
      <c r="N247" s="5">
        <f t="shared" si="451"/>
        <v>4.415968568384103E-2</v>
      </c>
      <c r="O247" s="5">
        <f t="shared" si="452"/>
        <v>0.22094562737148576</v>
      </c>
      <c r="P247" s="5">
        <f t="shared" si="453"/>
        <v>7.5121513306305107E-2</v>
      </c>
      <c r="Q247" s="5">
        <f t="shared" si="454"/>
        <v>7.5071465662529691E-3</v>
      </c>
      <c r="R247" s="5">
        <f t="shared" si="455"/>
        <v>0.18792898578794093</v>
      </c>
      <c r="S247" s="5">
        <f t="shared" si="456"/>
        <v>1.0862295378542969E-2</v>
      </c>
      <c r="T247" s="5">
        <f t="shared" si="457"/>
        <v>1.2770657262071859E-2</v>
      </c>
      <c r="U247" s="5">
        <f t="shared" si="458"/>
        <v>6.3895855167899862E-2</v>
      </c>
      <c r="V247" s="5">
        <f t="shared" si="459"/>
        <v>6.9806581480930292E-4</v>
      </c>
      <c r="W247" s="5">
        <f t="shared" si="460"/>
        <v>8.5080994417533601E-4</v>
      </c>
      <c r="X247" s="5">
        <f t="shared" si="461"/>
        <v>1.447341156368143E-3</v>
      </c>
      <c r="Y247" s="5">
        <f t="shared" si="462"/>
        <v>1.2310601429015358E-3</v>
      </c>
      <c r="Z247" s="5">
        <f t="shared" si="463"/>
        <v>0.10656408734113135</v>
      </c>
      <c r="AA247" s="5">
        <f t="shared" si="464"/>
        <v>3.6231789695984631E-2</v>
      </c>
      <c r="AB247" s="5">
        <f t="shared" si="465"/>
        <v>6.1594042483173825E-3</v>
      </c>
      <c r="AC247" s="5">
        <f t="shared" si="466"/>
        <v>2.5234439311692793E-5</v>
      </c>
      <c r="AD247" s="5">
        <f t="shared" si="467"/>
        <v>7.2318845254903499E-5</v>
      </c>
      <c r="AE247" s="5">
        <f t="shared" si="468"/>
        <v>1.2302399829129204E-4</v>
      </c>
      <c r="AF247" s="5">
        <f t="shared" si="469"/>
        <v>1.0464011214663044E-4</v>
      </c>
      <c r="AG247" s="5">
        <f t="shared" si="470"/>
        <v>5.9335594258790695E-5</v>
      </c>
      <c r="AH247" s="5">
        <f t="shared" si="471"/>
        <v>4.5319930278060971E-2</v>
      </c>
      <c r="AI247" s="5">
        <f t="shared" si="472"/>
        <v>1.5408776294540719E-2</v>
      </c>
      <c r="AJ247" s="5">
        <f t="shared" si="473"/>
        <v>2.6194919700719202E-3</v>
      </c>
      <c r="AK247" s="5">
        <f t="shared" si="474"/>
        <v>2.968757566081508E-4</v>
      </c>
      <c r="AL247" s="5">
        <f t="shared" si="475"/>
        <v>5.8380918371092977E-7</v>
      </c>
      <c r="AM247" s="5">
        <f t="shared" si="476"/>
        <v>4.9176814773334337E-6</v>
      </c>
      <c r="AN247" s="5">
        <f t="shared" si="477"/>
        <v>8.3656318838078515E-6</v>
      </c>
      <c r="AO247" s="5">
        <f t="shared" si="478"/>
        <v>7.1155276259708645E-6</v>
      </c>
      <c r="AP247" s="5">
        <f t="shared" si="479"/>
        <v>4.0348204095977636E-6</v>
      </c>
      <c r="AQ247" s="5">
        <f t="shared" si="480"/>
        <v>1.7159418731951084E-6</v>
      </c>
      <c r="AR247" s="5">
        <f t="shared" si="481"/>
        <v>1.5419048812070478E-2</v>
      </c>
      <c r="AS247" s="5">
        <f t="shared" si="482"/>
        <v>5.2424765961039581E-3</v>
      </c>
      <c r="AT247" s="5">
        <f t="shared" si="483"/>
        <v>8.9122102133767228E-4</v>
      </c>
      <c r="AU247" s="5">
        <f t="shared" si="484"/>
        <v>1.0100504908493613E-4</v>
      </c>
      <c r="AV247" s="5">
        <f t="shared" si="485"/>
        <v>8.585429172219564E-6</v>
      </c>
      <c r="AW247" s="5">
        <f t="shared" si="486"/>
        <v>9.3796297034363578E-9</v>
      </c>
      <c r="AX247" s="5">
        <f t="shared" si="487"/>
        <v>2.7866861704889435E-7</v>
      </c>
      <c r="AY247" s="5">
        <f t="shared" si="488"/>
        <v>4.7405247341577794E-7</v>
      </c>
      <c r="AZ247" s="5">
        <f t="shared" si="489"/>
        <v>4.0321323213834864E-7</v>
      </c>
      <c r="BA247" s="5">
        <f t="shared" si="490"/>
        <v>2.2863982321053976E-7</v>
      </c>
      <c r="BB247" s="5">
        <f t="shared" si="491"/>
        <v>9.7236706147722736E-8</v>
      </c>
      <c r="BC247" s="5">
        <f t="shared" si="492"/>
        <v>3.3082520410285996E-8</v>
      </c>
      <c r="BD247" s="5">
        <f t="shared" si="493"/>
        <v>4.3716429837511606E-3</v>
      </c>
      <c r="BE247" s="5">
        <f t="shared" si="494"/>
        <v>1.4863586144753934E-3</v>
      </c>
      <c r="BF247" s="5">
        <f t="shared" si="495"/>
        <v>2.5268096446081668E-4</v>
      </c>
      <c r="BG247" s="5">
        <f t="shared" si="496"/>
        <v>2.8637175972225873E-5</v>
      </c>
      <c r="BH247" s="5">
        <f t="shared" si="497"/>
        <v>2.4341599576391971E-6</v>
      </c>
      <c r="BI247" s="5">
        <f t="shared" si="498"/>
        <v>1.6552287711946526E-7</v>
      </c>
      <c r="BJ247" s="8">
        <f t="shared" si="499"/>
        <v>6.8353683802204745E-2</v>
      </c>
      <c r="BK247" s="8">
        <f t="shared" si="500"/>
        <v>0.21658959528251165</v>
      </c>
      <c r="BL247" s="8">
        <f t="shared" si="501"/>
        <v>0.60661099290017406</v>
      </c>
      <c r="BM247" s="8">
        <f t="shared" si="502"/>
        <v>0.3325735074554666</v>
      </c>
      <c r="BN247" s="8">
        <f t="shared" si="503"/>
        <v>0.66554438719771125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1.1111111111111101</v>
      </c>
      <c r="F248">
        <f>VLOOKUP(B248,home!$B$2:$E$405,3,FALSE)</f>
        <v>1.1299999999999999</v>
      </c>
      <c r="G248">
        <f>VLOOKUP(C248,away!$B$2:$E$405,4,FALSE)</f>
        <v>0.9</v>
      </c>
      <c r="H248">
        <f>VLOOKUP(A248,away!$A$2:$E$405,3,FALSE)</f>
        <v>1.05555555555556</v>
      </c>
      <c r="I248">
        <f>VLOOKUP(C248,away!$B$2:$E$405,3,FALSE)</f>
        <v>0.9</v>
      </c>
      <c r="J248">
        <f>VLOOKUP(B248,home!$B$2:$E$405,4,FALSE)</f>
        <v>0.95</v>
      </c>
      <c r="K248" s="3">
        <f t="shared" si="448"/>
        <v>1.1299999999999988</v>
      </c>
      <c r="L248" s="3">
        <f t="shared" si="449"/>
        <v>0.90250000000000385</v>
      </c>
      <c r="M248" s="5">
        <f t="shared" si="450"/>
        <v>0.13100759242731916</v>
      </c>
      <c r="N248" s="5">
        <f t="shared" si="451"/>
        <v>0.14803857944287049</v>
      </c>
      <c r="O248" s="5">
        <f t="shared" si="452"/>
        <v>0.11823435216565606</v>
      </c>
      <c r="P248" s="5">
        <f t="shared" si="453"/>
        <v>0.1336048179471912</v>
      </c>
      <c r="Q248" s="5">
        <f t="shared" si="454"/>
        <v>8.3641797385221747E-2</v>
      </c>
      <c r="R248" s="5">
        <f t="shared" si="455"/>
        <v>5.3353251414752514E-2</v>
      </c>
      <c r="S248" s="5">
        <f t="shared" si="456"/>
        <v>3.4063383365748677E-2</v>
      </c>
      <c r="T248" s="5">
        <f t="shared" si="457"/>
        <v>7.5486722140162957E-2</v>
      </c>
      <c r="U248" s="5">
        <f t="shared" si="458"/>
        <v>6.0289174098670274E-2</v>
      </c>
      <c r="V248" s="5">
        <f t="shared" si="459"/>
        <v>3.8598544378860831E-3</v>
      </c>
      <c r="W248" s="5">
        <f t="shared" si="460"/>
        <v>3.1505077015100157E-2</v>
      </c>
      <c r="X248" s="5">
        <f t="shared" si="461"/>
        <v>2.8433332006128017E-2</v>
      </c>
      <c r="Y248" s="5">
        <f t="shared" si="462"/>
        <v>1.2830541067765319E-2</v>
      </c>
      <c r="Z248" s="5">
        <f t="shared" si="463"/>
        <v>1.6050436467271448E-2</v>
      </c>
      <c r="AA248" s="5">
        <f t="shared" si="464"/>
        <v>1.8136993208016719E-2</v>
      </c>
      <c r="AB248" s="5">
        <f t="shared" si="465"/>
        <v>1.0247401162529438E-2</v>
      </c>
      <c r="AC248" s="5">
        <f t="shared" si="466"/>
        <v>2.4602350325732427E-4</v>
      </c>
      <c r="AD248" s="5">
        <f t="shared" si="467"/>
        <v>8.9001842567657859E-3</v>
      </c>
      <c r="AE248" s="5">
        <f t="shared" si="468"/>
        <v>8.0324162917311554E-3</v>
      </c>
      <c r="AF248" s="5">
        <f t="shared" si="469"/>
        <v>3.6246278516436992E-3</v>
      </c>
      <c r="AG248" s="5">
        <f t="shared" si="470"/>
        <v>1.0904088787028175E-3</v>
      </c>
      <c r="AH248" s="5">
        <f t="shared" si="471"/>
        <v>3.6213797279281363E-3</v>
      </c>
      <c r="AI248" s="5">
        <f t="shared" si="472"/>
        <v>4.0921590925587902E-3</v>
      </c>
      <c r="AJ248" s="5">
        <f t="shared" si="473"/>
        <v>2.3120698872957143E-3</v>
      </c>
      <c r="AK248" s="5">
        <f t="shared" si="474"/>
        <v>8.7087965754805135E-4</v>
      </c>
      <c r="AL248" s="5">
        <f t="shared" si="475"/>
        <v>1.0036036768376052E-5</v>
      </c>
      <c r="AM248" s="5">
        <f t="shared" si="476"/>
        <v>2.0114416420290628E-3</v>
      </c>
      <c r="AN248" s="5">
        <f t="shared" si="477"/>
        <v>1.8153260819312373E-3</v>
      </c>
      <c r="AO248" s="5">
        <f t="shared" si="478"/>
        <v>8.1916589447147416E-4</v>
      </c>
      <c r="AP248" s="5">
        <f t="shared" si="479"/>
        <v>2.4643240658683618E-4</v>
      </c>
      <c r="AQ248" s="5">
        <f t="shared" si="480"/>
        <v>5.5601311736155158E-5</v>
      </c>
      <c r="AR248" s="5">
        <f t="shared" si="481"/>
        <v>6.5365904089103167E-4</v>
      </c>
      <c r="AS248" s="5">
        <f t="shared" si="482"/>
        <v>7.3863471620686503E-4</v>
      </c>
      <c r="AT248" s="5">
        <f t="shared" si="483"/>
        <v>4.1732861465687836E-4</v>
      </c>
      <c r="AU248" s="5">
        <f t="shared" si="484"/>
        <v>1.57193778187424E-4</v>
      </c>
      <c r="AV248" s="5">
        <f t="shared" si="485"/>
        <v>4.4407242337947232E-5</v>
      </c>
      <c r="AW248" s="5">
        <f t="shared" si="486"/>
        <v>2.8430558881414305E-7</v>
      </c>
      <c r="AX248" s="5">
        <f t="shared" si="487"/>
        <v>3.7882150924880707E-4</v>
      </c>
      <c r="AY248" s="5">
        <f t="shared" si="488"/>
        <v>3.4188641209704986E-4</v>
      </c>
      <c r="AZ248" s="5">
        <f t="shared" si="489"/>
        <v>1.5427624345879437E-4</v>
      </c>
      <c r="BA248" s="5">
        <f t="shared" si="490"/>
        <v>4.6411436573854176E-5</v>
      </c>
      <c r="BB248" s="5">
        <f t="shared" si="491"/>
        <v>1.0471580376975893E-5</v>
      </c>
      <c r="BC248" s="5">
        <f t="shared" si="492"/>
        <v>1.8901202580441574E-6</v>
      </c>
      <c r="BD248" s="5">
        <f t="shared" si="493"/>
        <v>9.83212140673597E-5</v>
      </c>
      <c r="BE248" s="5">
        <f t="shared" si="494"/>
        <v>1.1110297189611634E-4</v>
      </c>
      <c r="BF248" s="5">
        <f t="shared" si="495"/>
        <v>6.2773179121305682E-5</v>
      </c>
      <c r="BG248" s="5">
        <f t="shared" si="496"/>
        <v>2.3644564135691777E-5</v>
      </c>
      <c r="BH248" s="5">
        <f t="shared" si="497"/>
        <v>6.6795893683329203E-6</v>
      </c>
      <c r="BI248" s="5">
        <f t="shared" si="498"/>
        <v>1.5095871972432367E-6</v>
      </c>
      <c r="BJ248" s="8">
        <f t="shared" si="499"/>
        <v>0.40746541097486039</v>
      </c>
      <c r="BK248" s="8">
        <f t="shared" si="500"/>
        <v>0.30313359413026775</v>
      </c>
      <c r="BL248" s="8">
        <f t="shared" si="501"/>
        <v>0.27347291491302189</v>
      </c>
      <c r="BM248" s="8">
        <f t="shared" si="502"/>
        <v>0.33190036359590214</v>
      </c>
      <c r="BN248" s="8">
        <f t="shared" si="503"/>
        <v>0.66788039078301109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1.1111111111111101</v>
      </c>
      <c r="F249">
        <f>VLOOKUP(B249,home!$B$2:$E$405,3,FALSE)</f>
        <v>0.68</v>
      </c>
      <c r="G249">
        <f>VLOOKUP(C249,away!$B$2:$E$405,4,FALSE)</f>
        <v>2.0299999999999998</v>
      </c>
      <c r="H249">
        <f>VLOOKUP(A249,away!$A$2:$E$405,3,FALSE)</f>
        <v>1.05555555555556</v>
      </c>
      <c r="I249">
        <f>VLOOKUP(C249,away!$B$2:$E$405,3,FALSE)</f>
        <v>0.23</v>
      </c>
      <c r="J249">
        <f>VLOOKUP(B249,home!$B$2:$E$405,4,FALSE)</f>
        <v>0.24</v>
      </c>
      <c r="K249" s="3">
        <f t="shared" si="448"/>
        <v>1.5337777777777761</v>
      </c>
      <c r="L249" s="3">
        <f t="shared" si="449"/>
        <v>5.8266666666666911E-2</v>
      </c>
      <c r="M249" s="5">
        <f t="shared" si="450"/>
        <v>0.20350912303929136</v>
      </c>
      <c r="N249" s="5">
        <f t="shared" si="451"/>
        <v>0.3121377704927083</v>
      </c>
      <c r="O249" s="5">
        <f t="shared" si="452"/>
        <v>1.1857798235756091E-2</v>
      </c>
      <c r="P249" s="5">
        <f t="shared" si="453"/>
        <v>1.8187227427375208E-2</v>
      </c>
      <c r="Q249" s="5">
        <f t="shared" si="454"/>
        <v>0.23937498799340784</v>
      </c>
      <c r="R249" s="5">
        <f t="shared" si="455"/>
        <v>3.4545718860169554E-4</v>
      </c>
      <c r="S249" s="5">
        <f t="shared" si="456"/>
        <v>4.063395740632309E-4</v>
      </c>
      <c r="T249" s="5">
        <f t="shared" si="457"/>
        <v>1.3947582633749287E-2</v>
      </c>
      <c r="U249" s="5">
        <f t="shared" si="458"/>
        <v>5.2985455905086654E-4</v>
      </c>
      <c r="V249" s="5">
        <f t="shared" si="459"/>
        <v>4.0348670237385895E-6</v>
      </c>
      <c r="W249" s="5">
        <f t="shared" si="460"/>
        <v>0.12238267904670366</v>
      </c>
      <c r="X249" s="5">
        <f t="shared" si="461"/>
        <v>7.130830765787962E-3</v>
      </c>
      <c r="Y249" s="5">
        <f t="shared" si="462"/>
        <v>2.0774486964329013E-4</v>
      </c>
      <c r="Z249" s="5">
        <f t="shared" si="463"/>
        <v>6.7095462852862996E-6</v>
      </c>
      <c r="AA249" s="5">
        <f t="shared" si="464"/>
        <v>1.0290952991343552E-5</v>
      </c>
      <c r="AB249" s="5">
        <f t="shared" si="465"/>
        <v>7.8920175051392364E-6</v>
      </c>
      <c r="AC249" s="5">
        <f t="shared" si="466"/>
        <v>2.2536779648995818E-8</v>
      </c>
      <c r="AD249" s="5">
        <f t="shared" si="467"/>
        <v>4.6926958376685993E-2</v>
      </c>
      <c r="AE249" s="5">
        <f t="shared" si="468"/>
        <v>2.7342774414149153E-3</v>
      </c>
      <c r="AF249" s="5">
        <f t="shared" si="469"/>
        <v>7.9658616126554847E-5</v>
      </c>
      <c r="AG249" s="5">
        <f t="shared" si="470"/>
        <v>1.5471473443246512E-6</v>
      </c>
      <c r="AH249" s="5">
        <f t="shared" si="471"/>
        <v>9.7735724222337388E-8</v>
      </c>
      <c r="AI249" s="5">
        <f t="shared" si="472"/>
        <v>1.4990488190723818E-7</v>
      </c>
      <c r="AJ249" s="5">
        <f t="shared" si="473"/>
        <v>1.1496038832486188E-7</v>
      </c>
      <c r="AK249" s="5">
        <f t="shared" si="474"/>
        <v>5.8774562979125626E-8</v>
      </c>
      <c r="AL249" s="5">
        <f t="shared" si="475"/>
        <v>8.0562783787887919E-11</v>
      </c>
      <c r="AM249" s="5">
        <f t="shared" si="476"/>
        <v>1.4395105187372718E-2</v>
      </c>
      <c r="AN249" s="5">
        <f t="shared" si="477"/>
        <v>8.3875479558425379E-4</v>
      </c>
      <c r="AO249" s="5">
        <f t="shared" si="478"/>
        <v>2.4435723044688025E-5</v>
      </c>
      <c r="AP249" s="5">
        <f t="shared" si="479"/>
        <v>4.7459604313460991E-7</v>
      </c>
      <c r="AQ249" s="5">
        <f t="shared" si="480"/>
        <v>6.9132823616608373E-9</v>
      </c>
      <c r="AR249" s="5">
        <f t="shared" si="481"/>
        <v>1.1389469729376424E-9</v>
      </c>
      <c r="AS249" s="5">
        <f t="shared" si="482"/>
        <v>1.7468915571590218E-9</v>
      </c>
      <c r="AT249" s="5">
        <f t="shared" si="483"/>
        <v>1.3396717252790619E-9</v>
      </c>
      <c r="AU249" s="5">
        <f t="shared" si="484"/>
        <v>6.8491957391674641E-10</v>
      </c>
      <c r="AV249" s="5">
        <f t="shared" si="485"/>
        <v>2.6262860550963222E-10</v>
      </c>
      <c r="AW249" s="5">
        <f t="shared" si="486"/>
        <v>1.9999290027049427E-13</v>
      </c>
      <c r="AX249" s="5">
        <f t="shared" si="487"/>
        <v>3.679815407527647E-3</v>
      </c>
      <c r="AY249" s="5">
        <f t="shared" si="488"/>
        <v>2.1441057774527843E-4</v>
      </c>
      <c r="AZ249" s="5">
        <f t="shared" si="489"/>
        <v>6.246494831645804E-6</v>
      </c>
      <c r="BA249" s="5">
        <f t="shared" si="490"/>
        <v>1.2132081073018801E-7</v>
      </c>
      <c r="BB249" s="5">
        <f t="shared" si="491"/>
        <v>1.7672398096364107E-9</v>
      </c>
      <c r="BC249" s="5">
        <f t="shared" si="492"/>
        <v>2.0594234581629713E-11</v>
      </c>
      <c r="BD249" s="5">
        <f t="shared" si="493"/>
        <v>1.1060440603861175E-11</v>
      </c>
      <c r="BE249" s="5">
        <f t="shared" si="494"/>
        <v>1.6964258010633275E-11</v>
      </c>
      <c r="BF249" s="5">
        <f t="shared" si="495"/>
        <v>1.3009700976598972E-11</v>
      </c>
      <c r="BG249" s="5">
        <f t="shared" si="496"/>
        <v>6.651330084480446E-12</v>
      </c>
      <c r="BH249" s="5">
        <f t="shared" si="497"/>
        <v>2.5504155690602222E-12</v>
      </c>
      <c r="BI249" s="5">
        <f t="shared" si="498"/>
        <v>7.823541447846054E-13</v>
      </c>
      <c r="BJ249" s="8">
        <f t="shared" si="499"/>
        <v>0.76408341018764858</v>
      </c>
      <c r="BK249" s="8">
        <f t="shared" si="500"/>
        <v>0.22232115810284123</v>
      </c>
      <c r="BL249" s="8">
        <f t="shared" si="501"/>
        <v>1.2751719553539502E-2</v>
      </c>
      <c r="BM249" s="8">
        <f t="shared" si="502"/>
        <v>0.21353622243562878</v>
      </c>
      <c r="BN249" s="8">
        <f t="shared" si="503"/>
        <v>0.78541236437714046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1.1111111111111101</v>
      </c>
      <c r="F250">
        <f>VLOOKUP(B250,home!$B$2:$E$405,3,FALSE)</f>
        <v>0.68</v>
      </c>
      <c r="G250">
        <f>VLOOKUP(C250,away!$B$2:$E$405,4,FALSE)</f>
        <v>1.35</v>
      </c>
      <c r="H250">
        <f>VLOOKUP(A250,away!$A$2:$E$405,3,FALSE)</f>
        <v>1.05555555555556</v>
      </c>
      <c r="I250">
        <f>VLOOKUP(C250,away!$B$2:$E$405,3,FALSE)</f>
        <v>0.68</v>
      </c>
      <c r="J250">
        <f>VLOOKUP(B250,home!$B$2:$E$405,4,FALSE)</f>
        <v>0.95</v>
      </c>
      <c r="K250" s="3">
        <f t="shared" si="448"/>
        <v>1.0199999999999991</v>
      </c>
      <c r="L250" s="3">
        <f t="shared" si="449"/>
        <v>0.68188888888889176</v>
      </c>
      <c r="M250" s="5">
        <f t="shared" si="450"/>
        <v>0.18233878086725511</v>
      </c>
      <c r="N250" s="5">
        <f t="shared" si="451"/>
        <v>0.18598555648460005</v>
      </c>
      <c r="O250" s="5">
        <f t="shared" si="452"/>
        <v>0.1243347886869277</v>
      </c>
      <c r="P250" s="5">
        <f t="shared" si="453"/>
        <v>0.12682148446066613</v>
      </c>
      <c r="Q250" s="5">
        <f t="shared" si="454"/>
        <v>9.4852633807145939E-2</v>
      </c>
      <c r="R250" s="5">
        <f t="shared" si="455"/>
        <v>4.2391255453982139E-2</v>
      </c>
      <c r="S250" s="5">
        <f t="shared" si="456"/>
        <v>2.2051931087161469E-2</v>
      </c>
      <c r="T250" s="5">
        <f t="shared" si="457"/>
        <v>6.4678957074939675E-2</v>
      </c>
      <c r="U250" s="5">
        <f t="shared" si="458"/>
        <v>4.3239080563061742E-2</v>
      </c>
      <c r="V250" s="5">
        <f t="shared" si="459"/>
        <v>1.7041895691796126E-3</v>
      </c>
      <c r="W250" s="5">
        <f t="shared" si="460"/>
        <v>3.2249895494429588E-2</v>
      </c>
      <c r="X250" s="5">
        <f t="shared" si="461"/>
        <v>2.1990845405479471E-2</v>
      </c>
      <c r="Y250" s="5">
        <f t="shared" si="462"/>
        <v>7.4976565696348932E-3</v>
      </c>
      <c r="Z250" s="5">
        <f t="shared" si="463"/>
        <v>9.6353753600403515E-3</v>
      </c>
      <c r="AA250" s="5">
        <f t="shared" si="464"/>
        <v>9.8280828672411506E-3</v>
      </c>
      <c r="AB250" s="5">
        <f t="shared" si="465"/>
        <v>5.0123222622929821E-3</v>
      </c>
      <c r="AC250" s="5">
        <f t="shared" si="466"/>
        <v>7.4081830651225128E-5</v>
      </c>
      <c r="AD250" s="5">
        <f t="shared" si="467"/>
        <v>8.2237233510795357E-3</v>
      </c>
      <c r="AE250" s="5">
        <f t="shared" si="468"/>
        <v>5.6076655783972584E-3</v>
      </c>
      <c r="AF250" s="5">
        <f t="shared" si="469"/>
        <v>1.9119024252568955E-3</v>
      </c>
      <c r="AG250" s="5">
        <f t="shared" si="470"/>
        <v>4.3456834014080065E-4</v>
      </c>
      <c r="AH250" s="5">
        <f t="shared" si="471"/>
        <v>1.6425638495713298E-3</v>
      </c>
      <c r="AI250" s="5">
        <f t="shared" si="472"/>
        <v>1.675415126562755E-3</v>
      </c>
      <c r="AJ250" s="5">
        <f t="shared" si="473"/>
        <v>8.5446171454700429E-4</v>
      </c>
      <c r="AK250" s="5">
        <f t="shared" si="474"/>
        <v>2.9051698294598122E-4</v>
      </c>
      <c r="AL250" s="5">
        <f t="shared" si="475"/>
        <v>2.0610355493364529E-6</v>
      </c>
      <c r="AM250" s="5">
        <f t="shared" si="476"/>
        <v>1.677639563620225E-3</v>
      </c>
      <c r="AN250" s="5">
        <f t="shared" si="477"/>
        <v>1.1439637779930404E-3</v>
      </c>
      <c r="AO250" s="5">
        <f t="shared" si="478"/>
        <v>3.900280947524066E-4</v>
      </c>
      <c r="AP250" s="5">
        <f t="shared" si="479"/>
        <v>8.8651941388723311E-5</v>
      </c>
      <c r="AQ250" s="5">
        <f t="shared" si="480"/>
        <v>1.511269345284992E-5</v>
      </c>
      <c r="AR250" s="5">
        <f t="shared" si="481"/>
        <v>2.2400920766265105E-4</v>
      </c>
      <c r="AS250" s="5">
        <f t="shared" si="482"/>
        <v>2.2848939181590385E-4</v>
      </c>
      <c r="AT250" s="5">
        <f t="shared" si="483"/>
        <v>1.1652958982611087E-4</v>
      </c>
      <c r="AU250" s="5">
        <f t="shared" si="484"/>
        <v>3.962006054087766E-5</v>
      </c>
      <c r="AV250" s="5">
        <f t="shared" si="485"/>
        <v>1.0103115437923792E-5</v>
      </c>
      <c r="AW250" s="5">
        <f t="shared" si="486"/>
        <v>3.9819588486430266E-8</v>
      </c>
      <c r="AX250" s="5">
        <f t="shared" si="487"/>
        <v>2.8519872581543788E-4</v>
      </c>
      <c r="AY250" s="5">
        <f t="shared" si="488"/>
        <v>1.9447384225881664E-4</v>
      </c>
      <c r="AZ250" s="5">
        <f t="shared" si="489"/>
        <v>6.630477610790904E-5</v>
      </c>
      <c r="BA250" s="5">
        <f t="shared" si="490"/>
        <v>1.5070830036082945E-5</v>
      </c>
      <c r="BB250" s="5">
        <f t="shared" si="491"/>
        <v>2.5691578869844833E-6</v>
      </c>
      <c r="BC250" s="5">
        <f t="shared" si="492"/>
        <v>3.5037604338719658E-7</v>
      </c>
      <c r="BD250" s="5">
        <f t="shared" si="493"/>
        <v>2.5458231618994355E-5</v>
      </c>
      <c r="BE250" s="5">
        <f t="shared" si="494"/>
        <v>2.5967396251374219E-5</v>
      </c>
      <c r="BF250" s="5">
        <f t="shared" si="495"/>
        <v>1.3243372088200839E-5</v>
      </c>
      <c r="BG250" s="5">
        <f t="shared" si="496"/>
        <v>4.5027465099882818E-6</v>
      </c>
      <c r="BH250" s="5">
        <f t="shared" si="497"/>
        <v>1.1482003600470104E-6</v>
      </c>
      <c r="BI250" s="5">
        <f t="shared" si="498"/>
        <v>2.3423287344959007E-7</v>
      </c>
      <c r="BJ250" s="8">
        <f t="shared" si="499"/>
        <v>0.42731276831046</v>
      </c>
      <c r="BK250" s="8">
        <f t="shared" si="500"/>
        <v>0.33318700269272167</v>
      </c>
      <c r="BL250" s="8">
        <f t="shared" si="501"/>
        <v>0.22995779305211833</v>
      </c>
      <c r="BM250" s="8">
        <f t="shared" si="502"/>
        <v>0.24317400563209299</v>
      </c>
      <c r="BN250" s="8">
        <f t="shared" si="503"/>
        <v>0.7567244997605771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1.1111111111111101</v>
      </c>
      <c r="F251">
        <f>VLOOKUP(B251,home!$B$2:$E$405,3,FALSE)</f>
        <v>0.68</v>
      </c>
      <c r="G251">
        <f>VLOOKUP(C251,away!$B$2:$E$405,4,FALSE)</f>
        <v>0.23</v>
      </c>
      <c r="H251">
        <f>VLOOKUP(A251,away!$A$2:$E$405,3,FALSE)</f>
        <v>1.05555555555556</v>
      </c>
      <c r="I251">
        <f>VLOOKUP(C251,away!$B$2:$E$405,3,FALSE)</f>
        <v>0.68</v>
      </c>
      <c r="J251">
        <f>VLOOKUP(B251,home!$B$2:$E$405,4,FALSE)</f>
        <v>0.95</v>
      </c>
      <c r="K251" s="3">
        <f t="shared" si="448"/>
        <v>0.17377777777777761</v>
      </c>
      <c r="L251" s="3">
        <f t="shared" si="449"/>
        <v>0.68188888888889176</v>
      </c>
      <c r="M251" s="5">
        <f t="shared" si="450"/>
        <v>0.42499976344126245</v>
      </c>
      <c r="N251" s="5">
        <f t="shared" si="451"/>
        <v>7.3855514446903761E-2</v>
      </c>
      <c r="O251" s="5">
        <f t="shared" si="452"/>
        <v>0.2898026164710043</v>
      </c>
      <c r="P251" s="5">
        <f t="shared" si="453"/>
        <v>5.0361254684516701E-2</v>
      </c>
      <c r="Q251" s="5">
        <f t="shared" si="454"/>
        <v>6.4172235886087413E-3</v>
      </c>
      <c r="R251" s="5">
        <f t="shared" si="455"/>
        <v>9.8806592071253377E-2</v>
      </c>
      <c r="S251" s="5">
        <f t="shared" si="456"/>
        <v>1.4919161088834821E-3</v>
      </c>
      <c r="T251" s="5">
        <f t="shared" si="457"/>
        <v>4.3758334625880017E-3</v>
      </c>
      <c r="U251" s="5">
        <f t="shared" si="458"/>
        <v>1.7170389999937793E-2</v>
      </c>
      <c r="V251" s="5">
        <f t="shared" si="459"/>
        <v>1.9643087306695322E-5</v>
      </c>
      <c r="W251" s="5">
        <f t="shared" si="460"/>
        <v>3.7172361824385419E-4</v>
      </c>
      <c r="X251" s="5">
        <f t="shared" si="461"/>
        <v>2.5347420501806031E-4</v>
      </c>
      <c r="Y251" s="5">
        <f t="shared" si="462"/>
        <v>8.6420622010880142E-5</v>
      </c>
      <c r="Z251" s="5">
        <f t="shared" si="463"/>
        <v>2.2458372427454985E-2</v>
      </c>
      <c r="AA251" s="5">
        <f t="shared" si="464"/>
        <v>3.9027660529488404E-3</v>
      </c>
      <c r="AB251" s="5">
        <f t="shared" si="465"/>
        <v>3.3910700593399885E-4</v>
      </c>
      <c r="AC251" s="5">
        <f t="shared" si="466"/>
        <v>1.4547809901007748E-7</v>
      </c>
      <c r="AD251" s="5">
        <f t="shared" si="467"/>
        <v>1.614932608148298E-5</v>
      </c>
      <c r="AE251" s="5">
        <f t="shared" si="468"/>
        <v>1.1012046018006828E-5</v>
      </c>
      <c r="AF251" s="5">
        <f t="shared" si="469"/>
        <v>3.7544959118060106E-6</v>
      </c>
      <c r="AG251" s="5">
        <f t="shared" si="470"/>
        <v>8.5338301521309577E-7</v>
      </c>
      <c r="AH251" s="5">
        <f t="shared" si="471"/>
        <v>3.8285286552025496E-3</v>
      </c>
      <c r="AI251" s="5">
        <f t="shared" si="472"/>
        <v>6.6531320185964245E-4</v>
      </c>
      <c r="AJ251" s="5">
        <f t="shared" si="473"/>
        <v>5.7808324872693315E-5</v>
      </c>
      <c r="AK251" s="5">
        <f t="shared" si="474"/>
        <v>3.3486007444774908E-6</v>
      </c>
      <c r="AL251" s="5">
        <f t="shared" si="475"/>
        <v>6.8954952218729063E-10</v>
      </c>
      <c r="AM251" s="5">
        <f t="shared" si="476"/>
        <v>5.6127879980976349E-7</v>
      </c>
      <c r="AN251" s="5">
        <f t="shared" si="477"/>
        <v>3.8272977715917038E-7</v>
      </c>
      <c r="AO251" s="5">
        <f t="shared" si="478"/>
        <v>1.304895912458799E-7</v>
      </c>
      <c r="AP251" s="5">
        <f t="shared" si="479"/>
        <v>2.9659800795406238E-8</v>
      </c>
      <c r="AQ251" s="5">
        <f t="shared" si="480"/>
        <v>5.0561721522613557E-9</v>
      </c>
      <c r="AR251" s="5">
        <f t="shared" si="481"/>
        <v>5.2212623015507006E-4</v>
      </c>
      <c r="AS251" s="5">
        <f t="shared" si="482"/>
        <v>9.0733935995836542E-5</v>
      </c>
      <c r="AT251" s="5">
        <f t="shared" si="483"/>
        <v>7.8837708831937886E-6</v>
      </c>
      <c r="AU251" s="5">
        <f t="shared" si="484"/>
        <v>4.5667472819685456E-7</v>
      </c>
      <c r="AV251" s="5">
        <f t="shared" si="485"/>
        <v>1.9839979858329992E-8</v>
      </c>
      <c r="AW251" s="5">
        <f t="shared" si="486"/>
        <v>2.2697123159209809E-12</v>
      </c>
      <c r="AX251" s="5">
        <f t="shared" si="487"/>
        <v>1.6256297090786463E-8</v>
      </c>
      <c r="AY251" s="5">
        <f t="shared" si="488"/>
        <v>1.1084988360684103E-8</v>
      </c>
      <c r="AZ251" s="5">
        <f t="shared" si="489"/>
        <v>3.7793651983065901E-9</v>
      </c>
      <c r="BA251" s="5">
        <f t="shared" si="490"/>
        <v>8.5903571192620905E-10</v>
      </c>
      <c r="BB251" s="5">
        <f t="shared" si="491"/>
        <v>1.4644172678031017E-10</v>
      </c>
      <c r="BC251" s="5">
        <f t="shared" si="492"/>
        <v>1.9971397272239281E-11</v>
      </c>
      <c r="BD251" s="5">
        <f t="shared" si="493"/>
        <v>5.9338679156697745E-5</v>
      </c>
      <c r="BE251" s="5">
        <f t="shared" si="494"/>
        <v>1.0311743800119466E-5</v>
      </c>
      <c r="BF251" s="5">
        <f t="shared" si="495"/>
        <v>8.9597596129926809E-7</v>
      </c>
      <c r="BG251" s="5">
        <f t="shared" si="496"/>
        <v>5.1900237165631629E-8</v>
      </c>
      <c r="BH251" s="5">
        <f t="shared" si="497"/>
        <v>2.2547769701957712E-9</v>
      </c>
      <c r="BI251" s="5">
        <f t="shared" si="498"/>
        <v>7.8366026253026307E-11</v>
      </c>
      <c r="BJ251" s="8">
        <f t="shared" si="499"/>
        <v>8.5393100554640458E-2</v>
      </c>
      <c r="BK251" s="8">
        <f t="shared" si="500"/>
        <v>0.47687273457460622</v>
      </c>
      <c r="BL251" s="8">
        <f t="shared" si="501"/>
        <v>0.41526829146779809</v>
      </c>
      <c r="BM251" s="8">
        <f t="shared" si="502"/>
        <v>5.5749523238231791E-2</v>
      </c>
      <c r="BN251" s="8">
        <f t="shared" si="503"/>
        <v>0.94424296470354929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1.1111111111111101</v>
      </c>
      <c r="F252">
        <f>VLOOKUP(B252,home!$B$2:$E$405,3,FALSE)</f>
        <v>0.9</v>
      </c>
      <c r="G252">
        <f>VLOOKUP(C252,away!$B$2:$E$405,4,FALSE)</f>
        <v>1.58</v>
      </c>
      <c r="H252">
        <f>VLOOKUP(A252,away!$A$2:$E$405,3,FALSE)</f>
        <v>1.05555555555556</v>
      </c>
      <c r="I252">
        <f>VLOOKUP(C252,away!$B$2:$E$405,3,FALSE)</f>
        <v>0.68</v>
      </c>
      <c r="J252">
        <f>VLOOKUP(B252,home!$B$2:$E$405,4,FALSE)</f>
        <v>0.47</v>
      </c>
      <c r="K252" s="3">
        <f t="shared" si="448"/>
        <v>1.5799999999999987</v>
      </c>
      <c r="L252" s="3">
        <f t="shared" si="449"/>
        <v>0.33735555555555696</v>
      </c>
      <c r="M252" s="5">
        <f t="shared" si="450"/>
        <v>0.14699516916661234</v>
      </c>
      <c r="N252" s="5">
        <f t="shared" si="451"/>
        <v>0.2322523672832473</v>
      </c>
      <c r="O252" s="5">
        <f t="shared" si="452"/>
        <v>4.9589636958185579E-2</v>
      </c>
      <c r="P252" s="5">
        <f t="shared" si="453"/>
        <v>7.8351626393933158E-2</v>
      </c>
      <c r="Q252" s="5">
        <f t="shared" si="454"/>
        <v>0.18347937015376528</v>
      </c>
      <c r="R252" s="5">
        <f t="shared" si="455"/>
        <v>8.3646697629135378E-3</v>
      </c>
      <c r="S252" s="5">
        <f t="shared" si="456"/>
        <v>1.0440780798068663E-2</v>
      </c>
      <c r="T252" s="5">
        <f t="shared" si="457"/>
        <v>6.1897784851207165E-2</v>
      </c>
      <c r="U252" s="5">
        <f t="shared" si="458"/>
        <v>1.3216178225403379E-2</v>
      </c>
      <c r="V252" s="5">
        <f t="shared" si="459"/>
        <v>6.1835150470829583E-4</v>
      </c>
      <c r="W252" s="5">
        <f t="shared" si="460"/>
        <v>9.6632468280982958E-2</v>
      </c>
      <c r="X252" s="5">
        <f t="shared" si="461"/>
        <v>3.2599500021635745E-2</v>
      </c>
      <c r="Y252" s="5">
        <f t="shared" si="462"/>
        <v>5.4988112203161578E-3</v>
      </c>
      <c r="Z252" s="5">
        <f t="shared" si="463"/>
        <v>9.4062260496882168E-4</v>
      </c>
      <c r="AA252" s="5">
        <f t="shared" si="464"/>
        <v>1.4861837158507371E-3</v>
      </c>
      <c r="AB252" s="5">
        <f t="shared" si="465"/>
        <v>1.1740851355220819E-3</v>
      </c>
      <c r="AC252" s="5">
        <f t="shared" si="466"/>
        <v>2.0599676145698804E-5</v>
      </c>
      <c r="AD252" s="5">
        <f t="shared" si="467"/>
        <v>3.8169824970988253E-2</v>
      </c>
      <c r="AE252" s="5">
        <f t="shared" si="468"/>
        <v>1.2876802508546111E-2</v>
      </c>
      <c r="AF252" s="5">
        <f t="shared" si="469"/>
        <v>2.1720304320248813E-3</v>
      </c>
      <c r="AG252" s="5">
        <f t="shared" si="470"/>
        <v>2.4424884435977673E-4</v>
      </c>
      <c r="AH252" s="5">
        <f t="shared" si="471"/>
        <v>7.9331065366842991E-5</v>
      </c>
      <c r="AI252" s="5">
        <f t="shared" si="472"/>
        <v>1.2534308327961181E-4</v>
      </c>
      <c r="AJ252" s="5">
        <f t="shared" si="473"/>
        <v>9.9021035790893293E-5</v>
      </c>
      <c r="AK252" s="5">
        <f t="shared" si="474"/>
        <v>5.2151078849870422E-5</v>
      </c>
      <c r="AL252" s="5">
        <f t="shared" si="475"/>
        <v>4.3920304003307545E-7</v>
      </c>
      <c r="AM252" s="5">
        <f t="shared" si="476"/>
        <v>1.206166469083227E-2</v>
      </c>
      <c r="AN252" s="5">
        <f t="shared" si="477"/>
        <v>4.0690695927005655E-3</v>
      </c>
      <c r="AO252" s="5">
        <f t="shared" si="478"/>
        <v>6.8636161651986145E-4</v>
      </c>
      <c r="AP252" s="5">
        <f t="shared" si="479"/>
        <v>7.7182634817689336E-5</v>
      </c>
      <c r="AQ252" s="5">
        <f t="shared" si="480"/>
        <v>6.5094976620408129E-6</v>
      </c>
      <c r="AR252" s="5">
        <f t="shared" si="481"/>
        <v>5.3525551259291036E-6</v>
      </c>
      <c r="AS252" s="5">
        <f t="shared" si="482"/>
        <v>8.4570370989679767E-6</v>
      </c>
      <c r="AT252" s="5">
        <f t="shared" si="483"/>
        <v>6.6810593081846986E-6</v>
      </c>
      <c r="AU252" s="5">
        <f t="shared" si="484"/>
        <v>3.5186912356439377E-6</v>
      </c>
      <c r="AV252" s="5">
        <f t="shared" si="485"/>
        <v>1.3898830380793548E-6</v>
      </c>
      <c r="AW252" s="5">
        <f t="shared" si="486"/>
        <v>6.5029107001065393E-9</v>
      </c>
      <c r="AX252" s="5">
        <f t="shared" si="487"/>
        <v>3.1762383685858321E-3</v>
      </c>
      <c r="AY252" s="5">
        <f t="shared" si="488"/>
        <v>1.0715216594111491E-3</v>
      </c>
      <c r="AZ252" s="5">
        <f t="shared" si="489"/>
        <v>1.8074189235023024E-4</v>
      </c>
      <c r="BA252" s="5">
        <f t="shared" si="490"/>
        <v>2.0324760501991531E-5</v>
      </c>
      <c r="BB252" s="5">
        <f t="shared" si="491"/>
        <v>1.714167717670748E-6</v>
      </c>
      <c r="BC252" s="5">
        <f t="shared" si="492"/>
        <v>1.1565680054204324E-7</v>
      </c>
      <c r="BD252" s="5">
        <f t="shared" si="493"/>
        <v>3.0095236802492608E-7</v>
      </c>
      <c r="BE252" s="5">
        <f t="shared" si="494"/>
        <v>4.7550474147938283E-7</v>
      </c>
      <c r="BF252" s="5">
        <f t="shared" si="495"/>
        <v>3.7564874576871232E-7</v>
      </c>
      <c r="BG252" s="5">
        <f t="shared" si="496"/>
        <v>1.9784167277152161E-7</v>
      </c>
      <c r="BH252" s="5">
        <f t="shared" si="497"/>
        <v>7.8147460744750998E-8</v>
      </c>
      <c r="BI252" s="5">
        <f t="shared" si="498"/>
        <v>2.469459759534128E-8</v>
      </c>
      <c r="BJ252" s="8">
        <f t="shared" si="499"/>
        <v>0.68717465310497339</v>
      </c>
      <c r="BK252" s="8">
        <f t="shared" si="500"/>
        <v>0.23749848840191931</v>
      </c>
      <c r="BL252" s="8">
        <f t="shared" si="501"/>
        <v>7.4213452076555692E-2</v>
      </c>
      <c r="BM252" s="8">
        <f t="shared" si="502"/>
        <v>0.29972286131325976</v>
      </c>
      <c r="BN252" s="8">
        <f t="shared" si="503"/>
        <v>0.69903283971865715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1.42592592592593</v>
      </c>
      <c r="F253">
        <f>VLOOKUP(B253,home!$B$2:$E$405,3,FALSE)</f>
        <v>0.57999999999999996</v>
      </c>
      <c r="G253">
        <f>VLOOKUP(C253,away!$B$2:$E$405,4,FALSE)</f>
        <v>1.17</v>
      </c>
      <c r="H253">
        <f>VLOOKUP(A253,away!$A$2:$E$405,3,FALSE)</f>
        <v>1.34615384615385</v>
      </c>
      <c r="I253">
        <f>VLOOKUP(C253,away!$B$2:$E$405,3,FALSE)</f>
        <v>0.88</v>
      </c>
      <c r="J253">
        <f>VLOOKUP(B253,home!$B$2:$E$405,4,FALSE)</f>
        <v>0.99</v>
      </c>
      <c r="K253" s="3">
        <f t="shared" si="448"/>
        <v>0.96763333333333601</v>
      </c>
      <c r="L253" s="3">
        <f t="shared" si="449"/>
        <v>1.1727692307692341</v>
      </c>
      <c r="M253" s="5">
        <f t="shared" si="450"/>
        <v>0.1176074889376518</v>
      </c>
      <c r="N253" s="5">
        <f t="shared" si="451"/>
        <v>0.11380092654570347</v>
      </c>
      <c r="O253" s="5">
        <f t="shared" si="452"/>
        <v>0.13792644433411114</v>
      </c>
      <c r="P253" s="5">
        <f t="shared" si="453"/>
        <v>0.13346222508583078</v>
      </c>
      <c r="Q253" s="5">
        <f t="shared" si="454"/>
        <v>5.5058784944920579E-2</v>
      </c>
      <c r="R253" s="5">
        <f t="shared" si="455"/>
        <v>8.0877945012225574E-2</v>
      </c>
      <c r="S253" s="5">
        <f t="shared" si="456"/>
        <v>3.7863586931746886E-2</v>
      </c>
      <c r="T253" s="5">
        <f t="shared" si="457"/>
        <v>6.4571248866943196E-2</v>
      </c>
      <c r="U253" s="5">
        <f t="shared" si="458"/>
        <v>7.826019552533009E-2</v>
      </c>
      <c r="V253" s="5">
        <f t="shared" si="459"/>
        <v>4.774222200463119E-3</v>
      </c>
      <c r="W253" s="5">
        <f t="shared" si="460"/>
        <v>1.7758905201845598E-2</v>
      </c>
      <c r="X253" s="5">
        <f t="shared" si="461"/>
        <v>2.0827097592872216E-2</v>
      </c>
      <c r="Y253" s="5">
        <f t="shared" si="462"/>
        <v>1.2212689611574261E-2</v>
      </c>
      <c r="Z253" s="5">
        <f t="shared" si="463"/>
        <v>3.1617055119394721E-2</v>
      </c>
      <c r="AA253" s="5">
        <f t="shared" si="464"/>
        <v>3.0593716435363728E-2</v>
      </c>
      <c r="AB253" s="5">
        <f t="shared" si="465"/>
        <v>1.4801749906702934E-2</v>
      </c>
      <c r="AC253" s="5">
        <f t="shared" si="466"/>
        <v>3.386148724900566E-4</v>
      </c>
      <c r="AD253" s="5">
        <f t="shared" si="467"/>
        <v>4.2960271592031437E-3</v>
      </c>
      <c r="AE253" s="5">
        <f t="shared" si="468"/>
        <v>5.0382484668624094E-3</v>
      </c>
      <c r="AF253" s="5">
        <f t="shared" si="469"/>
        <v>2.9543513894532509E-3</v>
      </c>
      <c r="AG253" s="5">
        <f t="shared" si="470"/>
        <v>1.1549241354770353E-3</v>
      </c>
      <c r="AH253" s="5">
        <f t="shared" si="471"/>
        <v>9.2698773528902614E-3</v>
      </c>
      <c r="AI253" s="5">
        <f t="shared" si="472"/>
        <v>8.9698423225684047E-3</v>
      </c>
      <c r="AJ253" s="5">
        <f t="shared" si="473"/>
        <v>4.339759213030649E-3</v>
      </c>
      <c r="AK253" s="5">
        <f t="shared" si="474"/>
        <v>1.3997652243896341E-3</v>
      </c>
      <c r="AL253" s="5">
        <f t="shared" si="475"/>
        <v>1.5370549864774668E-5</v>
      </c>
      <c r="AM253" s="5">
        <f t="shared" si="476"/>
        <v>8.3139581603005621E-4</v>
      </c>
      <c r="AN253" s="5">
        <f t="shared" si="477"/>
        <v>9.7503543163032877E-4</v>
      </c>
      <c r="AO253" s="5">
        <f t="shared" si="478"/>
        <v>5.7174577656292456E-4</v>
      </c>
      <c r="AP253" s="5">
        <f t="shared" si="479"/>
        <v>2.2350861819175305E-4</v>
      </c>
      <c r="AQ253" s="5">
        <f t="shared" si="480"/>
        <v>6.5531007556759221E-5</v>
      </c>
      <c r="AR253" s="5">
        <f t="shared" si="481"/>
        <v>2.1742853864948502E-3</v>
      </c>
      <c r="AS253" s="5">
        <f t="shared" si="482"/>
        <v>2.1039110161519725E-3</v>
      </c>
      <c r="AT253" s="5">
        <f t="shared" si="483"/>
        <v>1.0179072147979296E-3</v>
      </c>
      <c r="AU253" s="5">
        <f t="shared" si="484"/>
        <v>3.2832031709299092E-4</v>
      </c>
      <c r="AV253" s="5">
        <f t="shared" si="485"/>
        <v>7.9423420707437151E-5</v>
      </c>
      <c r="AW253" s="5">
        <f t="shared" si="486"/>
        <v>4.8451841428819308E-7</v>
      </c>
      <c r="AX253" s="5">
        <f t="shared" si="487"/>
        <v>1.3408105079742535E-4</v>
      </c>
      <c r="AY253" s="5">
        <f t="shared" si="488"/>
        <v>1.5724613080442715E-4</v>
      </c>
      <c r="AZ253" s="5">
        <f t="shared" si="489"/>
        <v>9.2206711932473224E-5</v>
      </c>
      <c r="BA253" s="5">
        <f t="shared" si="490"/>
        <v>3.604573154160231E-5</v>
      </c>
      <c r="BB253" s="5">
        <f t="shared" si="491"/>
        <v>1.0568331213139824E-5</v>
      </c>
      <c r="BC253" s="5">
        <f t="shared" si="492"/>
        <v>2.478842733469694E-6</v>
      </c>
      <c r="BD253" s="5">
        <f t="shared" si="493"/>
        <v>4.2498916669872537E-4</v>
      </c>
      <c r="BE253" s="5">
        <f t="shared" si="494"/>
        <v>4.1123368400324445E-4</v>
      </c>
      <c r="BF253" s="5">
        <f t="shared" si="495"/>
        <v>1.9896171021550356E-4</v>
      </c>
      <c r="BG253" s="5">
        <f t="shared" si="496"/>
        <v>6.4173994287176325E-5</v>
      </c>
      <c r="BH253" s="5">
        <f t="shared" si="497"/>
        <v>1.552422400135372E-5</v>
      </c>
      <c r="BI253" s="5">
        <f t="shared" si="498"/>
        <v>3.004351323568657E-6</v>
      </c>
      <c r="BJ253" s="8">
        <f t="shared" si="499"/>
        <v>0.30077304736384947</v>
      </c>
      <c r="BK253" s="8">
        <f t="shared" si="500"/>
        <v>0.29421875470885184</v>
      </c>
      <c r="BL253" s="8">
        <f t="shared" si="501"/>
        <v>0.37326102981238718</v>
      </c>
      <c r="BM253" s="8">
        <f t="shared" si="502"/>
        <v>0.36097931053164978</v>
      </c>
      <c r="BN253" s="8">
        <f t="shared" si="503"/>
        <v>0.63873381486044334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1.42592592592593</v>
      </c>
      <c r="F254">
        <f>VLOOKUP(B254,home!$B$2:$E$405,3,FALSE)</f>
        <v>0.57999999999999996</v>
      </c>
      <c r="G254">
        <f>VLOOKUP(C254,away!$B$2:$E$405,4,FALSE)</f>
        <v>0.19</v>
      </c>
      <c r="H254">
        <f>VLOOKUP(A254,away!$A$2:$E$405,3,FALSE)</f>
        <v>1.34615384615385</v>
      </c>
      <c r="I254">
        <f>VLOOKUP(C254,away!$B$2:$E$405,3,FALSE)</f>
        <v>1.36</v>
      </c>
      <c r="J254">
        <f>VLOOKUP(B254,home!$B$2:$E$405,4,FALSE)</f>
        <v>1.24</v>
      </c>
      <c r="K254" s="3">
        <f t="shared" si="448"/>
        <v>0.15713703703703749</v>
      </c>
      <c r="L254" s="3">
        <f t="shared" si="449"/>
        <v>2.2701538461538529</v>
      </c>
      <c r="M254" s="5">
        <f t="shared" si="450"/>
        <v>8.8275658002254079E-2</v>
      </c>
      <c r="N254" s="5">
        <f t="shared" si="451"/>
        <v>1.3871375340969053E-2</v>
      </c>
      <c r="O254" s="5">
        <f t="shared" si="452"/>
        <v>0.20039932453557924</v>
      </c>
      <c r="P254" s="5">
        <f t="shared" si="453"/>
        <v>3.1490156081744609E-2</v>
      </c>
      <c r="Q254" s="5">
        <f t="shared" si="454"/>
        <v>1.0898534103542512E-3</v>
      </c>
      <c r="R254" s="5">
        <f t="shared" si="455"/>
        <v>0.22746864868053973</v>
      </c>
      <c r="S254" s="5">
        <f t="shared" si="456"/>
        <v>2.8083334423497481E-3</v>
      </c>
      <c r="T254" s="5">
        <f t="shared" si="457"/>
        <v>2.4741349112595967E-3</v>
      </c>
      <c r="U254" s="5">
        <f t="shared" si="458"/>
        <v>3.5743749472478839E-2</v>
      </c>
      <c r="V254" s="5">
        <f t="shared" si="459"/>
        <v>1.1131149405613862E-4</v>
      </c>
      <c r="W254" s="5">
        <f t="shared" si="460"/>
        <v>5.7085445235925846E-5</v>
      </c>
      <c r="X254" s="5">
        <f t="shared" si="461"/>
        <v>1.295927430617422E-4</v>
      </c>
      <c r="Y254" s="5">
        <f t="shared" si="462"/>
        <v>1.4709773204762107E-4</v>
      </c>
      <c r="Z254" s="5">
        <f t="shared" si="463"/>
        <v>0.17212960922718226</v>
      </c>
      <c r="AA254" s="5">
        <f t="shared" si="464"/>
        <v>2.7047936780302526E-2</v>
      </c>
      <c r="AB254" s="5">
        <f t="shared" si="465"/>
        <v>2.1251163218109232E-3</v>
      </c>
      <c r="AC254" s="5">
        <f t="shared" si="466"/>
        <v>2.4817262771284638E-6</v>
      </c>
      <c r="AD254" s="5">
        <f t="shared" si="467"/>
        <v>2.2425594305783638E-6</v>
      </c>
      <c r="AE254" s="5">
        <f t="shared" si="468"/>
        <v>5.0909549165560665E-6</v>
      </c>
      <c r="AF254" s="5">
        <f t="shared" si="469"/>
        <v>5.7786254422078125E-6</v>
      </c>
      <c r="AG254" s="5">
        <f t="shared" si="470"/>
        <v>4.3727895910368577E-6</v>
      </c>
      <c r="AH254" s="5">
        <f t="shared" si="471"/>
        <v>9.7690173606011871E-2</v>
      </c>
      <c r="AI254" s="5">
        <f t="shared" si="472"/>
        <v>1.535074442808251E-2</v>
      </c>
      <c r="AJ254" s="5">
        <f t="shared" si="473"/>
        <v>1.206085247870849E-3</v>
      </c>
      <c r="AK254" s="5">
        <f t="shared" si="474"/>
        <v>6.3173554088168698E-5</v>
      </c>
      <c r="AL254" s="5">
        <f t="shared" si="475"/>
        <v>3.5411776966622804E-8</v>
      </c>
      <c r="AM254" s="5">
        <f t="shared" si="476"/>
        <v>7.0477828860110066E-8</v>
      </c>
      <c r="AN254" s="5">
        <f t="shared" si="477"/>
        <v>1.5999551425535188E-7</v>
      </c>
      <c r="AO254" s="5">
        <f t="shared" si="478"/>
        <v>1.8160721602707539E-7</v>
      </c>
      <c r="AP254" s="5">
        <f t="shared" si="479"/>
        <v>1.3742543998438625E-7</v>
      </c>
      <c r="AQ254" s="5">
        <f t="shared" si="480"/>
        <v>7.7994222784984979E-8</v>
      </c>
      <c r="AR254" s="5">
        <f t="shared" si="481"/>
        <v>4.4354344668625069E-2</v>
      </c>
      <c r="AS254" s="5">
        <f t="shared" si="482"/>
        <v>6.9697103009472633E-3</v>
      </c>
      <c r="AT254" s="5">
        <f t="shared" si="483"/>
        <v>5.4759981284868589E-4</v>
      </c>
      <c r="AU254" s="5">
        <f t="shared" si="484"/>
        <v>2.868273735769291E-5</v>
      </c>
      <c r="AV254" s="5">
        <f t="shared" si="485"/>
        <v>1.1267800906248523E-6</v>
      </c>
      <c r="AW254" s="5">
        <f t="shared" si="486"/>
        <v>3.5089652655699791E-10</v>
      </c>
      <c r="AX254" s="5">
        <f t="shared" si="487"/>
        <v>1.8457795339801809E-9</v>
      </c>
      <c r="AY254" s="5">
        <f t="shared" si="488"/>
        <v>4.1902035082171735E-9</v>
      </c>
      <c r="AZ254" s="5">
        <f t="shared" si="489"/>
        <v>4.7562033051732934E-9</v>
      </c>
      <c r="BA254" s="5">
        <f t="shared" si="490"/>
        <v>3.5991044087762728E-9</v>
      </c>
      <c r="BB254" s="5">
        <f t="shared" si="491"/>
        <v>2.0426301790731859E-9</v>
      </c>
      <c r="BC254" s="5">
        <f t="shared" si="492"/>
        <v>9.2741695145858479E-10</v>
      </c>
      <c r="BD254" s="5">
        <f t="shared" si="493"/>
        <v>1.6781864357185473E-2</v>
      </c>
      <c r="BE254" s="5">
        <f t="shared" si="494"/>
        <v>2.6370524410455928E-3</v>
      </c>
      <c r="BF254" s="5">
        <f t="shared" si="495"/>
        <v>2.0718930354859569E-4</v>
      </c>
      <c r="BG254" s="5">
        <f t="shared" si="496"/>
        <v>1.0852371088464558E-5</v>
      </c>
      <c r="BH254" s="5">
        <f t="shared" si="497"/>
        <v>4.2632735941693257E-7</v>
      </c>
      <c r="BI254" s="5">
        <f t="shared" si="498"/>
        <v>1.3398363613320197E-8</v>
      </c>
      <c r="BJ254" s="8">
        <f t="shared" si="499"/>
        <v>1.7787269373868368E-2</v>
      </c>
      <c r="BK254" s="8">
        <f t="shared" si="500"/>
        <v>0.12268798034866218</v>
      </c>
      <c r="BL254" s="8">
        <f t="shared" si="501"/>
        <v>0.67863381512522514</v>
      </c>
      <c r="BM254" s="8">
        <f t="shared" si="502"/>
        <v>0.42864365418419009</v>
      </c>
      <c r="BN254" s="8">
        <f t="shared" si="503"/>
        <v>0.56259501605144091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1.42592592592593</v>
      </c>
      <c r="F255">
        <f>VLOOKUP(B255,home!$B$2:$E$405,3,FALSE)</f>
        <v>0.78</v>
      </c>
      <c r="G255">
        <f>VLOOKUP(C255,away!$B$2:$E$405,4,FALSE)</f>
        <v>0.97</v>
      </c>
      <c r="H255">
        <f>VLOOKUP(A255,away!$A$2:$E$405,3,FALSE)</f>
        <v>1.34615384615385</v>
      </c>
      <c r="I255">
        <f>VLOOKUP(C255,away!$B$2:$E$405,3,FALSE)</f>
        <v>0.97</v>
      </c>
      <c r="J255">
        <f>VLOOKUP(B255,home!$B$2:$E$405,4,FALSE)</f>
        <v>1.98</v>
      </c>
      <c r="K255" s="3">
        <f t="shared" si="448"/>
        <v>1.0788555555555588</v>
      </c>
      <c r="L255" s="3">
        <f t="shared" si="449"/>
        <v>2.5854230769230844</v>
      </c>
      <c r="M255" s="5">
        <f t="shared" si="450"/>
        <v>2.5622647964725548E-2</v>
      </c>
      <c r="N255" s="5">
        <f t="shared" si="451"/>
        <v>2.7643136104788493E-2</v>
      </c>
      <c r="O255" s="5">
        <f t="shared" si="452"/>
        <v>6.6245385339877727E-2</v>
      </c>
      <c r="P255" s="5">
        <f t="shared" si="453"/>
        <v>7.1469202003845864E-2</v>
      </c>
      <c r="Q255" s="5">
        <f t="shared" si="454"/>
        <v>1.4911475479814754E-2</v>
      </c>
      <c r="R255" s="5">
        <f t="shared" si="455"/>
        <v>8.5636173998691056E-2</v>
      </c>
      <c r="S255" s="5">
        <f t="shared" si="456"/>
        <v>4.9837226446096144E-2</v>
      </c>
      <c r="T255" s="5">
        <f t="shared" si="457"/>
        <v>3.8552472816485786E-2</v>
      </c>
      <c r="U255" s="5">
        <f t="shared" si="458"/>
        <v>9.2389062075010353E-2</v>
      </c>
      <c r="V255" s="5">
        <f t="shared" si="459"/>
        <v>1.5445653171500581E-2</v>
      </c>
      <c r="W255" s="5">
        <f t="shared" si="460"/>
        <v>5.3624427209762139E-3</v>
      </c>
      <c r="X255" s="5">
        <f t="shared" si="461"/>
        <v>1.3864183159490119E-2</v>
      </c>
      <c r="Y255" s="5">
        <f t="shared" si="462"/>
        <v>1.7922389541617081E-2</v>
      </c>
      <c r="Z255" s="5">
        <f t="shared" si="463"/>
        <v>7.3801913491872165E-2</v>
      </c>
      <c r="AA255" s="5">
        <f t="shared" si="464"/>
        <v>7.962160438133703E-2</v>
      </c>
      <c r="AB255" s="5">
        <f t="shared" si="465"/>
        <v>4.2950105114526134E-2</v>
      </c>
      <c r="AC255" s="5">
        <f t="shared" si="466"/>
        <v>2.6926581420151953E-3</v>
      </c>
      <c r="AD255" s="5">
        <f t="shared" si="467"/>
        <v>1.4463252802184138E-3</v>
      </c>
      <c r="AE255" s="5">
        <f t="shared" si="468"/>
        <v>3.7393627562139335E-3</v>
      </c>
      <c r="AF255" s="5">
        <f t="shared" si="469"/>
        <v>4.8339173814511078E-3</v>
      </c>
      <c r="AG255" s="5">
        <f t="shared" si="470"/>
        <v>4.1659071833144339E-3</v>
      </c>
      <c r="AH255" s="5">
        <f t="shared" si="471"/>
        <v>4.7702292565741843E-2</v>
      </c>
      <c r="AI255" s="5">
        <f t="shared" si="472"/>
        <v>5.1463883347287215E-2</v>
      </c>
      <c r="AJ255" s="5">
        <f t="shared" si="473"/>
        <v>2.7761048229842007E-2</v>
      </c>
      <c r="AK255" s="5">
        <f t="shared" si="474"/>
        <v>9.983387036936955E-3</v>
      </c>
      <c r="AL255" s="5">
        <f t="shared" si="475"/>
        <v>3.0042504419358629E-4</v>
      </c>
      <c r="AM255" s="5">
        <f t="shared" si="476"/>
        <v>3.120752127408173E-4</v>
      </c>
      <c r="AN255" s="5">
        <f t="shared" si="477"/>
        <v>8.0684645675578994E-4</v>
      </c>
      <c r="AO255" s="5">
        <f t="shared" si="478"/>
        <v>1.0430197244150217E-3</v>
      </c>
      <c r="AP255" s="5">
        <f t="shared" si="479"/>
        <v>8.9888242172951756E-4</v>
      </c>
      <c r="AQ255" s="5">
        <f t="shared" si="480"/>
        <v>5.8099783914500054E-4</v>
      </c>
      <c r="AR255" s="5">
        <f t="shared" si="481"/>
        <v>2.4666121604321099E-2</v>
      </c>
      <c r="AS255" s="5">
        <f t="shared" si="482"/>
        <v>2.6611182326830813E-2</v>
      </c>
      <c r="AT255" s="5">
        <f t="shared" si="483"/>
        <v>1.4354810946601661E-2</v>
      </c>
      <c r="AU255" s="5">
        <f t="shared" si="484"/>
        <v>5.1622558462303177E-3</v>
      </c>
      <c r="AV255" s="5">
        <f t="shared" si="485"/>
        <v>1.392332099726185E-3</v>
      </c>
      <c r="AW255" s="5">
        <f t="shared" si="486"/>
        <v>2.3277083053898283E-5</v>
      </c>
      <c r="AX255" s="5">
        <f t="shared" si="487"/>
        <v>5.6114012836102249E-5</v>
      </c>
      <c r="AY255" s="5">
        <f t="shared" si="488"/>
        <v>1.4507846372521693E-4</v>
      </c>
      <c r="AZ255" s="5">
        <f t="shared" si="489"/>
        <v>1.8754460403986226E-4</v>
      </c>
      <c r="BA255" s="5">
        <f t="shared" si="490"/>
        <v>1.6162738241235405E-4</v>
      </c>
      <c r="BB255" s="5">
        <f t="shared" si="491"/>
        <v>1.0446879108789309E-4</v>
      </c>
      <c r="BC255" s="5">
        <f t="shared" si="492"/>
        <v>5.4019204659379117E-5</v>
      </c>
      <c r="BD255" s="5">
        <f t="shared" si="493"/>
        <v>1.0628726669000466E-2</v>
      </c>
      <c r="BE255" s="5">
        <f t="shared" si="494"/>
        <v>1.1466860815332682E-2</v>
      </c>
      <c r="BF255" s="5">
        <f t="shared" si="495"/>
        <v>6.185543247702003E-3</v>
      </c>
      <c r="BG255" s="5">
        <f t="shared" si="496"/>
        <v>2.2244358989708269E-3</v>
      </c>
      <c r="BH255" s="5">
        <f t="shared" si="497"/>
        <v>5.9996125689547504E-4</v>
      </c>
      <c r="BI255" s="5">
        <f t="shared" si="498"/>
        <v>1.2945430702395583E-4</v>
      </c>
      <c r="BJ255" s="8">
        <f t="shared" si="499"/>
        <v>0.13679228653791733</v>
      </c>
      <c r="BK255" s="8">
        <f t="shared" si="500"/>
        <v>0.16551289123610216</v>
      </c>
      <c r="BL255" s="8">
        <f t="shared" si="501"/>
        <v>0.60717462710788572</v>
      </c>
      <c r="BM255" s="8">
        <f t="shared" si="502"/>
        <v>0.69163189610136278</v>
      </c>
      <c r="BN255" s="8">
        <f t="shared" si="503"/>
        <v>0.29152802089174346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1.42592592592593</v>
      </c>
      <c r="F256">
        <f>VLOOKUP(B256,home!$B$2:$E$405,3,FALSE)</f>
        <v>3.7</v>
      </c>
      <c r="G256">
        <f>VLOOKUP(C256,away!$B$2:$E$405,4,FALSE)</f>
        <v>1.17</v>
      </c>
      <c r="H256">
        <f>VLOOKUP(A256,away!$A$2:$E$405,3,FALSE)</f>
        <v>1.34615384615385</v>
      </c>
      <c r="I256">
        <f>VLOOKUP(C256,away!$B$2:$E$405,3,FALSE)</f>
        <v>0.39</v>
      </c>
      <c r="J256">
        <f>VLOOKUP(B256,home!$B$2:$E$405,4,FALSE)</f>
        <v>0</v>
      </c>
      <c r="K256" s="3">
        <f t="shared" si="448"/>
        <v>6.1728333333333509</v>
      </c>
      <c r="L256" s="3">
        <f t="shared" si="449"/>
        <v>0</v>
      </c>
      <c r="M256" s="5">
        <f t="shared" si="450"/>
        <v>2.0853192179138497E-3</v>
      </c>
      <c r="N256" s="5">
        <f t="shared" si="451"/>
        <v>1.2872327978979248E-2</v>
      </c>
      <c r="O256" s="5">
        <f t="shared" si="452"/>
        <v>0</v>
      </c>
      <c r="P256" s="5">
        <f t="shared" si="453"/>
        <v>0</v>
      </c>
      <c r="Q256" s="5">
        <f t="shared" si="454"/>
        <v>3.9729367613121312E-2</v>
      </c>
      <c r="R256" s="5">
        <f t="shared" si="455"/>
        <v>0</v>
      </c>
      <c r="S256" s="5">
        <f t="shared" si="456"/>
        <v>0</v>
      </c>
      <c r="T256" s="5">
        <f t="shared" si="457"/>
        <v>0</v>
      </c>
      <c r="U256" s="5">
        <f t="shared" si="458"/>
        <v>0</v>
      </c>
      <c r="V256" s="5">
        <f t="shared" si="459"/>
        <v>0</v>
      </c>
      <c r="W256" s="5">
        <f t="shared" si="460"/>
        <v>8.1747588238176558E-2</v>
      </c>
      <c r="X256" s="5">
        <f t="shared" si="461"/>
        <v>0</v>
      </c>
      <c r="Y256" s="5">
        <f t="shared" si="462"/>
        <v>0</v>
      </c>
      <c r="Z256" s="5">
        <f t="shared" si="463"/>
        <v>0</v>
      </c>
      <c r="AA256" s="5">
        <f t="shared" si="464"/>
        <v>0</v>
      </c>
      <c r="AB256" s="5">
        <f t="shared" si="465"/>
        <v>0</v>
      </c>
      <c r="AC256" s="5">
        <f t="shared" si="466"/>
        <v>0</v>
      </c>
      <c r="AD256" s="5">
        <f t="shared" si="467"/>
        <v>0.12615355939905643</v>
      </c>
      <c r="AE256" s="5">
        <f t="shared" si="468"/>
        <v>0</v>
      </c>
      <c r="AF256" s="5">
        <f t="shared" si="469"/>
        <v>0</v>
      </c>
      <c r="AG256" s="5">
        <f t="shared" si="470"/>
        <v>0</v>
      </c>
      <c r="AH256" s="5">
        <f t="shared" si="471"/>
        <v>0</v>
      </c>
      <c r="AI256" s="5">
        <f t="shared" si="472"/>
        <v>0</v>
      </c>
      <c r="AJ256" s="5">
        <f t="shared" si="473"/>
        <v>0</v>
      </c>
      <c r="AK256" s="5">
        <f t="shared" si="474"/>
        <v>0</v>
      </c>
      <c r="AL256" s="5">
        <f t="shared" si="475"/>
        <v>0</v>
      </c>
      <c r="AM256" s="5">
        <f t="shared" si="476"/>
        <v>0.15574497931542883</v>
      </c>
      <c r="AN256" s="5">
        <f t="shared" si="477"/>
        <v>0</v>
      </c>
      <c r="AO256" s="5">
        <f t="shared" si="478"/>
        <v>0</v>
      </c>
      <c r="AP256" s="5">
        <f t="shared" si="479"/>
        <v>0</v>
      </c>
      <c r="AQ256" s="5">
        <f t="shared" si="480"/>
        <v>0</v>
      </c>
      <c r="AR256" s="5">
        <f t="shared" si="481"/>
        <v>0</v>
      </c>
      <c r="AS256" s="5">
        <f t="shared" si="482"/>
        <v>0</v>
      </c>
      <c r="AT256" s="5">
        <f t="shared" si="483"/>
        <v>0</v>
      </c>
      <c r="AU256" s="5">
        <f t="shared" si="484"/>
        <v>0</v>
      </c>
      <c r="AV256" s="5">
        <f t="shared" si="485"/>
        <v>0</v>
      </c>
      <c r="AW256" s="5">
        <f t="shared" si="486"/>
        <v>0</v>
      </c>
      <c r="AX256" s="5">
        <f t="shared" si="487"/>
        <v>0.16023129996959876</v>
      </c>
      <c r="AY256" s="5">
        <f t="shared" si="488"/>
        <v>0</v>
      </c>
      <c r="AZ256" s="5">
        <f t="shared" si="489"/>
        <v>0</v>
      </c>
      <c r="BA256" s="5">
        <f t="shared" si="490"/>
        <v>0</v>
      </c>
      <c r="BB256" s="5">
        <f t="shared" si="491"/>
        <v>0</v>
      </c>
      <c r="BC256" s="5">
        <f t="shared" si="492"/>
        <v>0</v>
      </c>
      <c r="BD256" s="5">
        <f t="shared" si="493"/>
        <v>0</v>
      </c>
      <c r="BE256" s="5">
        <f t="shared" si="494"/>
        <v>0</v>
      </c>
      <c r="BF256" s="5">
        <f t="shared" si="495"/>
        <v>0</v>
      </c>
      <c r="BG256" s="5">
        <f t="shared" si="496"/>
        <v>0</v>
      </c>
      <c r="BH256" s="5">
        <f t="shared" si="497"/>
        <v>0</v>
      </c>
      <c r="BI256" s="5">
        <f t="shared" si="498"/>
        <v>0</v>
      </c>
      <c r="BJ256" s="8">
        <f t="shared" si="499"/>
        <v>0.57647912251436106</v>
      </c>
      <c r="BK256" s="8">
        <f t="shared" si="500"/>
        <v>2.0853192179138497E-3</v>
      </c>
      <c r="BL256" s="8">
        <f t="shared" si="501"/>
        <v>0</v>
      </c>
      <c r="BM256" s="8">
        <f t="shared" si="502"/>
        <v>0.52387742692226058</v>
      </c>
      <c r="BN256" s="8">
        <f t="shared" si="503"/>
        <v>5.4687014810014409E-2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1.52</v>
      </c>
      <c r="F257">
        <f>VLOOKUP(B257,home!$B$2:$E$405,3,FALSE)</f>
        <v>0.94</v>
      </c>
      <c r="G257">
        <f>VLOOKUP(C257,away!$B$2:$E$405,4,FALSE)</f>
        <v>1.64</v>
      </c>
      <c r="H257">
        <f>VLOOKUP(A257,away!$A$2:$E$405,3,FALSE)</f>
        <v>1.0925925925925899</v>
      </c>
      <c r="I257">
        <f>VLOOKUP(C257,away!$B$2:$E$405,3,FALSE)</f>
        <v>0.7</v>
      </c>
      <c r="J257">
        <f>VLOOKUP(B257,home!$B$2:$E$405,4,FALSE)</f>
        <v>0.92</v>
      </c>
      <c r="K257" s="3">
        <f t="shared" si="448"/>
        <v>2.3432319999999995</v>
      </c>
      <c r="L257" s="3">
        <f t="shared" si="449"/>
        <v>0.70362962962962783</v>
      </c>
      <c r="M257" s="5">
        <f t="shared" si="450"/>
        <v>4.7507787708150347E-2</v>
      </c>
      <c r="N257" s="5">
        <f t="shared" si="451"/>
        <v>0.11132176840694452</v>
      </c>
      <c r="O257" s="5">
        <f t="shared" si="452"/>
        <v>3.3427887069608808E-2</v>
      </c>
      <c r="P257" s="5">
        <f t="shared" si="453"/>
        <v>7.8329294673893574E-2</v>
      </c>
      <c r="Q257" s="5">
        <f t="shared" si="454"/>
        <v>0.1304263650138707</v>
      </c>
      <c r="R257" s="5">
        <f t="shared" si="455"/>
        <v>1.1760425899044937E-2</v>
      </c>
      <c r="S257" s="5">
        <f t="shared" si="456"/>
        <v>3.2286698139898137E-2</v>
      </c>
      <c r="T257" s="5">
        <f t="shared" si="457"/>
        <v>9.177185490864849E-2</v>
      </c>
      <c r="U257" s="5">
        <f t="shared" si="458"/>
        <v>2.7557406300270856E-2</v>
      </c>
      <c r="V257" s="5">
        <f t="shared" si="459"/>
        <v>5.9148063802910728E-3</v>
      </c>
      <c r="W257" s="5">
        <f t="shared" si="460"/>
        <v>0.10187307738139408</v>
      </c>
      <c r="X257" s="5">
        <f t="shared" si="461"/>
        <v>7.1680915707100723E-2</v>
      </c>
      <c r="Y257" s="5">
        <f t="shared" si="462"/>
        <v>2.5218408085249926E-2</v>
      </c>
      <c r="Z257" s="5">
        <f t="shared" si="463"/>
        <v>2.7583280398772239E-3</v>
      </c>
      <c r="AA257" s="5">
        <f t="shared" si="464"/>
        <v>6.4634025295375857E-3</v>
      </c>
      <c r="AB257" s="5">
        <f t="shared" si="465"/>
        <v>7.572625818046708E-3</v>
      </c>
      <c r="AC257" s="5">
        <f t="shared" si="466"/>
        <v>6.0950876983975231E-4</v>
      </c>
      <c r="AD257" s="5">
        <f t="shared" si="467"/>
        <v>5.9678063714639684E-2</v>
      </c>
      <c r="AE257" s="5">
        <f t="shared" si="468"/>
        <v>4.1991253868545249E-2</v>
      </c>
      <c r="AF257" s="5">
        <f t="shared" si="469"/>
        <v>1.4773145203604085E-2</v>
      </c>
      <c r="AG257" s="5">
        <f t="shared" si="470"/>
        <v>3.4649408960255516E-3</v>
      </c>
      <c r="AH257" s="5">
        <f t="shared" si="471"/>
        <v>4.8521033427395706E-4</v>
      </c>
      <c r="AI257" s="5">
        <f t="shared" si="472"/>
        <v>1.1369603820014327E-3</v>
      </c>
      <c r="AJ257" s="5">
        <f t="shared" si="473"/>
        <v>1.3320809749189904E-3</v>
      </c>
      <c r="AK257" s="5">
        <f t="shared" si="474"/>
        <v>1.0404582556737918E-3</v>
      </c>
      <c r="AL257" s="5">
        <f t="shared" si="475"/>
        <v>4.0197529156601642E-5</v>
      </c>
      <c r="AM257" s="5">
        <f t="shared" si="476"/>
        <v>2.7967909718836507E-2</v>
      </c>
      <c r="AN257" s="5">
        <f t="shared" si="477"/>
        <v>1.9679049956979798E-2</v>
      </c>
      <c r="AO257" s="5">
        <f t="shared" si="478"/>
        <v>6.92338131634632E-3</v>
      </c>
      <c r="AP257" s="5">
        <f t="shared" si="479"/>
        <v>1.6238320771351487E-3</v>
      </c>
      <c r="AQ257" s="5">
        <f t="shared" si="480"/>
        <v>2.8564409075382843E-4</v>
      </c>
      <c r="AR257" s="5">
        <f t="shared" si="481"/>
        <v>6.8281673559530504E-5</v>
      </c>
      <c r="AS257" s="5">
        <f t="shared" si="482"/>
        <v>1.5999980249824572E-4</v>
      </c>
      <c r="AT257" s="5">
        <f t="shared" si="483"/>
        <v>1.8745832860378464E-4</v>
      </c>
      <c r="AU257" s="5">
        <f t="shared" si="484"/>
        <v>1.4641945141696781E-4</v>
      </c>
      <c r="AV257" s="5">
        <f t="shared" si="485"/>
        <v>8.5773685995671055E-5</v>
      </c>
      <c r="AW257" s="5">
        <f t="shared" si="486"/>
        <v>1.8410105060696194E-6</v>
      </c>
      <c r="AX257" s="5">
        <f t="shared" si="487"/>
        <v>1.0922550171048115E-2</v>
      </c>
      <c r="AY257" s="5">
        <f t="shared" si="488"/>
        <v>7.6854299314656127E-3</v>
      </c>
      <c r="AZ257" s="5">
        <f t="shared" si="489"/>
        <v>2.7038481081108024E-3</v>
      </c>
      <c r="BA257" s="5">
        <f t="shared" si="490"/>
        <v>6.3416921429492465E-4</v>
      </c>
      <c r="BB257" s="5">
        <f t="shared" si="491"/>
        <v>1.1155506234421246E-4</v>
      </c>
      <c r="BC257" s="5">
        <f t="shared" si="492"/>
        <v>1.569868944011366E-5</v>
      </c>
      <c r="BD257" s="5">
        <f t="shared" si="493"/>
        <v>8.0075014461972599E-6</v>
      </c>
      <c r="BE257" s="5">
        <f t="shared" si="494"/>
        <v>1.8763433628775692E-5</v>
      </c>
      <c r="BF257" s="5">
        <f t="shared" si="495"/>
        <v>2.1983539054411659E-5</v>
      </c>
      <c r="BG257" s="5">
        <f t="shared" si="496"/>
        <v>1.7170844061849043E-5</v>
      </c>
      <c r="BH257" s="5">
        <f t="shared" si="497"/>
        <v>1.0058817818183662E-5</v>
      </c>
      <c r="BI257" s="5">
        <f t="shared" si="498"/>
        <v>4.7140287587476265E-6</v>
      </c>
      <c r="BJ257" s="8">
        <f t="shared" si="499"/>
        <v>0.7307528615227783</v>
      </c>
      <c r="BK257" s="8">
        <f t="shared" si="500"/>
        <v>0.17237372313269508</v>
      </c>
      <c r="BL257" s="8">
        <f t="shared" si="501"/>
        <v>9.1505088670219448E-2</v>
      </c>
      <c r="BM257" s="8">
        <f t="shared" si="502"/>
        <v>0.57693288367309759</v>
      </c>
      <c r="BN257" s="8">
        <f t="shared" si="503"/>
        <v>0.41277352877151285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1.52</v>
      </c>
      <c r="F258">
        <f>VLOOKUP(B258,home!$B$2:$E$405,3,FALSE)</f>
        <v>1.64</v>
      </c>
      <c r="G258">
        <f>VLOOKUP(C258,away!$B$2:$E$405,4,FALSE)</f>
        <v>1.64</v>
      </c>
      <c r="H258">
        <f>VLOOKUP(A258,away!$A$2:$E$405,3,FALSE)</f>
        <v>1.0925925925925899</v>
      </c>
      <c r="I258">
        <f>VLOOKUP(C258,away!$B$2:$E$405,3,FALSE)</f>
        <v>0.47</v>
      </c>
      <c r="J258">
        <f>VLOOKUP(B258,home!$B$2:$E$405,4,FALSE)</f>
        <v>0.61</v>
      </c>
      <c r="K258" s="3">
        <f t="shared" si="448"/>
        <v>4.0881919999999994</v>
      </c>
      <c r="L258" s="3">
        <f t="shared" si="449"/>
        <v>0.31324629629629552</v>
      </c>
      <c r="M258" s="5">
        <f t="shared" si="450"/>
        <v>1.2259694143514787E-2</v>
      </c>
      <c r="N258" s="5">
        <f t="shared" si="451"/>
        <v>5.0119983519963995E-2</v>
      </c>
      <c r="O258" s="5">
        <f t="shared" si="452"/>
        <v>3.840303784181391E-3</v>
      </c>
      <c r="P258" s="5">
        <f t="shared" si="453"/>
        <v>1.5699899208060086E-2</v>
      </c>
      <c r="Q258" s="5">
        <f t="shared" si="454"/>
        <v>0.10245005783322431</v>
      </c>
      <c r="R258" s="5">
        <f t="shared" si="455"/>
        <v>6.0148046852373429E-4</v>
      </c>
      <c r="S258" s="5">
        <f t="shared" si="456"/>
        <v>5.0263659161846616E-3</v>
      </c>
      <c r="T258" s="5">
        <f t="shared" si="457"/>
        <v>3.2092101171598789E-2</v>
      </c>
      <c r="U258" s="5">
        <f t="shared" si="458"/>
        <v>2.4589676395749818E-3</v>
      </c>
      <c r="V258" s="5">
        <f t="shared" si="459"/>
        <v>7.1520216612211841E-4</v>
      </c>
      <c r="W258" s="5">
        <f t="shared" si="460"/>
        <v>0.13961183561110829</v>
      </c>
      <c r="X258" s="5">
        <f t="shared" si="461"/>
        <v>4.3732890424306926E-2</v>
      </c>
      <c r="Y258" s="5">
        <f t="shared" si="462"/>
        <v>6.8495829758729344E-3</v>
      </c>
      <c r="Z258" s="5">
        <f t="shared" si="463"/>
        <v>6.2803843019873461E-5</v>
      </c>
      <c r="AA258" s="5">
        <f t="shared" si="464"/>
        <v>2.5675416860310244E-4</v>
      </c>
      <c r="AB258" s="5">
        <f t="shared" si="465"/>
        <v>5.248301690249273E-4</v>
      </c>
      <c r="AC258" s="5">
        <f t="shared" si="466"/>
        <v>5.7243485186390671E-5</v>
      </c>
      <c r="AD258" s="5">
        <f t="shared" si="467"/>
        <v>0.14268999736266202</v>
      </c>
      <c r="AE258" s="5">
        <f t="shared" si="468"/>
        <v>4.4697113192382044E-2</v>
      </c>
      <c r="AF258" s="5">
        <f t="shared" si="469"/>
        <v>7.0006025813249811E-3</v>
      </c>
      <c r="AG258" s="5">
        <f t="shared" si="470"/>
        <v>7.309709434807788E-4</v>
      </c>
      <c r="AH258" s="5">
        <f t="shared" si="471"/>
        <v>4.918267804787327E-6</v>
      </c>
      <c r="AI258" s="5">
        <f t="shared" si="472"/>
        <v>2.0106823093389104E-5</v>
      </c>
      <c r="AJ258" s="5">
        <f t="shared" si="473"/>
        <v>4.1100276657904291E-5</v>
      </c>
      <c r="AK258" s="5">
        <f t="shared" si="474"/>
        <v>5.6008607410210349E-5</v>
      </c>
      <c r="AL258" s="5">
        <f t="shared" si="475"/>
        <v>2.9322654781557454E-6</v>
      </c>
      <c r="AM258" s="5">
        <f t="shared" si="476"/>
        <v>0.11666882113961118</v>
      </c>
      <c r="AN258" s="5">
        <f t="shared" si="477"/>
        <v>3.6546076115238142E-2</v>
      </c>
      <c r="AO258" s="5">
        <f t="shared" si="478"/>
        <v>5.7239614936304261E-3</v>
      </c>
      <c r="AP258" s="5">
        <f t="shared" si="479"/>
        <v>5.9766991267411434E-4</v>
      </c>
      <c r="AQ258" s="5">
        <f t="shared" si="480"/>
        <v>4.6804471638224163E-5</v>
      </c>
      <c r="AR258" s="5">
        <f t="shared" si="481"/>
        <v>3.0812583480858837E-7</v>
      </c>
      <c r="AS258" s="5">
        <f t="shared" si="482"/>
        <v>1.2596775728577923E-6</v>
      </c>
      <c r="AT258" s="5">
        <f t="shared" si="483"/>
        <v>2.5749018879683216E-6</v>
      </c>
      <c r="AU258" s="5">
        <f t="shared" si="484"/>
        <v>3.5088977663923289E-6</v>
      </c>
      <c r="AV258" s="5">
        <f t="shared" si="485"/>
        <v>3.5862619443457473E-6</v>
      </c>
      <c r="AW258" s="5">
        <f t="shared" si="486"/>
        <v>1.0430809538106505E-7</v>
      </c>
      <c r="AX258" s="5">
        <f t="shared" si="487"/>
        <v>7.9494090205398188E-2</v>
      </c>
      <c r="AY258" s="5">
        <f t="shared" si="488"/>
        <v>2.49012293342846E-2</v>
      </c>
      <c r="AZ258" s="5">
        <f t="shared" si="489"/>
        <v>3.9001089310946586E-3</v>
      </c>
      <c r="BA258" s="5">
        <f t="shared" si="490"/>
        <v>4.0723155927250204E-4</v>
      </c>
      <c r="BB258" s="5">
        <f t="shared" si="491"/>
        <v>3.1890944419269142E-5</v>
      </c>
      <c r="BC258" s="5">
        <f t="shared" si="492"/>
        <v>1.9979440449454146E-6</v>
      </c>
      <c r="BD258" s="5">
        <f t="shared" si="493"/>
        <v>1.608654609116574E-8</v>
      </c>
      <c r="BE258" s="5">
        <f t="shared" si="494"/>
        <v>6.5764889037535022E-8</v>
      </c>
      <c r="BF258" s="5">
        <f t="shared" si="495"/>
        <v>1.344297466220692E-7</v>
      </c>
      <c r="BG258" s="5">
        <f t="shared" si="496"/>
        <v>1.8319153823412341E-7</v>
      </c>
      <c r="BH258" s="5">
        <f t="shared" si="497"/>
        <v>1.8723054526910936E-7</v>
      </c>
      <c r="BI258" s="5">
        <f t="shared" si="498"/>
        <v>1.5308688346496214E-7</v>
      </c>
      <c r="BJ258" s="8">
        <f t="shared" si="499"/>
        <v>0.83829501766723125</v>
      </c>
      <c r="BK258" s="8">
        <f t="shared" si="500"/>
        <v>5.8662566518830797E-2</v>
      </c>
      <c r="BL258" s="8">
        <f t="shared" si="501"/>
        <v>7.8164478600295222E-3</v>
      </c>
      <c r="BM258" s="8">
        <f t="shared" si="502"/>
        <v>0.69496429190545395</v>
      </c>
      <c r="BN258" s="8">
        <f t="shared" si="503"/>
        <v>0.1849714189574683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1.52</v>
      </c>
      <c r="F259">
        <f>VLOOKUP(B259,home!$B$2:$E$405,3,FALSE)</f>
        <v>0.94</v>
      </c>
      <c r="G259">
        <f>VLOOKUP(C259,away!$B$2:$E$405,4,FALSE)</f>
        <v>0.47</v>
      </c>
      <c r="H259">
        <f>VLOOKUP(A259,away!$A$2:$E$405,3,FALSE)</f>
        <v>1.0925925925925899</v>
      </c>
      <c r="I259">
        <f>VLOOKUP(C259,away!$B$2:$E$405,3,FALSE)</f>
        <v>0.94</v>
      </c>
      <c r="J259">
        <f>VLOOKUP(B259,home!$B$2:$E$405,4,FALSE)</f>
        <v>0.92</v>
      </c>
      <c r="K259" s="3">
        <f t="shared" si="448"/>
        <v>0.67153599999999991</v>
      </c>
      <c r="L259" s="3">
        <f t="shared" si="449"/>
        <v>0.94487407407407176</v>
      </c>
      <c r="M259" s="5">
        <f t="shared" si="450"/>
        <v>0.19861041749799652</v>
      </c>
      <c r="N259" s="5">
        <f t="shared" si="451"/>
        <v>0.13337404532493458</v>
      </c>
      <c r="O259" s="5">
        <f t="shared" si="452"/>
        <v>0.18766183433488429</v>
      </c>
      <c r="P259" s="5">
        <f t="shared" si="453"/>
        <v>0.12602167758191082</v>
      </c>
      <c r="Q259" s="5">
        <f t="shared" si="454"/>
        <v>4.4782736450662615E-2</v>
      </c>
      <c r="R259" s="5">
        <f t="shared" si="455"/>
        <v>8.8658400978107815E-2</v>
      </c>
      <c r="S259" s="5">
        <f t="shared" si="456"/>
        <v>1.9990722818856277E-2</v>
      </c>
      <c r="T259" s="5">
        <f t="shared" si="457"/>
        <v>4.231404663832302E-2</v>
      </c>
      <c r="U259" s="5">
        <f t="shared" si="458"/>
        <v>5.9537307959234599E-2</v>
      </c>
      <c r="V259" s="5">
        <f t="shared" si="459"/>
        <v>1.4093836217118467E-3</v>
      </c>
      <c r="W259" s="5">
        <f t="shared" si="460"/>
        <v>1.002440656837739E-2</v>
      </c>
      <c r="X259" s="5">
        <f t="shared" si="461"/>
        <v>9.4718018744376301E-3</v>
      </c>
      <c r="Y259" s="5">
        <f t="shared" si="462"/>
        <v>4.4748300129611564E-3</v>
      </c>
      <c r="Z259" s="5">
        <f t="shared" si="463"/>
        <v>2.7923674844359137E-2</v>
      </c>
      <c r="AA259" s="5">
        <f t="shared" si="464"/>
        <v>1.8751752910281555E-2</v>
      </c>
      <c r="AB259" s="5">
        <f t="shared" si="465"/>
        <v>6.2962385711794154E-3</v>
      </c>
      <c r="AC259" s="5">
        <f t="shared" si="466"/>
        <v>5.5892362861073158E-5</v>
      </c>
      <c r="AD259" s="5">
        <f t="shared" si="467"/>
        <v>1.6829374723254696E-3</v>
      </c>
      <c r="AE259" s="5">
        <f t="shared" si="468"/>
        <v>1.5901639858880868E-3</v>
      </c>
      <c r="AF259" s="5">
        <f t="shared" si="469"/>
        <v>7.5125236189597065E-4</v>
      </c>
      <c r="AG259" s="5">
        <f t="shared" si="470"/>
        <v>2.3661295994747161E-4</v>
      </c>
      <c r="AH259" s="5">
        <f t="shared" si="471"/>
        <v>6.596089103327321E-3</v>
      </c>
      <c r="AI259" s="5">
        <f t="shared" si="472"/>
        <v>4.4295112920920152E-3</v>
      </c>
      <c r="AJ259" s="5">
        <f t="shared" si="473"/>
        <v>1.4872881475231513E-3</v>
      </c>
      <c r="AK259" s="5">
        <f t="shared" si="474"/>
        <v>3.3292251114503562E-4</v>
      </c>
      <c r="AL259" s="5">
        <f t="shared" si="475"/>
        <v>1.4185860783139203E-6</v>
      </c>
      <c r="AM259" s="5">
        <f t="shared" si="476"/>
        <v>2.2603061968311133E-4</v>
      </c>
      <c r="AN259" s="5">
        <f t="shared" si="477"/>
        <v>2.1357047248546848E-4</v>
      </c>
      <c r="AO259" s="5">
        <f t="shared" si="478"/>
        <v>1.0089860121963451E-4</v>
      </c>
      <c r="AP259" s="5">
        <f t="shared" si="479"/>
        <v>3.1778824134257067E-5</v>
      </c>
      <c r="AQ259" s="5">
        <f t="shared" si="480"/>
        <v>7.5067467572547254E-6</v>
      </c>
      <c r="AR259" s="5">
        <f t="shared" si="481"/>
        <v>1.2464947168032959E-3</v>
      </c>
      <c r="AS259" s="5">
        <f t="shared" si="482"/>
        <v>8.3706607614321795E-4</v>
      </c>
      <c r="AT259" s="5">
        <f t="shared" si="483"/>
        <v>2.8106000225445592E-4</v>
      </c>
      <c r="AU259" s="5">
        <f t="shared" si="484"/>
        <v>6.2913969891316104E-5</v>
      </c>
      <c r="AV259" s="5">
        <f t="shared" si="485"/>
        <v>1.0562248921233711E-5</v>
      </c>
      <c r="AW259" s="5">
        <f t="shared" si="486"/>
        <v>2.5003247792498572E-8</v>
      </c>
      <c r="AX259" s="5">
        <f t="shared" si="487"/>
        <v>2.5297949703252965E-5</v>
      </c>
      <c r="AY259" s="5">
        <f t="shared" si="488"/>
        <v>2.3903376801833582E-5</v>
      </c>
      <c r="AZ259" s="5">
        <f t="shared" si="489"/>
        <v>1.1292840511438076E-5</v>
      </c>
      <c r="BA259" s="5">
        <f t="shared" si="490"/>
        <v>3.556770740637074E-6</v>
      </c>
      <c r="BB259" s="5">
        <f t="shared" si="491"/>
        <v>8.4017511506330117E-7</v>
      </c>
      <c r="BC259" s="5">
        <f t="shared" si="492"/>
        <v>1.5877193678110275E-7</v>
      </c>
      <c r="BD259" s="5">
        <f t="shared" si="493"/>
        <v>1.9629675689628932E-4</v>
      </c>
      <c r="BE259" s="5">
        <f t="shared" si="494"/>
        <v>1.3182033893910651E-4</v>
      </c>
      <c r="BF259" s="5">
        <f t="shared" si="495"/>
        <v>4.4261051564905905E-5</v>
      </c>
      <c r="BG259" s="5">
        <f t="shared" si="496"/>
        <v>9.9076298412302167E-6</v>
      </c>
      <c r="BH259" s="5">
        <f t="shared" si="497"/>
        <v>1.6633325282650934E-6</v>
      </c>
      <c r="BI259" s="5">
        <f t="shared" si="498"/>
        <v>2.2339753454020559E-7</v>
      </c>
      <c r="BJ259" s="8">
        <f t="shared" si="499"/>
        <v>0.24934766879884213</v>
      </c>
      <c r="BK259" s="8">
        <f t="shared" si="500"/>
        <v>0.34611341584621669</v>
      </c>
      <c r="BL259" s="8">
        <f t="shared" si="501"/>
        <v>0.37657361532909295</v>
      </c>
      <c r="BM259" s="8">
        <f t="shared" si="502"/>
        <v>0.22082538427646037</v>
      </c>
      <c r="BN259" s="8">
        <f t="shared" si="503"/>
        <v>0.77910911216849676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1.2068965517241399</v>
      </c>
      <c r="F260">
        <f>VLOOKUP(B260,home!$B$2:$E$405,3,FALSE)</f>
        <v>0.89</v>
      </c>
      <c r="G260">
        <f>VLOOKUP(C260,away!$B$2:$E$405,4,FALSE)</f>
        <v>0.79</v>
      </c>
      <c r="H260">
        <f>VLOOKUP(A260,away!$A$2:$E$405,3,FALSE)</f>
        <v>1.3793103448275901</v>
      </c>
      <c r="I260">
        <f>VLOOKUP(C260,away!$B$2:$E$405,3,FALSE)</f>
        <v>0.59</v>
      </c>
      <c r="J260">
        <f>VLOOKUP(B260,home!$B$2:$E$405,4,FALSE)</f>
        <v>1.22</v>
      </c>
      <c r="K260" s="3">
        <f t="shared" si="448"/>
        <v>0.84856896551724281</v>
      </c>
      <c r="L260" s="3">
        <f t="shared" si="449"/>
        <v>0.99282758620689937</v>
      </c>
      <c r="M260" s="5">
        <f t="shared" si="450"/>
        <v>0.15859578415991227</v>
      </c>
      <c r="N260" s="5">
        <f t="shared" si="451"/>
        <v>0.13457946049997266</v>
      </c>
      <c r="O260" s="5">
        <f t="shared" si="452"/>
        <v>0.15745826957007608</v>
      </c>
      <c r="P260" s="5">
        <f t="shared" si="453"/>
        <v>0.13361420092121459</v>
      </c>
      <c r="Q260" s="5">
        <f t="shared" si="454"/>
        <v>5.7099976788165217E-2</v>
      </c>
      <c r="R260" s="5">
        <f t="shared" si="455"/>
        <v>7.8164456852786959E-2</v>
      </c>
      <c r="S260" s="5">
        <f t="shared" si="456"/>
        <v>2.8141912444869535E-2</v>
      </c>
      <c r="T260" s="5">
        <f t="shared" si="457"/>
        <v>5.6690432127064053E-2</v>
      </c>
      <c r="U260" s="5">
        <f t="shared" si="458"/>
        <v>6.6327932291786587E-2</v>
      </c>
      <c r="V260" s="5">
        <f t="shared" si="459"/>
        <v>2.6343415282188624E-3</v>
      </c>
      <c r="W260" s="5">
        <f t="shared" si="460"/>
        <v>1.6151089411397316E-2</v>
      </c>
      <c r="X260" s="5">
        <f t="shared" si="461"/>
        <v>1.6035247114929405E-2</v>
      </c>
      <c r="Y260" s="5">
        <f t="shared" si="462"/>
        <v>7.9601178436732554E-3</v>
      </c>
      <c r="Z260" s="5">
        <f t="shared" si="463"/>
        <v>2.5867943008108605E-2</v>
      </c>
      <c r="AA260" s="5">
        <f t="shared" si="464"/>
        <v>2.195073363844971E-2</v>
      </c>
      <c r="AB260" s="5">
        <f t="shared" si="465"/>
        <v>9.3133556679619069E-3</v>
      </c>
      <c r="AC260" s="5">
        <f t="shared" si="466"/>
        <v>1.387116940525147E-4</v>
      </c>
      <c r="AD260" s="5">
        <f t="shared" si="467"/>
        <v>3.4263283084514777E-3</v>
      </c>
      <c r="AE260" s="5">
        <f t="shared" si="468"/>
        <v>3.4017532640322487E-3</v>
      </c>
      <c r="AF260" s="5">
        <f t="shared" si="469"/>
        <v>1.6886772410002896E-3</v>
      </c>
      <c r="AG260" s="5">
        <f t="shared" si="470"/>
        <v>5.5885511635494795E-4</v>
      </c>
      <c r="AH260" s="5">
        <f t="shared" si="471"/>
        <v>6.4206018542195256E-3</v>
      </c>
      <c r="AI260" s="5">
        <f t="shared" si="472"/>
        <v>5.4483234734331535E-3</v>
      </c>
      <c r="AJ260" s="5">
        <f t="shared" si="473"/>
        <v>2.3116391068272409E-3</v>
      </c>
      <c r="AK260" s="5">
        <f t="shared" si="474"/>
        <v>6.5386173517653179E-4</v>
      </c>
      <c r="AL260" s="5">
        <f t="shared" si="475"/>
        <v>4.6744879777048964E-6</v>
      </c>
      <c r="AM260" s="5">
        <f t="shared" si="476"/>
        <v>5.8149517364502318E-4</v>
      </c>
      <c r="AN260" s="5">
        <f t="shared" si="477"/>
        <v>5.7732444964095006E-4</v>
      </c>
      <c r="AO260" s="5">
        <f t="shared" si="478"/>
        <v>2.8659181989762559E-4</v>
      </c>
      <c r="AP260" s="5">
        <f t="shared" si="479"/>
        <v>9.4845421591867337E-5</v>
      </c>
      <c r="AQ260" s="5">
        <f t="shared" si="480"/>
        <v>2.3541287745457345E-5</v>
      </c>
      <c r="AR260" s="5">
        <f t="shared" si="481"/>
        <v>1.2749101281840632E-3</v>
      </c>
      <c r="AS260" s="5">
        <f t="shared" si="482"/>
        <v>1.0818491686006059E-3</v>
      </c>
      <c r="AT260" s="5">
        <f t="shared" si="483"/>
        <v>4.5901181492255267E-4</v>
      </c>
      <c r="AU260" s="5">
        <f t="shared" si="484"/>
        <v>1.2983439364967422E-4</v>
      </c>
      <c r="AV260" s="5">
        <f t="shared" si="485"/>
        <v>2.7543359276965627E-5</v>
      </c>
      <c r="AW260" s="5">
        <f t="shared" si="486"/>
        <v>1.0939375412875295E-7</v>
      </c>
      <c r="AX260" s="5">
        <f t="shared" si="487"/>
        <v>8.2239792992204436E-5</v>
      </c>
      <c r="AY260" s="5">
        <f t="shared" si="488"/>
        <v>8.1649935166605399E-5</v>
      </c>
      <c r="AZ260" s="5">
        <f t="shared" si="489"/>
        <v>4.0532154022705334E-5</v>
      </c>
      <c r="BA260" s="5">
        <f t="shared" si="490"/>
        <v>1.3413813547376268E-5</v>
      </c>
      <c r="BB260" s="5">
        <f t="shared" si="491"/>
        <v>3.3294010315177462E-6</v>
      </c>
      <c r="BC260" s="5">
        <f t="shared" si="492"/>
        <v>6.6110423792730523E-7</v>
      </c>
      <c r="BD260" s="5">
        <f t="shared" si="493"/>
        <v>2.109609908659519E-4</v>
      </c>
      <c r="BE260" s="5">
        <f t="shared" si="494"/>
        <v>1.7901494978361329E-4</v>
      </c>
      <c r="BF260" s="5">
        <f t="shared" si="495"/>
        <v>7.5953265375000955E-5</v>
      </c>
      <c r="BG260" s="5">
        <f t="shared" si="496"/>
        <v>2.1483861275640394E-5</v>
      </c>
      <c r="BH260" s="5">
        <f t="shared" si="497"/>
        <v>4.5576344844965294E-6</v>
      </c>
      <c r="BI260" s="5">
        <f t="shared" si="498"/>
        <v>7.7349343594298674E-7</v>
      </c>
      <c r="BJ260" s="8">
        <f t="shared" si="499"/>
        <v>0.2993775620685602</v>
      </c>
      <c r="BK260" s="8">
        <f t="shared" si="500"/>
        <v>0.32321127517141202</v>
      </c>
      <c r="BL260" s="8">
        <f t="shared" si="501"/>
        <v>0.35151506725057213</v>
      </c>
      <c r="BM260" s="8">
        <f t="shared" si="502"/>
        <v>0.28037815816511269</v>
      </c>
      <c r="BN260" s="8">
        <f t="shared" si="503"/>
        <v>0.71951214879212777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1.2068965517241399</v>
      </c>
      <c r="F261">
        <f>VLOOKUP(B261,home!$B$2:$E$405,3,FALSE)</f>
        <v>0.89</v>
      </c>
      <c r="G261">
        <f>VLOOKUP(C261,away!$B$2:$E$405,4,FALSE)</f>
        <v>0.89</v>
      </c>
      <c r="H261">
        <f>VLOOKUP(A261,away!$A$2:$E$405,3,FALSE)</f>
        <v>1.3793103448275901</v>
      </c>
      <c r="I261">
        <f>VLOOKUP(C261,away!$B$2:$E$405,3,FALSE)</f>
        <v>0.59</v>
      </c>
      <c r="J261">
        <f>VLOOKUP(B261,home!$B$2:$E$405,4,FALSE)</f>
        <v>1.42</v>
      </c>
      <c r="K261" s="3">
        <f t="shared" si="448"/>
        <v>0.95598275862069126</v>
      </c>
      <c r="L261" s="3">
        <f t="shared" si="449"/>
        <v>1.155586206896555</v>
      </c>
      <c r="M261" s="5">
        <f t="shared" si="450"/>
        <v>0.1210478973895448</v>
      </c>
      <c r="N261" s="5">
        <f t="shared" si="451"/>
        <v>0.11571970287169139</v>
      </c>
      <c r="O261" s="5">
        <f t="shared" si="452"/>
        <v>0.13988128059718749</v>
      </c>
      <c r="P261" s="5">
        <f t="shared" si="453"/>
        <v>0.13372409250469428</v>
      </c>
      <c r="Q261" s="5">
        <f t="shared" si="454"/>
        <v>5.5313020389023131E-2</v>
      </c>
      <c r="R261" s="5">
        <f t="shared" si="455"/>
        <v>8.0822439230568283E-2</v>
      </c>
      <c r="S261" s="5">
        <f t="shared" si="456"/>
        <v>3.693193624557032E-2</v>
      </c>
      <c r="T261" s="5">
        <f t="shared" si="457"/>
        <v>6.391896342334305E-2</v>
      </c>
      <c r="U261" s="5">
        <f t="shared" si="458"/>
        <v>7.726485841409185E-2</v>
      </c>
      <c r="V261" s="5">
        <f t="shared" si="459"/>
        <v>4.5332740779892352E-3</v>
      </c>
      <c r="W261" s="5">
        <f t="shared" si="460"/>
        <v>1.7626097939713627E-2</v>
      </c>
      <c r="X261" s="5">
        <f t="shared" si="461"/>
        <v>2.0368475660540859E-2</v>
      </c>
      <c r="Y261" s="5">
        <f t="shared" si="462"/>
        <v>1.1768764764414606E-2</v>
      </c>
      <c r="Z261" s="5">
        <f t="shared" si="463"/>
        <v>3.1132431994193247E-2</v>
      </c>
      <c r="AA261" s="5">
        <f t="shared" si="464"/>
        <v>2.9762068220379925E-2</v>
      </c>
      <c r="AB261" s="5">
        <f t="shared" si="465"/>
        <v>1.4226012039788002E-2</v>
      </c>
      <c r="AC261" s="5">
        <f t="shared" si="466"/>
        <v>3.130000475159659E-4</v>
      </c>
      <c r="AD261" s="5">
        <f t="shared" si="467"/>
        <v>4.2125614330314779E-3</v>
      </c>
      <c r="AE261" s="5">
        <f t="shared" si="468"/>
        <v>4.8679778877155624E-3</v>
      </c>
      <c r="AF261" s="5">
        <f t="shared" si="469"/>
        <v>2.8126840512607654E-3</v>
      </c>
      <c r="AG261" s="5">
        <f t="shared" si="470"/>
        <v>1.0834329646649545E-3</v>
      </c>
      <c r="AH261" s="5">
        <f t="shared" si="471"/>
        <v>8.9940522499086777E-3</v>
      </c>
      <c r="AI261" s="5">
        <f t="shared" si="472"/>
        <v>8.5981588810463312E-3</v>
      </c>
      <c r="AJ261" s="5">
        <f t="shared" si="473"/>
        <v>4.1098458230808335E-3</v>
      </c>
      <c r="AK261" s="5">
        <f t="shared" si="474"/>
        <v>1.3096472491515138E-3</v>
      </c>
      <c r="AL261" s="5">
        <f t="shared" si="475"/>
        <v>1.3831102633134676E-5</v>
      </c>
      <c r="AM261" s="5">
        <f t="shared" si="476"/>
        <v>8.0542721992171316E-4</v>
      </c>
      <c r="AN261" s="5">
        <f t="shared" si="477"/>
        <v>9.3074058600057011E-4</v>
      </c>
      <c r="AO261" s="5">
        <f t="shared" si="478"/>
        <v>5.3777549169053778E-4</v>
      </c>
      <c r="AP261" s="5">
        <f t="shared" si="479"/>
        <v>2.0714864686819951E-4</v>
      </c>
      <c r="AQ261" s="5">
        <f t="shared" si="480"/>
        <v>5.9844529774544124E-5</v>
      </c>
      <c r="AR261" s="5">
        <f t="shared" si="481"/>
        <v>2.0786805448202786E-3</v>
      </c>
      <c r="AS261" s="5">
        <f t="shared" si="482"/>
        <v>1.9871827615284515E-3</v>
      </c>
      <c r="AT261" s="5">
        <f t="shared" si="483"/>
        <v>9.4985622912472593E-4</v>
      </c>
      <c r="AU261" s="5">
        <f t="shared" si="484"/>
        <v>3.0268205940390104E-4</v>
      </c>
      <c r="AV261" s="5">
        <f t="shared" si="485"/>
        <v>7.2339707533483299E-5</v>
      </c>
      <c r="AW261" s="5">
        <f t="shared" si="486"/>
        <v>4.2443062435102166E-7</v>
      </c>
      <c r="AX261" s="5">
        <f t="shared" si="487"/>
        <v>1.2832908926149221E-4</v>
      </c>
      <c r="AY261" s="5">
        <f t="shared" si="488"/>
        <v>1.4829532549417724E-4</v>
      </c>
      <c r="AZ261" s="5">
        <f t="shared" si="489"/>
        <v>8.5684016344153124E-5</v>
      </c>
      <c r="BA261" s="5">
        <f t="shared" si="490"/>
        <v>3.3005089146267448E-5</v>
      </c>
      <c r="BB261" s="5">
        <f t="shared" si="491"/>
        <v>9.5350564437044613E-6</v>
      </c>
      <c r="BC261" s="5">
        <f t="shared" si="492"/>
        <v>2.2037159416649982E-6</v>
      </c>
      <c r="BD261" s="5">
        <f t="shared" si="493"/>
        <v>4.0034909435642245E-4</v>
      </c>
      <c r="BE261" s="5">
        <f t="shared" si="494"/>
        <v>3.8272683163414811E-4</v>
      </c>
      <c r="BF261" s="5">
        <f t="shared" si="495"/>
        <v>1.8294012615188487E-4</v>
      </c>
      <c r="BG261" s="5">
        <f t="shared" si="496"/>
        <v>5.82958688203654E-5</v>
      </c>
      <c r="BH261" s="5">
        <f t="shared" si="497"/>
        <v>1.393246137277071E-5</v>
      </c>
      <c r="BI261" s="5">
        <f t="shared" si="498"/>
        <v>2.6638385715035141E-6</v>
      </c>
      <c r="BJ261" s="8">
        <f t="shared" si="499"/>
        <v>0.30063967015228649</v>
      </c>
      <c r="BK261" s="8">
        <f t="shared" si="500"/>
        <v>0.29671232669344194</v>
      </c>
      <c r="BL261" s="8">
        <f t="shared" si="501"/>
        <v>0.37140001222852093</v>
      </c>
      <c r="BM261" s="8">
        <f t="shared" si="502"/>
        <v>0.35322813719086332</v>
      </c>
      <c r="BN261" s="8">
        <f t="shared" si="503"/>
        <v>0.64650843298270932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1.2068965517241399</v>
      </c>
      <c r="F262">
        <f>VLOOKUP(B262,home!$B$2:$E$405,3,FALSE)</f>
        <v>1.38</v>
      </c>
      <c r="G262">
        <f>VLOOKUP(C262,away!$B$2:$E$405,4,FALSE)</f>
        <v>2.37</v>
      </c>
      <c r="H262">
        <f>VLOOKUP(A262,away!$A$2:$E$405,3,FALSE)</f>
        <v>1.3793103448275901</v>
      </c>
      <c r="I262">
        <f>VLOOKUP(C262,away!$B$2:$E$405,3,FALSE)</f>
        <v>0.44</v>
      </c>
      <c r="J262">
        <f>VLOOKUP(B262,home!$B$2:$E$405,4,FALSE)</f>
        <v>1.0900000000000001</v>
      </c>
      <c r="K262" s="3">
        <f t="shared" si="448"/>
        <v>3.9472758620689716</v>
      </c>
      <c r="L262" s="3">
        <f t="shared" si="449"/>
        <v>0.66151724137931223</v>
      </c>
      <c r="M262" s="5">
        <f t="shared" si="450"/>
        <v>9.9638363738698971E-3</v>
      </c>
      <c r="N262" s="5">
        <f t="shared" si="451"/>
        <v>3.933001081218148E-2</v>
      </c>
      <c r="O262" s="5">
        <f t="shared" si="452"/>
        <v>6.5912495515972648E-3</v>
      </c>
      <c r="P262" s="5">
        <f t="shared" si="453"/>
        <v>2.6017480255892816E-2</v>
      </c>
      <c r="Q262" s="5">
        <f t="shared" si="454"/>
        <v>7.7623201166917816E-2</v>
      </c>
      <c r="R262" s="5">
        <f t="shared" si="455"/>
        <v>2.1801126103076253E-3</v>
      </c>
      <c r="S262" s="5">
        <f t="shared" si="456"/>
        <v>1.6984152826941316E-2</v>
      </c>
      <c r="T262" s="5">
        <f t="shared" si="457"/>
        <v>5.1349085902970888E-2</v>
      </c>
      <c r="U262" s="5">
        <f t="shared" si="458"/>
        <v>8.6055058832594684E-3</v>
      </c>
      <c r="V262" s="5">
        <f t="shared" si="459"/>
        <v>4.927651963419457E-3</v>
      </c>
      <c r="W262" s="5">
        <f t="shared" si="460"/>
        <v>0.10213339610089957</v>
      </c>
      <c r="X262" s="5">
        <f t="shared" si="461"/>
        <v>6.7563002441367689E-2</v>
      </c>
      <c r="Y262" s="5">
        <f t="shared" si="462"/>
        <v>2.2347045497158647E-2</v>
      </c>
      <c r="Z262" s="5">
        <f t="shared" si="463"/>
        <v>4.807273599556507E-4</v>
      </c>
      <c r="AA262" s="5">
        <f t="shared" si="464"/>
        <v>1.8975635041890821E-3</v>
      </c>
      <c r="AB262" s="5">
        <f t="shared" si="465"/>
        <v>3.7451033084142894E-3</v>
      </c>
      <c r="AC262" s="5">
        <f t="shared" si="466"/>
        <v>8.041900407105881E-4</v>
      </c>
      <c r="AD262" s="5">
        <f t="shared" si="467"/>
        <v>0.10078717228505252</v>
      </c>
      <c r="AE262" s="5">
        <f t="shared" si="468"/>
        <v>6.667245217642942E-2</v>
      </c>
      <c r="AF262" s="5">
        <f t="shared" si="469"/>
        <v>2.2052488319872856E-2</v>
      </c>
      <c r="AG262" s="5">
        <f t="shared" si="470"/>
        <v>4.8627004129705989E-3</v>
      </c>
      <c r="AH262" s="5">
        <f t="shared" si="471"/>
        <v>7.9502359253355416E-5</v>
      </c>
      <c r="AI262" s="5">
        <f t="shared" si="472"/>
        <v>3.138177436583056E-4</v>
      </c>
      <c r="AJ262" s="5">
        <f t="shared" si="473"/>
        <v>6.193626023156889E-4</v>
      </c>
      <c r="AK262" s="5">
        <f t="shared" si="474"/>
        <v>8.149316833296475E-4</v>
      </c>
      <c r="AL262" s="5">
        <f t="shared" si="475"/>
        <v>8.3995753125949785E-5</v>
      </c>
      <c r="AM262" s="5">
        <f t="shared" si="476"/>
        <v>7.956695447339493E-2</v>
      </c>
      <c r="AN262" s="5">
        <f t="shared" si="477"/>
        <v>5.2634912228193539E-2</v>
      </c>
      <c r="AO262" s="5">
        <f t="shared" si="478"/>
        <v>1.7409450968718407E-2</v>
      </c>
      <c r="AP262" s="5">
        <f t="shared" si="479"/>
        <v>3.838883992918333E-3</v>
      </c>
      <c r="AQ262" s="5">
        <f t="shared" si="480"/>
        <v>6.3487198724263352E-4</v>
      </c>
      <c r="AR262" s="5">
        <f t="shared" si="481"/>
        <v>1.0518436275285345E-5</v>
      </c>
      <c r="AS262" s="5">
        <f t="shared" si="482"/>
        <v>4.1519169616144501E-5</v>
      </c>
      <c r="AT262" s="5">
        <f t="shared" si="483"/>
        <v>8.1943808019477334E-5</v>
      </c>
      <c r="AU262" s="5">
        <f t="shared" si="484"/>
        <v>1.0781827181376555E-4</v>
      </c>
      <c r="AV262" s="5">
        <f t="shared" si="485"/>
        <v>1.0639711545511703E-4</v>
      </c>
      <c r="AW262" s="5">
        <f t="shared" si="486"/>
        <v>6.0924710526836743E-6</v>
      </c>
      <c r="AX262" s="5">
        <f t="shared" si="487"/>
        <v>5.2345453135195417E-2</v>
      </c>
      <c r="AY262" s="5">
        <f t="shared" si="488"/>
        <v>3.4627419756744549E-2</v>
      </c>
      <c r="AZ262" s="5">
        <f t="shared" si="489"/>
        <v>1.1453317596782572E-2</v>
      </c>
      <c r="BA262" s="5">
        <f t="shared" si="490"/>
        <v>2.5255223537549143E-3</v>
      </c>
      <c r="BB262" s="5">
        <f t="shared" si="491"/>
        <v>4.1766914512443451E-4</v>
      </c>
      <c r="BC262" s="5">
        <f t="shared" si="492"/>
        <v>5.5259068138394314E-5</v>
      </c>
      <c r="BD262" s="5">
        <f t="shared" si="493"/>
        <v>1.1596878247418079E-6</v>
      </c>
      <c r="BE262" s="5">
        <f t="shared" si="494"/>
        <v>4.5776077581386106E-6</v>
      </c>
      <c r="BF262" s="5">
        <f t="shared" si="495"/>
        <v>9.0345403048600994E-6</v>
      </c>
      <c r="BG262" s="5">
        <f t="shared" si="496"/>
        <v>1.1887274290087838E-5</v>
      </c>
      <c r="BH262" s="5">
        <f t="shared" si="497"/>
        <v>1.1730587717764198E-5</v>
      </c>
      <c r="BI262" s="5">
        <f t="shared" si="498"/>
        <v>9.2607731492426726E-6</v>
      </c>
      <c r="BJ262" s="8">
        <f t="shared" si="499"/>
        <v>0.8102302698220295</v>
      </c>
      <c r="BK262" s="8">
        <f t="shared" si="500"/>
        <v>9.340872697070457E-2</v>
      </c>
      <c r="BL262" s="8">
        <f t="shared" si="501"/>
        <v>2.5242996518549353E-2</v>
      </c>
      <c r="BM262" s="8">
        <f t="shared" si="502"/>
        <v>0.73303550261478045</v>
      </c>
      <c r="BN262" s="8">
        <f t="shared" si="503"/>
        <v>0.16170589077076689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1.2068965517241399</v>
      </c>
      <c r="F263">
        <f>VLOOKUP(B263,home!$B$2:$E$405,3,FALSE)</f>
        <v>0.59</v>
      </c>
      <c r="G263">
        <f>VLOOKUP(C263,away!$B$2:$E$405,4,FALSE)</f>
        <v>1.19</v>
      </c>
      <c r="H263">
        <f>VLOOKUP(A263,away!$A$2:$E$405,3,FALSE)</f>
        <v>1.3793103448275901</v>
      </c>
      <c r="I263">
        <f>VLOOKUP(C263,away!$B$2:$E$405,3,FALSE)</f>
        <v>0.2</v>
      </c>
      <c r="J263">
        <f>VLOOKUP(B263,home!$B$2:$E$405,4,FALSE)</f>
        <v>1.22</v>
      </c>
      <c r="K263" s="3">
        <f t="shared" si="448"/>
        <v>0.84736206896551858</v>
      </c>
      <c r="L263" s="3">
        <f t="shared" si="449"/>
        <v>0.336551724137932</v>
      </c>
      <c r="M263" s="5">
        <f t="shared" si="450"/>
        <v>0.30607846353941492</v>
      </c>
      <c r="N263" s="5">
        <f t="shared" si="451"/>
        <v>0.25935928013054566</v>
      </c>
      <c r="O263" s="5">
        <f t="shared" si="452"/>
        <v>0.10301123462567922</v>
      </c>
      <c r="P263" s="5">
        <f t="shared" si="453"/>
        <v>8.7287812899108003E-2</v>
      </c>
      <c r="Q263" s="5">
        <f t="shared" si="454"/>
        <v>0.10988560810841333</v>
      </c>
      <c r="R263" s="5">
        <f t="shared" si="455"/>
        <v>1.7334304309424689E-2</v>
      </c>
      <c r="S263" s="5">
        <f t="shared" si="456"/>
        <v>6.2232100493151308E-3</v>
      </c>
      <c r="T263" s="5">
        <f t="shared" si="457"/>
        <v>3.6982190866831618E-2</v>
      </c>
      <c r="U263" s="5">
        <f t="shared" si="458"/>
        <v>1.4688431963712008E-2</v>
      </c>
      <c r="V263" s="5">
        <f t="shared" si="459"/>
        <v>1.9719358818248348E-4</v>
      </c>
      <c r="W263" s="5">
        <f t="shared" si="460"/>
        <v>3.1037632078759765E-2</v>
      </c>
      <c r="X263" s="5">
        <f t="shared" si="461"/>
        <v>1.0445768589265382E-2</v>
      </c>
      <c r="Y263" s="5">
        <f t="shared" si="462"/>
        <v>1.7577707143315588E-3</v>
      </c>
      <c r="Z263" s="5">
        <f t="shared" si="463"/>
        <v>1.9446300006894877E-3</v>
      </c>
      <c r="AA263" s="5">
        <f t="shared" si="464"/>
        <v>1.6478057007566619E-3</v>
      </c>
      <c r="AB263" s="5">
        <f t="shared" si="465"/>
        <v>6.9814402392317056E-4</v>
      </c>
      <c r="AC263" s="5">
        <f t="shared" si="466"/>
        <v>3.5147435789695477E-6</v>
      </c>
      <c r="AD263" s="5">
        <f t="shared" si="467"/>
        <v>6.5750280335121047E-3</v>
      </c>
      <c r="AE263" s="5">
        <f t="shared" si="468"/>
        <v>2.2128370209337348E-3</v>
      </c>
      <c r="AF263" s="5">
        <f t="shared" si="469"/>
        <v>3.7236705731574673E-4</v>
      </c>
      <c r="AG263" s="5">
        <f t="shared" si="470"/>
        <v>4.1773591717260898E-5</v>
      </c>
      <c r="AH263" s="5">
        <f t="shared" si="471"/>
        <v>1.6361714488559873E-4</v>
      </c>
      <c r="AI263" s="5">
        <f t="shared" si="472"/>
        <v>1.3864296240849195E-4</v>
      </c>
      <c r="AJ263" s="5">
        <f t="shared" si="473"/>
        <v>5.8740393736984175E-5</v>
      </c>
      <c r="AK263" s="5">
        <f t="shared" si="474"/>
        <v>1.6591460522940035E-5</v>
      </c>
      <c r="AL263" s="5">
        <f t="shared" si="475"/>
        <v>4.0093546780357295E-8</v>
      </c>
      <c r="AM263" s="5">
        <f t="shared" si="476"/>
        <v>1.1142858715966206E-3</v>
      </c>
      <c r="AN263" s="5">
        <f t="shared" si="477"/>
        <v>3.7501483126838091E-4</v>
      </c>
      <c r="AO263" s="5">
        <f t="shared" si="478"/>
        <v>6.3105944020334614E-5</v>
      </c>
      <c r="AP263" s="5">
        <f t="shared" si="479"/>
        <v>7.0794714211318112E-6</v>
      </c>
      <c r="AQ263" s="5">
        <f t="shared" si="480"/>
        <v>5.9565207819178158E-7</v>
      </c>
      <c r="AR263" s="5">
        <f t="shared" si="481"/>
        <v>1.1013126441954821E-5</v>
      </c>
      <c r="AS263" s="5">
        <f t="shared" si="482"/>
        <v>9.3321056076336964E-6</v>
      </c>
      <c r="AT263" s="5">
        <f t="shared" si="483"/>
        <v>3.9538361577446029E-6</v>
      </c>
      <c r="AU263" s="5">
        <f t="shared" si="484"/>
        <v>1.1167769289923813E-6</v>
      </c>
      <c r="AV263" s="5">
        <f t="shared" si="485"/>
        <v>2.3657860228098553E-7</v>
      </c>
      <c r="AW263" s="5">
        <f t="shared" si="486"/>
        <v>3.1760901086132331E-10</v>
      </c>
      <c r="AX263" s="5">
        <f t="shared" si="487"/>
        <v>1.5736726359585977E-4</v>
      </c>
      <c r="AY263" s="5">
        <f t="shared" si="488"/>
        <v>5.2962223886055005E-5</v>
      </c>
      <c r="AZ263" s="5">
        <f t="shared" si="489"/>
        <v>8.9122638815154873E-6</v>
      </c>
      <c r="BA263" s="5">
        <f t="shared" si="490"/>
        <v>9.9981259176541834E-7</v>
      </c>
      <c r="BB263" s="5">
        <f t="shared" si="491"/>
        <v>8.4122162893366479E-8</v>
      </c>
      <c r="BC263" s="5">
        <f t="shared" si="492"/>
        <v>5.6622917919948935E-9</v>
      </c>
      <c r="BD263" s="5">
        <f t="shared" si="493"/>
        <v>6.1774778203148997E-7</v>
      </c>
      <c r="BE263" s="5">
        <f t="shared" si="494"/>
        <v>5.2345603868106344E-7</v>
      </c>
      <c r="BF263" s="5">
        <f t="shared" si="495"/>
        <v>2.217783959746402E-7</v>
      </c>
      <c r="BG263" s="5">
        <f t="shared" si="496"/>
        <v>6.2642200154975064E-8</v>
      </c>
      <c r="BH263" s="5">
        <f t="shared" si="497"/>
        <v>1.3270156081967947E-8</v>
      </c>
      <c r="BI263" s="5">
        <f t="shared" si="498"/>
        <v>2.2489253826223442E-9</v>
      </c>
      <c r="BJ263" s="8">
        <f t="shared" si="499"/>
        <v>0.46045066931042078</v>
      </c>
      <c r="BK263" s="8">
        <f t="shared" si="500"/>
        <v>0.39984319713703237</v>
      </c>
      <c r="BL263" s="8">
        <f t="shared" si="501"/>
        <v>0.13778460615228669</v>
      </c>
      <c r="BM263" s="8">
        <f t="shared" si="502"/>
        <v>0.11701343708156629</v>
      </c>
      <c r="BN263" s="8">
        <f t="shared" si="503"/>
        <v>0.88295670361258582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1.2068965517241399</v>
      </c>
      <c r="F264">
        <f>VLOOKUP(B264,home!$B$2:$E$405,3,FALSE)</f>
        <v>0.99</v>
      </c>
      <c r="G264">
        <f>VLOOKUP(C264,away!$B$2:$E$405,4,FALSE)</f>
        <v>0.74</v>
      </c>
      <c r="H264">
        <f>VLOOKUP(A264,away!$A$2:$E$405,3,FALSE)</f>
        <v>1.3793103448275901</v>
      </c>
      <c r="I264">
        <f>VLOOKUP(C264,away!$B$2:$E$405,3,FALSE)</f>
        <v>1.04</v>
      </c>
      <c r="J264">
        <f>VLOOKUP(B264,home!$B$2:$E$405,4,FALSE)</f>
        <v>0</v>
      </c>
      <c r="K264" s="3">
        <f t="shared" si="448"/>
        <v>0.88417241379310485</v>
      </c>
      <c r="L264" s="3">
        <f t="shared" si="449"/>
        <v>0</v>
      </c>
      <c r="M264" s="5">
        <f t="shared" si="450"/>
        <v>0.41305587120899001</v>
      </c>
      <c r="N264" s="5">
        <f t="shared" si="451"/>
        <v>0.36521260667826655</v>
      </c>
      <c r="O264" s="5">
        <f t="shared" si="452"/>
        <v>0</v>
      </c>
      <c r="P264" s="5">
        <f t="shared" si="453"/>
        <v>0</v>
      </c>
      <c r="Q264" s="5">
        <f t="shared" si="454"/>
        <v>0.16145545599719735</v>
      </c>
      <c r="R264" s="5">
        <f t="shared" si="455"/>
        <v>0</v>
      </c>
      <c r="S264" s="5">
        <f t="shared" si="456"/>
        <v>0</v>
      </c>
      <c r="T264" s="5">
        <f t="shared" si="457"/>
        <v>0</v>
      </c>
      <c r="U264" s="5">
        <f t="shared" si="458"/>
        <v>0</v>
      </c>
      <c r="V264" s="5">
        <f t="shared" si="459"/>
        <v>0</v>
      </c>
      <c r="W264" s="5">
        <f t="shared" si="460"/>
        <v>4.7584820083036147E-2</v>
      </c>
      <c r="X264" s="5">
        <f t="shared" si="461"/>
        <v>0</v>
      </c>
      <c r="Y264" s="5">
        <f t="shared" si="462"/>
        <v>0</v>
      </c>
      <c r="Z264" s="5">
        <f t="shared" si="463"/>
        <v>0</v>
      </c>
      <c r="AA264" s="5">
        <f t="shared" si="464"/>
        <v>0</v>
      </c>
      <c r="AB264" s="5">
        <f t="shared" si="465"/>
        <v>0</v>
      </c>
      <c r="AC264" s="5">
        <f t="shared" si="466"/>
        <v>0</v>
      </c>
      <c r="AD264" s="5">
        <f t="shared" si="467"/>
        <v>1.0518296308182169E-2</v>
      </c>
      <c r="AE264" s="5">
        <f t="shared" si="468"/>
        <v>0</v>
      </c>
      <c r="AF264" s="5">
        <f t="shared" si="469"/>
        <v>0</v>
      </c>
      <c r="AG264" s="5">
        <f t="shared" si="470"/>
        <v>0</v>
      </c>
      <c r="AH264" s="5">
        <f t="shared" si="471"/>
        <v>0</v>
      </c>
      <c r="AI264" s="5">
        <f t="shared" si="472"/>
        <v>0</v>
      </c>
      <c r="AJ264" s="5">
        <f t="shared" si="473"/>
        <v>0</v>
      </c>
      <c r="AK264" s="5">
        <f t="shared" si="474"/>
        <v>0</v>
      </c>
      <c r="AL264" s="5">
        <f t="shared" si="475"/>
        <v>0</v>
      </c>
      <c r="AM264" s="5">
        <f t="shared" si="476"/>
        <v>1.8599974871593068E-3</v>
      </c>
      <c r="AN264" s="5">
        <f t="shared" si="477"/>
        <v>0</v>
      </c>
      <c r="AO264" s="5">
        <f t="shared" si="478"/>
        <v>0</v>
      </c>
      <c r="AP264" s="5">
        <f t="shared" si="479"/>
        <v>0</v>
      </c>
      <c r="AQ264" s="5">
        <f t="shared" si="480"/>
        <v>0</v>
      </c>
      <c r="AR264" s="5">
        <f t="shared" si="481"/>
        <v>0</v>
      </c>
      <c r="AS264" s="5">
        <f t="shared" si="482"/>
        <v>0</v>
      </c>
      <c r="AT264" s="5">
        <f t="shared" si="483"/>
        <v>0</v>
      </c>
      <c r="AU264" s="5">
        <f t="shared" si="484"/>
        <v>0</v>
      </c>
      <c r="AV264" s="5">
        <f t="shared" si="485"/>
        <v>0</v>
      </c>
      <c r="AW264" s="5">
        <f t="shared" si="486"/>
        <v>0</v>
      </c>
      <c r="AX264" s="5">
        <f t="shared" si="487"/>
        <v>2.7409307797845886E-4</v>
      </c>
      <c r="AY264" s="5">
        <f t="shared" si="488"/>
        <v>0</v>
      </c>
      <c r="AZ264" s="5">
        <f t="shared" si="489"/>
        <v>0</v>
      </c>
      <c r="BA264" s="5">
        <f t="shared" si="490"/>
        <v>0</v>
      </c>
      <c r="BB264" s="5">
        <f t="shared" si="491"/>
        <v>0</v>
      </c>
      <c r="BC264" s="5">
        <f t="shared" si="492"/>
        <v>0</v>
      </c>
      <c r="BD264" s="5">
        <f t="shared" si="493"/>
        <v>0</v>
      </c>
      <c r="BE264" s="5">
        <f t="shared" si="494"/>
        <v>0</v>
      </c>
      <c r="BF264" s="5">
        <f t="shared" si="495"/>
        <v>0</v>
      </c>
      <c r="BG264" s="5">
        <f t="shared" si="496"/>
        <v>0</v>
      </c>
      <c r="BH264" s="5">
        <f t="shared" si="497"/>
        <v>0</v>
      </c>
      <c r="BI264" s="5">
        <f t="shared" si="498"/>
        <v>0</v>
      </c>
      <c r="BJ264" s="8">
        <f t="shared" si="499"/>
        <v>0.58690526963181977</v>
      </c>
      <c r="BK264" s="8">
        <f t="shared" si="500"/>
        <v>0.41305587120899001</v>
      </c>
      <c r="BL264" s="8">
        <f t="shared" si="501"/>
        <v>0</v>
      </c>
      <c r="BM264" s="8">
        <f t="shared" si="502"/>
        <v>6.0237206956356086E-2</v>
      </c>
      <c r="BN264" s="8">
        <f t="shared" si="503"/>
        <v>0.93972393388445397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1.6857142857142899</v>
      </c>
      <c r="F265">
        <f>VLOOKUP(B265,home!$B$2:$E$405,3,FALSE)</f>
        <v>1.0900000000000001</v>
      </c>
      <c r="G265">
        <f>VLOOKUP(C265,away!$B$2:$E$405,4,FALSE)</f>
        <v>1.02</v>
      </c>
      <c r="H265">
        <f>VLOOKUP(A265,away!$A$2:$E$405,3,FALSE)</f>
        <v>1.22857142857143</v>
      </c>
      <c r="I265">
        <f>VLOOKUP(C265,away!$B$2:$E$405,3,FALSE)</f>
        <v>1.42</v>
      </c>
      <c r="J265">
        <f>VLOOKUP(B265,home!$B$2:$E$405,4,FALSE)</f>
        <v>1.27</v>
      </c>
      <c r="K265" s="3">
        <f t="shared" si="448"/>
        <v>1.8741771428571476</v>
      </c>
      <c r="L265" s="3">
        <f t="shared" si="449"/>
        <v>2.2156057142857168</v>
      </c>
      <c r="M265" s="5">
        <f t="shared" si="450"/>
        <v>1.6742868758246338E-2</v>
      </c>
      <c r="N265" s="5">
        <f t="shared" si="451"/>
        <v>3.1379101932562319E-2</v>
      </c>
      <c r="O265" s="5">
        <f t="shared" si="452"/>
        <v>3.7095595694306385E-2</v>
      </c>
      <c r="P265" s="5">
        <f t="shared" si="453"/>
        <v>6.9523717550939043E-2</v>
      </c>
      <c r="Q265" s="5">
        <f t="shared" si="454"/>
        <v>2.9404997802696425E-2</v>
      </c>
      <c r="R265" s="5">
        <f t="shared" si="455"/>
        <v>4.1094606897568942E-2</v>
      </c>
      <c r="S265" s="5">
        <f t="shared" si="456"/>
        <v>7.217322449180183E-2</v>
      </c>
      <c r="T265" s="5">
        <f t="shared" si="457"/>
        <v>6.5149881160213141E-2</v>
      </c>
      <c r="U265" s="5">
        <f t="shared" si="458"/>
        <v>7.7018572942123387E-2</v>
      </c>
      <c r="V265" s="5">
        <f t="shared" si="459"/>
        <v>3.3299423352916954E-2</v>
      </c>
      <c r="W265" s="5">
        <f t="shared" si="460"/>
        <v>1.8370058255859429E-2</v>
      </c>
      <c r="X265" s="5">
        <f t="shared" si="461"/>
        <v>4.0700806043443657E-2</v>
      </c>
      <c r="Y265" s="5">
        <f t="shared" si="462"/>
        <v>4.5088469222944218E-2</v>
      </c>
      <c r="Z265" s="5">
        <f t="shared" si="463"/>
        <v>3.0349815289526318E-2</v>
      </c>
      <c r="AA265" s="5">
        <f t="shared" si="464"/>
        <v>5.6880930105566607E-2</v>
      </c>
      <c r="AB265" s="5">
        <f t="shared" si="465"/>
        <v>5.3302469534153983E-2</v>
      </c>
      <c r="AC265" s="5">
        <f t="shared" si="466"/>
        <v>8.6421110728750177E-3</v>
      </c>
      <c r="AD265" s="5">
        <f t="shared" si="467"/>
        <v>8.6071858240214932E-3</v>
      </c>
      <c r="AE265" s="5">
        <f t="shared" si="468"/>
        <v>1.9070130095621037E-2</v>
      </c>
      <c r="AF265" s="5">
        <f t="shared" si="469"/>
        <v>2.1125944606015003E-2</v>
      </c>
      <c r="AG265" s="5">
        <f t="shared" si="470"/>
        <v>1.5602254529590114E-2</v>
      </c>
      <c r="AH265" s="5">
        <f t="shared" si="471"/>
        <v>1.6810806045747632E-2</v>
      </c>
      <c r="AI265" s="5">
        <f t="shared" si="472"/>
        <v>3.150642844394496E-2</v>
      </c>
      <c r="AJ265" s="5">
        <f t="shared" si="473"/>
        <v>2.9524314021352974E-2</v>
      </c>
      <c r="AK265" s="5">
        <f t="shared" si="474"/>
        <v>1.8444598165785513E-2</v>
      </c>
      <c r="AL265" s="5">
        <f t="shared" si="475"/>
        <v>1.4354330741044113E-3</v>
      </c>
      <c r="AM265" s="5">
        <f t="shared" si="476"/>
        <v>3.2262781871410301E-3</v>
      </c>
      <c r="AN265" s="5">
        <f t="shared" si="477"/>
        <v>7.1481603873050281E-3</v>
      </c>
      <c r="AO265" s="5">
        <f t="shared" si="478"/>
        <v>7.9187525003719134E-3</v>
      </c>
      <c r="AP265" s="5">
        <f t="shared" si="479"/>
        <v>5.8482777632794386E-3</v>
      </c>
      <c r="AQ265" s="5">
        <f t="shared" si="480"/>
        <v>3.2393694077630041E-3</v>
      </c>
      <c r="AR265" s="5">
        <f t="shared" si="481"/>
        <v>7.4492235873414728E-3</v>
      </c>
      <c r="AS265" s="5">
        <f t="shared" si="482"/>
        <v>1.3961164579427712E-2</v>
      </c>
      <c r="AT265" s="5">
        <f t="shared" si="483"/>
        <v>1.3082847771215123E-2</v>
      </c>
      <c r="AU265" s="5">
        <f t="shared" si="484"/>
        <v>8.1731914187636538E-3</v>
      </c>
      <c r="AV265" s="5">
        <f t="shared" si="485"/>
        <v>3.8295021353107546E-3</v>
      </c>
      <c r="AW265" s="5">
        <f t="shared" si="486"/>
        <v>1.6557072919338414E-4</v>
      </c>
      <c r="AX265" s="5">
        <f t="shared" si="487"/>
        <v>1.0077694724730519E-3</v>
      </c>
      <c r="AY265" s="5">
        <f t="shared" si="488"/>
        <v>2.2328198018939957E-3</v>
      </c>
      <c r="AZ265" s="5">
        <f t="shared" si="489"/>
        <v>2.4735241560233205E-3</v>
      </c>
      <c r="BA265" s="5">
        <f t="shared" si="490"/>
        <v>1.8267847515030075E-3</v>
      </c>
      <c r="BB265" s="5">
        <f t="shared" si="491"/>
        <v>1.0118586835500193E-3</v>
      </c>
      <c r="BC265" s="5">
        <f t="shared" si="492"/>
        <v>4.4837597626460951E-4</v>
      </c>
      <c r="BD265" s="5">
        <f t="shared" si="493"/>
        <v>2.7507570578509497E-3</v>
      </c>
      <c r="BE265" s="5">
        <f t="shared" si="494"/>
        <v>5.155406003377226E-3</v>
      </c>
      <c r="BF265" s="5">
        <f t="shared" si="495"/>
        <v>4.8310720468390592E-3</v>
      </c>
      <c r="BG265" s="5">
        <f t="shared" si="496"/>
        <v>3.0180949352272865E-3</v>
      </c>
      <c r="BH265" s="5">
        <f t="shared" si="497"/>
        <v>1.4141111356439757E-3</v>
      </c>
      <c r="BI265" s="5">
        <f t="shared" si="498"/>
        <v>5.300589535767406E-4</v>
      </c>
      <c r="BJ265" s="8">
        <f t="shared" si="499"/>
        <v>0.33088080056053537</v>
      </c>
      <c r="BK265" s="8">
        <f t="shared" si="500"/>
        <v>0.20404959810277756</v>
      </c>
      <c r="BL265" s="8">
        <f t="shared" si="501"/>
        <v>0.4258737514751243</v>
      </c>
      <c r="BM265" s="8">
        <f t="shared" si="502"/>
        <v>0.7638458277189436</v>
      </c>
      <c r="BN265" s="8">
        <f t="shared" si="503"/>
        <v>0.22524088863631944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1.6857142857142899</v>
      </c>
      <c r="F266">
        <f>VLOOKUP(B266,home!$B$2:$E$405,3,FALSE)</f>
        <v>1.22</v>
      </c>
      <c r="G266">
        <f>VLOOKUP(C266,away!$B$2:$E$405,4,FALSE)</f>
        <v>0.81</v>
      </c>
      <c r="H266">
        <f>VLOOKUP(A266,away!$A$2:$E$405,3,FALSE)</f>
        <v>1.22857142857143</v>
      </c>
      <c r="I266">
        <f>VLOOKUP(C266,away!$B$2:$E$405,3,FALSE)</f>
        <v>1.0900000000000001</v>
      </c>
      <c r="J266">
        <f>VLOOKUP(B266,home!$B$2:$E$405,4,FALSE)</f>
        <v>1.33</v>
      </c>
      <c r="K266" s="3">
        <f t="shared" si="448"/>
        <v>1.6658228571428615</v>
      </c>
      <c r="L266" s="3">
        <f t="shared" si="449"/>
        <v>1.7810600000000023</v>
      </c>
      <c r="M266" s="5">
        <f t="shared" si="450"/>
        <v>3.1844746451627111E-2</v>
      </c>
      <c r="N266" s="5">
        <f t="shared" si="451"/>
        <v>5.3047706519039478E-2</v>
      </c>
      <c r="O266" s="5">
        <f t="shared" si="452"/>
        <v>5.671740411513506E-2</v>
      </c>
      <c r="P266" s="5">
        <f t="shared" si="453"/>
        <v>9.4481148172800566E-2</v>
      </c>
      <c r="Q266" s="5">
        <f t="shared" si="454"/>
        <v>4.4184041019211188E-2</v>
      </c>
      <c r="R266" s="5">
        <f t="shared" si="455"/>
        <v>5.0508549886651301E-2</v>
      </c>
      <c r="S266" s="5">
        <f t="shared" si="456"/>
        <v>7.0079749053823859E-2</v>
      </c>
      <c r="T266" s="5">
        <f t="shared" si="457"/>
        <v>7.8694428097676378E-2</v>
      </c>
      <c r="U266" s="5">
        <f t="shared" si="458"/>
        <v>8.4138296882324215E-2</v>
      </c>
      <c r="V266" s="5">
        <f t="shared" si="459"/>
        <v>2.3102415772531436E-2</v>
      </c>
      <c r="W266" s="5">
        <f t="shared" si="460"/>
        <v>2.4534261816913257E-2</v>
      </c>
      <c r="X266" s="5">
        <f t="shared" si="461"/>
        <v>4.3696992351631582E-2</v>
      </c>
      <c r="Y266" s="5">
        <f t="shared" si="462"/>
        <v>3.8913482598898534E-2</v>
      </c>
      <c r="Z266" s="5">
        <f t="shared" si="463"/>
        <v>2.9986252620373095E-2</v>
      </c>
      <c r="AA266" s="5">
        <f t="shared" si="464"/>
        <v>4.9951785015077528E-2</v>
      </c>
      <c r="AB266" s="5">
        <f t="shared" si="465"/>
        <v>4.1605412616601223E-2</v>
      </c>
      <c r="AC266" s="5">
        <f t="shared" si="466"/>
        <v>4.283953812973953E-3</v>
      </c>
      <c r="AD266" s="5">
        <f t="shared" si="467"/>
        <v>1.0217433529435363E-2</v>
      </c>
      <c r="AE266" s="5">
        <f t="shared" si="468"/>
        <v>1.8197862161936171E-2</v>
      </c>
      <c r="AF266" s="5">
        <f t="shared" si="469"/>
        <v>1.6205742191069045E-2</v>
      </c>
      <c r="AG266" s="5">
        <f t="shared" si="470"/>
        <v>9.621133062275156E-3</v>
      </c>
      <c r="AH266" s="5">
        <f t="shared" si="471"/>
        <v>1.3351828773010445E-2</v>
      </c>
      <c r="AI266" s="5">
        <f t="shared" si="472"/>
        <v>2.2241781554738525E-2</v>
      </c>
      <c r="AJ266" s="5">
        <f t="shared" si="473"/>
        <v>1.8525434048730971E-2</v>
      </c>
      <c r="AK266" s="5">
        <f t="shared" si="474"/>
        <v>1.0286697158956224E-2</v>
      </c>
      <c r="AL266" s="5">
        <f t="shared" si="475"/>
        <v>5.0840772192531608E-4</v>
      </c>
      <c r="AM266" s="5">
        <f t="shared" si="476"/>
        <v>3.4040868629342555E-3</v>
      </c>
      <c r="AN266" s="5">
        <f t="shared" si="477"/>
        <v>6.0628829480976927E-3</v>
      </c>
      <c r="AO266" s="5">
        <f t="shared" si="478"/>
        <v>5.3991791517694464E-3</v>
      </c>
      <c r="AP266" s="5">
        <f t="shared" si="479"/>
        <v>3.2054206733501678E-3</v>
      </c>
      <c r="AQ266" s="5">
        <f t="shared" si="480"/>
        <v>1.4272616361192644E-3</v>
      </c>
      <c r="AR266" s="5">
        <f t="shared" si="481"/>
        <v>4.7560816308916025E-3</v>
      </c>
      <c r="AS266" s="5">
        <f t="shared" si="482"/>
        <v>7.9227894911765295E-3</v>
      </c>
      <c r="AT266" s="5">
        <f t="shared" si="483"/>
        <v>6.598981913366565E-3</v>
      </c>
      <c r="AU266" s="5">
        <f t="shared" si="484"/>
        <v>3.6642449683861192E-3</v>
      </c>
      <c r="AV266" s="5">
        <f t="shared" si="485"/>
        <v>1.5259957556270798E-3</v>
      </c>
      <c r="AW266" s="5">
        <f t="shared" si="486"/>
        <v>4.190028764537688E-5</v>
      </c>
      <c r="AX266" s="5">
        <f t="shared" si="487"/>
        <v>9.4510095066260315E-4</v>
      </c>
      <c r="AY266" s="5">
        <f t="shared" si="488"/>
        <v>1.683281499187138E-3</v>
      </c>
      <c r="AZ266" s="5">
        <f t="shared" si="489"/>
        <v>1.4990126734711244E-3</v>
      </c>
      <c r="BA266" s="5">
        <f t="shared" si="490"/>
        <v>8.8994383740416145E-4</v>
      </c>
      <c r="BB266" s="5">
        <f t="shared" si="491"/>
        <v>3.9626084276176451E-4</v>
      </c>
      <c r="BC266" s="5">
        <f t="shared" si="492"/>
        <v>1.4115286732185384E-4</v>
      </c>
      <c r="BD266" s="5">
        <f t="shared" si="493"/>
        <v>1.411811124919301E-3</v>
      </c>
      <c r="BE266" s="5">
        <f t="shared" si="494"/>
        <v>2.3518272418591476E-3</v>
      </c>
      <c r="BF266" s="5">
        <f t="shared" si="495"/>
        <v>1.9588637877701112E-3</v>
      </c>
      <c r="BG266" s="5">
        <f t="shared" si="496"/>
        <v>1.0877066905656315E-3</v>
      </c>
      <c r="BH266" s="5">
        <f t="shared" si="497"/>
        <v>4.5298166675286161E-4</v>
      </c>
      <c r="BI266" s="5">
        <f t="shared" si="498"/>
        <v>1.509174428687174E-4</v>
      </c>
      <c r="BJ266" s="8">
        <f t="shared" si="499"/>
        <v>0.36236666729116562</v>
      </c>
      <c r="BK266" s="8">
        <f t="shared" si="500"/>
        <v>0.22598370248486938</v>
      </c>
      <c r="BL266" s="8">
        <f t="shared" si="501"/>
        <v>0.37920939176540913</v>
      </c>
      <c r="BM266" s="8">
        <f t="shared" si="502"/>
        <v>0.66512103678581103</v>
      </c>
      <c r="BN266" s="8">
        <f t="shared" si="503"/>
        <v>0.33078359616446473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1.6857142857142899</v>
      </c>
      <c r="F267">
        <f>VLOOKUP(B267,home!$B$2:$E$405,3,FALSE)</f>
        <v>1.02</v>
      </c>
      <c r="G267">
        <f>VLOOKUP(C267,away!$B$2:$E$405,4,FALSE)</f>
        <v>2.0299999999999998</v>
      </c>
      <c r="H267">
        <f>VLOOKUP(A267,away!$A$2:$E$405,3,FALSE)</f>
        <v>1.22857142857143</v>
      </c>
      <c r="I267">
        <f>VLOOKUP(C267,away!$B$2:$E$405,3,FALSE)</f>
        <v>0.41</v>
      </c>
      <c r="J267">
        <f>VLOOKUP(B267,home!$B$2:$E$405,4,FALSE)</f>
        <v>0.76</v>
      </c>
      <c r="K267" s="3">
        <f t="shared" si="448"/>
        <v>3.4904400000000084</v>
      </c>
      <c r="L267" s="3">
        <f t="shared" si="449"/>
        <v>0.38282285714285752</v>
      </c>
      <c r="M267" s="5">
        <f t="shared" si="450"/>
        <v>2.0790422456454915E-2</v>
      </c>
      <c r="N267" s="5">
        <f t="shared" si="451"/>
        <v>7.2567722158908665E-2</v>
      </c>
      <c r="O267" s="5">
        <f t="shared" si="452"/>
        <v>7.9590489259870958E-3</v>
      </c>
      <c r="P267" s="5">
        <f t="shared" si="453"/>
        <v>2.778058273322247E-2</v>
      </c>
      <c r="Q267" s="5">
        <f t="shared" si="454"/>
        <v>0.12664664006617091</v>
      </c>
      <c r="R267" s="5">
        <f t="shared" si="455"/>
        <v>1.5234529249930856E-3</v>
      </c>
      <c r="S267" s="5">
        <f t="shared" si="456"/>
        <v>9.2802440476360496E-3</v>
      </c>
      <c r="T267" s="5">
        <f t="shared" si="457"/>
        <v>4.8483228597674642E-2</v>
      </c>
      <c r="U267" s="5">
        <f t="shared" si="458"/>
        <v>5.3175210275128795E-3</v>
      </c>
      <c r="V267" s="5">
        <f t="shared" si="459"/>
        <v>1.3778277425035344E-3</v>
      </c>
      <c r="W267" s="5">
        <f t="shared" si="460"/>
        <v>0.14735083278418887</v>
      </c>
      <c r="X267" s="5">
        <f t="shared" si="461"/>
        <v>5.640926680882262E-2</v>
      </c>
      <c r="Y267" s="5">
        <f t="shared" si="462"/>
        <v>1.0797378344543616E-2</v>
      </c>
      <c r="Z267" s="5">
        <f t="shared" si="463"/>
        <v>1.944042004894988E-4</v>
      </c>
      <c r="AA267" s="5">
        <f t="shared" si="464"/>
        <v>6.7855619755656787E-4</v>
      </c>
      <c r="AB267" s="5">
        <f t="shared" si="465"/>
        <v>1.1842298470996764E-3</v>
      </c>
      <c r="AC267" s="5">
        <f t="shared" si="466"/>
        <v>1.150675800146637E-4</v>
      </c>
      <c r="AD267" s="5">
        <f t="shared" si="467"/>
        <v>0.12857981019581138</v>
      </c>
      <c r="AE267" s="5">
        <f t="shared" si="468"/>
        <v>4.9223290310046831E-2</v>
      </c>
      <c r="AF267" s="5">
        <f t="shared" si="469"/>
        <v>9.4219003172322287E-3</v>
      </c>
      <c r="AG267" s="5">
        <f t="shared" si="470"/>
        <v>1.2023062663860124E-3</v>
      </c>
      <c r="AH267" s="5">
        <f t="shared" si="471"/>
        <v>1.8605592867990706E-5</v>
      </c>
      <c r="AI267" s="5">
        <f t="shared" si="472"/>
        <v>6.4941705570149643E-5</v>
      </c>
      <c r="AJ267" s="5">
        <f t="shared" si="473"/>
        <v>1.1333756339513685E-4</v>
      </c>
      <c r="AK267" s="5">
        <f t="shared" si="474"/>
        <v>1.3186598825897411E-4</v>
      </c>
      <c r="AL267" s="5">
        <f t="shared" si="475"/>
        <v>6.1502250532991595E-6</v>
      </c>
      <c r="AM267" s="5">
        <f t="shared" si="476"/>
        <v>8.9760022539973769E-2</v>
      </c>
      <c r="AN267" s="5">
        <f t="shared" si="477"/>
        <v>3.4362188285960049E-2</v>
      </c>
      <c r="AO267" s="5">
        <f t="shared" si="478"/>
        <v>6.5773155486560262E-3</v>
      </c>
      <c r="AP267" s="5">
        <f t="shared" si="479"/>
        <v>8.393155768888804E-4</v>
      </c>
      <c r="AQ267" s="5">
        <f t="shared" si="480"/>
        <v>8.0327296797276729E-5</v>
      </c>
      <c r="AR267" s="5">
        <f t="shared" si="481"/>
        <v>1.4245292441121957E-6</v>
      </c>
      <c r="AS267" s="5">
        <f t="shared" si="482"/>
        <v>4.9722338548189849E-6</v>
      </c>
      <c r="AT267" s="5">
        <f t="shared" si="483"/>
        <v>8.6776419681072102E-6</v>
      </c>
      <c r="AU267" s="5">
        <f t="shared" si="484"/>
        <v>1.00962628770534E-5</v>
      </c>
      <c r="AV267" s="5">
        <f t="shared" si="485"/>
        <v>8.8100999491455892E-6</v>
      </c>
      <c r="AW267" s="5">
        <f t="shared" si="486"/>
        <v>2.2827930649179474E-7</v>
      </c>
      <c r="AX267" s="5">
        <f t="shared" si="487"/>
        <v>5.2216995512404461E-2</v>
      </c>
      <c r="AY267" s="5">
        <f t="shared" si="488"/>
        <v>1.9989859413474448E-2</v>
      </c>
      <c r="AZ267" s="5">
        <f t="shared" si="489"/>
        <v>3.826287547275166E-3</v>
      </c>
      <c r="BA267" s="5">
        <f t="shared" si="490"/>
        <v>4.8826344369933846E-4</v>
      </c>
      <c r="BB267" s="5">
        <f t="shared" si="491"/>
        <v>4.6729601638847878E-5</v>
      </c>
      <c r="BC267" s="5">
        <f t="shared" si="492"/>
        <v>3.5778319225062617E-6</v>
      </c>
      <c r="BD267" s="5">
        <f t="shared" si="493"/>
        <v>9.0890392552430886E-8</v>
      </c>
      <c r="BE267" s="5">
        <f t="shared" si="494"/>
        <v>3.1724746178070763E-7</v>
      </c>
      <c r="BF267" s="5">
        <f t="shared" si="495"/>
        <v>5.5366661524892796E-7</v>
      </c>
      <c r="BG267" s="5">
        <f t="shared" si="496"/>
        <v>6.4418003350982426E-7</v>
      </c>
      <c r="BH267" s="5">
        <f t="shared" si="497"/>
        <v>5.6211793904100915E-7</v>
      </c>
      <c r="BI267" s="5">
        <f t="shared" si="498"/>
        <v>3.9240778782926084E-7</v>
      </c>
      <c r="BJ267" s="8">
        <f t="shared" si="499"/>
        <v>0.85887325844847662</v>
      </c>
      <c r="BK267" s="8">
        <f t="shared" si="500"/>
        <v>7.9340154198359381E-2</v>
      </c>
      <c r="BL267" s="8">
        <f t="shared" si="501"/>
        <v>1.7028101051364757E-2</v>
      </c>
      <c r="BM267" s="8">
        <f t="shared" si="502"/>
        <v>0.67817841749878516</v>
      </c>
      <c r="BN267" s="8">
        <f t="shared" si="503"/>
        <v>0.25726786926573714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1.6857142857142899</v>
      </c>
      <c r="F268">
        <f>VLOOKUP(B268,home!$B$2:$E$405,3,FALSE)</f>
        <v>1.36</v>
      </c>
      <c r="G268">
        <f>VLOOKUP(C268,away!$B$2:$E$405,4,FALSE)</f>
        <v>0.81</v>
      </c>
      <c r="H268">
        <f>VLOOKUP(A268,away!$A$2:$E$405,3,FALSE)</f>
        <v>1.22857142857143</v>
      </c>
      <c r="I268">
        <f>VLOOKUP(C268,away!$B$2:$E$405,3,FALSE)</f>
        <v>2.44</v>
      </c>
      <c r="J268">
        <f>VLOOKUP(B268,home!$B$2:$E$405,4,FALSE)</f>
        <v>0.76</v>
      </c>
      <c r="K268" s="3">
        <f t="shared" si="448"/>
        <v>1.8569828571428622</v>
      </c>
      <c r="L268" s="3">
        <f t="shared" si="449"/>
        <v>2.2782628571428596</v>
      </c>
      <c r="M268" s="5">
        <f t="shared" si="450"/>
        <v>1.5998733529432155E-2</v>
      </c>
      <c r="N268" s="5">
        <f t="shared" si="451"/>
        <v>2.9709373900152231E-2</v>
      </c>
      <c r="O268" s="5">
        <f t="shared" si="452"/>
        <v>3.6449320361431371E-2</v>
      </c>
      <c r="P268" s="5">
        <f t="shared" si="453"/>
        <v>6.7685763065686327E-2</v>
      </c>
      <c r="Q268" s="5">
        <f t="shared" si="454"/>
        <v>2.7584899014515142E-2</v>
      </c>
      <c r="R268" s="5">
        <f t="shared" si="455"/>
        <v>4.1520566373775027E-2</v>
      </c>
      <c r="S268" s="5">
        <f t="shared" si="456"/>
        <v>7.158945602406748E-2</v>
      </c>
      <c r="T268" s="5">
        <f t="shared" si="457"/>
        <v>6.2845650842806522E-2</v>
      </c>
      <c r="U268" s="5">
        <f t="shared" si="458"/>
        <v>7.7102979974962585E-2</v>
      </c>
      <c r="V268" s="5">
        <f t="shared" si="459"/>
        <v>3.365257318324736E-2</v>
      </c>
      <c r="W268" s="5">
        <f t="shared" si="460"/>
        <v>1.7074894861990549E-2</v>
      </c>
      <c r="X268" s="5">
        <f t="shared" si="461"/>
        <v>3.8901098753692513E-2</v>
      </c>
      <c r="Y268" s="5">
        <f t="shared" si="462"/>
        <v>4.4313464196292028E-2</v>
      </c>
      <c r="Z268" s="5">
        <f t="shared" si="463"/>
        <v>3.1531588058968808E-2</v>
      </c>
      <c r="AA268" s="5">
        <f t="shared" si="464"/>
        <v>5.8553618483995651E-2</v>
      </c>
      <c r="AB268" s="5">
        <f t="shared" si="465"/>
        <v>5.4366532874231689E-2</v>
      </c>
      <c r="AC268" s="5">
        <f t="shared" si="466"/>
        <v>8.8983609657351335E-3</v>
      </c>
      <c r="AD268" s="5">
        <f t="shared" si="467"/>
        <v>7.9269467615583015E-3</v>
      </c>
      <c r="AE268" s="5">
        <f t="shared" si="468"/>
        <v>1.8059668377407152E-2</v>
      </c>
      <c r="AF268" s="5">
        <f t="shared" si="469"/>
        <v>2.0572335838282087E-2</v>
      </c>
      <c r="AG268" s="5">
        <f t="shared" si="470"/>
        <v>1.5623062875008998E-2</v>
      </c>
      <c r="AH268" s="5">
        <f t="shared" si="471"/>
        <v>1.7959311475369485E-2</v>
      </c>
      <c r="AI268" s="5">
        <f t="shared" si="472"/>
        <v>3.3350133535850215E-2</v>
      </c>
      <c r="AJ268" s="5">
        <f t="shared" si="473"/>
        <v>3.0965313129749567E-2</v>
      </c>
      <c r="AK268" s="5">
        <f t="shared" si="474"/>
        <v>1.9167351882668576E-2</v>
      </c>
      <c r="AL268" s="5">
        <f t="shared" si="475"/>
        <v>1.5058500746741965E-3</v>
      </c>
      <c r="AM268" s="5">
        <f t="shared" si="476"/>
        <v>2.9440408491395774E-3</v>
      </c>
      <c r="AN268" s="5">
        <f t="shared" si="477"/>
        <v>6.7072989165060234E-3</v>
      </c>
      <c r="AO268" s="5">
        <f t="shared" si="478"/>
        <v>7.640494996615111E-3</v>
      </c>
      <c r="AP268" s="5">
        <f t="shared" si="479"/>
        <v>5.8023519869913557E-3</v>
      </c>
      <c r="AQ268" s="5">
        <f t="shared" si="480"/>
        <v>3.3048207540078678E-3</v>
      </c>
      <c r="AR268" s="5">
        <f t="shared" si="481"/>
        <v>8.183206454838764E-3</v>
      </c>
      <c r="AS268" s="5">
        <f t="shared" si="482"/>
        <v>1.5196074103096398E-2</v>
      </c>
      <c r="AT268" s="5">
        <f t="shared" si="483"/>
        <v>1.4109424552661306E-2</v>
      </c>
      <c r="AU268" s="5">
        <f t="shared" si="484"/>
        <v>8.7336531728142135E-3</v>
      </c>
      <c r="AV268" s="5">
        <f t="shared" si="485"/>
        <v>4.0545610555368424E-3</v>
      </c>
      <c r="AW268" s="5">
        <f t="shared" si="486"/>
        <v>1.7696645796531622E-4</v>
      </c>
      <c r="AX268" s="5">
        <f t="shared" si="487"/>
        <v>9.1117223126341827E-4</v>
      </c>
      <c r="AY268" s="5">
        <f t="shared" si="488"/>
        <v>2.0758898509474297E-3</v>
      </c>
      <c r="AZ268" s="5">
        <f t="shared" si="489"/>
        <v>2.3647113714666784E-3</v>
      </c>
      <c r="BA268" s="5">
        <f t="shared" si="490"/>
        <v>1.7958113618252948E-3</v>
      </c>
      <c r="BB268" s="5">
        <f t="shared" si="491"/>
        <v>1.0228325810204262E-3</v>
      </c>
      <c r="BC268" s="5">
        <f t="shared" si="492"/>
        <v>4.6605629568288021E-4</v>
      </c>
      <c r="BD268" s="5">
        <f t="shared" si="493"/>
        <v>3.1072492197318125E-3</v>
      </c>
      <c r="BE268" s="5">
        <f t="shared" si="494"/>
        <v>5.7701085339125092E-3</v>
      </c>
      <c r="BF268" s="5">
        <f t="shared" si="495"/>
        <v>5.3574963156646331E-3</v>
      </c>
      <c r="BG268" s="5">
        <f t="shared" si="496"/>
        <v>3.3162596051317553E-3</v>
      </c>
      <c r="BH268" s="5">
        <f t="shared" si="497"/>
        <v>1.5395593091412578E-3</v>
      </c>
      <c r="BI268" s="5">
        <f t="shared" si="498"/>
        <v>5.7178704892600456E-4</v>
      </c>
      <c r="BJ268" s="8">
        <f t="shared" si="499"/>
        <v>0.3176468766171715</v>
      </c>
      <c r="BK268" s="8">
        <f t="shared" si="500"/>
        <v>0.20140662669379006</v>
      </c>
      <c r="BL268" s="8">
        <f t="shared" si="501"/>
        <v>0.43937450746348972</v>
      </c>
      <c r="BM268" s="8">
        <f t="shared" si="502"/>
        <v>0.76911201919544558</v>
      </c>
      <c r="BN268" s="8">
        <f t="shared" si="503"/>
        <v>0.21894865624499224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1.2931034482758601</v>
      </c>
      <c r="F269">
        <f>VLOOKUP(B269,home!$B$2:$E$405,3,FALSE)</f>
        <v>0.57999999999999996</v>
      </c>
      <c r="G269">
        <f>VLOOKUP(C269,away!$B$2:$E$405,4,FALSE)</f>
        <v>0.77</v>
      </c>
      <c r="H269">
        <f>VLOOKUP(A269,away!$A$2:$E$405,3,FALSE)</f>
        <v>1.13793103448276</v>
      </c>
      <c r="I269">
        <f>VLOOKUP(C269,away!$B$2:$E$405,3,FALSE)</f>
        <v>0.52</v>
      </c>
      <c r="J269">
        <f>VLOOKUP(B269,home!$B$2:$E$405,4,FALSE)</f>
        <v>1.32</v>
      </c>
      <c r="K269" s="3">
        <f t="shared" si="448"/>
        <v>0.57749999999999913</v>
      </c>
      <c r="L269" s="3">
        <f t="shared" si="449"/>
        <v>0.78107586206896651</v>
      </c>
      <c r="M269" s="5">
        <f t="shared" si="450"/>
        <v>0.25702655770072036</v>
      </c>
      <c r="N269" s="5">
        <f t="shared" si="451"/>
        <v>0.14843283707216579</v>
      </c>
      <c r="O269" s="5">
        <f t="shared" si="452"/>
        <v>0.20075724013070911</v>
      </c>
      <c r="P269" s="5">
        <f t="shared" si="453"/>
        <v>0.11593730617548434</v>
      </c>
      <c r="Q269" s="5">
        <f t="shared" si="454"/>
        <v>4.2859981704587803E-2</v>
      </c>
      <c r="R269" s="5">
        <f t="shared" si="455"/>
        <v>7.8403317200840067E-2</v>
      </c>
      <c r="S269" s="5">
        <f t="shared" si="456"/>
        <v>1.3073998153606294E-2</v>
      </c>
      <c r="T269" s="5">
        <f t="shared" si="457"/>
        <v>3.3476897158171051E-2</v>
      </c>
      <c r="U269" s="5">
        <f t="shared" si="458"/>
        <v>4.5277915683485076E-2</v>
      </c>
      <c r="V269" s="5">
        <f t="shared" si="459"/>
        <v>6.5525616428811621E-4</v>
      </c>
      <c r="W269" s="5">
        <f t="shared" si="460"/>
        <v>8.2505464781331399E-3</v>
      </c>
      <c r="X269" s="5">
        <f t="shared" si="461"/>
        <v>6.4443027029479176E-3</v>
      </c>
      <c r="Y269" s="5">
        <f t="shared" si="462"/>
        <v>2.5167446445692079E-3</v>
      </c>
      <c r="Z269" s="5">
        <f t="shared" si="463"/>
        <v>2.0412979523904261E-2</v>
      </c>
      <c r="AA269" s="5">
        <f t="shared" si="464"/>
        <v>1.1788495675054692E-2</v>
      </c>
      <c r="AB269" s="5">
        <f t="shared" si="465"/>
        <v>3.4039281261720373E-3</v>
      </c>
      <c r="AC269" s="5">
        <f t="shared" si="466"/>
        <v>1.8472953539810383E-5</v>
      </c>
      <c r="AD269" s="5">
        <f t="shared" si="467"/>
        <v>1.1911726477804702E-3</v>
      </c>
      <c r="AE269" s="5">
        <f t="shared" si="468"/>
        <v>9.3039620273810419E-4</v>
      </c>
      <c r="AF269" s="5">
        <f t="shared" si="469"/>
        <v>3.6335500805967884E-4</v>
      </c>
      <c r="AG269" s="5">
        <f t="shared" si="470"/>
        <v>9.4602608719096626E-5</v>
      </c>
      <c r="AH269" s="5">
        <f t="shared" si="471"/>
        <v>3.9860213947574205E-3</v>
      </c>
      <c r="AI269" s="5">
        <f t="shared" si="472"/>
        <v>2.3019273554724068E-3</v>
      </c>
      <c r="AJ269" s="5">
        <f t="shared" si="473"/>
        <v>6.6468152389265644E-4</v>
      </c>
      <c r="AK269" s="5">
        <f t="shared" si="474"/>
        <v>1.2795119334933617E-4</v>
      </c>
      <c r="AL269" s="5">
        <f t="shared" si="475"/>
        <v>3.3330477436565571E-7</v>
      </c>
      <c r="AM269" s="5">
        <f t="shared" si="476"/>
        <v>1.3758044081864417E-4</v>
      </c>
      <c r="AN269" s="5">
        <f t="shared" si="477"/>
        <v>1.0746076141625092E-4</v>
      </c>
      <c r="AO269" s="5">
        <f t="shared" si="478"/>
        <v>4.1967503430892859E-5</v>
      </c>
      <c r="AP269" s="5">
        <f t="shared" si="479"/>
        <v>1.092660130705565E-5</v>
      </c>
      <c r="AQ269" s="5">
        <f t="shared" si="480"/>
        <v>2.1336261338480969E-6</v>
      </c>
      <c r="AR269" s="5">
        <f t="shared" si="481"/>
        <v>6.2267701942709934E-4</v>
      </c>
      <c r="AS269" s="5">
        <f t="shared" si="482"/>
        <v>3.5959597871914933E-4</v>
      </c>
      <c r="AT269" s="5">
        <f t="shared" si="483"/>
        <v>1.038333388551542E-4</v>
      </c>
      <c r="AU269" s="5">
        <f t="shared" si="484"/>
        <v>1.9987917729617154E-5</v>
      </c>
      <c r="AV269" s="5">
        <f t="shared" si="485"/>
        <v>2.8857556222134723E-6</v>
      </c>
      <c r="AW269" s="5">
        <f t="shared" si="486"/>
        <v>4.1762283699250898E-9</v>
      </c>
      <c r="AX269" s="5">
        <f t="shared" si="487"/>
        <v>1.3242117428794469E-5</v>
      </c>
      <c r="AY269" s="5">
        <f t="shared" si="488"/>
        <v>1.0343098286314126E-5</v>
      </c>
      <c r="AZ269" s="5">
        <f t="shared" si="489"/>
        <v>4.0393722052234283E-6</v>
      </c>
      <c r="BA269" s="5">
        <f t="shared" si="490"/>
        <v>1.0516853758041039E-6</v>
      </c>
      <c r="BB269" s="5">
        <f t="shared" si="491"/>
        <v>2.0536151538287885E-7</v>
      </c>
      <c r="BC269" s="5">
        <f t="shared" si="492"/>
        <v>3.2080584532694283E-8</v>
      </c>
      <c r="BD269" s="5">
        <f t="shared" si="493"/>
        <v>8.1059664956592689E-5</v>
      </c>
      <c r="BE269" s="5">
        <f t="shared" si="494"/>
        <v>4.681195651243221E-5</v>
      </c>
      <c r="BF269" s="5">
        <f t="shared" si="495"/>
        <v>1.3516952442964779E-5</v>
      </c>
      <c r="BG269" s="5">
        <f t="shared" si="496"/>
        <v>2.6020133452707158E-6</v>
      </c>
      <c r="BH269" s="5">
        <f t="shared" si="497"/>
        <v>3.7566567672345906E-7</v>
      </c>
      <c r="BI269" s="5">
        <f t="shared" si="498"/>
        <v>4.3389385661559479E-8</v>
      </c>
      <c r="BJ269" s="8">
        <f t="shared" si="499"/>
        <v>0.24488981887637495</v>
      </c>
      <c r="BK269" s="8">
        <f t="shared" si="500"/>
        <v>0.38672226755069961</v>
      </c>
      <c r="BL269" s="8">
        <f t="shared" si="501"/>
        <v>0.34796486793640563</v>
      </c>
      <c r="BM269" s="8">
        <f t="shared" si="502"/>
        <v>0.15656235498081911</v>
      </c>
      <c r="BN269" s="8">
        <f t="shared" si="503"/>
        <v>0.84341723998450757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1.2931034482758601</v>
      </c>
      <c r="F270">
        <f>VLOOKUP(B270,home!$B$2:$E$405,3,FALSE)</f>
        <v>0.52</v>
      </c>
      <c r="G270">
        <f>VLOOKUP(C270,away!$B$2:$E$405,4,FALSE)</f>
        <v>0.77</v>
      </c>
      <c r="H270">
        <f>VLOOKUP(A270,away!$A$2:$E$405,3,FALSE)</f>
        <v>1.13793103448276</v>
      </c>
      <c r="I270">
        <f>VLOOKUP(C270,away!$B$2:$E$405,3,FALSE)</f>
        <v>1.55</v>
      </c>
      <c r="J270">
        <f>VLOOKUP(B270,home!$B$2:$E$405,4,FALSE)</f>
        <v>0.28999999999999998</v>
      </c>
      <c r="K270" s="3">
        <f t="shared" si="448"/>
        <v>0.51775862068965439</v>
      </c>
      <c r="L270" s="3">
        <f t="shared" si="449"/>
        <v>0.51150000000000062</v>
      </c>
      <c r="M270" s="5">
        <f t="shared" si="450"/>
        <v>0.35727173628085207</v>
      </c>
      <c r="N270" s="5">
        <f t="shared" si="451"/>
        <v>0.18498052138817192</v>
      </c>
      <c r="O270" s="5">
        <f t="shared" si="452"/>
        <v>0.18274449310765606</v>
      </c>
      <c r="P270" s="5">
        <f t="shared" si="453"/>
        <v>9.4617536690050047E-2</v>
      </c>
      <c r="Q270" s="5">
        <f t="shared" si="454"/>
        <v>4.7887629804196502E-2</v>
      </c>
      <c r="R270" s="5">
        <f t="shared" si="455"/>
        <v>4.6736904112283074E-2</v>
      </c>
      <c r="S270" s="5">
        <f t="shared" si="456"/>
        <v>6.2644741664195074E-3</v>
      </c>
      <c r="T270" s="5">
        <f t="shared" si="457"/>
        <v>2.4494522644846538E-2</v>
      </c>
      <c r="U270" s="5">
        <f t="shared" si="458"/>
        <v>2.4198435008480321E-2</v>
      </c>
      <c r="V270" s="5">
        <f t="shared" si="459"/>
        <v>1.8433809279653457E-4</v>
      </c>
      <c r="W270" s="5">
        <f t="shared" si="460"/>
        <v>8.2647443851725216E-3</v>
      </c>
      <c r="X270" s="5">
        <f t="shared" si="461"/>
        <v>4.2274167530157499E-3</v>
      </c>
      <c r="Y270" s="5">
        <f t="shared" si="462"/>
        <v>1.081161834583779E-3</v>
      </c>
      <c r="Z270" s="5">
        <f t="shared" si="463"/>
        <v>7.9686421511442757E-3</v>
      </c>
      <c r="AA270" s="5">
        <f t="shared" si="464"/>
        <v>4.1258331689459004E-3</v>
      </c>
      <c r="AB270" s="5">
        <f t="shared" si="465"/>
        <v>1.0680928453745276E-3</v>
      </c>
      <c r="AC270" s="5">
        <f t="shared" si="466"/>
        <v>3.0511817909448101E-6</v>
      </c>
      <c r="AD270" s="5">
        <f t="shared" si="467"/>
        <v>1.0697856633048726E-3</v>
      </c>
      <c r="AE270" s="5">
        <f t="shared" si="468"/>
        <v>5.4719536678044293E-4</v>
      </c>
      <c r="AF270" s="5">
        <f t="shared" si="469"/>
        <v>1.3994521505409841E-4</v>
      </c>
      <c r="AG270" s="5">
        <f t="shared" si="470"/>
        <v>2.386065916672381E-5</v>
      </c>
      <c r="AH270" s="5">
        <f t="shared" si="471"/>
        <v>1.0189901150775753E-3</v>
      </c>
      <c r="AI270" s="5">
        <f t="shared" si="472"/>
        <v>5.2759091647895759E-4</v>
      </c>
      <c r="AJ270" s="5">
        <f t="shared" si="473"/>
        <v>1.3658237260226783E-4</v>
      </c>
      <c r="AK270" s="5">
        <f t="shared" si="474"/>
        <v>2.3572233616356881E-5</v>
      </c>
      <c r="AL270" s="5">
        <f t="shared" si="475"/>
        <v>3.2322210321813913E-8</v>
      </c>
      <c r="AM270" s="5">
        <f t="shared" si="476"/>
        <v>1.1077814989325962E-4</v>
      </c>
      <c r="AN270" s="5">
        <f t="shared" si="477"/>
        <v>5.6663023670402358E-5</v>
      </c>
      <c r="AO270" s="5">
        <f t="shared" si="478"/>
        <v>1.4491568303705416E-5</v>
      </c>
      <c r="AP270" s="5">
        <f t="shared" si="479"/>
        <v>2.470812395781777E-6</v>
      </c>
      <c r="AQ270" s="5">
        <f t="shared" si="480"/>
        <v>3.1595513511059504E-7</v>
      </c>
      <c r="AR270" s="5">
        <f t="shared" si="481"/>
        <v>1.0424268877243608E-4</v>
      </c>
      <c r="AS270" s="5">
        <f t="shared" si="482"/>
        <v>5.3972550755797425E-5</v>
      </c>
      <c r="AT270" s="5">
        <f t="shared" si="483"/>
        <v>1.3972376717212017E-5</v>
      </c>
      <c r="AU270" s="5">
        <f t="shared" si="484"/>
        <v>2.4114394989533121E-6</v>
      </c>
      <c r="AV270" s="5">
        <f t="shared" si="485"/>
        <v>3.1213589721365446E-7</v>
      </c>
      <c r="AW270" s="5">
        <f t="shared" si="486"/>
        <v>2.3777792227280759E-10</v>
      </c>
      <c r="AX270" s="5">
        <f t="shared" si="487"/>
        <v>9.559390348547642E-6</v>
      </c>
      <c r="AY270" s="5">
        <f t="shared" si="488"/>
        <v>4.8896281632821242E-6</v>
      </c>
      <c r="AZ270" s="5">
        <f t="shared" si="489"/>
        <v>1.2505224027594043E-6</v>
      </c>
      <c r="BA270" s="5">
        <f t="shared" si="490"/>
        <v>2.1321406967047875E-7</v>
      </c>
      <c r="BB270" s="5">
        <f t="shared" si="491"/>
        <v>2.7264749159112494E-8</v>
      </c>
      <c r="BC270" s="5">
        <f t="shared" si="492"/>
        <v>2.7891838389772117E-9</v>
      </c>
      <c r="BD270" s="5">
        <f t="shared" si="493"/>
        <v>8.8866892178501866E-6</v>
      </c>
      <c r="BE270" s="5">
        <f t="shared" si="494"/>
        <v>4.6011599519317364E-6</v>
      </c>
      <c r="BF270" s="5">
        <f t="shared" si="495"/>
        <v>1.1911451151423259E-6</v>
      </c>
      <c r="BG270" s="5">
        <f t="shared" si="496"/>
        <v>2.055752172857701E-7</v>
      </c>
      <c r="BH270" s="5">
        <f t="shared" si="497"/>
        <v>2.6609585237464077E-8</v>
      </c>
      <c r="BI270" s="5">
        <f t="shared" si="498"/>
        <v>2.7554684299346395E-9</v>
      </c>
      <c r="BJ270" s="8">
        <f t="shared" si="499"/>
        <v>0.27291744603260859</v>
      </c>
      <c r="BK270" s="8">
        <f t="shared" si="500"/>
        <v>0.4583460583622827</v>
      </c>
      <c r="BL270" s="8">
        <f t="shared" si="501"/>
        <v>0.26077031900671255</v>
      </c>
      <c r="BM270" s="8">
        <f t="shared" si="502"/>
        <v>8.575875477915311E-2</v>
      </c>
      <c r="BN270" s="8">
        <f t="shared" si="503"/>
        <v>0.91423882138320955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1.2931034482758601</v>
      </c>
      <c r="F271">
        <f>VLOOKUP(B271,home!$B$2:$E$405,3,FALSE)</f>
        <v>0.26</v>
      </c>
      <c r="G271">
        <f>VLOOKUP(C271,away!$B$2:$E$405,4,FALSE)</f>
        <v>0.97</v>
      </c>
      <c r="H271">
        <f>VLOOKUP(A271,away!$A$2:$E$405,3,FALSE)</f>
        <v>1.13793103448276</v>
      </c>
      <c r="I271">
        <f>VLOOKUP(C271,away!$B$2:$E$405,3,FALSE)</f>
        <v>1.93</v>
      </c>
      <c r="J271">
        <f>VLOOKUP(B271,home!$B$2:$E$405,4,FALSE)</f>
        <v>2.0499999999999998</v>
      </c>
      <c r="K271" s="3">
        <f t="shared" si="448"/>
        <v>0.32612068965517194</v>
      </c>
      <c r="L271" s="3">
        <f t="shared" si="449"/>
        <v>4.502224137931039</v>
      </c>
      <c r="M271" s="5">
        <f t="shared" si="450"/>
        <v>7.9997512815951043E-3</v>
      </c>
      <c r="N271" s="5">
        <f t="shared" si="451"/>
        <v>2.608884405023641E-3</v>
      </c>
      <c r="O271" s="5">
        <f t="shared" si="452"/>
        <v>3.6016673317442252E-2</v>
      </c>
      <c r="P271" s="5">
        <f t="shared" si="453"/>
        <v>1.1745782341369295E-2</v>
      </c>
      <c r="Q271" s="5">
        <f t="shared" si="454"/>
        <v>4.2540559069846623E-4</v>
      </c>
      <c r="R271" s="5">
        <f t="shared" si="455"/>
        <v>8.1077567988882646E-2</v>
      </c>
      <c r="S271" s="5">
        <f t="shared" si="456"/>
        <v>4.3114903812145021E-3</v>
      </c>
      <c r="T271" s="5">
        <f t="shared" si="457"/>
        <v>1.9152713188534468E-3</v>
      </c>
      <c r="U271" s="5">
        <f t="shared" si="458"/>
        <v>2.6441072388098501E-2</v>
      </c>
      <c r="V271" s="5">
        <f t="shared" si="459"/>
        <v>7.0338058441563544E-4</v>
      </c>
      <c r="W271" s="5">
        <f t="shared" si="460"/>
        <v>4.6244521540583195E-5</v>
      </c>
      <c r="X271" s="5">
        <f t="shared" si="461"/>
        <v>2.0820320112708557E-4</v>
      </c>
      <c r="Y271" s="5">
        <f t="shared" si="462"/>
        <v>4.6868873885443779E-4</v>
      </c>
      <c r="Z271" s="5">
        <f t="shared" si="463"/>
        <v>0.12167646121476408</v>
      </c>
      <c r="AA271" s="5">
        <f t="shared" si="464"/>
        <v>3.9681211446159645E-2</v>
      </c>
      <c r="AB271" s="5">
        <f t="shared" si="465"/>
        <v>6.47043202158714E-3</v>
      </c>
      <c r="AC271" s="5">
        <f t="shared" si="466"/>
        <v>6.4546969625003161E-5</v>
      </c>
      <c r="AD271" s="5">
        <f t="shared" si="467"/>
        <v>3.7703238143971118E-6</v>
      </c>
      <c r="AE271" s="5">
        <f t="shared" si="468"/>
        <v>1.6974842884994904E-5</v>
      </c>
      <c r="AF271" s="5">
        <f t="shared" si="469"/>
        <v>3.8212273687205514E-5</v>
      </c>
      <c r="AG271" s="5">
        <f t="shared" si="470"/>
        <v>5.7346740319921234E-5</v>
      </c>
      <c r="AH271" s="5">
        <f t="shared" si="471"/>
        <v>0.13695367517478524</v>
      </c>
      <c r="AI271" s="5">
        <f t="shared" si="472"/>
        <v>4.4663426998811359E-2</v>
      </c>
      <c r="AJ271" s="5">
        <f t="shared" si="473"/>
        <v>7.2828338076078919E-3</v>
      </c>
      <c r="AK271" s="5">
        <f t="shared" si="474"/>
        <v>7.9169426132702904E-4</v>
      </c>
      <c r="AL271" s="5">
        <f t="shared" si="475"/>
        <v>3.7908911381009378E-6</v>
      </c>
      <c r="AM271" s="5">
        <f t="shared" si="476"/>
        <v>2.4591612051490103E-7</v>
      </c>
      <c r="AN271" s="5">
        <f t="shared" si="477"/>
        <v>1.107169493688546E-6</v>
      </c>
      <c r="AO271" s="5">
        <f t="shared" si="478"/>
        <v>2.4923626096327296E-6</v>
      </c>
      <c r="AP271" s="5">
        <f t="shared" si="479"/>
        <v>3.7403917005217555E-6</v>
      </c>
      <c r="AQ271" s="5">
        <f t="shared" si="480"/>
        <v>4.2100204498514954E-6</v>
      </c>
      <c r="AR271" s="5">
        <f t="shared" si="481"/>
        <v>0.12331922843005697</v>
      </c>
      <c r="AS271" s="5">
        <f t="shared" si="482"/>
        <v>4.0216951823353865E-2</v>
      </c>
      <c r="AT271" s="5">
        <f t="shared" si="483"/>
        <v>6.5577900322304908E-3</v>
      </c>
      <c r="AU271" s="5">
        <f t="shared" si="484"/>
        <v>7.1287700264160655E-4</v>
      </c>
      <c r="AV271" s="5">
        <f t="shared" si="485"/>
        <v>5.8120984935198151E-5</v>
      </c>
      <c r="AW271" s="5">
        <f t="shared" si="486"/>
        <v>1.5461238390971322E-7</v>
      </c>
      <c r="AX271" s="5">
        <f t="shared" si="487"/>
        <v>1.3366389136607302E-8</v>
      </c>
      <c r="AY271" s="5">
        <f t="shared" si="488"/>
        <v>6.0178479807812624E-8</v>
      </c>
      <c r="AZ271" s="5">
        <f t="shared" si="489"/>
        <v>1.3546850218736483E-7</v>
      </c>
      <c r="BA271" s="5">
        <f t="shared" si="490"/>
        <v>2.0330318682577249E-7</v>
      </c>
      <c r="BB271" s="5">
        <f t="shared" si="491"/>
        <v>2.2882912876132423E-7</v>
      </c>
      <c r="BC271" s="5">
        <f t="shared" si="492"/>
        <v>2.0604800539419268E-7</v>
      </c>
      <c r="BD271" s="5">
        <f t="shared" si="493"/>
        <v>9.2535134484805701E-2</v>
      </c>
      <c r="BE271" s="5">
        <f t="shared" si="494"/>
        <v>3.0177621875518916E-2</v>
      </c>
      <c r="BF271" s="5">
        <f t="shared" si="495"/>
        <v>4.9207734290986141E-3</v>
      </c>
      <c r="BG271" s="5">
        <f t="shared" si="496"/>
        <v>5.3492200811149505E-4</v>
      </c>
      <c r="BH271" s="5">
        <f t="shared" si="497"/>
        <v>4.361228354926257E-5</v>
      </c>
      <c r="BI271" s="5">
        <f t="shared" si="498"/>
        <v>2.844573597704485E-6</v>
      </c>
      <c r="BJ271" s="8">
        <f t="shared" si="499"/>
        <v>5.8016450108705027E-3</v>
      </c>
      <c r="BK271" s="8">
        <f t="shared" si="500"/>
        <v>2.4828802627837446E-2</v>
      </c>
      <c r="BL271" s="8">
        <f t="shared" si="501"/>
        <v>0.67845846433260115</v>
      </c>
      <c r="BM271" s="8">
        <f t="shared" si="502"/>
        <v>0.69089140269496585</v>
      </c>
      <c r="BN271" s="8">
        <f t="shared" si="503"/>
        <v>0.13987406492501142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1.2931034482758601</v>
      </c>
      <c r="F272">
        <f>VLOOKUP(B272,home!$B$2:$E$405,3,FALSE)</f>
        <v>0.39</v>
      </c>
      <c r="G272">
        <f>VLOOKUP(C272,away!$B$2:$E$405,4,FALSE)</f>
        <v>0.77</v>
      </c>
      <c r="H272">
        <f>VLOOKUP(A272,away!$A$2:$E$405,3,FALSE)</f>
        <v>1.13793103448276</v>
      </c>
      <c r="I272">
        <f>VLOOKUP(C272,away!$B$2:$E$405,3,FALSE)</f>
        <v>0.52</v>
      </c>
      <c r="J272">
        <f>VLOOKUP(B272,home!$B$2:$E$405,4,FALSE)</f>
        <v>1.54</v>
      </c>
      <c r="K272" s="3">
        <f t="shared" si="448"/>
        <v>0.38831896551724077</v>
      </c>
      <c r="L272" s="3">
        <f t="shared" si="449"/>
        <v>0.91125517241379417</v>
      </c>
      <c r="M272" s="5">
        <f t="shared" si="450"/>
        <v>0.27264787870374019</v>
      </c>
      <c r="N272" s="5">
        <f t="shared" si="451"/>
        <v>0.10587434220870649</v>
      </c>
      <c r="O272" s="5">
        <f t="shared" si="452"/>
        <v>0.248451789716432</v>
      </c>
      <c r="P272" s="5">
        <f t="shared" si="453"/>
        <v>9.6478541963591888E-2</v>
      </c>
      <c r="Q272" s="5">
        <f t="shared" si="454"/>
        <v>2.0556507520651624E-2</v>
      </c>
      <c r="R272" s="5">
        <f t="shared" si="455"/>
        <v>0.11320148923728147</v>
      </c>
      <c r="S272" s="5">
        <f t="shared" si="456"/>
        <v>8.5349179165398678E-3</v>
      </c>
      <c r="T272" s="5">
        <f t="shared" si="457"/>
        <v>1.8732223804956854E-2</v>
      </c>
      <c r="U272" s="5">
        <f t="shared" si="458"/>
        <v>4.3958285195632198E-2</v>
      </c>
      <c r="V272" s="5">
        <f t="shared" si="459"/>
        <v>3.3557179248584838E-4</v>
      </c>
      <c r="W272" s="5">
        <f t="shared" si="460"/>
        <v>2.6608272450222739E-3</v>
      </c>
      <c r="X272" s="5">
        <f t="shared" si="461"/>
        <v>2.4246925899260932E-3</v>
      </c>
      <c r="Y272" s="5">
        <f t="shared" si="462"/>
        <v>1.1047568320417755E-3</v>
      </c>
      <c r="Z272" s="5">
        <f t="shared" si="463"/>
        <v>3.4385147530805737E-2</v>
      </c>
      <c r="AA272" s="5">
        <f t="shared" si="464"/>
        <v>1.3352404918320186E-2</v>
      </c>
      <c r="AB272" s="5">
        <f t="shared" si="465"/>
        <v>2.5924960325247061E-3</v>
      </c>
      <c r="AC272" s="5">
        <f t="shared" si="466"/>
        <v>7.4215407013864352E-6</v>
      </c>
      <c r="AD272" s="5">
        <f t="shared" si="467"/>
        <v>2.5831242080178471E-4</v>
      </c>
      <c r="AE272" s="5">
        <f t="shared" si="468"/>
        <v>2.3538852955435488E-4</v>
      </c>
      <c r="AF272" s="5">
        <f t="shared" si="469"/>
        <v>1.0724950754164156E-4</v>
      </c>
      <c r="AG272" s="5">
        <f t="shared" si="470"/>
        <v>3.25772228287177E-5</v>
      </c>
      <c r="AH272" s="5">
        <f t="shared" si="471"/>
        <v>7.8334108854145323E-3</v>
      </c>
      <c r="AI272" s="5">
        <f t="shared" si="472"/>
        <v>3.0418620114956636E-3</v>
      </c>
      <c r="AJ272" s="5">
        <f t="shared" si="473"/>
        <v>5.9060635477509464E-4</v>
      </c>
      <c r="AK272" s="5">
        <f t="shared" si="474"/>
        <v>7.6447882904724437E-5</v>
      </c>
      <c r="AL272" s="5">
        <f t="shared" si="475"/>
        <v>1.0504676279124773E-7</v>
      </c>
      <c r="AM272" s="5">
        <f t="shared" si="476"/>
        <v>2.0061522405200654E-5</v>
      </c>
      <c r="AN272" s="5">
        <f t="shared" si="477"/>
        <v>1.8281166058234319E-5</v>
      </c>
      <c r="AO272" s="5">
        <f t="shared" si="478"/>
        <v>8.3294035641607567E-6</v>
      </c>
      <c r="AP272" s="5">
        <f t="shared" si="479"/>
        <v>2.5300706936544609E-6</v>
      </c>
      <c r="AQ272" s="5">
        <f t="shared" si="480"/>
        <v>5.7638500154129589E-7</v>
      </c>
      <c r="AR272" s="5">
        <f t="shared" si="481"/>
        <v>1.4276472373953024E-3</v>
      </c>
      <c r="AS272" s="5">
        <f t="shared" si="482"/>
        <v>5.5438249834889033E-4</v>
      </c>
      <c r="AT272" s="5">
        <f t="shared" si="483"/>
        <v>1.0763861912985227E-4</v>
      </c>
      <c r="AU272" s="5">
        <f t="shared" si="484"/>
        <v>1.3932705743402844E-5</v>
      </c>
      <c r="AV272" s="5">
        <f t="shared" si="485"/>
        <v>1.3525834702835775E-6</v>
      </c>
      <c r="AW272" s="5">
        <f t="shared" si="486"/>
        <v>1.0325445080257329E-9</v>
      </c>
      <c r="AX272" s="5">
        <f t="shared" si="487"/>
        <v>1.2983782711814105E-6</v>
      </c>
      <c r="AY272" s="5">
        <f t="shared" si="488"/>
        <v>1.1831539153637403E-6</v>
      </c>
      <c r="AZ272" s="5">
        <f t="shared" si="489"/>
        <v>5.3907756256842028E-7</v>
      </c>
      <c r="BA272" s="5">
        <f t="shared" si="490"/>
        <v>1.6374573907423126E-7</v>
      </c>
      <c r="BB272" s="5">
        <f t="shared" si="491"/>
        <v>3.7303537923028196E-8</v>
      </c>
      <c r="BC272" s="5">
        <f t="shared" si="492"/>
        <v>6.7986083763387139E-9</v>
      </c>
      <c r="BD272" s="5">
        <f t="shared" si="493"/>
        <v>2.168251549097888E-4</v>
      </c>
      <c r="BE272" s="5">
        <f t="shared" si="494"/>
        <v>8.4197319852684642E-5</v>
      </c>
      <c r="BF272" s="5">
        <f t="shared" si="495"/>
        <v>1.6347708072259372E-5</v>
      </c>
      <c r="BG272" s="5">
        <f t="shared" si="496"/>
        <v>2.116041695732536E-6</v>
      </c>
      <c r="BH272" s="5">
        <f t="shared" si="497"/>
        <v>2.0542478056955149E-7</v>
      </c>
      <c r="BI272" s="5">
        <f t="shared" si="498"/>
        <v>1.5954067656474893E-8</v>
      </c>
      <c r="BJ272" s="8">
        <f t="shared" si="499"/>
        <v>0.15203988488738884</v>
      </c>
      <c r="BK272" s="8">
        <f t="shared" si="500"/>
        <v>0.37800562011773731</v>
      </c>
      <c r="BL272" s="8">
        <f t="shared" si="501"/>
        <v>0.43552345348224702</v>
      </c>
      <c r="BM272" s="8">
        <f t="shared" si="502"/>
        <v>0.14274237454640437</v>
      </c>
      <c r="BN272" s="8">
        <f t="shared" si="503"/>
        <v>0.85721054935040364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1.22727272727273</v>
      </c>
      <c r="F273">
        <f>VLOOKUP(B273,home!$B$2:$E$405,3,FALSE)</f>
        <v>0.81</v>
      </c>
      <c r="G273">
        <f>VLOOKUP(C273,away!$B$2:$E$405,4,FALSE)</f>
        <v>1.0900000000000001</v>
      </c>
      <c r="H273">
        <f>VLOOKUP(A273,away!$A$2:$E$405,3,FALSE)</f>
        <v>0.92424242424242398</v>
      </c>
      <c r="I273">
        <f>VLOOKUP(C273,away!$B$2:$E$405,3,FALSE)</f>
        <v>0.54</v>
      </c>
      <c r="J273">
        <f>VLOOKUP(B273,home!$B$2:$E$405,4,FALSE)</f>
        <v>1.08</v>
      </c>
      <c r="K273" s="3">
        <f t="shared" si="448"/>
        <v>1.0835590909090935</v>
      </c>
      <c r="L273" s="3">
        <f t="shared" si="449"/>
        <v>0.53901818181818173</v>
      </c>
      <c r="M273" s="5">
        <f t="shared" si="450"/>
        <v>0.19738931685412436</v>
      </c>
      <c r="N273" s="5">
        <f t="shared" si="451"/>
        <v>0.213882988725622</v>
      </c>
      <c r="O273" s="5">
        <f t="shared" si="452"/>
        <v>0.1063964306810431</v>
      </c>
      <c r="P273" s="5">
        <f t="shared" si="453"/>
        <v>0.11528681970472344</v>
      </c>
      <c r="Q273" s="5">
        <f t="shared" si="454"/>
        <v>0.11587742841222744</v>
      </c>
      <c r="R273" s="5">
        <f t="shared" si="455"/>
        <v>2.8674805308820026E-2</v>
      </c>
      <c r="S273" s="5">
        <f t="shared" si="456"/>
        <v>1.6833548807826091E-2</v>
      </c>
      <c r="T273" s="5">
        <f t="shared" si="457"/>
        <v>6.2460040776525352E-2</v>
      </c>
      <c r="U273" s="5">
        <f t="shared" si="458"/>
        <v>3.1070845972420276E-2</v>
      </c>
      <c r="V273" s="5">
        <f t="shared" si="459"/>
        <v>1.092418856596043E-3</v>
      </c>
      <c r="W273" s="5">
        <f t="shared" si="460"/>
        <v>4.1853346995745583E-2</v>
      </c>
      <c r="X273" s="5">
        <f t="shared" si="461"/>
        <v>2.2559715000652243E-2</v>
      </c>
      <c r="Y273" s="5">
        <f t="shared" si="462"/>
        <v>6.0800482809939662E-3</v>
      </c>
      <c r="Z273" s="5">
        <f t="shared" si="463"/>
        <v>5.1520804738501708E-3</v>
      </c>
      <c r="AA273" s="5">
        <f t="shared" si="464"/>
        <v>5.5825836345355833E-3</v>
      </c>
      <c r="AB273" s="5">
        <f t="shared" si="465"/>
        <v>3.0245296239806798E-3</v>
      </c>
      <c r="AC273" s="5">
        <f t="shared" si="466"/>
        <v>3.9877251771274305E-5</v>
      </c>
      <c r="AD273" s="5">
        <f t="shared" si="467"/>
        <v>1.1337643655553228E-2</v>
      </c>
      <c r="AE273" s="5">
        <f t="shared" si="468"/>
        <v>6.1111960693187454E-3</v>
      </c>
      <c r="AF273" s="5">
        <f t="shared" si="469"/>
        <v>1.6470228970093042E-3</v>
      </c>
      <c r="AG273" s="5">
        <f t="shared" si="470"/>
        <v>2.9592509578628981E-4</v>
      </c>
      <c r="AH273" s="5">
        <f t="shared" si="471"/>
        <v>6.9426626239891881E-4</v>
      </c>
      <c r="AI273" s="5">
        <f t="shared" si="472"/>
        <v>7.5227852013382663E-4</v>
      </c>
      <c r="AJ273" s="5">
        <f t="shared" si="473"/>
        <v>4.0756911469332373E-4</v>
      </c>
      <c r="AK273" s="5">
        <f t="shared" si="474"/>
        <v>1.4720840646657399E-4</v>
      </c>
      <c r="AL273" s="5">
        <f t="shared" si="475"/>
        <v>9.3162519806931645E-7</v>
      </c>
      <c r="AM273" s="5">
        <f t="shared" si="476"/>
        <v>2.4570013704925025E-3</v>
      </c>
      <c r="AN273" s="5">
        <f t="shared" si="477"/>
        <v>1.3243684114476494E-3</v>
      </c>
      <c r="AO273" s="5">
        <f t="shared" si="478"/>
        <v>3.5692932659797276E-4</v>
      </c>
      <c r="AP273" s="5">
        <f t="shared" si="479"/>
        <v>6.4130465553475746E-5</v>
      </c>
      <c r="AQ273" s="5">
        <f t="shared" si="480"/>
        <v>8.6418717354470071E-6</v>
      </c>
      <c r="AR273" s="5">
        <f t="shared" si="481"/>
        <v>7.4844427691194015E-5</v>
      </c>
      <c r="AS273" s="5">
        <f t="shared" si="482"/>
        <v>8.1098360028681565E-5</v>
      </c>
      <c r="AT273" s="5">
        <f t="shared" si="483"/>
        <v>4.3937432633448289E-5</v>
      </c>
      <c r="AU273" s="5">
        <f t="shared" si="484"/>
        <v>1.5869601520392923E-5</v>
      </c>
      <c r="AV273" s="5">
        <f t="shared" si="485"/>
        <v>4.2989127491316298E-6</v>
      </c>
      <c r="AW273" s="5">
        <f t="shared" si="486"/>
        <v>1.5114533264337473E-8</v>
      </c>
      <c r="AX273" s="5">
        <f t="shared" si="487"/>
        <v>4.4371769522887528E-4</v>
      </c>
      <c r="AY273" s="5">
        <f t="shared" si="488"/>
        <v>2.3917190532282245E-4</v>
      </c>
      <c r="AZ273" s="5">
        <f t="shared" si="489"/>
        <v>6.4459002774549024E-5</v>
      </c>
      <c r="BA273" s="5">
        <f t="shared" si="490"/>
        <v>1.1581524825783515E-5</v>
      </c>
      <c r="BB273" s="5">
        <f t="shared" si="491"/>
        <v>1.5606631135689909E-6</v>
      </c>
      <c r="BC273" s="5">
        <f t="shared" si="492"/>
        <v>1.6824515878133207E-7</v>
      </c>
      <c r="BD273" s="5">
        <f t="shared" si="493"/>
        <v>6.7237512222216247E-6</v>
      </c>
      <c r="BE273" s="5">
        <f t="shared" si="494"/>
        <v>7.2855817618493695E-6</v>
      </c>
      <c r="BF273" s="5">
        <f t="shared" si="495"/>
        <v>3.9471791753066874E-6</v>
      </c>
      <c r="BG273" s="5">
        <f t="shared" si="496"/>
        <v>1.425667292950207E-6</v>
      </c>
      <c r="BH273" s="5">
        <f t="shared" si="497"/>
        <v>3.8619868897198853E-7</v>
      </c>
      <c r="BI273" s="5">
        <f t="shared" si="498"/>
        <v>8.3693820066554347E-8</v>
      </c>
      <c r="BJ273" s="8">
        <f t="shared" si="499"/>
        <v>0.48707708639168562</v>
      </c>
      <c r="BK273" s="8">
        <f t="shared" si="500"/>
        <v>0.3308820850055621</v>
      </c>
      <c r="BL273" s="8">
        <f t="shared" si="501"/>
        <v>0.17699041833107651</v>
      </c>
      <c r="BM273" s="8">
        <f t="shared" si="502"/>
        <v>0.22235472372482445</v>
      </c>
      <c r="BN273" s="8">
        <f t="shared" si="503"/>
        <v>0.77750778968656042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1.22727272727273</v>
      </c>
      <c r="F274">
        <f>VLOOKUP(B274,home!$B$2:$E$405,3,FALSE)</f>
        <v>0.81</v>
      </c>
      <c r="G274">
        <f>VLOOKUP(C274,away!$B$2:$E$405,4,FALSE)</f>
        <v>1.22</v>
      </c>
      <c r="H274">
        <f>VLOOKUP(A274,away!$A$2:$E$405,3,FALSE)</f>
        <v>0.92424242424242398</v>
      </c>
      <c r="I274">
        <f>VLOOKUP(C274,away!$B$2:$E$405,3,FALSE)</f>
        <v>0.2</v>
      </c>
      <c r="J274">
        <f>VLOOKUP(B274,home!$B$2:$E$405,4,FALSE)</f>
        <v>0.54</v>
      </c>
      <c r="K274" s="3">
        <f t="shared" si="448"/>
        <v>1.2127909090909119</v>
      </c>
      <c r="L274" s="3">
        <f t="shared" si="449"/>
        <v>9.9818181818181806E-2</v>
      </c>
      <c r="M274" s="5">
        <f t="shared" si="450"/>
        <v>0.2691169889107955</v>
      </c>
      <c r="N274" s="5">
        <f t="shared" si="451"/>
        <v>0.32638263763293252</v>
      </c>
      <c r="O274" s="5">
        <f t="shared" si="452"/>
        <v>2.6862768529459409E-2</v>
      </c>
      <c r="P274" s="5">
        <f t="shared" si="453"/>
        <v>3.2578921465541817E-2</v>
      </c>
      <c r="Q274" s="5">
        <f t="shared" si="454"/>
        <v>0.197916947903167</v>
      </c>
      <c r="R274" s="5">
        <f t="shared" si="455"/>
        <v>1.3406963566066558E-3</v>
      </c>
      <c r="S274" s="5">
        <f t="shared" si="456"/>
        <v>9.8598952090847005E-4</v>
      </c>
      <c r="T274" s="5">
        <f t="shared" si="457"/>
        <v>1.9755709890697946E-2</v>
      </c>
      <c r="U274" s="5">
        <f t="shared" si="458"/>
        <v>1.6259843531438594E-3</v>
      </c>
      <c r="V274" s="5">
        <f t="shared" si="459"/>
        <v>1.3262499413166994E-5</v>
      </c>
      <c r="W274" s="5">
        <f t="shared" si="460"/>
        <v>8.0010625057326853E-2</v>
      </c>
      <c r="X274" s="5">
        <f t="shared" si="461"/>
        <v>7.9865151193586267E-3</v>
      </c>
      <c r="Y274" s="5">
        <f t="shared" si="462"/>
        <v>3.9859970913889867E-4</v>
      </c>
      <c r="Z274" s="5">
        <f t="shared" si="463"/>
        <v>4.4608624228912373E-5</v>
      </c>
      <c r="AA274" s="5">
        <f t="shared" si="464"/>
        <v>5.4100933931877513E-5</v>
      </c>
      <c r="AB274" s="5">
        <f t="shared" si="465"/>
        <v>3.2806560422954555E-5</v>
      </c>
      <c r="AC274" s="5">
        <f t="shared" si="466"/>
        <v>1.0034621201524718E-7</v>
      </c>
      <c r="AD274" s="5">
        <f t="shared" si="467"/>
        <v>2.4259039675051879E-2</v>
      </c>
      <c r="AE274" s="5">
        <f t="shared" si="468"/>
        <v>2.421493233018815E-3</v>
      </c>
      <c r="AF274" s="5">
        <f t="shared" si="469"/>
        <v>1.2085452590248448E-4</v>
      </c>
      <c r="AG274" s="5">
        <f t="shared" si="470"/>
        <v>4.0211596800281206E-6</v>
      </c>
      <c r="AH274" s="5">
        <f t="shared" si="471"/>
        <v>1.1131879409851314E-6</v>
      </c>
      <c r="AI274" s="5">
        <f t="shared" si="472"/>
        <v>1.3500642149363979E-6</v>
      </c>
      <c r="AJ274" s="5">
        <f t="shared" si="473"/>
        <v>8.1867280328191121E-7</v>
      </c>
      <c r="AK274" s="5">
        <f t="shared" si="474"/>
        <v>3.3095964444675813E-7</v>
      </c>
      <c r="AL274" s="5">
        <f t="shared" si="475"/>
        <v>4.8591081133015866E-10</v>
      </c>
      <c r="AM274" s="5">
        <f t="shared" si="476"/>
        <v>5.8842285562357355E-3</v>
      </c>
      <c r="AN274" s="5">
        <f t="shared" si="477"/>
        <v>5.8735299588607627E-4</v>
      </c>
      <c r="AO274" s="5">
        <f t="shared" si="478"/>
        <v>2.9314254067405075E-5</v>
      </c>
      <c r="AP274" s="5">
        <f t="shared" si="479"/>
        <v>9.7536518078820536E-7</v>
      </c>
      <c r="AQ274" s="5">
        <f t="shared" si="480"/>
        <v>2.4339794738760212E-8</v>
      </c>
      <c r="AR274" s="5">
        <f t="shared" si="481"/>
        <v>2.2223279258212266E-8</v>
      </c>
      <c r="AS274" s="5">
        <f t="shared" si="482"/>
        <v>2.6952191054548462E-8</v>
      </c>
      <c r="AT274" s="5">
        <f t="shared" si="483"/>
        <v>1.634368614551889E-8</v>
      </c>
      <c r="AU274" s="5">
        <f t="shared" si="484"/>
        <v>6.6071579927734647E-9</v>
      </c>
      <c r="AV274" s="5">
        <f t="shared" si="485"/>
        <v>2.0032752871407535E-9</v>
      </c>
      <c r="AW274" s="5">
        <f t="shared" si="486"/>
        <v>1.6339909586919326E-12</v>
      </c>
      <c r="AX274" s="5">
        <f t="shared" si="487"/>
        <v>1.1893898166693067E-3</v>
      </c>
      <c r="AY274" s="5">
        <f t="shared" si="488"/>
        <v>1.1872272897299081E-4</v>
      </c>
      <c r="AZ274" s="5">
        <f t="shared" si="489"/>
        <v>5.9253434732883583E-6</v>
      </c>
      <c r="BA274" s="5">
        <f t="shared" si="490"/>
        <v>1.9715233738395815E-7</v>
      </c>
      <c r="BB274" s="5">
        <f t="shared" si="491"/>
        <v>4.9198469647178637E-9</v>
      </c>
      <c r="BC274" s="5">
        <f t="shared" si="492"/>
        <v>9.8218035768367574E-11</v>
      </c>
      <c r="BD274" s="5">
        <f t="shared" si="493"/>
        <v>3.6971455493207661E-10</v>
      </c>
      <c r="BE274" s="5">
        <f t="shared" si="494"/>
        <v>4.4838645118021509E-10</v>
      </c>
      <c r="BF274" s="5">
        <f t="shared" si="495"/>
        <v>2.7189950587545046E-10</v>
      </c>
      <c r="BG274" s="5">
        <f t="shared" si="496"/>
        <v>1.0991908297068577E-10</v>
      </c>
      <c r="BH274" s="5">
        <f t="shared" si="497"/>
        <v>3.3327216140614337E-11</v>
      </c>
      <c r="BI274" s="5">
        <f t="shared" si="498"/>
        <v>8.0837889521289989E-12</v>
      </c>
      <c r="BJ274" s="8">
        <f t="shared" si="499"/>
        <v>0.66707257947695742</v>
      </c>
      <c r="BK274" s="8">
        <f t="shared" si="500"/>
        <v>0.30281398595775477</v>
      </c>
      <c r="BL274" s="8">
        <f t="shared" si="501"/>
        <v>2.9920044989088748E-2</v>
      </c>
      <c r="BM274" s="8">
        <f t="shared" si="502"/>
        <v>0.14553353552218834</v>
      </c>
      <c r="BN274" s="8">
        <f t="shared" si="503"/>
        <v>0.85419896079850288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1.22727272727273</v>
      </c>
      <c r="F275">
        <f>VLOOKUP(B275,home!$B$2:$E$405,3,FALSE)</f>
        <v>1.63</v>
      </c>
      <c r="G275">
        <f>VLOOKUP(C275,away!$B$2:$E$405,4,FALSE)</f>
        <v>0.81</v>
      </c>
      <c r="H275">
        <f>VLOOKUP(A275,away!$A$2:$E$405,3,FALSE)</f>
        <v>0.92424242424242398</v>
      </c>
      <c r="I275">
        <f>VLOOKUP(C275,away!$B$2:$E$405,3,FALSE)</f>
        <v>0.81</v>
      </c>
      <c r="J275">
        <f>VLOOKUP(B275,home!$B$2:$E$405,4,FALSE)</f>
        <v>0.27</v>
      </c>
      <c r="K275" s="3">
        <f t="shared" si="448"/>
        <v>1.6203681818181852</v>
      </c>
      <c r="L275" s="3">
        <f t="shared" si="449"/>
        <v>0.20213181818181813</v>
      </c>
      <c r="M275" s="5">
        <f t="shared" si="450"/>
        <v>0.16162119246533871</v>
      </c>
      <c r="N275" s="5">
        <f t="shared" si="451"/>
        <v>0.26188583777834784</v>
      </c>
      <c r="O275" s="5">
        <f t="shared" si="452"/>
        <v>3.2668785489732483E-2</v>
      </c>
      <c r="P275" s="5">
        <f t="shared" si="453"/>
        <v>5.2935460546206126E-2</v>
      </c>
      <c r="Q275" s="5">
        <f t="shared" si="454"/>
        <v>0.21217573940241688</v>
      </c>
      <c r="R275" s="5">
        <f t="shared" si="455"/>
        <v>3.3017005044157122E-3</v>
      </c>
      <c r="S275" s="5">
        <f t="shared" si="456"/>
        <v>4.3344609399536167E-3</v>
      </c>
      <c r="T275" s="5">
        <f t="shared" si="457"/>
        <v>4.2887467979482154E-2</v>
      </c>
      <c r="U275" s="5">
        <f t="shared" si="458"/>
        <v>5.3499704432482722E-3</v>
      </c>
      <c r="V275" s="5">
        <f t="shared" si="459"/>
        <v>1.5773968649645124E-4</v>
      </c>
      <c r="W275" s="5">
        <f t="shared" si="460"/>
        <v>0.11460093902714112</v>
      </c>
      <c r="X275" s="5">
        <f t="shared" si="461"/>
        <v>2.3164496170899714E-2</v>
      </c>
      <c r="Y275" s="5">
        <f t="shared" si="462"/>
        <v>2.3411408641448618E-3</v>
      </c>
      <c r="Z275" s="5">
        <f t="shared" si="463"/>
        <v>2.2245957534979129E-4</v>
      </c>
      <c r="AA275" s="5">
        <f t="shared" si="464"/>
        <v>3.6046641763758688E-4</v>
      </c>
      <c r="AB275" s="5">
        <f t="shared" si="465"/>
        <v>2.9204415687696567E-4</v>
      </c>
      <c r="AC275" s="5">
        <f t="shared" si="466"/>
        <v>3.2290099242765477E-6</v>
      </c>
      <c r="AD275" s="5">
        <f t="shared" si="467"/>
        <v>4.6423928801516343E-2</v>
      </c>
      <c r="AE275" s="5">
        <f t="shared" si="468"/>
        <v>9.3837531357937719E-3</v>
      </c>
      <c r="AF275" s="5">
        <f t="shared" si="469"/>
        <v>9.4837754135366624E-4</v>
      </c>
      <c r="AG275" s="5">
        <f t="shared" si="470"/>
        <v>6.3899092252206314E-5</v>
      </c>
      <c r="AH275" s="5">
        <f t="shared" si="471"/>
        <v>1.1241539609352122E-5</v>
      </c>
      <c r="AI275" s="5">
        <f t="shared" si="472"/>
        <v>1.8215433097643006E-5</v>
      </c>
      <c r="AJ275" s="5">
        <f t="shared" si="473"/>
        <v>1.4757854104729297E-5</v>
      </c>
      <c r="AK275" s="5">
        <f t="shared" si="474"/>
        <v>7.9710524077394187E-6</v>
      </c>
      <c r="AL275" s="5">
        <f t="shared" si="475"/>
        <v>4.2303642200018219E-8</v>
      </c>
      <c r="AM275" s="5">
        <f t="shared" si="476"/>
        <v>1.5044771420993971E-2</v>
      </c>
      <c r="AN275" s="5">
        <f t="shared" si="477"/>
        <v>3.041027001455367E-3</v>
      </c>
      <c r="AO275" s="5">
        <f t="shared" si="478"/>
        <v>3.0734415847208791E-4</v>
      </c>
      <c r="AP275" s="5">
        <f t="shared" si="479"/>
        <v>2.0708011186507991E-5</v>
      </c>
      <c r="AQ275" s="5">
        <f t="shared" si="480"/>
        <v>1.0464369880145723E-6</v>
      </c>
      <c r="AR275" s="5">
        <f t="shared" si="481"/>
        <v>4.544545680802543E-7</v>
      </c>
      <c r="AS275" s="5">
        <f t="shared" si="482"/>
        <v>7.3638372219917025E-7</v>
      </c>
      <c r="AT275" s="5">
        <f t="shared" si="483"/>
        <v>5.966063765301886E-7</v>
      </c>
      <c r="AU275" s="5">
        <f t="shared" si="484"/>
        <v>3.2224066319978583E-7</v>
      </c>
      <c r="AV275" s="5">
        <f t="shared" si="485"/>
        <v>1.3053712938423081E-7</v>
      </c>
      <c r="AW275" s="5">
        <f t="shared" si="486"/>
        <v>3.848784976223779E-10</v>
      </c>
      <c r="AX275" s="5">
        <f t="shared" si="487"/>
        <v>4.0630114855510335E-3</v>
      </c>
      <c r="AY275" s="5">
        <f t="shared" si="488"/>
        <v>8.2126389886804025E-4</v>
      </c>
      <c r="AZ275" s="5">
        <f t="shared" si="489"/>
        <v>8.3001782542642895E-5</v>
      </c>
      <c r="BA275" s="5">
        <f t="shared" si="490"/>
        <v>5.5924337392254333E-6</v>
      </c>
      <c r="BB275" s="5">
        <f t="shared" si="491"/>
        <v>2.8260219994274511E-7</v>
      </c>
      <c r="BC275" s="5">
        <f t="shared" si="492"/>
        <v>1.1424579299321763E-8</v>
      </c>
      <c r="BD275" s="5">
        <f t="shared" si="493"/>
        <v>1.5309954687849091E-8</v>
      </c>
      <c r="BE275" s="5">
        <f t="shared" si="494"/>
        <v>2.4807763441268832E-8</v>
      </c>
      <c r="BF275" s="5">
        <f t="shared" si="495"/>
        <v>2.0098855271152214E-8</v>
      </c>
      <c r="BG275" s="5">
        <f t="shared" si="496"/>
        <v>1.0855848524114587E-8</v>
      </c>
      <c r="BH275" s="5">
        <f t="shared" si="497"/>
        <v>4.3976178837782964E-9</v>
      </c>
      <c r="BI275" s="5">
        <f t="shared" si="498"/>
        <v>1.4251520189337936E-9</v>
      </c>
      <c r="BJ275" s="8">
        <f t="shared" si="499"/>
        <v>0.73726364044992454</v>
      </c>
      <c r="BK275" s="8">
        <f t="shared" si="500"/>
        <v>0.21987338885042945</v>
      </c>
      <c r="BL275" s="8">
        <f t="shared" si="501"/>
        <v>4.2027470008781716E-2</v>
      </c>
      <c r="BM275" s="8">
        <f t="shared" si="502"/>
        <v>0.27397697918403835</v>
      </c>
      <c r="BN275" s="8">
        <f t="shared" si="503"/>
        <v>0.7245887161864577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1.56944444444444</v>
      </c>
      <c r="F276">
        <f>VLOOKUP(B276,home!$B$2:$E$405,3,FALSE)</f>
        <v>1.57</v>
      </c>
      <c r="G276">
        <f>VLOOKUP(C276,away!$B$2:$E$405,4,FALSE)</f>
        <v>1.35</v>
      </c>
      <c r="H276">
        <f>VLOOKUP(A276,away!$A$2:$E$405,3,FALSE)</f>
        <v>1.0833333333333299</v>
      </c>
      <c r="I276">
        <f>VLOOKUP(C276,away!$B$2:$E$405,3,FALSE)</f>
        <v>0.67</v>
      </c>
      <c r="J276">
        <f>VLOOKUP(B276,home!$B$2:$E$405,4,FALSE)</f>
        <v>0.62</v>
      </c>
      <c r="K276" s="3">
        <f t="shared" si="448"/>
        <v>3.3264374999999906</v>
      </c>
      <c r="L276" s="3">
        <f t="shared" si="449"/>
        <v>0.45001666666666529</v>
      </c>
      <c r="M276" s="5">
        <f t="shared" si="450"/>
        <v>2.2903760528930353E-2</v>
      </c>
      <c r="N276" s="5">
        <f t="shared" si="451"/>
        <v>7.6187927914453543E-2</v>
      </c>
      <c r="O276" s="5">
        <f t="shared" si="452"/>
        <v>1.0307073967360778E-2</v>
      </c>
      <c r="P276" s="5">
        <f t="shared" si="453"/>
        <v>3.4285837360302572E-2</v>
      </c>
      <c r="Q276" s="5">
        <f t="shared" si="454"/>
        <v>0.1267171902309672</v>
      </c>
      <c r="R276" s="5">
        <f t="shared" si="455"/>
        <v>2.3191775349392287E-3</v>
      </c>
      <c r="S276" s="5">
        <f t="shared" si="456"/>
        <v>1.283106590741169E-2</v>
      </c>
      <c r="T276" s="5">
        <f t="shared" si="457"/>
        <v>5.7024847557105587E-2</v>
      </c>
      <c r="U276" s="5">
        <f t="shared" si="458"/>
        <v>7.7145991213793891E-3</v>
      </c>
      <c r="V276" s="5">
        <f t="shared" si="459"/>
        <v>2.1341659802263124E-3</v>
      </c>
      <c r="W276" s="5">
        <f t="shared" si="460"/>
        <v>0.14050560449297392</v>
      </c>
      <c r="X276" s="5">
        <f t="shared" si="461"/>
        <v>6.3229863781912962E-2</v>
      </c>
      <c r="Y276" s="5">
        <f t="shared" si="462"/>
        <v>1.4227246266461886E-2</v>
      </c>
      <c r="Z276" s="5">
        <f t="shared" si="463"/>
        <v>3.4788951456052178E-4</v>
      </c>
      <c r="AA276" s="5">
        <f t="shared" si="464"/>
        <v>1.1572327270909124E-3</v>
      </c>
      <c r="AB276" s="5">
        <f t="shared" si="465"/>
        <v>1.9247311698112333E-3</v>
      </c>
      <c r="AC276" s="5">
        <f t="shared" si="466"/>
        <v>1.9967154412674107E-4</v>
      </c>
      <c r="AD276" s="5">
        <f t="shared" si="467"/>
        <v>0.1168457779363989</v>
      </c>
      <c r="AE276" s="5">
        <f t="shared" si="468"/>
        <v>5.2582547501011628E-2</v>
      </c>
      <c r="AF276" s="5">
        <f t="shared" si="469"/>
        <v>1.1831511375623419E-2</v>
      </c>
      <c r="AG276" s="5">
        <f t="shared" si="470"/>
        <v>1.7747924369622609E-3</v>
      </c>
      <c r="AH276" s="5">
        <f t="shared" si="471"/>
        <v>3.9139019927702581E-5</v>
      </c>
      <c r="AI276" s="5">
        <f t="shared" si="472"/>
        <v>1.3019350360075679E-4</v>
      </c>
      <c r="AJ276" s="5">
        <f t="shared" si="473"/>
        <v>2.1654027631697062E-4</v>
      </c>
      <c r="AK276" s="5">
        <f t="shared" si="474"/>
        <v>2.4010256513371032E-4</v>
      </c>
      <c r="AL276" s="5">
        <f t="shared" si="475"/>
        <v>1.1955951213797716E-5</v>
      </c>
      <c r="AM276" s="5">
        <f t="shared" si="476"/>
        <v>7.7736035488861766E-2</v>
      </c>
      <c r="AN276" s="5">
        <f t="shared" si="477"/>
        <v>3.4982511570579175E-2</v>
      </c>
      <c r="AO276" s="5">
        <f t="shared" si="478"/>
        <v>7.8713566243100441E-3</v>
      </c>
      <c r="AP276" s="5">
        <f t="shared" si="479"/>
        <v>1.1807472234055269E-3</v>
      </c>
      <c r="AQ276" s="5">
        <f t="shared" si="480"/>
        <v>1.3283898241321889E-4</v>
      </c>
      <c r="AR276" s="5">
        <f t="shared" si="481"/>
        <v>3.5226422568929827E-6</v>
      </c>
      <c r="AS276" s="5">
        <f t="shared" si="482"/>
        <v>1.1717849302413419E-5</v>
      </c>
      <c r="AT276" s="5">
        <f t="shared" si="483"/>
        <v>1.9489346669448366E-5</v>
      </c>
      <c r="AU276" s="5">
        <f t="shared" si="484"/>
        <v>2.1610031203917656E-5</v>
      </c>
      <c r="AV276" s="5">
        <f t="shared" si="485"/>
        <v>1.7971104543220409E-5</v>
      </c>
      <c r="AW276" s="5">
        <f t="shared" si="486"/>
        <v>4.9715246819427498E-7</v>
      </c>
      <c r="AX276" s="5">
        <f t="shared" si="487"/>
        <v>4.3097343925246639E-2</v>
      </c>
      <c r="AY276" s="5">
        <f t="shared" si="488"/>
        <v>1.9394523055426351E-2</v>
      </c>
      <c r="AZ276" s="5">
        <f t="shared" si="489"/>
        <v>4.3639293084963768E-3</v>
      </c>
      <c r="BA276" s="5">
        <f t="shared" si="490"/>
        <v>6.5461364032616835E-4</v>
      </c>
      <c r="BB276" s="5">
        <f t="shared" si="491"/>
        <v>7.3646762093528399E-5</v>
      </c>
      <c r="BC276" s="5">
        <f t="shared" si="492"/>
        <v>6.6284540776245194E-6</v>
      </c>
      <c r="BD276" s="5">
        <f t="shared" si="493"/>
        <v>2.64207954384353E-7</v>
      </c>
      <c r="BE276" s="5">
        <f t="shared" si="494"/>
        <v>8.7887124726239879E-7</v>
      </c>
      <c r="BF276" s="5">
        <f t="shared" si="495"/>
        <v>1.4617551372827039E-6</v>
      </c>
      <c r="BG276" s="5">
        <f t="shared" si="496"/>
        <v>1.6208123681582738E-6</v>
      </c>
      <c r="BH276" s="5">
        <f t="shared" si="497"/>
        <v>1.3478827604763681E-6</v>
      </c>
      <c r="BI276" s="5">
        <f t="shared" si="498"/>
        <v>8.9672955201041933E-7</v>
      </c>
      <c r="BJ276" s="8">
        <f t="shared" si="499"/>
        <v>0.85042148452910782</v>
      </c>
      <c r="BK276" s="8">
        <f t="shared" si="500"/>
        <v>9.1760980327637826E-2</v>
      </c>
      <c r="BL276" s="8">
        <f t="shared" si="501"/>
        <v>2.4129571118556147E-2</v>
      </c>
      <c r="BM276" s="8">
        <f t="shared" si="502"/>
        <v>0.67454493204995059</v>
      </c>
      <c r="BN276" s="8">
        <f t="shared" si="503"/>
        <v>0.27272096753695368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1.56944444444444</v>
      </c>
      <c r="F277">
        <f>VLOOKUP(B277,home!$B$2:$E$405,3,FALSE)</f>
        <v>1.1200000000000001</v>
      </c>
      <c r="G277">
        <f>VLOOKUP(C277,away!$B$2:$E$405,4,FALSE)</f>
        <v>1.1200000000000001</v>
      </c>
      <c r="H277">
        <f>VLOOKUP(A277,away!$A$2:$E$405,3,FALSE)</f>
        <v>1.0833333333333299</v>
      </c>
      <c r="I277">
        <f>VLOOKUP(C277,away!$B$2:$E$405,3,FALSE)</f>
        <v>0.45</v>
      </c>
      <c r="J277">
        <f>VLOOKUP(B277,home!$B$2:$E$405,4,FALSE)</f>
        <v>0.92</v>
      </c>
      <c r="K277" s="3">
        <f t="shared" si="448"/>
        <v>1.968711111111106</v>
      </c>
      <c r="L277" s="3">
        <f t="shared" si="449"/>
        <v>0.44849999999999862</v>
      </c>
      <c r="M277" s="5">
        <f t="shared" si="450"/>
        <v>8.9169956103781672E-2</v>
      </c>
      <c r="N277" s="5">
        <f t="shared" si="451"/>
        <v>0.17554988335880456</v>
      </c>
      <c r="O277" s="5">
        <f t="shared" si="452"/>
        <v>3.9992725312545954E-2</v>
      </c>
      <c r="P277" s="5">
        <f t="shared" si="453"/>
        <v>7.8734122686423602E-2</v>
      </c>
      <c r="Q277" s="5">
        <f t="shared" si="454"/>
        <v>0.17280350296136862</v>
      </c>
      <c r="R277" s="5">
        <f t="shared" si="455"/>
        <v>8.9683686513384025E-3</v>
      </c>
      <c r="S277" s="5">
        <f t="shared" si="456"/>
        <v>1.7379906714280371E-2</v>
      </c>
      <c r="T277" s="5">
        <f t="shared" si="457"/>
        <v>7.7502371078173593E-2</v>
      </c>
      <c r="U277" s="5">
        <f t="shared" si="458"/>
        <v>1.7656127012430436E-2</v>
      </c>
      <c r="V277" s="5">
        <f t="shared" si="459"/>
        <v>1.7050981036808288E-3</v>
      </c>
      <c r="W277" s="5">
        <f t="shared" si="460"/>
        <v>0.11340005877298909</v>
      </c>
      <c r="X277" s="5">
        <f t="shared" si="461"/>
        <v>5.0859926359685448E-2</v>
      </c>
      <c r="Y277" s="5">
        <f t="shared" si="462"/>
        <v>1.1405338486159426E-2</v>
      </c>
      <c r="Z277" s="5">
        <f t="shared" si="463"/>
        <v>1.340771113375087E-3</v>
      </c>
      <c r="AA277" s="5">
        <f t="shared" si="464"/>
        <v>2.639590988358342E-3</v>
      </c>
      <c r="AB277" s="5">
        <f t="shared" si="465"/>
        <v>2.5982960537849075E-3</v>
      </c>
      <c r="AC277" s="5">
        <f t="shared" si="466"/>
        <v>9.4096577727470967E-5</v>
      </c>
      <c r="AD277" s="5">
        <f t="shared" si="467"/>
        <v>5.5812988926759045E-2</v>
      </c>
      <c r="AE277" s="5">
        <f t="shared" si="468"/>
        <v>2.5032125533651355E-2</v>
      </c>
      <c r="AF277" s="5">
        <f t="shared" si="469"/>
        <v>5.6134541509212984E-3</v>
      </c>
      <c r="AG277" s="5">
        <f t="shared" si="470"/>
        <v>8.3921139556273141E-4</v>
      </c>
      <c r="AH277" s="5">
        <f t="shared" si="471"/>
        <v>1.5033396108718117E-4</v>
      </c>
      <c r="AI277" s="5">
        <f t="shared" si="472"/>
        <v>2.9596413956967815E-4</v>
      </c>
      <c r="AJ277" s="5">
        <f t="shared" si="473"/>
        <v>2.9133394503063183E-4</v>
      </c>
      <c r="AK277" s="5">
        <f t="shared" si="474"/>
        <v>1.9118412487521233E-4</v>
      </c>
      <c r="AL277" s="5">
        <f t="shared" si="475"/>
        <v>3.3233666669274496E-6</v>
      </c>
      <c r="AM277" s="5">
        <f t="shared" si="476"/>
        <v>2.1975930288886326E-2</v>
      </c>
      <c r="AN277" s="5">
        <f t="shared" si="477"/>
        <v>9.8562047345654869E-3</v>
      </c>
      <c r="AO277" s="5">
        <f t="shared" si="478"/>
        <v>2.2102539117263035E-3</v>
      </c>
      <c r="AP277" s="5">
        <f t="shared" si="479"/>
        <v>3.3043295980308133E-4</v>
      </c>
      <c r="AQ277" s="5">
        <f t="shared" si="480"/>
        <v>3.7049795617920379E-5</v>
      </c>
      <c r="AR277" s="5">
        <f t="shared" si="481"/>
        <v>1.3484956309520117E-5</v>
      </c>
      <c r="AS277" s="5">
        <f t="shared" si="482"/>
        <v>2.6547983319400069E-5</v>
      </c>
      <c r="AT277" s="5">
        <f t="shared" si="483"/>
        <v>2.6132654869247612E-5</v>
      </c>
      <c r="AU277" s="5">
        <f t="shared" si="484"/>
        <v>1.7149216001306503E-5</v>
      </c>
      <c r="AV277" s="5">
        <f t="shared" si="485"/>
        <v>8.4404630221541251E-6</v>
      </c>
      <c r="AW277" s="5">
        <f t="shared" si="486"/>
        <v>8.1511746506642541E-8</v>
      </c>
      <c r="AX277" s="5">
        <f t="shared" si="487"/>
        <v>7.2107096894555977E-3</v>
      </c>
      <c r="AY277" s="5">
        <f t="shared" si="488"/>
        <v>3.2340032957208255E-3</v>
      </c>
      <c r="AZ277" s="5">
        <f t="shared" si="489"/>
        <v>7.2522523906539283E-4</v>
      </c>
      <c r="BA277" s="5">
        <f t="shared" si="490"/>
        <v>1.0842117324027588E-4</v>
      </c>
      <c r="BB277" s="5">
        <f t="shared" si="491"/>
        <v>1.2156724049565895E-5</v>
      </c>
      <c r="BC277" s="5">
        <f t="shared" si="492"/>
        <v>1.0904581472460583E-6</v>
      </c>
      <c r="BD277" s="5">
        <f t="shared" si="493"/>
        <v>1.0080004841366249E-6</v>
      </c>
      <c r="BE277" s="5">
        <f t="shared" si="494"/>
        <v>1.9844617531251473E-6</v>
      </c>
      <c r="BF277" s="5">
        <f t="shared" si="495"/>
        <v>1.9534159514762516E-6</v>
      </c>
      <c r="BG277" s="5">
        <f t="shared" si="496"/>
        <v>1.2819038960976562E-6</v>
      </c>
      <c r="BH277" s="5">
        <f t="shared" si="497"/>
        <v>6.309246109060185E-7</v>
      </c>
      <c r="BI277" s="5">
        <f t="shared" si="498"/>
        <v>2.4842165835282589E-7</v>
      </c>
      <c r="BJ277" s="8">
        <f t="shared" si="499"/>
        <v>0.73452033929435312</v>
      </c>
      <c r="BK277" s="8">
        <f t="shared" si="500"/>
        <v>0.1903205068482817</v>
      </c>
      <c r="BL277" s="8">
        <f t="shared" si="501"/>
        <v>7.2882786590896503E-2</v>
      </c>
      <c r="BM277" s="8">
        <f t="shared" si="502"/>
        <v>0.4306119229886694</v>
      </c>
      <c r="BN277" s="8">
        <f t="shared" si="503"/>
        <v>0.56521855907426288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1.56944444444444</v>
      </c>
      <c r="F278">
        <f>VLOOKUP(B278,home!$B$2:$E$405,3,FALSE)</f>
        <v>1.8</v>
      </c>
      <c r="G278">
        <f>VLOOKUP(C278,away!$B$2:$E$405,4,FALSE)</f>
        <v>1.1200000000000001</v>
      </c>
      <c r="H278">
        <f>VLOOKUP(A278,away!$A$2:$E$405,3,FALSE)</f>
        <v>1.0833333333333299</v>
      </c>
      <c r="I278">
        <f>VLOOKUP(C278,away!$B$2:$E$405,3,FALSE)</f>
        <v>0.22</v>
      </c>
      <c r="J278">
        <f>VLOOKUP(B278,home!$B$2:$E$405,4,FALSE)</f>
        <v>0.62</v>
      </c>
      <c r="K278" s="3">
        <f t="shared" si="448"/>
        <v>3.1639999999999917</v>
      </c>
      <c r="L278" s="3">
        <f t="shared" si="449"/>
        <v>0.14776666666666621</v>
      </c>
      <c r="M278" s="5">
        <f t="shared" si="450"/>
        <v>3.6451718798750275E-2</v>
      </c>
      <c r="N278" s="5">
        <f t="shared" si="451"/>
        <v>0.11533323827924558</v>
      </c>
      <c r="O278" s="5">
        <f t="shared" si="452"/>
        <v>5.3863489811619833E-3</v>
      </c>
      <c r="P278" s="5">
        <f t="shared" si="453"/>
        <v>1.7042408176396472E-2</v>
      </c>
      <c r="Q278" s="5">
        <f t="shared" si="454"/>
        <v>0.182457182957766</v>
      </c>
      <c r="R278" s="5">
        <f t="shared" si="455"/>
        <v>3.9796141722485E-4</v>
      </c>
      <c r="S278" s="5">
        <f t="shared" si="456"/>
        <v>1.9919751799252804E-3</v>
      </c>
      <c r="T278" s="5">
        <f t="shared" si="457"/>
        <v>2.6961089735059146E-2</v>
      </c>
      <c r="U278" s="5">
        <f t="shared" si="458"/>
        <v>1.259149924099422E-3</v>
      </c>
      <c r="V278" s="5">
        <f t="shared" si="459"/>
        <v>1.034795102864222E-4</v>
      </c>
      <c r="W278" s="5">
        <f t="shared" si="460"/>
        <v>0.19243150895945671</v>
      </c>
      <c r="X278" s="5">
        <f t="shared" si="461"/>
        <v>2.8434962640575639E-2</v>
      </c>
      <c r="Y278" s="5">
        <f t="shared" si="462"/>
        <v>2.1008698230945235E-3</v>
      </c>
      <c r="Z278" s="5">
        <f t="shared" si="463"/>
        <v>1.960181069508617E-5</v>
      </c>
      <c r="AA278" s="5">
        <f t="shared" si="464"/>
        <v>6.2020129039252474E-5</v>
      </c>
      <c r="AB278" s="5">
        <f t="shared" si="465"/>
        <v>9.8115844140097156E-5</v>
      </c>
      <c r="AC278" s="5">
        <f t="shared" si="466"/>
        <v>3.0237601104822346E-6</v>
      </c>
      <c r="AD278" s="5">
        <f t="shared" si="467"/>
        <v>0.15221332358692991</v>
      </c>
      <c r="AE278" s="5">
        <f t="shared" si="468"/>
        <v>2.2492055448695276E-2</v>
      </c>
      <c r="AF278" s="5">
        <f t="shared" si="469"/>
        <v>1.6617880300677642E-3</v>
      </c>
      <c r="AG278" s="5">
        <f t="shared" si="470"/>
        <v>8.1852292636559761E-5</v>
      </c>
      <c r="AH278" s="5">
        <f t="shared" si="471"/>
        <v>7.2412355676097237E-7</v>
      </c>
      <c r="AI278" s="5">
        <f t="shared" si="472"/>
        <v>2.2911269335917107E-6</v>
      </c>
      <c r="AJ278" s="5">
        <f t="shared" si="473"/>
        <v>3.6245628089420766E-6</v>
      </c>
      <c r="AK278" s="5">
        <f t="shared" si="474"/>
        <v>3.8227055758308998E-6</v>
      </c>
      <c r="AL278" s="5">
        <f t="shared" si="475"/>
        <v>5.6548394126326584E-8</v>
      </c>
      <c r="AM278" s="5">
        <f t="shared" si="476"/>
        <v>9.6320591165808933E-2</v>
      </c>
      <c r="AN278" s="5">
        <f t="shared" si="477"/>
        <v>1.4232972687934326E-2</v>
      </c>
      <c r="AO278" s="5">
        <f t="shared" si="478"/>
        <v>1.0515794654268778E-3</v>
      </c>
      <c r="AP278" s="5">
        <f t="shared" si="479"/>
        <v>5.1796130780414855E-5</v>
      </c>
      <c r="AQ278" s="5">
        <f t="shared" si="480"/>
        <v>1.9134353979131521E-6</v>
      </c>
      <c r="AR278" s="5">
        <f t="shared" si="481"/>
        <v>2.1400264847475897E-8</v>
      </c>
      <c r="AS278" s="5">
        <f t="shared" si="482"/>
        <v>6.7710437977413565E-8</v>
      </c>
      <c r="AT278" s="5">
        <f t="shared" si="483"/>
        <v>1.0711791288026796E-7</v>
      </c>
      <c r="AU278" s="5">
        <f t="shared" si="484"/>
        <v>1.1297369211772232E-7</v>
      </c>
      <c r="AV278" s="5">
        <f t="shared" si="485"/>
        <v>8.9362190465118144E-8</v>
      </c>
      <c r="AW278" s="5">
        <f t="shared" si="486"/>
        <v>7.3439671721905656E-10</v>
      </c>
      <c r="AX278" s="5">
        <f t="shared" si="487"/>
        <v>5.0793058408103109E-2</v>
      </c>
      <c r="AY278" s="5">
        <f t="shared" si="488"/>
        <v>7.50552093077068E-3</v>
      </c>
      <c r="AZ278" s="5">
        <f t="shared" si="489"/>
        <v>5.5453290476843871E-4</v>
      </c>
      <c r="BA278" s="5">
        <f t="shared" si="490"/>
        <v>2.7313826298205359E-5</v>
      </c>
      <c r="BB278" s="5">
        <f t="shared" si="491"/>
        <v>1.0090182664995328E-6</v>
      </c>
      <c r="BC278" s="5">
        <f t="shared" si="492"/>
        <v>2.9819853169282805E-8</v>
      </c>
      <c r="BD278" s="5">
        <f t="shared" si="493"/>
        <v>5.2704096704922388E-10</v>
      </c>
      <c r="BE278" s="5">
        <f t="shared" si="494"/>
        <v>1.66755761974374E-9</v>
      </c>
      <c r="BF278" s="5">
        <f t="shared" si="495"/>
        <v>2.6380761544345898E-9</v>
      </c>
      <c r="BG278" s="5">
        <f t="shared" si="496"/>
        <v>2.7822909842103404E-9</v>
      </c>
      <c r="BH278" s="5">
        <f t="shared" si="497"/>
        <v>2.2007921685103736E-9</v>
      </c>
      <c r="BI278" s="5">
        <f t="shared" si="498"/>
        <v>1.3926612842333602E-9</v>
      </c>
      <c r="BJ278" s="8">
        <f t="shared" si="499"/>
        <v>0.89470818954693576</v>
      </c>
      <c r="BK278" s="8">
        <f t="shared" si="500"/>
        <v>6.3098182904633732E-2</v>
      </c>
      <c r="BL278" s="8">
        <f t="shared" si="501"/>
        <v>7.2144685874581975E-3</v>
      </c>
      <c r="BM278" s="8">
        <f t="shared" si="502"/>
        <v>0.60046606404280378</v>
      </c>
      <c r="BN278" s="8">
        <f t="shared" si="503"/>
        <v>0.35706885861054516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1.7115384615384599</v>
      </c>
      <c r="F279">
        <f>VLOOKUP(B279,home!$B$2:$E$405,3,FALSE)</f>
        <v>0</v>
      </c>
      <c r="G279">
        <f>VLOOKUP(C279,away!$B$2:$E$405,4,FALSE)</f>
        <v>0.8</v>
      </c>
      <c r="H279">
        <f>VLOOKUP(A279,away!$A$2:$E$405,3,FALSE)</f>
        <v>1.4722222222222201</v>
      </c>
      <c r="I279">
        <f>VLOOKUP(C279,away!$B$2:$E$405,3,FALSE)</f>
        <v>0.64</v>
      </c>
      <c r="J279">
        <f>VLOOKUP(B279,home!$B$2:$E$405,4,FALSE)</f>
        <v>1.02</v>
      </c>
      <c r="K279" s="3">
        <f t="shared" si="448"/>
        <v>0</v>
      </c>
      <c r="L279" s="3">
        <f t="shared" si="449"/>
        <v>0.96106666666666529</v>
      </c>
      <c r="M279" s="5">
        <f t="shared" si="450"/>
        <v>0.38248468464281987</v>
      </c>
      <c r="N279" s="5">
        <f t="shared" si="451"/>
        <v>0</v>
      </c>
      <c r="O279" s="5">
        <f t="shared" si="452"/>
        <v>0.36759328092072552</v>
      </c>
      <c r="P279" s="5">
        <f t="shared" si="453"/>
        <v>0</v>
      </c>
      <c r="Q279" s="5">
        <f t="shared" si="454"/>
        <v>0</v>
      </c>
      <c r="R279" s="5">
        <f t="shared" si="455"/>
        <v>0.17664082459177236</v>
      </c>
      <c r="S279" s="5">
        <f t="shared" si="456"/>
        <v>0</v>
      </c>
      <c r="T279" s="5">
        <f t="shared" si="457"/>
        <v>0</v>
      </c>
      <c r="U279" s="5">
        <f t="shared" si="458"/>
        <v>0</v>
      </c>
      <c r="V279" s="5">
        <f t="shared" si="459"/>
        <v>0</v>
      </c>
      <c r="W279" s="5">
        <f t="shared" si="460"/>
        <v>0</v>
      </c>
      <c r="X279" s="5">
        <f t="shared" si="461"/>
        <v>0</v>
      </c>
      <c r="Y279" s="5">
        <f t="shared" si="462"/>
        <v>0</v>
      </c>
      <c r="Z279" s="5">
        <f t="shared" si="463"/>
        <v>5.6587869495888607E-2</v>
      </c>
      <c r="AA279" s="5">
        <f t="shared" si="464"/>
        <v>0</v>
      </c>
      <c r="AB279" s="5">
        <f t="shared" si="465"/>
        <v>0</v>
      </c>
      <c r="AC279" s="5">
        <f t="shared" si="466"/>
        <v>0</v>
      </c>
      <c r="AD279" s="5">
        <f t="shared" si="467"/>
        <v>0</v>
      </c>
      <c r="AE279" s="5">
        <f t="shared" si="468"/>
        <v>0</v>
      </c>
      <c r="AF279" s="5">
        <f t="shared" si="469"/>
        <v>0</v>
      </c>
      <c r="AG279" s="5">
        <f t="shared" si="470"/>
        <v>0</v>
      </c>
      <c r="AH279" s="5">
        <f t="shared" si="471"/>
        <v>1.359617877754548E-2</v>
      </c>
      <c r="AI279" s="5">
        <f t="shared" si="472"/>
        <v>0</v>
      </c>
      <c r="AJ279" s="5">
        <f t="shared" si="473"/>
        <v>0</v>
      </c>
      <c r="AK279" s="5">
        <f t="shared" si="474"/>
        <v>0</v>
      </c>
      <c r="AL279" s="5">
        <f t="shared" si="475"/>
        <v>0</v>
      </c>
      <c r="AM279" s="5">
        <f t="shared" si="476"/>
        <v>0</v>
      </c>
      <c r="AN279" s="5">
        <f t="shared" si="477"/>
        <v>0</v>
      </c>
      <c r="AO279" s="5">
        <f t="shared" si="478"/>
        <v>0</v>
      </c>
      <c r="AP279" s="5">
        <f t="shared" si="479"/>
        <v>0</v>
      </c>
      <c r="AQ279" s="5">
        <f t="shared" si="480"/>
        <v>0</v>
      </c>
      <c r="AR279" s="5">
        <f t="shared" si="481"/>
        <v>2.6133668434279392E-3</v>
      </c>
      <c r="AS279" s="5">
        <f t="shared" si="482"/>
        <v>0</v>
      </c>
      <c r="AT279" s="5">
        <f t="shared" si="483"/>
        <v>0</v>
      </c>
      <c r="AU279" s="5">
        <f t="shared" si="484"/>
        <v>0</v>
      </c>
      <c r="AV279" s="5">
        <f t="shared" si="485"/>
        <v>0</v>
      </c>
      <c r="AW279" s="5">
        <f t="shared" si="486"/>
        <v>0</v>
      </c>
      <c r="AX279" s="5">
        <f t="shared" si="487"/>
        <v>0</v>
      </c>
      <c r="AY279" s="5">
        <f t="shared" si="488"/>
        <v>0</v>
      </c>
      <c r="AZ279" s="5">
        <f t="shared" si="489"/>
        <v>0</v>
      </c>
      <c r="BA279" s="5">
        <f t="shared" si="490"/>
        <v>0</v>
      </c>
      <c r="BB279" s="5">
        <f t="shared" si="491"/>
        <v>0</v>
      </c>
      <c r="BC279" s="5">
        <f t="shared" si="492"/>
        <v>0</v>
      </c>
      <c r="BD279" s="5">
        <f t="shared" si="493"/>
        <v>4.1860329349841224E-4</v>
      </c>
      <c r="BE279" s="5">
        <f t="shared" si="494"/>
        <v>0</v>
      </c>
      <c r="BF279" s="5">
        <f t="shared" si="495"/>
        <v>0</v>
      </c>
      <c r="BG279" s="5">
        <f t="shared" si="496"/>
        <v>0</v>
      </c>
      <c r="BH279" s="5">
        <f t="shared" si="497"/>
        <v>0</v>
      </c>
      <c r="BI279" s="5">
        <f t="shared" si="498"/>
        <v>0</v>
      </c>
      <c r="BJ279" s="8">
        <f t="shared" si="499"/>
        <v>0</v>
      </c>
      <c r="BK279" s="8">
        <f t="shared" si="500"/>
        <v>0.38248468464281987</v>
      </c>
      <c r="BL279" s="8">
        <f t="shared" si="501"/>
        <v>0.56086225442696969</v>
      </c>
      <c r="BM279" s="8">
        <f t="shared" si="502"/>
        <v>7.3216018410360434E-2</v>
      </c>
      <c r="BN279" s="8">
        <f t="shared" si="503"/>
        <v>0.92671879015531777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1.7115384615384599</v>
      </c>
      <c r="F280">
        <f>VLOOKUP(B280,home!$B$2:$E$405,3,FALSE)</f>
        <v>1.91</v>
      </c>
      <c r="G280">
        <f>VLOOKUP(C280,away!$B$2:$E$405,4,FALSE)</f>
        <v>1.91</v>
      </c>
      <c r="H280">
        <f>VLOOKUP(A280,away!$A$2:$E$405,3,FALSE)</f>
        <v>1.4722222222222201</v>
      </c>
      <c r="I280">
        <f>VLOOKUP(C280,away!$B$2:$E$405,3,FALSE)</f>
        <v>0.64</v>
      </c>
      <c r="J280">
        <f>VLOOKUP(B280,home!$B$2:$E$405,4,FALSE)</f>
        <v>1.02</v>
      </c>
      <c r="K280" s="3">
        <f t="shared" si="448"/>
        <v>6.2438634615384547</v>
      </c>
      <c r="L280" s="3">
        <f t="shared" si="449"/>
        <v>0.96106666666666529</v>
      </c>
      <c r="M280" s="5">
        <f t="shared" si="450"/>
        <v>7.429141030513382E-4</v>
      </c>
      <c r="N280" s="5">
        <f t="shared" si="451"/>
        <v>4.6386542231038651E-3</v>
      </c>
      <c r="O280" s="5">
        <f t="shared" si="452"/>
        <v>7.1398998063920498E-4</v>
      </c>
      <c r="P280" s="5">
        <f t="shared" si="453"/>
        <v>4.4580559520176807E-3</v>
      </c>
      <c r="Q280" s="5">
        <f t="shared" si="454"/>
        <v>1.4481561807174637E-2</v>
      </c>
      <c r="R280" s="5">
        <f t="shared" si="455"/>
        <v>3.4309598536315876E-4</v>
      </c>
      <c r="S280" s="5">
        <f t="shared" si="456"/>
        <v>6.6879410384362049E-3</v>
      </c>
      <c r="T280" s="5">
        <f t="shared" si="457"/>
        <v>1.3917746334148617E-2</v>
      </c>
      <c r="U280" s="5">
        <f t="shared" si="458"/>
        <v>2.1422444868095594E-3</v>
      </c>
      <c r="V280" s="5">
        <f t="shared" si="459"/>
        <v>4.4591988391367828E-3</v>
      </c>
      <c r="W280" s="5">
        <f t="shared" si="460"/>
        <v>3.014029821127617E-2</v>
      </c>
      <c r="X280" s="5">
        <f t="shared" si="461"/>
        <v>2.8966835934250441E-2</v>
      </c>
      <c r="Y280" s="5">
        <f t="shared" si="462"/>
        <v>1.3919530227605122E-2</v>
      </c>
      <c r="Z280" s="5">
        <f t="shared" si="463"/>
        <v>1.0991270499989535E-4</v>
      </c>
      <c r="AA280" s="5">
        <f t="shared" si="464"/>
        <v>6.8627992270770162E-4</v>
      </c>
      <c r="AB280" s="5">
        <f t="shared" si="465"/>
        <v>2.1425190668910269E-3</v>
      </c>
      <c r="AC280" s="5">
        <f t="shared" si="466"/>
        <v>1.6724138972118757E-3</v>
      </c>
      <c r="AD280" s="5">
        <f t="shared" si="467"/>
        <v>4.7047976680315018E-2</v>
      </c>
      <c r="AE280" s="5">
        <f t="shared" si="468"/>
        <v>4.5216242121561348E-2</v>
      </c>
      <c r="AF280" s="5">
        <f t="shared" si="469"/>
        <v>2.1727911547480914E-2</v>
      </c>
      <c r="AG280" s="5">
        <f t="shared" si="470"/>
        <v>6.9606571748552105E-3</v>
      </c>
      <c r="AH280" s="5">
        <f t="shared" si="471"/>
        <v>2.6408359254641479E-5</v>
      </c>
      <c r="AI280" s="5">
        <f t="shared" si="472"/>
        <v>1.6489018942923684E-4</v>
      </c>
      <c r="AJ280" s="5">
        <f t="shared" si="473"/>
        <v>5.1477591447168325E-4</v>
      </c>
      <c r="AK280" s="5">
        <f t="shared" si="474"/>
        <v>1.0713968410832626E-3</v>
      </c>
      <c r="AL280" s="5">
        <f t="shared" si="475"/>
        <v>4.0143078173263737E-4</v>
      </c>
      <c r="AM280" s="5">
        <f t="shared" si="476"/>
        <v>5.8752228506706465E-2</v>
      </c>
      <c r="AN280" s="5">
        <f t="shared" si="477"/>
        <v>5.6464808410178605E-2</v>
      </c>
      <c r="AO280" s="5">
        <f t="shared" si="478"/>
        <v>2.7133222601371115E-2</v>
      </c>
      <c r="AP280" s="5">
        <f t="shared" si="479"/>
        <v>8.6922786004747891E-3</v>
      </c>
      <c r="AQ280" s="5">
        <f t="shared" si="480"/>
        <v>2.0884648050740725E-3</v>
      </c>
      <c r="AR280" s="5">
        <f t="shared" si="481"/>
        <v>5.0760387601988158E-6</v>
      </c>
      <c r="AS280" s="5">
        <f t="shared" si="482"/>
        <v>3.1694092944158343E-5</v>
      </c>
      <c r="AT280" s="5">
        <f t="shared" si="483"/>
        <v>9.8946794440317036E-5</v>
      </c>
      <c r="AU280" s="5">
        <f t="shared" si="484"/>
        <v>2.0593675814741728E-4</v>
      </c>
      <c r="AV280" s="5">
        <f t="shared" si="485"/>
        <v>3.2146024989608503E-4</v>
      </c>
      <c r="AW280" s="5">
        <f t="shared" si="486"/>
        <v>6.6913705788086003E-5</v>
      </c>
      <c r="AX280" s="5">
        <f t="shared" si="487"/>
        <v>6.1140148809497079E-2</v>
      </c>
      <c r="AY280" s="5">
        <f t="shared" si="488"/>
        <v>5.8759759015847235E-2</v>
      </c>
      <c r="AZ280" s="5">
        <f t="shared" si="489"/>
        <v>2.8236022865748413E-2</v>
      </c>
      <c r="BA280" s="5">
        <f t="shared" si="490"/>
        <v>9.0455667918361918E-3</v>
      </c>
      <c r="BB280" s="5">
        <f t="shared" si="491"/>
        <v>2.1733481811851722E-3</v>
      </c>
      <c r="BC280" s="5">
        <f t="shared" si="492"/>
        <v>4.177464983995388E-4</v>
      </c>
      <c r="BD280" s="5">
        <f t="shared" si="493"/>
        <v>8.1306860852251106E-7</v>
      </c>
      <c r="BE280" s="5">
        <f t="shared" si="494"/>
        <v>5.0766893764776203E-6</v>
      </c>
      <c r="BF280" s="5">
        <f t="shared" si="495"/>
        <v>1.5849077651684531E-5</v>
      </c>
      <c r="BG280" s="5">
        <f t="shared" si="496"/>
        <v>3.2986492282812908E-5</v>
      </c>
      <c r="BH280" s="5">
        <f t="shared" si="497"/>
        <v>5.1490788472243927E-5</v>
      </c>
      <c r="BI280" s="5">
        <f t="shared" si="498"/>
        <v>6.4300290549529874E-5</v>
      </c>
      <c r="BJ280" s="8">
        <f t="shared" si="499"/>
        <v>0.53992100934809006</v>
      </c>
      <c r="BK280" s="8">
        <f t="shared" si="500"/>
        <v>7.7181713627433757E-2</v>
      </c>
      <c r="BL280" s="8">
        <f t="shared" si="501"/>
        <v>8.639231087778922E-3</v>
      </c>
      <c r="BM280" s="8">
        <f t="shared" si="502"/>
        <v>0.54178074940689358</v>
      </c>
      <c r="BN280" s="8">
        <f t="shared" si="503"/>
        <v>2.5378272051349883E-2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1.7115384615384599</v>
      </c>
      <c r="F281">
        <f>VLOOKUP(B281,home!$B$2:$E$405,3,FALSE)</f>
        <v>0.48</v>
      </c>
      <c r="G281">
        <f>VLOOKUP(C281,away!$B$2:$E$405,4,FALSE)</f>
        <v>0.48</v>
      </c>
      <c r="H281">
        <f>VLOOKUP(A281,away!$A$2:$E$405,3,FALSE)</f>
        <v>1.4722222222222201</v>
      </c>
      <c r="I281">
        <f>VLOOKUP(C281,away!$B$2:$E$405,3,FALSE)</f>
        <v>0.64</v>
      </c>
      <c r="J281">
        <f>VLOOKUP(B281,home!$B$2:$E$405,4,FALSE)</f>
        <v>1.02</v>
      </c>
      <c r="K281" s="3">
        <f t="shared" si="448"/>
        <v>0.39433846153846114</v>
      </c>
      <c r="L281" s="3">
        <f t="shared" si="449"/>
        <v>0.96106666666666529</v>
      </c>
      <c r="M281" s="5">
        <f t="shared" si="450"/>
        <v>0.25784281389284686</v>
      </c>
      <c r="N281" s="5">
        <f t="shared" si="451"/>
        <v>0.101677338549253</v>
      </c>
      <c r="O281" s="5">
        <f t="shared" si="452"/>
        <v>0.24780413367195164</v>
      </c>
      <c r="P281" s="5">
        <f t="shared" si="453"/>
        <v>9.7718700835068589E-2</v>
      </c>
      <c r="Q281" s="5">
        <f t="shared" si="454"/>
        <v>2.0047642628418846E-2</v>
      </c>
      <c r="R281" s="5">
        <f t="shared" si="455"/>
        <v>0.11907814636716164</v>
      </c>
      <c r="S281" s="5">
        <f t="shared" si="456"/>
        <v>9.2584939141080146E-3</v>
      </c>
      <c r="T281" s="5">
        <f t="shared" si="457"/>
        <v>1.9267121075419041E-2</v>
      </c>
      <c r="U281" s="5">
        <f t="shared" si="458"/>
        <v>4.6957093041278222E-2</v>
      </c>
      <c r="V281" s="5">
        <f t="shared" si="459"/>
        <v>3.8987060170353233E-4</v>
      </c>
      <c r="W281" s="5">
        <f t="shared" si="460"/>
        <v>2.6351855171878537E-3</v>
      </c>
      <c r="X281" s="5">
        <f t="shared" si="461"/>
        <v>2.5325889610520028E-3</v>
      </c>
      <c r="Y281" s="5">
        <f t="shared" si="462"/>
        <v>1.2169934154175205E-3</v>
      </c>
      <c r="Z281" s="5">
        <f t="shared" si="463"/>
        <v>3.8147345733977787E-2</v>
      </c>
      <c r="AA281" s="5">
        <f t="shared" si="464"/>
        <v>1.5042965628512579E-2</v>
      </c>
      <c r="AB281" s="5">
        <f t="shared" si="465"/>
        <v>2.9660099614617999E-3</v>
      </c>
      <c r="AC281" s="5">
        <f t="shared" si="466"/>
        <v>9.2347077947090089E-6</v>
      </c>
      <c r="AD281" s="5">
        <f t="shared" si="467"/>
        <v>2.5978875067907299E-4</v>
      </c>
      <c r="AE281" s="5">
        <f t="shared" si="468"/>
        <v>2.4967430865263402E-4</v>
      </c>
      <c r="AF281" s="5">
        <f t="shared" si="469"/>
        <v>1.1997682778454554E-4</v>
      </c>
      <c r="AG281" s="5">
        <f t="shared" si="470"/>
        <v>3.8435243318711256E-5</v>
      </c>
      <c r="AH281" s="5">
        <f t="shared" si="471"/>
        <v>9.165535601683714E-3</v>
      </c>
      <c r="AI281" s="5">
        <f t="shared" si="472"/>
        <v>3.6143232083439493E-3</v>
      </c>
      <c r="AJ281" s="5">
        <f t="shared" si="473"/>
        <v>7.1263332674055394E-4</v>
      </c>
      <c r="AK281" s="5">
        <f t="shared" si="474"/>
        <v>9.3672909902635206E-5</v>
      </c>
      <c r="AL281" s="5">
        <f t="shared" si="475"/>
        <v>1.3999283279082781E-7</v>
      </c>
      <c r="AM281" s="5">
        <f t="shared" si="476"/>
        <v>2.04889392535569E-5</v>
      </c>
      <c r="AN281" s="5">
        <f t="shared" si="477"/>
        <v>1.9691236551951721E-5</v>
      </c>
      <c r="AO281" s="5">
        <f t="shared" si="478"/>
        <v>9.4622955377645186E-6</v>
      </c>
      <c r="AP281" s="5">
        <f t="shared" si="479"/>
        <v>3.0312989438314028E-6</v>
      </c>
      <c r="AQ281" s="5">
        <f t="shared" si="480"/>
        <v>7.2832009290455719E-7</v>
      </c>
      <c r="AR281" s="5">
        <f t="shared" si="481"/>
        <v>1.7617381497849638E-3</v>
      </c>
      <c r="AS281" s="5">
        <f t="shared" si="482"/>
        <v>6.947211116198177E-4</v>
      </c>
      <c r="AT281" s="5">
        <f t="shared" si="483"/>
        <v>1.369776271772242E-4</v>
      </c>
      <c r="AU281" s="5">
        <f t="shared" si="484"/>
        <v>1.8005182255418505E-5</v>
      </c>
      <c r="AV281" s="5">
        <f t="shared" si="485"/>
        <v>1.7750339675803326E-6</v>
      </c>
      <c r="AW281" s="5">
        <f t="shared" si="486"/>
        <v>1.473757245527127E-9</v>
      </c>
      <c r="AX281" s="5">
        <f t="shared" si="487"/>
        <v>1.3465961306337694E-6</v>
      </c>
      <c r="AY281" s="5">
        <f t="shared" si="488"/>
        <v>1.2941686546144259E-6</v>
      </c>
      <c r="AZ281" s="5">
        <f t="shared" si="489"/>
        <v>6.2189117749738452E-7</v>
      </c>
      <c r="BA281" s="5">
        <f t="shared" si="490"/>
        <v>1.9922629366227298E-7</v>
      </c>
      <c r="BB281" s="5">
        <f t="shared" si="491"/>
        <v>4.7867437490588709E-8</v>
      </c>
      <c r="BC281" s="5">
        <f t="shared" si="492"/>
        <v>9.2007597181910155E-9</v>
      </c>
      <c r="BD281" s="5">
        <f t="shared" si="493"/>
        <v>2.8219130185888879E-4</v>
      </c>
      <c r="BE281" s="5">
        <f t="shared" si="494"/>
        <v>1.1127888383456969E-4</v>
      </c>
      <c r="BF281" s="5">
        <f t="shared" si="495"/>
        <v>2.194077192652067E-5</v>
      </c>
      <c r="BG281" s="5">
        <f t="shared" si="496"/>
        <v>2.8840300821568073E-6</v>
      </c>
      <c r="BH281" s="5">
        <f t="shared" si="497"/>
        <v>2.8432099640708918E-7</v>
      </c>
      <c r="BI281" s="5">
        <f t="shared" si="498"/>
        <v>2.2423740861250778E-8</v>
      </c>
      <c r="BJ281" s="8">
        <f t="shared" si="499"/>
        <v>0.14810166631801686</v>
      </c>
      <c r="BK281" s="8">
        <f t="shared" si="500"/>
        <v>0.36522054811300908</v>
      </c>
      <c r="BL281" s="8">
        <f t="shared" si="501"/>
        <v>0.44846633255428114</v>
      </c>
      <c r="BM281" s="8">
        <f t="shared" si="502"/>
        <v>0.155765824079687</v>
      </c>
      <c r="BN281" s="8">
        <f t="shared" si="503"/>
        <v>0.84416877594470063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1.7115384615384599</v>
      </c>
      <c r="F282">
        <f>VLOOKUP(B282,home!$B$2:$E$405,3,FALSE)</f>
        <v>0.8</v>
      </c>
      <c r="G282">
        <f>VLOOKUP(C282,away!$B$2:$E$405,4,FALSE)</f>
        <v>0.96</v>
      </c>
      <c r="H282">
        <f>VLOOKUP(A282,away!$A$2:$E$405,3,FALSE)</f>
        <v>1.4722222222222201</v>
      </c>
      <c r="I282">
        <f>VLOOKUP(C282,away!$B$2:$E$405,3,FALSE)</f>
        <v>1.1200000000000001</v>
      </c>
      <c r="J282">
        <f>VLOOKUP(B282,home!$B$2:$E$405,4,FALSE)</f>
        <v>2.04</v>
      </c>
      <c r="K282" s="3">
        <f t="shared" si="448"/>
        <v>1.3144615384615372</v>
      </c>
      <c r="L282" s="3">
        <f t="shared" si="449"/>
        <v>3.3637333333333288</v>
      </c>
      <c r="M282" s="5">
        <f t="shared" si="450"/>
        <v>9.2957788236256705E-3</v>
      </c>
      <c r="N282" s="5">
        <f t="shared" si="451"/>
        <v>1.2218943733701179E-2</v>
      </c>
      <c r="O282" s="5">
        <f t="shared" si="452"/>
        <v>3.1268521088323745E-2</v>
      </c>
      <c r="P282" s="5">
        <f t="shared" si="453"/>
        <v>4.1101268335175051E-2</v>
      </c>
      <c r="Q282" s="5">
        <f t="shared" si="454"/>
        <v>8.0306657892879069E-3</v>
      </c>
      <c r="R282" s="5">
        <f t="shared" si="455"/>
        <v>5.2589483334415363E-2</v>
      </c>
      <c r="S282" s="5">
        <f t="shared" si="456"/>
        <v>4.5432294883850678E-2</v>
      </c>
      <c r="T282" s="5">
        <f t="shared" si="457"/>
        <v>2.7013018204287337E-2</v>
      </c>
      <c r="U282" s="5">
        <f t="shared" si="458"/>
        <v>6.9126853170652994E-2</v>
      </c>
      <c r="V282" s="5">
        <f t="shared" si="459"/>
        <v>2.2319867239789525E-2</v>
      </c>
      <c r="W282" s="5">
        <f t="shared" si="460"/>
        <v>3.5186671027526047E-3</v>
      </c>
      <c r="X282" s="5">
        <f t="shared" si="461"/>
        <v>1.1835857822432343E-2</v>
      </c>
      <c r="Y282" s="5">
        <f t="shared" si="462"/>
        <v>1.9906334742954852E-2</v>
      </c>
      <c r="Z282" s="5">
        <f t="shared" si="463"/>
        <v>5.8965666024916839E-2</v>
      </c>
      <c r="AA282" s="5">
        <f t="shared" si="464"/>
        <v>7.75081000795214E-2</v>
      </c>
      <c r="AB282" s="5">
        <f t="shared" si="465"/>
        <v>5.0940708236879254E-2</v>
      </c>
      <c r="AC282" s="5">
        <f t="shared" si="466"/>
        <v>6.1679531513306384E-3</v>
      </c>
      <c r="AD282" s="5">
        <f t="shared" si="467"/>
        <v>1.156288143304548E-3</v>
      </c>
      <c r="AE282" s="5">
        <f t="shared" si="468"/>
        <v>3.8894449705716128E-3</v>
      </c>
      <c r="AF282" s="5">
        <f t="shared" si="469"/>
        <v>6.5415278478387021E-3</v>
      </c>
      <c r="AG282" s="5">
        <f t="shared" si="470"/>
        <v>7.3346517575677578E-3</v>
      </c>
      <c r="AH282" s="5">
        <f t="shared" si="471"/>
        <v>4.9586194082553339E-2</v>
      </c>
      <c r="AI282" s="5">
        <f t="shared" si="472"/>
        <v>6.5179144960205451E-2</v>
      </c>
      <c r="AJ282" s="5">
        <f t="shared" si="473"/>
        <v>4.2837739579999611E-2</v>
      </c>
      <c r="AK282" s="5">
        <f t="shared" si="474"/>
        <v>1.8769520357513649E-2</v>
      </c>
      <c r="AL282" s="5">
        <f t="shared" si="475"/>
        <v>1.0908637236820616E-3</v>
      </c>
      <c r="AM282" s="5">
        <f t="shared" si="476"/>
        <v>3.0397925835058589E-4</v>
      </c>
      <c r="AN282" s="5">
        <f t="shared" si="477"/>
        <v>1.0225051639558092E-3</v>
      </c>
      <c r="AO282" s="5">
        <f t="shared" si="478"/>
        <v>1.7197173517518084E-3</v>
      </c>
      <c r="AP282" s="5">
        <f t="shared" si="479"/>
        <v>1.9282235266664248E-3</v>
      </c>
      <c r="AQ282" s="5">
        <f t="shared" si="480"/>
        <v>1.6215074376913503E-3</v>
      </c>
      <c r="AR282" s="5">
        <f t="shared" si="481"/>
        <v>3.3358946781724096E-2</v>
      </c>
      <c r="AS282" s="5">
        <f t="shared" si="482"/>
        <v>4.3849052508161603E-2</v>
      </c>
      <c r="AT282" s="5">
        <f t="shared" si="483"/>
        <v>2.8818946509979421E-2</v>
      </c>
      <c r="AU282" s="5">
        <f t="shared" si="484"/>
        <v>1.2627132255449426E-2</v>
      </c>
      <c r="AV282" s="5">
        <f t="shared" si="485"/>
        <v>4.1494699227138422E-3</v>
      </c>
      <c r="AW282" s="5">
        <f t="shared" si="486"/>
        <v>1.3397921870077486E-4</v>
      </c>
      <c r="AX282" s="5">
        <f t="shared" si="487"/>
        <v>6.6594840598651389E-5</v>
      </c>
      <c r="AY282" s="5">
        <f t="shared" si="488"/>
        <v>2.2400728514970333E-4</v>
      </c>
      <c r="AZ282" s="5">
        <f t="shared" si="489"/>
        <v>3.7675038598378055E-4</v>
      </c>
      <c r="BA282" s="5">
        <f t="shared" si="490"/>
        <v>4.2242927722661345E-4</v>
      </c>
      <c r="BB282" s="5">
        <f t="shared" si="491"/>
        <v>3.552348601957664E-4</v>
      </c>
      <c r="BC282" s="5">
        <f t="shared" si="492"/>
        <v>2.3898306808050075E-4</v>
      </c>
      <c r="BD282" s="5">
        <f t="shared" si="493"/>
        <v>1.8701766875762995E-2</v>
      </c>
      <c r="BE282" s="5">
        <f t="shared" si="494"/>
        <v>2.4582753259464449E-2</v>
      </c>
      <c r="BF282" s="5">
        <f t="shared" si="495"/>
        <v>1.6156541834528006E-2</v>
      </c>
      <c r="BG282" s="5">
        <f t="shared" si="496"/>
        <v>7.0790509453439541E-3</v>
      </c>
      <c r="BH282" s="5">
        <f t="shared" si="497"/>
        <v>2.3262850491161053E-3</v>
      </c>
      <c r="BI282" s="5">
        <f t="shared" si="498"/>
        <v>6.1156244491224513E-4</v>
      </c>
      <c r="BJ282" s="8">
        <f t="shared" si="499"/>
        <v>0.10972533257034986</v>
      </c>
      <c r="BK282" s="8">
        <f t="shared" si="500"/>
        <v>0.12563203344260332</v>
      </c>
      <c r="BL282" s="8">
        <f t="shared" si="501"/>
        <v>0.65006777327722087</v>
      </c>
      <c r="BM282" s="8">
        <f t="shared" si="502"/>
        <v>0.78979611614411294</v>
      </c>
      <c r="BN282" s="8">
        <f t="shared" si="503"/>
        <v>0.15450466110452893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1.8444444444444399</v>
      </c>
      <c r="F283">
        <f>VLOOKUP(B283,home!$B$2:$E$405,3,FALSE)</f>
        <v>0.72</v>
      </c>
      <c r="G283">
        <f>VLOOKUP(C283,away!$B$2:$E$405,4,FALSE)</f>
        <v>0.54</v>
      </c>
      <c r="H283">
        <f>VLOOKUP(A283,away!$A$2:$E$405,3,FALSE)</f>
        <v>1.24444444444444</v>
      </c>
      <c r="I283">
        <f>VLOOKUP(C283,away!$B$2:$E$405,3,FALSE)</f>
        <v>0.18</v>
      </c>
      <c r="J283">
        <f>VLOOKUP(B283,home!$B$2:$E$405,4,FALSE)</f>
        <v>0</v>
      </c>
      <c r="K283" s="3">
        <f t="shared" si="448"/>
        <v>0.71711999999999831</v>
      </c>
      <c r="L283" s="3">
        <f t="shared" si="449"/>
        <v>0</v>
      </c>
      <c r="M283" s="5">
        <f t="shared" si="450"/>
        <v>0.48815612305540179</v>
      </c>
      <c r="N283" s="5">
        <f t="shared" si="451"/>
        <v>0.3500665189654889</v>
      </c>
      <c r="O283" s="5">
        <f t="shared" si="452"/>
        <v>0</v>
      </c>
      <c r="P283" s="5">
        <f t="shared" si="453"/>
        <v>0</v>
      </c>
      <c r="Q283" s="5">
        <f t="shared" si="454"/>
        <v>0.12551985104026539</v>
      </c>
      <c r="R283" s="5">
        <f t="shared" si="455"/>
        <v>0</v>
      </c>
      <c r="S283" s="5">
        <f t="shared" si="456"/>
        <v>0</v>
      </c>
      <c r="T283" s="5">
        <f t="shared" si="457"/>
        <v>0</v>
      </c>
      <c r="U283" s="5">
        <f t="shared" si="458"/>
        <v>0</v>
      </c>
      <c r="V283" s="5">
        <f t="shared" si="459"/>
        <v>0</v>
      </c>
      <c r="W283" s="5">
        <f t="shared" si="460"/>
        <v>3.0004265192664973E-2</v>
      </c>
      <c r="X283" s="5">
        <f t="shared" si="461"/>
        <v>0</v>
      </c>
      <c r="Y283" s="5">
        <f t="shared" si="462"/>
        <v>0</v>
      </c>
      <c r="Z283" s="5">
        <f t="shared" si="463"/>
        <v>0</v>
      </c>
      <c r="AA283" s="5">
        <f t="shared" si="464"/>
        <v>0</v>
      </c>
      <c r="AB283" s="5">
        <f t="shared" si="465"/>
        <v>0</v>
      </c>
      <c r="AC283" s="5">
        <f t="shared" si="466"/>
        <v>0</v>
      </c>
      <c r="AD283" s="5">
        <f t="shared" si="467"/>
        <v>5.379164663740962E-3</v>
      </c>
      <c r="AE283" s="5">
        <f t="shared" si="468"/>
        <v>0</v>
      </c>
      <c r="AF283" s="5">
        <f t="shared" si="469"/>
        <v>0</v>
      </c>
      <c r="AG283" s="5">
        <f t="shared" si="470"/>
        <v>0</v>
      </c>
      <c r="AH283" s="5">
        <f t="shared" si="471"/>
        <v>0</v>
      </c>
      <c r="AI283" s="5">
        <f t="shared" si="472"/>
        <v>0</v>
      </c>
      <c r="AJ283" s="5">
        <f t="shared" si="473"/>
        <v>0</v>
      </c>
      <c r="AK283" s="5">
        <f t="shared" si="474"/>
        <v>0</v>
      </c>
      <c r="AL283" s="5">
        <f t="shared" si="475"/>
        <v>0</v>
      </c>
      <c r="AM283" s="5">
        <f t="shared" si="476"/>
        <v>7.7150131273238216E-4</v>
      </c>
      <c r="AN283" s="5">
        <f t="shared" si="477"/>
        <v>0</v>
      </c>
      <c r="AO283" s="5">
        <f t="shared" si="478"/>
        <v>0</v>
      </c>
      <c r="AP283" s="5">
        <f t="shared" si="479"/>
        <v>0</v>
      </c>
      <c r="AQ283" s="5">
        <f t="shared" si="480"/>
        <v>0</v>
      </c>
      <c r="AR283" s="5">
        <f t="shared" si="481"/>
        <v>0</v>
      </c>
      <c r="AS283" s="5">
        <f t="shared" si="482"/>
        <v>0</v>
      </c>
      <c r="AT283" s="5">
        <f t="shared" si="483"/>
        <v>0</v>
      </c>
      <c r="AU283" s="5">
        <f t="shared" si="484"/>
        <v>0</v>
      </c>
      <c r="AV283" s="5">
        <f t="shared" si="485"/>
        <v>0</v>
      </c>
      <c r="AW283" s="5">
        <f t="shared" si="486"/>
        <v>0</v>
      </c>
      <c r="AX283" s="5">
        <f t="shared" si="487"/>
        <v>9.2209836897774061E-5</v>
      </c>
      <c r="AY283" s="5">
        <f t="shared" si="488"/>
        <v>0</v>
      </c>
      <c r="AZ283" s="5">
        <f t="shared" si="489"/>
        <v>0</v>
      </c>
      <c r="BA283" s="5">
        <f t="shared" si="490"/>
        <v>0</v>
      </c>
      <c r="BB283" s="5">
        <f t="shared" si="491"/>
        <v>0</v>
      </c>
      <c r="BC283" s="5">
        <f t="shared" si="492"/>
        <v>0</v>
      </c>
      <c r="BD283" s="5">
        <f t="shared" si="493"/>
        <v>0</v>
      </c>
      <c r="BE283" s="5">
        <f t="shared" si="494"/>
        <v>0</v>
      </c>
      <c r="BF283" s="5">
        <f t="shared" si="495"/>
        <v>0</v>
      </c>
      <c r="BG283" s="5">
        <f t="shared" si="496"/>
        <v>0</v>
      </c>
      <c r="BH283" s="5">
        <f t="shared" si="497"/>
        <v>0</v>
      </c>
      <c r="BI283" s="5">
        <f t="shared" si="498"/>
        <v>0</v>
      </c>
      <c r="BJ283" s="8">
        <f t="shared" si="499"/>
        <v>0.51183351101179042</v>
      </c>
      <c r="BK283" s="8">
        <f t="shared" si="500"/>
        <v>0.48815612305540179</v>
      </c>
      <c r="BL283" s="8">
        <f t="shared" si="501"/>
        <v>0</v>
      </c>
      <c r="BM283" s="8">
        <f t="shared" si="502"/>
        <v>3.6247141006036092E-2</v>
      </c>
      <c r="BN283" s="8">
        <f t="shared" si="503"/>
        <v>0.96374249306115611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1.8444444444444399</v>
      </c>
      <c r="F284">
        <f>VLOOKUP(B284,home!$B$2:$E$405,3,FALSE)</f>
        <v>1.08</v>
      </c>
      <c r="G284">
        <f>VLOOKUP(C284,away!$B$2:$E$405,4,FALSE)</f>
        <v>1.63</v>
      </c>
      <c r="H284">
        <f>VLOOKUP(A284,away!$A$2:$E$405,3,FALSE)</f>
        <v>1.24444444444444</v>
      </c>
      <c r="I284">
        <f>VLOOKUP(C284,away!$B$2:$E$405,3,FALSE)</f>
        <v>0.72</v>
      </c>
      <c r="J284">
        <f>VLOOKUP(B284,home!$B$2:$E$405,4,FALSE)</f>
        <v>0.8</v>
      </c>
      <c r="K284" s="3">
        <f t="shared" si="448"/>
        <v>3.2469599999999916</v>
      </c>
      <c r="L284" s="3">
        <f t="shared" si="449"/>
        <v>0.71679999999999744</v>
      </c>
      <c r="M284" s="5">
        <f t="shared" si="450"/>
        <v>1.8991571566485468E-2</v>
      </c>
      <c r="N284" s="5">
        <f t="shared" si="451"/>
        <v>6.1664873213515499E-2</v>
      </c>
      <c r="O284" s="5">
        <f t="shared" si="452"/>
        <v>1.3613158498856736E-2</v>
      </c>
      <c r="P284" s="5">
        <f t="shared" si="453"/>
        <v>4.4201381119447748E-2</v>
      </c>
      <c r="Q284" s="5">
        <f t="shared" si="454"/>
        <v>0.1001116883646779</v>
      </c>
      <c r="R284" s="5">
        <f t="shared" si="455"/>
        <v>4.8789560059902363E-3</v>
      </c>
      <c r="S284" s="5">
        <f t="shared" si="456"/>
        <v>2.5718804865976535E-2</v>
      </c>
      <c r="T284" s="5">
        <f t="shared" si="457"/>
        <v>7.176005821980086E-2</v>
      </c>
      <c r="U284" s="5">
        <f t="shared" si="458"/>
        <v>1.5841774993210017E-2</v>
      </c>
      <c r="V284" s="5">
        <f t="shared" si="459"/>
        <v>6.6509427431357413E-3</v>
      </c>
      <c r="W284" s="5">
        <f t="shared" si="460"/>
        <v>0.10835288255085791</v>
      </c>
      <c r="X284" s="5">
        <f t="shared" si="461"/>
        <v>7.7667346212454677E-2</v>
      </c>
      <c r="Y284" s="5">
        <f t="shared" si="462"/>
        <v>2.7835976882543655E-2</v>
      </c>
      <c r="Z284" s="5">
        <f t="shared" si="463"/>
        <v>1.1657452216979299E-3</v>
      </c>
      <c r="AA284" s="5">
        <f t="shared" si="464"/>
        <v>3.7851281050443001E-3</v>
      </c>
      <c r="AB284" s="5">
        <f t="shared" si="465"/>
        <v>6.1450797759773062E-3</v>
      </c>
      <c r="AC284" s="5">
        <f t="shared" si="466"/>
        <v>9.674714582064846E-4</v>
      </c>
      <c r="AD284" s="5">
        <f t="shared" si="467"/>
        <v>8.7954368881833181E-2</v>
      </c>
      <c r="AE284" s="5">
        <f t="shared" si="468"/>
        <v>6.3045691614497787E-2</v>
      </c>
      <c r="AF284" s="5">
        <f t="shared" si="469"/>
        <v>2.2595575874635929E-2</v>
      </c>
      <c r="AG284" s="5">
        <f t="shared" si="470"/>
        <v>5.3988362623129931E-3</v>
      </c>
      <c r="AH284" s="5">
        <f t="shared" si="471"/>
        <v>2.0890154372826822E-4</v>
      </c>
      <c r="AI284" s="5">
        <f t="shared" si="472"/>
        <v>6.78294956423936E-4</v>
      </c>
      <c r="AJ284" s="5">
        <f t="shared" si="473"/>
        <v>1.1011982958551291E-3</v>
      </c>
      <c r="AK284" s="5">
        <f t="shared" si="474"/>
        <v>1.1918489395699203E-3</v>
      </c>
      <c r="AL284" s="5">
        <f t="shared" si="475"/>
        <v>9.0068532762897443E-5</v>
      </c>
      <c r="AM284" s="5">
        <f t="shared" si="476"/>
        <v>5.7116863516911254E-2</v>
      </c>
      <c r="AN284" s="5">
        <f t="shared" si="477"/>
        <v>4.0941367768921835E-2</v>
      </c>
      <c r="AO284" s="5">
        <f t="shared" si="478"/>
        <v>1.4673386208381533E-2</v>
      </c>
      <c r="AP284" s="5">
        <f t="shared" si="479"/>
        <v>3.505961078055949E-3</v>
      </c>
      <c r="AQ284" s="5">
        <f t="shared" si="480"/>
        <v>6.2826822518762373E-4</v>
      </c>
      <c r="AR284" s="5">
        <f t="shared" si="481"/>
        <v>2.9948125308884436E-5</v>
      </c>
      <c r="AS284" s="5">
        <f t="shared" si="482"/>
        <v>9.7240364952935152E-5</v>
      </c>
      <c r="AT284" s="5">
        <f t="shared" si="483"/>
        <v>1.5786778769379079E-4</v>
      </c>
      <c r="AU284" s="5">
        <f t="shared" si="484"/>
        <v>1.7086346397674322E-4</v>
      </c>
      <c r="AV284" s="5">
        <f t="shared" si="485"/>
        <v>1.3869670824848119E-4</v>
      </c>
      <c r="AW284" s="5">
        <f t="shared" si="486"/>
        <v>5.8229830029616619E-6</v>
      </c>
      <c r="AX284" s="5">
        <f t="shared" si="487"/>
        <v>3.0909361860811613E-2</v>
      </c>
      <c r="AY284" s="5">
        <f t="shared" si="488"/>
        <v>2.2155830581829683E-2</v>
      </c>
      <c r="AZ284" s="5">
        <f t="shared" si="489"/>
        <v>7.9406496805277307E-3</v>
      </c>
      <c r="BA284" s="5">
        <f t="shared" si="490"/>
        <v>1.8972858970007526E-3</v>
      </c>
      <c r="BB284" s="5">
        <f t="shared" si="491"/>
        <v>3.3999363274253358E-4</v>
      </c>
      <c r="BC284" s="5">
        <f t="shared" si="492"/>
        <v>4.8741487189969451E-5</v>
      </c>
      <c r="BD284" s="5">
        <f t="shared" si="493"/>
        <v>3.577802703568047E-6</v>
      </c>
      <c r="BE284" s="5">
        <f t="shared" si="494"/>
        <v>1.1616982266377276E-5</v>
      </c>
      <c r="BF284" s="5">
        <f t="shared" si="495"/>
        <v>1.8859938369818135E-5</v>
      </c>
      <c r="BG284" s="5">
        <f t="shared" si="496"/>
        <v>2.0412488496421513E-5</v>
      </c>
      <c r="BH284" s="5">
        <f t="shared" si="497"/>
        <v>1.6569633412085156E-5</v>
      </c>
      <c r="BI284" s="5">
        <f t="shared" si="498"/>
        <v>1.0760187380740773E-5</v>
      </c>
      <c r="BJ284" s="8">
        <f t="shared" si="499"/>
        <v>0.80654500801469076</v>
      </c>
      <c r="BK284" s="8">
        <f t="shared" si="500"/>
        <v>0.11877607086784457</v>
      </c>
      <c r="BL284" s="8">
        <f t="shared" si="501"/>
        <v>4.8120754597465697E-2</v>
      </c>
      <c r="BM284" s="8">
        <f t="shared" si="502"/>
        <v>0.70899594233389862</v>
      </c>
      <c r="BN284" s="8">
        <f t="shared" si="503"/>
        <v>0.24346162876897359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1.4126984126984099</v>
      </c>
      <c r="F285">
        <f>VLOOKUP(B285,home!$B$2:$E$405,3,FALSE)</f>
        <v>1.95</v>
      </c>
      <c r="G285">
        <f>VLOOKUP(C285,away!$B$2:$E$405,4,FALSE)</f>
        <v>2.2999999999999998</v>
      </c>
      <c r="H285">
        <f>VLOOKUP(A285,away!$A$2:$E$405,3,FALSE)</f>
        <v>1.3333333333333299</v>
      </c>
      <c r="I285">
        <f>VLOOKUP(C285,away!$B$2:$E$405,3,FALSE)</f>
        <v>0.71</v>
      </c>
      <c r="J285">
        <f>VLOOKUP(B285,home!$B$2:$E$405,4,FALSE)</f>
        <v>0.56000000000000005</v>
      </c>
      <c r="K285" s="3">
        <f t="shared" si="448"/>
        <v>6.3359523809523681</v>
      </c>
      <c r="L285" s="3">
        <f t="shared" si="449"/>
        <v>0.53013333333333201</v>
      </c>
      <c r="M285" s="5">
        <f t="shared" si="450"/>
        <v>1.0425499265263375E-3</v>
      </c>
      <c r="N285" s="5">
        <f t="shared" si="451"/>
        <v>6.6055466892362647E-3</v>
      </c>
      <c r="O285" s="5">
        <f t="shared" si="452"/>
        <v>5.5269046771582754E-4</v>
      </c>
      <c r="P285" s="5">
        <f t="shared" si="453"/>
        <v>3.5018204848537757E-3</v>
      </c>
      <c r="Q285" s="5">
        <f t="shared" si="454"/>
        <v>2.0926214636579281E-2</v>
      </c>
      <c r="R285" s="5">
        <f t="shared" si="455"/>
        <v>1.4649981997587504E-4</v>
      </c>
      <c r="S285" s="5">
        <f t="shared" si="456"/>
        <v>2.9405658175526601E-3</v>
      </c>
      <c r="T285" s="5">
        <f t="shared" si="457"/>
        <v>1.1093683919338532E-2</v>
      </c>
      <c r="U285" s="5">
        <f t="shared" si="458"/>
        <v>9.2821588318523862E-4</v>
      </c>
      <c r="V285" s="5">
        <f t="shared" si="459"/>
        <v>1.0974516908510495E-3</v>
      </c>
      <c r="W285" s="5">
        <f t="shared" si="460"/>
        <v>4.4195833150318262E-2</v>
      </c>
      <c r="X285" s="5">
        <f t="shared" si="461"/>
        <v>2.342968434742199E-2</v>
      </c>
      <c r="Y285" s="5">
        <f t="shared" si="462"/>
        <v>6.2104283310233082E-3</v>
      </c>
      <c r="Z285" s="5">
        <f t="shared" si="463"/>
        <v>2.5888145965514564E-5</v>
      </c>
      <c r="AA285" s="5">
        <f t="shared" si="464"/>
        <v>1.6402606006864445E-4</v>
      </c>
      <c r="AB285" s="5">
        <f t="shared" si="465"/>
        <v>5.1963065291508223E-4</v>
      </c>
      <c r="AC285" s="5">
        <f t="shared" si="466"/>
        <v>2.3038937479020414E-4</v>
      </c>
      <c r="AD285" s="5">
        <f t="shared" si="467"/>
        <v>7.0005673569233151E-2</v>
      </c>
      <c r="AE285" s="5">
        <f t="shared" si="468"/>
        <v>3.7112341081502701E-2</v>
      </c>
      <c r="AF285" s="5">
        <f t="shared" si="469"/>
        <v>9.8372445426702926E-3</v>
      </c>
      <c r="AG285" s="5">
        <f t="shared" si="470"/>
        <v>1.7383504134069773E-3</v>
      </c>
      <c r="AH285" s="5">
        <f t="shared" si="471"/>
        <v>3.4310422786295213E-6</v>
      </c>
      <c r="AI285" s="5">
        <f t="shared" si="472"/>
        <v>2.1738920494430954E-5</v>
      </c>
      <c r="AJ285" s="5">
        <f t="shared" si="473"/>
        <v>6.886838253301204E-5</v>
      </c>
      <c r="AK285" s="5">
        <f t="shared" si="474"/>
        <v>1.4544893076079204E-4</v>
      </c>
      <c r="AL285" s="5">
        <f t="shared" si="475"/>
        <v>3.095419074350142E-5</v>
      </c>
      <c r="AM285" s="5">
        <f t="shared" si="476"/>
        <v>8.8710522826231361E-2</v>
      </c>
      <c r="AN285" s="5">
        <f t="shared" si="477"/>
        <v>4.7028405167612662E-2</v>
      </c>
      <c r="AO285" s="5">
        <f t="shared" si="478"/>
        <v>1.2465662596428501E-2</v>
      </c>
      <c r="AP285" s="5">
        <f t="shared" si="479"/>
        <v>2.2028210881510934E-3</v>
      </c>
      <c r="AQ285" s="5">
        <f t="shared" si="480"/>
        <v>2.9194722154962416E-4</v>
      </c>
      <c r="AR285" s="5">
        <f t="shared" si="481"/>
        <v>3.63781975995492E-7</v>
      </c>
      <c r="AS285" s="5">
        <f t="shared" si="482"/>
        <v>2.3049052769561946E-6</v>
      </c>
      <c r="AT285" s="5">
        <f t="shared" si="483"/>
        <v>7.3018850387001427E-6</v>
      </c>
      <c r="AU285" s="5">
        <f t="shared" si="484"/>
        <v>1.5421465298797546E-5</v>
      </c>
      <c r="AV285" s="5">
        <f t="shared" si="485"/>
        <v>2.4427417444422662E-5</v>
      </c>
      <c r="AW285" s="5">
        <f t="shared" si="486"/>
        <v>2.8881115980813413E-6</v>
      </c>
      <c r="AX285" s="5">
        <f t="shared" si="487"/>
        <v>9.3677608052731676E-2</v>
      </c>
      <c r="AY285" s="5">
        <f t="shared" si="488"/>
        <v>4.9661622615688017E-2</v>
      </c>
      <c r="AZ285" s="5">
        <f t="shared" si="489"/>
        <v>1.3163640767998341E-2</v>
      </c>
      <c r="BA285" s="5">
        <f t="shared" si="490"/>
        <v>2.3261615863805012E-3</v>
      </c>
      <c r="BB285" s="5">
        <f t="shared" si="491"/>
        <v>3.0829394891496165E-4</v>
      </c>
      <c r="BC285" s="5">
        <f t="shared" si="492"/>
        <v>3.2687379756956933E-5</v>
      </c>
      <c r="BD285" s="5">
        <f t="shared" si="493"/>
        <v>3.2142158590179373E-8</v>
      </c>
      <c r="BE285" s="5">
        <f t="shared" si="494"/>
        <v>2.036511862483956E-7</v>
      </c>
      <c r="BF285" s="5">
        <f t="shared" si="495"/>
        <v>6.4516210919714836E-7</v>
      </c>
      <c r="BG285" s="5">
        <f t="shared" si="496"/>
        <v>1.3625721339559746E-6</v>
      </c>
      <c r="BH285" s="5">
        <f t="shared" si="497"/>
        <v>2.1582980390894267E-6</v>
      </c>
      <c r="BI285" s="5">
        <f t="shared" si="498"/>
        <v>2.7349747199146947E-6</v>
      </c>
      <c r="BJ285" s="8">
        <f t="shared" si="499"/>
        <v>0.54102437393217451</v>
      </c>
      <c r="BK285" s="8">
        <f t="shared" si="500"/>
        <v>5.8505354101005547E-2</v>
      </c>
      <c r="BL285" s="8">
        <f t="shared" si="501"/>
        <v>2.6075064153094005E-3</v>
      </c>
      <c r="BM285" s="8">
        <f t="shared" si="502"/>
        <v>0.51972906606547764</v>
      </c>
      <c r="BN285" s="8">
        <f t="shared" si="503"/>
        <v>3.2775322024887359E-2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1.4126984126984099</v>
      </c>
      <c r="F286">
        <f>VLOOKUP(B286,home!$B$2:$E$405,3,FALSE)</f>
        <v>0.53</v>
      </c>
      <c r="G286">
        <f>VLOOKUP(C286,away!$B$2:$E$405,4,FALSE)</f>
        <v>0.88</v>
      </c>
      <c r="H286">
        <f>VLOOKUP(A286,away!$A$2:$E$405,3,FALSE)</f>
        <v>1.3333333333333299</v>
      </c>
      <c r="I286">
        <f>VLOOKUP(C286,away!$B$2:$E$405,3,FALSE)</f>
        <v>0.71</v>
      </c>
      <c r="J286">
        <f>VLOOKUP(B286,home!$B$2:$E$405,4,FALSE)</f>
        <v>0.38</v>
      </c>
      <c r="K286" s="3">
        <f t="shared" si="448"/>
        <v>0.6588825396825384</v>
      </c>
      <c r="L286" s="3">
        <f t="shared" si="449"/>
        <v>0.35973333333333241</v>
      </c>
      <c r="M286" s="5">
        <f t="shared" si="450"/>
        <v>0.36109439493478063</v>
      </c>
      <c r="N286" s="5">
        <f t="shared" si="451"/>
        <v>0.23791879199975777</v>
      </c>
      <c r="O286" s="5">
        <f t="shared" si="452"/>
        <v>0.12989769033787141</v>
      </c>
      <c r="P286" s="5">
        <f t="shared" si="453"/>
        <v>8.5587320108712645E-2</v>
      </c>
      <c r="Q286" s="5">
        <f t="shared" si="454"/>
        <v>7.8380268955500987E-2</v>
      </c>
      <c r="R286" s="5">
        <f t="shared" si="455"/>
        <v>2.3364264568771737E-2</v>
      </c>
      <c r="S286" s="5">
        <f t="shared" si="456"/>
        <v>5.0715197093507153E-3</v>
      </c>
      <c r="T286" s="5">
        <f t="shared" si="457"/>
        <v>2.8195995418925483E-2</v>
      </c>
      <c r="U286" s="5">
        <f t="shared" si="458"/>
        <v>1.539430597688707E-2</v>
      </c>
      <c r="V286" s="5">
        <f t="shared" si="459"/>
        <v>1.3356242297814399E-4</v>
      </c>
      <c r="W286" s="5">
        <f t="shared" si="460"/>
        <v>1.721446355680031E-2</v>
      </c>
      <c r="X286" s="5">
        <f t="shared" si="461"/>
        <v>6.1926163568329484E-3</v>
      </c>
      <c r="Y286" s="5">
        <f t="shared" si="462"/>
        <v>1.1138452620490166E-3</v>
      </c>
      <c r="Z286" s="5">
        <f t="shared" si="463"/>
        <v>2.801634924735378E-3</v>
      </c>
      <c r="AA286" s="5">
        <f t="shared" si="464"/>
        <v>1.8459483344729431E-3</v>
      </c>
      <c r="AB286" s="5">
        <f t="shared" si="465"/>
        <v>6.0813156337014224E-4</v>
      </c>
      <c r="AC286" s="5">
        <f t="shared" si="466"/>
        <v>1.9785771411638682E-6</v>
      </c>
      <c r="AD286" s="5">
        <f t="shared" si="467"/>
        <v>2.8355773668942721E-3</v>
      </c>
      <c r="AE286" s="5">
        <f t="shared" si="468"/>
        <v>1.0200516981174301E-3</v>
      </c>
      <c r="AF286" s="5">
        <f t="shared" si="469"/>
        <v>1.8347329876805459E-4</v>
      </c>
      <c r="AG286" s="5">
        <f t="shared" si="470"/>
        <v>2.2000487114498229E-5</v>
      </c>
      <c r="AH286" s="5">
        <f t="shared" si="471"/>
        <v>2.5196036756453422E-4</v>
      </c>
      <c r="AI286" s="5">
        <f t="shared" si="472"/>
        <v>1.6601228688026617E-4</v>
      </c>
      <c r="AJ286" s="5">
        <f t="shared" si="473"/>
        <v>5.4691298599087956E-5</v>
      </c>
      <c r="AK286" s="5">
        <f t="shared" si="474"/>
        <v>1.2011713906501046E-5</v>
      </c>
      <c r="AL286" s="5">
        <f t="shared" si="475"/>
        <v>1.8758653417609459E-8</v>
      </c>
      <c r="AM286" s="5">
        <f t="shared" si="476"/>
        <v>3.7366248339312466E-4</v>
      </c>
      <c r="AN286" s="5">
        <f t="shared" si="477"/>
        <v>1.344188506926197E-4</v>
      </c>
      <c r="AO286" s="5">
        <f t="shared" si="478"/>
        <v>2.4177470611245797E-5</v>
      </c>
      <c r="AP286" s="5">
        <f t="shared" si="479"/>
        <v>2.8991473648507114E-6</v>
      </c>
      <c r="AQ286" s="5">
        <f t="shared" si="480"/>
        <v>2.6072998634557317E-7</v>
      </c>
      <c r="AR286" s="5">
        <f t="shared" si="481"/>
        <v>1.812770857837631E-5</v>
      </c>
      <c r="AS286" s="5">
        <f t="shared" si="482"/>
        <v>1.1944030666745522E-5</v>
      </c>
      <c r="AT286" s="5">
        <f t="shared" si="483"/>
        <v>3.9348566298757045E-6</v>
      </c>
      <c r="AU286" s="5">
        <f t="shared" si="484"/>
        <v>8.6420277652639311E-7</v>
      </c>
      <c r="AV286" s="5">
        <f t="shared" si="485"/>
        <v>1.4235203004960273E-7</v>
      </c>
      <c r="AW286" s="5">
        <f t="shared" si="486"/>
        <v>1.2350593835037671E-10</v>
      </c>
      <c r="AX286" s="5">
        <f t="shared" si="487"/>
        <v>4.1033281007024377E-5</v>
      </c>
      <c r="AY286" s="5">
        <f t="shared" si="488"/>
        <v>1.4761038954260199E-5</v>
      </c>
      <c r="AZ286" s="5">
        <f t="shared" si="489"/>
        <v>2.6550188732395936E-6</v>
      </c>
      <c r="BA286" s="5">
        <f t="shared" si="490"/>
        <v>3.183662631111292E-7</v>
      </c>
      <c r="BB286" s="5">
        <f t="shared" si="491"/>
        <v>2.8631739262460799E-8</v>
      </c>
      <c r="BC286" s="5">
        <f t="shared" si="492"/>
        <v>2.0599582008031744E-9</v>
      </c>
      <c r="BD286" s="5">
        <f t="shared" si="493"/>
        <v>1.0868568387657593E-6</v>
      </c>
      <c r="BE286" s="5">
        <f t="shared" si="494"/>
        <v>7.1611099419731863E-7</v>
      </c>
      <c r="BF286" s="5">
        <f t="shared" si="495"/>
        <v>2.3591651527565837E-7</v>
      </c>
      <c r="BG286" s="5">
        <f t="shared" si="496"/>
        <v>5.1813757579293405E-8</v>
      </c>
      <c r="BH286" s="5">
        <f t="shared" si="497"/>
        <v>8.5347950460850501E-9</v>
      </c>
      <c r="BI286" s="5">
        <f t="shared" si="498"/>
        <v>1.1246854871268933E-9</v>
      </c>
      <c r="BJ286" s="8">
        <f t="shared" si="499"/>
        <v>0.37367130147960387</v>
      </c>
      <c r="BK286" s="8">
        <f t="shared" si="500"/>
        <v>0.45190355555057099</v>
      </c>
      <c r="BL286" s="8">
        <f t="shared" si="501"/>
        <v>0.17163212995659161</v>
      </c>
      <c r="BM286" s="8">
        <f t="shared" si="502"/>
        <v>8.3751130090658557E-2</v>
      </c>
      <c r="BN286" s="8">
        <f t="shared" si="503"/>
        <v>0.9162427309053951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1.4126984126984099</v>
      </c>
      <c r="F287">
        <f>VLOOKUP(B287,home!$B$2:$E$405,3,FALSE)</f>
        <v>0.88</v>
      </c>
      <c r="G287">
        <f>VLOOKUP(C287,away!$B$2:$E$405,4,FALSE)</f>
        <v>0.35</v>
      </c>
      <c r="H287">
        <f>VLOOKUP(A287,away!$A$2:$E$405,3,FALSE)</f>
        <v>1.3333333333333299</v>
      </c>
      <c r="I287">
        <f>VLOOKUP(C287,away!$B$2:$E$405,3,FALSE)</f>
        <v>1.95</v>
      </c>
      <c r="J287">
        <f>VLOOKUP(B287,home!$B$2:$E$405,4,FALSE)</f>
        <v>1.31</v>
      </c>
      <c r="K287" s="3">
        <f t="shared" si="448"/>
        <v>0.43511111111111023</v>
      </c>
      <c r="L287" s="3">
        <f t="shared" si="449"/>
        <v>3.4059999999999917</v>
      </c>
      <c r="M287" s="5">
        <f t="shared" si="450"/>
        <v>2.1469732828560364E-2</v>
      </c>
      <c r="N287" s="5">
        <f t="shared" si="451"/>
        <v>9.3417193062935791E-3</v>
      </c>
      <c r="O287" s="5">
        <f t="shared" si="452"/>
        <v>7.3125910014076423E-2</v>
      </c>
      <c r="P287" s="5">
        <f t="shared" si="453"/>
        <v>3.1817895957235852E-2</v>
      </c>
      <c r="Q287" s="5">
        <f t="shared" si="454"/>
        <v>2.0323429335247539E-3</v>
      </c>
      <c r="R287" s="5">
        <f t="shared" si="455"/>
        <v>0.1245334247539719</v>
      </c>
      <c r="S287" s="5">
        <f t="shared" si="456"/>
        <v>1.1788438533789735E-2</v>
      </c>
      <c r="T287" s="5">
        <f t="shared" si="457"/>
        <v>6.9221600315852953E-3</v>
      </c>
      <c r="U287" s="5">
        <f t="shared" si="458"/>
        <v>5.4185876815172541E-2</v>
      </c>
      <c r="V287" s="5">
        <f t="shared" si="459"/>
        <v>1.9411477427911015E-3</v>
      </c>
      <c r="W287" s="5">
        <f t="shared" si="460"/>
        <v>2.9476499732158966E-4</v>
      </c>
      <c r="X287" s="5">
        <f t="shared" si="461"/>
        <v>1.0039695808773319E-3</v>
      </c>
      <c r="Y287" s="5">
        <f t="shared" si="462"/>
        <v>1.7097601962340928E-3</v>
      </c>
      <c r="Z287" s="5">
        <f t="shared" si="463"/>
        <v>0.14138694823734238</v>
      </c>
      <c r="AA287" s="5">
        <f t="shared" si="464"/>
        <v>6.1519032144159061E-2</v>
      </c>
      <c r="AB287" s="5">
        <f t="shared" si="465"/>
        <v>1.3383807215362576E-2</v>
      </c>
      <c r="AC287" s="5">
        <f t="shared" si="466"/>
        <v>1.7979740773598851E-4</v>
      </c>
      <c r="AD287" s="5">
        <f t="shared" si="467"/>
        <v>3.2063881375315072E-5</v>
      </c>
      <c r="AE287" s="5">
        <f t="shared" si="468"/>
        <v>1.0920957996432287E-4</v>
      </c>
      <c r="AF287" s="5">
        <f t="shared" si="469"/>
        <v>1.8598391467924147E-4</v>
      </c>
      <c r="AG287" s="5">
        <f t="shared" si="470"/>
        <v>2.1115373779916492E-4</v>
      </c>
      <c r="AH287" s="5">
        <f t="shared" si="471"/>
        <v>0.12039098642409675</v>
      </c>
      <c r="AI287" s="5">
        <f t="shared" si="472"/>
        <v>5.2383455870751314E-2</v>
      </c>
      <c r="AJ287" s="5">
        <f t="shared" si="473"/>
        <v>1.1396311843881207E-2</v>
      </c>
      <c r="AK287" s="5">
        <f t="shared" si="474"/>
        <v>1.6528873029866191E-3</v>
      </c>
      <c r="AL287" s="5">
        <f t="shared" si="475"/>
        <v>1.0658307224232005E-5</v>
      </c>
      <c r="AM287" s="5">
        <f t="shared" si="476"/>
        <v>2.7902702103496365E-6</v>
      </c>
      <c r="AN287" s="5">
        <f t="shared" si="477"/>
        <v>9.5036603364508386E-6</v>
      </c>
      <c r="AO287" s="5">
        <f t="shared" si="478"/>
        <v>1.6184733552975747E-5</v>
      </c>
      <c r="AP287" s="5">
        <f t="shared" si="479"/>
        <v>1.8375067493811747E-5</v>
      </c>
      <c r="AQ287" s="5">
        <f t="shared" si="480"/>
        <v>1.5646369970980666E-5</v>
      </c>
      <c r="AR287" s="5">
        <f t="shared" si="481"/>
        <v>8.2010339952094502E-2</v>
      </c>
      <c r="AS287" s="5">
        <f t="shared" si="482"/>
        <v>3.5683610139155712E-2</v>
      </c>
      <c r="AT287" s="5">
        <f t="shared" si="483"/>
        <v>7.7631676280518593E-3</v>
      </c>
      <c r="AU287" s="5">
        <f t="shared" si="484"/>
        <v>1.1259468307944821E-3</v>
      </c>
      <c r="AV287" s="5">
        <f t="shared" si="485"/>
        <v>1.2247799414975507E-4</v>
      </c>
      <c r="AW287" s="5">
        <f t="shared" si="486"/>
        <v>4.3876355954584692E-7</v>
      </c>
      <c r="AX287" s="5">
        <f t="shared" si="487"/>
        <v>2.0234626192091015E-7</v>
      </c>
      <c r="AY287" s="5">
        <f t="shared" si="488"/>
        <v>6.8919136810261828E-7</v>
      </c>
      <c r="AZ287" s="5">
        <f t="shared" si="489"/>
        <v>1.1736928998787567E-6</v>
      </c>
      <c r="BA287" s="5">
        <f t="shared" si="490"/>
        <v>1.3325326723290114E-6</v>
      </c>
      <c r="BB287" s="5">
        <f t="shared" si="491"/>
        <v>1.1346515704881506E-6</v>
      </c>
      <c r="BC287" s="5">
        <f t="shared" si="492"/>
        <v>7.7292464981652631E-7</v>
      </c>
      <c r="BD287" s="5">
        <f t="shared" si="493"/>
        <v>4.6554536312805525E-2</v>
      </c>
      <c r="BE287" s="5">
        <f t="shared" si="494"/>
        <v>2.0256396022327337E-2</v>
      </c>
      <c r="BF287" s="5">
        <f t="shared" si="495"/>
        <v>4.40689149019076E-3</v>
      </c>
      <c r="BG287" s="5">
        <f t="shared" si="496"/>
        <v>6.3916248428099939E-4</v>
      </c>
      <c r="BH287" s="5">
        <f t="shared" si="497"/>
        <v>6.9526674679010777E-5</v>
      </c>
      <c r="BI287" s="5">
        <f t="shared" si="498"/>
        <v>6.0503657342890188E-6</v>
      </c>
      <c r="BJ287" s="8">
        <f t="shared" si="499"/>
        <v>2.1910933600641794E-2</v>
      </c>
      <c r="BK287" s="8">
        <f t="shared" si="500"/>
        <v>6.7208359968705375E-2</v>
      </c>
      <c r="BL287" s="8">
        <f t="shared" si="501"/>
        <v>0.71120979827872255</v>
      </c>
      <c r="BM287" s="8">
        <f t="shared" si="502"/>
        <v>0.67939476386394071</v>
      </c>
      <c r="BN287" s="8">
        <f t="shared" si="503"/>
        <v>0.2623210257936629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1.56</v>
      </c>
      <c r="F288">
        <f>VLOOKUP(B288,home!$B$2:$E$405,3,FALSE)</f>
        <v>1.07</v>
      </c>
      <c r="G288">
        <f>VLOOKUP(C288,away!$B$2:$E$405,4,FALSE)</f>
        <v>0.64</v>
      </c>
      <c r="H288">
        <f>VLOOKUP(A288,away!$A$2:$E$405,3,FALSE)</f>
        <v>1.08</v>
      </c>
      <c r="I288">
        <f>VLOOKUP(C288,away!$B$2:$E$405,3,FALSE)</f>
        <v>1.28</v>
      </c>
      <c r="J288">
        <f>VLOOKUP(B288,home!$B$2:$E$405,4,FALSE)</f>
        <v>2.16</v>
      </c>
      <c r="K288" s="3">
        <f t="shared" si="448"/>
        <v>1.0682880000000001</v>
      </c>
      <c r="L288" s="3">
        <f t="shared" si="449"/>
        <v>2.9859840000000002</v>
      </c>
      <c r="M288" s="5">
        <f t="shared" si="450"/>
        <v>1.7348105007918231E-2</v>
      </c>
      <c r="N288" s="5">
        <f t="shared" si="451"/>
        <v>1.8532772402698953E-2</v>
      </c>
      <c r="O288" s="5">
        <f t="shared" si="452"/>
        <v>5.1801163983963713E-2</v>
      </c>
      <c r="P288" s="5">
        <f t="shared" si="453"/>
        <v>5.5338561870100639E-2</v>
      </c>
      <c r="Q288" s="5">
        <f t="shared" si="454"/>
        <v>9.8991691822672302E-3</v>
      </c>
      <c r="R288" s="5">
        <f t="shared" si="455"/>
        <v>7.733872341874598E-2</v>
      </c>
      <c r="S288" s="5">
        <f t="shared" si="456"/>
        <v>4.4130993391687433E-2</v>
      </c>
      <c r="T288" s="5">
        <f t="shared" si="457"/>
        <v>2.9558760791543036E-2</v>
      </c>
      <c r="U288" s="5">
        <f t="shared" si="458"/>
        <v>8.2620030163565311E-2</v>
      </c>
      <c r="V288" s="5">
        <f t="shared" si="459"/>
        <v>1.5641450349125383E-2</v>
      </c>
      <c r="W288" s="5">
        <f t="shared" si="460"/>
        <v>3.5250545491286329E-3</v>
      </c>
      <c r="X288" s="5">
        <f t="shared" si="461"/>
        <v>1.0525756482825313E-2</v>
      </c>
      <c r="Y288" s="5">
        <f t="shared" si="462"/>
        <v>1.5714870222806335E-2</v>
      </c>
      <c r="Z288" s="5">
        <f t="shared" si="463"/>
        <v>7.6977396902933592E-2</v>
      </c>
      <c r="AA288" s="5">
        <f t="shared" si="464"/>
        <v>8.2234029382641141E-2</v>
      </c>
      <c r="AB288" s="5">
        <f t="shared" si="465"/>
        <v>4.3924813390561472E-2</v>
      </c>
      <c r="AC288" s="5">
        <f t="shared" si="466"/>
        <v>3.1184074841607537E-3</v>
      </c>
      <c r="AD288" s="5">
        <f t="shared" si="467"/>
        <v>9.4144336854488204E-4</v>
      </c>
      <c r="AE288" s="5">
        <f t="shared" si="468"/>
        <v>2.8111348353811213E-3</v>
      </c>
      <c r="AF288" s="5">
        <f t="shared" si="469"/>
        <v>4.1970018201453324E-3</v>
      </c>
      <c r="AG288" s="5">
        <f t="shared" si="470"/>
        <v>4.1773934276416137E-3</v>
      </c>
      <c r="AH288" s="5">
        <f t="shared" si="471"/>
        <v>5.7463318878452317E-2</v>
      </c>
      <c r="AI288" s="5">
        <f t="shared" si="472"/>
        <v>6.1387373998024075E-2</v>
      </c>
      <c r="AJ288" s="5">
        <f t="shared" si="473"/>
        <v>3.2789697496800572E-2</v>
      </c>
      <c r="AK288" s="5">
        <f t="shared" si="474"/>
        <v>1.1676280119820701E-2</v>
      </c>
      <c r="AL288" s="5">
        <f t="shared" si="475"/>
        <v>3.9789518317914074E-4</v>
      </c>
      <c r="AM288" s="5">
        <f t="shared" si="476"/>
        <v>2.0114653065921511E-4</v>
      </c>
      <c r="AN288" s="5">
        <f t="shared" si="477"/>
        <v>6.0062032220392582E-4</v>
      </c>
      <c r="AO288" s="5">
        <f t="shared" si="478"/>
        <v>8.9672133608788393E-4</v>
      </c>
      <c r="AP288" s="5">
        <f t="shared" si="479"/>
        <v>8.9253185400568129E-4</v>
      </c>
      <c r="AQ288" s="5">
        <f t="shared" si="480"/>
        <v>6.6627145888782506E-4</v>
      </c>
      <c r="AR288" s="5">
        <f t="shared" si="481"/>
        <v>3.4316910151591315E-2</v>
      </c>
      <c r="AS288" s="5">
        <f t="shared" si="482"/>
        <v>3.666034331202319E-2</v>
      </c>
      <c r="AT288" s="5">
        <f t="shared" si="483"/>
        <v>1.9581902418057316E-2</v>
      </c>
      <c r="AU288" s="5">
        <f t="shared" si="484"/>
        <v>6.9730371234605409E-3</v>
      </c>
      <c r="AV288" s="5">
        <f t="shared" si="485"/>
        <v>1.8623029706368532E-3</v>
      </c>
      <c r="AW288" s="5">
        <f t="shared" si="486"/>
        <v>3.5256728171821346E-5</v>
      </c>
      <c r="AX288" s="5">
        <f t="shared" si="487"/>
        <v>3.5813737490811913E-5</v>
      </c>
      <c r="AY288" s="5">
        <f t="shared" si="488"/>
        <v>1.0693924712776453E-4</v>
      </c>
      <c r="AZ288" s="5">
        <f t="shared" si="489"/>
        <v>1.5965944044777546E-4</v>
      </c>
      <c r="BA288" s="5">
        <f t="shared" si="490"/>
        <v>1.5891351154200347E-4</v>
      </c>
      <c r="BB288" s="5">
        <f t="shared" si="491"/>
        <v>1.1862830071205941E-4</v>
      </c>
      <c r="BC288" s="5">
        <f t="shared" si="492"/>
        <v>7.0844441574679614E-5</v>
      </c>
      <c r="BD288" s="5">
        <f t="shared" si="493"/>
        <v>1.7078290773681538E-2</v>
      </c>
      <c r="BE288" s="5">
        <f t="shared" si="494"/>
        <v>1.8244533094034707E-2</v>
      </c>
      <c r="BF288" s="5">
        <f t="shared" si="495"/>
        <v>9.7452078849800741E-3</v>
      </c>
      <c r="BG288" s="5">
        <f t="shared" si="496"/>
        <v>3.4702295470098658E-3</v>
      </c>
      <c r="BH288" s="5">
        <f t="shared" si="497"/>
        <v>9.2680114557901867E-4</v>
      </c>
      <c r="BI288" s="5">
        <f t="shared" si="498"/>
        <v>1.9801810844166385E-4</v>
      </c>
      <c r="BJ288" s="8">
        <f t="shared" si="499"/>
        <v>0.10379144726372208</v>
      </c>
      <c r="BK288" s="8">
        <f t="shared" si="500"/>
        <v>0.13608235253329937</v>
      </c>
      <c r="BL288" s="8">
        <f t="shared" si="501"/>
        <v>0.6502930073620713</v>
      </c>
      <c r="BM288" s="8">
        <f t="shared" si="502"/>
        <v>0.73681402567737575</v>
      </c>
      <c r="BN288" s="8">
        <f t="shared" si="503"/>
        <v>0.23025849586569475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1.56</v>
      </c>
      <c r="F289">
        <f>VLOOKUP(B289,home!$B$2:$E$405,3,FALSE)</f>
        <v>0.43</v>
      </c>
      <c r="G289">
        <f>VLOOKUP(C289,away!$B$2:$E$405,4,FALSE)</f>
        <v>0.32</v>
      </c>
      <c r="H289">
        <f>VLOOKUP(A289,away!$A$2:$E$405,3,FALSE)</f>
        <v>1.08</v>
      </c>
      <c r="I289">
        <f>VLOOKUP(C289,away!$B$2:$E$405,3,FALSE)</f>
        <v>0.32</v>
      </c>
      <c r="J289">
        <f>VLOOKUP(B289,home!$B$2:$E$405,4,FALSE)</f>
        <v>0.93</v>
      </c>
      <c r="K289" s="3">
        <f t="shared" si="448"/>
        <v>0.21465600000000001</v>
      </c>
      <c r="L289" s="3">
        <f t="shared" si="449"/>
        <v>0.32140800000000003</v>
      </c>
      <c r="M289" s="5">
        <f t="shared" si="450"/>
        <v>0.58504646941946337</v>
      </c>
      <c r="N289" s="5">
        <f t="shared" si="451"/>
        <v>0.12558373493970434</v>
      </c>
      <c r="O289" s="5">
        <f t="shared" si="452"/>
        <v>0.1880386156431709</v>
      </c>
      <c r="P289" s="5">
        <f t="shared" si="453"/>
        <v>4.0363617079500494E-2</v>
      </c>
      <c r="Q289" s="5">
        <f t="shared" si="454"/>
        <v>1.3478651103608586E-2</v>
      </c>
      <c r="R289" s="5">
        <f t="shared" si="455"/>
        <v>3.0218557688320134E-2</v>
      </c>
      <c r="S289" s="5">
        <f t="shared" si="456"/>
        <v>6.9619323801629234E-4</v>
      </c>
      <c r="T289" s="5">
        <f t="shared" si="457"/>
        <v>4.3321462939086295E-3</v>
      </c>
      <c r="U289" s="5">
        <f t="shared" si="458"/>
        <v>6.4865947191440473E-3</v>
      </c>
      <c r="V289" s="5">
        <f t="shared" si="459"/>
        <v>5.3368746931450206E-6</v>
      </c>
      <c r="W289" s="5">
        <f t="shared" si="460"/>
        <v>9.644244437654021E-4</v>
      </c>
      <c r="X289" s="5">
        <f t="shared" si="461"/>
        <v>3.0997373162175039E-4</v>
      </c>
      <c r="Y289" s="5">
        <f t="shared" si="462"/>
        <v>4.9814018566541772E-5</v>
      </c>
      <c r="Z289" s="5">
        <f t="shared" si="463"/>
        <v>3.2374953964958665E-3</v>
      </c>
      <c r="AA289" s="5">
        <f t="shared" si="464"/>
        <v>6.9494781183021678E-4</v>
      </c>
      <c r="AB289" s="5">
        <f t="shared" si="465"/>
        <v>7.4587358748113501E-5</v>
      </c>
      <c r="AC289" s="5">
        <f t="shared" si="466"/>
        <v>2.3012655593958331E-8</v>
      </c>
      <c r="AD289" s="5">
        <f t="shared" si="467"/>
        <v>5.1754873350226515E-5</v>
      </c>
      <c r="AE289" s="5">
        <f t="shared" si="468"/>
        <v>1.6634430333749606E-5</v>
      </c>
      <c r="AF289" s="5">
        <f t="shared" si="469"/>
        <v>2.6732194923548963E-6</v>
      </c>
      <c r="AG289" s="5">
        <f t="shared" si="470"/>
        <v>2.863980435329342E-7</v>
      </c>
      <c r="AH289" s="5">
        <f t="shared" si="471"/>
        <v>2.6013923009923589E-4</v>
      </c>
      <c r="AI289" s="5">
        <f t="shared" si="472"/>
        <v>5.584044657618158E-5</v>
      </c>
      <c r="AJ289" s="5">
        <f t="shared" si="473"/>
        <v>5.9932434501284165E-6</v>
      </c>
      <c r="AK289" s="5">
        <f t="shared" si="474"/>
        <v>4.2882855534358871E-7</v>
      </c>
      <c r="AL289" s="5">
        <f t="shared" si="475"/>
        <v>6.3507708664487645E-11</v>
      </c>
      <c r="AM289" s="5">
        <f t="shared" si="476"/>
        <v>2.2218988187732441E-6</v>
      </c>
      <c r="AN289" s="5">
        <f t="shared" si="477"/>
        <v>7.1413605554427097E-7</v>
      </c>
      <c r="AO289" s="5">
        <f t="shared" si="478"/>
        <v>1.1476452067018651E-7</v>
      </c>
      <c r="AP289" s="5">
        <f t="shared" si="479"/>
        <v>1.2295411686521104E-8</v>
      </c>
      <c r="AQ289" s="5">
        <f t="shared" si="480"/>
        <v>9.8796091983534384E-10</v>
      </c>
      <c r="AR289" s="5">
        <f t="shared" si="481"/>
        <v>1.6722165933547044E-5</v>
      </c>
      <c r="AS289" s="5">
        <f t="shared" si="482"/>
        <v>3.5895132506314746E-6</v>
      </c>
      <c r="AT289" s="5">
        <f t="shared" si="483"/>
        <v>3.852552781637749E-7</v>
      </c>
      <c r="AU289" s="5">
        <f t="shared" si="484"/>
        <v>2.7565785663174438E-8</v>
      </c>
      <c r="AV289" s="5">
        <f t="shared" si="485"/>
        <v>1.4792903218285921E-9</v>
      </c>
      <c r="AW289" s="5">
        <f t="shared" si="486"/>
        <v>1.2170927002856041E-13</v>
      </c>
      <c r="AX289" s="5">
        <f t="shared" si="487"/>
        <v>7.9490652140431659E-8</v>
      </c>
      <c r="AY289" s="5">
        <f t="shared" si="488"/>
        <v>2.5548931523151861E-8</v>
      </c>
      <c r="AZ289" s="5">
        <f t="shared" si="489"/>
        <v>4.105815491496597E-9</v>
      </c>
      <c r="BA289" s="5">
        <f t="shared" si="490"/>
        <v>4.3988064849697947E-10</v>
      </c>
      <c r="BB289" s="5">
        <f t="shared" si="491"/>
        <v>3.5345289868029293E-11</v>
      </c>
      <c r="BC289" s="5">
        <f t="shared" si="492"/>
        <v>2.2720517851807124E-12</v>
      </c>
      <c r="BD289" s="5">
        <f t="shared" si="493"/>
        <v>8.9577298472824802E-7</v>
      </c>
      <c r="BE289" s="5">
        <f t="shared" si="494"/>
        <v>1.9228304580982682E-7</v>
      </c>
      <c r="BF289" s="5">
        <f t="shared" si="495"/>
        <v>2.0637354740677093E-8</v>
      </c>
      <c r="BG289" s="5">
        <f t="shared" si="496"/>
        <v>1.4766440064049282E-9</v>
      </c>
      <c r="BH289" s="5">
        <f t="shared" si="497"/>
        <v>7.9242623959714021E-11</v>
      </c>
      <c r="BI289" s="5">
        <f t="shared" si="498"/>
        <v>3.4019809377392743E-12</v>
      </c>
      <c r="BJ289" s="8">
        <f t="shared" si="499"/>
        <v>0.14479326715805982</v>
      </c>
      <c r="BK289" s="8">
        <f t="shared" si="500"/>
        <v>0.6261116652367682</v>
      </c>
      <c r="BL289" s="8">
        <f t="shared" si="501"/>
        <v>0.22585754120210647</v>
      </c>
      <c r="BM289" s="8">
        <f t="shared" si="502"/>
        <v>1.7270297570852723E-2</v>
      </c>
      <c r="BN289" s="8">
        <f t="shared" si="503"/>
        <v>0.98272964587376788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1.6231884057971</v>
      </c>
      <c r="F290">
        <f>VLOOKUP(B290,home!$B$2:$E$405,3,FALSE)</f>
        <v>0.92</v>
      </c>
      <c r="G290">
        <f>VLOOKUP(C290,away!$B$2:$E$405,4,FALSE)</f>
        <v>1.03</v>
      </c>
      <c r="H290">
        <f>VLOOKUP(A290,away!$A$2:$E$405,3,FALSE)</f>
        <v>1.3188405797101499</v>
      </c>
      <c r="I290">
        <f>VLOOKUP(C290,away!$B$2:$E$405,3,FALSE)</f>
        <v>0.41</v>
      </c>
      <c r="J290">
        <f>VLOOKUP(B290,home!$B$2:$E$405,4,FALSE)</f>
        <v>0.76</v>
      </c>
      <c r="K290" s="3">
        <f t="shared" si="448"/>
        <v>1.538133333333332</v>
      </c>
      <c r="L290" s="3">
        <f t="shared" si="449"/>
        <v>0.41095072463768267</v>
      </c>
      <c r="M290" s="5">
        <f t="shared" si="450"/>
        <v>0.14240444608694194</v>
      </c>
      <c r="N290" s="5">
        <f t="shared" si="451"/>
        <v>0.21903702534119476</v>
      </c>
      <c r="O290" s="5">
        <f t="shared" si="452"/>
        <v>5.8521210311056608E-2</v>
      </c>
      <c r="P290" s="5">
        <f t="shared" si="453"/>
        <v>9.0013424286446445E-2</v>
      </c>
      <c r="Q290" s="5">
        <f t="shared" si="454"/>
        <v>0.16845407495573472</v>
      </c>
      <c r="R290" s="5">
        <f t="shared" si="455"/>
        <v>1.2024666892001469E-2</v>
      </c>
      <c r="S290" s="5">
        <f t="shared" si="456"/>
        <v>1.4224304041084984E-2</v>
      </c>
      <c r="T290" s="5">
        <f t="shared" si="457"/>
        <v>6.9226324171229703E-2</v>
      </c>
      <c r="U290" s="5">
        <f t="shared" si="458"/>
        <v>1.8495540968817174E-2</v>
      </c>
      <c r="V290" s="5">
        <f t="shared" si="459"/>
        <v>9.9901555823918796E-4</v>
      </c>
      <c r="W290" s="5">
        <f t="shared" si="460"/>
        <v>8.6368275941749076E-2</v>
      </c>
      <c r="X290" s="5">
        <f t="shared" si="461"/>
        <v>3.549310558396912E-2</v>
      </c>
      <c r="Y290" s="5">
        <f t="shared" si="462"/>
        <v>7.2929587296869441E-3</v>
      </c>
      <c r="Z290" s="5">
        <f t="shared" si="463"/>
        <v>1.6471818575982521E-3</v>
      </c>
      <c r="AA290" s="5">
        <f t="shared" si="464"/>
        <v>2.5335853212337892E-3</v>
      </c>
      <c r="AB290" s="5">
        <f t="shared" si="465"/>
        <v>1.9484960177168645E-3</v>
      </c>
      <c r="AC290" s="5">
        <f t="shared" si="466"/>
        <v>3.9467171576951472E-5</v>
      </c>
      <c r="AD290" s="5">
        <f t="shared" si="467"/>
        <v>3.3211481042133888E-2</v>
      </c>
      <c r="AE290" s="5">
        <f t="shared" si="468"/>
        <v>1.364828220055558E-2</v>
      </c>
      <c r="AF290" s="5">
        <f t="shared" si="469"/>
        <v>2.8043857301889509E-3</v>
      </c>
      <c r="AG290" s="5">
        <f t="shared" si="470"/>
        <v>3.8415478266157546E-4</v>
      </c>
      <c r="AH290" s="5">
        <f t="shared" si="471"/>
        <v>1.6922764449751141E-4</v>
      </c>
      <c r="AI290" s="5">
        <f t="shared" si="472"/>
        <v>2.6029468092310533E-4</v>
      </c>
      <c r="AJ290" s="5">
        <f t="shared" si="473"/>
        <v>2.0018396260859604E-4</v>
      </c>
      <c r="AK290" s="5">
        <f t="shared" si="474"/>
        <v>1.0263654189567831E-4</v>
      </c>
      <c r="AL290" s="5">
        <f t="shared" si="475"/>
        <v>9.9788324259852533E-7</v>
      </c>
      <c r="AM290" s="5">
        <f t="shared" si="476"/>
        <v>1.0216737208054829E-2</v>
      </c>
      <c r="AN290" s="5">
        <f t="shared" si="477"/>
        <v>4.1985755590829071E-3</v>
      </c>
      <c r="AO290" s="5">
        <f t="shared" si="478"/>
        <v>8.6270383422559196E-4</v>
      </c>
      <c r="AP290" s="5">
        <f t="shared" si="479"/>
        <v>1.1817625527423814E-4</v>
      </c>
      <c r="AQ290" s="5">
        <f t="shared" si="480"/>
        <v>1.2141154434978978E-5</v>
      </c>
      <c r="AR290" s="5">
        <f t="shared" si="481"/>
        <v>1.3908844626996097E-5</v>
      </c>
      <c r="AS290" s="5">
        <f t="shared" si="482"/>
        <v>2.139365754893691E-5</v>
      </c>
      <c r="AT290" s="5">
        <f t="shared" si="483"/>
        <v>1.6453148898969065E-5</v>
      </c>
      <c r="AU290" s="5">
        <f t="shared" si="484"/>
        <v>8.435712253266977E-6</v>
      </c>
      <c r="AV290" s="5">
        <f t="shared" si="485"/>
        <v>3.2438125517895928E-6</v>
      </c>
      <c r="AW290" s="5">
        <f t="shared" si="486"/>
        <v>1.7521083663964919E-8</v>
      </c>
      <c r="AX290" s="5">
        <f t="shared" si="487"/>
        <v>2.6191173429360106E-3</v>
      </c>
      <c r="AY290" s="5">
        <f t="shared" si="488"/>
        <v>1.0763281699906757E-3</v>
      </c>
      <c r="AZ290" s="5">
        <f t="shared" si="489"/>
        <v>2.2115892070280951E-4</v>
      </c>
      <c r="BA290" s="5">
        <f t="shared" si="490"/>
        <v>3.0295139574302464E-5</v>
      </c>
      <c r="BB290" s="5">
        <f t="shared" si="491"/>
        <v>3.1124523902648326E-6</v>
      </c>
      <c r="BC290" s="5">
        <f t="shared" si="492"/>
        <v>2.5581291303592414E-7</v>
      </c>
      <c r="BD290" s="5">
        <f t="shared" si="493"/>
        <v>9.5264162972283083E-7</v>
      </c>
      <c r="BE290" s="5">
        <f t="shared" si="494"/>
        <v>1.4652898453976755E-6</v>
      </c>
      <c r="BF290" s="5">
        <f t="shared" si="495"/>
        <v>1.1269055771005049E-6</v>
      </c>
      <c r="BG290" s="5">
        <f t="shared" si="496"/>
        <v>5.7777701055250724E-7</v>
      </c>
      <c r="BH290" s="5">
        <f t="shared" si="497"/>
        <v>2.2217451979112395E-7</v>
      </c>
      <c r="BI290" s="5">
        <f t="shared" si="498"/>
        <v>6.8346806941610748E-8</v>
      </c>
      <c r="BJ290" s="8">
        <f t="shared" si="499"/>
        <v>0.65527867032868392</v>
      </c>
      <c r="BK290" s="8">
        <f t="shared" si="500"/>
        <v>0.24875798319752282</v>
      </c>
      <c r="BL290" s="8">
        <f t="shared" si="501"/>
        <v>9.4323690652020273E-2</v>
      </c>
      <c r="BM290" s="8">
        <f t="shared" si="502"/>
        <v>0.30847636751354218</v>
      </c>
      <c r="BN290" s="8">
        <f t="shared" si="503"/>
        <v>0.69045484787337597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1.6231884057971</v>
      </c>
      <c r="F291">
        <f>VLOOKUP(B291,home!$B$2:$E$405,3,FALSE)</f>
        <v>0.82</v>
      </c>
      <c r="G291">
        <f>VLOOKUP(C291,away!$B$2:$E$405,4,FALSE)</f>
        <v>1.03</v>
      </c>
      <c r="H291">
        <f>VLOOKUP(A291,away!$A$2:$E$405,3,FALSE)</f>
        <v>1.3188405797101499</v>
      </c>
      <c r="I291">
        <f>VLOOKUP(C291,away!$B$2:$E$405,3,FALSE)</f>
        <v>0.21</v>
      </c>
      <c r="J291">
        <f>VLOOKUP(B291,home!$B$2:$E$405,4,FALSE)</f>
        <v>1.52</v>
      </c>
      <c r="K291" s="3">
        <f t="shared" si="448"/>
        <v>1.3709449275362304</v>
      </c>
      <c r="L291" s="3">
        <f t="shared" si="449"/>
        <v>0.42097391304347986</v>
      </c>
      <c r="M291" s="5">
        <f t="shared" si="450"/>
        <v>0.16664010689121397</v>
      </c>
      <c r="N291" s="5">
        <f t="shared" si="451"/>
        <v>0.22845440926660507</v>
      </c>
      <c r="O291" s="5">
        <f t="shared" si="452"/>
        <v>7.0151137867978108E-2</v>
      </c>
      <c r="P291" s="5">
        <f t="shared" si="453"/>
        <v>9.617334662099937E-2</v>
      </c>
      <c r="Q291" s="5">
        <f t="shared" si="454"/>
        <v>0.15659920677866915</v>
      </c>
      <c r="R291" s="5">
        <f t="shared" si="455"/>
        <v>1.4765899506367692E-2</v>
      </c>
      <c r="S291" s="5">
        <f t="shared" si="456"/>
        <v>1.387618018980423E-2</v>
      </c>
      <c r="T291" s="5">
        <f t="shared" si="457"/>
        <v>6.5924180857121387E-2</v>
      </c>
      <c r="U291" s="5">
        <f t="shared" si="458"/>
        <v>2.0243235028764517E-2</v>
      </c>
      <c r="V291" s="5">
        <f t="shared" si="459"/>
        <v>8.898209254434951E-4</v>
      </c>
      <c r="W291" s="5">
        <f t="shared" si="460"/>
        <v>7.1562962729804586E-2</v>
      </c>
      <c r="X291" s="5">
        <f t="shared" si="461"/>
        <v>3.0126140449350546E-2</v>
      </c>
      <c r="Y291" s="5">
        <f t="shared" si="462"/>
        <v>6.3411596149302793E-3</v>
      </c>
      <c r="Z291" s="5">
        <f t="shared" si="463"/>
        <v>2.0720194982674646E-3</v>
      </c>
      <c r="AA291" s="5">
        <f t="shared" si="464"/>
        <v>2.8406246209059464E-3</v>
      </c>
      <c r="AB291" s="5">
        <f t="shared" si="465"/>
        <v>1.9471699575327676E-3</v>
      </c>
      <c r="AC291" s="5">
        <f t="shared" si="466"/>
        <v>3.209651096673042E-5</v>
      </c>
      <c r="AD291" s="5">
        <f t="shared" si="467"/>
        <v>2.4527220188472476E-2</v>
      </c>
      <c r="AE291" s="5">
        <f t="shared" si="468"/>
        <v>1.0325319858820296E-2</v>
      </c>
      <c r="AF291" s="5">
        <f t="shared" si="469"/>
        <v>2.1733451521965654E-3</v>
      </c>
      <c r="AG291" s="5">
        <f t="shared" si="470"/>
        <v>3.0497387103808844E-4</v>
      </c>
      <c r="AH291" s="5">
        <f t="shared" si="471"/>
        <v>2.1806653902201062E-4</v>
      </c>
      <c r="AI291" s="5">
        <f t="shared" si="472"/>
        <v>2.9895721553760695E-4</v>
      </c>
      <c r="AJ291" s="5">
        <f t="shared" si="473"/>
        <v>2.0492693909581893E-4</v>
      </c>
      <c r="AK291" s="5">
        <f t="shared" si="474"/>
        <v>9.3647849222979664E-5</v>
      </c>
      <c r="AL291" s="5">
        <f t="shared" si="475"/>
        <v>7.4095700779721987E-7</v>
      </c>
      <c r="AM291" s="5">
        <f t="shared" si="476"/>
        <v>6.7250936207901048E-3</v>
      </c>
      <c r="AN291" s="5">
        <f t="shared" si="477"/>
        <v>2.8310889771277548E-3</v>
      </c>
      <c r="AO291" s="5">
        <f t="shared" si="478"/>
        <v>5.9590730243786686E-4</v>
      </c>
      <c r="AP291" s="5">
        <f t="shared" si="479"/>
        <v>8.3620476306151071E-5</v>
      </c>
      <c r="AQ291" s="5">
        <f t="shared" si="480"/>
        <v>8.8005097802900014E-6</v>
      </c>
      <c r="AR291" s="5">
        <f t="shared" si="481"/>
        <v>1.8360064847188912E-5</v>
      </c>
      <c r="AS291" s="5">
        <f t="shared" si="482"/>
        <v>2.5170637771489894E-5</v>
      </c>
      <c r="AT291" s="5">
        <f t="shared" si="483"/>
        <v>1.7253779087837964E-5</v>
      </c>
      <c r="AU291" s="5">
        <f t="shared" si="484"/>
        <v>7.8846603071007158E-6</v>
      </c>
      <c r="AV291" s="5">
        <f t="shared" si="485"/>
        <v>2.7023587633414955E-6</v>
      </c>
      <c r="AW291" s="5">
        <f t="shared" si="486"/>
        <v>1.187861214998511E-8</v>
      </c>
      <c r="AX291" s="5">
        <f t="shared" si="487"/>
        <v>1.5366221644380765E-3</v>
      </c>
      <c r="AY291" s="5">
        <f t="shared" si="488"/>
        <v>6.4687784543283867E-4</v>
      </c>
      <c r="AZ291" s="5">
        <f t="shared" si="489"/>
        <v>1.3615934892649871E-4</v>
      </c>
      <c r="BA291" s="5">
        <f t="shared" si="490"/>
        <v>1.9106511305013567E-5</v>
      </c>
      <c r="BB291" s="5">
        <f t="shared" si="491"/>
        <v>2.0108357071702612E-6</v>
      </c>
      <c r="BC291" s="5">
        <f t="shared" si="492"/>
        <v>1.6930187522700368E-7</v>
      </c>
      <c r="BD291" s="5">
        <f t="shared" si="493"/>
        <v>1.2881847237421914E-6</v>
      </c>
      <c r="BE291" s="5">
        <f t="shared" si="494"/>
        <v>1.766030312744018E-6</v>
      </c>
      <c r="BF291" s="5">
        <f t="shared" si="495"/>
        <v>1.2105651495658172E-6</v>
      </c>
      <c r="BG291" s="5">
        <f t="shared" si="496"/>
        <v>5.5320605041646522E-7</v>
      </c>
      <c r="BH291" s="5">
        <f t="shared" si="497"/>
        <v>1.8960375717520125E-7</v>
      </c>
      <c r="BI291" s="5">
        <f t="shared" si="498"/>
        <v>5.1987261828230597E-8</v>
      </c>
      <c r="BJ291" s="8">
        <f t="shared" si="499"/>
        <v>0.60892437566113555</v>
      </c>
      <c r="BK291" s="8">
        <f t="shared" si="500"/>
        <v>0.27825916994086847</v>
      </c>
      <c r="BL291" s="8">
        <f t="shared" si="501"/>
        <v>0.11084009660245991</v>
      </c>
      <c r="BM291" s="8">
        <f t="shared" si="502"/>
        <v>0.26666468880407718</v>
      </c>
      <c r="BN291" s="8">
        <f t="shared" si="503"/>
        <v>0.73278410693183327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1.6231884057971</v>
      </c>
      <c r="F292">
        <f>VLOOKUP(B292,home!$B$2:$E$405,3,FALSE)</f>
        <v>1.03</v>
      </c>
      <c r="G292">
        <f>VLOOKUP(C292,away!$B$2:$E$405,4,FALSE)</f>
        <v>0.92</v>
      </c>
      <c r="H292">
        <f>VLOOKUP(A292,away!$A$2:$E$405,3,FALSE)</f>
        <v>1.3188405797101499</v>
      </c>
      <c r="I292">
        <f>VLOOKUP(C292,away!$B$2:$E$405,3,FALSE)</f>
        <v>0.62</v>
      </c>
      <c r="J292">
        <f>VLOOKUP(B292,home!$B$2:$E$405,4,FALSE)</f>
        <v>0.76</v>
      </c>
      <c r="K292" s="3">
        <f t="shared" si="448"/>
        <v>1.538133333333332</v>
      </c>
      <c r="L292" s="3">
        <f t="shared" si="449"/>
        <v>0.62143768115942266</v>
      </c>
      <c r="M292" s="5">
        <f t="shared" si="450"/>
        <v>0.11537460445668503</v>
      </c>
      <c r="N292" s="5">
        <f t="shared" si="451"/>
        <v>0.17746152493497563</v>
      </c>
      <c r="O292" s="5">
        <f t="shared" si="452"/>
        <v>7.1698126658247929E-2</v>
      </c>
      <c r="P292" s="5">
        <f t="shared" si="453"/>
        <v>0.11028127855060631</v>
      </c>
      <c r="Q292" s="5">
        <f t="shared" si="454"/>
        <v>0.13647974344332517</v>
      </c>
      <c r="R292" s="5">
        <f t="shared" si="455"/>
        <v>2.227795878698809E-2</v>
      </c>
      <c r="S292" s="5">
        <f t="shared" si="456"/>
        <v>2.6353200637238967E-2</v>
      </c>
      <c r="T292" s="5">
        <f t="shared" si="457"/>
        <v>8.4813655290652892E-2</v>
      </c>
      <c r="U292" s="5">
        <f t="shared" si="458"/>
        <v>3.4266471008892581E-2</v>
      </c>
      <c r="V292" s="5">
        <f t="shared" si="459"/>
        <v>2.7988680619596292E-3</v>
      </c>
      <c r="W292" s="5">
        <f t="shared" si="460"/>
        <v>6.9974680904986569E-2</v>
      </c>
      <c r="X292" s="5">
        <f t="shared" si="461"/>
        <v>4.3484903441465377E-2</v>
      </c>
      <c r="Y292" s="5">
        <f t="shared" si="462"/>
        <v>1.3511578780052821E-2</v>
      </c>
      <c r="Z292" s="5">
        <f t="shared" si="463"/>
        <v>4.614787683183688E-3</v>
      </c>
      <c r="AA292" s="5">
        <f t="shared" si="464"/>
        <v>7.0981587617609298E-3</v>
      </c>
      <c r="AB292" s="5">
        <f t="shared" si="465"/>
        <v>5.4589572983782687E-3</v>
      </c>
      <c r="AC292" s="5">
        <f t="shared" si="466"/>
        <v>1.6720682912679368E-4</v>
      </c>
      <c r="AD292" s="5">
        <f t="shared" si="467"/>
        <v>2.6907597297330815E-2</v>
      </c>
      <c r="AE292" s="5">
        <f t="shared" si="468"/>
        <v>1.6721394870024806E-2</v>
      </c>
      <c r="AF292" s="5">
        <f t="shared" si="469"/>
        <v>5.1956524268896411E-3</v>
      </c>
      <c r="AG292" s="5">
        <f t="shared" si="470"/>
        <v>1.0762580654255418E-3</v>
      </c>
      <c r="AH292" s="5">
        <f t="shared" si="471"/>
        <v>7.169507392201836E-4</v>
      </c>
      <c r="AI292" s="5">
        <f t="shared" si="472"/>
        <v>1.1027658303525375E-3</v>
      </c>
      <c r="AJ292" s="5">
        <f t="shared" si="473"/>
        <v>8.481004412631242E-4</v>
      </c>
      <c r="AK292" s="5">
        <f t="shared" si="474"/>
        <v>4.3483051957383966E-4</v>
      </c>
      <c r="AL292" s="5">
        <f t="shared" si="475"/>
        <v>6.3930127380565444E-6</v>
      </c>
      <c r="AM292" s="5">
        <f t="shared" si="476"/>
        <v>8.2774944645868775E-3</v>
      </c>
      <c r="AN292" s="5">
        <f t="shared" si="477"/>
        <v>5.143946965882825E-3</v>
      </c>
      <c r="AO292" s="5">
        <f t="shared" si="478"/>
        <v>1.5983212372426355E-3</v>
      </c>
      <c r="AP292" s="5">
        <f t="shared" si="479"/>
        <v>3.3108568113997434E-4</v>
      </c>
      <c r="AQ292" s="5">
        <f t="shared" si="480"/>
        <v>5.1437279488178392E-5</v>
      </c>
      <c r="AR292" s="5">
        <f t="shared" si="481"/>
        <v>8.9108040977304992E-5</v>
      </c>
      <c r="AS292" s="5">
        <f t="shared" si="482"/>
        <v>1.3706004809522528E-4</v>
      </c>
      <c r="AT292" s="5">
        <f t="shared" si="483"/>
        <v>1.0540831432176782E-4</v>
      </c>
      <c r="AU292" s="5">
        <f t="shared" si="484"/>
        <v>5.4044013956262788E-5</v>
      </c>
      <c r="AV292" s="5">
        <f t="shared" si="485"/>
        <v>2.07817248333149E-5</v>
      </c>
      <c r="AW292" s="5">
        <f t="shared" si="486"/>
        <v>1.6974407984208163E-7</v>
      </c>
      <c r="AX292" s="5">
        <f t="shared" si="487"/>
        <v>2.1219816920772044E-3</v>
      </c>
      <c r="AY292" s="5">
        <f t="shared" si="488"/>
        <v>1.3186793821872058E-3</v>
      </c>
      <c r="AZ292" s="5">
        <f t="shared" si="489"/>
        <v>4.0973852872957866E-4</v>
      </c>
      <c r="BA292" s="5">
        <f t="shared" si="490"/>
        <v>8.4875653725127623E-5</v>
      </c>
      <c r="BB292" s="5">
        <f t="shared" si="491"/>
        <v>1.3186232359458352E-5</v>
      </c>
      <c r="BC292" s="5">
        <f t="shared" si="492"/>
        <v>1.6388843321382286E-6</v>
      </c>
      <c r="BD292" s="5">
        <f t="shared" si="493"/>
        <v>9.2291823929325368E-6</v>
      </c>
      <c r="BE292" s="5">
        <f t="shared" si="494"/>
        <v>1.4195713077982621E-5</v>
      </c>
      <c r="BF292" s="5">
        <f t="shared" si="495"/>
        <v>1.0917449737840492E-5</v>
      </c>
      <c r="BG292" s="5">
        <f t="shared" si="496"/>
        <v>5.5974977855879028E-6</v>
      </c>
      <c r="BH292" s="5">
        <f t="shared" si="497"/>
        <v>2.1524244818180666E-6</v>
      </c>
      <c r="BI292" s="5">
        <f t="shared" si="498"/>
        <v>6.6214316859341834E-7</v>
      </c>
      <c r="BJ292" s="8">
        <f t="shared" si="499"/>
        <v>0.59497937545688073</v>
      </c>
      <c r="BK292" s="8">
        <f t="shared" si="500"/>
        <v>0.25630023093054199</v>
      </c>
      <c r="BL292" s="8">
        <f t="shared" si="501"/>
        <v>0.14435147659750611</v>
      </c>
      <c r="BM292" s="8">
        <f t="shared" si="502"/>
        <v>0.36535412419917673</v>
      </c>
      <c r="BN292" s="8">
        <f t="shared" si="503"/>
        <v>0.63357323683082822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1.6231884057971</v>
      </c>
      <c r="F293">
        <f>VLOOKUP(B293,home!$B$2:$E$405,3,FALSE)</f>
        <v>0.77</v>
      </c>
      <c r="G293">
        <f>VLOOKUP(C293,away!$B$2:$E$405,4,FALSE)</f>
        <v>1.44</v>
      </c>
      <c r="H293">
        <f>VLOOKUP(A293,away!$A$2:$E$405,3,FALSE)</f>
        <v>1.3188405797101499</v>
      </c>
      <c r="I293">
        <f>VLOOKUP(C293,away!$B$2:$E$405,3,FALSE)</f>
        <v>0.41</v>
      </c>
      <c r="J293">
        <f>VLOOKUP(B293,home!$B$2:$E$405,4,FALSE)</f>
        <v>0.76</v>
      </c>
      <c r="K293" s="3">
        <f t="shared" si="448"/>
        <v>1.7997913043478242</v>
      </c>
      <c r="L293" s="3">
        <f t="shared" si="449"/>
        <v>0.41095072463768267</v>
      </c>
      <c r="M293" s="5">
        <f t="shared" si="450"/>
        <v>0.10961927764808871</v>
      </c>
      <c r="N293" s="5">
        <f t="shared" si="451"/>
        <v>0.19729182269991985</v>
      </c>
      <c r="O293" s="5">
        <f t="shared" si="452"/>
        <v>4.5048121583741385E-2</v>
      </c>
      <c r="P293" s="5">
        <f t="shared" si="453"/>
        <v>8.1077217503621277E-2</v>
      </c>
      <c r="Q293" s="5">
        <f t="shared" si="454"/>
        <v>0.17754205345712423</v>
      </c>
      <c r="R293" s="5">
        <f t="shared" si="455"/>
        <v>9.2562791042024774E-3</v>
      </c>
      <c r="S293" s="5">
        <f t="shared" si="456"/>
        <v>1.4991695209013556E-2</v>
      </c>
      <c r="T293" s="5">
        <f t="shared" si="457"/>
        <v>7.2961035521867404E-2</v>
      </c>
      <c r="U293" s="5">
        <f t="shared" si="458"/>
        <v>1.6659370642360085E-2</v>
      </c>
      <c r="V293" s="5">
        <f t="shared" si="459"/>
        <v>1.2320267416945753E-3</v>
      </c>
      <c r="W293" s="5">
        <f t="shared" si="460"/>
        <v>0.1065128813227296</v>
      </c>
      <c r="X293" s="5">
        <f t="shared" si="461"/>
        <v>4.3771545762823223E-2</v>
      </c>
      <c r="Y293" s="5">
        <f t="shared" si="462"/>
        <v>8.9939742248718452E-3</v>
      </c>
      <c r="Z293" s="5">
        <f t="shared" si="463"/>
        <v>1.2679582017735497E-3</v>
      </c>
      <c r="AA293" s="5">
        <f t="shared" si="464"/>
        <v>2.2820601458285383E-3</v>
      </c>
      <c r="AB293" s="5">
        <f t="shared" si="465"/>
        <v>2.0536160032304661E-3</v>
      </c>
      <c r="AC293" s="5">
        <f t="shared" si="466"/>
        <v>5.6952402812831382E-5</v>
      </c>
      <c r="AD293" s="5">
        <f t="shared" si="467"/>
        <v>4.79252394014201E-2</v>
      </c>
      <c r="AE293" s="5">
        <f t="shared" si="468"/>
        <v>1.969491186044801E-2</v>
      </c>
      <c r="AF293" s="5">
        <f t="shared" si="469"/>
        <v>4.0468191503632003E-3</v>
      </c>
      <c r="AG293" s="5">
        <f t="shared" si="470"/>
        <v>5.5434775410646961E-4</v>
      </c>
      <c r="AH293" s="5">
        <f t="shared" si="471"/>
        <v>1.3026708545728328E-4</v>
      </c>
      <c r="AI293" s="5">
        <f t="shared" si="472"/>
        <v>2.3445356764875333E-4</v>
      </c>
      <c r="AJ293" s="5">
        <f t="shared" si="473"/>
        <v>2.1098374616377533E-4</v>
      </c>
      <c r="AK293" s="5">
        <f t="shared" si="474"/>
        <v>1.2657557056809716E-4</v>
      </c>
      <c r="AL293" s="5">
        <f t="shared" si="475"/>
        <v>1.6849380690259616E-6</v>
      </c>
      <c r="AM293" s="5">
        <f t="shared" si="476"/>
        <v>1.7251085826692724E-2</v>
      </c>
      <c r="AN293" s="5">
        <f t="shared" si="477"/>
        <v>7.0893462212662326E-3</v>
      </c>
      <c r="AO293" s="5">
        <f t="shared" si="478"/>
        <v>1.4566859834183876E-3</v>
      </c>
      <c r="AP293" s="5">
        <f t="shared" si="479"/>
        <v>1.99542053485114E-4</v>
      </c>
      <c r="AQ293" s="5">
        <f t="shared" si="480"/>
        <v>2.05004878688497E-5</v>
      </c>
      <c r="AR293" s="5">
        <f t="shared" si="481"/>
        <v>1.0706670633021901E-5</v>
      </c>
      <c r="AS293" s="5">
        <f t="shared" si="482"/>
        <v>1.926977270382903E-5</v>
      </c>
      <c r="AT293" s="5">
        <f t="shared" si="483"/>
        <v>1.7340784674555279E-5</v>
      </c>
      <c r="AU293" s="5">
        <f t="shared" si="484"/>
        <v>1.0403264489277536E-5</v>
      </c>
      <c r="AV293" s="5">
        <f t="shared" si="485"/>
        <v>4.6809262411580514E-6</v>
      </c>
      <c r="AW293" s="5">
        <f t="shared" si="486"/>
        <v>3.461731195500666E-8</v>
      </c>
      <c r="AX293" s="5">
        <f t="shared" si="487"/>
        <v>5.1747257102399257E-3</v>
      </c>
      <c r="AY293" s="5">
        <f t="shared" si="488"/>
        <v>2.1265572804243446E-3</v>
      </c>
      <c r="AZ293" s="5">
        <f t="shared" si="489"/>
        <v>4.3695512768696207E-4</v>
      </c>
      <c r="BA293" s="5">
        <f t="shared" si="490"/>
        <v>5.985567545236942E-5</v>
      </c>
      <c r="BB293" s="5">
        <f t="shared" si="491"/>
        <v>6.1494333002072902E-6</v>
      </c>
      <c r="BC293" s="5">
        <f t="shared" si="492"/>
        <v>5.054228141662565E-7</v>
      </c>
      <c r="BD293" s="5">
        <f t="shared" si="493"/>
        <v>7.333190091828912E-7</v>
      </c>
      <c r="BE293" s="5">
        <f t="shared" si="494"/>
        <v>1.3198211760403296E-6</v>
      </c>
      <c r="BF293" s="5">
        <f t="shared" si="495"/>
        <v>1.1877013379657522E-6</v>
      </c>
      <c r="BG293" s="5">
        <f t="shared" si="496"/>
        <v>7.1253818007767924E-7</v>
      </c>
      <c r="BH293" s="5">
        <f t="shared" si="497"/>
        <v>3.2060500512990759E-7</v>
      </c>
      <c r="BI293" s="5">
        <f t="shared" si="498"/>
        <v>1.1540442007263946E-7</v>
      </c>
      <c r="BJ293" s="8">
        <f t="shared" si="499"/>
        <v>0.71311654037832339</v>
      </c>
      <c r="BK293" s="8">
        <f t="shared" si="500"/>
        <v>0.20910541172372432</v>
      </c>
      <c r="BL293" s="8">
        <f t="shared" si="501"/>
        <v>7.6068518257071185E-2</v>
      </c>
      <c r="BM293" s="8">
        <f t="shared" si="502"/>
        <v>0.37759713390108179</v>
      </c>
      <c r="BN293" s="8">
        <f t="shared" si="503"/>
        <v>0.6198347719966979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1.6231884057971</v>
      </c>
      <c r="F294">
        <f>VLOOKUP(B294,home!$B$2:$E$405,3,FALSE)</f>
        <v>0.62</v>
      </c>
      <c r="G294">
        <f>VLOOKUP(C294,away!$B$2:$E$405,4,FALSE)</f>
        <v>1.23</v>
      </c>
      <c r="H294">
        <f>VLOOKUP(A294,away!$A$2:$E$405,3,FALSE)</f>
        <v>1.3188405797101499</v>
      </c>
      <c r="I294">
        <f>VLOOKUP(C294,away!$B$2:$E$405,3,FALSE)</f>
        <v>1.03</v>
      </c>
      <c r="J294">
        <f>VLOOKUP(B294,home!$B$2:$E$405,4,FALSE)</f>
        <v>1.26</v>
      </c>
      <c r="K294" s="3">
        <f t="shared" si="448"/>
        <v>1.2378434782608685</v>
      </c>
      <c r="L294" s="3">
        <f t="shared" si="449"/>
        <v>1.7115913043478326</v>
      </c>
      <c r="M294" s="5">
        <f t="shared" si="450"/>
        <v>5.2369297622566542E-2</v>
      </c>
      <c r="N294" s="5">
        <f t="shared" si="451"/>
        <v>6.48249935231964E-2</v>
      </c>
      <c r="O294" s="5">
        <f t="shared" si="452"/>
        <v>8.9634834425588519E-2</v>
      </c>
      <c r="P294" s="5">
        <f t="shared" si="453"/>
        <v>0.11095389521870752</v>
      </c>
      <c r="Q294" s="5">
        <f t="shared" si="454"/>
        <v>4.012159773049586E-2</v>
      </c>
      <c r="R294" s="5">
        <f t="shared" si="455"/>
        <v>7.6709101584747544E-2</v>
      </c>
      <c r="S294" s="5">
        <f t="shared" si="456"/>
        <v>5.8769008861496934E-2</v>
      </c>
      <c r="T294" s="5">
        <f t="shared" si="457"/>
        <v>6.867177779205845E-2</v>
      </c>
      <c r="U294" s="5">
        <f t="shared" si="458"/>
        <v>9.4953861119930177E-2</v>
      </c>
      <c r="V294" s="5">
        <f t="shared" si="459"/>
        <v>1.3834761008934705E-2</v>
      </c>
      <c r="W294" s="5">
        <f t="shared" si="460"/>
        <v>1.6554752696033456E-2</v>
      </c>
      <c r="X294" s="5">
        <f t="shared" si="461"/>
        <v>2.83349707601597E-2</v>
      </c>
      <c r="Y294" s="5">
        <f t="shared" si="462"/>
        <v>2.4248944781019723E-2</v>
      </c>
      <c r="Z294" s="5">
        <f t="shared" si="463"/>
        <v>4.3764877078929475E-2</v>
      </c>
      <c r="AA294" s="5">
        <f t="shared" si="464"/>
        <v>5.4174067669041412E-2</v>
      </c>
      <c r="AB294" s="5">
        <f t="shared" si="465"/>
        <v>3.352950817749295E-2</v>
      </c>
      <c r="AC294" s="5">
        <f t="shared" si="466"/>
        <v>1.83196631070977E-3</v>
      </c>
      <c r="AD294" s="5">
        <f t="shared" si="467"/>
        <v>5.1230481647516393E-3</v>
      </c>
      <c r="AE294" s="5">
        <f t="shared" si="468"/>
        <v>8.7685646905440277E-3</v>
      </c>
      <c r="AF294" s="5">
        <f t="shared" si="469"/>
        <v>7.5040995379733015E-3</v>
      </c>
      <c r="AG294" s="5">
        <f t="shared" si="470"/>
        <v>4.2813171720518968E-3</v>
      </c>
      <c r="AH294" s="5">
        <f t="shared" si="471"/>
        <v>1.8726895761036866E-2</v>
      </c>
      <c r="AI294" s="5">
        <f t="shared" si="472"/>
        <v>2.3180965785870585E-2</v>
      </c>
      <c r="AJ294" s="5">
        <f t="shared" si="473"/>
        <v>1.4347203658914121E-2</v>
      </c>
      <c r="AK294" s="5">
        <f t="shared" si="474"/>
        <v>5.9198641601557718E-3</v>
      </c>
      <c r="AL294" s="5">
        <f t="shared" si="475"/>
        <v>1.5525417166955088E-4</v>
      </c>
      <c r="AM294" s="5">
        <f t="shared" si="476"/>
        <v>1.2683063519108239E-3</v>
      </c>
      <c r="AN294" s="5">
        <f t="shared" si="477"/>
        <v>2.170822123179688E-3</v>
      </c>
      <c r="AO294" s="5">
        <f t="shared" si="478"/>
        <v>1.8577801346601271E-3</v>
      </c>
      <c r="AP294" s="5">
        <f t="shared" si="479"/>
        <v>1.0599201079581396E-3</v>
      </c>
      <c r="AQ294" s="5">
        <f t="shared" si="480"/>
        <v>4.5353751002114192E-4</v>
      </c>
      <c r="AR294" s="5">
        <f t="shared" si="481"/>
        <v>6.4105583884037963E-3</v>
      </c>
      <c r="AS294" s="5">
        <f t="shared" si="482"/>
        <v>7.9352678930961415E-3</v>
      </c>
      <c r="AT294" s="5">
        <f t="shared" si="483"/>
        <v>4.9113098048609626E-3</v>
      </c>
      <c r="AU294" s="5">
        <f t="shared" si="484"/>
        <v>2.0264776038886006E-3</v>
      </c>
      <c r="AV294" s="5">
        <f t="shared" si="485"/>
        <v>6.2711552145380432E-4</v>
      </c>
      <c r="AW294" s="5">
        <f t="shared" si="486"/>
        <v>9.1370622131402748E-6</v>
      </c>
      <c r="AX294" s="5">
        <f t="shared" si="487"/>
        <v>2.6166079102494123E-4</v>
      </c>
      <c r="AY294" s="5">
        <f t="shared" si="488"/>
        <v>4.4785633460706477E-4</v>
      </c>
      <c r="AZ294" s="5">
        <f t="shared" si="489"/>
        <v>3.832735039552727E-4</v>
      </c>
      <c r="BA294" s="5">
        <f t="shared" si="490"/>
        <v>2.1866919885225644E-4</v>
      </c>
      <c r="BB294" s="5">
        <f t="shared" si="491"/>
        <v>9.3568074821057305E-5</v>
      </c>
      <c r="BC294" s="5">
        <f t="shared" si="492"/>
        <v>3.2030060645657804E-5</v>
      </c>
      <c r="BD294" s="5">
        <f t="shared" si="493"/>
        <v>1.8287093322676663E-3</v>
      </c>
      <c r="BE294" s="5">
        <f t="shared" si="494"/>
        <v>2.2636559205823181E-3</v>
      </c>
      <c r="BF294" s="5">
        <f t="shared" si="495"/>
        <v>1.401025859159713E-3</v>
      </c>
      <c r="BG294" s="5">
        <f t="shared" si="496"/>
        <v>5.780835742118936E-4</v>
      </c>
      <c r="BH294" s="5">
        <f t="shared" si="497"/>
        <v>1.7889424555698143E-4</v>
      </c>
      <c r="BI294" s="5">
        <f t="shared" si="498"/>
        <v>4.4288615032221502E-5</v>
      </c>
      <c r="BJ294" s="8">
        <f t="shared" si="499"/>
        <v>0.27668149103992079</v>
      </c>
      <c r="BK294" s="8">
        <f t="shared" si="500"/>
        <v>0.23836203952869212</v>
      </c>
      <c r="BL294" s="8">
        <f t="shared" si="501"/>
        <v>0.43938168910129199</v>
      </c>
      <c r="BM294" s="8">
        <f t="shared" si="502"/>
        <v>0.56313765737113786</v>
      </c>
      <c r="BN294" s="8">
        <f t="shared" si="503"/>
        <v>0.43461372010530236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1.6231884057971</v>
      </c>
      <c r="F295">
        <f>VLOOKUP(B295,home!$B$2:$E$405,3,FALSE)</f>
        <v>0.77</v>
      </c>
      <c r="G295">
        <f>VLOOKUP(C295,away!$B$2:$E$405,4,FALSE)</f>
        <v>1.54</v>
      </c>
      <c r="H295">
        <f>VLOOKUP(A295,away!$A$2:$E$405,3,FALSE)</f>
        <v>1.3188405797101499</v>
      </c>
      <c r="I295">
        <f>VLOOKUP(C295,away!$B$2:$E$405,3,FALSE)</f>
        <v>0.62</v>
      </c>
      <c r="J295">
        <f>VLOOKUP(B295,home!$B$2:$E$405,4,FALSE)</f>
        <v>0.95</v>
      </c>
      <c r="K295" s="3">
        <f t="shared" si="448"/>
        <v>1.9247768115942012</v>
      </c>
      <c r="L295" s="3">
        <f t="shared" si="449"/>
        <v>0.77679710144927827</v>
      </c>
      <c r="M295" s="5">
        <f t="shared" si="450"/>
        <v>6.7099820303825164E-2</v>
      </c>
      <c r="N295" s="5">
        <f t="shared" si="451"/>
        <v>0.12915217818294042</v>
      </c>
      <c r="O295" s="5">
        <f t="shared" si="452"/>
        <v>5.2122945919778813E-2</v>
      </c>
      <c r="P295" s="5">
        <f t="shared" si="453"/>
        <v>0.10032503765836882</v>
      </c>
      <c r="Q295" s="5">
        <f t="shared" si="454"/>
        <v>0.12429455886670315</v>
      </c>
      <c r="R295" s="5">
        <f t="shared" si="455"/>
        <v>2.0244476654740832E-2</v>
      </c>
      <c r="S295" s="5">
        <f t="shared" si="456"/>
        <v>3.7500522116075415E-2</v>
      </c>
      <c r="T295" s="5">
        <f t="shared" si="457"/>
        <v>9.6551653053571676E-2</v>
      </c>
      <c r="U295" s="5">
        <f t="shared" si="458"/>
        <v>3.8966099227905289E-2</v>
      </c>
      <c r="V295" s="5">
        <f t="shared" si="459"/>
        <v>6.2299244393874513E-3</v>
      </c>
      <c r="W295" s="5">
        <f t="shared" si="460"/>
        <v>7.9746428237986861E-2</v>
      </c>
      <c r="X295" s="5">
        <f t="shared" si="461"/>
        <v>6.1946794306201057E-2</v>
      </c>
      <c r="Y295" s="5">
        <f t="shared" si="462"/>
        <v>2.4060045130565817E-2</v>
      </c>
      <c r="Z295" s="5">
        <f t="shared" si="463"/>
        <v>5.2419502619200876E-3</v>
      </c>
      <c r="AA295" s="5">
        <f t="shared" si="464"/>
        <v>1.0089584311673934E-2</v>
      </c>
      <c r="AB295" s="5">
        <f t="shared" si="465"/>
        <v>9.7100989608673149E-3</v>
      </c>
      <c r="AC295" s="5">
        <f t="shared" si="466"/>
        <v>5.8217127218102634E-4</v>
      </c>
      <c r="AD295" s="5">
        <f t="shared" si="467"/>
        <v>3.8373518969984539E-2</v>
      </c>
      <c r="AE295" s="5">
        <f t="shared" si="468"/>
        <v>2.980843830829288E-2</v>
      </c>
      <c r="AF295" s="5">
        <f t="shared" si="469"/>
        <v>1.1577554238305768E-2</v>
      </c>
      <c r="AG295" s="5">
        <f t="shared" si="470"/>
        <v>2.9978035247292434E-3</v>
      </c>
      <c r="AH295" s="5">
        <f t="shared" si="471"/>
        <v>1.0179829423502022E-3</v>
      </c>
      <c r="AI295" s="5">
        <f t="shared" si="472"/>
        <v>1.9593899620341053E-3</v>
      </c>
      <c r="AJ295" s="5">
        <f t="shared" si="473"/>
        <v>1.8856941818968446E-3</v>
      </c>
      <c r="AK295" s="5">
        <f t="shared" si="474"/>
        <v>1.2098468116910478E-3</v>
      </c>
      <c r="AL295" s="5">
        <f t="shared" si="475"/>
        <v>3.481759238145227E-5</v>
      </c>
      <c r="AM295" s="5">
        <f t="shared" si="476"/>
        <v>1.4772091898539289E-2</v>
      </c>
      <c r="AN295" s="5">
        <f t="shared" si="477"/>
        <v>1.1474918169127685E-2</v>
      </c>
      <c r="AO295" s="5">
        <f t="shared" si="478"/>
        <v>4.4568415865730215E-3</v>
      </c>
      <c r="AP295" s="5">
        <f t="shared" si="479"/>
        <v>1.1540205420228424E-3</v>
      </c>
      <c r="AQ295" s="5">
        <f t="shared" si="480"/>
        <v>2.2410995301406719E-4</v>
      </c>
      <c r="AR295" s="5">
        <f t="shared" si="481"/>
        <v>1.5815323978848899E-4</v>
      </c>
      <c r="AS295" s="5">
        <f t="shared" si="482"/>
        <v>3.0440968862338093E-4</v>
      </c>
      <c r="AT295" s="5">
        <f t="shared" si="483"/>
        <v>2.9296035494344745E-4</v>
      </c>
      <c r="AU295" s="5">
        <f t="shared" si="484"/>
        <v>1.8796109930385138E-4</v>
      </c>
      <c r="AV295" s="5">
        <f t="shared" si="485"/>
        <v>9.0445791355452053E-5</v>
      </c>
      <c r="AW295" s="5">
        <f t="shared" si="486"/>
        <v>1.4460529977851706E-6</v>
      </c>
      <c r="AX295" s="5">
        <f t="shared" si="487"/>
        <v>4.7388299908411634E-3</v>
      </c>
      <c r="AY295" s="5">
        <f t="shared" si="488"/>
        <v>3.681109401146325E-3</v>
      </c>
      <c r="AZ295" s="5">
        <f t="shared" si="489"/>
        <v>1.4297375564640768E-3</v>
      </c>
      <c r="BA295" s="5">
        <f t="shared" si="490"/>
        <v>3.7020532989815629E-4</v>
      </c>
      <c r="BB295" s="5">
        <f t="shared" si="491"/>
        <v>7.18936068014904E-5</v>
      </c>
      <c r="BC295" s="5">
        <f t="shared" si="492"/>
        <v>1.1169349075226374E-5</v>
      </c>
      <c r="BD295" s="5">
        <f t="shared" si="493"/>
        <v>2.0475496375418483E-5</v>
      </c>
      <c r="BE295" s="5">
        <f t="shared" si="494"/>
        <v>3.9410760629286604E-5</v>
      </c>
      <c r="BF295" s="5">
        <f t="shared" si="495"/>
        <v>3.7928459093270283E-5</v>
      </c>
      <c r="BG295" s="5">
        <f t="shared" si="496"/>
        <v>2.4334606187408613E-5</v>
      </c>
      <c r="BH295" s="5">
        <f t="shared" si="497"/>
        <v>1.1709671427200221E-5</v>
      </c>
      <c r="BI295" s="5">
        <f t="shared" si="498"/>
        <v>4.5077008068924329E-6</v>
      </c>
      <c r="BJ295" s="8">
        <f t="shared" si="499"/>
        <v>0.64089390020278469</v>
      </c>
      <c r="BK295" s="8">
        <f t="shared" si="500"/>
        <v>0.21545340278336561</v>
      </c>
      <c r="BL295" s="8">
        <f t="shared" si="501"/>
        <v>0.13837841584147248</v>
      </c>
      <c r="BM295" s="8">
        <f t="shared" si="502"/>
        <v>0.50304898815503718</v>
      </c>
      <c r="BN295" s="8">
        <f t="shared" si="503"/>
        <v>0.49323901758635719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1.6231884057971</v>
      </c>
      <c r="F296">
        <f>VLOOKUP(B296,home!$B$2:$E$405,3,FALSE)</f>
        <v>1.44</v>
      </c>
      <c r="G296">
        <f>VLOOKUP(C296,away!$B$2:$E$405,4,FALSE)</f>
        <v>1.54</v>
      </c>
      <c r="H296">
        <f>VLOOKUP(A296,away!$A$2:$E$405,3,FALSE)</f>
        <v>1.3188405797101499</v>
      </c>
      <c r="I296">
        <f>VLOOKUP(C296,away!$B$2:$E$405,3,FALSE)</f>
        <v>1.08</v>
      </c>
      <c r="J296">
        <f>VLOOKUP(B296,home!$B$2:$E$405,4,FALSE)</f>
        <v>0.76</v>
      </c>
      <c r="K296" s="3">
        <f t="shared" si="448"/>
        <v>3.5995826086956493</v>
      </c>
      <c r="L296" s="3">
        <f t="shared" si="449"/>
        <v>1.0825043478260912</v>
      </c>
      <c r="M296" s="5">
        <f t="shared" si="450"/>
        <v>9.2596691813188591E-3</v>
      </c>
      <c r="N296" s="5">
        <f t="shared" si="451"/>
        <v>3.3330944147350446E-2</v>
      </c>
      <c r="O296" s="5">
        <f t="shared" si="452"/>
        <v>1.0023632148208927E-2</v>
      </c>
      <c r="P296" s="5">
        <f t="shared" si="453"/>
        <v>3.608089195665546E-2</v>
      </c>
      <c r="Q296" s="5">
        <f t="shared" si="454"/>
        <v>5.9988743442104378E-2</v>
      </c>
      <c r="R296" s="5">
        <f t="shared" si="455"/>
        <v>5.4253126907227722E-3</v>
      </c>
      <c r="S296" s="5">
        <f t="shared" si="456"/>
        <v>3.5147874586444597E-2</v>
      </c>
      <c r="T296" s="5">
        <f t="shared" si="457"/>
        <v>6.4938075596701894E-2</v>
      </c>
      <c r="U296" s="5">
        <f t="shared" si="458"/>
        <v>1.9528861208261489E-2</v>
      </c>
      <c r="V296" s="5">
        <f t="shared" si="459"/>
        <v>1.5217326290399669E-2</v>
      </c>
      <c r="W296" s="5">
        <f t="shared" si="460"/>
        <v>7.1978145870568014E-2</v>
      </c>
      <c r="X296" s="5">
        <f t="shared" si="461"/>
        <v>7.7916655853350475E-2</v>
      </c>
      <c r="Y296" s="5">
        <f t="shared" si="462"/>
        <v>4.2172559364660571E-2</v>
      </c>
      <c r="Z296" s="5">
        <f t="shared" si="463"/>
        <v>1.9576415253411568E-3</v>
      </c>
      <c r="AA296" s="5">
        <f t="shared" si="464"/>
        <v>7.0466923886784516E-3</v>
      </c>
      <c r="AB296" s="5">
        <f t="shared" si="465"/>
        <v>1.2682575685557484E-2</v>
      </c>
      <c r="AC296" s="5">
        <f t="shared" si="466"/>
        <v>3.7059551953323739E-3</v>
      </c>
      <c r="AD296" s="5">
        <f t="shared" si="467"/>
        <v>6.4772820520463806E-2</v>
      </c>
      <c r="AE296" s="5">
        <f t="shared" si="468"/>
        <v>7.0116859834361112E-2</v>
      </c>
      <c r="AF296" s="5">
        <f t="shared" si="469"/>
        <v>3.7950902813304259E-2</v>
      </c>
      <c r="AG296" s="5">
        <f t="shared" si="470"/>
        <v>1.3694005766442433E-2</v>
      </c>
      <c r="AH296" s="5">
        <f t="shared" si="471"/>
        <v>5.2978886566667582E-4</v>
      </c>
      <c r="AI296" s="5">
        <f t="shared" si="472"/>
        <v>1.9070187871343617E-3</v>
      </c>
      <c r="AJ296" s="5">
        <f t="shared" si="473"/>
        <v>3.432235830312361E-3</v>
      </c>
      <c r="AK296" s="5">
        <f t="shared" si="474"/>
        <v>4.118205467911481E-3</v>
      </c>
      <c r="AL296" s="5">
        <f t="shared" si="475"/>
        <v>5.7761963794023333E-4</v>
      </c>
      <c r="AM296" s="5">
        <f t="shared" si="476"/>
        <v>4.6631023652325222E-2</v>
      </c>
      <c r="AN296" s="5">
        <f t="shared" si="477"/>
        <v>5.0478285847223345E-2</v>
      </c>
      <c r="AO296" s="5">
        <f t="shared" si="478"/>
        <v>2.7321481950213753E-2</v>
      </c>
      <c r="AP296" s="5">
        <f t="shared" si="479"/>
        <v>9.8585410000528208E-3</v>
      </c>
      <c r="AQ296" s="5">
        <f t="shared" si="480"/>
        <v>2.6679783739447399E-3</v>
      </c>
      <c r="AR296" s="5">
        <f t="shared" si="481"/>
        <v>1.1469975010280595E-4</v>
      </c>
      <c r="AS296" s="5">
        <f t="shared" si="482"/>
        <v>4.1287122569179732E-4</v>
      </c>
      <c r="AT296" s="5">
        <f t="shared" si="483"/>
        <v>7.4308204181552527E-4</v>
      </c>
      <c r="AU296" s="5">
        <f t="shared" si="484"/>
        <v>8.9159506485107245E-4</v>
      </c>
      <c r="AV296" s="5">
        <f t="shared" si="485"/>
        <v>8.0234252235919751E-4</v>
      </c>
      <c r="AW296" s="5">
        <f t="shared" si="486"/>
        <v>6.2520327371864769E-5</v>
      </c>
      <c r="AX296" s="5">
        <f t="shared" si="487"/>
        <v>2.7975370294097558E-2</v>
      </c>
      <c r="AY296" s="5">
        <f t="shared" si="488"/>
        <v>3.0283459975405477E-2</v>
      </c>
      <c r="AZ296" s="5">
        <f t="shared" si="489"/>
        <v>1.6390988545296921E-2</v>
      </c>
      <c r="BA296" s="5">
        <f t="shared" si="490"/>
        <v>5.9144387884838582E-3</v>
      </c>
      <c r="BB296" s="5">
        <f t="shared" si="491"/>
        <v>1.6006014258712637E-3</v>
      </c>
      <c r="BC296" s="5">
        <f t="shared" si="492"/>
        <v>3.4653160052845695E-4</v>
      </c>
      <c r="BD296" s="5">
        <f t="shared" si="493"/>
        <v>2.0693829696808921E-5</v>
      </c>
      <c r="BE296" s="5">
        <f t="shared" si="494"/>
        <v>7.4489149483942949E-5</v>
      </c>
      <c r="BF296" s="5">
        <f t="shared" si="495"/>
        <v>1.3406492350946582E-4</v>
      </c>
      <c r="BG296" s="5">
        <f t="shared" si="496"/>
        <v>1.6085925570026187E-4</v>
      </c>
      <c r="BH296" s="5">
        <f t="shared" si="497"/>
        <v>1.4475654481659728E-4</v>
      </c>
      <c r="BI296" s="5">
        <f t="shared" si="498"/>
        <v>1.0421262824333916E-4</v>
      </c>
      <c r="BJ296" s="8">
        <f t="shared" si="499"/>
        <v>0.7563284146627508</v>
      </c>
      <c r="BK296" s="8">
        <f t="shared" si="500"/>
        <v>0.13027279682349666</v>
      </c>
      <c r="BL296" s="8">
        <f t="shared" si="501"/>
        <v>6.8297990008724815E-2</v>
      </c>
      <c r="BM296" s="8">
        <f t="shared" si="502"/>
        <v>0.77252670980591909</v>
      </c>
      <c r="BN296" s="8">
        <f t="shared" si="503"/>
        <v>0.15410919356636082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1.42592592592593</v>
      </c>
      <c r="F297">
        <f>VLOOKUP(B297,home!$B$2:$E$405,3,FALSE)</f>
        <v>1.46</v>
      </c>
      <c r="G297">
        <f>VLOOKUP(C297,away!$B$2:$E$405,4,FALSE)</f>
        <v>1.56</v>
      </c>
      <c r="H297">
        <f>VLOOKUP(A297,away!$A$2:$E$405,3,FALSE)</f>
        <v>1.34615384615385</v>
      </c>
      <c r="I297">
        <f>VLOOKUP(C297,away!$B$2:$E$405,3,FALSE)</f>
        <v>0.97</v>
      </c>
      <c r="J297">
        <f>VLOOKUP(B297,home!$B$2:$E$405,4,FALSE)</f>
        <v>0.93</v>
      </c>
      <c r="K297" s="3">
        <f t="shared" si="448"/>
        <v>3.2476888888888982</v>
      </c>
      <c r="L297" s="3">
        <f t="shared" si="449"/>
        <v>1.2143653846153881</v>
      </c>
      <c r="M297" s="5">
        <f t="shared" si="450"/>
        <v>1.1538635411038467E-2</v>
      </c>
      <c r="N297" s="5">
        <f t="shared" si="451"/>
        <v>3.7473898017369618E-2</v>
      </c>
      <c r="O297" s="5">
        <f t="shared" si="452"/>
        <v>1.4012119428862466E-2</v>
      </c>
      <c r="P297" s="5">
        <f t="shared" si="453"/>
        <v>4.5507004578900882E-2</v>
      </c>
      <c r="Q297" s="5">
        <f t="shared" si="454"/>
        <v>6.0851781107183527E-2</v>
      </c>
      <c r="R297" s="5">
        <f t="shared" si="455"/>
        <v>8.507916399753665E-3</v>
      </c>
      <c r="S297" s="5">
        <f t="shared" si="456"/>
        <v>4.4868552302185304E-2</v>
      </c>
      <c r="T297" s="5">
        <f t="shared" si="457"/>
        <v>7.3896296568756334E-2</v>
      </c>
      <c r="U297" s="5">
        <f t="shared" si="458"/>
        <v>2.7631065559075612E-2</v>
      </c>
      <c r="V297" s="5">
        <f t="shared" si="459"/>
        <v>1.9661803269608594E-2</v>
      </c>
      <c r="W297" s="5">
        <f t="shared" si="460"/>
        <v>6.5875884456966433E-2</v>
      </c>
      <c r="X297" s="5">
        <f t="shared" si="461"/>
        <v>7.9997393765462915E-2</v>
      </c>
      <c r="Y297" s="5">
        <f t="shared" si="462"/>
        <v>4.8573032924112532E-2</v>
      </c>
      <c r="Z297" s="5">
        <f t="shared" si="463"/>
        <v>3.4439063903541397E-3</v>
      </c>
      <c r="AA297" s="5">
        <f t="shared" si="464"/>
        <v>1.1184736518326613E-2</v>
      </c>
      <c r="AB297" s="5">
        <f t="shared" si="465"/>
        <v>1.8162272257859626E-2</v>
      </c>
      <c r="AC297" s="5">
        <f t="shared" si="466"/>
        <v>4.8464882303346432E-3</v>
      </c>
      <c r="AD297" s="5">
        <f t="shared" si="467"/>
        <v>5.3486094499154688E-2</v>
      </c>
      <c r="AE297" s="5">
        <f t="shared" si="468"/>
        <v>6.4951661718040982E-2</v>
      </c>
      <c r="AF297" s="5">
        <f t="shared" si="469"/>
        <v>3.943752483181872E-2</v>
      </c>
      <c r="AG297" s="5">
        <f t="shared" si="470"/>
        <v>1.596385500355681E-2</v>
      </c>
      <c r="AH297" s="5">
        <f t="shared" si="471"/>
        <v>1.0455401770754504E-3</v>
      </c>
      <c r="AI297" s="5">
        <f t="shared" si="472"/>
        <v>3.3955892159748717E-3</v>
      </c>
      <c r="AJ297" s="5">
        <f t="shared" si="473"/>
        <v>5.5139086839762798E-3</v>
      </c>
      <c r="AK297" s="5">
        <f t="shared" si="474"/>
        <v>5.9691533224325898E-3</v>
      </c>
      <c r="AL297" s="5">
        <f t="shared" si="475"/>
        <v>7.6455890747163574E-4</v>
      </c>
      <c r="AM297" s="5">
        <f t="shared" si="476"/>
        <v>3.4741238962993255E-2</v>
      </c>
      <c r="AN297" s="5">
        <f t="shared" si="477"/>
        <v>4.2188558015310407E-2</v>
      </c>
      <c r="AO297" s="5">
        <f t="shared" si="478"/>
        <v>2.5616162240315529E-2</v>
      </c>
      <c r="AP297" s="5">
        <f t="shared" si="479"/>
        <v>1.0369126903776976E-2</v>
      </c>
      <c r="AQ297" s="5">
        <f t="shared" si="480"/>
        <v>3.1479771951577269E-3</v>
      </c>
      <c r="AR297" s="5">
        <f t="shared" si="481"/>
        <v>2.5393355985301374E-4</v>
      </c>
      <c r="AS297" s="5">
        <f t="shared" si="482"/>
        <v>8.2469720085063668E-4</v>
      </c>
      <c r="AT297" s="5">
        <f t="shared" si="483"/>
        <v>1.3391799679501948E-3</v>
      </c>
      <c r="AU297" s="5">
        <f t="shared" si="484"/>
        <v>1.4497466340448128E-3</v>
      </c>
      <c r="AV297" s="5">
        <f t="shared" si="485"/>
        <v>1.1770815087728545E-3</v>
      </c>
      <c r="AW297" s="5">
        <f t="shared" si="486"/>
        <v>8.3759147863135048E-5</v>
      </c>
      <c r="AX297" s="5">
        <f t="shared" si="487"/>
        <v>1.8804789294391226E-2</v>
      </c>
      <c r="AY297" s="5">
        <f t="shared" si="488"/>
        <v>2.2835885184094733E-2</v>
      </c>
      <c r="AZ297" s="5">
        <f t="shared" si="489"/>
        <v>1.3865554247308027E-2</v>
      </c>
      <c r="BA297" s="5">
        <f t="shared" si="490"/>
        <v>5.6126163721459095E-3</v>
      </c>
      <c r="BB297" s="5">
        <f t="shared" si="491"/>
        <v>1.7039417598648996E-3</v>
      </c>
      <c r="BC297" s="5">
        <f t="shared" si="492"/>
        <v>4.1384157811611148E-4</v>
      </c>
      <c r="BD297" s="5">
        <f t="shared" si="493"/>
        <v>5.1394687512943226E-5</v>
      </c>
      <c r="BE297" s="5">
        <f t="shared" si="494"/>
        <v>1.6691395558370272E-4</v>
      </c>
      <c r="BF297" s="5">
        <f t="shared" si="495"/>
        <v>2.7104229947484329E-4</v>
      </c>
      <c r="BG297" s="5">
        <f t="shared" si="496"/>
        <v>2.9342035480778186E-4</v>
      </c>
      <c r="BH297" s="5">
        <f t="shared" si="497"/>
        <v>2.3823450652076786E-4</v>
      </c>
      <c r="BI297" s="5">
        <f t="shared" si="498"/>
        <v>1.5474231195548548E-4</v>
      </c>
      <c r="BJ297" s="8">
        <f t="shared" si="499"/>
        <v>0.71980711464589742</v>
      </c>
      <c r="BK297" s="8">
        <f t="shared" si="500"/>
        <v>0.15002292788363425</v>
      </c>
      <c r="BL297" s="8">
        <f t="shared" si="501"/>
        <v>0.1016426885506642</v>
      </c>
      <c r="BM297" s="8">
        <f t="shared" si="502"/>
        <v>0.77427315649120965</v>
      </c>
      <c r="BN297" s="8">
        <f t="shared" si="503"/>
        <v>0.17789135494310865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1.42592592592593</v>
      </c>
      <c r="F298">
        <f>VLOOKUP(B298,home!$B$2:$E$405,3,FALSE)</f>
        <v>1.75</v>
      </c>
      <c r="G298">
        <f>VLOOKUP(C298,away!$B$2:$E$405,4,FALSE)</f>
        <v>1.36</v>
      </c>
      <c r="H298">
        <f>VLOOKUP(A298,away!$A$2:$E$405,3,FALSE)</f>
        <v>1.34615384615385</v>
      </c>
      <c r="I298">
        <f>VLOOKUP(C298,away!$B$2:$E$405,3,FALSE)</f>
        <v>0.19</v>
      </c>
      <c r="J298">
        <f>VLOOKUP(B298,home!$B$2:$E$405,4,FALSE)</f>
        <v>0.74</v>
      </c>
      <c r="K298" s="3">
        <f t="shared" si="448"/>
        <v>3.3937037037037134</v>
      </c>
      <c r="L298" s="3">
        <f t="shared" si="449"/>
        <v>0.18926923076923133</v>
      </c>
      <c r="M298" s="5">
        <f t="shared" si="450"/>
        <v>2.7792948696402028E-2</v>
      </c>
      <c r="N298" s="5">
        <f t="shared" si="451"/>
        <v>9.4321032927826856E-2</v>
      </c>
      <c r="O298" s="5">
        <f t="shared" si="452"/>
        <v>5.2603500205767213E-3</v>
      </c>
      <c r="P298" s="5">
        <f t="shared" si="453"/>
        <v>1.7852069347609124E-2</v>
      </c>
      <c r="Q298" s="5">
        <f t="shared" si="454"/>
        <v>0.16004881939216298</v>
      </c>
      <c r="R298" s="5">
        <f t="shared" si="455"/>
        <v>4.9781120098573307E-4</v>
      </c>
      <c r="S298" s="5">
        <f t="shared" si="456"/>
        <v>2.8667017619571854E-3</v>
      </c>
      <c r="T298" s="5">
        <f t="shared" si="457"/>
        <v>3.0292316931878317E-2</v>
      </c>
      <c r="U298" s="5">
        <f t="shared" si="458"/>
        <v>1.6894237165304762E-3</v>
      </c>
      <c r="V298" s="5">
        <f t="shared" si="459"/>
        <v>2.0459449470200844E-4</v>
      </c>
      <c r="W298" s="5">
        <f t="shared" si="460"/>
        <v>0.18105275704819673</v>
      </c>
      <c r="X298" s="5">
        <f t="shared" si="461"/>
        <v>3.426771605516072E-2</v>
      </c>
      <c r="Y298" s="5">
        <f t="shared" si="462"/>
        <v>3.2429121289893536E-3</v>
      </c>
      <c r="Z298" s="5">
        <f t="shared" si="463"/>
        <v>3.140678102629231E-5</v>
      </c>
      <c r="AA298" s="5">
        <f t="shared" si="464"/>
        <v>1.0658530909033973E-4</v>
      </c>
      <c r="AB298" s="5">
        <f t="shared" si="465"/>
        <v>1.8085947911014556E-4</v>
      </c>
      <c r="AC298" s="5">
        <f t="shared" si="466"/>
        <v>8.213493167495691E-6</v>
      </c>
      <c r="AD298" s="5">
        <f t="shared" si="467"/>
        <v>0.15360985304005847</v>
      </c>
      <c r="AE298" s="5">
        <f t="shared" si="468"/>
        <v>2.9073618723466536E-2</v>
      </c>
      <c r="AF298" s="5">
        <f t="shared" si="469"/>
        <v>2.7513707257342162E-3</v>
      </c>
      <c r="AG298" s="5">
        <f t="shared" si="470"/>
        <v>1.7358327360689896E-4</v>
      </c>
      <c r="AH298" s="5">
        <f t="shared" si="471"/>
        <v>1.486084321446008E-6</v>
      </c>
      <c r="AI298" s="5">
        <f t="shared" si="472"/>
        <v>5.0433298657073368E-6</v>
      </c>
      <c r="AJ298" s="5">
        <f t="shared" si="473"/>
        <v>8.5577836221252725E-6</v>
      </c>
      <c r="AK298" s="5">
        <f t="shared" si="474"/>
        <v>9.6808606579671717E-6</v>
      </c>
      <c r="AL298" s="5">
        <f t="shared" si="475"/>
        <v>2.1102884938758405E-7</v>
      </c>
      <c r="AM298" s="5">
        <f t="shared" si="476"/>
        <v>0.1042612654374859</v>
      </c>
      <c r="AN298" s="5">
        <f t="shared" si="477"/>
        <v>1.9733449508379599E-2</v>
      </c>
      <c r="AO298" s="5">
        <f t="shared" si="478"/>
        <v>1.8674674044372363E-3</v>
      </c>
      <c r="AP298" s="5">
        <f t="shared" si="479"/>
        <v>1.178180397081496E-4</v>
      </c>
      <c r="AQ298" s="5">
        <f t="shared" si="480"/>
        <v>5.5748324365750531E-6</v>
      </c>
      <c r="AR298" s="5">
        <f t="shared" si="481"/>
        <v>5.6254007275660223E-8</v>
      </c>
      <c r="AS298" s="5">
        <f t="shared" si="482"/>
        <v>1.9090943283958375E-7</v>
      </c>
      <c r="AT298" s="5">
        <f t="shared" si="483"/>
        <v>3.2394502464983541E-7</v>
      </c>
      <c r="AU298" s="5">
        <f t="shared" si="484"/>
        <v>3.6645780998351241E-7</v>
      </c>
      <c r="AV298" s="5">
        <f t="shared" si="485"/>
        <v>3.1091230674804944E-7</v>
      </c>
      <c r="AW298" s="5">
        <f t="shared" si="486"/>
        <v>3.7652452533571081E-9</v>
      </c>
      <c r="AX298" s="5">
        <f t="shared" si="487"/>
        <v>5.897197377800531E-2</v>
      </c>
      <c r="AY298" s="5">
        <f t="shared" si="488"/>
        <v>1.1161580113906343E-2</v>
      </c>
      <c r="AZ298" s="5">
        <f t="shared" si="489"/>
        <v>1.0562718411641016E-3</v>
      </c>
      <c r="BA298" s="5">
        <f t="shared" si="490"/>
        <v>6.6639919620109742E-5</v>
      </c>
      <c r="BB298" s="5">
        <f t="shared" si="491"/>
        <v>3.1532215812553923E-6</v>
      </c>
      <c r="BC298" s="5">
        <f t="shared" si="492"/>
        <v>1.1936156462582951E-7</v>
      </c>
      <c r="BD298" s="5">
        <f t="shared" si="493"/>
        <v>1.7745254474584924E-9</v>
      </c>
      <c r="BE298" s="5">
        <f t="shared" si="494"/>
        <v>6.0222135833563753E-9</v>
      </c>
      <c r="BF298" s="5">
        <f t="shared" si="495"/>
        <v>1.0218804271165674E-8</v>
      </c>
      <c r="BG298" s="5">
        <f t="shared" si="496"/>
        <v>1.1559864634159423E-8</v>
      </c>
      <c r="BH298" s="5">
        <f t="shared" si="497"/>
        <v>9.807688855815103E-9</v>
      </c>
      <c r="BI298" s="5">
        <f t="shared" si="498"/>
        <v>6.6568779989506689E-9</v>
      </c>
      <c r="BJ298" s="8">
        <f t="shared" si="499"/>
        <v>0.88607929370537031</v>
      </c>
      <c r="BK298" s="8">
        <f t="shared" si="500"/>
        <v>5.9886318936593574E-2</v>
      </c>
      <c r="BL298" s="8">
        <f t="shared" si="501"/>
        <v>7.7610923033169504E-3</v>
      </c>
      <c r="BM298" s="8">
        <f t="shared" si="502"/>
        <v>0.63682350379208263</v>
      </c>
      <c r="BN298" s="8">
        <f t="shared" si="503"/>
        <v>0.30577303158556346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1.42592592592593</v>
      </c>
      <c r="F299">
        <f>VLOOKUP(B299,home!$B$2:$E$405,3,FALSE)</f>
        <v>0.19</v>
      </c>
      <c r="G299">
        <f>VLOOKUP(C299,away!$B$2:$E$405,4,FALSE)</f>
        <v>0.88</v>
      </c>
      <c r="H299">
        <f>VLOOKUP(A299,away!$A$2:$E$405,3,FALSE)</f>
        <v>1.34615384615385</v>
      </c>
      <c r="I299">
        <f>VLOOKUP(C299,away!$B$2:$E$405,3,FALSE)</f>
        <v>0.57999999999999996</v>
      </c>
      <c r="J299">
        <f>VLOOKUP(B299,home!$B$2:$E$405,4,FALSE)</f>
        <v>0.99</v>
      </c>
      <c r="K299" s="3">
        <f t="shared" si="448"/>
        <v>0.23841481481481552</v>
      </c>
      <c r="L299" s="3">
        <f t="shared" si="449"/>
        <v>0.7729615384615407</v>
      </c>
      <c r="M299" s="5">
        <f t="shared" si="450"/>
        <v>0.36371803040627243</v>
      </c>
      <c r="N299" s="5">
        <f t="shared" si="451"/>
        <v>8.6715766864120872E-2</v>
      </c>
      <c r="O299" s="5">
        <f t="shared" si="452"/>
        <v>0.28114004834903378</v>
      </c>
      <c r="P299" s="5">
        <f t="shared" si="453"/>
        <v>6.7027952564163176E-2</v>
      </c>
      <c r="Q299" s="5">
        <f t="shared" si="454"/>
        <v>1.0337161749217047E-2</v>
      </c>
      <c r="R299" s="5">
        <f t="shared" si="455"/>
        <v>0.1086552221475105</v>
      </c>
      <c r="S299" s="5">
        <f t="shared" si="456"/>
        <v>3.0880696372993363E-3</v>
      </c>
      <c r="T299" s="5">
        <f t="shared" si="457"/>
        <v>7.9902284490006008E-3</v>
      </c>
      <c r="U299" s="5">
        <f t="shared" si="458"/>
        <v>2.5905014666961358E-2</v>
      </c>
      <c r="V299" s="5">
        <f t="shared" si="459"/>
        <v>6.323182241307104E-5</v>
      </c>
      <c r="W299" s="5">
        <f t="shared" si="460"/>
        <v>8.2151083471679234E-4</v>
      </c>
      <c r="X299" s="5">
        <f t="shared" si="461"/>
        <v>6.3499627866551642E-4</v>
      </c>
      <c r="Y299" s="5">
        <f t="shared" si="462"/>
        <v>2.4541385023732525E-4</v>
      </c>
      <c r="Z299" s="5">
        <f t="shared" si="463"/>
        <v>2.7995435891006736E-2</v>
      </c>
      <c r="AA299" s="5">
        <f t="shared" si="464"/>
        <v>6.6745266636144109E-3</v>
      </c>
      <c r="AB299" s="5">
        <f t="shared" si="465"/>
        <v>7.9565301924108909E-4</v>
      </c>
      <c r="AC299" s="5">
        <f t="shared" si="466"/>
        <v>7.282941796483703E-7</v>
      </c>
      <c r="AD299" s="5">
        <f t="shared" si="467"/>
        <v>4.8965088381842138E-5</v>
      </c>
      <c r="AE299" s="5">
        <f t="shared" si="468"/>
        <v>3.7848130046534015E-5</v>
      </c>
      <c r="AF299" s="5">
        <f t="shared" si="469"/>
        <v>1.4627574414330694E-5</v>
      </c>
      <c r="AG299" s="5">
        <f t="shared" si="470"/>
        <v>3.7688508077539084E-6</v>
      </c>
      <c r="AH299" s="5">
        <f t="shared" si="471"/>
        <v>5.4098487990534997E-3</v>
      </c>
      <c r="AI299" s="5">
        <f t="shared" si="472"/>
        <v>1.2897880996024923E-3</v>
      </c>
      <c r="AJ299" s="5">
        <f t="shared" si="473"/>
        <v>1.5375229545854053E-4</v>
      </c>
      <c r="AK299" s="5">
        <f t="shared" si="474"/>
        <v>1.221894168303358E-5</v>
      </c>
      <c r="AL299" s="5">
        <f t="shared" si="475"/>
        <v>5.3685617588657516E-9</v>
      </c>
      <c r="AM299" s="5">
        <f t="shared" si="476"/>
        <v>2.3348004957895942E-6</v>
      </c>
      <c r="AN299" s="5">
        <f t="shared" si="477"/>
        <v>1.8047109832262931E-6</v>
      </c>
      <c r="AO299" s="5">
        <f t="shared" si="478"/>
        <v>6.9748608903651732E-7</v>
      </c>
      <c r="AP299" s="5">
        <f t="shared" si="479"/>
        <v>1.7970997347906325E-7</v>
      </c>
      <c r="AQ299" s="5">
        <f t="shared" si="480"/>
        <v>3.472722439431485E-8</v>
      </c>
      <c r="AR299" s="5">
        <f t="shared" si="481"/>
        <v>8.3632101011214257E-4</v>
      </c>
      <c r="AS299" s="5">
        <f t="shared" si="482"/>
        <v>1.9939131875162594E-4</v>
      </c>
      <c r="AT299" s="5">
        <f t="shared" si="483"/>
        <v>2.3768922167925375E-5</v>
      </c>
      <c r="AU299" s="5">
        <f t="shared" si="484"/>
        <v>1.8889543923378973E-6</v>
      </c>
      <c r="AV299" s="5">
        <f t="shared" si="485"/>
        <v>1.1258867791071804E-7</v>
      </c>
      <c r="AW299" s="5">
        <f t="shared" si="486"/>
        <v>2.7481888657073853E-11</v>
      </c>
      <c r="AX299" s="5">
        <f t="shared" si="487"/>
        <v>9.2775171305535895E-8</v>
      </c>
      <c r="AY299" s="5">
        <f t="shared" si="488"/>
        <v>7.1711639143360023E-8</v>
      </c>
      <c r="AZ299" s="5">
        <f t="shared" si="489"/>
        <v>2.7715169458925192E-8</v>
      </c>
      <c r="BA299" s="5">
        <f t="shared" si="490"/>
        <v>7.1409200078977089E-9</v>
      </c>
      <c r="BB299" s="5">
        <f t="shared" si="491"/>
        <v>1.3799141288338526E-9</v>
      </c>
      <c r="BC299" s="5">
        <f t="shared" si="492"/>
        <v>2.1332410959364634E-10</v>
      </c>
      <c r="BD299" s="5">
        <f t="shared" si="493"/>
        <v>1.0774066243733186E-4</v>
      </c>
      <c r="BE299" s="5">
        <f t="shared" si="494"/>
        <v>2.5686970083022024E-5</v>
      </c>
      <c r="BF299" s="5">
        <f t="shared" si="495"/>
        <v>3.0620771077487013E-6</v>
      </c>
      <c r="BG299" s="5">
        <f t="shared" si="496"/>
        <v>2.4334818219753088E-7</v>
      </c>
      <c r="BH299" s="5">
        <f t="shared" si="497"/>
        <v>1.4504452948536577E-8</v>
      </c>
      <c r="BI299" s="5">
        <f t="shared" si="498"/>
        <v>6.9161529274311077E-10</v>
      </c>
      <c r="BJ299" s="8">
        <f t="shared" si="499"/>
        <v>0.1068555400405127</v>
      </c>
      <c r="BK299" s="8">
        <f t="shared" si="500"/>
        <v>0.43389808980452854</v>
      </c>
      <c r="BL299" s="8">
        <f t="shared" si="501"/>
        <v>0.43123430403013935</v>
      </c>
      <c r="BM299" s="8">
        <f t="shared" si="502"/>
        <v>8.2389116001712129E-2</v>
      </c>
      <c r="BN299" s="8">
        <f t="shared" si="503"/>
        <v>0.91759418208031773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1.42592592592593</v>
      </c>
      <c r="F300">
        <f>VLOOKUP(B300,home!$B$2:$E$405,3,FALSE)</f>
        <v>0.57999999999999996</v>
      </c>
      <c r="G300">
        <f>VLOOKUP(C300,away!$B$2:$E$405,4,FALSE)</f>
        <v>0.57999999999999996</v>
      </c>
      <c r="H300">
        <f>VLOOKUP(A300,away!$A$2:$E$405,3,FALSE)</f>
        <v>1.34615384615385</v>
      </c>
      <c r="I300">
        <f>VLOOKUP(C300,away!$B$2:$E$405,3,FALSE)</f>
        <v>1.75</v>
      </c>
      <c r="J300">
        <f>VLOOKUP(B300,home!$B$2:$E$405,4,FALSE)</f>
        <v>1.24</v>
      </c>
      <c r="K300" s="3">
        <f t="shared" si="448"/>
        <v>0.47968148148148276</v>
      </c>
      <c r="L300" s="3">
        <f t="shared" si="449"/>
        <v>2.9211538461538544</v>
      </c>
      <c r="M300" s="5">
        <f t="shared" si="450"/>
        <v>3.3345403985876265E-2</v>
      </c>
      <c r="N300" s="5">
        <f t="shared" si="451"/>
        <v>1.5995172784543665E-2</v>
      </c>
      <c r="O300" s="5">
        <f t="shared" si="452"/>
        <v>9.7407055104896514E-2</v>
      </c>
      <c r="P300" s="5">
        <f t="shared" si="453"/>
        <v>4.6724360499465184E-2</v>
      </c>
      <c r="Q300" s="5">
        <f t="shared" si="454"/>
        <v>3.8362940889210997E-3</v>
      </c>
      <c r="R300" s="5">
        <f t="shared" si="455"/>
        <v>0.14227049683109447</v>
      </c>
      <c r="S300" s="5">
        <f t="shared" si="456"/>
        <v>1.6367816873718806E-2</v>
      </c>
      <c r="T300" s="5">
        <f t="shared" si="457"/>
        <v>1.1206405232829168E-2</v>
      </c>
      <c r="U300" s="5">
        <f t="shared" si="458"/>
        <v>6.8244522691046E-2</v>
      </c>
      <c r="V300" s="5">
        <f t="shared" si="459"/>
        <v>2.5483297872200984E-3</v>
      </c>
      <c r="W300" s="5">
        <f t="shared" si="460"/>
        <v>6.1339974399077604E-4</v>
      </c>
      <c r="X300" s="5">
        <f t="shared" si="461"/>
        <v>1.7918350213884451E-3</v>
      </c>
      <c r="Y300" s="5">
        <f t="shared" si="462"/>
        <v>2.6171128822010158E-3</v>
      </c>
      <c r="Z300" s="5">
        <f t="shared" si="463"/>
        <v>0.13853133633745712</v>
      </c>
      <c r="AA300" s="5">
        <f t="shared" si="464"/>
        <v>6.6450916645960992E-2</v>
      </c>
      <c r="AB300" s="5">
        <f t="shared" si="465"/>
        <v>1.5937637071268548E-2</v>
      </c>
      <c r="AC300" s="5">
        <f t="shared" si="466"/>
        <v>2.2317370877413504E-4</v>
      </c>
      <c r="AD300" s="5">
        <f t="shared" si="467"/>
        <v>7.3559124484464422E-5</v>
      </c>
      <c r="AE300" s="5">
        <f t="shared" si="468"/>
        <v>2.148775194075034E-4</v>
      </c>
      <c r="AF300" s="5">
        <f t="shared" si="469"/>
        <v>3.1384514613461411E-4</v>
      </c>
      <c r="AG300" s="5">
        <f t="shared" si="470"/>
        <v>3.0559665190928214E-4</v>
      </c>
      <c r="AH300" s="5">
        <f t="shared" si="471"/>
        <v>0.10116783648874902</v>
      </c>
      <c r="AI300" s="5">
        <f t="shared" si="472"/>
        <v>4.8528337685199541E-2</v>
      </c>
      <c r="AJ300" s="5">
        <f t="shared" si="473"/>
        <v>1.1639072457335094E-2</v>
      </c>
      <c r="AK300" s="5">
        <f t="shared" si="474"/>
        <v>1.8610158398016062E-3</v>
      </c>
      <c r="AL300" s="5">
        <f t="shared" si="475"/>
        <v>1.2508648960656849E-5</v>
      </c>
      <c r="AM300" s="5">
        <f t="shared" si="476"/>
        <v>7.0569899618377442E-6</v>
      </c>
      <c r="AN300" s="5">
        <f t="shared" si="477"/>
        <v>2.061455336929147E-5</v>
      </c>
      <c r="AO300" s="5">
        <f t="shared" si="478"/>
        <v>3.0109140930724843E-5</v>
      </c>
      <c r="AP300" s="5">
        <f t="shared" si="479"/>
        <v>2.9317810944725106E-5</v>
      </c>
      <c r="AQ300" s="5">
        <f t="shared" si="480"/>
        <v>2.1410459050498829E-5</v>
      </c>
      <c r="AR300" s="5">
        <f t="shared" si="481"/>
        <v>5.9105362933234686E-2</v>
      </c>
      <c r="AS300" s="5">
        <f t="shared" si="482"/>
        <v>2.8351748055314731E-2</v>
      </c>
      <c r="AT300" s="5">
        <f t="shared" si="483"/>
        <v>6.7999042548815593E-3</v>
      </c>
      <c r="AU300" s="5">
        <f t="shared" si="484"/>
        <v>1.0872627156379413E-3</v>
      </c>
      <c r="AV300" s="5">
        <f t="shared" si="485"/>
        <v>1.3038494754919695E-4</v>
      </c>
      <c r="AW300" s="5">
        <f t="shared" si="486"/>
        <v>4.8687254675215656E-7</v>
      </c>
      <c r="AX300" s="5">
        <f t="shared" si="487"/>
        <v>5.6418456661571339E-7</v>
      </c>
      <c r="AY300" s="5">
        <f t="shared" si="488"/>
        <v>1.6480699167101366E-6</v>
      </c>
      <c r="AZ300" s="5">
        <f t="shared" si="489"/>
        <v>2.4071328879641397E-6</v>
      </c>
      <c r="BA300" s="5">
        <f t="shared" si="490"/>
        <v>2.3438684979599603E-6</v>
      </c>
      <c r="BB300" s="5">
        <f t="shared" si="491"/>
        <v>1.711700119423649E-6</v>
      </c>
      <c r="BC300" s="5">
        <f t="shared" si="492"/>
        <v>1.0000278774632806E-6</v>
      </c>
      <c r="BD300" s="5">
        <f t="shared" si="493"/>
        <v>2.8775976376789678E-2</v>
      </c>
      <c r="BE300" s="5">
        <f t="shared" si="494"/>
        <v>1.3803302979494622E-2</v>
      </c>
      <c r="BF300" s="5">
        <f t="shared" si="495"/>
        <v>3.3105944112708729E-3</v>
      </c>
      <c r="BG300" s="5">
        <f t="shared" si="496"/>
        <v>5.2934361059424307E-4</v>
      </c>
      <c r="BH300" s="5">
        <f t="shared" si="497"/>
        <v>6.3479081835650906E-5</v>
      </c>
      <c r="BI300" s="5">
        <f t="shared" si="498"/>
        <v>6.0899480036018649E-6</v>
      </c>
      <c r="BJ300" s="8">
        <f t="shared" si="499"/>
        <v>3.7086282133933259E-2</v>
      </c>
      <c r="BK300" s="8">
        <f t="shared" si="500"/>
        <v>9.9223241573931836E-2</v>
      </c>
      <c r="BL300" s="8">
        <f t="shared" si="501"/>
        <v>0.69547034012995856</v>
      </c>
      <c r="BM300" s="8">
        <f t="shared" si="502"/>
        <v>0.63073125568311372</v>
      </c>
      <c r="BN300" s="8">
        <f t="shared" si="503"/>
        <v>0.33957878329479718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1.52</v>
      </c>
      <c r="F301">
        <f>VLOOKUP(B301,home!$B$2:$E$405,3,FALSE)</f>
        <v>0.47</v>
      </c>
      <c r="G301">
        <f>VLOOKUP(C301,away!$B$2:$E$405,4,FALSE)</f>
        <v>0.47</v>
      </c>
      <c r="H301">
        <f>VLOOKUP(A301,away!$A$2:$E$405,3,FALSE)</f>
        <v>1.0925925925925899</v>
      </c>
      <c r="I301">
        <f>VLOOKUP(C301,away!$B$2:$E$405,3,FALSE)</f>
        <v>0.47</v>
      </c>
      <c r="J301">
        <f>VLOOKUP(B301,home!$B$2:$E$405,4,FALSE)</f>
        <v>0.92</v>
      </c>
      <c r="K301" s="3">
        <f t="shared" ref="K301:K323" si="504">E301*F301*G301</f>
        <v>0.33576799999999996</v>
      </c>
      <c r="L301" s="3">
        <f t="shared" ref="L301:L323" si="505">H301*I301*J301</f>
        <v>0.47243703703703588</v>
      </c>
      <c r="M301" s="5">
        <f t="shared" ref="M301:M323" si="506">_xlfn.POISSON.DIST(0,K301,FALSE) * _xlfn.POISSON.DIST(0,L301,FALSE)</f>
        <v>0.44565728704689272</v>
      </c>
      <c r="N301" s="5">
        <f t="shared" ref="N301:N323" si="507">_xlfn.POISSON.DIST(1,K301,FALSE) * _xlfn.POISSON.DIST(0,L301,FALSE)</f>
        <v>0.14963745595716105</v>
      </c>
      <c r="O301" s="5">
        <f t="shared" ref="O301:O323" si="508">_xlfn.POISSON.DIST(0,K301,FALSE) * _xlfn.POISSON.DIST(1,L301,FALSE)</f>
        <v>0.21054500822639777</v>
      </c>
      <c r="P301" s="5">
        <f t="shared" ref="P301:P323" si="509">_xlfn.POISSON.DIST(1,K301,FALSE) * _xlfn.POISSON.DIST(1,L301,FALSE)</f>
        <v>7.0694276322161118E-2</v>
      </c>
      <c r="Q301" s="5">
        <f t="shared" ref="Q301:Q323" si="510">_xlfn.POISSON.DIST(2,K301,FALSE) * _xlfn.POISSON.DIST(0,L301,FALSE)</f>
        <v>2.5121734655912015E-2</v>
      </c>
      <c r="R301" s="5">
        <f t="shared" ref="R301:R323" si="511">_xlfn.POISSON.DIST(0,K301,FALSE) * _xlfn.POISSON.DIST(2,L301,FALSE)</f>
        <v>4.9734629924708854E-2</v>
      </c>
      <c r="S301" s="5">
        <f t="shared" ref="S301:S323" si="512">_xlfn.POISSON.DIST(2,K301,FALSE) * _xlfn.POISSON.DIST(2,L301,FALSE)</f>
        <v>2.8035448145764335E-3</v>
      </c>
      <c r="T301" s="5">
        <f t="shared" ref="T301:T323" si="513">_xlfn.POISSON.DIST(2,K301,FALSE) * _xlfn.POISSON.DIST(1,L301,FALSE)</f>
        <v>1.1868437886069692E-2</v>
      </c>
      <c r="U301" s="5">
        <f t="shared" ref="U301:U323" si="514">_xlfn.POISSON.DIST(1,K301,FALSE) * _xlfn.POISSON.DIST(2,L301,FALSE)</f>
        <v>1.6699297220559638E-2</v>
      </c>
      <c r="V301" s="5">
        <f t="shared" ref="V301:V323" si="515">_xlfn.POISSON.DIST(3,K301,FALSE) * _xlfn.POISSON.DIST(3,L301,FALSE)</f>
        <v>4.9413797842669308E-5</v>
      </c>
      <c r="W301" s="5">
        <f t="shared" ref="W301:W323" si="516">_xlfn.POISSON.DIST(3,K301,FALSE) * _xlfn.POISSON.DIST(0,L301,FALSE)</f>
        <v>2.8116915339820884E-3</v>
      </c>
      <c r="X301" s="5">
        <f t="shared" ref="X301:X323" si="517">_xlfn.POISSON.DIST(3,K301,FALSE) * _xlfn.POISSON.DIST(1,L301,FALSE)</f>
        <v>1.328347217376616E-3</v>
      </c>
      <c r="Y301" s="5">
        <f t="shared" ref="Y301:Y323" si="518">_xlfn.POISSON.DIST(3,K301,FALSE) * _xlfn.POISSON.DIST(2,L301,FALSE)</f>
        <v>3.1378021176689996E-4</v>
      </c>
      <c r="Z301" s="5">
        <f t="shared" ref="Z301:Z323" si="519">_xlfn.POISSON.DIST(0,K301,FALSE) * _xlfn.POISSON.DIST(3,L301,FALSE)</f>
        <v>7.8321603999209864E-3</v>
      </c>
      <c r="AA301" s="5">
        <f t="shared" ref="AA301:AA323" si="520">_xlfn.POISSON.DIST(1,K301,FALSE) * _xlfn.POISSON.DIST(3,L301,FALSE)</f>
        <v>2.629788833160669E-3</v>
      </c>
      <c r="AB301" s="5">
        <f t="shared" ref="AB301:AB323" si="521">_xlfn.POISSON.DIST(2,K301,FALSE) * _xlfn.POISSON.DIST(3,L301,FALSE)</f>
        <v>4.4149946846634561E-4</v>
      </c>
      <c r="AC301" s="5">
        <f t="shared" ref="AC301:AC323" si="522">_xlfn.POISSON.DIST(4,K301,FALSE) * _xlfn.POISSON.DIST(4,L301,FALSE)</f>
        <v>4.899045719027904E-7</v>
      </c>
      <c r="AD301" s="5">
        <f t="shared" ref="AD301:AD323" si="523">_xlfn.POISSON.DIST(4,K301,FALSE) * _xlfn.POISSON.DIST(0,L301,FALSE)</f>
        <v>2.3601901074552436E-4</v>
      </c>
      <c r="AE301" s="5">
        <f t="shared" ref="AE301:AE323" si="524">_xlfn.POISSON.DIST(4,K301,FALSE) * _xlfn.POISSON.DIST(1,L301,FALSE)</f>
        <v>1.1150412212102786E-4</v>
      </c>
      <c r="AF301" s="5">
        <f t="shared" ref="AF301:AF323" si="525">_xlfn.POISSON.DIST(4,K301,FALSE) * _xlfn.POISSON.DIST(2,L301,FALSE)</f>
        <v>2.6339338536137105E-5</v>
      </c>
      <c r="AG301" s="5">
        <f t="shared" ref="AG301:AG323" si="526">_xlfn.POISSON.DIST(4,K301,FALSE) * _xlfn.POISSON.DIST(3,L301,FALSE)</f>
        <v>4.1478930185093451E-6</v>
      </c>
      <c r="AH301" s="5">
        <f t="shared" ref="AH301:AH323" si="527">_xlfn.POISSON.DIST(0,K301,FALSE) * _xlfn.POISSON.DIST(4,L301,FALSE)</f>
        <v>9.2505066323436886E-4</v>
      </c>
      <c r="AI301" s="5">
        <f t="shared" ref="AI301:AI323" si="528">_xlfn.POISSON.DIST(1,K301,FALSE) * _xlfn.POISSON.DIST(4,L301,FALSE)</f>
        <v>3.106024110928775E-4</v>
      </c>
      <c r="AJ301" s="5">
        <f t="shared" ref="AJ301:AJ323" si="529">_xlfn.POISSON.DIST(2,K301,FALSE) * _xlfn.POISSON.DIST(4,L301,FALSE)</f>
        <v>5.2145175183916625E-5</v>
      </c>
      <c r="AK301" s="5">
        <f t="shared" ref="AK301:AK323" si="530">_xlfn.POISSON.DIST(3,K301,FALSE) * _xlfn.POISSON.DIST(4,L301,FALSE)</f>
        <v>5.8362270603844391E-6</v>
      </c>
      <c r="AL301" s="5">
        <f t="shared" ref="AL301:AL323" si="531">_xlfn.POISSON.DIST(5,K301,FALSE) * _xlfn.POISSON.DIST(5,L301,FALSE)</f>
        <v>3.1085275779585102E-9</v>
      </c>
      <c r="AM301" s="5">
        <f t="shared" ref="AM301:AM323" si="532">_xlfn.POISSON.DIST(5,K301,FALSE) * _xlfn.POISSON.DIST(0,L301,FALSE)</f>
        <v>1.5849526240000656E-5</v>
      </c>
      <c r="AN301" s="5">
        <f t="shared" ref="AN301:AN323" si="533">_xlfn.POISSON.DIST(5,K301,FALSE) * _xlfn.POISSON.DIST(1,L301,FALSE)</f>
        <v>7.4879032152666606E-6</v>
      </c>
      <c r="AO301" s="5">
        <f t="shared" ref="AO301:AO323" si="534">_xlfn.POISSON.DIST(5,K301,FALSE) * _xlfn.POISSON.DIST(2,L301,FALSE)</f>
        <v>1.7687814043203379E-6</v>
      </c>
      <c r="AP301" s="5">
        <f t="shared" ref="AP301:AP323" si="535">_xlfn.POISSON.DIST(5,K301,FALSE) * _xlfn.POISSON.DIST(3,L301,FALSE)</f>
        <v>2.7854594860776936E-7</v>
      </c>
      <c r="AQ301" s="5">
        <f t="shared" ref="AQ301:AQ323" si="536">_xlfn.POISSON.DIST(5,K301,FALSE) * _xlfn.POISSON.DIST(4,L301,FALSE)</f>
        <v>3.2898855659731244E-8</v>
      </c>
      <c r="AR301" s="5">
        <f t="shared" ref="AR301:AR323" si="537">_xlfn.POISSON.DIST(0,K301,FALSE) * _xlfn.POISSON.DIST(5,L301,FALSE)</f>
        <v>8.7405638889518039E-5</v>
      </c>
      <c r="AS301" s="5">
        <f t="shared" ref="AS301:AS323" si="538">_xlfn.POISSON.DIST(1,K301,FALSE) * _xlfn.POISSON.DIST(5,L301,FALSE)</f>
        <v>2.9348016558655689E-5</v>
      </c>
      <c r="AT301" s="5">
        <f t="shared" ref="AT301:AT323" si="539">_xlfn.POISSON.DIST(2,K301,FALSE) * _xlfn.POISSON.DIST(5,L301,FALSE)</f>
        <v>4.9270624119333498E-6</v>
      </c>
      <c r="AU301" s="5">
        <f t="shared" ref="AU301:AU323" si="540">_xlfn.POISSON.DIST(3,K301,FALSE) * _xlfn.POISSON.DIST(5,L301,FALSE)</f>
        <v>5.5144996397667897E-7</v>
      </c>
      <c r="AV301" s="5">
        <f t="shared" ref="AV301:AV323" si="541">_xlfn.POISSON.DIST(4,K301,FALSE) * _xlfn.POISSON.DIST(5,L301,FALSE)</f>
        <v>4.6289812876130368E-8</v>
      </c>
      <c r="AW301" s="5">
        <f t="shared" ref="AW301:AW323" si="542">_xlfn.POISSON.DIST(6,K301,FALSE) * _xlfn.POISSON.DIST(6,L301,FALSE)</f>
        <v>1.3697315673979244E-11</v>
      </c>
      <c r="AX301" s="5">
        <f t="shared" ref="AX301:AX323" si="543">_xlfn.POISSON.DIST(6,K301,FALSE) * _xlfn.POISSON.DIST(0,L301,FALSE)</f>
        <v>8.8696062109208902E-7</v>
      </c>
      <c r="AY301" s="5">
        <f t="shared" ref="AY301:AY323" si="544">_xlfn.POISSON.DIST(6,K301,FALSE) * _xlfn.POISSON.DIST(1,L301,FALSE)</f>
        <v>4.1903304779727553E-7</v>
      </c>
      <c r="AZ301" s="5">
        <f t="shared" ref="AZ301:AZ323" si="545">_xlfn.POISSON.DIST(6,K301,FALSE) * _xlfn.POISSON.DIST(2,L301,FALSE)</f>
        <v>9.8983365760971747E-8</v>
      </c>
      <c r="BA301" s="5">
        <f t="shared" ref="BA301:BA323" si="546">_xlfn.POISSON.DIST(6,K301,FALSE) * _xlfn.POISSON.DIST(3,L301,FALSE)</f>
        <v>1.5587802678688898E-8</v>
      </c>
      <c r="BB301" s="5">
        <f t="shared" ref="BB301:BB323" si="547">_xlfn.POISSON.DIST(6,K301,FALSE) * _xlfn.POISSON.DIST(4,L301,FALSE)</f>
        <v>1.8410638278594381E-9</v>
      </c>
      <c r="BC301" s="5">
        <f t="shared" ref="BC301:BC323" si="548">_xlfn.POISSON.DIST(6,K301,FALSE) * _xlfn.POISSON.DIST(5,L301,FALSE)</f>
        <v>1.7395734796599531E-10</v>
      </c>
      <c r="BD301" s="5">
        <f t="shared" ref="BD301:BD323" si="549">_xlfn.POISSON.DIST(0,K301,FALSE) * _xlfn.POISSON.DIST(6,L301,FALSE)</f>
        <v>6.8822768428821702E-6</v>
      </c>
      <c r="BE301" s="5">
        <f t="shared" ref="BE301:BE323" si="550">_xlfn.POISSON.DIST(1,K301,FALSE) * _xlfn.POISSON.DIST(6,L301,FALSE)</f>
        <v>2.3108483309808601E-6</v>
      </c>
      <c r="BF301" s="5">
        <f t="shared" ref="BF301:BF323" si="551">_xlfn.POISSON.DIST(2,K301,FALSE) * _xlfn.POISSON.DIST(6,L301,FALSE)</f>
        <v>3.8795446119839059E-7</v>
      </c>
      <c r="BG301" s="5">
        <f t="shared" ref="BG301:BG323" si="552">_xlfn.POISSON.DIST(3,K301,FALSE) * _xlfn.POISSON.DIST(6,L301,FALSE)</f>
        <v>4.342089784255373E-8</v>
      </c>
      <c r="BH301" s="5">
        <f t="shared" ref="BH301:BH323" si="553">_xlfn.POISSON.DIST(4,K301,FALSE) * _xlfn.POISSON.DIST(6,L301,FALSE)</f>
        <v>3.6448370066996438E-9</v>
      </c>
      <c r="BI301" s="5">
        <f t="shared" ref="BI301:BI323" si="554">_xlfn.POISSON.DIST(5,K301,FALSE) * _xlfn.POISSON.DIST(6,L301,FALSE)</f>
        <v>2.4476392641310537E-10</v>
      </c>
      <c r="BJ301" s="8">
        <f t="shared" ref="BJ301:BJ323" si="555">SUM(N301,Q301,T301,W301,X301,Y301,AD301,AE301,AF301,AG301,AM301,AN301,AO301,AP301,AQ301,AX301,AY301,AZ301,BA301,BB301,BC301)</f>
        <v>0.1914862980622119</v>
      </c>
      <c r="BK301" s="8">
        <f t="shared" ref="BK301:BK323" si="556">SUM(M301,P301,S301,V301,AC301,AL301,AY301)</f>
        <v>0.51920543402762021</v>
      </c>
      <c r="BL301" s="8">
        <f t="shared" ref="BL301:BL323" si="557">SUM(O301,R301,U301,AA301,AB301,AH301,AI301,AJ301,AK301,AR301,AS301,AT301,AU301,AV301,BD301,BE301,BF301,BG301,BH301,BI301)</f>
        <v>0.2814757649976356</v>
      </c>
      <c r="BM301" s="8">
        <f t="shared" ref="BM301:BM323" si="558">SUM(S301:BI301)</f>
        <v>4.8608846334804744E-2</v>
      </c>
      <c r="BN301" s="8">
        <f t="shared" ref="BN301:BN323" si="559">SUM(M301:R301)</f>
        <v>0.95139039213323362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1.52</v>
      </c>
      <c r="F302">
        <f>VLOOKUP(B302,home!$B$2:$E$405,3,FALSE)</f>
        <v>0.47</v>
      </c>
      <c r="G302">
        <f>VLOOKUP(C302,away!$B$2:$E$405,4,FALSE)</f>
        <v>0.7</v>
      </c>
      <c r="H302">
        <f>VLOOKUP(A302,away!$A$2:$E$405,3,FALSE)</f>
        <v>1.0925925925925899</v>
      </c>
      <c r="I302">
        <f>VLOOKUP(C302,away!$B$2:$E$405,3,FALSE)</f>
        <v>0.94</v>
      </c>
      <c r="J302">
        <f>VLOOKUP(B302,home!$B$2:$E$405,4,FALSE)</f>
        <v>0.92</v>
      </c>
      <c r="K302" s="3">
        <f t="shared" si="504"/>
        <v>0.50007999999999997</v>
      </c>
      <c r="L302" s="3">
        <f t="shared" si="505"/>
        <v>0.94487407407407176</v>
      </c>
      <c r="M302" s="5">
        <f t="shared" si="506"/>
        <v>0.23575690366133384</v>
      </c>
      <c r="N302" s="5">
        <f t="shared" si="507"/>
        <v>0.11789731238295982</v>
      </c>
      <c r="O302" s="5">
        <f t="shared" si="508"/>
        <v>0.22276058605357296</v>
      </c>
      <c r="P302" s="5">
        <f t="shared" si="509"/>
        <v>0.11139811387367075</v>
      </c>
      <c r="Q302" s="5">
        <f t="shared" si="510"/>
        <v>2.9479043988235268E-2</v>
      </c>
      <c r="R302" s="5">
        <f t="shared" si="511"/>
        <v>0.10524035124378366</v>
      </c>
      <c r="S302" s="5">
        <f t="shared" si="512"/>
        <v>1.315925385629183E-2</v>
      </c>
      <c r="T302" s="5">
        <f t="shared" si="513"/>
        <v>2.7853984392972632E-2</v>
      </c>
      <c r="U302" s="5">
        <f t="shared" si="514"/>
        <v>5.2628594849991328E-2</v>
      </c>
      <c r="V302" s="5">
        <f t="shared" si="515"/>
        <v>6.9087928983432672E-4</v>
      </c>
      <c r="W302" s="5">
        <f t="shared" si="516"/>
        <v>4.9139601058788987E-3</v>
      </c>
      <c r="X302" s="5">
        <f t="shared" si="517"/>
        <v>4.643073505079252E-3</v>
      </c>
      <c r="Y302" s="5">
        <f t="shared" si="518"/>
        <v>2.1935598894848064E-3</v>
      </c>
      <c r="Z302" s="5">
        <f t="shared" si="519"/>
        <v>3.3146293145566733E-2</v>
      </c>
      <c r="AA302" s="5">
        <f t="shared" si="520"/>
        <v>1.657579827623501E-2</v>
      </c>
      <c r="AB302" s="5">
        <f t="shared" si="521"/>
        <v>4.1446126009898011E-3</v>
      </c>
      <c r="AC302" s="5">
        <f t="shared" si="522"/>
        <v>2.0403074259620186E-5</v>
      </c>
      <c r="AD302" s="5">
        <f t="shared" si="523"/>
        <v>6.1434329243697963E-4</v>
      </c>
      <c r="AE302" s="5">
        <f t="shared" si="524"/>
        <v>5.8047704960500785E-4</v>
      </c>
      <c r="AF302" s="5">
        <f t="shared" si="525"/>
        <v>2.7423885738339036E-4</v>
      </c>
      <c r="AG302" s="5">
        <f t="shared" si="526"/>
        <v>8.6373728815087485E-5</v>
      </c>
      <c r="AH302" s="5">
        <f t="shared" si="527"/>
        <v>7.8297682612262776E-3</v>
      </c>
      <c r="AI302" s="5">
        <f t="shared" si="528"/>
        <v>3.9155105120740365E-3</v>
      </c>
      <c r="AJ302" s="5">
        <f t="shared" si="529"/>
        <v>9.7903424843899197E-4</v>
      </c>
      <c r="AK302" s="5">
        <f t="shared" si="530"/>
        <v>1.6319848231979039E-4</v>
      </c>
      <c r="AL302" s="5">
        <f t="shared" si="531"/>
        <v>3.8562840866134108E-7</v>
      </c>
      <c r="AM302" s="5">
        <f t="shared" si="532"/>
        <v>6.1444158736376979E-5</v>
      </c>
      <c r="AN302" s="5">
        <f t="shared" si="533"/>
        <v>5.8056992593294485E-5</v>
      </c>
      <c r="AO302" s="5">
        <f t="shared" si="534"/>
        <v>2.7428273560057181E-5</v>
      </c>
      <c r="AP302" s="5">
        <f t="shared" si="535"/>
        <v>8.6387548611697935E-6</v>
      </c>
      <c r="AQ302" s="5">
        <f t="shared" si="536"/>
        <v>2.0406338751501732E-6</v>
      </c>
      <c r="AR302" s="5">
        <f t="shared" si="537"/>
        <v>1.4796290072081472E-3</v>
      </c>
      <c r="AS302" s="5">
        <f t="shared" si="538"/>
        <v>7.3993287392465021E-4</v>
      </c>
      <c r="AT302" s="5">
        <f t="shared" si="539"/>
        <v>1.8501281579611951E-4</v>
      </c>
      <c r="AU302" s="5">
        <f t="shared" si="540"/>
        <v>3.0840402974441159E-5</v>
      </c>
      <c r="AV302" s="5">
        <f t="shared" si="541"/>
        <v>3.8556671798646316E-6</v>
      </c>
      <c r="AW302" s="5">
        <f t="shared" si="542"/>
        <v>5.0615081224476871E-9</v>
      </c>
      <c r="AX302" s="5">
        <f t="shared" si="543"/>
        <v>5.121165816814566E-6</v>
      </c>
      <c r="AY302" s="5">
        <f t="shared" si="544"/>
        <v>4.8388568093424502E-6</v>
      </c>
      <c r="AZ302" s="5">
        <f t="shared" si="545"/>
        <v>2.2860551736522322E-6</v>
      </c>
      <c r="BA302" s="5">
        <f t="shared" si="546"/>
        <v>7.2001142182896491E-7</v>
      </c>
      <c r="BB302" s="5">
        <f t="shared" si="547"/>
        <v>1.7008003138084973E-7</v>
      </c>
      <c r="BC302" s="5">
        <f t="shared" si="548"/>
        <v>3.2140842433893903E-8</v>
      </c>
      <c r="BD302" s="5">
        <f t="shared" si="549"/>
        <v>2.330105146931559E-4</v>
      </c>
      <c r="BE302" s="5">
        <f t="shared" si="550"/>
        <v>1.1652389818775339E-4</v>
      </c>
      <c r="BF302" s="5">
        <f t="shared" si="551"/>
        <v>2.9135635502865854E-5</v>
      </c>
      <c r="BG302" s="5">
        <f t="shared" si="552"/>
        <v>4.85671620075772E-6</v>
      </c>
      <c r="BH302" s="5">
        <f t="shared" si="553"/>
        <v>6.0718665941872987E-7</v>
      </c>
      <c r="BI302" s="5">
        <f t="shared" si="554"/>
        <v>6.0728380928423709E-8</v>
      </c>
      <c r="BJ302" s="8">
        <f t="shared" si="555"/>
        <v>0.18870714431657268</v>
      </c>
      <c r="BK302" s="8">
        <f t="shared" si="556"/>
        <v>0.36103077824060836</v>
      </c>
      <c r="BL302" s="8">
        <f t="shared" si="557"/>
        <v>0.41706091997534001</v>
      </c>
      <c r="BM302" s="8">
        <f t="shared" si="558"/>
        <v>0.17740799067923022</v>
      </c>
      <c r="BN302" s="8">
        <f t="shared" si="559"/>
        <v>0.82253231120355619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1.52</v>
      </c>
      <c r="F303">
        <f>VLOOKUP(B303,home!$B$2:$E$405,3,FALSE)</f>
        <v>0.7</v>
      </c>
      <c r="G303">
        <f>VLOOKUP(C303,away!$B$2:$E$405,4,FALSE)</f>
        <v>1.87</v>
      </c>
      <c r="H303">
        <f>VLOOKUP(A303,away!$A$2:$E$405,3,FALSE)</f>
        <v>1.0925925925925899</v>
      </c>
      <c r="I303">
        <f>VLOOKUP(C303,away!$B$2:$E$405,3,FALSE)</f>
        <v>0.7</v>
      </c>
      <c r="J303">
        <f>VLOOKUP(B303,home!$B$2:$E$405,4,FALSE)</f>
        <v>2.14</v>
      </c>
      <c r="K303" s="3">
        <f t="shared" si="504"/>
        <v>1.9896799999999999</v>
      </c>
      <c r="L303" s="3">
        <f t="shared" si="505"/>
        <v>1.6367037037036996</v>
      </c>
      <c r="M303" s="5">
        <f t="shared" si="506"/>
        <v>2.6612248381567893E-2</v>
      </c>
      <c r="N303" s="5">
        <f t="shared" si="507"/>
        <v>5.2949858359837995E-2</v>
      </c>
      <c r="O303" s="5">
        <f t="shared" si="508"/>
        <v>4.3556365489994961E-2</v>
      </c>
      <c r="P303" s="5">
        <f t="shared" si="509"/>
        <v>8.6663229288133151E-2</v>
      </c>
      <c r="Q303" s="5">
        <f t="shared" si="510"/>
        <v>5.2676637090701244E-2</v>
      </c>
      <c r="R303" s="5">
        <f t="shared" si="511"/>
        <v>3.5644432358673379E-2</v>
      </c>
      <c r="S303" s="5">
        <f t="shared" si="512"/>
        <v>7.0555061742260158E-2</v>
      </c>
      <c r="T303" s="5">
        <f t="shared" si="513"/>
        <v>8.6216047025006404E-2</v>
      </c>
      <c r="U303" s="5">
        <f t="shared" si="514"/>
        <v>7.0921014175405236E-2</v>
      </c>
      <c r="V303" s="5">
        <f t="shared" si="515"/>
        <v>2.5529303506070751E-2</v>
      </c>
      <c r="W303" s="5">
        <f t="shared" si="516"/>
        <v>3.4936550428875474E-2</v>
      </c>
      <c r="X303" s="5">
        <f t="shared" si="517"/>
        <v>5.718078148157156E-2</v>
      </c>
      <c r="Y303" s="5">
        <f t="shared" si="518"/>
        <v>4.6793998415780046E-2</v>
      </c>
      <c r="Z303" s="5">
        <f t="shared" si="519"/>
        <v>1.9446458152618907E-2</v>
      </c>
      <c r="AA303" s="5">
        <f t="shared" si="520"/>
        <v>3.8692228857102773E-2</v>
      </c>
      <c r="AB303" s="5">
        <f t="shared" si="521"/>
        <v>3.8492576956200134E-2</v>
      </c>
      <c r="AC303" s="5">
        <f t="shared" si="522"/>
        <v>5.1960375810573521E-3</v>
      </c>
      <c r="AD303" s="5">
        <f t="shared" si="523"/>
        <v>1.7378138914331237E-2</v>
      </c>
      <c r="AE303" s="5">
        <f t="shared" si="524"/>
        <v>2.8442864324563326E-2</v>
      </c>
      <c r="AF303" s="5">
        <f t="shared" si="525"/>
        <v>2.327627069197731E-2</v>
      </c>
      <c r="AG303" s="5">
        <f t="shared" si="526"/>
        <v>1.2698786149989713E-2</v>
      </c>
      <c r="AH303" s="5">
        <f t="shared" si="527"/>
        <v>7.9570225205775925E-3</v>
      </c>
      <c r="AI303" s="5">
        <f t="shared" si="528"/>
        <v>1.5831928568742819E-2</v>
      </c>
      <c r="AJ303" s="5">
        <f t="shared" si="529"/>
        <v>1.5750235817328113E-2</v>
      </c>
      <c r="AK303" s="5">
        <f t="shared" si="530"/>
        <v>1.0445976400340461E-2</v>
      </c>
      <c r="AL303" s="5">
        <f t="shared" si="531"/>
        <v>6.7683931071200922E-4</v>
      </c>
      <c r="AM303" s="5">
        <f t="shared" si="532"/>
        <v>6.915387087013317E-3</v>
      </c>
      <c r="AN303" s="5">
        <f t="shared" si="533"/>
        <v>1.1318439657859435E-2</v>
      </c>
      <c r="AO303" s="5">
        <f t="shared" si="534"/>
        <v>9.262466054082685E-3</v>
      </c>
      <c r="AP303" s="5">
        <f t="shared" si="535"/>
        <v>5.0533041653823075E-3</v>
      </c>
      <c r="AQ303" s="5">
        <f t="shared" si="536"/>
        <v>2.0676904108556391E-3</v>
      </c>
      <c r="AR303" s="5">
        <f t="shared" si="537"/>
        <v>2.6046576459766166E-3</v>
      </c>
      <c r="AS303" s="5">
        <f t="shared" si="538"/>
        <v>5.1824352250467529E-3</v>
      </c>
      <c r="AT303" s="5">
        <f t="shared" si="539"/>
        <v>5.1556938592855128E-3</v>
      </c>
      <c r="AU303" s="5">
        <f t="shared" si="540"/>
        <v>3.419393652647732E-3</v>
      </c>
      <c r="AV303" s="5">
        <f t="shared" si="541"/>
        <v>1.7008747907000347E-3</v>
      </c>
      <c r="AW303" s="5">
        <f t="shared" si="542"/>
        <v>6.1226068553125958E-5</v>
      </c>
      <c r="AX303" s="5">
        <f t="shared" si="543"/>
        <v>2.2932345632147742E-3</v>
      </c>
      <c r="AY303" s="5">
        <f t="shared" si="544"/>
        <v>3.7533455030749571E-3</v>
      </c>
      <c r="AZ303" s="5">
        <f t="shared" si="545"/>
        <v>3.071557243081204E-3</v>
      </c>
      <c r="BA303" s="5">
        <f t="shared" si="546"/>
        <v>1.6757430386296437E-3</v>
      </c>
      <c r="BB303" s="5">
        <f t="shared" si="547"/>
        <v>6.8567370944520748E-4</v>
      </c>
      <c r="BC303" s="5">
        <f t="shared" si="548"/>
        <v>2.2444893995624489E-4</v>
      </c>
      <c r="BD303" s="5">
        <f t="shared" si="549"/>
        <v>7.1050880267501542E-4</v>
      </c>
      <c r="BE303" s="5">
        <f t="shared" si="550"/>
        <v>1.4136851545064244E-3</v>
      </c>
      <c r="BF303" s="5">
        <f t="shared" si="551"/>
        <v>1.4063905391091716E-3</v>
      </c>
      <c r="BG303" s="5">
        <f t="shared" si="552"/>
        <v>9.3275570928491179E-4</v>
      </c>
      <c r="BH303" s="5">
        <f t="shared" si="553"/>
        <v>4.6397134491250083E-4</v>
      </c>
      <c r="BI303" s="5">
        <f t="shared" si="554"/>
        <v>1.8463090110910096E-4</v>
      </c>
      <c r="BJ303" s="8">
        <f t="shared" si="555"/>
        <v>0.45887122325522983</v>
      </c>
      <c r="BK303" s="8">
        <f t="shared" si="556"/>
        <v>0.21898606531287626</v>
      </c>
      <c r="BL303" s="8">
        <f t="shared" si="557"/>
        <v>0.30046677876961914</v>
      </c>
      <c r="BM303" s="8">
        <f t="shared" si="558"/>
        <v>0.69597563508691362</v>
      </c>
      <c r="BN303" s="8">
        <f t="shared" si="559"/>
        <v>0.29810277096890864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1.2931034482758601</v>
      </c>
      <c r="F304">
        <f>VLOOKUP(B304,home!$B$2:$E$405,3,FALSE)</f>
        <v>0.52</v>
      </c>
      <c r="G304">
        <f>VLOOKUP(C304,away!$B$2:$E$405,4,FALSE)</f>
        <v>0.77</v>
      </c>
      <c r="H304">
        <f>VLOOKUP(A304,away!$A$2:$E$405,3,FALSE)</f>
        <v>1.13793103448276</v>
      </c>
      <c r="I304">
        <f>VLOOKUP(C304,away!$B$2:$E$405,3,FALSE)</f>
        <v>1.55</v>
      </c>
      <c r="J304">
        <f>VLOOKUP(B304,home!$B$2:$E$405,4,FALSE)</f>
        <v>1.46</v>
      </c>
      <c r="K304" s="3">
        <f t="shared" si="504"/>
        <v>0.51775862068965439</v>
      </c>
      <c r="L304" s="3">
        <f t="shared" si="505"/>
        <v>2.5751379310344862</v>
      </c>
      <c r="M304" s="5">
        <f t="shared" si="506"/>
        <v>4.5370346336942854E-2</v>
      </c>
      <c r="N304" s="5">
        <f t="shared" si="507"/>
        <v>2.3490887939627447E-2</v>
      </c>
      <c r="O304" s="5">
        <f t="shared" si="508"/>
        <v>0.11683489979643311</v>
      </c>
      <c r="P304" s="5">
        <f t="shared" si="509"/>
        <v>6.0492276567015189E-2</v>
      </c>
      <c r="Q304" s="5">
        <f t="shared" si="510"/>
        <v>6.0813048691983713E-3</v>
      </c>
      <c r="R304" s="5">
        <f t="shared" si="511"/>
        <v>0.15043299106720415</v>
      </c>
      <c r="S304" s="5">
        <f t="shared" si="512"/>
        <v>2.0163586018742009E-2</v>
      </c>
      <c r="T304" s="5">
        <f t="shared" si="513"/>
        <v>1.5660198838857439E-2</v>
      </c>
      <c r="U304" s="5">
        <f t="shared" si="514"/>
        <v>7.788797796117472E-2</v>
      </c>
      <c r="V304" s="5">
        <f t="shared" si="515"/>
        <v>2.9871229423977961E-3</v>
      </c>
      <c r="W304" s="5">
        <f t="shared" si="516"/>
        <v>1.049549340356476E-3</v>
      </c>
      <c r="X304" s="5">
        <f t="shared" si="517"/>
        <v>2.7027343168441855E-3</v>
      </c>
      <c r="Y304" s="5">
        <f t="shared" si="518"/>
        <v>3.4799568284070211E-3</v>
      </c>
      <c r="Z304" s="5">
        <f t="shared" si="519"/>
        <v>0.12912856712537649</v>
      </c>
      <c r="AA304" s="5">
        <f t="shared" si="520"/>
        <v>6.6857428806466376E-2</v>
      </c>
      <c r="AB304" s="5">
        <f t="shared" si="521"/>
        <v>1.7308005060846395E-2</v>
      </c>
      <c r="AC304" s="5">
        <f t="shared" si="522"/>
        <v>2.4892066316461835E-4</v>
      </c>
      <c r="AD304" s="5">
        <f t="shared" si="523"/>
        <v>1.358533047021764E-4</v>
      </c>
      <c r="AE304" s="5">
        <f t="shared" si="524"/>
        <v>3.4984099799496014E-4</v>
      </c>
      <c r="AF304" s="5">
        <f t="shared" si="525"/>
        <v>4.5044441188389086E-4</v>
      </c>
      <c r="AG304" s="5">
        <f t="shared" si="526"/>
        <v>3.8665216362157616E-4</v>
      </c>
      <c r="AH304" s="5">
        <f t="shared" si="527"/>
        <v>8.3130967796172434E-2</v>
      </c>
      <c r="AI304" s="5">
        <f t="shared" si="528"/>
        <v>4.3041775222742322E-2</v>
      </c>
      <c r="AJ304" s="5">
        <f t="shared" si="529"/>
        <v>1.1142625085680601E-2</v>
      </c>
      <c r="AK304" s="5">
        <f t="shared" si="530"/>
        <v>1.923063398407977E-3</v>
      </c>
      <c r="AL304" s="5">
        <f t="shared" si="531"/>
        <v>1.327543544637931E-5</v>
      </c>
      <c r="AM304" s="5">
        <f t="shared" si="532"/>
        <v>1.4067843931746046E-5</v>
      </c>
      <c r="AN304" s="5">
        <f t="shared" si="533"/>
        <v>3.622663851651256E-5</v>
      </c>
      <c r="AO304" s="5">
        <f t="shared" si="534"/>
        <v>4.6644295478873204E-5</v>
      </c>
      <c r="AP304" s="5">
        <f t="shared" si="535"/>
        <v>4.0038498184675586E-5</v>
      </c>
      <c r="AQ304" s="5">
        <f t="shared" si="536"/>
        <v>2.5776163844253383E-5</v>
      </c>
      <c r="AR304" s="5">
        <f t="shared" si="537"/>
        <v>4.2814741683105978E-2</v>
      </c>
      <c r="AS304" s="5">
        <f t="shared" si="538"/>
        <v>2.21677015990288E-2</v>
      </c>
      <c r="AT304" s="5">
        <f t="shared" si="539"/>
        <v>5.738759301886498E-3</v>
      </c>
      <c r="AU304" s="5">
        <f t="shared" si="540"/>
        <v>9.9043070020489259E-4</v>
      </c>
      <c r="AV304" s="5">
        <f t="shared" si="541"/>
        <v>1.2820100830669343E-4</v>
      </c>
      <c r="AW304" s="5">
        <f t="shared" si="542"/>
        <v>4.9167045181522956E-7</v>
      </c>
      <c r="AX304" s="5">
        <f t="shared" si="543"/>
        <v>1.2139579116963587E-6</v>
      </c>
      <c r="AY304" s="5">
        <f t="shared" si="544"/>
        <v>3.1261090650887066E-6</v>
      </c>
      <c r="AZ304" s="5">
        <f t="shared" si="545"/>
        <v>4.0250810150303425E-6</v>
      </c>
      <c r="BA304" s="5">
        <f t="shared" si="546"/>
        <v>3.4550462657638085E-6</v>
      </c>
      <c r="BB304" s="5">
        <f t="shared" si="547"/>
        <v>2.2243051731118605E-6</v>
      </c>
      <c r="BC304" s="5">
        <f t="shared" si="548"/>
        <v>1.1455785242953154E-6</v>
      </c>
      <c r="BD304" s="5">
        <f t="shared" si="549"/>
        <v>1.8375644219268242E-2</v>
      </c>
      <c r="BE304" s="5">
        <f t="shared" si="550"/>
        <v>9.5141482052521469E-3</v>
      </c>
      <c r="BF304" s="5">
        <f t="shared" si="551"/>
        <v>2.4630161258941507E-3</v>
      </c>
      <c r="BG304" s="5">
        <f t="shared" si="552"/>
        <v>4.2508261069311063E-4</v>
      </c>
      <c r="BH304" s="5">
        <f t="shared" si="553"/>
        <v>5.5022546547905562E-5</v>
      </c>
      <c r="BI304" s="5">
        <f t="shared" si="554"/>
        <v>5.6976795614951809E-6</v>
      </c>
      <c r="BJ304" s="8">
        <f t="shared" si="555"/>
        <v>5.396536652940459E-2</v>
      </c>
      <c r="BK304" s="8">
        <f t="shared" si="556"/>
        <v>0.12927865407277395</v>
      </c>
      <c r="BL304" s="8">
        <f t="shared" si="557"/>
        <v>0.67123817987487799</v>
      </c>
      <c r="BM304" s="8">
        <f t="shared" si="558"/>
        <v>0.58090542658739852</v>
      </c>
      <c r="BN304" s="8">
        <f t="shared" si="559"/>
        <v>0.4027027065764211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1.2931034482758601</v>
      </c>
      <c r="F305">
        <f>VLOOKUP(B305,home!$B$2:$E$405,3,FALSE)</f>
        <v>1.8</v>
      </c>
      <c r="G305">
        <f>VLOOKUP(C305,away!$B$2:$E$405,4,FALSE)</f>
        <v>1.55</v>
      </c>
      <c r="H305">
        <f>VLOOKUP(A305,away!$A$2:$E$405,3,FALSE)</f>
        <v>1.13793103448276</v>
      </c>
      <c r="I305">
        <f>VLOOKUP(C305,away!$B$2:$E$405,3,FALSE)</f>
        <v>1.8</v>
      </c>
      <c r="J305">
        <f>VLOOKUP(B305,home!$B$2:$E$405,4,FALSE)</f>
        <v>1.17</v>
      </c>
      <c r="K305" s="3">
        <f t="shared" si="504"/>
        <v>3.6077586206896495</v>
      </c>
      <c r="L305" s="3">
        <f t="shared" si="505"/>
        <v>2.3964827586206923</v>
      </c>
      <c r="M305" s="5">
        <f t="shared" si="506"/>
        <v>2.4682611124872932E-3</v>
      </c>
      <c r="N305" s="5">
        <f t="shared" si="507"/>
        <v>8.9048903066890565E-3</v>
      </c>
      <c r="O305" s="5">
        <f t="shared" si="508"/>
        <v>5.9151451998497272E-3</v>
      </c>
      <c r="P305" s="5">
        <f t="shared" si="509"/>
        <v>2.1340416087388851E-2</v>
      </c>
      <c r="Q305" s="5">
        <f t="shared" si="510"/>
        <v>1.6063347385126575E-2</v>
      </c>
      <c r="R305" s="5">
        <f t="shared" si="511"/>
        <v>7.0877717430889121E-3</v>
      </c>
      <c r="S305" s="5">
        <f t="shared" si="512"/>
        <v>4.6126943020623153E-2</v>
      </c>
      <c r="T305" s="5">
        <f t="shared" si="513"/>
        <v>3.8495535054190615E-2</v>
      </c>
      <c r="U305" s="5">
        <f t="shared" si="514"/>
        <v>2.5570969607609524E-2</v>
      </c>
      <c r="V305" s="5">
        <f t="shared" si="515"/>
        <v>4.431226465552849E-2</v>
      </c>
      <c r="W305" s="5">
        <f t="shared" si="516"/>
        <v>1.9317560001940976E-2</v>
      </c>
      <c r="X305" s="5">
        <f t="shared" si="517"/>
        <v>4.6294199483272257E-2</v>
      </c>
      <c r="Y305" s="5">
        <f t="shared" si="518"/>
        <v>5.5471625442904474E-2</v>
      </c>
      <c r="Z305" s="5">
        <f t="shared" si="519"/>
        <v>5.6619075931171681E-3</v>
      </c>
      <c r="AA305" s="5">
        <f t="shared" si="520"/>
        <v>2.042679592861665E-2</v>
      </c>
      <c r="AB305" s="5">
        <f t="shared" si="521"/>
        <v>3.684747455226748E-2</v>
      </c>
      <c r="AC305" s="5">
        <f t="shared" si="522"/>
        <v>2.3945049835371237E-2</v>
      </c>
      <c r="AD305" s="5">
        <f t="shared" si="523"/>
        <v>1.7423273406923033E-2</v>
      </c>
      <c r="AE305" s="5">
        <f t="shared" si="524"/>
        <v>4.1754574318425455E-2</v>
      </c>
      <c r="AF305" s="5">
        <f t="shared" si="525"/>
        <v>5.0032058723826482E-2</v>
      </c>
      <c r="AG305" s="5">
        <f t="shared" si="526"/>
        <v>3.9966988703316053E-2</v>
      </c>
      <c r="AH305" s="5">
        <f t="shared" si="527"/>
        <v>3.3921659819522209E-3</v>
      </c>
      <c r="AI305" s="5">
        <f t="shared" si="528"/>
        <v>1.2238116064198295E-2</v>
      </c>
      <c r="AJ305" s="5">
        <f t="shared" si="529"/>
        <v>2.2076084365805944E-2</v>
      </c>
      <c r="AK305" s="5">
        <f t="shared" si="530"/>
        <v>2.6548394560602793E-2</v>
      </c>
      <c r="AL305" s="5">
        <f t="shared" si="531"/>
        <v>8.2810902644760483E-3</v>
      </c>
      <c r="AM305" s="5">
        <f t="shared" si="532"/>
        <v>1.2571792966891855E-2</v>
      </c>
      <c r="AN305" s="5">
        <f t="shared" si="533"/>
        <v>3.0128085090105207E-2</v>
      </c>
      <c r="AO305" s="5">
        <f t="shared" si="534"/>
        <v>3.6100718234347143E-2</v>
      </c>
      <c r="AP305" s="5">
        <f t="shared" si="535"/>
        <v>2.8838249607478855E-2</v>
      </c>
      <c r="AQ305" s="5">
        <f t="shared" si="536"/>
        <v>1.7277591993280765E-2</v>
      </c>
      <c r="AR305" s="5">
        <f t="shared" si="537"/>
        <v>1.6258534580256244E-3</v>
      </c>
      <c r="AS305" s="5">
        <f t="shared" si="538"/>
        <v>5.8656868291700236E-3</v>
      </c>
      <c r="AT305" s="5">
        <f t="shared" si="539"/>
        <v>1.0580991112101945E-2</v>
      </c>
      <c r="AU305" s="5">
        <f t="shared" si="540"/>
        <v>1.2724553966708785E-2</v>
      </c>
      <c r="AV305" s="5">
        <f t="shared" si="541"/>
        <v>1.1476779816956075E-2</v>
      </c>
      <c r="AW305" s="5">
        <f t="shared" si="542"/>
        <v>1.9888260494073913E-3</v>
      </c>
      <c r="AX305" s="5">
        <f t="shared" si="543"/>
        <v>7.559332408971599E-3</v>
      </c>
      <c r="AY305" s="5">
        <f t="shared" si="544"/>
        <v>1.8115809784783062E-2</v>
      </c>
      <c r="AZ305" s="5">
        <f t="shared" si="545"/>
        <v>2.1707112903842325E-2</v>
      </c>
      <c r="BA305" s="5">
        <f t="shared" si="546"/>
        <v>1.7340240604496956E-2</v>
      </c>
      <c r="BB305" s="5">
        <f t="shared" si="547"/>
        <v>1.0388896909752858E-2</v>
      </c>
      <c r="BC305" s="5">
        <f t="shared" si="548"/>
        <v>4.9793624650620993E-3</v>
      </c>
      <c r="BD305" s="5">
        <f t="shared" si="549"/>
        <v>6.4938829670037335E-4</v>
      </c>
      <c r="BE305" s="5">
        <f t="shared" si="550"/>
        <v>2.3428362255957396E-3</v>
      </c>
      <c r="BF305" s="5">
        <f t="shared" si="551"/>
        <v>4.2261937948785159E-3</v>
      </c>
      <c r="BG305" s="5">
        <f t="shared" si="552"/>
        <v>5.0823623653926892E-3</v>
      </c>
      <c r="BH305" s="5">
        <f t="shared" si="553"/>
        <v>4.5839841593035289E-3</v>
      </c>
      <c r="BI305" s="5">
        <f t="shared" si="554"/>
        <v>3.3075816735664196E-3</v>
      </c>
      <c r="BJ305" s="8">
        <f t="shared" si="555"/>
        <v>0.53873124579562781</v>
      </c>
      <c r="BK305" s="8">
        <f t="shared" si="556"/>
        <v>0.16458983476065811</v>
      </c>
      <c r="BL305" s="8">
        <f t="shared" si="557"/>
        <v>0.22256912970239129</v>
      </c>
      <c r="BM305" s="8">
        <f t="shared" si="558"/>
        <v>0.85364530228178803</v>
      </c>
      <c r="BN305" s="8">
        <f t="shared" si="559"/>
        <v>6.1779831834630407E-2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1.2931034482758601</v>
      </c>
      <c r="F306">
        <f>VLOOKUP(B306,home!$B$2:$E$405,3,FALSE)</f>
        <v>2.3199999999999998</v>
      </c>
      <c r="G306">
        <f>VLOOKUP(C306,away!$B$2:$E$405,4,FALSE)</f>
        <v>1.1599999999999999</v>
      </c>
      <c r="H306">
        <f>VLOOKUP(A306,away!$A$2:$E$405,3,FALSE)</f>
        <v>1.13793103448276</v>
      </c>
      <c r="I306">
        <f>VLOOKUP(C306,away!$B$2:$E$405,3,FALSE)</f>
        <v>0.57999999999999996</v>
      </c>
      <c r="J306">
        <f>VLOOKUP(B306,home!$B$2:$E$405,4,FALSE)</f>
        <v>0.44</v>
      </c>
      <c r="K306" s="3">
        <f t="shared" si="504"/>
        <v>3.4799999999999942</v>
      </c>
      <c r="L306" s="3">
        <f t="shared" si="505"/>
        <v>0.29040000000000038</v>
      </c>
      <c r="M306" s="5">
        <f t="shared" si="506"/>
        <v>2.3042844305830004E-2</v>
      </c>
      <c r="N306" s="5">
        <f t="shared" si="507"/>
        <v>8.0189098184288279E-2</v>
      </c>
      <c r="O306" s="5">
        <f t="shared" si="508"/>
        <v>6.6916419864130414E-3</v>
      </c>
      <c r="P306" s="5">
        <f t="shared" si="509"/>
        <v>2.3286914112717345E-2</v>
      </c>
      <c r="Q306" s="5">
        <f t="shared" si="510"/>
        <v>0.13952903084066137</v>
      </c>
      <c r="R306" s="5">
        <f t="shared" si="511"/>
        <v>9.7162641642717482E-4</v>
      </c>
      <c r="S306" s="5">
        <f t="shared" si="512"/>
        <v>5.88339227674981E-3</v>
      </c>
      <c r="T306" s="5">
        <f t="shared" si="513"/>
        <v>4.0519230556128112E-2</v>
      </c>
      <c r="U306" s="5">
        <f t="shared" si="514"/>
        <v>3.3812599291665629E-3</v>
      </c>
      <c r="V306" s="5">
        <f t="shared" si="515"/>
        <v>6.6063435197168249E-4</v>
      </c>
      <c r="W306" s="5">
        <f t="shared" si="516"/>
        <v>0.16185367577516693</v>
      </c>
      <c r="X306" s="5">
        <f t="shared" si="517"/>
        <v>4.700230744510854E-2</v>
      </c>
      <c r="Y306" s="5">
        <f t="shared" si="518"/>
        <v>6.8247350410297683E-3</v>
      </c>
      <c r="Z306" s="5">
        <f t="shared" si="519"/>
        <v>9.4053437110150649E-5</v>
      </c>
      <c r="AA306" s="5">
        <f t="shared" si="520"/>
        <v>3.2730596114332374E-4</v>
      </c>
      <c r="AB306" s="5">
        <f t="shared" si="521"/>
        <v>5.6951237238938234E-4</v>
      </c>
      <c r="AC306" s="5">
        <f t="shared" si="522"/>
        <v>4.1726986939235381E-5</v>
      </c>
      <c r="AD306" s="5">
        <f t="shared" si="523"/>
        <v>0.14081269792439502</v>
      </c>
      <c r="AE306" s="5">
        <f t="shared" si="524"/>
        <v>4.0892007477244356E-2</v>
      </c>
      <c r="AF306" s="5">
        <f t="shared" si="525"/>
        <v>5.9375194856958885E-3</v>
      </c>
      <c r="AG306" s="5">
        <f t="shared" si="526"/>
        <v>5.7475188621536279E-4</v>
      </c>
      <c r="AH306" s="5">
        <f t="shared" si="527"/>
        <v>6.8282795341969436E-6</v>
      </c>
      <c r="AI306" s="5">
        <f t="shared" si="528"/>
        <v>2.3762412779005327E-5</v>
      </c>
      <c r="AJ306" s="5">
        <f t="shared" si="529"/>
        <v>4.1346598235469199E-5</v>
      </c>
      <c r="AK306" s="5">
        <f t="shared" si="530"/>
        <v>4.7962053953144198E-5</v>
      </c>
      <c r="AL306" s="5">
        <f t="shared" si="531"/>
        <v>1.6867583673958299E-6</v>
      </c>
      <c r="AM306" s="5">
        <f t="shared" si="532"/>
        <v>9.8005637755378752E-2</v>
      </c>
      <c r="AN306" s="5">
        <f t="shared" si="533"/>
        <v>2.8460837204162027E-2</v>
      </c>
      <c r="AO306" s="5">
        <f t="shared" si="534"/>
        <v>4.1325135620443312E-3</v>
      </c>
      <c r="AP306" s="5">
        <f t="shared" si="535"/>
        <v>4.0002731280589182E-4</v>
      </c>
      <c r="AQ306" s="5">
        <f t="shared" si="536"/>
        <v>2.9041982909707776E-5</v>
      </c>
      <c r="AR306" s="5">
        <f t="shared" si="537"/>
        <v>3.9658647534615902E-7</v>
      </c>
      <c r="AS306" s="5">
        <f t="shared" si="538"/>
        <v>1.3801209342046311E-6</v>
      </c>
      <c r="AT306" s="5">
        <f t="shared" si="539"/>
        <v>2.4014104255160544E-6</v>
      </c>
      <c r="AU306" s="5">
        <f t="shared" si="540"/>
        <v>2.7856360935986185E-6</v>
      </c>
      <c r="AV306" s="5">
        <f t="shared" si="541"/>
        <v>2.4235034014307943E-6</v>
      </c>
      <c r="AW306" s="5">
        <f t="shared" si="542"/>
        <v>4.7350680889535746E-8</v>
      </c>
      <c r="AX306" s="5">
        <f t="shared" si="543"/>
        <v>5.6843269898119615E-2</v>
      </c>
      <c r="AY306" s="5">
        <f t="shared" si="544"/>
        <v>1.6507285578413956E-2</v>
      </c>
      <c r="AZ306" s="5">
        <f t="shared" si="545"/>
        <v>2.3968578659857099E-3</v>
      </c>
      <c r="BA306" s="5">
        <f t="shared" si="546"/>
        <v>2.3201584142741702E-4</v>
      </c>
      <c r="BB306" s="5">
        <f t="shared" si="547"/>
        <v>1.6844350087630492E-5</v>
      </c>
      <c r="BC306" s="5">
        <f t="shared" si="548"/>
        <v>9.7831985308958023E-7</v>
      </c>
      <c r="BD306" s="5">
        <f t="shared" si="549"/>
        <v>1.9194785406754124E-8</v>
      </c>
      <c r="BE306" s="5">
        <f t="shared" si="550"/>
        <v>6.6797853215504236E-8</v>
      </c>
      <c r="BF306" s="5">
        <f t="shared" si="551"/>
        <v>1.1622826459497718E-7</v>
      </c>
      <c r="BG306" s="5">
        <f t="shared" si="552"/>
        <v>1.3482478693017332E-7</v>
      </c>
      <c r="BH306" s="5">
        <f t="shared" si="553"/>
        <v>1.1729756462925059E-7</v>
      </c>
      <c r="BI306" s="5">
        <f t="shared" si="554"/>
        <v>8.1639104981958269E-8</v>
      </c>
      <c r="BJ306" s="8">
        <f t="shared" si="555"/>
        <v>0.87116036428712185</v>
      </c>
      <c r="BK306" s="8">
        <f t="shared" si="556"/>
        <v>6.9424484370989428E-2</v>
      </c>
      <c r="BL306" s="8">
        <f t="shared" si="557"/>
        <v>1.2071169249731154E-2</v>
      </c>
      <c r="BM306" s="8">
        <f t="shared" si="558"/>
        <v>0.66253167727088236</v>
      </c>
      <c r="BN306" s="8">
        <f t="shared" si="559"/>
        <v>0.27371115584633726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1.22727272727273</v>
      </c>
      <c r="F307">
        <f>VLOOKUP(B307,home!$B$2:$E$405,3,FALSE)</f>
        <v>1.36</v>
      </c>
      <c r="G307">
        <f>VLOOKUP(C307,away!$B$2:$E$405,4,FALSE)</f>
        <v>0.81</v>
      </c>
      <c r="H307">
        <f>VLOOKUP(A307,away!$A$2:$E$405,3,FALSE)</f>
        <v>0.92424242424242398</v>
      </c>
      <c r="I307">
        <f>VLOOKUP(C307,away!$B$2:$E$405,3,FALSE)</f>
        <v>0.54</v>
      </c>
      <c r="J307">
        <f>VLOOKUP(B307,home!$B$2:$E$405,4,FALSE)</f>
        <v>0.72</v>
      </c>
      <c r="K307" s="3">
        <f t="shared" si="504"/>
        <v>1.3519636363636396</v>
      </c>
      <c r="L307" s="3">
        <f t="shared" si="505"/>
        <v>0.35934545454545447</v>
      </c>
      <c r="M307" s="5">
        <f t="shared" si="506"/>
        <v>0.18062917776121026</v>
      </c>
      <c r="N307" s="5">
        <f t="shared" si="507"/>
        <v>0.24420407999942009</v>
      </c>
      <c r="O307" s="5">
        <f t="shared" si="508"/>
        <v>6.4908273986773804E-2</v>
      </c>
      <c r="P307" s="5">
        <f t="shared" si="509"/>
        <v>8.7753626129246143E-2</v>
      </c>
      <c r="Q307" s="5">
        <f t="shared" si="510"/>
        <v>0.16507751800542664</v>
      </c>
      <c r="R307" s="5">
        <f t="shared" si="511"/>
        <v>1.1662246609769064E-2</v>
      </c>
      <c r="S307" s="5">
        <f t="shared" si="512"/>
        <v>1.0658160262750779E-2</v>
      </c>
      <c r="T307" s="5">
        <f t="shared" si="513"/>
        <v>5.9319855742895472E-2</v>
      </c>
      <c r="U307" s="5">
        <f t="shared" si="514"/>
        <v>1.5766933334712911E-2</v>
      </c>
      <c r="V307" s="5">
        <f t="shared" si="515"/>
        <v>5.7532984458694299E-4</v>
      </c>
      <c r="W307" s="5">
        <f t="shared" si="516"/>
        <v>7.4392933841500239E-2</v>
      </c>
      <c r="X307" s="5">
        <f t="shared" si="517"/>
        <v>2.6732762626243824E-2</v>
      </c>
      <c r="Y307" s="5">
        <f t="shared" si="518"/>
        <v>4.8031483685916617E-3</v>
      </c>
      <c r="Z307" s="5">
        <f t="shared" si="519"/>
        <v>1.3969251030028834E-3</v>
      </c>
      <c r="AA307" s="5">
        <f t="shared" si="520"/>
        <v>1.8885919419834301E-3</v>
      </c>
      <c r="AB307" s="5">
        <f t="shared" si="521"/>
        <v>1.2766538147454933E-3</v>
      </c>
      <c r="AC307" s="5">
        <f t="shared" si="522"/>
        <v>1.7469243033102152E-5</v>
      </c>
      <c r="AD307" s="5">
        <f t="shared" si="523"/>
        <v>2.5144135339028588E-2</v>
      </c>
      <c r="AE307" s="5">
        <f t="shared" si="524"/>
        <v>9.0354307425556529E-3</v>
      </c>
      <c r="AF307" s="5">
        <f t="shared" si="525"/>
        <v>1.623420483598817E-3</v>
      </c>
      <c r="AG307" s="5">
        <f t="shared" si="526"/>
        <v>1.9445625719907283E-4</v>
      </c>
      <c r="AH307" s="5">
        <f t="shared" si="527"/>
        <v>1.2549467152613169E-4</v>
      </c>
      <c r="AI307" s="5">
        <f t="shared" si="528"/>
        <v>1.6966423246072949E-4</v>
      </c>
      <c r="AJ307" s="5">
        <f t="shared" si="529"/>
        <v>1.146899363392269E-4</v>
      </c>
      <c r="AK307" s="5">
        <f t="shared" si="530"/>
        <v>5.1685541129165163E-5</v>
      </c>
      <c r="AL307" s="5">
        <f t="shared" si="531"/>
        <v>3.394776947751771E-7</v>
      </c>
      <c r="AM307" s="5">
        <f t="shared" si="532"/>
        <v>6.798791329234514E-3</v>
      </c>
      <c r="AN307" s="5">
        <f t="shared" si="533"/>
        <v>2.4431147605634713E-3</v>
      </c>
      <c r="AO307" s="5">
        <f t="shared" si="534"/>
        <v>4.3896109207069479E-4</v>
      </c>
      <c r="AP307" s="5">
        <f t="shared" si="535"/>
        <v>5.2579557719304312E-5</v>
      </c>
      <c r="AQ307" s="5">
        <f t="shared" si="536"/>
        <v>4.7235562671105901E-6</v>
      </c>
      <c r="AR307" s="5">
        <f t="shared" si="537"/>
        <v>9.0191879565180605E-6</v>
      </c>
      <c r="AS307" s="5">
        <f t="shared" si="538"/>
        <v>1.21936141467413E-5</v>
      </c>
      <c r="AT307" s="5">
        <f t="shared" si="539"/>
        <v>8.2426614611217463E-6</v>
      </c>
      <c r="AU307" s="5">
        <f t="shared" si="540"/>
        <v>3.7145928540975279E-6</v>
      </c>
      <c r="AV307" s="5">
        <f t="shared" si="541"/>
        <v>1.2554986156590215E-6</v>
      </c>
      <c r="AW307" s="5">
        <f t="shared" si="542"/>
        <v>4.5812702324042586E-9</v>
      </c>
      <c r="AX307" s="5">
        <f t="shared" si="543"/>
        <v>1.5319531080582472E-3</v>
      </c>
      <c r="AY307" s="5">
        <f t="shared" si="544"/>
        <v>5.5050038595751258E-4</v>
      </c>
      <c r="AZ307" s="5">
        <f t="shared" si="545"/>
        <v>9.8909905709675225E-5</v>
      </c>
      <c r="BA307" s="5">
        <f t="shared" si="546"/>
        <v>1.1847608342097097E-5</v>
      </c>
      <c r="BB307" s="5">
        <f t="shared" si="547"/>
        <v>1.0643460512418495E-6</v>
      </c>
      <c r="BC307" s="5">
        <f t="shared" si="548"/>
        <v>7.6493583115432412E-8</v>
      </c>
      <c r="BD307" s="5">
        <f t="shared" si="549"/>
        <v>5.4016736597764503E-7</v>
      </c>
      <c r="BE307" s="5">
        <f t="shared" si="550"/>
        <v>7.3028663635210591E-7</v>
      </c>
      <c r="BF307" s="5">
        <f t="shared" si="551"/>
        <v>4.9366048823518215E-7</v>
      </c>
      <c r="BG307" s="5">
        <f t="shared" si="552"/>
        <v>2.2247034293449548E-7</v>
      </c>
      <c r="BH307" s="5">
        <f t="shared" si="553"/>
        <v>7.5192953454196634E-8</v>
      </c>
      <c r="BI307" s="5">
        <f t="shared" si="554"/>
        <v>2.0331627756171505E-8</v>
      </c>
      <c r="BJ307" s="8">
        <f t="shared" si="555"/>
        <v>0.62246026355001705</v>
      </c>
      <c r="BK307" s="8">
        <f t="shared" si="556"/>
        <v>0.28018460310447957</v>
      </c>
      <c r="BL307" s="8">
        <f t="shared" si="557"/>
        <v>9.6000741733888839E-2</v>
      </c>
      <c r="BM307" s="8">
        <f t="shared" si="558"/>
        <v>0.24525711519485502</v>
      </c>
      <c r="BN307" s="8">
        <f t="shared" si="559"/>
        <v>0.75423492249184609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1.22727272727273</v>
      </c>
      <c r="F308">
        <f>VLOOKUP(B308,home!$B$2:$E$405,3,FALSE)</f>
        <v>1.0900000000000001</v>
      </c>
      <c r="G308">
        <f>VLOOKUP(C308,away!$B$2:$E$405,4,FALSE)</f>
        <v>1.36</v>
      </c>
      <c r="H308">
        <f>VLOOKUP(A308,away!$A$2:$E$405,3,FALSE)</f>
        <v>0.92424242424242398</v>
      </c>
      <c r="I308">
        <f>VLOOKUP(C308,away!$B$2:$E$405,3,FALSE)</f>
        <v>1.0900000000000001</v>
      </c>
      <c r="J308">
        <f>VLOOKUP(B308,home!$B$2:$E$405,4,FALSE)</f>
        <v>0.72</v>
      </c>
      <c r="K308" s="3">
        <f t="shared" si="504"/>
        <v>1.8193090909090952</v>
      </c>
      <c r="L308" s="3">
        <f t="shared" si="505"/>
        <v>0.72534545454545429</v>
      </c>
      <c r="M308" s="5">
        <f t="shared" si="506"/>
        <v>7.8500165536203689E-2</v>
      </c>
      <c r="N308" s="5">
        <f t="shared" si="507"/>
        <v>0.14281606479788422</v>
      </c>
      <c r="O308" s="5">
        <f t="shared" si="508"/>
        <v>5.693973825275106E-2</v>
      </c>
      <c r="P308" s="5">
        <f t="shared" si="509"/>
        <v>0.10359098343721436</v>
      </c>
      <c r="Q308" s="5">
        <f t="shared" si="510"/>
        <v>0.12991328250732662</v>
      </c>
      <c r="R308" s="5">
        <f t="shared" si="511"/>
        <v>2.0650490162320449E-2</v>
      </c>
      <c r="S308" s="5">
        <f t="shared" si="512"/>
        <v>3.4175379682926027E-2</v>
      </c>
      <c r="T308" s="5">
        <f t="shared" si="513"/>
        <v>9.4232008951768823E-2</v>
      </c>
      <c r="U308" s="5">
        <f t="shared" si="514"/>
        <v>3.756962448403843E-2</v>
      </c>
      <c r="V308" s="5">
        <f t="shared" si="515"/>
        <v>5.0109748410682746E-3</v>
      </c>
      <c r="W308" s="5">
        <f t="shared" si="516"/>
        <v>7.878413863180693E-2</v>
      </c>
      <c r="X308" s="5">
        <f t="shared" si="517"/>
        <v>5.7145716846860081E-2</v>
      </c>
      <c r="Y308" s="5">
        <f t="shared" si="518"/>
        <v>2.072519298080577E-2</v>
      </c>
      <c r="Z308" s="5">
        <f t="shared" si="519"/>
        <v>4.9929130577915874E-3</v>
      </c>
      <c r="AA308" s="5">
        <f t="shared" si="520"/>
        <v>9.0836521161589637E-3</v>
      </c>
      <c r="AB308" s="5">
        <f t="shared" si="521"/>
        <v>8.2629854367918237E-3</v>
      </c>
      <c r="AC308" s="5">
        <f t="shared" si="522"/>
        <v>4.1328878752969021E-4</v>
      </c>
      <c r="AD308" s="5">
        <f t="shared" si="523"/>
        <v>3.5833174908072203E-2</v>
      </c>
      <c r="AE308" s="5">
        <f t="shared" si="524"/>
        <v>2.5991430541502398E-2</v>
      </c>
      <c r="AF308" s="5">
        <f t="shared" si="525"/>
        <v>9.426383000206328E-3</v>
      </c>
      <c r="AG308" s="5">
        <f t="shared" si="526"/>
        <v>2.279128020668068E-3</v>
      </c>
      <c r="AH308" s="5">
        <f t="shared" si="527"/>
        <v>9.0539669785244309E-4</v>
      </c>
      <c r="AI308" s="5">
        <f t="shared" si="528"/>
        <v>1.6471964432820251E-3</v>
      </c>
      <c r="AJ308" s="5">
        <f t="shared" si="529"/>
        <v>1.4983797318880584E-3</v>
      </c>
      <c r="AK308" s="5">
        <f t="shared" si="530"/>
        <v>9.0867195595262565E-4</v>
      </c>
      <c r="AL308" s="5">
        <f t="shared" si="531"/>
        <v>2.1815491292960175E-5</v>
      </c>
      <c r="AM308" s="5">
        <f t="shared" si="532"/>
        <v>1.30383241732783E-2</v>
      </c>
      <c r="AN308" s="5">
        <f t="shared" si="533"/>
        <v>9.457289173977531E-3</v>
      </c>
      <c r="AO308" s="5">
        <f t="shared" si="534"/>
        <v>3.4299008573332674E-3</v>
      </c>
      <c r="AP308" s="5">
        <f t="shared" si="535"/>
        <v>8.2928766546941433E-4</v>
      </c>
      <c r="AQ308" s="5">
        <f t="shared" si="536"/>
        <v>1.5038000966471272E-4</v>
      </c>
      <c r="AR308" s="5">
        <f t="shared" si="537"/>
        <v>1.3134507586954678E-4</v>
      </c>
      <c r="AS308" s="5">
        <f t="shared" si="538"/>
        <v>2.3895729057561127E-4</v>
      </c>
      <c r="AT308" s="5">
        <f t="shared" si="539"/>
        <v>2.1736858554160797E-4</v>
      </c>
      <c r="AU308" s="5">
        <f t="shared" si="540"/>
        <v>1.3182021458463288E-4</v>
      </c>
      <c r="AV308" s="5">
        <f t="shared" si="541"/>
        <v>5.9955428689852582E-5</v>
      </c>
      <c r="AW308" s="5">
        <f t="shared" si="542"/>
        <v>7.9967566585062677E-7</v>
      </c>
      <c r="AX308" s="5">
        <f t="shared" si="543"/>
        <v>3.9534569497775042E-3</v>
      </c>
      <c r="AY308" s="5">
        <f t="shared" si="544"/>
        <v>2.8676220282622487E-3</v>
      </c>
      <c r="AZ308" s="5">
        <f t="shared" si="545"/>
        <v>1.0400083017772189E-3</v>
      </c>
      <c r="BA308" s="5">
        <f t="shared" si="546"/>
        <v>2.5145509812788102E-4</v>
      </c>
      <c r="BB308" s="5">
        <f t="shared" si="547"/>
        <v>4.559795311233491E-5</v>
      </c>
      <c r="BC308" s="5">
        <f t="shared" si="548"/>
        <v>6.6148536053217769E-6</v>
      </c>
      <c r="BD308" s="5">
        <f t="shared" si="549"/>
        <v>1.5878425626483927E-5</v>
      </c>
      <c r="BE308" s="5">
        <f t="shared" si="550"/>
        <v>2.8887764091586155E-5</v>
      </c>
      <c r="BF308" s="5">
        <f t="shared" si="551"/>
        <v>2.6277885913930014E-5</v>
      </c>
      <c r="BG308" s="5">
        <f t="shared" si="552"/>
        <v>1.5935865577694975E-5</v>
      </c>
      <c r="BH308" s="5">
        <f t="shared" si="553"/>
        <v>7.248066279251448E-6</v>
      </c>
      <c r="BI308" s="5">
        <f t="shared" si="554"/>
        <v>2.637294574670766E-6</v>
      </c>
      <c r="BJ308" s="8">
        <f t="shared" si="555"/>
        <v>0.63221645825128736</v>
      </c>
      <c r="BK308" s="8">
        <f t="shared" si="556"/>
        <v>0.22458022980449724</v>
      </c>
      <c r="BL308" s="8">
        <f t="shared" si="557"/>
        <v>0.13834244717836069</v>
      </c>
      <c r="BM308" s="8">
        <f t="shared" si="558"/>
        <v>0.46485450124563998</v>
      </c>
      <c r="BN308" s="8">
        <f t="shared" si="559"/>
        <v>0.53241072469370043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1.22727272727273</v>
      </c>
      <c r="F309">
        <f>VLOOKUP(B309,home!$B$2:$E$405,3,FALSE)</f>
        <v>0.81</v>
      </c>
      <c r="G309">
        <f>VLOOKUP(C309,away!$B$2:$E$405,4,FALSE)</f>
        <v>0.27</v>
      </c>
      <c r="H309">
        <f>VLOOKUP(A309,away!$A$2:$E$405,3,FALSE)</f>
        <v>0.92424242424242398</v>
      </c>
      <c r="I309">
        <f>VLOOKUP(C309,away!$B$2:$E$405,3,FALSE)</f>
        <v>1.0900000000000001</v>
      </c>
      <c r="J309">
        <f>VLOOKUP(B309,home!$B$2:$E$405,4,FALSE)</f>
        <v>1.44</v>
      </c>
      <c r="K309" s="3">
        <f t="shared" si="504"/>
        <v>0.26840454545454606</v>
      </c>
      <c r="L309" s="3">
        <f t="shared" si="505"/>
        <v>1.4506909090909086</v>
      </c>
      <c r="M309" s="5">
        <f t="shared" si="506"/>
        <v>0.17922819465992545</v>
      </c>
      <c r="N309" s="5">
        <f t="shared" si="507"/>
        <v>4.8105662120336193E-2</v>
      </c>
      <c r="O309" s="5">
        <f t="shared" si="508"/>
        <v>0.26000471264592961</v>
      </c>
      <c r="P309" s="5">
        <f t="shared" si="509"/>
        <v>6.97864467137706E-2</v>
      </c>
      <c r="Q309" s="5">
        <f t="shared" si="510"/>
        <v>6.4558891875994041E-3</v>
      </c>
      <c r="R309" s="5">
        <f t="shared" si="511"/>
        <v>0.18859323647812207</v>
      </c>
      <c r="S309" s="5">
        <f t="shared" si="512"/>
        <v>6.7932226765085027E-3</v>
      </c>
      <c r="T309" s="5">
        <f t="shared" si="513"/>
        <v>9.3654997545487475E-3</v>
      </c>
      <c r="U309" s="5">
        <f t="shared" si="514"/>
        <v>5.0619281912712068E-2</v>
      </c>
      <c r="V309" s="5">
        <f t="shared" si="515"/>
        <v>2.9389899236709996E-4</v>
      </c>
      <c r="W309" s="5">
        <f t="shared" si="516"/>
        <v>5.7759666763417927E-4</v>
      </c>
      <c r="X309" s="5">
        <f t="shared" si="517"/>
        <v>8.3791423485810685E-4</v>
      </c>
      <c r="Y309" s="5">
        <f t="shared" si="518"/>
        <v>6.0777728155326019E-4</v>
      </c>
      <c r="Z309" s="5">
        <f t="shared" si="519"/>
        <v>9.1196831224947844E-2</v>
      </c>
      <c r="AA309" s="5">
        <f t="shared" si="520"/>
        <v>2.4477644031827079E-2</v>
      </c>
      <c r="AB309" s="5">
        <f t="shared" si="521"/>
        <v>3.284955460080364E-3</v>
      </c>
      <c r="AC309" s="5">
        <f t="shared" si="522"/>
        <v>7.1522530289438695E-6</v>
      </c>
      <c r="AD309" s="5">
        <f t="shared" si="523"/>
        <v>3.8757392758103081E-5</v>
      </c>
      <c r="AE309" s="5">
        <f t="shared" si="524"/>
        <v>5.6224997334245953E-5</v>
      </c>
      <c r="AF309" s="5">
        <f t="shared" si="525"/>
        <v>4.0782546248225591E-5</v>
      </c>
      <c r="AG309" s="5">
        <f t="shared" si="526"/>
        <v>1.9720956363960133E-5</v>
      </c>
      <c r="AH309" s="5">
        <f t="shared" si="527"/>
        <v>3.3074603498982454E-2</v>
      </c>
      <c r="AI309" s="5">
        <f t="shared" si="528"/>
        <v>8.8773739182337243E-3</v>
      </c>
      <c r="AJ309" s="5">
        <f t="shared" si="529"/>
        <v>1.1913637556767826E-3</v>
      </c>
      <c r="AK309" s="5">
        <f t="shared" si="530"/>
        <v>1.0658914910448262E-4</v>
      </c>
      <c r="AL309" s="5">
        <f t="shared" si="531"/>
        <v>1.1139549239668776E-7</v>
      </c>
      <c r="AM309" s="5">
        <f t="shared" si="532"/>
        <v>2.0805320772483946E-6</v>
      </c>
      <c r="AN309" s="5">
        <f t="shared" si="533"/>
        <v>3.01820897053627E-6</v>
      </c>
      <c r="AO309" s="5">
        <f t="shared" si="534"/>
        <v>2.1892441576467987E-6</v>
      </c>
      <c r="AP309" s="5">
        <f t="shared" si="535"/>
        <v>1.0586388657595314E-6</v>
      </c>
      <c r="AQ309" s="5">
        <f t="shared" si="536"/>
        <v>3.8393944464191596E-7</v>
      </c>
      <c r="AR309" s="5">
        <f t="shared" si="537"/>
        <v>9.5962053235520272E-3</v>
      </c>
      <c r="AS309" s="5">
        <f t="shared" si="538"/>
        <v>2.5756651279564766E-3</v>
      </c>
      <c r="AT309" s="5">
        <f t="shared" si="539"/>
        <v>3.4566011395614164E-4</v>
      </c>
      <c r="AU309" s="5">
        <f t="shared" si="540"/>
        <v>3.0925581922721611E-5</v>
      </c>
      <c r="AV309" s="5">
        <f t="shared" si="541"/>
        <v>2.0751416897213542E-6</v>
      </c>
      <c r="AW309" s="5">
        <f t="shared" si="542"/>
        <v>1.2048413738459362E-9</v>
      </c>
      <c r="AX309" s="5">
        <f t="shared" si="543"/>
        <v>9.307071108290966E-8</v>
      </c>
      <c r="AY309" s="5">
        <f t="shared" si="544"/>
        <v>1.3501683447060352E-7</v>
      </c>
      <c r="AZ309" s="5">
        <f t="shared" si="545"/>
        <v>9.7933847170368286E-8</v>
      </c>
      <c r="BA309" s="5">
        <f t="shared" si="546"/>
        <v>4.7357247260783876E-8</v>
      </c>
      <c r="BB309" s="5">
        <f t="shared" si="547"/>
        <v>1.7175182020197387E-8</v>
      </c>
      <c r="BC309" s="5">
        <f t="shared" si="548"/>
        <v>4.9831760837363873E-9</v>
      </c>
      <c r="BD309" s="5">
        <f t="shared" si="549"/>
        <v>2.3201879707744522E-3</v>
      </c>
      <c r="BE309" s="5">
        <f t="shared" si="550"/>
        <v>6.227489976648224E-4</v>
      </c>
      <c r="BF309" s="5">
        <f t="shared" si="551"/>
        <v>8.3574330825250396E-5</v>
      </c>
      <c r="BG309" s="5">
        <f t="shared" si="552"/>
        <v>7.4772434256064007E-6</v>
      </c>
      <c r="BH309" s="5">
        <f t="shared" si="553"/>
        <v>5.0173153072571954E-7</v>
      </c>
      <c r="BI309" s="5">
        <f t="shared" si="554"/>
        <v>2.6933404688930072E-8</v>
      </c>
      <c r="BJ309" s="8">
        <f t="shared" si="555"/>
        <v>6.6114951239748365E-2</v>
      </c>
      <c r="BK309" s="8">
        <f t="shared" si="556"/>
        <v>0.25610916170792747</v>
      </c>
      <c r="BL309" s="8">
        <f t="shared" si="557"/>
        <v>0.5858148093473714</v>
      </c>
      <c r="BM309" s="8">
        <f t="shared" si="558"/>
        <v>0.24706147790231858</v>
      </c>
      <c r="BN309" s="8">
        <f t="shared" si="559"/>
        <v>0.75217414180568343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1.22727272727273</v>
      </c>
      <c r="F310">
        <f>VLOOKUP(B310,home!$B$2:$E$405,3,FALSE)</f>
        <v>1.0900000000000001</v>
      </c>
      <c r="G310">
        <f>VLOOKUP(C310,away!$B$2:$E$405,4,FALSE)</f>
        <v>1.02</v>
      </c>
      <c r="H310">
        <f>VLOOKUP(A310,away!$A$2:$E$405,3,FALSE)</f>
        <v>0.92424242424242398</v>
      </c>
      <c r="I310">
        <f>VLOOKUP(C310,away!$B$2:$E$405,3,FALSE)</f>
        <v>0.61</v>
      </c>
      <c r="J310">
        <f>VLOOKUP(B310,home!$B$2:$E$405,4,FALSE)</f>
        <v>1.08</v>
      </c>
      <c r="K310" s="3">
        <f t="shared" si="504"/>
        <v>1.3644818181818212</v>
      </c>
      <c r="L310" s="3">
        <f t="shared" si="505"/>
        <v>0.60889090909090893</v>
      </c>
      <c r="M310" s="5">
        <f t="shared" si="506"/>
        <v>0.13898729856278794</v>
      </c>
      <c r="N310" s="5">
        <f t="shared" si="507"/>
        <v>0.18964564184713251</v>
      </c>
      <c r="O310" s="5">
        <f t="shared" si="508"/>
        <v>8.4628102573985522E-2</v>
      </c>
      <c r="P310" s="5">
        <f t="shared" si="509"/>
        <v>0.11547350726942943</v>
      </c>
      <c r="Q310" s="5">
        <f t="shared" si="510"/>
        <v>0.12938401509891695</v>
      </c>
      <c r="R310" s="5">
        <f t="shared" si="511"/>
        <v>2.5764641155456364E-2</v>
      </c>
      <c r="S310" s="5">
        <f t="shared" si="512"/>
        <v>2.3984441418363204E-2</v>
      </c>
      <c r="T310" s="5">
        <f t="shared" si="513"/>
        <v>7.8780750575411423E-2</v>
      </c>
      <c r="U310" s="5">
        <f t="shared" si="514"/>
        <v>3.5155384408599284E-2</v>
      </c>
      <c r="V310" s="5">
        <f t="shared" si="515"/>
        <v>2.2140852670356351E-3</v>
      </c>
      <c r="W310" s="5">
        <f t="shared" si="516"/>
        <v>5.8847378721944781E-2</v>
      </c>
      <c r="X310" s="5">
        <f t="shared" si="517"/>
        <v>3.5831633927621967E-2</v>
      </c>
      <c r="Y310" s="5">
        <f t="shared" si="518"/>
        <v>1.0908778078201196E-2</v>
      </c>
      <c r="Z310" s="5">
        <f t="shared" si="519"/>
        <v>5.229285258515624E-3</v>
      </c>
      <c r="AA310" s="5">
        <f t="shared" si="520"/>
        <v>7.1352646573307945E-3</v>
      </c>
      <c r="AB310" s="5">
        <f t="shared" si="521"/>
        <v>4.8679694464216069E-3</v>
      </c>
      <c r="AC310" s="5">
        <f t="shared" si="522"/>
        <v>1.1496922462607135E-4</v>
      </c>
      <c r="AD310" s="5">
        <f t="shared" si="523"/>
        <v>2.0074044578438369E-2</v>
      </c>
      <c r="AE310" s="5">
        <f t="shared" si="524"/>
        <v>1.222290325249677E-2</v>
      </c>
      <c r="AF310" s="5">
        <f t="shared" si="525"/>
        <v>3.7212073365714931E-3</v>
      </c>
      <c r="AG310" s="5">
        <f t="shared" si="526"/>
        <v>7.5526977269359209E-4</v>
      </c>
      <c r="AH310" s="5">
        <f t="shared" si="527"/>
        <v>7.9601606373831668E-4</v>
      </c>
      <c r="AI310" s="5">
        <f t="shared" si="528"/>
        <v>1.0861494459515949E-3</v>
      </c>
      <c r="AJ310" s="5">
        <f t="shared" si="529"/>
        <v>7.4101558541460506E-4</v>
      </c>
      <c r="AK310" s="5">
        <f t="shared" si="530"/>
        <v>3.3703409776252892E-4</v>
      </c>
      <c r="AL310" s="5">
        <f t="shared" si="531"/>
        <v>3.8207518911152515E-6</v>
      </c>
      <c r="AM310" s="5">
        <f t="shared" si="532"/>
        <v>5.4781337689300954E-3</v>
      </c>
      <c r="AN310" s="5">
        <f t="shared" si="533"/>
        <v>3.3355858506854534E-3</v>
      </c>
      <c r="AO310" s="5">
        <f t="shared" si="534"/>
        <v>1.0155039504873191E-3</v>
      </c>
      <c r="AP310" s="5">
        <f t="shared" si="535"/>
        <v>2.0611037453254437E-4</v>
      </c>
      <c r="AQ310" s="5">
        <f t="shared" si="536"/>
        <v>3.1374683330547164E-5</v>
      </c>
      <c r="AR310" s="5">
        <f t="shared" si="537"/>
        <v>9.693738894011816E-5</v>
      </c>
      <c r="AS310" s="5">
        <f t="shared" si="538"/>
        <v>1.322693047108108E-4</v>
      </c>
      <c r="AT310" s="5">
        <f t="shared" si="539"/>
        <v>9.0239530690726242E-5</v>
      </c>
      <c r="AU310" s="5">
        <f t="shared" si="540"/>
        <v>4.1043399636252117E-5</v>
      </c>
      <c r="AV310" s="5">
        <f t="shared" si="541"/>
        <v>1.4000743140009105E-5</v>
      </c>
      <c r="AW310" s="5">
        <f t="shared" si="542"/>
        <v>8.8176646722320457E-8</v>
      </c>
      <c r="AX310" s="5">
        <f t="shared" si="543"/>
        <v>1.2458023208788275E-3</v>
      </c>
      <c r="AY310" s="5">
        <f t="shared" si="544"/>
        <v>7.5855770770747355E-4</v>
      </c>
      <c r="AZ310" s="5">
        <f t="shared" si="545"/>
        <v>2.3093944612195976E-4</v>
      </c>
      <c r="BA310" s="5">
        <f t="shared" si="546"/>
        <v>4.6872309764717018E-5</v>
      </c>
      <c r="BB310" s="5">
        <f t="shared" si="547"/>
        <v>7.1350308259573079E-6</v>
      </c>
      <c r="BC310" s="5">
        <f t="shared" si="548"/>
        <v>8.6889108120176113E-7</v>
      </c>
      <c r="BD310" s="5">
        <f t="shared" si="549"/>
        <v>9.8373824794412539E-6</v>
      </c>
      <c r="BE310" s="5">
        <f t="shared" si="550"/>
        <v>1.3422929531697994E-5</v>
      </c>
      <c r="BF310" s="5">
        <f t="shared" si="551"/>
        <v>9.157671646368873E-6</v>
      </c>
      <c r="BG310" s="5">
        <f t="shared" si="552"/>
        <v>4.1651588194498357E-6</v>
      </c>
      <c r="BH310" s="5">
        <f t="shared" si="553"/>
        <v>1.4208208697447408E-6</v>
      </c>
      <c r="BI310" s="5">
        <f t="shared" si="554"/>
        <v>3.8773684873199555E-7</v>
      </c>
      <c r="BJ310" s="8">
        <f t="shared" si="555"/>
        <v>0.55252850752377525</v>
      </c>
      <c r="BK310" s="8">
        <f t="shared" si="556"/>
        <v>0.28153668020184086</v>
      </c>
      <c r="BL310" s="8">
        <f t="shared" si="557"/>
        <v>0.16092445950197395</v>
      </c>
      <c r="BM310" s="8">
        <f t="shared" si="558"/>
        <v>0.31557725644733603</v>
      </c>
      <c r="BN310" s="8">
        <f t="shared" si="559"/>
        <v>0.68388320650770873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1.56944444444444</v>
      </c>
      <c r="F311">
        <f>VLOOKUP(B311,home!$B$2:$E$405,3,FALSE)</f>
        <v>0.45</v>
      </c>
      <c r="G311">
        <f>VLOOKUP(C311,away!$B$2:$E$405,4,FALSE)</f>
        <v>1.1200000000000001</v>
      </c>
      <c r="H311">
        <f>VLOOKUP(A311,away!$A$2:$E$405,3,FALSE)</f>
        <v>1.0833333333333299</v>
      </c>
      <c r="I311">
        <f>VLOOKUP(C311,away!$B$2:$E$405,3,FALSE)</f>
        <v>0.45</v>
      </c>
      <c r="J311">
        <f>VLOOKUP(B311,home!$B$2:$E$405,4,FALSE)</f>
        <v>0.62</v>
      </c>
      <c r="K311" s="3">
        <f t="shared" si="504"/>
        <v>0.79099999999999793</v>
      </c>
      <c r="L311" s="3">
        <f t="shared" si="505"/>
        <v>0.30224999999999907</v>
      </c>
      <c r="M311" s="5">
        <f t="shared" si="506"/>
        <v>0.33512556382349318</v>
      </c>
      <c r="N311" s="5">
        <f t="shared" si="507"/>
        <v>0.26508432098438239</v>
      </c>
      <c r="O311" s="5">
        <f t="shared" si="508"/>
        <v>0.10129170166565049</v>
      </c>
      <c r="P311" s="5">
        <f t="shared" si="509"/>
        <v>8.0121736017529324E-2</v>
      </c>
      <c r="Q311" s="5">
        <f t="shared" si="510"/>
        <v>0.10484084894932295</v>
      </c>
      <c r="R311" s="5">
        <f t="shared" si="511"/>
        <v>1.5307708414221379E-2</v>
      </c>
      <c r="S311" s="5">
        <f t="shared" si="512"/>
        <v>4.7888711541591977E-3</v>
      </c>
      <c r="T311" s="5">
        <f t="shared" si="513"/>
        <v>3.1688146594932763E-2</v>
      </c>
      <c r="U311" s="5">
        <f t="shared" si="514"/>
        <v>1.210839735564908E-2</v>
      </c>
      <c r="V311" s="5">
        <f t="shared" si="515"/>
        <v>1.2721356870206514E-4</v>
      </c>
      <c r="W311" s="5">
        <f t="shared" si="516"/>
        <v>2.7643037172971414E-2</v>
      </c>
      <c r="X311" s="5">
        <f t="shared" si="517"/>
        <v>8.355107985530583E-3</v>
      </c>
      <c r="Y311" s="5">
        <f t="shared" si="518"/>
        <v>1.2626656943133053E-3</v>
      </c>
      <c r="Z311" s="5">
        <f t="shared" si="519"/>
        <v>1.5422516227327995E-3</v>
      </c>
      <c r="AA311" s="5">
        <f t="shared" si="520"/>
        <v>1.2199210335816413E-3</v>
      </c>
      <c r="AB311" s="5">
        <f t="shared" si="521"/>
        <v>4.8247876878153778E-4</v>
      </c>
      <c r="AC311" s="5">
        <f t="shared" si="522"/>
        <v>1.9008867626185858E-6</v>
      </c>
      <c r="AD311" s="5">
        <f t="shared" si="523"/>
        <v>5.4664106009550822E-3</v>
      </c>
      <c r="AE311" s="5">
        <f t="shared" si="524"/>
        <v>1.6522226041386684E-3</v>
      </c>
      <c r="AF311" s="5">
        <f t="shared" si="525"/>
        <v>2.4969214105045542E-4</v>
      </c>
      <c r="AG311" s="5">
        <f t="shared" si="526"/>
        <v>2.515648321083331E-5</v>
      </c>
      <c r="AH311" s="5">
        <f t="shared" si="527"/>
        <v>1.1653638824274677E-4</v>
      </c>
      <c r="AI311" s="5">
        <f t="shared" si="528"/>
        <v>9.2180283100012456E-5</v>
      </c>
      <c r="AJ311" s="5">
        <f t="shared" si="529"/>
        <v>3.6457301966054822E-5</v>
      </c>
      <c r="AK311" s="5">
        <f t="shared" si="530"/>
        <v>9.6125752850497633E-6</v>
      </c>
      <c r="AL311" s="5">
        <f t="shared" si="531"/>
        <v>1.8178541279406334E-8</v>
      </c>
      <c r="AM311" s="5">
        <f t="shared" si="532"/>
        <v>8.6478615707109212E-4</v>
      </c>
      <c r="AN311" s="5">
        <f t="shared" si="533"/>
        <v>2.613816159747368E-4</v>
      </c>
      <c r="AO311" s="5">
        <f t="shared" si="534"/>
        <v>3.9501296714181965E-5</v>
      </c>
      <c r="AP311" s="5">
        <f t="shared" si="535"/>
        <v>3.9797556439538215E-6</v>
      </c>
      <c r="AQ311" s="5">
        <f t="shared" si="536"/>
        <v>3.0072028584625964E-7</v>
      </c>
      <c r="AR311" s="5">
        <f t="shared" si="537"/>
        <v>7.0446246692740193E-6</v>
      </c>
      <c r="AS311" s="5">
        <f t="shared" si="538"/>
        <v>5.5722981133957349E-6</v>
      </c>
      <c r="AT311" s="5">
        <f t="shared" si="539"/>
        <v>2.2038439038480071E-6</v>
      </c>
      <c r="AU311" s="5">
        <f t="shared" si="540"/>
        <v>5.8108017598125634E-7</v>
      </c>
      <c r="AV311" s="5">
        <f t="shared" si="541"/>
        <v>1.1490860480029313E-7</v>
      </c>
      <c r="AW311" s="5">
        <f t="shared" si="542"/>
        <v>1.2072558623458664E-10</v>
      </c>
      <c r="AX311" s="5">
        <f t="shared" si="543"/>
        <v>1.1400764170720529E-4</v>
      </c>
      <c r="AY311" s="5">
        <f t="shared" si="544"/>
        <v>3.4458809706002687E-5</v>
      </c>
      <c r="AZ311" s="5">
        <f t="shared" si="545"/>
        <v>5.2075876168196398E-6</v>
      </c>
      <c r="BA311" s="5">
        <f t="shared" si="546"/>
        <v>5.2466445239457711E-7</v>
      </c>
      <c r="BB311" s="5">
        <f t="shared" si="547"/>
        <v>3.9644957684065103E-8</v>
      </c>
      <c r="BC311" s="5">
        <f t="shared" si="548"/>
        <v>2.3965376920017278E-9</v>
      </c>
      <c r="BD311" s="5">
        <f t="shared" si="549"/>
        <v>3.5487296771467761E-7</v>
      </c>
      <c r="BE311" s="5">
        <f t="shared" si="550"/>
        <v>2.8070451746230925E-7</v>
      </c>
      <c r="BF311" s="5">
        <f t="shared" si="551"/>
        <v>1.11018636656343E-7</v>
      </c>
      <c r="BG311" s="5">
        <f t="shared" si="552"/>
        <v>2.9271913865055695E-8</v>
      </c>
      <c r="BH311" s="5">
        <f t="shared" si="553"/>
        <v>5.7885209668147481E-9</v>
      </c>
      <c r="BI311" s="5">
        <f t="shared" si="554"/>
        <v>9.157440169500912E-10</v>
      </c>
      <c r="BJ311" s="8">
        <f t="shared" si="555"/>
        <v>0.44759179950147604</v>
      </c>
      <c r="BK311" s="8">
        <f t="shared" si="556"/>
        <v>0.42019976243889362</v>
      </c>
      <c r="BL311" s="8">
        <f t="shared" si="557"/>
        <v>0.13068129311424598</v>
      </c>
      <c r="BM311" s="8">
        <f t="shared" si="558"/>
        <v>9.8208768133768345E-2</v>
      </c>
      <c r="BN311" s="8">
        <f t="shared" si="559"/>
        <v>0.90177187985459983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1.56944444444444</v>
      </c>
      <c r="F312">
        <f>VLOOKUP(B312,home!$B$2:$E$405,3,FALSE)</f>
        <v>0.9</v>
      </c>
      <c r="G312">
        <f>VLOOKUP(C312,away!$B$2:$E$405,4,FALSE)</f>
        <v>0.45</v>
      </c>
      <c r="H312">
        <f>VLOOKUP(A312,away!$A$2:$E$405,3,FALSE)</f>
        <v>1.0833333333333299</v>
      </c>
      <c r="I312">
        <f>VLOOKUP(C312,away!$B$2:$E$405,3,FALSE)</f>
        <v>0.67</v>
      </c>
      <c r="J312">
        <f>VLOOKUP(B312,home!$B$2:$E$405,4,FALSE)</f>
        <v>0.92</v>
      </c>
      <c r="K312" s="3">
        <f t="shared" si="504"/>
        <v>0.63562499999999822</v>
      </c>
      <c r="L312" s="3">
        <f t="shared" si="505"/>
        <v>0.66776666666666462</v>
      </c>
      <c r="M312" s="5">
        <f t="shared" si="506"/>
        <v>0.27160902178679724</v>
      </c>
      <c r="N312" s="5">
        <f t="shared" si="507"/>
        <v>0.17264148447323255</v>
      </c>
      <c r="O312" s="5">
        <f t="shared" si="508"/>
        <v>0.18137145111516309</v>
      </c>
      <c r="P312" s="5">
        <f t="shared" si="509"/>
        <v>0.11528422861507522</v>
      </c>
      <c r="Q312" s="5">
        <f t="shared" si="510"/>
        <v>5.486762178414905E-2</v>
      </c>
      <c r="R312" s="5">
        <f t="shared" si="511"/>
        <v>6.0556904669834183E-2</v>
      </c>
      <c r="S312" s="5">
        <f t="shared" si="512"/>
        <v>1.2233074291808158E-2</v>
      </c>
      <c r="T312" s="5">
        <f t="shared" si="513"/>
        <v>3.6638768906728486E-2</v>
      </c>
      <c r="U312" s="5">
        <f t="shared" si="514"/>
        <v>3.8491482530763246E-2</v>
      </c>
      <c r="V312" s="5">
        <f t="shared" si="515"/>
        <v>5.7692427153167576E-4</v>
      </c>
      <c r="W312" s="5">
        <f t="shared" si="516"/>
        <v>1.162507736551655E-2</v>
      </c>
      <c r="X312" s="5">
        <f t="shared" si="517"/>
        <v>7.7628391621130778E-3</v>
      </c>
      <c r="Y312" s="5">
        <f t="shared" si="518"/>
        <v>2.5918826155768467E-3</v>
      </c>
      <c r="Z312" s="5">
        <f t="shared" si="519"/>
        <v>1.3479294125008718E-2</v>
      </c>
      <c r="AA312" s="5">
        <f t="shared" si="520"/>
        <v>8.5677763282086435E-3</v>
      </c>
      <c r="AB312" s="5">
        <f t="shared" si="521"/>
        <v>2.7229464143088012E-3</v>
      </c>
      <c r="AC312" s="5">
        <f t="shared" si="522"/>
        <v>1.5304689893790473E-5</v>
      </c>
      <c r="AD312" s="5">
        <f t="shared" si="523"/>
        <v>1.8472974501141087E-3</v>
      </c>
      <c r="AE312" s="5">
        <f t="shared" si="524"/>
        <v>1.2335636606045275E-3</v>
      </c>
      <c r="AF312" s="5">
        <f t="shared" si="525"/>
        <v>4.1186634688150702E-4</v>
      </c>
      <c r="AG312" s="5">
        <f t="shared" si="526"/>
        <v>9.1676872523080067E-5</v>
      </c>
      <c r="AH312" s="5">
        <f t="shared" si="527"/>
        <v>2.2502558267191563E-3</v>
      </c>
      <c r="AI312" s="5">
        <f t="shared" si="528"/>
        <v>1.4303188598583597E-3</v>
      </c>
      <c r="AJ312" s="5">
        <f t="shared" si="529"/>
        <v>4.5457321264873358E-4</v>
      </c>
      <c r="AK312" s="5">
        <f t="shared" si="530"/>
        <v>9.6312699429950191E-5</v>
      </c>
      <c r="AL312" s="5">
        <f t="shared" si="531"/>
        <v>2.5984252761435192E-7</v>
      </c>
      <c r="AM312" s="5">
        <f t="shared" si="532"/>
        <v>2.3483768834575556E-4</v>
      </c>
      <c r="AN312" s="5">
        <f t="shared" si="533"/>
        <v>1.568167803543502E-4</v>
      </c>
      <c r="AO312" s="5">
        <f t="shared" si="534"/>
        <v>5.2358509347311469E-5</v>
      </c>
      <c r="AP312" s="5">
        <f t="shared" si="535"/>
        <v>1.1654422419496528E-5</v>
      </c>
      <c r="AQ312" s="5">
        <f t="shared" si="536"/>
        <v>1.9456087027481097E-6</v>
      </c>
      <c r="AR312" s="5">
        <f t="shared" si="537"/>
        <v>3.0052916651109832E-4</v>
      </c>
      <c r="AS312" s="5">
        <f t="shared" si="538"/>
        <v>1.9102385146361635E-4</v>
      </c>
      <c r="AT312" s="5">
        <f t="shared" si="539"/>
        <v>6.0709767793280388E-5</v>
      </c>
      <c r="AU312" s="5">
        <f t="shared" si="540"/>
        <v>1.286288205120125E-5</v>
      </c>
      <c r="AV312" s="5">
        <f t="shared" si="541"/>
        <v>2.043992350948692E-6</v>
      </c>
      <c r="AW312" s="5">
        <f t="shared" si="542"/>
        <v>3.0636097145515883E-9</v>
      </c>
      <c r="AX312" s="5">
        <f t="shared" si="543"/>
        <v>2.487811760912839E-5</v>
      </c>
      <c r="AY312" s="5">
        <f t="shared" si="544"/>
        <v>1.6612777668788916E-5</v>
      </c>
      <c r="AZ312" s="5">
        <f t="shared" si="545"/>
        <v>5.5467295839807888E-6</v>
      </c>
      <c r="BA312" s="5">
        <f t="shared" si="546"/>
        <v>1.2346403750654092E-6</v>
      </c>
      <c r="BB312" s="5">
        <f t="shared" si="547"/>
        <v>2.0611292194737715E-7</v>
      </c>
      <c r="BC312" s="5">
        <f t="shared" si="548"/>
        <v>2.752706776914531E-8</v>
      </c>
      <c r="BD312" s="5">
        <f t="shared" si="549"/>
        <v>3.3447226626204497E-5</v>
      </c>
      <c r="BE312" s="5">
        <f t="shared" si="550"/>
        <v>2.1259893424281175E-5</v>
      </c>
      <c r="BF312" s="5">
        <f t="shared" si="551"/>
        <v>6.7566598789043411E-6</v>
      </c>
      <c r="BG312" s="5">
        <f t="shared" si="552"/>
        <v>1.4315673118428536E-6</v>
      </c>
      <c r="BH312" s="5">
        <f t="shared" si="553"/>
        <v>2.2748499314752773E-7</v>
      </c>
      <c r="BI312" s="5">
        <f t="shared" si="554"/>
        <v>2.8919029753879402E-8</v>
      </c>
      <c r="BJ312" s="8">
        <f t="shared" si="555"/>
        <v>0.29021819755183614</v>
      </c>
      <c r="BK312" s="8">
        <f t="shared" si="556"/>
        <v>0.39973542627530245</v>
      </c>
      <c r="BL312" s="8">
        <f t="shared" si="557"/>
        <v>0.29657234306836838</v>
      </c>
      <c r="BM312" s="8">
        <f t="shared" si="558"/>
        <v>0.1436579388622054</v>
      </c>
      <c r="BN312" s="8">
        <f t="shared" si="559"/>
        <v>0.85633071244425141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1.56944444444444</v>
      </c>
      <c r="F313">
        <f>VLOOKUP(B313,home!$B$2:$E$405,3,FALSE)</f>
        <v>1.35</v>
      </c>
      <c r="G313">
        <f>VLOOKUP(C313,away!$B$2:$E$405,4,FALSE)</f>
        <v>1.1200000000000001</v>
      </c>
      <c r="H313">
        <f>VLOOKUP(A313,away!$A$2:$E$405,3,FALSE)</f>
        <v>1.0833333333333299</v>
      </c>
      <c r="I313">
        <f>VLOOKUP(C313,away!$B$2:$E$405,3,FALSE)</f>
        <v>0.9</v>
      </c>
      <c r="J313">
        <f>VLOOKUP(B313,home!$B$2:$E$405,4,FALSE)</f>
        <v>1.85</v>
      </c>
      <c r="K313" s="3">
        <f t="shared" si="504"/>
        <v>2.3729999999999936</v>
      </c>
      <c r="L313" s="3">
        <f t="shared" si="505"/>
        <v>1.8037499999999944</v>
      </c>
      <c r="M313" s="5">
        <f t="shared" si="506"/>
        <v>1.5348308599159987E-2</v>
      </c>
      <c r="N313" s="5">
        <f t="shared" si="507"/>
        <v>3.6421536305806551E-2</v>
      </c>
      <c r="O313" s="5">
        <f t="shared" si="508"/>
        <v>2.7684511635734734E-2</v>
      </c>
      <c r="P313" s="5">
        <f t="shared" si="509"/>
        <v>6.5695346111598343E-2</v>
      </c>
      <c r="Q313" s="5">
        <f t="shared" si="510"/>
        <v>4.321415282683936E-2</v>
      </c>
      <c r="R313" s="5">
        <f t="shared" si="511"/>
        <v>2.4967968931478193E-2</v>
      </c>
      <c r="S313" s="5">
        <f t="shared" si="512"/>
        <v>7.0298926960572564E-2</v>
      </c>
      <c r="T313" s="5">
        <f t="shared" si="513"/>
        <v>7.7947528161411234E-2</v>
      </c>
      <c r="U313" s="5">
        <f t="shared" si="514"/>
        <v>5.9248990274397596E-2</v>
      </c>
      <c r="V313" s="5">
        <f t="shared" si="515"/>
        <v>3.3433378799519804E-2</v>
      </c>
      <c r="W313" s="5">
        <f t="shared" si="516"/>
        <v>3.4182394886029845E-2</v>
      </c>
      <c r="X313" s="5">
        <f t="shared" si="517"/>
        <v>6.1656494775676134E-2</v>
      </c>
      <c r="Y313" s="5">
        <f t="shared" si="518"/>
        <v>5.5606451225812759E-2</v>
      </c>
      <c r="Z313" s="5">
        <f t="shared" si="519"/>
        <v>1.5011991320051214E-2</v>
      </c>
      <c r="AA313" s="5">
        <f t="shared" si="520"/>
        <v>3.5623455402481435E-2</v>
      </c>
      <c r="AB313" s="5">
        <f t="shared" si="521"/>
        <v>4.2267229835044114E-2</v>
      </c>
      <c r="AC313" s="5">
        <f t="shared" si="522"/>
        <v>8.9440530927412717E-3</v>
      </c>
      <c r="AD313" s="5">
        <f t="shared" si="523"/>
        <v>2.0278705766137155E-2</v>
      </c>
      <c r="AE313" s="5">
        <f t="shared" si="524"/>
        <v>3.6577715525669768E-2</v>
      </c>
      <c r="AF313" s="5">
        <f t="shared" si="525"/>
        <v>3.2988527189713332E-2</v>
      </c>
      <c r="AG313" s="5">
        <f t="shared" si="526"/>
        <v>1.9834351972815075E-2</v>
      </c>
      <c r="AH313" s="5">
        <f t="shared" si="527"/>
        <v>6.7694698358855745E-3</v>
      </c>
      <c r="AI313" s="5">
        <f t="shared" si="528"/>
        <v>1.6063951920556426E-2</v>
      </c>
      <c r="AJ313" s="5">
        <f t="shared" si="529"/>
        <v>1.9059878953740148E-2</v>
      </c>
      <c r="AK313" s="5">
        <f t="shared" si="530"/>
        <v>1.5076364252408419E-2</v>
      </c>
      <c r="AL313" s="5">
        <f t="shared" si="531"/>
        <v>1.531328770911755E-3</v>
      </c>
      <c r="AM313" s="5">
        <f t="shared" si="532"/>
        <v>9.6242737566086672E-3</v>
      </c>
      <c r="AN313" s="5">
        <f t="shared" si="533"/>
        <v>1.7359783788482828E-2</v>
      </c>
      <c r="AO313" s="5">
        <f t="shared" si="534"/>
        <v>1.5656355004237905E-2</v>
      </c>
      <c r="AP313" s="5">
        <f t="shared" si="535"/>
        <v>9.4133834462980098E-3</v>
      </c>
      <c r="AQ313" s="5">
        <f t="shared" si="536"/>
        <v>4.2448475978149958E-3</v>
      </c>
      <c r="AR313" s="5">
        <f t="shared" si="537"/>
        <v>2.442086243295713E-3</v>
      </c>
      <c r="AS313" s="5">
        <f t="shared" si="538"/>
        <v>5.7950706553407116E-3</v>
      </c>
      <c r="AT313" s="5">
        <f t="shared" si="539"/>
        <v>6.8758513325617365E-3</v>
      </c>
      <c r="AU313" s="5">
        <f t="shared" si="540"/>
        <v>5.4387984040563195E-3</v>
      </c>
      <c r="AV313" s="5">
        <f t="shared" si="541"/>
        <v>3.2265671532064034E-3</v>
      </c>
      <c r="AW313" s="5">
        <f t="shared" si="542"/>
        <v>1.8207068399923832E-4</v>
      </c>
      <c r="AX313" s="5">
        <f t="shared" si="543"/>
        <v>3.8064002707387159E-3</v>
      </c>
      <c r="AY313" s="5">
        <f t="shared" si="544"/>
        <v>6.8657944883449363E-3</v>
      </c>
      <c r="AZ313" s="5">
        <f t="shared" si="545"/>
        <v>6.1920884041760721E-3</v>
      </c>
      <c r="BA313" s="5">
        <f t="shared" si="546"/>
        <v>3.7229931530108509E-3</v>
      </c>
      <c r="BB313" s="5">
        <f t="shared" si="547"/>
        <v>1.6788372249358257E-3</v>
      </c>
      <c r="BC313" s="5">
        <f t="shared" si="548"/>
        <v>6.0564052889559719E-4</v>
      </c>
      <c r="BD313" s="5">
        <f t="shared" si="549"/>
        <v>7.3415217689077141E-4</v>
      </c>
      <c r="BE313" s="5">
        <f t="shared" si="550"/>
        <v>1.742143115761796E-3</v>
      </c>
      <c r="BF313" s="5">
        <f t="shared" si="551"/>
        <v>2.0670528068513654E-3</v>
      </c>
      <c r="BG313" s="5">
        <f t="shared" si="552"/>
        <v>1.6350387702194259E-3</v>
      </c>
      <c r="BH313" s="5">
        <f t="shared" si="553"/>
        <v>9.6998675043267189E-4</v>
      </c>
      <c r="BI313" s="5">
        <f t="shared" si="554"/>
        <v>4.6035571175534489E-4</v>
      </c>
      <c r="BJ313" s="8">
        <f t="shared" si="555"/>
        <v>0.4978782562994557</v>
      </c>
      <c r="BK313" s="8">
        <f t="shared" si="556"/>
        <v>0.20211713682284865</v>
      </c>
      <c r="BL313" s="8">
        <f t="shared" si="557"/>
        <v>0.27814892416209896</v>
      </c>
      <c r="BM313" s="8">
        <f t="shared" si="558"/>
        <v>0.77314076038949142</v>
      </c>
      <c r="BN313" s="8">
        <f t="shared" si="559"/>
        <v>0.21333182441061715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1.1111111111111101</v>
      </c>
      <c r="F314">
        <f>VLOOKUP(B314,home!$B$2:$E$405,3,FALSE)</f>
        <v>1.1299999999999999</v>
      </c>
      <c r="G314">
        <f>VLOOKUP(C314,away!$B$2:$E$405,4,FALSE)</f>
        <v>0.68</v>
      </c>
      <c r="H314">
        <f>VLOOKUP(A314,away!$A$2:$E$405,3,FALSE)</f>
        <v>1.05555555555556</v>
      </c>
      <c r="I314">
        <f>VLOOKUP(C314,away!$B$2:$E$405,3,FALSE)</f>
        <v>1.58</v>
      </c>
      <c r="J314">
        <f>VLOOKUP(B314,home!$B$2:$E$405,4,FALSE)</f>
        <v>0.71</v>
      </c>
      <c r="K314" s="3">
        <f t="shared" si="504"/>
        <v>0.85377777777777697</v>
      </c>
      <c r="L314" s="3">
        <f t="shared" si="505"/>
        <v>1.1841222222222272</v>
      </c>
      <c r="M314" s="5">
        <f t="shared" si="506"/>
        <v>0.13030205808538228</v>
      </c>
      <c r="N314" s="5">
        <f t="shared" si="507"/>
        <v>0.11124900159200851</v>
      </c>
      <c r="O314" s="5">
        <f t="shared" si="508"/>
        <v>0.15429356258019261</v>
      </c>
      <c r="P314" s="5">
        <f t="shared" si="509"/>
        <v>0.13173241498513322</v>
      </c>
      <c r="Q314" s="5">
        <f t="shared" si="510"/>
        <v>4.7490962679610692E-2</v>
      </c>
      <c r="R314" s="5">
        <f t="shared" si="511"/>
        <v>9.1351218098521009E-2</v>
      </c>
      <c r="S314" s="5">
        <f t="shared" si="512"/>
        <v>3.3294618313788008E-2</v>
      </c>
      <c r="T314" s="5">
        <f t="shared" si="513"/>
        <v>5.6235104263653461E-2</v>
      </c>
      <c r="U314" s="5">
        <f t="shared" si="514"/>
        <v>7.799363998544831E-2</v>
      </c>
      <c r="V314" s="5">
        <f t="shared" si="515"/>
        <v>3.740011257031686E-3</v>
      </c>
      <c r="W314" s="5">
        <f t="shared" si="516"/>
        <v>1.3515576193708453E-2</v>
      </c>
      <c r="X314" s="5">
        <f t="shared" si="517"/>
        <v>1.6004094117107882E-2</v>
      </c>
      <c r="Y314" s="5">
        <f t="shared" si="518"/>
        <v>9.4754017453017349E-3</v>
      </c>
      <c r="Z314" s="5">
        <f t="shared" si="519"/>
        <v>3.6057002459176007E-2</v>
      </c>
      <c r="AA314" s="5">
        <f t="shared" si="520"/>
        <v>3.0784667432923133E-2</v>
      </c>
      <c r="AB314" s="5">
        <f t="shared" si="521"/>
        <v>1.3141632475254503E-2</v>
      </c>
      <c r="AC314" s="5">
        <f t="shared" si="522"/>
        <v>2.3631664102224473E-4</v>
      </c>
      <c r="AD314" s="5">
        <f t="shared" si="523"/>
        <v>2.8848246520126563E-3</v>
      </c>
      <c r="AE314" s="5">
        <f t="shared" si="524"/>
        <v>3.4159849776626899E-3</v>
      </c>
      <c r="AF314" s="5">
        <f t="shared" si="525"/>
        <v>2.0224718614138457E-3</v>
      </c>
      <c r="AG314" s="5">
        <f t="shared" si="526"/>
        <v>7.9828462497309554E-4</v>
      </c>
      <c r="AH314" s="5">
        <f t="shared" si="527"/>
        <v>1.0673974469657949E-2</v>
      </c>
      <c r="AI314" s="5">
        <f t="shared" si="528"/>
        <v>9.1132022027612895E-3</v>
      </c>
      <c r="AJ314" s="5">
        <f t="shared" si="529"/>
        <v>3.8903247625565367E-3</v>
      </c>
      <c r="AK314" s="5">
        <f t="shared" si="530"/>
        <v>1.107157610203126E-3</v>
      </c>
      <c r="AL314" s="5">
        <f t="shared" si="531"/>
        <v>9.5564298156016449E-6</v>
      </c>
      <c r="AM314" s="5">
        <f t="shared" si="532"/>
        <v>4.9259983613478308E-4</v>
      </c>
      <c r="AN314" s="5">
        <f t="shared" si="533"/>
        <v>5.8329841263022426E-4</v>
      </c>
      <c r="AO314" s="5">
        <f t="shared" si="534"/>
        <v>3.4534830629119953E-4</v>
      </c>
      <c r="AP314" s="5">
        <f t="shared" si="535"/>
        <v>1.3631153462873916E-4</v>
      </c>
      <c r="AQ314" s="5">
        <f t="shared" si="536"/>
        <v>4.0352379324776162E-5</v>
      </c>
      <c r="AR314" s="5">
        <f t="shared" si="537"/>
        <v>2.5278580737909382E-3</v>
      </c>
      <c r="AS314" s="5">
        <f t="shared" si="538"/>
        <v>2.1582290487788393E-3</v>
      </c>
      <c r="AT314" s="5">
        <f t="shared" si="539"/>
        <v>9.2132400060092117E-4</v>
      </c>
      <c r="AU314" s="5">
        <f t="shared" si="540"/>
        <v>2.6220198594879526E-4</v>
      </c>
      <c r="AV314" s="5">
        <f t="shared" si="541"/>
        <v>5.5965557223070573E-5</v>
      </c>
      <c r="AW314" s="5">
        <f t="shared" si="542"/>
        <v>2.683703620697628E-7</v>
      </c>
      <c r="AX314" s="5">
        <f t="shared" si="543"/>
        <v>7.0095132238142012E-5</v>
      </c>
      <c r="AY314" s="5">
        <f t="shared" si="544"/>
        <v>8.3001203752789597E-5</v>
      </c>
      <c r="AZ314" s="5">
        <f t="shared" si="545"/>
        <v>4.9141784917436558E-5</v>
      </c>
      <c r="BA314" s="5">
        <f t="shared" si="546"/>
        <v>1.9396626520133898E-5</v>
      </c>
      <c r="BB314" s="5">
        <f t="shared" si="547"/>
        <v>5.7419941246588829E-6</v>
      </c>
      <c r="BC314" s="5">
        <f t="shared" si="548"/>
        <v>1.3598445685756101E-6</v>
      </c>
      <c r="BD314" s="5">
        <f t="shared" si="549"/>
        <v>4.9888215329995397E-4</v>
      </c>
      <c r="BE314" s="5">
        <f t="shared" si="550"/>
        <v>4.25934496217427E-4</v>
      </c>
      <c r="BF314" s="5">
        <f t="shared" si="551"/>
        <v>1.8182670382970584E-4</v>
      </c>
      <c r="BG314" s="5">
        <f t="shared" si="552"/>
        <v>5.1746533045461424E-5</v>
      </c>
      <c r="BH314" s="5">
        <f t="shared" si="553"/>
        <v>1.1045009997814586E-5</v>
      </c>
      <c r="BI314" s="5">
        <f t="shared" si="554"/>
        <v>1.8859968182934939E-6</v>
      </c>
      <c r="BJ314" s="8">
        <f t="shared" si="555"/>
        <v>0.26491835376258449</v>
      </c>
      <c r="BK314" s="8">
        <f t="shared" si="556"/>
        <v>0.29939797691592579</v>
      </c>
      <c r="BL314" s="8">
        <f t="shared" si="557"/>
        <v>0.39944627917706965</v>
      </c>
      <c r="BM314" s="8">
        <f t="shared" si="558"/>
        <v>0.33331766146051695</v>
      </c>
      <c r="BN314" s="8">
        <f t="shared" si="559"/>
        <v>0.66641921802084836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1.52</v>
      </c>
      <c r="F315">
        <f>VLOOKUP(B315,home!$B$2:$E$405,3,FALSE)</f>
        <v>1.4</v>
      </c>
      <c r="G315">
        <f>VLOOKUP(C315,away!$B$2:$E$405,4,FALSE)</f>
        <v>0.94</v>
      </c>
      <c r="H315">
        <f>VLOOKUP(A315,away!$A$2:$E$405,3,FALSE)</f>
        <v>1.0925925925925899</v>
      </c>
      <c r="I315">
        <f>VLOOKUP(C315,away!$B$2:$E$405,3,FALSE)</f>
        <v>0.47</v>
      </c>
      <c r="J315">
        <f>VLOOKUP(B315,home!$B$2:$E$405,4,FALSE)</f>
        <v>0.31</v>
      </c>
      <c r="K315" s="3">
        <f t="shared" si="504"/>
        <v>2.0003199999999994</v>
      </c>
      <c r="L315" s="3">
        <f t="shared" si="505"/>
        <v>0.15919074074074036</v>
      </c>
      <c r="M315" s="5">
        <f t="shared" si="506"/>
        <v>0.11538155872656072</v>
      </c>
      <c r="N315" s="5">
        <f t="shared" si="507"/>
        <v>0.23080003955191383</v>
      </c>
      <c r="O315" s="5">
        <f t="shared" si="508"/>
        <v>1.8367675801502434E-2</v>
      </c>
      <c r="P315" s="5">
        <f t="shared" si="509"/>
        <v>3.6741229259261335E-2</v>
      </c>
      <c r="Q315" s="5">
        <f t="shared" si="510"/>
        <v>0.23083696755824218</v>
      </c>
      <c r="R315" s="5">
        <f t="shared" si="511"/>
        <v>1.4619819582634718E-3</v>
      </c>
      <c r="S315" s="5">
        <f t="shared" si="512"/>
        <v>2.924899659833708E-3</v>
      </c>
      <c r="T315" s="5">
        <f t="shared" si="513"/>
        <v>3.6747107855942818E-2</v>
      </c>
      <c r="U315" s="5">
        <f t="shared" si="514"/>
        <v>2.9244317507535868E-3</v>
      </c>
      <c r="V315" s="5">
        <f t="shared" si="515"/>
        <v>1.0348698714493734E-4</v>
      </c>
      <c r="W315" s="5">
        <f t="shared" si="516"/>
        <v>0.15391593431536763</v>
      </c>
      <c r="X315" s="5">
        <f t="shared" si="517"/>
        <v>2.4501991595466503E-2</v>
      </c>
      <c r="Y315" s="5">
        <f t="shared" si="518"/>
        <v>1.9502450958528534E-3</v>
      </c>
      <c r="Z315" s="5">
        <f t="shared" si="519"/>
        <v>7.7577996961853451E-5</v>
      </c>
      <c r="AA315" s="5">
        <f t="shared" si="520"/>
        <v>1.5518081888273461E-4</v>
      </c>
      <c r="AB315" s="5">
        <f t="shared" si="521"/>
        <v>1.5520564781375587E-4</v>
      </c>
      <c r="AC315" s="5">
        <f t="shared" si="522"/>
        <v>2.0596007509815677E-6</v>
      </c>
      <c r="AD315" s="5">
        <f t="shared" si="523"/>
        <v>7.6970280432429025E-2</v>
      </c>
      <c r="AE315" s="5">
        <f t="shared" si="524"/>
        <v>1.2252955957060888E-2</v>
      </c>
      <c r="AF315" s="5">
        <f t="shared" si="525"/>
        <v>9.752785675340948E-4</v>
      </c>
      <c r="AG315" s="5">
        <f t="shared" si="526"/>
        <v>5.175177253144026E-5</v>
      </c>
      <c r="AH315" s="5">
        <f t="shared" si="527"/>
        <v>3.0874247003850871E-6</v>
      </c>
      <c r="AI315" s="5">
        <f t="shared" si="528"/>
        <v>6.1758373766742953E-6</v>
      </c>
      <c r="AJ315" s="5">
        <f t="shared" si="529"/>
        <v>6.1768255106545636E-6</v>
      </c>
      <c r="AK315" s="5">
        <f t="shared" si="530"/>
        <v>4.1185425351575111E-6</v>
      </c>
      <c r="AL315" s="5">
        <f t="shared" si="531"/>
        <v>2.6233746262240756E-8</v>
      </c>
      <c r="AM315" s="5">
        <f t="shared" si="532"/>
        <v>3.0793038270919275E-2</v>
      </c>
      <c r="AN315" s="5">
        <f t="shared" si="533"/>
        <v>4.9019665720056059E-3</v>
      </c>
      <c r="AO315" s="5">
        <f t="shared" si="534"/>
        <v>3.9017384484196001E-4</v>
      </c>
      <c r="AP315" s="5">
        <f t="shared" si="535"/>
        <v>2.070402112601811E-5</v>
      </c>
      <c r="AQ315" s="5">
        <f t="shared" si="536"/>
        <v>8.2397211484068965E-7</v>
      </c>
      <c r="AR315" s="5">
        <f t="shared" si="537"/>
        <v>9.829788500711209E-8</v>
      </c>
      <c r="AS315" s="5">
        <f t="shared" si="538"/>
        <v>1.9662722533742637E-7</v>
      </c>
      <c r="AT315" s="5">
        <f t="shared" si="539"/>
        <v>1.9665868569348039E-7</v>
      </c>
      <c r="AU315" s="5">
        <f t="shared" si="540"/>
        <v>1.3112676738879417E-7</v>
      </c>
      <c r="AV315" s="5">
        <f t="shared" si="541"/>
        <v>6.5573873835788179E-8</v>
      </c>
      <c r="AW315" s="5">
        <f t="shared" si="542"/>
        <v>2.3204653816726186E-10</v>
      </c>
      <c r="AX315" s="5">
        <f t="shared" si="543"/>
        <v>1.0265988385680862E-2</v>
      </c>
      <c r="AY315" s="5">
        <f t="shared" si="544"/>
        <v>1.6342502955523737E-3</v>
      </c>
      <c r="AZ315" s="5">
        <f t="shared" si="545"/>
        <v>1.3007875755237808E-4</v>
      </c>
      <c r="BA315" s="5">
        <f t="shared" si="546"/>
        <v>6.902444589799417E-6</v>
      </c>
      <c r="BB315" s="5">
        <f t="shared" si="547"/>
        <v>2.747013167930211E-7</v>
      </c>
      <c r="BC315" s="5">
        <f t="shared" si="548"/>
        <v>8.7459812205475618E-9</v>
      </c>
      <c r="BD315" s="5">
        <f t="shared" si="549"/>
        <v>2.6080188545883823E-9</v>
      </c>
      <c r="BE315" s="5">
        <f t="shared" si="550"/>
        <v>5.2168722752102303E-9</v>
      </c>
      <c r="BF315" s="5">
        <f t="shared" si="551"/>
        <v>5.2177069747742645E-9</v>
      </c>
      <c r="BG315" s="5">
        <f t="shared" si="552"/>
        <v>3.4790278719268179E-9</v>
      </c>
      <c r="BH315" s="5">
        <f t="shared" si="553"/>
        <v>1.7397922581931629E-9</v>
      </c>
      <c r="BI315" s="5">
        <f t="shared" si="554"/>
        <v>6.9602824998178929E-10</v>
      </c>
      <c r="BJ315" s="8">
        <f t="shared" si="555"/>
        <v>0.81714676271402242</v>
      </c>
      <c r="BK315" s="8">
        <f t="shared" si="556"/>
        <v>0.1567875107628503</v>
      </c>
      <c r="BL315" s="8">
        <f t="shared" si="557"/>
        <v>2.3084741849222597E-2</v>
      </c>
      <c r="BM315" s="8">
        <f t="shared" si="558"/>
        <v>0.36187289040380732</v>
      </c>
      <c r="BN315" s="8">
        <f t="shared" si="559"/>
        <v>0.63358945285574397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1.52</v>
      </c>
      <c r="F316">
        <f>VLOOKUP(B316,home!$B$2:$E$405,3,FALSE)</f>
        <v>0.7</v>
      </c>
      <c r="G316">
        <f>VLOOKUP(C316,away!$B$2:$E$405,4,FALSE)</f>
        <v>0.7</v>
      </c>
      <c r="H316">
        <f>VLOOKUP(A316,away!$A$2:$E$405,3,FALSE)</f>
        <v>1.0925925925925899</v>
      </c>
      <c r="I316">
        <f>VLOOKUP(C316,away!$B$2:$E$405,3,FALSE)</f>
        <v>0.7</v>
      </c>
      <c r="J316">
        <f>VLOOKUP(B316,home!$B$2:$E$405,4,FALSE)</f>
        <v>1.22</v>
      </c>
      <c r="K316" s="3">
        <f t="shared" si="504"/>
        <v>0.7447999999999998</v>
      </c>
      <c r="L316" s="3">
        <f t="shared" si="505"/>
        <v>0.93307407407407161</v>
      </c>
      <c r="M316" s="5">
        <f t="shared" si="506"/>
        <v>0.18677061476988466</v>
      </c>
      <c r="N316" s="5">
        <f t="shared" si="507"/>
        <v>0.13910675388061006</v>
      </c>
      <c r="O316" s="5">
        <f t="shared" si="508"/>
        <v>0.17427081844065523</v>
      </c>
      <c r="P316" s="5">
        <f t="shared" si="509"/>
        <v>0.12979690557459997</v>
      </c>
      <c r="Q316" s="5">
        <f t="shared" si="510"/>
        <v>5.1803355145139167E-2</v>
      </c>
      <c r="R316" s="5">
        <f t="shared" si="511"/>
        <v>8.1303791277322499E-2</v>
      </c>
      <c r="S316" s="5">
        <f t="shared" si="512"/>
        <v>2.2550705738023452E-2</v>
      </c>
      <c r="T316" s="5">
        <f t="shared" si="513"/>
        <v>4.8336367635981009E-2</v>
      </c>
      <c r="U316" s="5">
        <f t="shared" si="514"/>
        <v>6.0555063743349784E-2</v>
      </c>
      <c r="V316" s="5">
        <f t="shared" si="515"/>
        <v>1.7412992741123281E-3</v>
      </c>
      <c r="W316" s="5">
        <f t="shared" si="516"/>
        <v>1.2861046304033213E-2</v>
      </c>
      <c r="X316" s="5">
        <f t="shared" si="517"/>
        <v>1.2000308871759549E-2</v>
      </c>
      <c r="Y316" s="5">
        <f t="shared" si="518"/>
        <v>5.5985885445599534E-3</v>
      </c>
      <c r="Z316" s="5">
        <f t="shared" si="519"/>
        <v>2.528748658826643E-2</v>
      </c>
      <c r="AA316" s="5">
        <f t="shared" si="520"/>
        <v>1.8834120010940831E-2</v>
      </c>
      <c r="AB316" s="5">
        <f t="shared" si="521"/>
        <v>7.0138262920743629E-3</v>
      </c>
      <c r="AC316" s="5">
        <f t="shared" si="522"/>
        <v>7.5632634226730796E-5</v>
      </c>
      <c r="AD316" s="5">
        <f t="shared" si="523"/>
        <v>2.3947268218109836E-3</v>
      </c>
      <c r="AE316" s="5">
        <f t="shared" si="524"/>
        <v>2.2344575119216275E-3</v>
      </c>
      <c r="AF316" s="5">
        <f t="shared" si="525"/>
        <v>1.0424571869970631E-3</v>
      </c>
      <c r="AG316" s="5">
        <f t="shared" si="526"/>
        <v>3.2422992483971538E-4</v>
      </c>
      <c r="AH316" s="5">
        <f t="shared" si="527"/>
        <v>5.898774533501799E-3</v>
      </c>
      <c r="AI316" s="5">
        <f t="shared" si="528"/>
        <v>4.3934072725521382E-3</v>
      </c>
      <c r="AJ316" s="5">
        <f t="shared" si="529"/>
        <v>1.6361048682984158E-3</v>
      </c>
      <c r="AK316" s="5">
        <f t="shared" si="530"/>
        <v>4.0619030196955322E-4</v>
      </c>
      <c r="AL316" s="5">
        <f t="shared" si="531"/>
        <v>2.1024467676953089E-6</v>
      </c>
      <c r="AM316" s="5">
        <f t="shared" si="532"/>
        <v>3.5671850737696407E-4</v>
      </c>
      <c r="AN316" s="5">
        <f t="shared" si="533"/>
        <v>3.3284479097584559E-4</v>
      </c>
      <c r="AO316" s="5">
        <f t="shared" si="534"/>
        <v>1.5528442257508251E-4</v>
      </c>
      <c r="AP316" s="5">
        <f t="shared" si="535"/>
        <v>4.8297289604124002E-5</v>
      </c>
      <c r="AQ316" s="5">
        <f t="shared" si="536"/>
        <v>1.1266237194413818E-5</v>
      </c>
      <c r="AR316" s="5">
        <f t="shared" si="537"/>
        <v>1.1007987172037814E-3</v>
      </c>
      <c r="AS316" s="5">
        <f t="shared" si="538"/>
        <v>8.1987488457337619E-4</v>
      </c>
      <c r="AT316" s="5">
        <f t="shared" si="539"/>
        <v>3.0532140701512516E-4</v>
      </c>
      <c r="AU316" s="5">
        <f t="shared" si="540"/>
        <v>7.5801127981621721E-5</v>
      </c>
      <c r="AV316" s="5">
        <f t="shared" si="541"/>
        <v>1.411417003017796E-5</v>
      </c>
      <c r="AW316" s="5">
        <f t="shared" si="542"/>
        <v>4.0586191325652611E-8</v>
      </c>
      <c r="AX316" s="5">
        <f t="shared" si="543"/>
        <v>4.4280657382393776E-5</v>
      </c>
      <c r="AY316" s="5">
        <f t="shared" si="544"/>
        <v>4.131713338646827E-5</v>
      </c>
      <c r="AZ316" s="5">
        <f t="shared" si="545"/>
        <v>1.9275972988986897E-5</v>
      </c>
      <c r="BA316" s="5">
        <f t="shared" si="546"/>
        <v>5.9953035495252554E-6</v>
      </c>
      <c r="BB316" s="5">
        <f t="shared" si="547"/>
        <v>1.3985155770665678E-6</v>
      </c>
      <c r="BC316" s="5">
        <f t="shared" si="548"/>
        <v>2.6098372542991084E-7</v>
      </c>
      <c r="BD316" s="5">
        <f t="shared" si="549"/>
        <v>1.7118779063280727E-4</v>
      </c>
      <c r="BE316" s="5">
        <f t="shared" si="550"/>
        <v>1.275006664633148E-4</v>
      </c>
      <c r="BF316" s="5">
        <f t="shared" si="551"/>
        <v>4.7481248190938424E-5</v>
      </c>
      <c r="BG316" s="5">
        <f t="shared" si="552"/>
        <v>1.1788011217536975E-5</v>
      </c>
      <c r="BH316" s="5">
        <f t="shared" si="553"/>
        <v>2.1949276887053841E-6</v>
      </c>
      <c r="BI316" s="5">
        <f t="shared" si="554"/>
        <v>3.2695642850955397E-7</v>
      </c>
      <c r="BJ316" s="8">
        <f t="shared" si="555"/>
        <v>0.27671923164198864</v>
      </c>
      <c r="BK316" s="8">
        <f t="shared" si="556"/>
        <v>0.34097857757100125</v>
      </c>
      <c r="BL316" s="8">
        <f t="shared" si="557"/>
        <v>0.35698848664809041</v>
      </c>
      <c r="BM316" s="8">
        <f t="shared" si="558"/>
        <v>0.23688026681394009</v>
      </c>
      <c r="BN316" s="8">
        <f t="shared" si="559"/>
        <v>0.76305223908821151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1.2931034482758601</v>
      </c>
      <c r="F317">
        <f>VLOOKUP(B317,home!$B$2:$E$405,3,FALSE)</f>
        <v>1.55</v>
      </c>
      <c r="G317">
        <f>VLOOKUP(C317,away!$B$2:$E$405,4,FALSE)</f>
        <v>1.29</v>
      </c>
      <c r="H317">
        <f>VLOOKUP(A317,away!$A$2:$E$405,3,FALSE)</f>
        <v>1.13793103448276</v>
      </c>
      <c r="I317">
        <f>VLOOKUP(C317,away!$B$2:$E$405,3,FALSE)</f>
        <v>0.26</v>
      </c>
      <c r="J317">
        <f>VLOOKUP(B317,home!$B$2:$E$405,4,FALSE)</f>
        <v>0.44</v>
      </c>
      <c r="K317" s="3">
        <f t="shared" si="504"/>
        <v>2.5855603448275826</v>
      </c>
      <c r="L317" s="3">
        <f t="shared" si="505"/>
        <v>0.13017931034482774</v>
      </c>
      <c r="M317" s="5">
        <f t="shared" si="506"/>
        <v>6.6156002276704512E-2</v>
      </c>
      <c r="N317" s="5">
        <f t="shared" si="507"/>
        <v>0.17105033605897049</v>
      </c>
      <c r="O317" s="5">
        <f t="shared" si="508"/>
        <v>8.6121427515522472E-3</v>
      </c>
      <c r="P317" s="5">
        <f t="shared" si="509"/>
        <v>2.2267214782407799E-2</v>
      </c>
      <c r="Q317" s="5">
        <f t="shared" si="510"/>
        <v>0.22113048294175286</v>
      </c>
      <c r="R317" s="5">
        <f t="shared" si="511"/>
        <v>5.6056140199413937E-4</v>
      </c>
      <c r="S317" s="5">
        <f t="shared" si="512"/>
        <v>1.8737107635828094E-3</v>
      </c>
      <c r="T317" s="5">
        <f t="shared" si="513"/>
        <v>2.8786613765576081E-2</v>
      </c>
      <c r="U317" s="5">
        <f t="shared" si="514"/>
        <v>1.4493653318370001E-3</v>
      </c>
      <c r="V317" s="5">
        <f t="shared" si="515"/>
        <v>7.0073964194006624E-5</v>
      </c>
      <c r="W317" s="5">
        <f t="shared" si="516"/>
        <v>0.1905820692422561</v>
      </c>
      <c r="X317" s="5">
        <f t="shared" si="517"/>
        <v>2.4809842338047106E-2</v>
      </c>
      <c r="Y317" s="5">
        <f t="shared" si="518"/>
        <v>1.6148640826654404E-3</v>
      </c>
      <c r="Z317" s="5">
        <f t="shared" si="519"/>
        <v>2.4324498905842264E-5</v>
      </c>
      <c r="AA317" s="5">
        <f t="shared" si="520"/>
        <v>6.2892459778747688E-5</v>
      </c>
      <c r="AB317" s="5">
        <f t="shared" si="521"/>
        <v>8.1306124996296879E-5</v>
      </c>
      <c r="AC317" s="5">
        <f t="shared" si="522"/>
        <v>1.474121732783558E-6</v>
      </c>
      <c r="AD317" s="5">
        <f t="shared" si="523"/>
        <v>0.12319036016699045</v>
      </c>
      <c r="AE317" s="5">
        <f t="shared" si="524"/>
        <v>1.6036836127669755E-2</v>
      </c>
      <c r="AF317" s="5">
        <f t="shared" si="525"/>
        <v>1.0438321336065334E-3</v>
      </c>
      <c r="AG317" s="5">
        <f t="shared" si="526"/>
        <v>4.529511575622285E-5</v>
      </c>
      <c r="AH317" s="5">
        <f t="shared" si="527"/>
        <v>7.9163662301151578E-7</v>
      </c>
      <c r="AI317" s="5">
        <f t="shared" si="528"/>
        <v>2.046824259971798E-6</v>
      </c>
      <c r="AJ317" s="5">
        <f t="shared" si="529"/>
        <v>2.6460938197070723E-6</v>
      </c>
      <c r="AK317" s="5">
        <f t="shared" si="530"/>
        <v>2.2805450829759838E-6</v>
      </c>
      <c r="AL317" s="5">
        <f t="shared" si="531"/>
        <v>1.9846776775908756E-8</v>
      </c>
      <c r="AM317" s="5">
        <f t="shared" si="532"/>
        <v>6.3703222022559569E-2</v>
      </c>
      <c r="AN317" s="5">
        <f t="shared" si="533"/>
        <v>8.2928415096402471E-3</v>
      </c>
      <c r="AO317" s="5">
        <f t="shared" si="534"/>
        <v>5.3977819426196381E-4</v>
      </c>
      <c r="AP317" s="5">
        <f t="shared" si="535"/>
        <v>2.3422651022732963E-5</v>
      </c>
      <c r="AQ317" s="5">
        <f t="shared" si="536"/>
        <v>7.6228613914673787E-7</v>
      </c>
      <c r="AR317" s="5">
        <f t="shared" si="537"/>
        <v>2.0610941925469514E-8</v>
      </c>
      <c r="AS317" s="5">
        <f t="shared" si="538"/>
        <v>5.3290834112038243E-8</v>
      </c>
      <c r="AT317" s="5">
        <f t="shared" si="539"/>
        <v>6.8893333711435569E-8</v>
      </c>
      <c r="AU317" s="5">
        <f t="shared" si="540"/>
        <v>5.9375957222420341E-8</v>
      </c>
      <c r="AV317" s="5">
        <f t="shared" si="541"/>
        <v>3.838003010761723E-8</v>
      </c>
      <c r="AW317" s="5">
        <f t="shared" si="542"/>
        <v>1.8555989966431219E-10</v>
      </c>
      <c r="AX317" s="5">
        <f t="shared" si="543"/>
        <v>2.7451420783212881E-2</v>
      </c>
      <c r="AY317" s="5">
        <f t="shared" si="544"/>
        <v>3.5736070255443239E-3</v>
      </c>
      <c r="AZ317" s="5">
        <f t="shared" si="545"/>
        <v>2.3260484901439565E-4</v>
      </c>
      <c r="BA317" s="5">
        <f t="shared" si="546"/>
        <v>1.0093446275852268E-5</v>
      </c>
      <c r="BB317" s="5">
        <f t="shared" si="547"/>
        <v>3.2848946879825457E-7</v>
      </c>
      <c r="BC317" s="5">
        <f t="shared" si="548"/>
        <v>8.5525065007391227E-9</v>
      </c>
      <c r="BD317" s="5">
        <f t="shared" si="549"/>
        <v>4.4718636756915218E-10</v>
      </c>
      <c r="BE317" s="5">
        <f t="shared" si="550"/>
        <v>1.1562273387342912E-9</v>
      </c>
      <c r="BF317" s="5">
        <f t="shared" si="551"/>
        <v>1.4947477783184564E-9</v>
      </c>
      <c r="BG317" s="5">
        <f t="shared" si="552"/>
        <v>1.2882535270464437E-9</v>
      </c>
      <c r="BH317" s="5">
        <f t="shared" si="553"/>
        <v>8.3271430840388788E-10</v>
      </c>
      <c r="BI317" s="5">
        <f t="shared" si="554"/>
        <v>4.306066188759236E-10</v>
      </c>
      <c r="BJ317" s="8">
        <f t="shared" si="555"/>
        <v>0.88211862178293732</v>
      </c>
      <c r="BK317" s="8">
        <f t="shared" si="556"/>
        <v>9.3942102780943004E-2</v>
      </c>
      <c r="BL317" s="8">
        <f t="shared" si="557"/>
        <v>1.0774279370777113E-2</v>
      </c>
      <c r="BM317" s="8">
        <f t="shared" si="558"/>
        <v>0.493508981380197</v>
      </c>
      <c r="BN317" s="8">
        <f t="shared" si="559"/>
        <v>0.48977674021338202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1.2931034482758601</v>
      </c>
      <c r="F318">
        <f>VLOOKUP(B318,home!$B$2:$E$405,3,FALSE)</f>
        <v>0.52</v>
      </c>
      <c r="G318">
        <f>VLOOKUP(C318,away!$B$2:$E$405,4,FALSE)</f>
        <v>0</v>
      </c>
      <c r="H318">
        <f>VLOOKUP(A318,away!$A$2:$E$405,3,FALSE)</f>
        <v>1.13793103448276</v>
      </c>
      <c r="I318">
        <f>VLOOKUP(C318,away!$B$2:$E$405,3,FALSE)</f>
        <v>0.26</v>
      </c>
      <c r="J318">
        <f>VLOOKUP(B318,home!$B$2:$E$405,4,FALSE)</f>
        <v>0.59</v>
      </c>
      <c r="K318" s="3">
        <f t="shared" si="504"/>
        <v>0</v>
      </c>
      <c r="L318" s="3">
        <f t="shared" si="505"/>
        <v>0.17455862068965536</v>
      </c>
      <c r="M318" s="5">
        <f t="shared" si="506"/>
        <v>0.83982762151183199</v>
      </c>
      <c r="N318" s="5">
        <f t="shared" si="507"/>
        <v>0</v>
      </c>
      <c r="O318" s="5">
        <f t="shared" si="508"/>
        <v>0.14659915122817932</v>
      </c>
      <c r="P318" s="5">
        <f t="shared" si="509"/>
        <v>0</v>
      </c>
      <c r="Q318" s="5">
        <f t="shared" si="510"/>
        <v>0</v>
      </c>
      <c r="R318" s="5">
        <f t="shared" si="511"/>
        <v>1.2795072816332588E-2</v>
      </c>
      <c r="S318" s="5">
        <f t="shared" si="512"/>
        <v>0</v>
      </c>
      <c r="T318" s="5">
        <f t="shared" si="513"/>
        <v>0</v>
      </c>
      <c r="U318" s="5">
        <f t="shared" si="514"/>
        <v>0</v>
      </c>
      <c r="V318" s="5">
        <f t="shared" si="515"/>
        <v>0</v>
      </c>
      <c r="W318" s="5">
        <f t="shared" si="516"/>
        <v>0</v>
      </c>
      <c r="X318" s="5">
        <f t="shared" si="517"/>
        <v>0</v>
      </c>
      <c r="Y318" s="5">
        <f t="shared" si="518"/>
        <v>0</v>
      </c>
      <c r="Z318" s="5">
        <f t="shared" si="519"/>
        <v>7.4449675414757401E-4</v>
      </c>
      <c r="AA318" s="5">
        <f t="shared" si="520"/>
        <v>0</v>
      </c>
      <c r="AB318" s="5">
        <f t="shared" si="521"/>
        <v>0</v>
      </c>
      <c r="AC318" s="5">
        <f t="shared" si="522"/>
        <v>0</v>
      </c>
      <c r="AD318" s="5">
        <f t="shared" si="523"/>
        <v>0</v>
      </c>
      <c r="AE318" s="5">
        <f t="shared" si="524"/>
        <v>0</v>
      </c>
      <c r="AF318" s="5">
        <f t="shared" si="525"/>
        <v>0</v>
      </c>
      <c r="AG318" s="5">
        <f t="shared" si="526"/>
        <v>0</v>
      </c>
      <c r="AH318" s="5">
        <f t="shared" si="527"/>
        <v>3.2489581627981475E-5</v>
      </c>
      <c r="AI318" s="5">
        <f t="shared" si="528"/>
        <v>0</v>
      </c>
      <c r="AJ318" s="5">
        <f t="shared" si="529"/>
        <v>0</v>
      </c>
      <c r="AK318" s="5">
        <f t="shared" si="530"/>
        <v>0</v>
      </c>
      <c r="AL318" s="5">
        <f t="shared" si="531"/>
        <v>0</v>
      </c>
      <c r="AM318" s="5">
        <f t="shared" si="532"/>
        <v>0</v>
      </c>
      <c r="AN318" s="5">
        <f t="shared" si="533"/>
        <v>0</v>
      </c>
      <c r="AO318" s="5">
        <f t="shared" si="534"/>
        <v>0</v>
      </c>
      <c r="AP318" s="5">
        <f t="shared" si="535"/>
        <v>0</v>
      </c>
      <c r="AQ318" s="5">
        <f t="shared" si="536"/>
        <v>0</v>
      </c>
      <c r="AR318" s="5">
        <f t="shared" si="537"/>
        <v>1.1342673111528827E-6</v>
      </c>
      <c r="AS318" s="5">
        <f t="shared" si="538"/>
        <v>0</v>
      </c>
      <c r="AT318" s="5">
        <f t="shared" si="539"/>
        <v>0</v>
      </c>
      <c r="AU318" s="5">
        <f t="shared" si="540"/>
        <v>0</v>
      </c>
      <c r="AV318" s="5">
        <f t="shared" si="541"/>
        <v>0</v>
      </c>
      <c r="AW318" s="5">
        <f t="shared" si="542"/>
        <v>0</v>
      </c>
      <c r="AX318" s="5">
        <f t="shared" si="543"/>
        <v>0</v>
      </c>
      <c r="AY318" s="5">
        <f t="shared" si="544"/>
        <v>0</v>
      </c>
      <c r="AZ318" s="5">
        <f t="shared" si="545"/>
        <v>0</v>
      </c>
      <c r="BA318" s="5">
        <f t="shared" si="546"/>
        <v>0</v>
      </c>
      <c r="BB318" s="5">
        <f t="shared" si="547"/>
        <v>0</v>
      </c>
      <c r="BC318" s="5">
        <f t="shared" si="548"/>
        <v>0</v>
      </c>
      <c r="BD318" s="5">
        <f t="shared" si="549"/>
        <v>3.2999356221368591E-8</v>
      </c>
      <c r="BE318" s="5">
        <f t="shared" si="550"/>
        <v>0</v>
      </c>
      <c r="BF318" s="5">
        <f t="shared" si="551"/>
        <v>0</v>
      </c>
      <c r="BG318" s="5">
        <f t="shared" si="552"/>
        <v>0</v>
      </c>
      <c r="BH318" s="5">
        <f t="shared" si="553"/>
        <v>0</v>
      </c>
      <c r="BI318" s="5">
        <f t="shared" si="554"/>
        <v>0</v>
      </c>
      <c r="BJ318" s="8">
        <f t="shared" si="555"/>
        <v>0</v>
      </c>
      <c r="BK318" s="8">
        <f t="shared" si="556"/>
        <v>0.83982762151183199</v>
      </c>
      <c r="BL318" s="8">
        <f t="shared" si="557"/>
        <v>0.15942788089280727</v>
      </c>
      <c r="BM318" s="8">
        <f t="shared" si="558"/>
        <v>7.781536024429297E-4</v>
      </c>
      <c r="BN318" s="8">
        <f t="shared" si="559"/>
        <v>0.99922184555634397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1.22727272727273</v>
      </c>
      <c r="F319">
        <f>VLOOKUP(B319,home!$B$2:$E$405,3,FALSE)</f>
        <v>0.81</v>
      </c>
      <c r="G319">
        <f>VLOOKUP(C319,away!$B$2:$E$405,4,FALSE)</f>
        <v>0.81</v>
      </c>
      <c r="H319">
        <f>VLOOKUP(A319,away!$A$2:$E$405,3,FALSE)</f>
        <v>0.92424242424242398</v>
      </c>
      <c r="I319">
        <f>VLOOKUP(C319,away!$B$2:$E$405,3,FALSE)</f>
        <v>0.81</v>
      </c>
      <c r="J319">
        <f>VLOOKUP(B319,home!$B$2:$E$405,4,FALSE)</f>
        <v>0</v>
      </c>
      <c r="K319" s="3">
        <f t="shared" si="504"/>
        <v>0.8052136363636383</v>
      </c>
      <c r="L319" s="3">
        <f t="shared" si="505"/>
        <v>0</v>
      </c>
      <c r="M319" s="5">
        <f t="shared" si="506"/>
        <v>0.44699242252243054</v>
      </c>
      <c r="N319" s="5">
        <f t="shared" si="507"/>
        <v>0.35992439396627812</v>
      </c>
      <c r="O319" s="5">
        <f t="shared" si="508"/>
        <v>0</v>
      </c>
      <c r="P319" s="5">
        <f t="shared" si="509"/>
        <v>0</v>
      </c>
      <c r="Q319" s="5">
        <f t="shared" si="510"/>
        <v>0.14490801504078279</v>
      </c>
      <c r="R319" s="5">
        <f t="shared" si="511"/>
        <v>0</v>
      </c>
      <c r="S319" s="5">
        <f t="shared" si="512"/>
        <v>0</v>
      </c>
      <c r="T319" s="5">
        <f t="shared" si="513"/>
        <v>0</v>
      </c>
      <c r="U319" s="5">
        <f t="shared" si="514"/>
        <v>0</v>
      </c>
      <c r="V319" s="5">
        <f t="shared" si="515"/>
        <v>0</v>
      </c>
      <c r="W319" s="5">
        <f t="shared" si="516"/>
        <v>3.8893969909741838E-2</v>
      </c>
      <c r="X319" s="5">
        <f t="shared" si="517"/>
        <v>0</v>
      </c>
      <c r="Y319" s="5">
        <f t="shared" si="518"/>
        <v>0</v>
      </c>
      <c r="Z319" s="5">
        <f t="shared" si="519"/>
        <v>0</v>
      </c>
      <c r="AA319" s="5">
        <f t="shared" si="520"/>
        <v>0</v>
      </c>
      <c r="AB319" s="5">
        <f t="shared" si="521"/>
        <v>0</v>
      </c>
      <c r="AC319" s="5">
        <f t="shared" si="522"/>
        <v>0</v>
      </c>
      <c r="AD319" s="5">
        <f t="shared" si="523"/>
        <v>7.8294887359102866E-3</v>
      </c>
      <c r="AE319" s="5">
        <f t="shared" si="524"/>
        <v>0</v>
      </c>
      <c r="AF319" s="5">
        <f t="shared" si="525"/>
        <v>0</v>
      </c>
      <c r="AG319" s="5">
        <f t="shared" si="526"/>
        <v>0</v>
      </c>
      <c r="AH319" s="5">
        <f t="shared" si="527"/>
        <v>0</v>
      </c>
      <c r="AI319" s="5">
        <f t="shared" si="528"/>
        <v>0</v>
      </c>
      <c r="AJ319" s="5">
        <f t="shared" si="529"/>
        <v>0</v>
      </c>
      <c r="AK319" s="5">
        <f t="shared" si="530"/>
        <v>0</v>
      </c>
      <c r="AL319" s="5">
        <f t="shared" si="531"/>
        <v>0</v>
      </c>
      <c r="AM319" s="5">
        <f t="shared" si="532"/>
        <v>1.2608822191820938E-3</v>
      </c>
      <c r="AN319" s="5">
        <f t="shared" si="533"/>
        <v>0</v>
      </c>
      <c r="AO319" s="5">
        <f t="shared" si="534"/>
        <v>0</v>
      </c>
      <c r="AP319" s="5">
        <f t="shared" si="535"/>
        <v>0</v>
      </c>
      <c r="AQ319" s="5">
        <f t="shared" si="536"/>
        <v>0</v>
      </c>
      <c r="AR319" s="5">
        <f t="shared" si="537"/>
        <v>0</v>
      </c>
      <c r="AS319" s="5">
        <f t="shared" si="538"/>
        <v>0</v>
      </c>
      <c r="AT319" s="5">
        <f t="shared" si="539"/>
        <v>0</v>
      </c>
      <c r="AU319" s="5">
        <f t="shared" si="540"/>
        <v>0</v>
      </c>
      <c r="AV319" s="5">
        <f t="shared" si="541"/>
        <v>0</v>
      </c>
      <c r="AW319" s="5">
        <f t="shared" si="542"/>
        <v>0</v>
      </c>
      <c r="AX319" s="5">
        <f t="shared" si="543"/>
        <v>1.6921325945564456E-4</v>
      </c>
      <c r="AY319" s="5">
        <f t="shared" si="544"/>
        <v>0</v>
      </c>
      <c r="AZ319" s="5">
        <f t="shared" si="545"/>
        <v>0</v>
      </c>
      <c r="BA319" s="5">
        <f t="shared" si="546"/>
        <v>0</v>
      </c>
      <c r="BB319" s="5">
        <f t="shared" si="547"/>
        <v>0</v>
      </c>
      <c r="BC319" s="5">
        <f t="shared" si="548"/>
        <v>0</v>
      </c>
      <c r="BD319" s="5">
        <f t="shared" si="549"/>
        <v>0</v>
      </c>
      <c r="BE319" s="5">
        <f t="shared" si="550"/>
        <v>0</v>
      </c>
      <c r="BF319" s="5">
        <f t="shared" si="551"/>
        <v>0</v>
      </c>
      <c r="BG319" s="5">
        <f t="shared" si="552"/>
        <v>0</v>
      </c>
      <c r="BH319" s="5">
        <f t="shared" si="553"/>
        <v>0</v>
      </c>
      <c r="BI319" s="5">
        <f t="shared" si="554"/>
        <v>0</v>
      </c>
      <c r="BJ319" s="8">
        <f t="shared" si="555"/>
        <v>0.55298596313135073</v>
      </c>
      <c r="BK319" s="8">
        <f t="shared" si="556"/>
        <v>0.44699242252243054</v>
      </c>
      <c r="BL319" s="8">
        <f t="shared" si="557"/>
        <v>0</v>
      </c>
      <c r="BM319" s="8">
        <f t="shared" si="558"/>
        <v>4.8153554124289864E-2</v>
      </c>
      <c r="BN319" s="8">
        <f t="shared" si="559"/>
        <v>0.95182483152949138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1.22727272727273</v>
      </c>
      <c r="F320">
        <f>VLOOKUP(B320,home!$B$2:$E$405,3,FALSE)</f>
        <v>1.0900000000000001</v>
      </c>
      <c r="G320">
        <f>VLOOKUP(C320,away!$B$2:$E$405,4,FALSE)</f>
        <v>0.81</v>
      </c>
      <c r="H320">
        <f>VLOOKUP(A320,away!$A$2:$E$405,3,FALSE)</f>
        <v>0.92424242424242398</v>
      </c>
      <c r="I320">
        <f>VLOOKUP(C320,away!$B$2:$E$405,3,FALSE)</f>
        <v>1.63</v>
      </c>
      <c r="J320">
        <f>VLOOKUP(B320,home!$B$2:$E$405,4,FALSE)</f>
        <v>1.44</v>
      </c>
      <c r="K320" s="3">
        <f t="shared" si="504"/>
        <v>1.0835590909090935</v>
      </c>
      <c r="L320" s="3">
        <f t="shared" si="505"/>
        <v>2.1693818181818174</v>
      </c>
      <c r="M320" s="5">
        <f t="shared" si="506"/>
        <v>3.8660343925182653E-2</v>
      </c>
      <c r="N320" s="5">
        <f t="shared" si="507"/>
        <v>4.1890767117803811E-2</v>
      </c>
      <c r="O320" s="5">
        <f t="shared" si="508"/>
        <v>8.3869047195947122E-2</v>
      </c>
      <c r="P320" s="5">
        <f t="shared" si="509"/>
        <v>9.0877068535052327E-2</v>
      </c>
      <c r="Q320" s="5">
        <f t="shared" si="510"/>
        <v>2.2695560767826022E-2</v>
      </c>
      <c r="R320" s="5">
        <f t="shared" si="511"/>
        <v>9.0971993047560221E-2</v>
      </c>
      <c r="S320" s="5">
        <f t="shared" si="512"/>
        <v>5.3405122323194512E-2</v>
      </c>
      <c r="T320" s="5">
        <f t="shared" si="513"/>
        <v>4.9235336883162339E-2</v>
      </c>
      <c r="U320" s="5">
        <f t="shared" si="514"/>
        <v>9.8573530084802727E-2</v>
      </c>
      <c r="V320" s="5">
        <f t="shared" si="515"/>
        <v>1.3948547985789438E-2</v>
      </c>
      <c r="W320" s="5">
        <f t="shared" si="516"/>
        <v>8.197327064419219E-3</v>
      </c>
      <c r="X320" s="5">
        <f t="shared" si="517"/>
        <v>1.7783132291240785E-2</v>
      </c>
      <c r="Y320" s="5">
        <f t="shared" si="518"/>
        <v>1.9289201931469862E-2</v>
      </c>
      <c r="Z320" s="5">
        <f t="shared" si="519"/>
        <v>6.5784329227046606E-2</v>
      </c>
      <c r="AA320" s="5">
        <f t="shared" si="520"/>
        <v>7.128120797332313E-2</v>
      </c>
      <c r="AB320" s="5">
        <f t="shared" si="521"/>
        <v>3.861870045523802E-2</v>
      </c>
      <c r="AC320" s="5">
        <f t="shared" si="522"/>
        <v>2.0492626011717895E-3</v>
      </c>
      <c r="AD320" s="5">
        <f t="shared" si="523"/>
        <v>2.220572065451649E-3</v>
      </c>
      <c r="AE320" s="5">
        <f t="shared" si="524"/>
        <v>4.817268664753252E-3</v>
      </c>
      <c r="AF320" s="5">
        <f t="shared" si="525"/>
        <v>5.2252475273063528E-3</v>
      </c>
      <c r="AG320" s="5">
        <f t="shared" si="526"/>
        <v>3.7785189937459668E-3</v>
      </c>
      <c r="AH320" s="5">
        <f t="shared" si="527"/>
        <v>3.5677831936610414E-2</v>
      </c>
      <c r="AI320" s="5">
        <f t="shared" si="528"/>
        <v>3.8659039138841007E-2</v>
      </c>
      <c r="AJ320" s="5">
        <f t="shared" si="529"/>
        <v>2.0944676652350815E-2</v>
      </c>
      <c r="AK320" s="5">
        <f t="shared" si="530"/>
        <v>7.5649315976020559E-3</v>
      </c>
      <c r="AL320" s="5">
        <f t="shared" si="531"/>
        <v>1.9268424327875772E-4</v>
      </c>
      <c r="AM320" s="5">
        <f t="shared" si="532"/>
        <v>4.8122420970778346E-4</v>
      </c>
      <c r="AN320" s="5">
        <f t="shared" si="533"/>
        <v>1.0439590510089795E-3</v>
      </c>
      <c r="AO320" s="5">
        <f t="shared" si="534"/>
        <v>1.1323728920926124E-3</v>
      </c>
      <c r="AP320" s="5">
        <f t="shared" si="535"/>
        <v>8.1884972116922478E-4</v>
      </c>
      <c r="AQ320" s="5">
        <f t="shared" si="536"/>
        <v>4.4409942423194183E-4</v>
      </c>
      <c r="AR320" s="5">
        <f t="shared" si="537"/>
        <v>1.5479767983085849E-2</v>
      </c>
      <c r="AS320" s="5">
        <f t="shared" si="538"/>
        <v>1.6773243323236195E-2</v>
      </c>
      <c r="AT320" s="5">
        <f t="shared" si="539"/>
        <v>9.087400143461417E-3</v>
      </c>
      <c r="AU320" s="5">
        <f t="shared" si="540"/>
        <v>3.2822450127254071E-3</v>
      </c>
      <c r="AV320" s="5">
        <f t="shared" si="541"/>
        <v>8.8912660553241182E-4</v>
      </c>
      <c r="AW320" s="5">
        <f t="shared" si="542"/>
        <v>1.2581496383503226E-5</v>
      </c>
      <c r="AX320" s="5">
        <f t="shared" si="543"/>
        <v>8.6905811199068769E-5</v>
      </c>
      <c r="AY320" s="5">
        <f t="shared" si="544"/>
        <v>1.8853188670960158E-4</v>
      </c>
      <c r="AZ320" s="5">
        <f t="shared" si="545"/>
        <v>2.0449882358766194E-4</v>
      </c>
      <c r="BA320" s="5">
        <f t="shared" si="546"/>
        <v>1.4787867657688159E-4</v>
      </c>
      <c r="BB320" s="5">
        <f t="shared" si="547"/>
        <v>8.02013280656691E-5</v>
      </c>
      <c r="BC320" s="5">
        <f t="shared" si="548"/>
        <v>3.4797460579939543E-5</v>
      </c>
      <c r="BD320" s="5">
        <f t="shared" si="549"/>
        <v>5.5969212020299097E-3</v>
      </c>
      <c r="BE320" s="5">
        <f t="shared" si="550"/>
        <v>6.06459484956136E-3</v>
      </c>
      <c r="BF320" s="5">
        <f t="shared" si="551"/>
        <v>3.2856734409613393E-3</v>
      </c>
      <c r="BG320" s="5">
        <f t="shared" si="552"/>
        <v>1.1867404422374074E-3</v>
      </c>
      <c r="BH320" s="5">
        <f t="shared" si="553"/>
        <v>3.2147584868395514E-4</v>
      </c>
      <c r="BI320" s="5">
        <f t="shared" si="554"/>
        <v>6.9667615669843173E-5</v>
      </c>
      <c r="BJ320" s="8">
        <f t="shared" si="555"/>
        <v>0.1797962525921086</v>
      </c>
      <c r="BK320" s="8">
        <f t="shared" si="556"/>
        <v>0.19932156150037908</v>
      </c>
      <c r="BL320" s="8">
        <f t="shared" si="557"/>
        <v>0.54819781454946059</v>
      </c>
      <c r="BM320" s="8">
        <f t="shared" si="558"/>
        <v>0.62395922688929661</v>
      </c>
      <c r="BN320" s="8">
        <f t="shared" si="559"/>
        <v>0.36896478058937215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1.56944444444444</v>
      </c>
      <c r="F321">
        <f>VLOOKUP(B321,home!$B$2:$E$405,3,FALSE)</f>
        <v>0.67</v>
      </c>
      <c r="G321">
        <f>VLOOKUP(C321,away!$B$2:$E$405,4,FALSE)</f>
        <v>0.22</v>
      </c>
      <c r="H321">
        <f>VLOOKUP(A321,away!$A$2:$E$405,3,FALSE)</f>
        <v>1.0833333333333299</v>
      </c>
      <c r="I321">
        <f>VLOOKUP(C321,away!$B$2:$E$405,3,FALSE)</f>
        <v>0.45</v>
      </c>
      <c r="J321">
        <f>VLOOKUP(B321,home!$B$2:$E$405,4,FALSE)</f>
        <v>1.23</v>
      </c>
      <c r="K321" s="3">
        <f t="shared" si="504"/>
        <v>0.23133611111111049</v>
      </c>
      <c r="L321" s="3">
        <f t="shared" si="505"/>
        <v>0.59962499999999819</v>
      </c>
      <c r="M321" s="5">
        <f t="shared" si="506"/>
        <v>0.43563039583985441</v>
      </c>
      <c r="N321" s="5">
        <f t="shared" si="507"/>
        <v>0.1007770416553856</v>
      </c>
      <c r="O321" s="5">
        <f t="shared" si="508"/>
        <v>0.26121487610547189</v>
      </c>
      <c r="P321" s="5">
        <f t="shared" si="509"/>
        <v>6.0428433602610403E-2</v>
      </c>
      <c r="Q321" s="5">
        <f t="shared" si="510"/>
        <v>1.1656684452919645E-2</v>
      </c>
      <c r="R321" s="5">
        <f t="shared" si="511"/>
        <v>7.8315485042371541E-2</v>
      </c>
      <c r="S321" s="5">
        <f t="shared" si="512"/>
        <v>2.0955812671342414E-3</v>
      </c>
      <c r="T321" s="5">
        <f t="shared" si="513"/>
        <v>6.9896394150819208E-3</v>
      </c>
      <c r="U321" s="5">
        <f t="shared" si="514"/>
        <v>1.8117199749482574E-2</v>
      </c>
      <c r="V321" s="5">
        <f t="shared" si="515"/>
        <v>3.229870873953947E-5</v>
      </c>
      <c r="W321" s="5">
        <f t="shared" si="516"/>
        <v>8.9887068326259078E-4</v>
      </c>
      <c r="X321" s="5">
        <f t="shared" si="517"/>
        <v>5.3898533345132934E-4</v>
      </c>
      <c r="Y321" s="5">
        <f t="shared" si="518"/>
        <v>1.6159454028537616E-4</v>
      </c>
      <c r="Z321" s="5">
        <f t="shared" si="519"/>
        <v>1.5653307572843968E-2</v>
      </c>
      <c r="AA321" s="5">
        <f t="shared" si="520"/>
        <v>3.6211752999278195E-3</v>
      </c>
      <c r="AB321" s="5">
        <f t="shared" si="521"/>
        <v>4.1885430576845539E-4</v>
      </c>
      <c r="AC321" s="5">
        <f t="shared" si="522"/>
        <v>2.8001954110010253E-7</v>
      </c>
      <c r="AD321" s="5">
        <f t="shared" si="523"/>
        <v>5.1985312064438626E-5</v>
      </c>
      <c r="AE321" s="5">
        <f t="shared" si="524"/>
        <v>3.1171692746638913E-5</v>
      </c>
      <c r="AF321" s="5">
        <f t="shared" si="525"/>
        <v>9.3456631316016487E-6</v>
      </c>
      <c r="AG321" s="5">
        <f t="shared" si="526"/>
        <v>1.8679644184288746E-6</v>
      </c>
      <c r="AH321" s="5">
        <f t="shared" si="527"/>
        <v>2.3465286383416335E-3</v>
      </c>
      <c r="AI321" s="5">
        <f t="shared" si="528"/>
        <v>5.4283680980480285E-4</v>
      </c>
      <c r="AJ321" s="5">
        <f t="shared" si="529"/>
        <v>6.2788878274102299E-5</v>
      </c>
      <c r="AK321" s="5">
        <f t="shared" si="530"/>
        <v>4.841778306986573E-6</v>
      </c>
      <c r="AL321" s="5">
        <f t="shared" si="531"/>
        <v>1.5537154806820698E-9</v>
      </c>
      <c r="AM321" s="5">
        <f t="shared" si="532"/>
        <v>2.4052159855769465E-6</v>
      </c>
      <c r="AN321" s="5">
        <f t="shared" si="533"/>
        <v>1.4422276353515722E-6</v>
      </c>
      <c r="AO321" s="5">
        <f t="shared" si="534"/>
        <v>4.3239787292384183E-7</v>
      </c>
      <c r="AP321" s="5">
        <f t="shared" si="535"/>
        <v>8.6425524850652653E-8</v>
      </c>
      <c r="AQ321" s="5">
        <f t="shared" si="536"/>
        <v>1.2955726334643106E-8</v>
      </c>
      <c r="AR321" s="5">
        <f t="shared" si="537"/>
        <v>2.8140744695311955E-4</v>
      </c>
      <c r="AS321" s="5">
        <f t="shared" si="538"/>
        <v>6.5099704415840797E-5</v>
      </c>
      <c r="AT321" s="5">
        <f t="shared" si="539"/>
        <v>7.5299562270216972E-6</v>
      </c>
      <c r="AU321" s="5">
        <f t="shared" si="540"/>
        <v>5.8065026346536297E-7</v>
      </c>
      <c r="AV321" s="5">
        <f t="shared" si="541"/>
        <v>3.3581343466429699E-8</v>
      </c>
      <c r="AW321" s="5">
        <f t="shared" si="542"/>
        <v>5.9867642168907824E-12</v>
      </c>
      <c r="AX321" s="5">
        <f t="shared" si="543"/>
        <v>9.2735552080941178E-8</v>
      </c>
      <c r="AY321" s="5">
        <f t="shared" si="544"/>
        <v>5.5606555416534186E-8</v>
      </c>
      <c r="AZ321" s="5">
        <f t="shared" si="545"/>
        <v>1.6671540395819602E-8</v>
      </c>
      <c r="BA321" s="5">
        <f t="shared" si="546"/>
        <v>3.3322241366144334E-9</v>
      </c>
      <c r="BB321" s="5">
        <f t="shared" si="547"/>
        <v>4.995212244793558E-10</v>
      </c>
      <c r="BC321" s="5">
        <f t="shared" si="548"/>
        <v>5.9905082845686563E-11</v>
      </c>
      <c r="BD321" s="5">
        <f t="shared" si="549"/>
        <v>2.8123156729877298E-5</v>
      </c>
      <c r="BE321" s="5">
        <f t="shared" si="550"/>
        <v>6.5059017100580687E-6</v>
      </c>
      <c r="BF321" s="5">
        <f t="shared" si="551"/>
        <v>7.5252500043797845E-7</v>
      </c>
      <c r="BG321" s="5">
        <f t="shared" si="552"/>
        <v>5.8028735705069532E-8</v>
      </c>
      <c r="BH321" s="5">
        <f t="shared" si="553"/>
        <v>3.3560355126763073E-9</v>
      </c>
      <c r="BI321" s="5">
        <f t="shared" si="554"/>
        <v>1.5527444085066386E-10</v>
      </c>
      <c r="BJ321" s="8">
        <f t="shared" si="555"/>
        <v>0.12112173484079093</v>
      </c>
      <c r="BK321" s="8">
        <f t="shared" si="556"/>
        <v>0.49818704659815061</v>
      </c>
      <c r="BL321" s="8">
        <f t="shared" si="557"/>
        <v>0.36503468107043879</v>
      </c>
      <c r="BM321" s="8">
        <f t="shared" si="558"/>
        <v>5.1973797783042126E-2</v>
      </c>
      <c r="BN321" s="8">
        <f t="shared" si="559"/>
        <v>0.94802291669861349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1.56944444444444</v>
      </c>
      <c r="F322">
        <f>VLOOKUP(B322,home!$B$2:$E$405,3,FALSE)</f>
        <v>1.01</v>
      </c>
      <c r="G322">
        <f>VLOOKUP(C322,away!$B$2:$E$405,4,FALSE)</f>
        <v>0.51</v>
      </c>
      <c r="H322">
        <f>VLOOKUP(A322,away!$A$2:$E$405,3,FALSE)</f>
        <v>1.0833333333333299</v>
      </c>
      <c r="I322">
        <f>VLOOKUP(C322,away!$B$2:$E$405,3,FALSE)</f>
        <v>1.52</v>
      </c>
      <c r="J322">
        <f>VLOOKUP(B322,home!$B$2:$E$405,4,FALSE)</f>
        <v>2.31</v>
      </c>
      <c r="K322" s="3">
        <f t="shared" si="504"/>
        <v>0.80842083333333103</v>
      </c>
      <c r="L322" s="3">
        <f t="shared" si="505"/>
        <v>3.8037999999999883</v>
      </c>
      <c r="M322" s="5">
        <f t="shared" si="506"/>
        <v>9.9297415015506263E-3</v>
      </c>
      <c r="N322" s="5">
        <f t="shared" si="507"/>
        <v>8.027409899468119E-3</v>
      </c>
      <c r="O322" s="5">
        <f t="shared" si="508"/>
        <v>3.7770750723598159E-2</v>
      </c>
      <c r="P322" s="5">
        <f t="shared" si="509"/>
        <v>3.0534661775596737E-2</v>
      </c>
      <c r="Q322" s="5">
        <f t="shared" si="510"/>
        <v>3.2447627002181235E-3</v>
      </c>
      <c r="R322" s="5">
        <f t="shared" si="511"/>
        <v>7.1836190801211133E-2</v>
      </c>
      <c r="S322" s="5">
        <f t="shared" si="512"/>
        <v>2.3474064496152563E-2</v>
      </c>
      <c r="T322" s="5">
        <f t="shared" si="513"/>
        <v>1.2342428359089662E-2</v>
      </c>
      <c r="U322" s="5">
        <f t="shared" si="514"/>
        <v>5.8073873231007274E-2</v>
      </c>
      <c r="V322" s="5">
        <f t="shared" si="515"/>
        <v>8.020490986336698E-3</v>
      </c>
      <c r="W322" s="5">
        <f t="shared" si="516"/>
        <v>8.7437792202641504E-4</v>
      </c>
      <c r="X322" s="5">
        <f t="shared" si="517"/>
        <v>3.3259587398040674E-3</v>
      </c>
      <c r="Y322" s="5">
        <f t="shared" si="518"/>
        <v>6.3256409272333383E-3</v>
      </c>
      <c r="Z322" s="5">
        <f t="shared" si="519"/>
        <v>9.1083500856548677E-2</v>
      </c>
      <c r="AA322" s="5">
        <f t="shared" si="520"/>
        <v>7.3633799665368246E-2</v>
      </c>
      <c r="AB322" s="5">
        <f t="shared" si="521"/>
        <v>2.9763548843488277E-2</v>
      </c>
      <c r="AC322" s="5">
        <f t="shared" si="522"/>
        <v>1.5414737854943738E-3</v>
      </c>
      <c r="AD322" s="5">
        <f t="shared" si="523"/>
        <v>1.7671633209321517E-4</v>
      </c>
      <c r="AE322" s="5">
        <f t="shared" si="524"/>
        <v>6.7219358401616981E-4</v>
      </c>
      <c r="AF322" s="5">
        <f t="shared" si="525"/>
        <v>1.2784449774403499E-3</v>
      </c>
      <c r="AG322" s="5">
        <f t="shared" si="526"/>
        <v>1.6209830017291957E-3</v>
      </c>
      <c r="AH322" s="5">
        <f t="shared" si="527"/>
        <v>8.6615855139534695E-2</v>
      </c>
      <c r="AI322" s="5">
        <f t="shared" si="528"/>
        <v>7.002206179178172E-2</v>
      </c>
      <c r="AJ322" s="5">
        <f t="shared" si="529"/>
        <v>2.8303646772715088E-2</v>
      </c>
      <c r="AK322" s="5">
        <f t="shared" si="530"/>
        <v>7.6270859034568593E-3</v>
      </c>
      <c r="AL322" s="5">
        <f t="shared" si="531"/>
        <v>1.8960566362646717E-4</v>
      </c>
      <c r="AM322" s="5">
        <f t="shared" si="532"/>
        <v>2.8572232890881347E-5</v>
      </c>
      <c r="AN322" s="5">
        <f t="shared" si="533"/>
        <v>1.0868305947033414E-4</v>
      </c>
      <c r="AO322" s="5">
        <f t="shared" si="534"/>
        <v>2.067043108066279E-4</v>
      </c>
      <c r="AP322" s="5">
        <f t="shared" si="535"/>
        <v>2.6208728581541624E-4</v>
      </c>
      <c r="AQ322" s="5">
        <f t="shared" si="536"/>
        <v>2.4923190444616931E-4</v>
      </c>
      <c r="AR322" s="5">
        <f t="shared" si="537"/>
        <v>6.589387795595221E-2</v>
      </c>
      <c r="AS322" s="5">
        <f t="shared" si="538"/>
        <v>5.3269983728715699E-2</v>
      </c>
      <c r="AT322" s="5">
        <f t="shared" si="539"/>
        <v>2.1532282318810662E-2</v>
      </c>
      <c r="AU322" s="5">
        <f t="shared" si="540"/>
        <v>5.8023818719138221E-3</v>
      </c>
      <c r="AV322" s="5">
        <f t="shared" si="541"/>
        <v>1.1726915970526961E-3</v>
      </c>
      <c r="AW322" s="5">
        <f t="shared" si="542"/>
        <v>1.6195858586012216E-5</v>
      </c>
      <c r="AX322" s="5">
        <f t="shared" si="543"/>
        <v>3.8497313873067168E-6</v>
      </c>
      <c r="AY322" s="5">
        <f t="shared" si="544"/>
        <v>1.4643608251037243E-5</v>
      </c>
      <c r="AZ322" s="5">
        <f t="shared" si="545"/>
        <v>2.7850678532647657E-5</v>
      </c>
      <c r="BA322" s="5">
        <f t="shared" si="546"/>
        <v>3.5312803667494936E-5</v>
      </c>
      <c r="BB322" s="5">
        <f t="shared" si="547"/>
        <v>3.3580710647604206E-5</v>
      </c>
      <c r="BC322" s="5">
        <f t="shared" si="548"/>
        <v>2.5546861432271299E-5</v>
      </c>
      <c r="BD322" s="5">
        <f t="shared" si="549"/>
        <v>4.1774522161475057E-2</v>
      </c>
      <c r="BE322" s="5">
        <f t="shared" si="550"/>
        <v>3.3771394017881366E-2</v>
      </c>
      <c r="BF322" s="5">
        <f t="shared" si="551"/>
        <v>1.3650749247381962E-2</v>
      </c>
      <c r="BG322" s="5">
        <f t="shared" si="552"/>
        <v>3.6785166940642897E-3</v>
      </c>
      <c r="BH322" s="5">
        <f t="shared" si="553"/>
        <v>7.4344738281150553E-4</v>
      </c>
      <c r="BI322" s="5">
        <f t="shared" si="554"/>
        <v>1.2020367055039231E-4</v>
      </c>
      <c r="BJ322" s="8">
        <f t="shared" si="555"/>
        <v>3.8884979630466443E-2</v>
      </c>
      <c r="BK322" s="8">
        <f t="shared" si="556"/>
        <v>7.3704681817008511E-2</v>
      </c>
      <c r="BL322" s="8">
        <f t="shared" si="557"/>
        <v>0.70505686351877106</v>
      </c>
      <c r="BM322" s="8">
        <f t="shared" si="558"/>
        <v>0.74738806067148678</v>
      </c>
      <c r="BN322" s="8">
        <f t="shared" si="559"/>
        <v>0.16134351740164288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1.56944444444444</v>
      </c>
      <c r="F323" s="15">
        <f>VLOOKUP(B323,home!$B$2:$E$405,3,FALSE)</f>
        <v>0</v>
      </c>
      <c r="G323" s="15">
        <f>VLOOKUP(C323,away!$B$2:$E$405,4,FALSE)</f>
        <v>1.18</v>
      </c>
      <c r="H323" s="15">
        <f>VLOOKUP(A323,away!$A$2:$E$405,3,FALSE)</f>
        <v>1.0833333333333299</v>
      </c>
      <c r="I323" s="15">
        <f>VLOOKUP(C323,away!$B$2:$E$405,3,FALSE)</f>
        <v>1.01</v>
      </c>
      <c r="J323" s="15">
        <f>VLOOKUP(B323,home!$B$2:$E$405,4,FALSE)</f>
        <v>0.92</v>
      </c>
      <c r="K323" s="20">
        <f t="shared" si="504"/>
        <v>0</v>
      </c>
      <c r="L323" s="20">
        <f t="shared" si="505"/>
        <v>1.0066333333333302</v>
      </c>
      <c r="M323" s="21">
        <f t="shared" si="506"/>
        <v>0.36544724989765098</v>
      </c>
      <c r="N323" s="21">
        <f t="shared" si="507"/>
        <v>0</v>
      </c>
      <c r="O323" s="21">
        <f t="shared" si="508"/>
        <v>0.36787138332197089</v>
      </c>
      <c r="P323" s="21">
        <f t="shared" si="509"/>
        <v>0</v>
      </c>
      <c r="Q323" s="21">
        <f t="shared" si="510"/>
        <v>0</v>
      </c>
      <c r="R323" s="21">
        <f t="shared" si="511"/>
        <v>0.18515579841566937</v>
      </c>
      <c r="S323" s="21">
        <f t="shared" si="512"/>
        <v>0</v>
      </c>
      <c r="T323" s="21">
        <f t="shared" si="513"/>
        <v>0</v>
      </c>
      <c r="U323" s="21">
        <f t="shared" si="514"/>
        <v>0</v>
      </c>
      <c r="V323" s="21">
        <f t="shared" si="515"/>
        <v>0</v>
      </c>
      <c r="W323" s="21">
        <f t="shared" si="516"/>
        <v>0</v>
      </c>
      <c r="X323" s="21">
        <f t="shared" si="517"/>
        <v>0</v>
      </c>
      <c r="Y323" s="21">
        <f t="shared" si="518"/>
        <v>0</v>
      </c>
      <c r="Z323" s="21">
        <f t="shared" si="519"/>
        <v>6.2127999515053142E-2</v>
      </c>
      <c r="AA323" s="21">
        <f t="shared" si="520"/>
        <v>0</v>
      </c>
      <c r="AB323" s="21">
        <f t="shared" si="521"/>
        <v>0</v>
      </c>
      <c r="AC323" s="21">
        <f t="shared" si="522"/>
        <v>0</v>
      </c>
      <c r="AD323" s="21">
        <f t="shared" si="523"/>
        <v>0</v>
      </c>
      <c r="AE323" s="21">
        <f t="shared" si="524"/>
        <v>0</v>
      </c>
      <c r="AF323" s="21">
        <f t="shared" si="525"/>
        <v>0</v>
      </c>
      <c r="AG323" s="21">
        <f t="shared" si="526"/>
        <v>0</v>
      </c>
      <c r="AH323" s="21">
        <f t="shared" si="527"/>
        <v>1.5635028811292362E-2</v>
      </c>
      <c r="AI323" s="21">
        <f t="shared" si="528"/>
        <v>0</v>
      </c>
      <c r="AJ323" s="21">
        <f t="shared" si="529"/>
        <v>0</v>
      </c>
      <c r="AK323" s="21">
        <f t="shared" si="530"/>
        <v>0</v>
      </c>
      <c r="AL323" s="21">
        <f t="shared" si="531"/>
        <v>0</v>
      </c>
      <c r="AM323" s="21">
        <f t="shared" si="532"/>
        <v>0</v>
      </c>
      <c r="AN323" s="21">
        <f t="shared" si="533"/>
        <v>0</v>
      </c>
      <c r="AO323" s="21">
        <f t="shared" si="534"/>
        <v>0</v>
      </c>
      <c r="AP323" s="21">
        <f t="shared" si="535"/>
        <v>0</v>
      </c>
      <c r="AQ323" s="21">
        <f t="shared" si="536"/>
        <v>0</v>
      </c>
      <c r="AR323" s="21">
        <f t="shared" si="537"/>
        <v>3.1477482338147784E-3</v>
      </c>
      <c r="AS323" s="21">
        <f t="shared" si="538"/>
        <v>0</v>
      </c>
      <c r="AT323" s="21">
        <f t="shared" si="539"/>
        <v>0</v>
      </c>
      <c r="AU323" s="21">
        <f t="shared" si="540"/>
        <v>0</v>
      </c>
      <c r="AV323" s="21">
        <f t="shared" si="541"/>
        <v>0</v>
      </c>
      <c r="AW323" s="21">
        <f t="shared" si="542"/>
        <v>0</v>
      </c>
      <c r="AX323" s="21">
        <f t="shared" si="543"/>
        <v>0</v>
      </c>
      <c r="AY323" s="21">
        <f t="shared" si="544"/>
        <v>0</v>
      </c>
      <c r="AZ323" s="21">
        <f t="shared" si="545"/>
        <v>0</v>
      </c>
      <c r="BA323" s="21">
        <f t="shared" si="546"/>
        <v>0</v>
      </c>
      <c r="BB323" s="21">
        <f t="shared" si="547"/>
        <v>0</v>
      </c>
      <c r="BC323" s="21">
        <f t="shared" si="548"/>
        <v>0</v>
      </c>
      <c r="BD323" s="21">
        <f t="shared" si="549"/>
        <v>5.2810471618317868E-4</v>
      </c>
      <c r="BE323" s="21">
        <f t="shared" si="550"/>
        <v>0</v>
      </c>
      <c r="BF323" s="21">
        <f t="shared" si="551"/>
        <v>0</v>
      </c>
      <c r="BG323" s="21">
        <f t="shared" si="552"/>
        <v>0</v>
      </c>
      <c r="BH323" s="21">
        <f t="shared" si="553"/>
        <v>0</v>
      </c>
      <c r="BI323" s="21">
        <f t="shared" si="554"/>
        <v>0</v>
      </c>
      <c r="BJ323" s="22">
        <f t="shared" si="555"/>
        <v>0</v>
      </c>
      <c r="BK323" s="22">
        <f t="shared" si="556"/>
        <v>0.36544724989765098</v>
      </c>
      <c r="BL323" s="22">
        <f t="shared" si="557"/>
        <v>0.57233806349893046</v>
      </c>
      <c r="BM323" s="22">
        <f t="shared" si="558"/>
        <v>8.1438881276343467E-2</v>
      </c>
      <c r="BN323" s="22">
        <f t="shared" si="559"/>
        <v>0.9184744316352913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1.3333333333333299</v>
      </c>
      <c r="F324">
        <f>VLOOKUP(B324,home!$B$2:$E$405,3,FALSE)</f>
        <v>0.38</v>
      </c>
      <c r="G324">
        <f>VLOOKUP(C324,away!$B$2:$E$405,4,FALSE)</f>
        <v>1.1299999999999999</v>
      </c>
      <c r="H324">
        <f>VLOOKUP(A324,away!$A$2:$E$405,3,FALSE)</f>
        <v>1.2708333333333299</v>
      </c>
      <c r="I324">
        <f>VLOOKUP(C324,away!$B$2:$E$405,3,FALSE)</f>
        <v>1.1299999999999999</v>
      </c>
      <c r="J324">
        <f>VLOOKUP(B324,home!$B$2:$E$405,4,FALSE)</f>
        <v>0.39</v>
      </c>
      <c r="K324" s="3">
        <f t="shared" ref="K324:K357" si="560">E324*F324*G324</f>
        <v>0.57253333333333178</v>
      </c>
      <c r="L324" s="3">
        <f t="shared" ref="L324:L357" si="561">H324*I324*J324</f>
        <v>0.56005624999999848</v>
      </c>
      <c r="M324" s="5">
        <f t="shared" ref="M324:M357" si="562">_xlfn.POISSON.DIST(0,K324,FALSE) * _xlfn.POISSON.DIST(0,L324,FALSE)</f>
        <v>0.32219781707208639</v>
      </c>
      <c r="N324" s="5">
        <f t="shared" ref="N324:N357" si="563">_xlfn.POISSON.DIST(1,K324,FALSE) * _xlfn.POISSON.DIST(0,L324,FALSE)</f>
        <v>0.18446899020100463</v>
      </c>
      <c r="O324" s="5">
        <f t="shared" ref="O324:O357" si="564">_xlfn.POISSON.DIST(0,K324,FALSE) * _xlfn.POISSON.DIST(1,L324,FALSE)</f>
        <v>0.18044890118757817</v>
      </c>
      <c r="P324" s="5">
        <f t="shared" ref="P324:P357" si="565">_xlfn.POISSON.DIST(1,K324,FALSE) * _xlfn.POISSON.DIST(1,L324,FALSE)</f>
        <v>0.10331301089326111</v>
      </c>
      <c r="Q324" s="5">
        <f t="shared" ref="Q324:Q357" si="566">_xlfn.POISSON.DIST(2,K324,FALSE) * _xlfn.POISSON.DIST(0,L324,FALSE)</f>
        <v>5.2807322928207452E-2</v>
      </c>
      <c r="R324" s="5">
        <f t="shared" ref="R324:R357" si="567">_xlfn.POISSON.DIST(0,K324,FALSE) * _xlfn.POISSON.DIST(2,L324,FALSE)</f>
        <v>5.0530767457867637E-2</v>
      </c>
      <c r="S324" s="5">
        <f t="shared" ref="S324:S357" si="568">_xlfn.POISSON.DIST(2,K324,FALSE) * _xlfn.POISSON.DIST(2,L324,FALSE)</f>
        <v>8.281851749357954E-3</v>
      </c>
      <c r="T324" s="5">
        <f t="shared" ref="T324:T357" si="569">_xlfn.POISSON.DIST(2,K324,FALSE) * _xlfn.POISSON.DIST(1,L324,FALSE)</f>
        <v>2.9575071251710799E-2</v>
      </c>
      <c r="U324" s="5">
        <f t="shared" ref="U324:U357" si="570">_xlfn.POISSON.DIST(1,K324,FALSE) * _xlfn.POISSON.DIST(2,L324,FALSE)</f>
        <v>2.8930548728544399E-2</v>
      </c>
      <c r="V324" s="5">
        <f t="shared" ref="V324:V357" si="571">_xlfn.POISSON.DIST(3,K324,FALSE) * _xlfn.POISSON.DIST(3,L324,FALSE)</f>
        <v>2.9506477582730235E-4</v>
      </c>
      <c r="W324" s="5">
        <f t="shared" ref="W324:W357" si="572">_xlfn.POISSON.DIST(3,K324,FALSE) * _xlfn.POISSON.DIST(0,L324,FALSE)</f>
        <v>1.0077984206832095E-2</v>
      </c>
      <c r="X324" s="5">
        <f t="shared" ref="X324:X357" si="573">_xlfn.POISSON.DIST(3,K324,FALSE) * _xlfn.POISSON.DIST(1,L324,FALSE)</f>
        <v>5.6442380424375918E-3</v>
      </c>
      <c r="Y324" s="5">
        <f t="shared" ref="Y324:Y357" si="574">_xlfn.POISSON.DIST(3,K324,FALSE) * _xlfn.POISSON.DIST(2,L324,FALSE)</f>
        <v>1.5805453960774645E-3</v>
      </c>
      <c r="Z324" s="5">
        <f t="shared" ref="Z324:Z357" si="575">_xlfn.POISSON.DIST(0,K324,FALSE) * _xlfn.POISSON.DIST(3,L324,FALSE)</f>
        <v>9.4333573773584343E-3</v>
      </c>
      <c r="AA324" s="5">
        <f t="shared" ref="AA324:AA357" si="576">_xlfn.POISSON.DIST(1,K324,FALSE) * _xlfn.POISSON.DIST(3,L324,FALSE)</f>
        <v>5.4009115437836002E-3</v>
      </c>
      <c r="AB324" s="5">
        <f t="shared" ref="AB324:AB357" si="577">_xlfn.POISSON.DIST(2,K324,FALSE) * _xlfn.POISSON.DIST(3,L324,FALSE)</f>
        <v>1.5461009446004477E-3</v>
      </c>
      <c r="AC324" s="5">
        <f t="shared" ref="AC324:AC357" si="578">_xlfn.POISSON.DIST(4,K324,FALSE) * _xlfn.POISSON.DIST(4,L324,FALSE)</f>
        <v>5.9132985979470985E-6</v>
      </c>
      <c r="AD324" s="5">
        <f t="shared" ref="AD324:AD357" si="579">_xlfn.POISSON.DIST(4,K324,FALSE) * _xlfn.POISSON.DIST(0,L324,FALSE)</f>
        <v>1.4424954728045633E-3</v>
      </c>
      <c r="AE324" s="5">
        <f t="shared" ref="AE324:AE357" si="580">_xlfn.POISSON.DIST(4,K324,FALSE) * _xlfn.POISSON.DIST(1,L324,FALSE)</f>
        <v>8.0787860514089838E-4</v>
      </c>
      <c r="AF324" s="5">
        <f t="shared" ref="AF324:AF357" si="581">_xlfn.POISSON.DIST(4,K324,FALSE) * _xlfn.POISSON.DIST(2,L324,FALSE)</f>
        <v>2.2622873102522048E-4</v>
      </c>
      <c r="AG324" s="5">
        <f t="shared" ref="AG324:AG357" si="582">_xlfn.POISSON.DIST(4,K324,FALSE) * _xlfn.POISSON.DIST(3,L324,FALSE)</f>
        <v>4.2233604913414431E-5</v>
      </c>
      <c r="AH324" s="5">
        <f t="shared" ref="AH324:AH357" si="583">_xlfn.POISSON.DIST(0,K324,FALSE) * _xlfn.POISSON.DIST(4,L324,FALSE)</f>
        <v>1.3208026894182964E-3</v>
      </c>
      <c r="AI324" s="5">
        <f t="shared" ref="AI324:AI357" si="584">_xlfn.POISSON.DIST(1,K324,FALSE) * _xlfn.POISSON.DIST(4,L324,FALSE)</f>
        <v>7.5620356644828639E-4</v>
      </c>
      <c r="AJ324" s="5">
        <f t="shared" ref="AJ324:AJ357" si="585">_xlfn.POISSON.DIST(2,K324,FALSE) * _xlfn.POISSON.DIST(4,L324,FALSE)</f>
        <v>2.164758742885955E-4</v>
      </c>
      <c r="AK324" s="5">
        <f t="shared" ref="AK324:AK357" si="586">_xlfn.POISSON.DIST(3,K324,FALSE) * _xlfn.POISSON.DIST(4,L324,FALSE)</f>
        <v>4.1313217964232291E-5</v>
      </c>
      <c r="AL324" s="5">
        <f t="shared" ref="AL324:AL357" si="587">_xlfn.POISSON.DIST(5,K324,FALSE) * _xlfn.POISSON.DIST(5,L324,FALSE)</f>
        <v>7.5844173994280261E-8</v>
      </c>
      <c r="AM324" s="5">
        <f t="shared" ref="AM324:AM357" si="588">_xlfn.POISSON.DIST(5,K324,FALSE) * _xlfn.POISSON.DIST(0,L324,FALSE)</f>
        <v>1.6517534827260749E-4</v>
      </c>
      <c r="AN324" s="5">
        <f t="shared" ref="AN324:AN357" si="589">_xlfn.POISSON.DIST(5,K324,FALSE) * _xlfn.POISSON.DIST(1,L324,FALSE)</f>
        <v>9.2507486146000274E-5</v>
      </c>
      <c r="AO324" s="5">
        <f t="shared" ref="AO324:AO357" si="590">_xlfn.POISSON.DIST(5,K324,FALSE) * _xlfn.POISSON.DIST(2,L324,FALSE)</f>
        <v>2.5904697893927854E-5</v>
      </c>
      <c r="AP324" s="5">
        <f t="shared" ref="AP324:AP357" si="591">_xlfn.POISSON.DIST(5,K324,FALSE) * _xlfn.POISSON.DIST(3,L324,FALSE)</f>
        <v>4.8360293199520313E-6</v>
      </c>
      <c r="AQ324" s="5">
        <f t="shared" ref="AQ324:AQ357" si="592">_xlfn.POISSON.DIST(5,K324,FALSE) * _xlfn.POISSON.DIST(4,L324,FALSE)</f>
        <v>6.7711211145559429E-7</v>
      </c>
      <c r="AR324" s="5">
        <f t="shared" ref="AR324:AR357" si="593">_xlfn.POISSON.DIST(0,K324,FALSE) * _xlfn.POISSON.DIST(5,L324,FALSE)</f>
        <v>1.479447602451048E-4</v>
      </c>
      <c r="AS324" s="5">
        <f t="shared" ref="AS324:AS357" si="594">_xlfn.POISSON.DIST(1,K324,FALSE) * _xlfn.POISSON.DIST(5,L324,FALSE)</f>
        <v>8.4703306732330418E-5</v>
      </c>
      <c r="AT324" s="5">
        <f t="shared" ref="AT324:AT357" si="595">_xlfn.POISSON.DIST(2,K324,FALSE) * _xlfn.POISSON.DIST(5,L324,FALSE)</f>
        <v>2.4247733273908387E-5</v>
      </c>
      <c r="AU324" s="5">
        <f t="shared" ref="AU324:AU357" si="596">_xlfn.POISSON.DIST(3,K324,FALSE) * _xlfn.POISSON.DIST(5,L324,FALSE)</f>
        <v>4.6275451856961028E-6</v>
      </c>
      <c r="AV324" s="5">
        <f t="shared" ref="AV324:AV357" si="597">_xlfn.POISSON.DIST(4,K324,FALSE) * _xlfn.POISSON.DIST(5,L324,FALSE)</f>
        <v>6.6235596757930038E-7</v>
      </c>
      <c r="AW324" s="5">
        <f t="shared" ref="AW324:AW357" si="598">_xlfn.POISSON.DIST(6,K324,FALSE) * _xlfn.POISSON.DIST(6,L324,FALSE)</f>
        <v>6.7554168061400352E-10</v>
      </c>
      <c r="AX324" s="5">
        <f t="shared" ref="AX324:AX357" si="599">_xlfn.POISSON.DIST(6,K324,FALSE) * _xlfn.POISSON.DIST(0,L324,FALSE)</f>
        <v>1.5761398788501645E-5</v>
      </c>
      <c r="AY324" s="5">
        <f t="shared" ref="AY324:AY357" si="600">_xlfn.POISSON.DIST(6,K324,FALSE) * _xlfn.POISSON.DIST(1,L324,FALSE)</f>
        <v>8.8272699002427502E-6</v>
      </c>
      <c r="AZ324" s="5">
        <f t="shared" ref="AZ324:AZ357" si="601">_xlfn.POISSON.DIST(6,K324,FALSE) * _xlfn.POISSON.DIST(2,L324,FALSE)</f>
        <v>2.4718838390339067E-6</v>
      </c>
      <c r="BA324" s="5">
        <f t="shared" ref="BA324:BA357" si="602">_xlfn.POISSON.DIST(6,K324,FALSE) * _xlfn.POISSON.DIST(3,L324,FALSE)</f>
        <v>4.6146466444164323E-7</v>
      </c>
      <c r="BB324" s="5">
        <f t="shared" ref="BB324:BB357" si="603">_xlfn.POISSON.DIST(6,K324,FALSE) * _xlfn.POISSON.DIST(4,L324,FALSE)</f>
        <v>6.4611542368673581E-8</v>
      </c>
      <c r="BC324" s="5">
        <f t="shared" ref="BC324:BC357" si="604">_xlfn.POISSON.DIST(6,K324,FALSE) * _xlfn.POISSON.DIST(5,L324,FALSE)</f>
        <v>7.2372196251430723E-9</v>
      </c>
      <c r="BD324" s="5">
        <f t="shared" ref="BD324:BD357" si="605">_xlfn.POISSON.DIST(0,K324,FALSE) * _xlfn.POISSON.DIST(6,L324,FALSE)</f>
        <v>1.3809564605003698E-5</v>
      </c>
      <c r="BE324" s="5">
        <f t="shared" ref="BE324:BE357" si="606">_xlfn.POISSON.DIST(1,K324,FALSE) * _xlfn.POISSON.DIST(6,L324,FALSE)</f>
        <v>7.9064360551847619E-6</v>
      </c>
      <c r="BF324" s="5">
        <f t="shared" ref="BF324:BF357" si="607">_xlfn.POISSON.DIST(2,K324,FALSE) * _xlfn.POISSON.DIST(6,L324,FALSE)</f>
        <v>2.2633490947308848E-6</v>
      </c>
      <c r="BG324" s="5">
        <f t="shared" ref="BG324:BG357" si="608">_xlfn.POISSON.DIST(3,K324,FALSE) * _xlfn.POISSON.DIST(6,L324,FALSE)</f>
        <v>4.3194760056775076E-7</v>
      </c>
      <c r="BH324" s="5">
        <f t="shared" ref="BH324:BH357" si="609">_xlfn.POISSON.DIST(4,K324,FALSE) * _xlfn.POISSON.DIST(6,L324,FALSE)</f>
        <v>6.1826099894597211E-8</v>
      </c>
      <c r="BI324" s="5">
        <f t="shared" ref="BI324:BI357" si="610">_xlfn.POISSON.DIST(5,K324,FALSE) * _xlfn.POISSON.DIST(6,L324,FALSE)</f>
        <v>7.0795006119306634E-9</v>
      </c>
      <c r="BJ324" s="8">
        <f t="shared" ref="BJ324:BJ357" si="611">SUM(N324,Q324,T324,W324,X324,Y324,AD324,AE324,AF324,AG324,AM324,AN324,AO324,AP324,AQ324,AX324,AY324,AZ324,BA324,BB324,BC324)</f>
        <v>0.28698968297985222</v>
      </c>
      <c r="BK324" s="8">
        <f t="shared" ref="BK324:BK357" si="612">SUM(M324,P324,S324,V324,AC324,AL324,AY324)</f>
        <v>0.43410256090320498</v>
      </c>
      <c r="BL324" s="8">
        <f t="shared" ref="BL324:BL357" si="613">SUM(O324,R324,U324,AA324,AB324,AH324,AI324,AJ324,AK324,AR324,AS324,AT324,AU324,AV324,BD324,BE324,BF324,BG324,BH324,BI324)</f>
        <v>0.26947869111485434</v>
      </c>
      <c r="BM324" s="8">
        <f t="shared" ref="BM324:BM357" si="614">SUM(S324:BI324)</f>
        <v>0.10622865604090596</v>
      </c>
      <c r="BN324" s="8">
        <f t="shared" ref="BN324:BN357" si="615">SUM(M324:R324)</f>
        <v>0.89376680974000544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1.3333333333333299</v>
      </c>
      <c r="F325">
        <f>VLOOKUP(B325,home!$B$2:$E$405,3,FALSE)</f>
        <v>0.19</v>
      </c>
      <c r="G325">
        <f>VLOOKUP(C325,away!$B$2:$E$405,4,FALSE)</f>
        <v>0.75</v>
      </c>
      <c r="H325">
        <f>VLOOKUP(A325,away!$A$2:$E$405,3,FALSE)</f>
        <v>1.2708333333333299</v>
      </c>
      <c r="I325">
        <f>VLOOKUP(C325,away!$B$2:$E$405,3,FALSE)</f>
        <v>0.38</v>
      </c>
      <c r="J325">
        <f>VLOOKUP(B325,home!$B$2:$E$405,4,FALSE)</f>
        <v>1.18</v>
      </c>
      <c r="K325" s="3">
        <f t="shared" si="560"/>
        <v>0.1899999999999995</v>
      </c>
      <c r="L325" s="3">
        <f t="shared" si="561"/>
        <v>0.56984166666666514</v>
      </c>
      <c r="M325" s="5">
        <f t="shared" si="562"/>
        <v>0.46774048005656488</v>
      </c>
      <c r="N325" s="5">
        <f t="shared" si="563"/>
        <v>8.8870691210747102E-2</v>
      </c>
      <c r="O325" s="5">
        <f t="shared" si="564"/>
        <v>0.26653801472289901</v>
      </c>
      <c r="P325" s="5">
        <f t="shared" si="565"/>
        <v>5.0642222797350672E-2</v>
      </c>
      <c r="Q325" s="5">
        <f t="shared" si="566"/>
        <v>8.4427156650209514E-3</v>
      </c>
      <c r="R325" s="5">
        <f t="shared" si="567"/>
        <v>7.5942233269860437E-2</v>
      </c>
      <c r="S325" s="5">
        <f t="shared" si="568"/>
        <v>1.3707573105209735E-3</v>
      </c>
      <c r="T325" s="5">
        <f t="shared" si="569"/>
        <v>4.811011165748301E-3</v>
      </c>
      <c r="U325" s="5">
        <f t="shared" si="570"/>
        <v>1.4429024321273446E-2</v>
      </c>
      <c r="V325" s="5">
        <f t="shared" si="571"/>
        <v>1.6490197753369906E-5</v>
      </c>
      <c r="W325" s="5">
        <f t="shared" si="572"/>
        <v>5.3470532545132551E-4</v>
      </c>
      <c r="X325" s="5">
        <f t="shared" si="573"/>
        <v>3.0469737383072488E-4</v>
      </c>
      <c r="Y325" s="5">
        <f t="shared" si="574"/>
        <v>8.6814629666328097E-5</v>
      </c>
      <c r="Z325" s="5">
        <f t="shared" si="575"/>
        <v>1.4425016258961983E-2</v>
      </c>
      <c r="AA325" s="5">
        <f t="shared" si="576"/>
        <v>2.7407530892027696E-3</v>
      </c>
      <c r="AB325" s="5">
        <f t="shared" si="577"/>
        <v>2.6037154347426236E-4</v>
      </c>
      <c r="AC325" s="5">
        <f t="shared" si="578"/>
        <v>1.1158702103588776E-7</v>
      </c>
      <c r="AD325" s="5">
        <f t="shared" si="579"/>
        <v>2.5398502958937895E-5</v>
      </c>
      <c r="AE325" s="5">
        <f t="shared" si="580"/>
        <v>1.4473125256959395E-5</v>
      </c>
      <c r="AF325" s="5">
        <f t="shared" si="581"/>
        <v>4.1236949091505737E-6</v>
      </c>
      <c r="AG325" s="5">
        <f t="shared" si="582"/>
        <v>7.8328439328506853E-7</v>
      </c>
      <c r="AH325" s="5">
        <f t="shared" si="583"/>
        <v>2.0549938266751595E-3</v>
      </c>
      <c r="AI325" s="5">
        <f t="shared" si="584"/>
        <v>3.9044882706827926E-4</v>
      </c>
      <c r="AJ325" s="5">
        <f t="shared" si="585"/>
        <v>3.7092638571486423E-5</v>
      </c>
      <c r="AK325" s="5">
        <f t="shared" si="586"/>
        <v>2.3492004428608006E-6</v>
      </c>
      <c r="AL325" s="5">
        <f t="shared" si="587"/>
        <v>4.8326069874548337E-10</v>
      </c>
      <c r="AM325" s="5">
        <f t="shared" si="588"/>
        <v>9.6514311243963698E-7</v>
      </c>
      <c r="AN325" s="5">
        <f t="shared" si="589"/>
        <v>5.4997875976445534E-7</v>
      </c>
      <c r="AO325" s="5">
        <f t="shared" si="590"/>
        <v>1.5670040654772135E-7</v>
      </c>
      <c r="AP325" s="5">
        <f t="shared" si="591"/>
        <v>2.9764806944832516E-8</v>
      </c>
      <c r="AQ325" s="5">
        <f t="shared" si="592"/>
        <v>4.2403067993637215E-9</v>
      </c>
      <c r="AR325" s="5">
        <f t="shared" si="593"/>
        <v>2.3420422143645628E-4</v>
      </c>
      <c r="AS325" s="5">
        <f t="shared" si="594"/>
        <v>4.4498802072926576E-5</v>
      </c>
      <c r="AT325" s="5">
        <f t="shared" si="595"/>
        <v>4.2273861969280134E-6</v>
      </c>
      <c r="AU325" s="5">
        <f t="shared" si="596"/>
        <v>2.6773445913877344E-7</v>
      </c>
      <c r="AV325" s="5">
        <f t="shared" si="597"/>
        <v>1.2717386809091707E-8</v>
      </c>
      <c r="AW325" s="5">
        <f t="shared" si="598"/>
        <v>1.4534054328180072E-12</v>
      </c>
      <c r="AX325" s="5">
        <f t="shared" si="599"/>
        <v>3.0562865227255089E-8</v>
      </c>
      <c r="AY325" s="5">
        <f t="shared" si="600"/>
        <v>1.7415994059207702E-8</v>
      </c>
      <c r="AZ325" s="5">
        <f t="shared" si="601"/>
        <v>4.9621795406778277E-9</v>
      </c>
      <c r="BA325" s="5">
        <f t="shared" si="602"/>
        <v>9.4255221991969356E-10</v>
      </c>
      <c r="BB325" s="5">
        <f t="shared" si="603"/>
        <v>1.342763819798508E-10</v>
      </c>
      <c r="BC325" s="5">
        <f t="shared" si="604"/>
        <v>1.5303255460273598E-11</v>
      </c>
      <c r="BD325" s="5">
        <f t="shared" si="605"/>
        <v>2.2243220647286477E-5</v>
      </c>
      <c r="BE325" s="5">
        <f t="shared" si="606"/>
        <v>4.2262119229844193E-6</v>
      </c>
      <c r="BF325" s="5">
        <f t="shared" si="607"/>
        <v>4.0149013268351872E-7</v>
      </c>
      <c r="BG325" s="5">
        <f t="shared" si="608"/>
        <v>2.5427708403289453E-8</v>
      </c>
      <c r="BH325" s="5">
        <f t="shared" si="609"/>
        <v>1.2078161491562459E-9</v>
      </c>
      <c r="BI325" s="5">
        <f t="shared" si="610"/>
        <v>4.5897013667937203E-11</v>
      </c>
      <c r="BJ325" s="8">
        <f t="shared" si="611"/>
        <v>0.10309717383854627</v>
      </c>
      <c r="BK325" s="8">
        <f t="shared" si="612"/>
        <v>0.51977007984846568</v>
      </c>
      <c r="BL325" s="8">
        <f t="shared" si="613"/>
        <v>0.3627053899051445</v>
      </c>
      <c r="BM325" s="8">
        <f t="shared" si="614"/>
        <v>4.1821284714134689E-2</v>
      </c>
      <c r="BN325" s="8">
        <f t="shared" si="615"/>
        <v>0.95817635772244292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1.3333333333333299</v>
      </c>
      <c r="F326">
        <f>VLOOKUP(B326,home!$B$2:$E$405,3,FALSE)</f>
        <v>1.1299999999999999</v>
      </c>
      <c r="G326">
        <f>VLOOKUP(C326,away!$B$2:$E$405,4,FALSE)</f>
        <v>0.94</v>
      </c>
      <c r="H326">
        <f>VLOOKUP(A326,away!$A$2:$E$405,3,FALSE)</f>
        <v>1.2708333333333299</v>
      </c>
      <c r="I326">
        <f>VLOOKUP(C326,away!$B$2:$E$405,3,FALSE)</f>
        <v>0.56000000000000005</v>
      </c>
      <c r="J326">
        <f>VLOOKUP(B326,home!$B$2:$E$405,4,FALSE)</f>
        <v>1.38</v>
      </c>
      <c r="K326" s="3">
        <f t="shared" si="560"/>
        <v>1.4162666666666628</v>
      </c>
      <c r="L326" s="3">
        <f t="shared" si="561"/>
        <v>0.98209999999999731</v>
      </c>
      <c r="M326" s="5">
        <f t="shared" si="562"/>
        <v>9.0866247020031252E-2</v>
      </c>
      <c r="N326" s="5">
        <f t="shared" si="563"/>
        <v>0.12869083677956925</v>
      </c>
      <c r="O326" s="5">
        <f t="shared" si="564"/>
        <v>8.9239741198372441E-2</v>
      </c>
      <c r="P326" s="5">
        <f t="shared" si="565"/>
        <v>0.12638727080121459</v>
      </c>
      <c r="Q326" s="5">
        <f t="shared" si="566"/>
        <v>9.1130271218172063E-2</v>
      </c>
      <c r="R326" s="5">
        <f t="shared" si="567"/>
        <v>4.382117491546067E-2</v>
      </c>
      <c r="S326" s="5">
        <f t="shared" si="568"/>
        <v>4.3948503279381018E-2</v>
      </c>
      <c r="T326" s="5">
        <f t="shared" si="569"/>
        <v>8.9499039363366534E-2</v>
      </c>
      <c r="U326" s="5">
        <f t="shared" si="570"/>
        <v>6.2062469326936258E-2</v>
      </c>
      <c r="V326" s="5">
        <f t="shared" si="571"/>
        <v>6.792072680011284E-3</v>
      </c>
      <c r="W326" s="5">
        <f t="shared" si="572"/>
        <v>4.3021588483529841E-2</v>
      </c>
      <c r="X326" s="5">
        <f t="shared" si="573"/>
        <v>4.2251502049674539E-2</v>
      </c>
      <c r="Y326" s="5">
        <f t="shared" si="574"/>
        <v>2.0747600081492627E-2</v>
      </c>
      <c r="Z326" s="5">
        <f t="shared" si="575"/>
        <v>1.4345591961491268E-2</v>
      </c>
      <c r="AA326" s="5">
        <f t="shared" si="576"/>
        <v>2.0317183708661313E-2</v>
      </c>
      <c r="AB326" s="5">
        <f t="shared" si="577"/>
        <v>1.4387275023559992E-2</v>
      </c>
      <c r="AC326" s="5">
        <f t="shared" si="578"/>
        <v>5.9044994515460654E-4</v>
      </c>
      <c r="AD326" s="5">
        <f t="shared" si="579"/>
        <v>1.5232510429068435E-2</v>
      </c>
      <c r="AE326" s="5">
        <f t="shared" si="580"/>
        <v>1.4959848492388067E-2</v>
      </c>
      <c r="AF326" s="5">
        <f t="shared" si="581"/>
        <v>7.3460336021871405E-3</v>
      </c>
      <c r="AG326" s="5">
        <f t="shared" si="582"/>
        <v>2.4048465335693237E-3</v>
      </c>
      <c r="AH326" s="5">
        <f t="shared" si="583"/>
        <v>3.5222014663451335E-3</v>
      </c>
      <c r="AI326" s="5">
        <f t="shared" si="584"/>
        <v>4.9883765300690538E-3</v>
      </c>
      <c r="AJ326" s="5">
        <f t="shared" si="585"/>
        <v>3.5324357001595571E-3</v>
      </c>
      <c r="AK326" s="5">
        <f t="shared" si="586"/>
        <v>1.6676236447597656E-3</v>
      </c>
      <c r="AL326" s="5">
        <f t="shared" si="587"/>
        <v>3.2850639070134159E-5</v>
      </c>
      <c r="AM326" s="5">
        <f t="shared" si="588"/>
        <v>4.3146593540683807E-3</v>
      </c>
      <c r="AN326" s="5">
        <f t="shared" si="589"/>
        <v>4.2374269516305451E-3</v>
      </c>
      <c r="AO326" s="5">
        <f t="shared" si="590"/>
        <v>2.0807885045981737E-3</v>
      </c>
      <c r="AP326" s="5">
        <f t="shared" si="591"/>
        <v>6.8118079678862031E-4</v>
      </c>
      <c r="AQ326" s="5">
        <f t="shared" si="592"/>
        <v>1.6724691513152551E-4</v>
      </c>
      <c r="AR326" s="5">
        <f t="shared" si="593"/>
        <v>6.9183081201950941E-4</v>
      </c>
      <c r="AS326" s="5">
        <f t="shared" si="594"/>
        <v>9.798169180361613E-4</v>
      </c>
      <c r="AT326" s="5">
        <f t="shared" si="595"/>
        <v>6.9384102022533849E-4</v>
      </c>
      <c r="AU326" s="5">
        <f t="shared" si="596"/>
        <v>3.2755463630371239E-4</v>
      </c>
      <c r="AV326" s="5">
        <f t="shared" si="597"/>
        <v>1.1597617822726753E-4</v>
      </c>
      <c r="AW326" s="5">
        <f t="shared" si="598"/>
        <v>1.2692350791264073E-6</v>
      </c>
      <c r="AX326" s="5">
        <f t="shared" si="599"/>
        <v>1.0184513701980936E-3</v>
      </c>
      <c r="AY326" s="5">
        <f t="shared" si="600"/>
        <v>1.0002210906715451E-3</v>
      </c>
      <c r="AZ326" s="5">
        <f t="shared" si="601"/>
        <v>4.9115856657426082E-4</v>
      </c>
      <c r="BA326" s="5">
        <f t="shared" si="602"/>
        <v>1.6078894274419343E-4</v>
      </c>
      <c r="BB326" s="5">
        <f t="shared" si="603"/>
        <v>3.9477705167267977E-5</v>
      </c>
      <c r="BC326" s="5">
        <f t="shared" si="604"/>
        <v>7.7542108489547567E-6</v>
      </c>
      <c r="BD326" s="5">
        <f t="shared" si="605"/>
        <v>1.1324117341405969E-4</v>
      </c>
      <c r="BE326" s="5">
        <f t="shared" si="606"/>
        <v>1.6037969920055183E-4</v>
      </c>
      <c r="BF326" s="5">
        <f t="shared" si="607"/>
        <v>1.1357021099388381E-4</v>
      </c>
      <c r="BG326" s="5">
        <f t="shared" si="608"/>
        <v>5.3615234718979158E-5</v>
      </c>
      <c r="BH326" s="5">
        <f t="shared" si="609"/>
        <v>1.8983367439499848E-5</v>
      </c>
      <c r="BI326" s="5">
        <f t="shared" si="610"/>
        <v>5.3771021051297765E-6</v>
      </c>
      <c r="BJ326" s="8">
        <f t="shared" si="611"/>
        <v>0.46948323144143939</v>
      </c>
      <c r="BK326" s="8">
        <f t="shared" si="612"/>
        <v>0.26961761545553448</v>
      </c>
      <c r="BL326" s="8">
        <f t="shared" si="613"/>
        <v>0.24681266786700828</v>
      </c>
      <c r="BM326" s="8">
        <f t="shared" si="614"/>
        <v>0.42912461293706089</v>
      </c>
      <c r="BN326" s="8">
        <f t="shared" si="615"/>
        <v>0.57013554193282023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1.3333333333333299</v>
      </c>
      <c r="F327">
        <f>VLOOKUP(B327,home!$B$2:$E$405,3,FALSE)</f>
        <v>0.94</v>
      </c>
      <c r="G327">
        <f>VLOOKUP(C327,away!$B$2:$E$405,4,FALSE)</f>
        <v>0.75</v>
      </c>
      <c r="H327">
        <f>VLOOKUP(A327,away!$A$2:$E$405,3,FALSE)</f>
        <v>1.2708333333333299</v>
      </c>
      <c r="I327">
        <f>VLOOKUP(C327,away!$B$2:$E$405,3,FALSE)</f>
        <v>2.06</v>
      </c>
      <c r="J327">
        <f>VLOOKUP(B327,home!$B$2:$E$405,4,FALSE)</f>
        <v>0.98</v>
      </c>
      <c r="K327" s="3">
        <f t="shared" si="560"/>
        <v>0.9399999999999975</v>
      </c>
      <c r="L327" s="3">
        <f t="shared" si="561"/>
        <v>2.5655583333333265</v>
      </c>
      <c r="M327" s="5">
        <f t="shared" si="562"/>
        <v>3.0030001911516894E-2</v>
      </c>
      <c r="N327" s="5">
        <f t="shared" si="563"/>
        <v>2.8228201796825805E-2</v>
      </c>
      <c r="O327" s="5">
        <f t="shared" si="564"/>
        <v>7.7043721654107888E-2</v>
      </c>
      <c r="P327" s="5">
        <f t="shared" si="565"/>
        <v>7.2421098354861227E-2</v>
      </c>
      <c r="Q327" s="5">
        <f t="shared" si="566"/>
        <v>1.3267254844508091E-2</v>
      </c>
      <c r="R327" s="5">
        <f t="shared" si="567"/>
        <v>9.8830081060354902E-2</v>
      </c>
      <c r="S327" s="5">
        <f t="shared" si="568"/>
        <v>4.3663129812464556E-2</v>
      </c>
      <c r="T327" s="5">
        <f t="shared" si="569"/>
        <v>3.4037916226784683E-2</v>
      </c>
      <c r="U327" s="5">
        <f t="shared" si="570"/>
        <v>9.2900276196733356E-2</v>
      </c>
      <c r="V327" s="5">
        <f t="shared" si="571"/>
        <v>1.1699898684088442E-2</v>
      </c>
      <c r="W327" s="5">
        <f t="shared" si="572"/>
        <v>4.1570731846125248E-3</v>
      </c>
      <c r="X327" s="5">
        <f t="shared" si="573"/>
        <v>1.0665213751059173E-2</v>
      </c>
      <c r="Y327" s="5">
        <f t="shared" si="574"/>
        <v>1.3681114007905526E-2</v>
      </c>
      <c r="Z327" s="5">
        <f t="shared" si="575"/>
        <v>8.4518112682800545E-2</v>
      </c>
      <c r="AA327" s="5">
        <f t="shared" si="576"/>
        <v>7.9447025921832296E-2</v>
      </c>
      <c r="AB327" s="5">
        <f t="shared" si="577"/>
        <v>3.734010218326108E-2</v>
      </c>
      <c r="AC327" s="5">
        <f t="shared" si="578"/>
        <v>1.7634853883769697E-3</v>
      </c>
      <c r="AD327" s="5">
        <f t="shared" si="579"/>
        <v>9.7691219838394049E-4</v>
      </c>
      <c r="AE327" s="5">
        <f t="shared" si="580"/>
        <v>2.5063252314988984E-3</v>
      </c>
      <c r="AF327" s="5">
        <f t="shared" si="581"/>
        <v>3.2150617918577894E-3</v>
      </c>
      <c r="AG327" s="5">
        <f t="shared" si="582"/>
        <v>2.7494761907607759E-3</v>
      </c>
      <c r="AH327" s="5">
        <f t="shared" si="583"/>
        <v>5.4209037077741003E-2</v>
      </c>
      <c r="AI327" s="5">
        <f t="shared" si="584"/>
        <v>5.0956494853076406E-2</v>
      </c>
      <c r="AJ327" s="5">
        <f t="shared" si="585"/>
        <v>2.3949552580945846E-2</v>
      </c>
      <c r="AK327" s="5">
        <f t="shared" si="586"/>
        <v>7.5041931420296798E-3</v>
      </c>
      <c r="AL327" s="5">
        <f t="shared" si="587"/>
        <v>1.7011460623321428E-4</v>
      </c>
      <c r="AM327" s="5">
        <f t="shared" si="588"/>
        <v>1.836594932961804E-4</v>
      </c>
      <c r="AN327" s="5">
        <f t="shared" si="589"/>
        <v>4.7118914352179184E-4</v>
      </c>
      <c r="AO327" s="5">
        <f t="shared" si="590"/>
        <v>6.0443161686926303E-4</v>
      </c>
      <c r="AP327" s="5">
        <f t="shared" si="591"/>
        <v>5.1690152386302474E-4</v>
      </c>
      <c r="AQ327" s="5">
        <f t="shared" si="592"/>
        <v>3.3153525301486952E-4</v>
      </c>
      <c r="AR327" s="5">
        <f t="shared" si="593"/>
        <v>2.7815289363354742E-2</v>
      </c>
      <c r="AS327" s="5">
        <f t="shared" si="594"/>
        <v>2.6146372001553387E-2</v>
      </c>
      <c r="AT327" s="5">
        <f t="shared" si="595"/>
        <v>1.2288794840730059E-2</v>
      </c>
      <c r="AU327" s="5">
        <f t="shared" si="596"/>
        <v>3.8504890500954086E-3</v>
      </c>
      <c r="AV327" s="5">
        <f t="shared" si="597"/>
        <v>9.0486492677241848E-4</v>
      </c>
      <c r="AW327" s="5">
        <f t="shared" si="598"/>
        <v>1.1395905802909413E-5</v>
      </c>
      <c r="AX327" s="5">
        <f t="shared" si="599"/>
        <v>2.8773320616401511E-5</v>
      </c>
      <c r="AY327" s="5">
        <f t="shared" si="600"/>
        <v>7.3819632485080497E-5</v>
      </c>
      <c r="AZ327" s="5">
        <f t="shared" si="601"/>
        <v>9.4694286642850919E-5</v>
      </c>
      <c r="BA327" s="5">
        <f t="shared" si="602"/>
        <v>8.0981238738540292E-5</v>
      </c>
      <c r="BB327" s="5">
        <f t="shared" si="603"/>
        <v>5.1940522972329404E-5</v>
      </c>
      <c r="BC327" s="5">
        <f t="shared" si="604"/>
        <v>2.6651288309870155E-5</v>
      </c>
      <c r="BD327" s="5">
        <f t="shared" si="605"/>
        <v>1.1893624570038773E-2</v>
      </c>
      <c r="BE327" s="5">
        <f t="shared" si="606"/>
        <v>1.1180007095836416E-2</v>
      </c>
      <c r="BF327" s="5">
        <f t="shared" si="607"/>
        <v>5.254603335043101E-3</v>
      </c>
      <c r="BG327" s="5">
        <f t="shared" si="608"/>
        <v>1.6464423783135009E-3</v>
      </c>
      <c r="BH327" s="5">
        <f t="shared" si="609"/>
        <v>3.869139589036716E-4</v>
      </c>
      <c r="BI327" s="5">
        <f t="shared" si="610"/>
        <v>7.2739824273890092E-5</v>
      </c>
      <c r="BJ327" s="8">
        <f t="shared" si="611"/>
        <v>0.11594912654452744</v>
      </c>
      <c r="BK327" s="8">
        <f t="shared" si="612"/>
        <v>0.15982154839002635</v>
      </c>
      <c r="BL327" s="8">
        <f t="shared" si="613"/>
        <v>0.62362062601499779</v>
      </c>
      <c r="BM327" s="8">
        <f t="shared" si="614"/>
        <v>0.66402663028349529</v>
      </c>
      <c r="BN327" s="8">
        <f t="shared" si="615"/>
        <v>0.31982035962217481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1.3333333333333299</v>
      </c>
      <c r="F328">
        <f>VLOOKUP(B328,home!$B$2:$E$405,3,FALSE)</f>
        <v>1.31</v>
      </c>
      <c r="G328">
        <f>VLOOKUP(C328,away!$B$2:$E$405,4,FALSE)</f>
        <v>0.75</v>
      </c>
      <c r="H328">
        <f>VLOOKUP(A328,away!$A$2:$E$405,3,FALSE)</f>
        <v>1.2708333333333299</v>
      </c>
      <c r="I328">
        <f>VLOOKUP(C328,away!$B$2:$E$405,3,FALSE)</f>
        <v>1.1299999999999999</v>
      </c>
      <c r="J328">
        <f>VLOOKUP(B328,home!$B$2:$E$405,4,FALSE)</f>
        <v>0.79</v>
      </c>
      <c r="K328" s="3">
        <f t="shared" si="560"/>
        <v>1.3099999999999967</v>
      </c>
      <c r="L328" s="3">
        <f t="shared" si="561"/>
        <v>1.1344729166666636</v>
      </c>
      <c r="M328" s="5">
        <f t="shared" si="562"/>
        <v>8.6771858851110065E-2</v>
      </c>
      <c r="N328" s="5">
        <f t="shared" si="563"/>
        <v>0.11367113509495388</v>
      </c>
      <c r="O328" s="5">
        <f t="shared" si="564"/>
        <v>9.8440323795406889E-2</v>
      </c>
      <c r="P328" s="5">
        <f t="shared" si="565"/>
        <v>0.12895682417198268</v>
      </c>
      <c r="Q328" s="5">
        <f t="shared" si="566"/>
        <v>7.4454593487194617E-2</v>
      </c>
      <c r="R328" s="5">
        <f t="shared" si="567"/>
        <v>5.583894062689302E-2</v>
      </c>
      <c r="S328" s="5">
        <f t="shared" si="568"/>
        <v>4.791260300490531E-2</v>
      </c>
      <c r="T328" s="5">
        <f t="shared" si="569"/>
        <v>8.446671983264846E-2</v>
      </c>
      <c r="U328" s="5">
        <f t="shared" si="570"/>
        <v>7.3149012221229659E-2</v>
      </c>
      <c r="V328" s="5">
        <f t="shared" si="571"/>
        <v>7.91175234707194E-3</v>
      </c>
      <c r="W328" s="5">
        <f t="shared" si="572"/>
        <v>3.2511839156074911E-2</v>
      </c>
      <c r="X328" s="5">
        <f t="shared" si="573"/>
        <v>3.688380099358974E-2</v>
      </c>
      <c r="Y328" s="5">
        <f t="shared" si="574"/>
        <v>2.0921836645475273E-2</v>
      </c>
      <c r="Z328" s="5">
        <f t="shared" si="575"/>
        <v>2.1115921945522663E-2</v>
      </c>
      <c r="AA328" s="5">
        <f t="shared" si="576"/>
        <v>2.7661857748634614E-2</v>
      </c>
      <c r="AB328" s="5">
        <f t="shared" si="577"/>
        <v>1.8118516825355629E-2</v>
      </c>
      <c r="AC328" s="5">
        <f t="shared" si="578"/>
        <v>7.3488287981727314E-4</v>
      </c>
      <c r="AD328" s="5">
        <f t="shared" si="579"/>
        <v>1.0647627323614503E-2</v>
      </c>
      <c r="AE328" s="5">
        <f t="shared" si="580"/>
        <v>1.2079444825400605E-2</v>
      </c>
      <c r="AF328" s="5">
        <f t="shared" si="581"/>
        <v>6.8519015013931324E-3</v>
      </c>
      <c r="AG328" s="5">
        <f t="shared" si="582"/>
        <v>2.5910988936660531E-3</v>
      </c>
      <c r="AH328" s="5">
        <f t="shared" si="583"/>
        <v>5.9888603894106768E-3</v>
      </c>
      <c r="AI328" s="5">
        <f t="shared" si="584"/>
        <v>7.8454071101279645E-3</v>
      </c>
      <c r="AJ328" s="5">
        <f t="shared" si="585"/>
        <v>5.1387416571338053E-3</v>
      </c>
      <c r="AK328" s="5">
        <f t="shared" si="586"/>
        <v>2.2439171902817567E-3</v>
      </c>
      <c r="AL328" s="5">
        <f t="shared" si="587"/>
        <v>4.3686127541514081E-5</v>
      </c>
      <c r="AM328" s="5">
        <f t="shared" si="588"/>
        <v>2.7896783587869913E-3</v>
      </c>
      <c r="AN328" s="5">
        <f t="shared" si="589"/>
        <v>3.164814544254949E-3</v>
      </c>
      <c r="AO328" s="5">
        <f t="shared" si="590"/>
        <v>1.7951981933649953E-3</v>
      </c>
      <c r="AP328" s="5">
        <f t="shared" si="591"/>
        <v>6.7886791014050386E-4</v>
      </c>
      <c r="AQ328" s="5">
        <f t="shared" si="592"/>
        <v>1.9253931451212498E-4</v>
      </c>
      <c r="AR328" s="5">
        <f t="shared" si="593"/>
        <v>1.3588399826968355E-3</v>
      </c>
      <c r="AS328" s="5">
        <f t="shared" si="594"/>
        <v>1.7800803773328497E-3</v>
      </c>
      <c r="AT328" s="5">
        <f t="shared" si="595"/>
        <v>1.1659526471530137E-3</v>
      </c>
      <c r="AU328" s="5">
        <f t="shared" si="596"/>
        <v>5.0913265592348158E-4</v>
      </c>
      <c r="AV328" s="5">
        <f t="shared" si="597"/>
        <v>1.6674094481493974E-4</v>
      </c>
      <c r="AW328" s="5">
        <f t="shared" si="598"/>
        <v>1.8034598437266675E-6</v>
      </c>
      <c r="AX328" s="5">
        <f t="shared" si="599"/>
        <v>6.0907977500182422E-4</v>
      </c>
      <c r="AY328" s="5">
        <f t="shared" si="600"/>
        <v>6.9098450882899474E-4</v>
      </c>
      <c r="AZ328" s="5">
        <f t="shared" si="601"/>
        <v>3.9195160555135589E-4</v>
      </c>
      <c r="BA328" s="5">
        <f t="shared" si="602"/>
        <v>1.4821949371400948E-4</v>
      </c>
      <c r="BB328" s="5">
        <f t="shared" si="603"/>
        <v>4.2037750335147142E-5</v>
      </c>
      <c r="BC328" s="5">
        <f t="shared" si="604"/>
        <v>9.5381378465638729E-6</v>
      </c>
      <c r="BD328" s="5">
        <f t="shared" si="605"/>
        <v>2.5692785974222625E-4</v>
      </c>
      <c r="BE328" s="5">
        <f t="shared" si="606"/>
        <v>3.3657549626231546E-4</v>
      </c>
      <c r="BF328" s="5">
        <f t="shared" si="607"/>
        <v>2.2045695005181611E-4</v>
      </c>
      <c r="BG328" s="5">
        <f t="shared" si="608"/>
        <v>9.6266201522626158E-5</v>
      </c>
      <c r="BH328" s="5">
        <f t="shared" si="609"/>
        <v>3.1527180998659974E-5</v>
      </c>
      <c r="BI328" s="5">
        <f t="shared" si="610"/>
        <v>8.2601214216488878E-6</v>
      </c>
      <c r="BJ328" s="8">
        <f t="shared" si="611"/>
        <v>0.40559290734634856</v>
      </c>
      <c r="BK328" s="8">
        <f t="shared" si="612"/>
        <v>0.27302259189125772</v>
      </c>
      <c r="BL328" s="8">
        <f t="shared" si="613"/>
        <v>0.30035633798239447</v>
      </c>
      <c r="BM328" s="8">
        <f t="shared" si="614"/>
        <v>0.44126490208899705</v>
      </c>
      <c r="BN328" s="8">
        <f t="shared" si="615"/>
        <v>0.55813367602754116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1.3333333333333299</v>
      </c>
      <c r="F329">
        <f>VLOOKUP(B329,home!$B$2:$E$405,3,FALSE)</f>
        <v>0.19</v>
      </c>
      <c r="G329">
        <f>VLOOKUP(C329,away!$B$2:$E$405,4,FALSE)</f>
        <v>1.1299999999999999</v>
      </c>
      <c r="H329">
        <f>VLOOKUP(A329,away!$A$2:$E$405,3,FALSE)</f>
        <v>1.2708333333333299</v>
      </c>
      <c r="I329">
        <f>VLOOKUP(C329,away!$B$2:$E$405,3,FALSE)</f>
        <v>0.75</v>
      </c>
      <c r="J329">
        <f>VLOOKUP(B329,home!$B$2:$E$405,4,FALSE)</f>
        <v>0.59</v>
      </c>
      <c r="K329" s="3">
        <f t="shared" si="560"/>
        <v>0.28626666666666589</v>
      </c>
      <c r="L329" s="3">
        <f t="shared" si="561"/>
        <v>0.56234374999999848</v>
      </c>
      <c r="M329" s="5">
        <f t="shared" si="562"/>
        <v>0.42800927346247569</v>
      </c>
      <c r="N329" s="5">
        <f t="shared" si="563"/>
        <v>0.12252478801652437</v>
      </c>
      <c r="O329" s="5">
        <f t="shared" si="564"/>
        <v>0.24068833987366342</v>
      </c>
      <c r="P329" s="5">
        <f t="shared" si="565"/>
        <v>6.8901048761167191E-2</v>
      </c>
      <c r="Q329" s="5">
        <f t="shared" si="566"/>
        <v>1.753738132476514E-2</v>
      </c>
      <c r="R329" s="5">
        <f t="shared" si="567"/>
        <v>6.7674791812915011E-2</v>
      </c>
      <c r="S329" s="5">
        <f t="shared" si="568"/>
        <v>2.7729273725683348E-3</v>
      </c>
      <c r="T329" s="5">
        <f t="shared" si="569"/>
        <v>9.8620367793483699E-3</v>
      </c>
      <c r="U329" s="5">
        <f t="shared" si="570"/>
        <v>1.9373037069643755E-2</v>
      </c>
      <c r="V329" s="5">
        <f t="shared" si="571"/>
        <v>4.9598511048579074E-5</v>
      </c>
      <c r="W329" s="5">
        <f t="shared" si="572"/>
        <v>1.673455897967585E-3</v>
      </c>
      <c r="X329" s="5">
        <f t="shared" si="573"/>
        <v>9.4105746512270654E-4</v>
      </c>
      <c r="Y329" s="5">
        <f t="shared" si="574"/>
        <v>2.6459889195129776E-4</v>
      </c>
      <c r="Z329" s="5">
        <f t="shared" si="575"/>
        <v>1.2685498736181276E-2</v>
      </c>
      <c r="AA329" s="5">
        <f t="shared" si="576"/>
        <v>3.6314354382108167E-3</v>
      </c>
      <c r="AB329" s="5">
        <f t="shared" si="577"/>
        <v>5.1977945905590684E-4</v>
      </c>
      <c r="AC329" s="5">
        <f t="shared" si="578"/>
        <v>4.9902385884564302E-7</v>
      </c>
      <c r="AD329" s="5">
        <f t="shared" si="579"/>
        <v>1.1976366043121315E-4</v>
      </c>
      <c r="AE329" s="5">
        <f t="shared" si="580"/>
        <v>6.7348345920614832E-5</v>
      </c>
      <c r="AF329" s="5">
        <f t="shared" si="581"/>
        <v>1.8936460700647824E-5</v>
      </c>
      <c r="AG329" s="5">
        <f t="shared" si="582"/>
        <v>3.5496001073766319E-6</v>
      </c>
      <c r="AH329" s="5">
        <f t="shared" si="583"/>
        <v>1.7834027324811048E-3</v>
      </c>
      <c r="AI329" s="5">
        <f t="shared" si="584"/>
        <v>5.105287555515895E-4</v>
      </c>
      <c r="AJ329" s="5">
        <f t="shared" si="585"/>
        <v>7.3073682544617312E-5</v>
      </c>
      <c r="AK329" s="5">
        <f t="shared" si="586"/>
        <v>6.9728531743685766E-6</v>
      </c>
      <c r="AL329" s="5">
        <f t="shared" si="587"/>
        <v>3.2133198379706521E-9</v>
      </c>
      <c r="AM329" s="5">
        <f t="shared" si="588"/>
        <v>6.8568687718883731E-6</v>
      </c>
      <c r="AN329" s="5">
        <f t="shared" si="589"/>
        <v>3.8559172984415918E-6</v>
      </c>
      <c r="AO329" s="5">
        <f t="shared" si="590"/>
        <v>1.084175496647754E-6</v>
      </c>
      <c r="AP329" s="5">
        <f t="shared" si="591"/>
        <v>2.032264381476696E-7</v>
      </c>
      <c r="AQ329" s="5">
        <f t="shared" si="592"/>
        <v>2.8570779331775811E-8</v>
      </c>
      <c r="AR329" s="5">
        <f t="shared" si="593"/>
        <v>2.0057707606873371E-4</v>
      </c>
      <c r="AS329" s="5">
        <f t="shared" si="594"/>
        <v>5.7418530975942683E-5</v>
      </c>
      <c r="AT329" s="5">
        <f t="shared" si="595"/>
        <v>8.2185057336899063E-6</v>
      </c>
      <c r="AU329" s="5">
        <f t="shared" si="596"/>
        <v>7.8422808045476378E-7</v>
      </c>
      <c r="AV329" s="5">
        <f t="shared" si="597"/>
        <v>5.6124589624545767E-8</v>
      </c>
      <c r="AW329" s="5">
        <f t="shared" si="598"/>
        <v>1.4368919383073207E-11</v>
      </c>
      <c r="AX329" s="5">
        <f t="shared" si="599"/>
        <v>3.2714882784987315E-7</v>
      </c>
      <c r="AY329" s="5">
        <f t="shared" si="600"/>
        <v>1.8397009866120161E-7</v>
      </c>
      <c r="AZ329" s="5">
        <f t="shared" si="601"/>
        <v>5.1727217584504902E-8</v>
      </c>
      <c r="BA329" s="5">
        <f t="shared" si="602"/>
        <v>9.6961591711787832E-9</v>
      </c>
      <c r="BB329" s="5">
        <f t="shared" si="603"/>
        <v>1.3631436272293883E-9</v>
      </c>
      <c r="BC329" s="5">
        <f t="shared" si="604"/>
        <v>1.5331105982495486E-10</v>
      </c>
      <c r="BD329" s="5">
        <f t="shared" si="605"/>
        <v>1.8798877520087782E-5</v>
      </c>
      <c r="BE329" s="5">
        <f t="shared" si="606"/>
        <v>5.3814920047504478E-6</v>
      </c>
      <c r="BF329" s="5">
        <f t="shared" si="607"/>
        <v>7.7027088894661196E-7</v>
      </c>
      <c r="BG329" s="5">
        <f t="shared" si="608"/>
        <v>7.3500959936372081E-8</v>
      </c>
      <c r="BH329" s="5">
        <f t="shared" si="609"/>
        <v>5.2602186994463464E-9</v>
      </c>
      <c r="BI329" s="5">
        <f t="shared" si="610"/>
        <v>3.0116505460563404E-10</v>
      </c>
      <c r="BJ329" s="8">
        <f t="shared" si="611"/>
        <v>0.15302551926038174</v>
      </c>
      <c r="BK329" s="8">
        <f t="shared" si="612"/>
        <v>0.49973353431453715</v>
      </c>
      <c r="BL329" s="8">
        <f t="shared" si="613"/>
        <v>0.33455344584544655</v>
      </c>
      <c r="BM329" s="8">
        <f t="shared" si="614"/>
        <v>5.4662190949306085E-2</v>
      </c>
      <c r="BN329" s="8">
        <f t="shared" si="615"/>
        <v>0.94533562325151088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1.3333333333333299</v>
      </c>
      <c r="F330">
        <f>VLOOKUP(B330,home!$B$2:$E$405,3,FALSE)</f>
        <v>1.88</v>
      </c>
      <c r="G330">
        <f>VLOOKUP(C330,away!$B$2:$E$405,4,FALSE)</f>
        <v>1.1299999999999999</v>
      </c>
      <c r="H330">
        <f>VLOOKUP(A330,away!$A$2:$E$405,3,FALSE)</f>
        <v>1.2708333333333299</v>
      </c>
      <c r="I330">
        <f>VLOOKUP(C330,away!$B$2:$E$405,3,FALSE)</f>
        <v>1.5</v>
      </c>
      <c r="J330">
        <f>VLOOKUP(B330,home!$B$2:$E$405,4,FALSE)</f>
        <v>1.57</v>
      </c>
      <c r="K330" s="3">
        <f t="shared" si="560"/>
        <v>2.8325333333333256</v>
      </c>
      <c r="L330" s="3">
        <f t="shared" si="561"/>
        <v>2.9928124999999919</v>
      </c>
      <c r="M330" s="5">
        <f t="shared" si="562"/>
        <v>2.9517831508291581E-3</v>
      </c>
      <c r="N330" s="5">
        <f t="shared" si="563"/>
        <v>8.3610241674952606E-3</v>
      </c>
      <c r="O330" s="5">
        <f t="shared" si="564"/>
        <v>8.8341335110908668E-3</v>
      </c>
      <c r="P330" s="5">
        <f t="shared" si="565"/>
        <v>2.5022977641281845E-2</v>
      </c>
      <c r="Q330" s="5">
        <f t="shared" si="566"/>
        <v>1.1841439827617923E-2</v>
      </c>
      <c r="R330" s="5">
        <f t="shared" si="567"/>
        <v>1.3219452599330781E-2</v>
      </c>
      <c r="S330" s="5">
        <f t="shared" si="568"/>
        <v>5.303145404331322E-2</v>
      </c>
      <c r="T330" s="5">
        <f t="shared" si="569"/>
        <v>3.5439209134092674E-2</v>
      </c>
      <c r="U330" s="5">
        <f t="shared" si="570"/>
        <v>3.7444540136024315E-2</v>
      </c>
      <c r="V330" s="5">
        <f t="shared" si="571"/>
        <v>4.995115837157376E-2</v>
      </c>
      <c r="W330" s="5">
        <f t="shared" si="572"/>
        <v>1.1180424342129533E-2</v>
      </c>
      <c r="X330" s="5">
        <f t="shared" si="573"/>
        <v>3.3460913726429453E-2</v>
      </c>
      <c r="Y330" s="5">
        <f t="shared" si="574"/>
        <v>5.007112043093969E-2</v>
      </c>
      <c r="Z330" s="5">
        <f t="shared" si="575"/>
        <v>1.3187780994144848E-2</v>
      </c>
      <c r="AA330" s="5">
        <f t="shared" si="576"/>
        <v>3.7354829258614983E-2</v>
      </c>
      <c r="AB330" s="5">
        <f t="shared" si="577"/>
        <v>5.2904399518000973E-2</v>
      </c>
      <c r="AC330" s="5">
        <f t="shared" si="578"/>
        <v>2.6465501004386823E-2</v>
      </c>
      <c r="AD330" s="5">
        <f t="shared" si="579"/>
        <v>7.9172311574733055E-3</v>
      </c>
      <c r="AE330" s="5">
        <f t="shared" si="580"/>
        <v>2.3694788373475516E-2</v>
      </c>
      <c r="AF330" s="5">
        <f t="shared" si="581"/>
        <v>3.5457029414496001E-2</v>
      </c>
      <c r="AG330" s="5">
        <f t="shared" si="582"/>
        <v>3.5372080281523673E-2</v>
      </c>
      <c r="AH330" s="5">
        <f t="shared" si="583"/>
        <v>9.8671389516347564E-3</v>
      </c>
      <c r="AI330" s="5">
        <f t="shared" si="584"/>
        <v>2.7948999985137092E-2</v>
      </c>
      <c r="AJ330" s="5">
        <f t="shared" si="585"/>
        <v>3.9583237045616719E-2</v>
      </c>
      <c r="AK330" s="5">
        <f t="shared" si="586"/>
        <v>3.7373612790981302E-2</v>
      </c>
      <c r="AL330" s="5">
        <f t="shared" si="587"/>
        <v>8.9741773844337885E-3</v>
      </c>
      <c r="AM330" s="5">
        <f t="shared" si="588"/>
        <v>4.4851642322496638E-3</v>
      </c>
      <c r="AN330" s="5">
        <f t="shared" si="589"/>
        <v>1.3423255578829662E-2</v>
      </c>
      <c r="AO330" s="5">
        <f t="shared" si="590"/>
        <v>2.0086643543508021E-2</v>
      </c>
      <c r="AP330" s="5">
        <f t="shared" si="591"/>
        <v>2.0038519293351643E-2</v>
      </c>
      <c r="AQ330" s="5">
        <f t="shared" si="592"/>
        <v>1.4992882755658453E-2</v>
      </c>
      <c r="AR330" s="5">
        <f t="shared" si="593"/>
        <v>5.9060993587378629E-3</v>
      </c>
      <c r="AS330" s="5">
        <f t="shared" si="594"/>
        <v>1.6729223303603578E-2</v>
      </c>
      <c r="AT330" s="5">
        <f t="shared" si="595"/>
        <v>2.3693041324116891E-2</v>
      </c>
      <c r="AU330" s="5">
        <f t="shared" si="596"/>
        <v>2.2370443106201687E-2</v>
      </c>
      <c r="AV330" s="5">
        <f t="shared" si="597"/>
        <v>1.5841256444938244E-2</v>
      </c>
      <c r="AW330" s="5">
        <f t="shared" si="598"/>
        <v>2.1132296100080765E-3</v>
      </c>
      <c r="AX330" s="5">
        <f t="shared" si="599"/>
        <v>2.1173961988869261E-3</v>
      </c>
      <c r="AY330" s="5">
        <f t="shared" si="600"/>
        <v>6.336969811481262E-3</v>
      </c>
      <c r="AZ330" s="5">
        <f t="shared" si="601"/>
        <v>9.4826812319618575E-3</v>
      </c>
      <c r="BA330" s="5">
        <f t="shared" si="602"/>
        <v>9.4599623081769221E-3</v>
      </c>
      <c r="BB330" s="5">
        <f t="shared" si="603"/>
        <v>7.0779733613601679E-3</v>
      </c>
      <c r="BC330" s="5">
        <f t="shared" si="604"/>
        <v>4.2366094301091346E-3</v>
      </c>
      <c r="BD330" s="5">
        <f t="shared" si="605"/>
        <v>2.9459746645121017E-3</v>
      </c>
      <c r="BE330" s="5">
        <f t="shared" si="606"/>
        <v>8.3445714363859901E-3</v>
      </c>
      <c r="BF330" s="5">
        <f t="shared" si="607"/>
        <v>1.1818138372972232E-2</v>
      </c>
      <c r="BG330" s="5">
        <f t="shared" si="608"/>
        <v>1.1158423626463174E-2</v>
      </c>
      <c r="BH330" s="5">
        <f t="shared" si="609"/>
        <v>7.9016517173527683E-3</v>
      </c>
      <c r="BI330" s="5">
        <f t="shared" si="610"/>
        <v>4.4763383755584453E-3</v>
      </c>
      <c r="BJ330" s="8">
        <f t="shared" si="611"/>
        <v>0.36453331860124671</v>
      </c>
      <c r="BK330" s="8">
        <f t="shared" si="612"/>
        <v>0.17273402140729988</v>
      </c>
      <c r="BL330" s="8">
        <f t="shared" si="613"/>
        <v>0.39571550552727475</v>
      </c>
      <c r="BM330" s="8">
        <f t="shared" si="614"/>
        <v>0.87171607543084706</v>
      </c>
      <c r="BN330" s="8">
        <f t="shared" si="615"/>
        <v>7.0230810897645837E-2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1.34782608695652</v>
      </c>
      <c r="F331">
        <f>VLOOKUP(B331,home!$B$2:$E$405,3,FALSE)</f>
        <v>0.93</v>
      </c>
      <c r="G331">
        <f>VLOOKUP(C331,away!$B$2:$E$405,4,FALSE)</f>
        <v>1.3</v>
      </c>
      <c r="H331">
        <f>VLOOKUP(A331,away!$A$2:$E$405,3,FALSE)</f>
        <v>1.14130434782609</v>
      </c>
      <c r="I331">
        <f>VLOOKUP(C331,away!$B$2:$E$405,3,FALSE)</f>
        <v>0.19</v>
      </c>
      <c r="J331">
        <f>VLOOKUP(B331,home!$B$2:$E$405,4,FALSE)</f>
        <v>1.1000000000000001</v>
      </c>
      <c r="K331" s="3">
        <f t="shared" si="560"/>
        <v>1.6295217391304326</v>
      </c>
      <c r="L331" s="3">
        <f t="shared" si="561"/>
        <v>0.23853260869565282</v>
      </c>
      <c r="M331" s="5">
        <f t="shared" si="562"/>
        <v>0.15442382476445066</v>
      </c>
      <c r="N331" s="5">
        <f t="shared" si="563"/>
        <v>0.25163697949334085</v>
      </c>
      <c r="O331" s="5">
        <f t="shared" si="564"/>
        <v>3.6835117765824779E-2</v>
      </c>
      <c r="P331" s="5">
        <f t="shared" si="565"/>
        <v>6.0023625162841092E-2</v>
      </c>
      <c r="Q331" s="5">
        <f t="shared" si="566"/>
        <v>0.20502396422675892</v>
      </c>
      <c r="R331" s="5">
        <f t="shared" si="567"/>
        <v>4.3931883661468846E-3</v>
      </c>
      <c r="S331" s="5">
        <f t="shared" si="568"/>
        <v>5.8327068105987053E-3</v>
      </c>
      <c r="T331" s="5">
        <f t="shared" si="569"/>
        <v>4.8904901032133012E-2</v>
      </c>
      <c r="U331" s="5">
        <f t="shared" si="570"/>
        <v>7.1587959467312558E-3</v>
      </c>
      <c r="V331" s="5">
        <f t="shared" si="571"/>
        <v>2.5190428414077678E-4</v>
      </c>
      <c r="W331" s="5">
        <f t="shared" si="572"/>
        <v>0.11136366891673459</v>
      </c>
      <c r="X331" s="5">
        <f t="shared" si="573"/>
        <v>2.6563866460627691E-2</v>
      </c>
      <c r="Y331" s="5">
        <f t="shared" si="574"/>
        <v>3.1681741819482405E-3</v>
      </c>
      <c r="Z331" s="5">
        <f t="shared" si="575"/>
        <v>3.4930622715613675E-4</v>
      </c>
      <c r="AA331" s="5">
        <f t="shared" si="576"/>
        <v>5.6920209076455797E-4</v>
      </c>
      <c r="AB331" s="5">
        <f t="shared" si="577"/>
        <v>4.637635904296705E-4</v>
      </c>
      <c r="AC331" s="5">
        <f t="shared" si="578"/>
        <v>6.1196063622482211E-6</v>
      </c>
      <c r="AD331" s="5">
        <f t="shared" si="579"/>
        <v>4.5367379862285763E-2</v>
      </c>
      <c r="AE331" s="5">
        <f t="shared" si="580"/>
        <v>1.0821599468237651E-2</v>
      </c>
      <c r="AF331" s="5">
        <f t="shared" si="581"/>
        <v>1.2906521757091081E-3</v>
      </c>
      <c r="AG331" s="5">
        <f t="shared" si="582"/>
        <v>1.0262087679687129E-4</v>
      </c>
      <c r="AH331" s="5">
        <f t="shared" si="583"/>
        <v>2.0830231399297383E-5</v>
      </c>
      <c r="AI331" s="5">
        <f t="shared" si="584"/>
        <v>3.3943314896272418E-5</v>
      </c>
      <c r="AJ331" s="5">
        <f t="shared" si="585"/>
        <v>2.7655684760812884E-5</v>
      </c>
      <c r="AK331" s="5">
        <f t="shared" si="586"/>
        <v>1.5021846509427603E-5</v>
      </c>
      <c r="AL331" s="5">
        <f t="shared" si="587"/>
        <v>9.5146188482772018E-8</v>
      </c>
      <c r="AM331" s="5">
        <f t="shared" si="588"/>
        <v>1.4785426346596563E-2</v>
      </c>
      <c r="AN331" s="5">
        <f t="shared" si="589"/>
        <v>3.5268063171311143E-3</v>
      </c>
      <c r="AO331" s="5">
        <f t="shared" si="590"/>
        <v>4.2062915559479622E-4</v>
      </c>
      <c r="AP331" s="5">
        <f t="shared" si="591"/>
        <v>3.3444589925825495E-5</v>
      </c>
      <c r="AQ331" s="5">
        <f t="shared" si="592"/>
        <v>1.9944063204408751E-6</v>
      </c>
      <c r="AR331" s="5">
        <f t="shared" si="593"/>
        <v>9.9373788708170079E-7</v>
      </c>
      <c r="AS331" s="5">
        <f t="shared" si="594"/>
        <v>1.6193174899971745E-6</v>
      </c>
      <c r="AT331" s="5">
        <f t="shared" si="595"/>
        <v>1.3193565262522617E-6</v>
      </c>
      <c r="AU331" s="5">
        <f t="shared" si="596"/>
        <v>7.1664004706389059E-7</v>
      </c>
      <c r="AV331" s="5">
        <f t="shared" si="597"/>
        <v>2.9194513395551647E-7</v>
      </c>
      <c r="AW331" s="5">
        <f t="shared" si="598"/>
        <v>1.0272988715515388E-9</v>
      </c>
      <c r="AX331" s="5">
        <f t="shared" si="599"/>
        <v>4.0155289423484909E-3</v>
      </c>
      <c r="AY331" s="5">
        <f t="shared" si="600"/>
        <v>9.5783459391128134E-4</v>
      </c>
      <c r="AZ331" s="5">
        <f t="shared" si="601"/>
        <v>1.1423739219229959E-4</v>
      </c>
      <c r="BA331" s="5">
        <f t="shared" si="602"/>
        <v>9.0831143900725494E-6</v>
      </c>
      <c r="BB331" s="5">
        <f t="shared" si="603"/>
        <v>5.4165474263625682E-7</v>
      </c>
      <c r="BC331" s="5">
        <f t="shared" si="604"/>
        <v>2.5840463754679761E-8</v>
      </c>
      <c r="BD331" s="5">
        <f t="shared" si="605"/>
        <v>3.9506481760884066E-8</v>
      </c>
      <c r="BE331" s="5">
        <f t="shared" si="606"/>
        <v>6.4376670865920513E-8</v>
      </c>
      <c r="BF331" s="5">
        <f t="shared" si="607"/>
        <v>5.2451592334431141E-8</v>
      </c>
      <c r="BG331" s="5">
        <f t="shared" si="608"/>
        <v>2.849033665365423E-8</v>
      </c>
      <c r="BH331" s="5">
        <f t="shared" si="609"/>
        <v>1.1606405733068537E-8</v>
      </c>
      <c r="BI331" s="5">
        <f t="shared" si="610"/>
        <v>3.7825780910406515E-9</v>
      </c>
      <c r="BJ331" s="8">
        <f t="shared" si="611"/>
        <v>0.72810935904818996</v>
      </c>
      <c r="BK331" s="8">
        <f t="shared" si="612"/>
        <v>0.2214961103684932</v>
      </c>
      <c r="BL331" s="8">
        <f t="shared" si="613"/>
        <v>4.9522660048612742E-2</v>
      </c>
      <c r="BM331" s="8">
        <f t="shared" si="614"/>
        <v>0.28618290234647648</v>
      </c>
      <c r="BN331" s="8">
        <f t="shared" si="615"/>
        <v>0.7123366997793632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1.34782608695652</v>
      </c>
      <c r="F332">
        <f>VLOOKUP(B332,home!$B$2:$E$405,3,FALSE)</f>
        <v>1.3</v>
      </c>
      <c r="G332">
        <f>VLOOKUP(C332,away!$B$2:$E$405,4,FALSE)</f>
        <v>0.93</v>
      </c>
      <c r="H332">
        <f>VLOOKUP(A332,away!$A$2:$E$405,3,FALSE)</f>
        <v>1.14130434782609</v>
      </c>
      <c r="I332">
        <f>VLOOKUP(C332,away!$B$2:$E$405,3,FALSE)</f>
        <v>0.56000000000000005</v>
      </c>
      <c r="J332">
        <f>VLOOKUP(B332,home!$B$2:$E$405,4,FALSE)</f>
        <v>1.31</v>
      </c>
      <c r="K332" s="3">
        <f t="shared" si="560"/>
        <v>1.6295217391304326</v>
      </c>
      <c r="L332" s="3">
        <f t="shared" si="561"/>
        <v>0.83726086956521972</v>
      </c>
      <c r="M332" s="5">
        <f t="shared" si="562"/>
        <v>8.4857439855893585E-2</v>
      </c>
      <c r="N332" s="5">
        <f t="shared" si="563"/>
        <v>0.13827704297213181</v>
      </c>
      <c r="O332" s="5">
        <f t="shared" si="564"/>
        <v>7.1047813882823788E-2</v>
      </c>
      <c r="P332" s="5">
        <f t="shared" si="565"/>
        <v>0.11577395723975432</v>
      </c>
      <c r="Q332" s="5">
        <f t="shared" si="566"/>
        <v>0.11266272377288092</v>
      </c>
      <c r="R332" s="5">
        <f t="shared" si="567"/>
        <v>2.9742777216120467E-2</v>
      </c>
      <c r="S332" s="5">
        <f t="shared" si="568"/>
        <v>3.9488609359752999E-2</v>
      </c>
      <c r="T332" s="5">
        <f t="shared" si="569"/>
        <v>9.4328090073668422E-2</v>
      </c>
      <c r="U332" s="5">
        <f t="shared" si="570"/>
        <v>4.8466502055781631E-2</v>
      </c>
      <c r="V332" s="5">
        <f t="shared" si="571"/>
        <v>5.9861870544779287E-3</v>
      </c>
      <c r="W332" s="5">
        <f t="shared" si="572"/>
        <v>6.1195452525852144E-2</v>
      </c>
      <c r="X332" s="5">
        <f t="shared" si="573"/>
        <v>5.1236557795232084E-2</v>
      </c>
      <c r="Y332" s="5">
        <f t="shared" si="574"/>
        <v>2.1449182466582326E-2</v>
      </c>
      <c r="Z332" s="5">
        <f t="shared" si="575"/>
        <v>8.3008211717512104E-3</v>
      </c>
      <c r="AA332" s="5">
        <f t="shared" si="576"/>
        <v>1.3526368552002748E-2</v>
      </c>
      <c r="AB332" s="5">
        <f t="shared" si="577"/>
        <v>1.1020755803489359E-2</v>
      </c>
      <c r="AC332" s="5">
        <f t="shared" si="578"/>
        <v>5.1044770297339198E-4</v>
      </c>
      <c r="AD332" s="5">
        <f t="shared" si="579"/>
        <v>2.4929830056700103E-2</v>
      </c>
      <c r="AE332" s="5">
        <f t="shared" si="580"/>
        <v>2.0872771191385878E-2</v>
      </c>
      <c r="AF332" s="5">
        <f t="shared" si="581"/>
        <v>8.7379772789678029E-3</v>
      </c>
      <c r="AG332" s="5">
        <f t="shared" si="582"/>
        <v>2.4386554849432389E-3</v>
      </c>
      <c r="AH332" s="5">
        <f t="shared" si="583"/>
        <v>1.7374881880914508E-3</v>
      </c>
      <c r="AI332" s="5">
        <f t="shared" si="584"/>
        <v>2.8312747739773652E-3</v>
      </c>
      <c r="AJ332" s="5">
        <f t="shared" si="585"/>
        <v>2.3068118968238597E-3</v>
      </c>
      <c r="AK332" s="5">
        <f t="shared" si="586"/>
        <v>1.2530000446530625E-3</v>
      </c>
      <c r="AL332" s="5">
        <f t="shared" si="587"/>
        <v>2.7856862350564006E-5</v>
      </c>
      <c r="AM332" s="5">
        <f t="shared" si="588"/>
        <v>8.1247400060440109E-3</v>
      </c>
      <c r="AN332" s="5">
        <f t="shared" si="589"/>
        <v>6.8025268824517373E-3</v>
      </c>
      <c r="AO332" s="5">
        <f t="shared" si="590"/>
        <v>2.8477447864211623E-3</v>
      </c>
      <c r="AP332" s="5">
        <f t="shared" si="591"/>
        <v>7.9476842539293448E-4</v>
      </c>
      <c r="AQ332" s="5">
        <f t="shared" si="592"/>
        <v>1.6635712573686716E-4</v>
      </c>
      <c r="AR332" s="5">
        <f t="shared" si="593"/>
        <v>2.9094617424414926E-4</v>
      </c>
      <c r="AS332" s="5">
        <f t="shared" si="594"/>
        <v>4.7410311584767203E-4</v>
      </c>
      <c r="AT332" s="5">
        <f t="shared" si="595"/>
        <v>3.8628066693162784E-4</v>
      </c>
      <c r="AU332" s="5">
        <f t="shared" si="596"/>
        <v>2.0981758139029653E-4</v>
      </c>
      <c r="AV332" s="5">
        <f t="shared" si="597"/>
        <v>8.547557753181426E-5</v>
      </c>
      <c r="AW332" s="5">
        <f t="shared" si="598"/>
        <v>1.0557246221443214E-6</v>
      </c>
      <c r="AX332" s="5">
        <f t="shared" si="599"/>
        <v>2.2065734107719059E-3</v>
      </c>
      <c r="AY332" s="5">
        <f t="shared" si="600"/>
        <v>1.8474775726623788E-3</v>
      </c>
      <c r="AZ332" s="5">
        <f t="shared" si="601"/>
        <v>7.7341033949477234E-4</v>
      </c>
      <c r="BA332" s="5">
        <f t="shared" si="602"/>
        <v>2.1584873779204166E-4</v>
      </c>
      <c r="BB332" s="5">
        <f t="shared" si="603"/>
        <v>4.5180425474579964E-5</v>
      </c>
      <c r="BC332" s="5">
        <f t="shared" si="604"/>
        <v>7.5655604640346866E-6</v>
      </c>
      <c r="BD332" s="5">
        <f t="shared" si="605"/>
        <v>4.0599641140721719E-5</v>
      </c>
      <c r="BE332" s="5">
        <f t="shared" si="606"/>
        <v>6.6157997839700323E-5</v>
      </c>
      <c r="BF332" s="5">
        <f t="shared" si="607"/>
        <v>5.3902947848567951E-5</v>
      </c>
      <c r="BG332" s="5">
        <f t="shared" si="608"/>
        <v>2.927867510748515E-5</v>
      </c>
      <c r="BH332" s="5">
        <f t="shared" si="609"/>
        <v>1.1927559395146027E-5</v>
      </c>
      <c r="BI332" s="5">
        <f t="shared" si="610"/>
        <v>3.8872434658319746E-6</v>
      </c>
      <c r="BJ332" s="8">
        <f t="shared" si="611"/>
        <v>0.55996047689105111</v>
      </c>
      <c r="BK332" s="8">
        <f t="shared" si="612"/>
        <v>0.24849197564786521</v>
      </c>
      <c r="BL332" s="8">
        <f t="shared" si="613"/>
        <v>0.18358516959450677</v>
      </c>
      <c r="BM332" s="8">
        <f t="shared" si="614"/>
        <v>0.44613026651752935</v>
      </c>
      <c r="BN332" s="8">
        <f t="shared" si="615"/>
        <v>0.55236175493960493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1.34782608695652</v>
      </c>
      <c r="F333">
        <f>VLOOKUP(B333,home!$B$2:$E$405,3,FALSE)</f>
        <v>0.93</v>
      </c>
      <c r="G333">
        <f>VLOOKUP(C333,away!$B$2:$E$405,4,FALSE)</f>
        <v>0.99</v>
      </c>
      <c r="H333">
        <f>VLOOKUP(A333,away!$A$2:$E$405,3,FALSE)</f>
        <v>1.14130434782609</v>
      </c>
      <c r="I333">
        <f>VLOOKUP(C333,away!$B$2:$E$405,3,FALSE)</f>
        <v>0.99</v>
      </c>
      <c r="J333">
        <f>VLOOKUP(B333,home!$B$2:$E$405,4,FALSE)</f>
        <v>0.66</v>
      </c>
      <c r="K333" s="3">
        <f t="shared" si="560"/>
        <v>1.2409434782608679</v>
      </c>
      <c r="L333" s="3">
        <f t="shared" si="561"/>
        <v>0.74572826086956723</v>
      </c>
      <c r="M333" s="5">
        <f t="shared" si="562"/>
        <v>0.13715114143124824</v>
      </c>
      <c r="N333" s="5">
        <f t="shared" si="563"/>
        <v>0.17019681449514146</v>
      </c>
      <c r="O333" s="5">
        <f t="shared" si="564"/>
        <v>0.10227748217580078</v>
      </c>
      <c r="P333" s="5">
        <f t="shared" si="565"/>
        <v>0.12692057447900218</v>
      </c>
      <c r="Q333" s="5">
        <f t="shared" si="566"/>
        <v>0.10560231348426027</v>
      </c>
      <c r="R333" s="5">
        <f t="shared" si="567"/>
        <v>3.8135604454539042E-2</v>
      </c>
      <c r="S333" s="5">
        <f t="shared" si="568"/>
        <v>2.9363285018949418E-2</v>
      </c>
      <c r="T333" s="5">
        <f t="shared" si="569"/>
        <v>7.8750629578420245E-2</v>
      </c>
      <c r="U333" s="5">
        <f t="shared" si="570"/>
        <v>4.732412963739633E-2</v>
      </c>
      <c r="V333" s="5">
        <f t="shared" si="571"/>
        <v>3.0192198218569207E-3</v>
      </c>
      <c r="W333" s="5">
        <f t="shared" si="572"/>
        <v>4.3682167402517513E-2</v>
      </c>
      <c r="X333" s="5">
        <f t="shared" si="573"/>
        <v>3.2575026728092683E-2</v>
      </c>
      <c r="Y333" s="5">
        <f t="shared" si="574"/>
        <v>1.2146059014860112E-2</v>
      </c>
      <c r="Z333" s="5">
        <f t="shared" si="575"/>
        <v>9.479599329031042E-3</v>
      </c>
      <c r="AA333" s="5">
        <f t="shared" si="576"/>
        <v>1.1763646963887172E-2</v>
      </c>
      <c r="AB333" s="5">
        <f t="shared" si="577"/>
        <v>7.2990104901995241E-3</v>
      </c>
      <c r="AC333" s="5">
        <f t="shared" si="578"/>
        <v>1.7462537600378055E-4</v>
      </c>
      <c r="AD333" s="5">
        <f t="shared" si="579"/>
        <v>1.3551775188613386E-2</v>
      </c>
      <c r="AE333" s="5">
        <f t="shared" si="580"/>
        <v>1.0105941743100011E-2</v>
      </c>
      <c r="AF333" s="5">
        <f t="shared" si="581"/>
        <v>3.7681431802655666E-3</v>
      </c>
      <c r="AG333" s="5">
        <f t="shared" si="582"/>
        <v>9.3667028684232064E-4</v>
      </c>
      <c r="AH333" s="5">
        <f t="shared" si="583"/>
        <v>1.7673012803446583E-3</v>
      </c>
      <c r="AI333" s="5">
        <f t="shared" si="584"/>
        <v>2.1931209979657858E-3</v>
      </c>
      <c r="AJ333" s="5">
        <f t="shared" si="585"/>
        <v>1.3607695997313041E-3</v>
      </c>
      <c r="AK333" s="5">
        <f t="shared" si="586"/>
        <v>5.6287938673407138E-4</v>
      </c>
      <c r="AL333" s="5">
        <f t="shared" si="587"/>
        <v>6.4639791720936798E-6</v>
      </c>
      <c r="AM333" s="5">
        <f t="shared" si="588"/>
        <v>3.363397407833443E-3</v>
      </c>
      <c r="AN333" s="5">
        <f t="shared" si="589"/>
        <v>2.5081804995568434E-3</v>
      </c>
      <c r="AO333" s="5">
        <f t="shared" si="590"/>
        <v>9.3521054094074371E-4</v>
      </c>
      <c r="AP333" s="5">
        <f t="shared" si="591"/>
        <v>2.3247097674754271E-4</v>
      </c>
      <c r="AQ333" s="5">
        <f t="shared" si="592"/>
        <v>4.334004429814864E-5</v>
      </c>
      <c r="AR333" s="5">
        <f t="shared" si="593"/>
        <v>2.6358530204479639E-4</v>
      </c>
      <c r="AS333" s="5">
        <f t="shared" si="594"/>
        <v>3.2709446153791113E-4</v>
      </c>
      <c r="AT333" s="5">
        <f t="shared" si="595"/>
        <v>2.0295286941036058E-4</v>
      </c>
      <c r="AU333" s="5">
        <f t="shared" si="596"/>
        <v>8.3951013229705535E-5</v>
      </c>
      <c r="AV333" s="5">
        <f t="shared" si="597"/>
        <v>2.6044615590198713E-5</v>
      </c>
      <c r="AW333" s="5">
        <f t="shared" si="598"/>
        <v>1.661613647098824E-7</v>
      </c>
      <c r="AX333" s="5">
        <f t="shared" si="599"/>
        <v>6.9563101300840365E-4</v>
      </c>
      <c r="AY333" s="5">
        <f t="shared" si="600"/>
        <v>5.1875170553769209E-4</v>
      </c>
      <c r="AZ333" s="5">
        <f t="shared" si="601"/>
        <v>1.9342390359687248E-4</v>
      </c>
      <c r="BA333" s="5">
        <f t="shared" si="602"/>
        <v>4.8080557079966196E-5</v>
      </c>
      <c r="BB333" s="5">
        <f t="shared" si="603"/>
        <v>8.9637575532207835E-6</v>
      </c>
      <c r="BC333" s="5">
        <f t="shared" si="604"/>
        <v>1.3369054662039568E-6</v>
      </c>
      <c r="BD333" s="5">
        <f t="shared" si="605"/>
        <v>3.2760501480774256E-5</v>
      </c>
      <c r="BE333" s="5">
        <f t="shared" si="606"/>
        <v>4.0653930657122322E-5</v>
      </c>
      <c r="BF333" s="5">
        <f t="shared" si="607"/>
        <v>2.5224615057312753E-5</v>
      </c>
      <c r="BG333" s="5">
        <f t="shared" si="608"/>
        <v>1.0434107182337721E-5</v>
      </c>
      <c r="BH333" s="5">
        <f t="shared" si="609"/>
        <v>3.2370343148492164E-6</v>
      </c>
      <c r="BI333" s="5">
        <f t="shared" si="610"/>
        <v>8.0339532438375398E-7</v>
      </c>
      <c r="BJ333" s="8">
        <f t="shared" si="611"/>
        <v>0.47986432841373272</v>
      </c>
      <c r="BK333" s="8">
        <f t="shared" si="612"/>
        <v>0.29715406181177029</v>
      </c>
      <c r="BL333" s="8">
        <f t="shared" si="613"/>
        <v>0.21370068683242838</v>
      </c>
      <c r="BM333" s="8">
        <f t="shared" si="614"/>
        <v>0.31939616032279738</v>
      </c>
      <c r="BN333" s="8">
        <f t="shared" si="615"/>
        <v>0.68028393051999203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1.34782608695652</v>
      </c>
      <c r="F334">
        <f>VLOOKUP(B334,home!$B$2:$E$405,3,FALSE)</f>
        <v>0.93</v>
      </c>
      <c r="G334">
        <f>VLOOKUP(C334,away!$B$2:$E$405,4,FALSE)</f>
        <v>0.99</v>
      </c>
      <c r="H334">
        <f>VLOOKUP(A334,away!$A$2:$E$405,3,FALSE)</f>
        <v>1.14130434782609</v>
      </c>
      <c r="I334">
        <f>VLOOKUP(C334,away!$B$2:$E$405,3,FALSE)</f>
        <v>0.74</v>
      </c>
      <c r="J334">
        <f>VLOOKUP(B334,home!$B$2:$E$405,4,FALSE)</f>
        <v>1.1000000000000001</v>
      </c>
      <c r="K334" s="3">
        <f t="shared" si="560"/>
        <v>1.2409434782608679</v>
      </c>
      <c r="L334" s="3">
        <f t="shared" si="561"/>
        <v>0.9290217391304374</v>
      </c>
      <c r="M334" s="5">
        <f t="shared" si="562"/>
        <v>0.11418158837527573</v>
      </c>
      <c r="N334" s="5">
        <f t="shared" si="563"/>
        <v>0.14169289743176536</v>
      </c>
      <c r="O334" s="5">
        <f t="shared" si="564"/>
        <v>0.10607717780907439</v>
      </c>
      <c r="P334" s="5">
        <f t="shared" si="565"/>
        <v>0.13163578199448933</v>
      </c>
      <c r="Q334" s="5">
        <f t="shared" si="566"/>
        <v>8.7916438491917659E-2</v>
      </c>
      <c r="R334" s="5">
        <f t="shared" si="567"/>
        <v>4.9274002105117454E-2</v>
      </c>
      <c r="S334" s="5">
        <f t="shared" si="568"/>
        <v>3.7939521046838121E-2</v>
      </c>
      <c r="T334" s="5">
        <f t="shared" si="569"/>
        <v>8.1676282585915472E-2</v>
      </c>
      <c r="U334" s="5">
        <f t="shared" si="570"/>
        <v>6.1146251560157794E-2</v>
      </c>
      <c r="V334" s="5">
        <f t="shared" si="571"/>
        <v>4.8598986467869899E-3</v>
      </c>
      <c r="W334" s="5">
        <f t="shared" si="572"/>
        <v>3.6366443659489329E-2</v>
      </c>
      <c r="X334" s="5">
        <f t="shared" si="573"/>
        <v>3.3785216734527841E-2</v>
      </c>
      <c r="Y334" s="5">
        <f t="shared" si="574"/>
        <v>1.5693600403804905E-2</v>
      </c>
      <c r="Z334" s="5">
        <f t="shared" si="575"/>
        <v>1.5258873043204352E-2</v>
      </c>
      <c r="AA334" s="5">
        <f t="shared" si="576"/>
        <v>1.8935398988575006E-2</v>
      </c>
      <c r="AB334" s="5">
        <f t="shared" si="577"/>
        <v>1.1748879941569795E-2</v>
      </c>
      <c r="AC334" s="5">
        <f t="shared" si="578"/>
        <v>3.5017497560616478E-4</v>
      </c>
      <c r="AD334" s="5">
        <f t="shared" si="579"/>
        <v>1.1282175271696135E-2</v>
      </c>
      <c r="AE334" s="5">
        <f t="shared" si="580"/>
        <v>1.0481386092085558E-2</v>
      </c>
      <c r="AF334" s="5">
        <f t="shared" si="581"/>
        <v>4.8687177678834511E-3</v>
      </c>
      <c r="AG334" s="5">
        <f t="shared" si="582"/>
        <v>1.5077148826847819E-3</v>
      </c>
      <c r="AH334" s="5">
        <f t="shared" si="583"/>
        <v>3.5439561929420638E-3</v>
      </c>
      <c r="AI334" s="5">
        <f t="shared" si="584"/>
        <v>4.3978493248736684E-3</v>
      </c>
      <c r="AJ334" s="5">
        <f t="shared" si="585"/>
        <v>2.7287412190379703E-3</v>
      </c>
      <c r="AK334" s="5">
        <f t="shared" si="586"/>
        <v>1.1287378732089269E-3</v>
      </c>
      <c r="AL334" s="5">
        <f t="shared" si="587"/>
        <v>1.6148157476078691E-5</v>
      </c>
      <c r="AM334" s="5">
        <f t="shared" si="588"/>
        <v>2.8001083648014694E-3</v>
      </c>
      <c r="AN334" s="5">
        <f t="shared" si="589"/>
        <v>2.6013615428215459E-3</v>
      </c>
      <c r="AO334" s="5">
        <f t="shared" si="590"/>
        <v>1.2083607123095552E-3</v>
      </c>
      <c r="AP334" s="5">
        <f t="shared" si="591"/>
        <v>3.7419779014890572E-4</v>
      </c>
      <c r="AQ334" s="5">
        <f t="shared" si="592"/>
        <v>8.6909470445725701E-5</v>
      </c>
      <c r="AR334" s="5">
        <f t="shared" si="593"/>
        <v>6.5848246915382414E-4</v>
      </c>
      <c r="AS334" s="5">
        <f t="shared" si="594"/>
        <v>8.1713952564555132E-4</v>
      </c>
      <c r="AT334" s="5">
        <f t="shared" si="595"/>
        <v>5.0701198258951315E-4</v>
      </c>
      <c r="AU334" s="5">
        <f t="shared" si="596"/>
        <v>2.0972440439818974E-4</v>
      </c>
      <c r="AV334" s="5">
        <f t="shared" si="597"/>
        <v>6.5064032967519555E-5</v>
      </c>
      <c r="AW334" s="5">
        <f t="shared" si="598"/>
        <v>5.1712835653099558E-7</v>
      </c>
      <c r="AX334" s="5">
        <f t="shared" si="599"/>
        <v>5.7912936895401475E-4</v>
      </c>
      <c r="AY334" s="5">
        <f t="shared" si="600"/>
        <v>5.3802377352717146E-4</v>
      </c>
      <c r="AZ334" s="5">
        <f t="shared" si="601"/>
        <v>2.4991789088786668E-4</v>
      </c>
      <c r="BA334" s="5">
        <f t="shared" si="602"/>
        <v>7.7393051210818947E-5</v>
      </c>
      <c r="BB334" s="5">
        <f t="shared" si="603"/>
        <v>1.7974956758121501E-5</v>
      </c>
      <c r="BC334" s="5">
        <f t="shared" si="604"/>
        <v>3.3398251176448899E-6</v>
      </c>
      <c r="BD334" s="5">
        <f t="shared" si="605"/>
        <v>1.0195742144669837E-4</v>
      </c>
      <c r="BE334" s="5">
        <f t="shared" si="606"/>
        <v>1.2652339720457511E-4</v>
      </c>
      <c r="BF334" s="5">
        <f t="shared" si="607"/>
        <v>7.8504192304213412E-5</v>
      </c>
      <c r="BG334" s="5">
        <f t="shared" si="608"/>
        <v>3.2473088485350224E-5</v>
      </c>
      <c r="BH334" s="5">
        <f t="shared" si="609"/>
        <v>1.0074316843720855E-5</v>
      </c>
      <c r="BI334" s="5">
        <f t="shared" si="610"/>
        <v>2.5003315570297999E-6</v>
      </c>
      <c r="BJ334" s="8">
        <f t="shared" si="611"/>
        <v>0.43380759006875325</v>
      </c>
      <c r="BK334" s="8">
        <f t="shared" si="612"/>
        <v>0.28952113696999965</v>
      </c>
      <c r="BL334" s="8">
        <f t="shared" si="613"/>
        <v>0.26159045017715332</v>
      </c>
      <c r="BM334" s="8">
        <f t="shared" si="614"/>
        <v>0.36886265740630003</v>
      </c>
      <c r="BN334" s="8">
        <f t="shared" si="615"/>
        <v>0.63077788620763986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1.34782608695652</v>
      </c>
      <c r="F335">
        <f>VLOOKUP(B335,home!$B$2:$E$405,3,FALSE)</f>
        <v>0.56000000000000005</v>
      </c>
      <c r="G335">
        <f>VLOOKUP(C335,away!$B$2:$E$405,4,FALSE)</f>
        <v>1.1100000000000001</v>
      </c>
      <c r="H335">
        <f>VLOOKUP(A335,away!$A$2:$E$405,3,FALSE)</f>
        <v>1.14130434782609</v>
      </c>
      <c r="I335">
        <f>VLOOKUP(C335,away!$B$2:$E$405,3,FALSE)</f>
        <v>1.67</v>
      </c>
      <c r="J335">
        <f>VLOOKUP(B335,home!$B$2:$E$405,4,FALSE)</f>
        <v>0.88</v>
      </c>
      <c r="K335" s="3">
        <f t="shared" si="560"/>
        <v>0.83780869565217297</v>
      </c>
      <c r="L335" s="3">
        <f t="shared" si="561"/>
        <v>1.6772608695652218</v>
      </c>
      <c r="M335" s="5">
        <f t="shared" si="562"/>
        <v>8.0857287156293034E-2</v>
      </c>
      <c r="N335" s="5">
        <f t="shared" si="563"/>
        <v>6.7742938286387056E-2</v>
      </c>
      <c r="O335" s="5">
        <f t="shared" si="564"/>
        <v>0.13561876376644891</v>
      </c>
      <c r="P335" s="5">
        <f t="shared" si="565"/>
        <v>0.11362257957712871</v>
      </c>
      <c r="Q335" s="5">
        <f t="shared" si="566"/>
        <v>2.8377811382681795E-2</v>
      </c>
      <c r="R335" s="5">
        <f t="shared" si="567"/>
        <v>0.11373402282213727</v>
      </c>
      <c r="S335" s="5">
        <f t="shared" si="568"/>
        <v>3.9916286595190864E-2</v>
      </c>
      <c r="T335" s="5">
        <f t="shared" si="569"/>
        <v>4.7596992596074715E-2</v>
      </c>
      <c r="U335" s="5">
        <f t="shared" si="570"/>
        <v>9.5287353311889283E-2</v>
      </c>
      <c r="V335" s="5">
        <f t="shared" si="571"/>
        <v>6.2323681768937317E-3</v>
      </c>
      <c r="W335" s="5">
        <f t="shared" si="572"/>
        <v>7.9250590466626754E-3</v>
      </c>
      <c r="X335" s="5">
        <f t="shared" si="573"/>
        <v>1.3292391427961165E-2</v>
      </c>
      <c r="Y335" s="5">
        <f t="shared" si="574"/>
        <v>1.1147404002531726E-2</v>
      </c>
      <c r="Z335" s="5">
        <f t="shared" si="575"/>
        <v>6.358720867260291E-2</v>
      </c>
      <c r="AA335" s="5">
        <f t="shared" si="576"/>
        <v>5.3273916358155975E-2</v>
      </c>
      <c r="AB335" s="5">
        <f t="shared" si="577"/>
        <v>2.2316675188154809E-2</v>
      </c>
      <c r="AC335" s="5">
        <f t="shared" si="578"/>
        <v>5.4736698295686529E-4</v>
      </c>
      <c r="AD335" s="5">
        <f t="shared" si="579"/>
        <v>1.6599208457127273E-3</v>
      </c>
      <c r="AE335" s="5">
        <f t="shared" si="580"/>
        <v>2.7841202810895672E-3</v>
      </c>
      <c r="AF335" s="5">
        <f t="shared" si="581"/>
        <v>2.3348480018172291E-3</v>
      </c>
      <c r="AG335" s="5">
        <f t="shared" si="582"/>
        <v>1.3053830632768621E-3</v>
      </c>
      <c r="AH335" s="5">
        <f t="shared" si="583"/>
        <v>2.6663084227858777E-2</v>
      </c>
      <c r="AI335" s="5">
        <f t="shared" si="584"/>
        <v>2.2338563819006382E-2</v>
      </c>
      <c r="AJ335" s="5">
        <f t="shared" si="585"/>
        <v>9.3577215079722817E-3</v>
      </c>
      <c r="AK335" s="5">
        <f t="shared" si="586"/>
        <v>2.6133268169568477E-3</v>
      </c>
      <c r="AL335" s="5">
        <f t="shared" si="587"/>
        <v>3.0766923188354277E-5</v>
      </c>
      <c r="AM335" s="5">
        <f t="shared" si="588"/>
        <v>2.7813922372648645E-4</v>
      </c>
      <c r="AN335" s="5">
        <f t="shared" si="589"/>
        <v>4.6651203624768241E-4</v>
      </c>
      <c r="AO335" s="5">
        <f t="shared" si="590"/>
        <v>3.9123119178971515E-4</v>
      </c>
      <c r="AP335" s="5">
        <f t="shared" si="591"/>
        <v>2.1873225631408521E-4</v>
      </c>
      <c r="AQ335" s="5">
        <f t="shared" si="592"/>
        <v>9.1717763606831334E-5</v>
      </c>
      <c r="AR335" s="5">
        <f t="shared" si="593"/>
        <v>8.9441895674618327E-3</v>
      </c>
      <c r="AS335" s="5">
        <f t="shared" si="594"/>
        <v>7.4935197951809702E-3</v>
      </c>
      <c r="AT335" s="5">
        <f t="shared" si="595"/>
        <v>3.1390680227221537E-3</v>
      </c>
      <c r="AU335" s="5">
        <f t="shared" si="596"/>
        <v>8.7664616189343119E-4</v>
      </c>
      <c r="AV335" s="5">
        <f t="shared" si="597"/>
        <v>1.8361544436110481E-4</v>
      </c>
      <c r="AW335" s="5">
        <f t="shared" si="598"/>
        <v>1.2009558587241896E-6</v>
      </c>
      <c r="AX335" s="5">
        <f t="shared" si="599"/>
        <v>3.8837910039999237E-5</v>
      </c>
      <c r="AY335" s="5">
        <f t="shared" si="600"/>
        <v>6.514130676578498E-5</v>
      </c>
      <c r="AZ335" s="5">
        <f t="shared" si="601"/>
        <v>5.4629482415297699E-5</v>
      </c>
      <c r="BA335" s="5">
        <f t="shared" si="602"/>
        <v>3.054263105992674E-5</v>
      </c>
      <c r="BB335" s="5">
        <f t="shared" si="603"/>
        <v>1.2806989982595611E-5</v>
      </c>
      <c r="BC335" s="5">
        <f t="shared" si="604"/>
        <v>4.2961326309442802E-6</v>
      </c>
      <c r="BD335" s="5">
        <f t="shared" si="605"/>
        <v>2.5002898619128733E-3</v>
      </c>
      <c r="BE335" s="5">
        <f t="shared" si="606"/>
        <v>2.094764587961576E-3</v>
      </c>
      <c r="BF335" s="5">
        <f t="shared" si="607"/>
        <v>8.7750599356922472E-4</v>
      </c>
      <c r="BG335" s="5">
        <f t="shared" si="608"/>
        <v>2.450607172997321E-4</v>
      </c>
      <c r="BH335" s="5">
        <f t="shared" si="609"/>
        <v>5.1328499979118613E-5</v>
      </c>
      <c r="BI335" s="5">
        <f t="shared" si="610"/>
        <v>8.6006927234575931E-6</v>
      </c>
      <c r="BJ335" s="8">
        <f t="shared" si="611"/>
        <v>0.18581945585877488</v>
      </c>
      <c r="BK335" s="8">
        <f t="shared" si="612"/>
        <v>0.24127179671841736</v>
      </c>
      <c r="BL335" s="8">
        <f t="shared" si="613"/>
        <v>0.50761801716364596</v>
      </c>
      <c r="BM335" s="8">
        <f t="shared" si="614"/>
        <v>0.45827913507145746</v>
      </c>
      <c r="BN335" s="8">
        <f t="shared" si="615"/>
        <v>0.53995340299107686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1.34782608695652</v>
      </c>
      <c r="F336">
        <f>VLOOKUP(B336,home!$B$2:$E$405,3,FALSE)</f>
        <v>1.1100000000000001</v>
      </c>
      <c r="G336">
        <f>VLOOKUP(C336,away!$B$2:$E$405,4,FALSE)</f>
        <v>1.3</v>
      </c>
      <c r="H336">
        <f>VLOOKUP(A336,away!$A$2:$E$405,3,FALSE)</f>
        <v>1.14130434782609</v>
      </c>
      <c r="I336">
        <f>VLOOKUP(C336,away!$B$2:$E$405,3,FALSE)</f>
        <v>0.74</v>
      </c>
      <c r="J336">
        <f>VLOOKUP(B336,home!$B$2:$E$405,4,FALSE)</f>
        <v>0.66</v>
      </c>
      <c r="K336" s="3">
        <f t="shared" si="560"/>
        <v>1.9449130434782584</v>
      </c>
      <c r="L336" s="3">
        <f t="shared" si="561"/>
        <v>0.55741304347826237</v>
      </c>
      <c r="M336" s="5">
        <f t="shared" si="562"/>
        <v>8.1894283675042659E-2</v>
      </c>
      <c r="N336" s="5">
        <f t="shared" si="563"/>
        <v>0.15927726050589908</v>
      </c>
      <c r="O336" s="5">
        <f t="shared" si="564"/>
        <v>4.5648941906777707E-2</v>
      </c>
      <c r="P336" s="5">
        <f t="shared" si="565"/>
        <v>8.878322253547323E-2</v>
      </c>
      <c r="Q336" s="5">
        <f t="shared" si="566"/>
        <v>0.15489021074370379</v>
      </c>
      <c r="R336" s="5">
        <f t="shared" si="567"/>
        <v>1.2722657819909677E-2</v>
      </c>
      <c r="S336" s="5">
        <f t="shared" si="568"/>
        <v>2.4062914559033956E-2</v>
      </c>
      <c r="T336" s="5">
        <f t="shared" si="569"/>
        <v>8.6337823775637382E-2</v>
      </c>
      <c r="U336" s="5">
        <f t="shared" si="570"/>
        <v>2.4744463141652993E-2</v>
      </c>
      <c r="V336" s="5">
        <f t="shared" si="571"/>
        <v>2.89856494423955E-3</v>
      </c>
      <c r="W336" s="5">
        <f t="shared" si="572"/>
        <v>0.10041599706084194</v>
      </c>
      <c r="X336" s="5">
        <f t="shared" si="573"/>
        <v>5.5973186535588151E-2</v>
      </c>
      <c r="Y336" s="5">
        <f t="shared" si="574"/>
        <v>1.5600092129989343E-2</v>
      </c>
      <c r="Z336" s="5">
        <f t="shared" si="575"/>
        <v>2.3639251388427895E-3</v>
      </c>
      <c r="AA336" s="5">
        <f t="shared" si="576"/>
        <v>4.5976288363414938E-3</v>
      </c>
      <c r="AB336" s="5">
        <f t="shared" si="577"/>
        <v>4.4709941464361703E-3</v>
      </c>
      <c r="AC336" s="5">
        <f t="shared" si="578"/>
        <v>1.9639949588780585E-4</v>
      </c>
      <c r="AD336" s="5">
        <f t="shared" si="579"/>
        <v>4.8825095614376493E-2</v>
      </c>
      <c r="AE336" s="5">
        <f t="shared" si="580"/>
        <v>2.7215745144526762E-2</v>
      </c>
      <c r="AF336" s="5">
        <f t="shared" si="581"/>
        <v>7.5852056657697009E-3</v>
      </c>
      <c r="AG336" s="5">
        <f t="shared" si="582"/>
        <v>1.4093641918550832E-3</v>
      </c>
      <c r="AH336" s="5">
        <f t="shared" si="583"/>
        <v>3.294206765492832E-4</v>
      </c>
      <c r="AI336" s="5">
        <f t="shared" si="584"/>
        <v>6.4069457061213342E-4</v>
      </c>
      <c r="AJ336" s="5">
        <f t="shared" si="585"/>
        <v>6.2304761363462017E-4</v>
      </c>
      <c r="AK336" s="5">
        <f t="shared" si="586"/>
        <v>4.0392447682199178E-4</v>
      </c>
      <c r="AL336" s="5">
        <f t="shared" si="587"/>
        <v>8.5168240647671819E-6</v>
      </c>
      <c r="AM336" s="5">
        <f t="shared" si="588"/>
        <v>1.8992113061894793E-2</v>
      </c>
      <c r="AN336" s="5">
        <f t="shared" si="589"/>
        <v>1.0586451543914036E-2</v>
      </c>
      <c r="AO336" s="5">
        <f t="shared" si="590"/>
        <v>2.950513087364136E-3</v>
      </c>
      <c r="AP336" s="5">
        <f t="shared" si="591"/>
        <v>5.4821815995002919E-4</v>
      </c>
      <c r="AQ336" s="5">
        <f t="shared" si="592"/>
        <v>7.6395988256949639E-5</v>
      </c>
      <c r="AR336" s="5">
        <f t="shared" si="593"/>
        <v>3.6724676380000859E-5</v>
      </c>
      <c r="AS336" s="5">
        <f t="shared" si="594"/>
        <v>7.142630210898158E-5</v>
      </c>
      <c r="AT336" s="5">
        <f t="shared" si="595"/>
        <v>6.9458973309588468E-5</v>
      </c>
      <c r="AU336" s="5">
        <f t="shared" si="596"/>
        <v>4.5030554392142281E-5</v>
      </c>
      <c r="AV336" s="5">
        <f t="shared" si="597"/>
        <v>2.1895128148083677E-5</v>
      </c>
      <c r="AW336" s="5">
        <f t="shared" si="598"/>
        <v>2.5647940121536334E-7</v>
      </c>
      <c r="AX336" s="5">
        <f t="shared" si="599"/>
        <v>6.1563347362154934E-3</v>
      </c>
      <c r="AY336" s="5">
        <f t="shared" si="600"/>
        <v>3.4316212819848237E-3</v>
      </c>
      <c r="AZ336" s="5">
        <f t="shared" si="601"/>
        <v>9.5641523142796843E-4</v>
      </c>
      <c r="BA336" s="5">
        <f t="shared" si="602"/>
        <v>1.777061083264102E-4</v>
      </c>
      <c r="BB336" s="5">
        <f t="shared" si="603"/>
        <v>2.476392567172552E-5</v>
      </c>
      <c r="BC336" s="5">
        <f t="shared" si="604"/>
        <v>2.7607470354292002E-6</v>
      </c>
      <c r="BD336" s="5">
        <f t="shared" si="605"/>
        <v>3.4118022719550881E-6</v>
      </c>
      <c r="BE336" s="5">
        <f t="shared" si="606"/>
        <v>6.635658740494207E-6</v>
      </c>
      <c r="BF336" s="5">
        <f t="shared" si="607"/>
        <v>6.4528896182288479E-6</v>
      </c>
      <c r="BG336" s="5">
        <f t="shared" si="608"/>
        <v>4.1834363955395757E-6</v>
      </c>
      <c r="BH336" s="5">
        <f t="shared" si="609"/>
        <v>2.0341050030616481E-6</v>
      </c>
      <c r="BI336" s="5">
        <f t="shared" si="610"/>
        <v>7.9123147045179643E-7</v>
      </c>
      <c r="BJ336" s="8">
        <f t="shared" si="611"/>
        <v>0.70143327524022947</v>
      </c>
      <c r="BK336" s="8">
        <f t="shared" si="612"/>
        <v>0.20127552331572679</v>
      </c>
      <c r="BL336" s="8">
        <f t="shared" si="613"/>
        <v>9.4449817946574602E-2</v>
      </c>
      <c r="BM336" s="8">
        <f t="shared" si="614"/>
        <v>0.45287459965198384</v>
      </c>
      <c r="BN336" s="8">
        <f t="shared" si="615"/>
        <v>0.54321657718680616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1.34782608695652</v>
      </c>
      <c r="F337">
        <f>VLOOKUP(B337,home!$B$2:$E$405,3,FALSE)</f>
        <v>1.1100000000000001</v>
      </c>
      <c r="G337">
        <f>VLOOKUP(C337,away!$B$2:$E$405,4,FALSE)</f>
        <v>0.37</v>
      </c>
      <c r="H337">
        <f>VLOOKUP(A337,away!$A$2:$E$405,3,FALSE)</f>
        <v>1.14130434782609</v>
      </c>
      <c r="I337">
        <f>VLOOKUP(C337,away!$B$2:$E$405,3,FALSE)</f>
        <v>0.74</v>
      </c>
      <c r="J337">
        <f>VLOOKUP(B337,home!$B$2:$E$405,4,FALSE)</f>
        <v>1.1000000000000001</v>
      </c>
      <c r="K337" s="3">
        <f t="shared" si="560"/>
        <v>0.55355217391304279</v>
      </c>
      <c r="L337" s="3">
        <f t="shared" si="561"/>
        <v>0.9290217391304374</v>
      </c>
      <c r="M337" s="5">
        <f t="shared" si="562"/>
        <v>0.22705252217502453</v>
      </c>
      <c r="N337" s="5">
        <f t="shared" si="563"/>
        <v>0.12568541724242419</v>
      </c>
      <c r="O337" s="5">
        <f t="shared" si="564"/>
        <v>0.21093672902499347</v>
      </c>
      <c r="P337" s="5">
        <f t="shared" si="565"/>
        <v>0.11676448490989157</v>
      </c>
      <c r="Q337" s="5">
        <f t="shared" si="566"/>
        <v>3.4786717971855861E-2</v>
      </c>
      <c r="R337" s="5">
        <f t="shared" si="567"/>
        <v>9.7982403422642611E-2</v>
      </c>
      <c r="S337" s="5">
        <f t="shared" si="568"/>
        <v>1.5011884481250664E-2</v>
      </c>
      <c r="T337" s="5">
        <f t="shared" si="569"/>
        <v>3.2317617228853575E-2</v>
      </c>
      <c r="U337" s="5">
        <f t="shared" si="570"/>
        <v>5.4238372419828575E-2</v>
      </c>
      <c r="V337" s="5">
        <f t="shared" si="571"/>
        <v>8.5778242075090956E-4</v>
      </c>
      <c r="W337" s="5">
        <f t="shared" si="572"/>
        <v>6.4187544522069095E-3</v>
      </c>
      <c r="X337" s="5">
        <f t="shared" si="573"/>
        <v>5.9631624242405005E-3</v>
      </c>
      <c r="Y337" s="5">
        <f t="shared" si="574"/>
        <v>2.7699537630425921E-3</v>
      </c>
      <c r="Z337" s="5">
        <f t="shared" si="575"/>
        <v>3.0342594277294525E-2</v>
      </c>
      <c r="AA337" s="5">
        <f t="shared" si="576"/>
        <v>1.6796209024357835E-2</v>
      </c>
      <c r="AB337" s="5">
        <f t="shared" si="577"/>
        <v>4.6487890094655728E-3</v>
      </c>
      <c r="AC337" s="5">
        <f t="shared" si="578"/>
        <v>2.7570306631116208E-5</v>
      </c>
      <c r="AD337" s="5">
        <f t="shared" si="579"/>
        <v>8.8827887020828905E-4</v>
      </c>
      <c r="AE337" s="5">
        <f t="shared" si="580"/>
        <v>8.2523038083372473E-4</v>
      </c>
      <c r="AF337" s="5">
        <f t="shared" si="581"/>
        <v>3.8332848179271E-4</v>
      </c>
      <c r="AG337" s="5">
        <f t="shared" si="582"/>
        <v>1.1870683093776457E-4</v>
      </c>
      <c r="AH337" s="5">
        <f t="shared" si="583"/>
        <v>7.0472324263053526E-3</v>
      </c>
      <c r="AI337" s="5">
        <f t="shared" si="584"/>
        <v>3.9010108296518146E-3</v>
      </c>
      <c r="AJ337" s="5">
        <f t="shared" si="585"/>
        <v>1.0797065126060422E-3</v>
      </c>
      <c r="AK337" s="5">
        <f t="shared" si="586"/>
        <v>1.9922462908038161E-4</v>
      </c>
      <c r="AL337" s="5">
        <f t="shared" si="587"/>
        <v>5.671344447974893E-7</v>
      </c>
      <c r="AM337" s="5">
        <f t="shared" si="588"/>
        <v>9.8341739928964033E-5</v>
      </c>
      <c r="AN337" s="5">
        <f t="shared" si="589"/>
        <v>9.1361614257919331E-5</v>
      </c>
      <c r="AO337" s="5">
        <f t="shared" si="590"/>
        <v>4.2438462883828187E-5</v>
      </c>
      <c r="AP337" s="5">
        <f t="shared" si="591"/>
        <v>1.3142084864785528E-5</v>
      </c>
      <c r="AQ337" s="5">
        <f t="shared" si="592"/>
        <v>3.0523206342207119E-6</v>
      </c>
      <c r="AR337" s="5">
        <f t="shared" si="593"/>
        <v>1.3094064249485225E-3</v>
      </c>
      <c r="AS337" s="5">
        <f t="shared" si="594"/>
        <v>7.2482477306596009E-4</v>
      </c>
      <c r="AT337" s="5">
        <f t="shared" si="595"/>
        <v>2.0061416441834504E-4</v>
      </c>
      <c r="AU337" s="5">
        <f t="shared" si="596"/>
        <v>3.7016802277174496E-5</v>
      </c>
      <c r="AV337" s="5">
        <f t="shared" si="597"/>
        <v>5.122682842959803E-6</v>
      </c>
      <c r="AW337" s="5">
        <f t="shared" si="598"/>
        <v>8.1015471035166756E-9</v>
      </c>
      <c r="AX337" s="5">
        <f t="shared" si="599"/>
        <v>9.072880654011514E-6</v>
      </c>
      <c r="AY337" s="5">
        <f t="shared" si="600"/>
        <v>8.4289033641126772E-6</v>
      </c>
      <c r="AZ337" s="5">
        <f t="shared" si="601"/>
        <v>3.9153172311451763E-6</v>
      </c>
      <c r="BA337" s="5">
        <f t="shared" si="602"/>
        <v>1.212471607775287E-6</v>
      </c>
      <c r="BB337" s="5">
        <f t="shared" si="603"/>
        <v>2.8160312042541861E-7</v>
      </c>
      <c r="BC337" s="5">
        <f t="shared" si="604"/>
        <v>5.2323084136436095E-8</v>
      </c>
      <c r="BD337" s="5">
        <f t="shared" si="605"/>
        <v>2.0274450568904081E-4</v>
      </c>
      <c r="BE337" s="5">
        <f t="shared" si="606"/>
        <v>1.1222966187309379E-4</v>
      </c>
      <c r="BF337" s="5">
        <f t="shared" si="607"/>
        <v>3.1062486653688398E-5</v>
      </c>
      <c r="BG337" s="5">
        <f t="shared" si="608"/>
        <v>5.7315690047646972E-6</v>
      </c>
      <c r="BH337" s="5">
        <f t="shared" si="609"/>
        <v>7.9318062063002817E-7</v>
      </c>
      <c r="BI337" s="5">
        <f t="shared" si="610"/>
        <v>8.7813371371089743E-8</v>
      </c>
      <c r="BJ337" s="8">
        <f t="shared" si="611"/>
        <v>0.21042846736802742</v>
      </c>
      <c r="BK337" s="8">
        <f t="shared" si="612"/>
        <v>0.35972324033135772</v>
      </c>
      <c r="BL337" s="8">
        <f t="shared" si="613"/>
        <v>0.39945931136369722</v>
      </c>
      <c r="BM337" s="8">
        <f t="shared" si="614"/>
        <v>0.18673691779172763</v>
      </c>
      <c r="BN337" s="8">
        <f t="shared" si="615"/>
        <v>0.81320827474683222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1.34782608695652</v>
      </c>
      <c r="F338">
        <f>VLOOKUP(B338,home!$B$2:$E$405,3,FALSE)</f>
        <v>1.1100000000000001</v>
      </c>
      <c r="G338">
        <f>VLOOKUP(C338,away!$B$2:$E$405,4,FALSE)</f>
        <v>1.1100000000000001</v>
      </c>
      <c r="H338">
        <f>VLOOKUP(A338,away!$A$2:$E$405,3,FALSE)</f>
        <v>1.14130434782609</v>
      </c>
      <c r="I338">
        <f>VLOOKUP(C338,away!$B$2:$E$405,3,FALSE)</f>
        <v>0.19</v>
      </c>
      <c r="J338">
        <f>VLOOKUP(B338,home!$B$2:$E$405,4,FALSE)</f>
        <v>0.44</v>
      </c>
      <c r="K338" s="3">
        <f t="shared" si="560"/>
        <v>1.6606565217391285</v>
      </c>
      <c r="L338" s="3">
        <f t="shared" si="561"/>
        <v>9.5413043478261128E-2</v>
      </c>
      <c r="M338" s="5">
        <f t="shared" si="562"/>
        <v>0.17272240558460344</v>
      </c>
      <c r="N338" s="5">
        <f t="shared" si="563"/>
        <v>0.28683258928454258</v>
      </c>
      <c r="O338" s="5">
        <f t="shared" si="564"/>
        <v>1.6479970393713621E-2</v>
      </c>
      <c r="P338" s="5">
        <f t="shared" si="565"/>
        <v>2.7367570312388279E-2</v>
      </c>
      <c r="Q338" s="5">
        <f t="shared" si="566"/>
        <v>0.2381652050213483</v>
      </c>
      <c r="R338" s="5">
        <f t="shared" si="567"/>
        <v>7.86202065847927E-4</v>
      </c>
      <c r="S338" s="5">
        <f t="shared" si="568"/>
        <v>1.084086199280971E-3</v>
      </c>
      <c r="T338" s="5">
        <f t="shared" si="569"/>
        <v>2.272406706171088E-2</v>
      </c>
      <c r="U338" s="5">
        <f t="shared" si="570"/>
        <v>1.3056115880551358E-3</v>
      </c>
      <c r="V338" s="5">
        <f t="shared" si="571"/>
        <v>1.9085734182734469E-5</v>
      </c>
      <c r="W338" s="5">
        <f t="shared" si="572"/>
        <v>0.1318368669900129</v>
      </c>
      <c r="X338" s="5">
        <f t="shared" si="573"/>
        <v>1.2578956722155832E-2</v>
      </c>
      <c r="Y338" s="5">
        <f t="shared" si="574"/>
        <v>6.0009827232110975E-4</v>
      </c>
      <c r="Z338" s="5">
        <f t="shared" si="575"/>
        <v>2.5004643963815652E-5</v>
      </c>
      <c r="AA338" s="5">
        <f t="shared" si="576"/>
        <v>4.152412507227539E-5</v>
      </c>
      <c r="AB338" s="5">
        <f t="shared" si="577"/>
        <v>3.44786545553927E-5</v>
      </c>
      <c r="AC338" s="5">
        <f t="shared" si="578"/>
        <v>1.8900637501314529E-7</v>
      </c>
      <c r="AD338" s="5">
        <f t="shared" si="579"/>
        <v>5.4733938243154742E-2</v>
      </c>
      <c r="AE338" s="5">
        <f t="shared" si="580"/>
        <v>5.2223316293305826E-3</v>
      </c>
      <c r="AF338" s="5">
        <f t="shared" si="581"/>
        <v>2.491392774036086E-4</v>
      </c>
      <c r="AG338" s="5">
        <f t="shared" si="582"/>
        <v>7.923712235684354E-6</v>
      </c>
      <c r="AH338" s="5">
        <f t="shared" si="583"/>
        <v>5.9644229541949585E-7</v>
      </c>
      <c r="AI338" s="5">
        <f t="shared" si="584"/>
        <v>9.9048578772944157E-7</v>
      </c>
      <c r="AJ338" s="5">
        <f t="shared" si="585"/>
        <v>8.2242834154140785E-7</v>
      </c>
      <c r="AK338" s="5">
        <f t="shared" si="586"/>
        <v>4.5525699634794485E-7</v>
      </c>
      <c r="AL338" s="5">
        <f t="shared" si="587"/>
        <v>1.1979094988063253E-9</v>
      </c>
      <c r="AM338" s="5">
        <f t="shared" si="588"/>
        <v>1.8178854300792305E-2</v>
      </c>
      <c r="AN338" s="5">
        <f t="shared" si="589"/>
        <v>1.7344998157864705E-3</v>
      </c>
      <c r="AO338" s="5">
        <f t="shared" si="590"/>
        <v>8.2746953168335219E-5</v>
      </c>
      <c r="AP338" s="5">
        <f t="shared" si="591"/>
        <v>2.6317128801146674E-6</v>
      </c>
      <c r="AQ338" s="5">
        <f t="shared" si="592"/>
        <v>6.2774933863170169E-8</v>
      </c>
      <c r="AR338" s="5">
        <f t="shared" si="593"/>
        <v>1.1381674933026853E-8</v>
      </c>
      <c r="AS338" s="5">
        <f t="shared" si="594"/>
        <v>1.8901052705845801E-8</v>
      </c>
      <c r="AT338" s="5">
        <f t="shared" si="595"/>
        <v>1.569407822184892E-8</v>
      </c>
      <c r="AU338" s="5">
        <f t="shared" si="596"/>
        <v>8.6874911172658117E-9</v>
      </c>
      <c r="AV338" s="5">
        <f t="shared" si="597"/>
        <v>3.6067346953595547E-9</v>
      </c>
      <c r="AW338" s="5">
        <f t="shared" si="598"/>
        <v>5.2724087541088139E-12</v>
      </c>
      <c r="AX338" s="5">
        <f t="shared" si="599"/>
        <v>5.0314721587260258E-3</v>
      </c>
      <c r="AY338" s="5">
        <f t="shared" si="600"/>
        <v>4.8006807184018668E-4</v>
      </c>
      <c r="AZ338" s="5">
        <f t="shared" si="601"/>
        <v>2.2902377905506359E-5</v>
      </c>
      <c r="BA338" s="5">
        <f t="shared" si="602"/>
        <v>7.2839519295121484E-7</v>
      </c>
      <c r="BB338" s="5">
        <f t="shared" si="603"/>
        <v>1.7374600553602672E-8</v>
      </c>
      <c r="BC338" s="5">
        <f t="shared" si="604"/>
        <v>3.3155270360766262E-10</v>
      </c>
      <c r="BD338" s="5">
        <f t="shared" si="605"/>
        <v>1.8099337420672069E-10</v>
      </c>
      <c r="BE338" s="5">
        <f t="shared" si="606"/>
        <v>3.0056782726796128E-10</v>
      </c>
      <c r="BF338" s="5">
        <f t="shared" si="607"/>
        <v>2.495699612887499E-10</v>
      </c>
      <c r="BG338" s="5">
        <f t="shared" si="608"/>
        <v>1.3814999461478148E-10</v>
      </c>
      <c r="BH338" s="5">
        <f t="shared" si="609"/>
        <v>5.735492238381559E-11</v>
      </c>
      <c r="BI338" s="5">
        <f t="shared" si="610"/>
        <v>1.9049365182104956E-11</v>
      </c>
      <c r="BJ338" s="8">
        <f t="shared" si="611"/>
        <v>0.77848510048159525</v>
      </c>
      <c r="BK338" s="8">
        <f t="shared" si="612"/>
        <v>0.20167340610658013</v>
      </c>
      <c r="BL338" s="8">
        <f t="shared" si="613"/>
        <v>1.865071065738251E-2</v>
      </c>
      <c r="BM338" s="8">
        <f t="shared" si="614"/>
        <v>0.25600021116050981</v>
      </c>
      <c r="BN338" s="8">
        <f t="shared" si="615"/>
        <v>0.74235394266244414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1.34782608695652</v>
      </c>
      <c r="F339">
        <f>VLOOKUP(B339,home!$B$2:$E$405,3,FALSE)</f>
        <v>1.1100000000000001</v>
      </c>
      <c r="G339">
        <f>VLOOKUP(C339,away!$B$2:$E$405,4,FALSE)</f>
        <v>0.99</v>
      </c>
      <c r="H339">
        <f>VLOOKUP(A339,away!$A$2:$E$405,3,FALSE)</f>
        <v>1.14130434782609</v>
      </c>
      <c r="I339">
        <f>VLOOKUP(C339,away!$B$2:$E$405,3,FALSE)</f>
        <v>0.99</v>
      </c>
      <c r="J339">
        <f>VLOOKUP(B339,home!$B$2:$E$405,4,FALSE)</f>
        <v>0.44</v>
      </c>
      <c r="K339" s="3">
        <f t="shared" si="560"/>
        <v>1.4811260869565197</v>
      </c>
      <c r="L339" s="3">
        <f t="shared" si="561"/>
        <v>0.49715217391304484</v>
      </c>
      <c r="M339" s="5">
        <f t="shared" si="562"/>
        <v>0.13830716128221124</v>
      </c>
      <c r="N339" s="5">
        <f t="shared" si="563"/>
        <v>0.20485034458798582</v>
      </c>
      <c r="O339" s="5">
        <f t="shared" si="564"/>
        <v>6.8759705899193418E-2</v>
      </c>
      <c r="P339" s="5">
        <f t="shared" si="565"/>
        <v>0.10184179413875348</v>
      </c>
      <c r="Q339" s="5">
        <f t="shared" si="566"/>
        <v>0.15170459464564909</v>
      </c>
      <c r="R339" s="5">
        <f t="shared" si="567"/>
        <v>1.7092018632702807E-2</v>
      </c>
      <c r="S339" s="5">
        <f t="shared" si="568"/>
        <v>1.8747675350369284E-2</v>
      </c>
      <c r="T339" s="5">
        <f t="shared" si="569"/>
        <v>7.5420269020681704E-2</v>
      </c>
      <c r="U339" s="5">
        <f t="shared" si="570"/>
        <v>2.5315434675643032E-2</v>
      </c>
      <c r="V339" s="5">
        <f t="shared" si="571"/>
        <v>1.5338620019639023E-3</v>
      </c>
      <c r="W339" s="5">
        <f t="shared" si="572"/>
        <v>7.4897877546945074E-2</v>
      </c>
      <c r="X339" s="5">
        <f t="shared" si="573"/>
        <v>3.7235642643936771E-2</v>
      </c>
      <c r="Y339" s="5">
        <f t="shared" si="574"/>
        <v>9.2558903437412188E-3</v>
      </c>
      <c r="Z339" s="5">
        <f t="shared" si="575"/>
        <v>2.8324447399368231E-3</v>
      </c>
      <c r="AA339" s="5">
        <f t="shared" si="576"/>
        <v>4.1952077941832039E-3</v>
      </c>
      <c r="AB339" s="5">
        <f t="shared" si="577"/>
        <v>3.1068158520840316E-3</v>
      </c>
      <c r="AC339" s="5">
        <f t="shared" si="578"/>
        <v>7.0590731163641608E-5</v>
      </c>
      <c r="AD339" s="5">
        <f t="shared" si="579"/>
        <v>2.7733300073113816E-2</v>
      </c>
      <c r="AE339" s="5">
        <f t="shared" si="580"/>
        <v>1.3787670421131338E-2</v>
      </c>
      <c r="AF339" s="5">
        <f t="shared" si="581"/>
        <v>3.4272851615310147E-3</v>
      </c>
      <c r="AG339" s="5">
        <f t="shared" si="582"/>
        <v>5.6796075622502168E-4</v>
      </c>
      <c r="AH339" s="5">
        <f t="shared" si="583"/>
        <v>3.520390149870401E-4</v>
      </c>
      <c r="AI339" s="5">
        <f t="shared" si="584"/>
        <v>5.2141416872378233E-4</v>
      </c>
      <c r="AJ339" s="5">
        <f t="shared" si="585"/>
        <v>3.8614006370277123E-4</v>
      </c>
      <c r="AK339" s="5">
        <f t="shared" si="586"/>
        <v>1.9064070718974226E-4</v>
      </c>
      <c r="AL339" s="5">
        <f t="shared" si="587"/>
        <v>2.0791654299382463E-6</v>
      </c>
      <c r="AM339" s="5">
        <f t="shared" si="588"/>
        <v>8.2153028431364017E-3</v>
      </c>
      <c r="AN339" s="5">
        <f t="shared" si="589"/>
        <v>4.0842556678192801E-3</v>
      </c>
      <c r="AO339" s="5">
        <f t="shared" si="590"/>
        <v>1.0152482920365146E-3</v>
      </c>
      <c r="AP339" s="5">
        <f t="shared" si="591"/>
        <v>1.6824429848248635E-4</v>
      </c>
      <c r="AQ339" s="5">
        <f t="shared" si="592"/>
        <v>2.0910754684760819E-5</v>
      </c>
      <c r="AR339" s="5">
        <f t="shared" si="593"/>
        <v>3.5003392320602806E-5</v>
      </c>
      <c r="AS339" s="5">
        <f t="shared" si="594"/>
        <v>5.1844437498018336E-5</v>
      </c>
      <c r="AT339" s="5">
        <f t="shared" si="595"/>
        <v>3.8394074420950886E-5</v>
      </c>
      <c r="AU339" s="5">
        <f t="shared" si="596"/>
        <v>1.8955488403140129E-5</v>
      </c>
      <c r="AV339" s="5">
        <f t="shared" si="597"/>
        <v>7.0188670912231525E-6</v>
      </c>
      <c r="AW339" s="5">
        <f t="shared" si="598"/>
        <v>4.2527310575553554E-8</v>
      </c>
      <c r="AX339" s="5">
        <f t="shared" si="599"/>
        <v>2.0279832255362339E-3</v>
      </c>
      <c r="AY339" s="5">
        <f t="shared" si="600"/>
        <v>1.0082162692345274E-3</v>
      </c>
      <c r="AZ339" s="5">
        <f t="shared" si="601"/>
        <v>2.5061845501222243E-4</v>
      </c>
      <c r="BA339" s="5">
        <f t="shared" si="602"/>
        <v>4.1531836577351676E-5</v>
      </c>
      <c r="BB339" s="5">
        <f t="shared" si="603"/>
        <v>5.1619107102579238E-6</v>
      </c>
      <c r="BC339" s="5">
        <f t="shared" si="604"/>
        <v>5.1325102622995148E-7</v>
      </c>
      <c r="BD339" s="5">
        <f t="shared" si="605"/>
        <v>2.9003354310864747E-6</v>
      </c>
      <c r="BE339" s="5">
        <f t="shared" si="606"/>
        <v>4.2957624679064615E-6</v>
      </c>
      <c r="BF339" s="5">
        <f t="shared" si="607"/>
        <v>3.1812829272924906E-6</v>
      </c>
      <c r="BG339" s="5">
        <f t="shared" si="608"/>
        <v>1.5706270445341029E-6</v>
      </c>
      <c r="BH339" s="5">
        <f t="shared" si="609"/>
        <v>5.815741721347194E-7</v>
      </c>
      <c r="BI339" s="5">
        <f t="shared" si="610"/>
        <v>1.7227693556977479E-7</v>
      </c>
      <c r="BJ339" s="8">
        <f t="shared" si="611"/>
        <v>0.61571882200519701</v>
      </c>
      <c r="BK339" s="8">
        <f t="shared" si="612"/>
        <v>0.26151137893912607</v>
      </c>
      <c r="BL339" s="8">
        <f t="shared" si="613"/>
        <v>0.12008333492712228</v>
      </c>
      <c r="BM339" s="8">
        <f t="shared" si="614"/>
        <v>0.31658218768296237</v>
      </c>
      <c r="BN339" s="8">
        <f t="shared" si="615"/>
        <v>0.68255561918649588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1.34782608695652</v>
      </c>
      <c r="F340">
        <f>VLOOKUP(B340,home!$B$2:$E$405,3,FALSE)</f>
        <v>1.1100000000000001</v>
      </c>
      <c r="G340">
        <f>VLOOKUP(C340,away!$B$2:$E$405,4,FALSE)</f>
        <v>0.93</v>
      </c>
      <c r="H340">
        <f>VLOOKUP(A340,away!$A$2:$E$405,3,FALSE)</f>
        <v>1.14130434782609</v>
      </c>
      <c r="I340">
        <f>VLOOKUP(C340,away!$B$2:$E$405,3,FALSE)</f>
        <v>0.19</v>
      </c>
      <c r="J340">
        <f>VLOOKUP(B340,home!$B$2:$E$405,4,FALSE)</f>
        <v>0.88</v>
      </c>
      <c r="K340" s="3">
        <f t="shared" si="560"/>
        <v>1.3913608695652155</v>
      </c>
      <c r="L340" s="3">
        <f t="shared" si="561"/>
        <v>0.19082608695652226</v>
      </c>
      <c r="M340" s="5">
        <f t="shared" si="562"/>
        <v>0.20552513182834037</v>
      </c>
      <c r="N340" s="5">
        <f t="shared" si="563"/>
        <v>0.28595962613818515</v>
      </c>
      <c r="O340" s="5">
        <f t="shared" si="564"/>
        <v>3.9219556678025583E-2</v>
      </c>
      <c r="P340" s="5">
        <f t="shared" si="565"/>
        <v>5.4568556483499918E-2</v>
      </c>
      <c r="Q340" s="5">
        <f t="shared" si="566"/>
        <v>0.1989365170420847</v>
      </c>
      <c r="R340" s="5">
        <f t="shared" si="567"/>
        <v>3.7420572665185798E-3</v>
      </c>
      <c r="S340" s="5">
        <f t="shared" si="568"/>
        <v>3.6220963954666048E-3</v>
      </c>
      <c r="T340" s="5">
        <f t="shared" si="569"/>
        <v>3.7962277099900528E-2</v>
      </c>
      <c r="U340" s="5">
        <f t="shared" si="570"/>
        <v>5.2065520523061244E-3</v>
      </c>
      <c r="V340" s="5">
        <f t="shared" si="571"/>
        <v>1.0685504329886538E-4</v>
      </c>
      <c r="W340" s="5">
        <f t="shared" si="572"/>
        <v>9.2264161779983422E-2</v>
      </c>
      <c r="X340" s="5">
        <f t="shared" si="573"/>
        <v>1.7606408958797753E-2</v>
      </c>
      <c r="Y340" s="5">
        <f t="shared" si="574"/>
        <v>1.6798810634818158E-3</v>
      </c>
      <c r="Z340" s="5">
        <f t="shared" si="575"/>
        <v>2.3802738177898693E-4</v>
      </c>
      <c r="AA340" s="5">
        <f t="shared" si="576"/>
        <v>3.311819848923427E-4</v>
      </c>
      <c r="AB340" s="5">
        <f t="shared" si="577"/>
        <v>2.3039682724207211E-4</v>
      </c>
      <c r="AC340" s="5">
        <f t="shared" si="578"/>
        <v>1.7731789702338861E-6</v>
      </c>
      <c r="AD340" s="5">
        <f t="shared" si="579"/>
        <v>3.2093186090975868E-2</v>
      </c>
      <c r="AE340" s="5">
        <f t="shared" si="580"/>
        <v>6.1242171197084111E-3</v>
      </c>
      <c r="AF340" s="5">
        <f t="shared" si="581"/>
        <v>5.8433019431304958E-4</v>
      </c>
      <c r="AG340" s="5">
        <f t="shared" si="582"/>
        <v>3.7168481490434526E-5</v>
      </c>
      <c r="AH340" s="5">
        <f t="shared" si="583"/>
        <v>1.1355458463347564E-5</v>
      </c>
      <c r="AI340" s="5">
        <f t="shared" si="584"/>
        <v>1.5799540561874951E-5</v>
      </c>
      <c r="AJ340" s="5">
        <f t="shared" si="585"/>
        <v>1.0991431247450619E-5</v>
      </c>
      <c r="AK340" s="5">
        <f t="shared" si="586"/>
        <v>5.097682446073057E-6</v>
      </c>
      <c r="AL340" s="5">
        <f t="shared" si="587"/>
        <v>1.8831724554908093E-8</v>
      </c>
      <c r="AM340" s="5">
        <f t="shared" si="588"/>
        <v>8.9306406613316874E-3</v>
      </c>
      <c r="AN340" s="5">
        <f t="shared" si="589"/>
        <v>1.7041992114167342E-3</v>
      </c>
      <c r="AO340" s="5">
        <f t="shared" si="590"/>
        <v>1.6260283345452312E-4</v>
      </c>
      <c r="AP340" s="5">
        <f t="shared" si="591"/>
        <v>1.0342954145389915E-5</v>
      </c>
      <c r="AQ340" s="5">
        <f t="shared" si="592"/>
        <v>4.934263667838744E-7</v>
      </c>
      <c r="AR340" s="5">
        <f t="shared" si="593"/>
        <v>4.3338354083158789E-7</v>
      </c>
      <c r="AS340" s="5">
        <f t="shared" si="594"/>
        <v>6.0299290022669012E-7</v>
      </c>
      <c r="AT340" s="5">
        <f t="shared" si="595"/>
        <v>4.1949036300052955E-7</v>
      </c>
      <c r="AU340" s="5">
        <f t="shared" si="596"/>
        <v>1.9455415874621488E-7</v>
      </c>
      <c r="AV340" s="5">
        <f t="shared" si="597"/>
        <v>6.7673760872665637E-8</v>
      </c>
      <c r="AW340" s="5">
        <f t="shared" si="598"/>
        <v>1.3888812741328126E-10</v>
      </c>
      <c r="AX340" s="5">
        <f t="shared" si="599"/>
        <v>2.0709573260541546E-3</v>
      </c>
      <c r="AY340" s="5">
        <f t="shared" si="600"/>
        <v>3.9519268278485691E-4</v>
      </c>
      <c r="AZ340" s="5">
        <f t="shared" si="601"/>
        <v>3.7706536624842199E-5</v>
      </c>
      <c r="BA340" s="5">
        <f t="shared" si="602"/>
        <v>2.3984636122671437E-6</v>
      </c>
      <c r="BB340" s="5">
        <f t="shared" si="603"/>
        <v>1.1442235645913606E-7</v>
      </c>
      <c r="BC340" s="5">
        <f t="shared" si="604"/>
        <v>4.3669541086882574E-9</v>
      </c>
      <c r="BD340" s="5">
        <f t="shared" si="605"/>
        <v>1.3783480874709018E-8</v>
      </c>
      <c r="BE340" s="5">
        <f t="shared" si="606"/>
        <v>1.9177795935470654E-8</v>
      </c>
      <c r="BF340" s="5">
        <f t="shared" si="607"/>
        <v>1.3341617414560357E-8</v>
      </c>
      <c r="BG340" s="5">
        <f t="shared" si="608"/>
        <v>6.1876681357763736E-9</v>
      </c>
      <c r="BH340" s="5">
        <f t="shared" si="609"/>
        <v>2.1523198294936978E-9</v>
      </c>
      <c r="BI340" s="5">
        <f t="shared" si="610"/>
        <v>5.989307179093613E-10</v>
      </c>
      <c r="BJ340" s="8">
        <f t="shared" si="611"/>
        <v>0.6865624268540228</v>
      </c>
      <c r="BK340" s="8">
        <f t="shared" si="612"/>
        <v>0.26421962444408542</v>
      </c>
      <c r="BL340" s="8">
        <f t="shared" si="613"/>
        <v>4.877476225824004E-2</v>
      </c>
      <c r="BM340" s="8">
        <f t="shared" si="614"/>
        <v>0.21144820295757638</v>
      </c>
      <c r="BN340" s="8">
        <f t="shared" si="615"/>
        <v>0.7879514454366543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1.34782608695652</v>
      </c>
      <c r="F341">
        <f>VLOOKUP(B341,home!$B$2:$E$405,3,FALSE)</f>
        <v>0.99</v>
      </c>
      <c r="G341">
        <f>VLOOKUP(C341,away!$B$2:$E$405,4,FALSE)</f>
        <v>1.1100000000000001</v>
      </c>
      <c r="H341">
        <f>VLOOKUP(A341,away!$A$2:$E$405,3,FALSE)</f>
        <v>1.14130434782609</v>
      </c>
      <c r="I341">
        <f>VLOOKUP(C341,away!$B$2:$E$405,3,FALSE)</f>
        <v>1.1100000000000001</v>
      </c>
      <c r="J341">
        <f>VLOOKUP(B341,home!$B$2:$E$405,4,FALSE)</f>
        <v>0.28999999999999998</v>
      </c>
      <c r="K341" s="3">
        <f t="shared" si="560"/>
        <v>1.4811260869565199</v>
      </c>
      <c r="L341" s="3">
        <f t="shared" si="561"/>
        <v>0.3673858695652184</v>
      </c>
      <c r="M341" s="5">
        <f t="shared" si="562"/>
        <v>0.15747131622291771</v>
      </c>
      <c r="N341" s="5">
        <f t="shared" si="563"/>
        <v>0.23323487440514287</v>
      </c>
      <c r="O341" s="5">
        <f t="shared" si="564"/>
        <v>5.7852736442136107E-2</v>
      </c>
      <c r="P341" s="5">
        <f t="shared" si="565"/>
        <v>8.5687197146267907E-2</v>
      </c>
      <c r="Q341" s="5">
        <f t="shared" si="566"/>
        <v>0.17272512843474236</v>
      </c>
      <c r="R341" s="5">
        <f t="shared" si="567"/>
        <v>1.0627138942260786E-2</v>
      </c>
      <c r="S341" s="5">
        <f t="shared" si="568"/>
        <v>1.1656560589722845E-2</v>
      </c>
      <c r="T341" s="5">
        <f t="shared" si="569"/>
        <v>6.3456771505761844E-2</v>
      </c>
      <c r="U341" s="5">
        <f t="shared" si="570"/>
        <v>1.5740132717093968E-2</v>
      </c>
      <c r="V341" s="5">
        <f t="shared" si="571"/>
        <v>7.0476186411912319E-4</v>
      </c>
      <c r="W341" s="5">
        <f t="shared" si="572"/>
        <v>8.5275897865870753E-2</v>
      </c>
      <c r="X341" s="5">
        <f t="shared" si="573"/>
        <v>3.132915989040768E-2</v>
      </c>
      <c r="Y341" s="5">
        <f t="shared" si="574"/>
        <v>5.7549453245425933E-3</v>
      </c>
      <c r="Z341" s="5">
        <f t="shared" si="575"/>
        <v>1.3014202270976252E-3</v>
      </c>
      <c r="AA341" s="5">
        <f t="shared" si="576"/>
        <v>1.9275674484471711E-3</v>
      </c>
      <c r="AB341" s="5">
        <f t="shared" si="577"/>
        <v>1.4274852161316612E-3</v>
      </c>
      <c r="AC341" s="5">
        <f t="shared" si="578"/>
        <v>2.3968281271960064E-5</v>
      </c>
      <c r="AD341" s="5">
        <f t="shared" si="579"/>
        <v>3.1576089229445249E-2</v>
      </c>
      <c r="AE341" s="5">
        <f t="shared" si="580"/>
        <v>1.1600608999028669E-2</v>
      </c>
      <c r="AF341" s="5">
        <f t="shared" si="581"/>
        <v>2.1309499122971224E-3</v>
      </c>
      <c r="AG341" s="5">
        <f t="shared" si="582"/>
        <v>2.6096029550973481E-4</v>
      </c>
      <c r="AH341" s="5">
        <f t="shared" si="583"/>
        <v>1.195308504505062E-4</v>
      </c>
      <c r="AI341" s="5">
        <f t="shared" si="584"/>
        <v>1.7704026079834323E-4</v>
      </c>
      <c r="AJ341" s="5">
        <f t="shared" si="585"/>
        <v>1.3110947435500598E-4</v>
      </c>
      <c r="AK341" s="5">
        <f t="shared" si="586"/>
        <v>6.4729887571452055E-5</v>
      </c>
      <c r="AL341" s="5">
        <f t="shared" si="587"/>
        <v>5.216886203453847E-7</v>
      </c>
      <c r="AM341" s="5">
        <f t="shared" si="588"/>
        <v>9.3536338963596307E-3</v>
      </c>
      <c r="AN341" s="5">
        <f t="shared" si="589"/>
        <v>3.4363929226087849E-3</v>
      </c>
      <c r="AO341" s="5">
        <f t="shared" si="590"/>
        <v>6.312411010201953E-4</v>
      </c>
      <c r="AP341" s="5">
        <f t="shared" si="591"/>
        <v>7.7303020267870134E-5</v>
      </c>
      <c r="AQ341" s="5">
        <f t="shared" si="592"/>
        <v>7.1000093302822902E-6</v>
      </c>
      <c r="AR341" s="5">
        <f t="shared" si="593"/>
        <v>8.7827890865258622E-6</v>
      </c>
      <c r="AS341" s="5">
        <f t="shared" si="594"/>
        <v>1.3008418032290478E-5</v>
      </c>
      <c r="AT341" s="5">
        <f t="shared" si="595"/>
        <v>9.6335536488305158E-6</v>
      </c>
      <c r="AU341" s="5">
        <f t="shared" si="596"/>
        <v>4.7561692064593483E-6</v>
      </c>
      <c r="AV341" s="5">
        <f t="shared" si="597"/>
        <v>1.7611215714165576E-6</v>
      </c>
      <c r="AW341" s="5">
        <f t="shared" si="598"/>
        <v>7.8853929882306992E-9</v>
      </c>
      <c r="AX341" s="5">
        <f t="shared" si="599"/>
        <v>2.3089851952898372E-3</v>
      </c>
      <c r="AY341" s="5">
        <f t="shared" si="600"/>
        <v>8.4828853378477245E-4</v>
      </c>
      <c r="AZ341" s="5">
        <f t="shared" si="601"/>
        <v>1.5582461031336139E-4</v>
      </c>
      <c r="BA341" s="5">
        <f t="shared" si="602"/>
        <v>1.9082586653211864E-5</v>
      </c>
      <c r="BB341" s="5">
        <f t="shared" si="603"/>
        <v>1.7526681727859671E-6</v>
      </c>
      <c r="BC341" s="5">
        <f t="shared" si="604"/>
        <v>1.2878110414365102E-7</v>
      </c>
      <c r="BD341" s="5">
        <f t="shared" si="605"/>
        <v>5.3777876762686909E-7</v>
      </c>
      <c r="BE341" s="5">
        <f t="shared" si="606"/>
        <v>7.9651816174348427E-7</v>
      </c>
      <c r="BF341" s="5">
        <f t="shared" si="607"/>
        <v>5.8987191404646382E-7</v>
      </c>
      <c r="BG341" s="5">
        <f t="shared" si="608"/>
        <v>2.9122489328573052E-7</v>
      </c>
      <c r="BH341" s="5">
        <f t="shared" si="609"/>
        <v>1.0783519665415602E-7</v>
      </c>
      <c r="BI341" s="5">
        <f t="shared" si="610"/>
        <v>3.1943504571311387E-8</v>
      </c>
      <c r="BJ341" s="8">
        <f t="shared" si="611"/>
        <v>0.65418511918765365</v>
      </c>
      <c r="BK341" s="8">
        <f t="shared" si="612"/>
        <v>0.25639261432670463</v>
      </c>
      <c r="BL341" s="8">
        <f t="shared" si="613"/>
        <v>8.8107768463228486E-2</v>
      </c>
      <c r="BM341" s="8">
        <f t="shared" si="614"/>
        <v>0.28154024996282512</v>
      </c>
      <c r="BN341" s="8">
        <f t="shared" si="615"/>
        <v>0.71759839159346761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1.34782608695652</v>
      </c>
      <c r="F342">
        <f>VLOOKUP(B342,home!$B$2:$E$405,3,FALSE)</f>
        <v>0.93</v>
      </c>
      <c r="G342">
        <f>VLOOKUP(C342,away!$B$2:$E$405,4,FALSE)</f>
        <v>0.93</v>
      </c>
      <c r="H342">
        <f>VLOOKUP(A342,away!$A$2:$E$405,3,FALSE)</f>
        <v>1.14130434782609</v>
      </c>
      <c r="I342">
        <f>VLOOKUP(C342,away!$B$2:$E$405,3,FALSE)</f>
        <v>0.93</v>
      </c>
      <c r="J342">
        <f>VLOOKUP(B342,home!$B$2:$E$405,4,FALSE)</f>
        <v>0.44</v>
      </c>
      <c r="K342" s="3">
        <f t="shared" si="560"/>
        <v>1.1657347826086941</v>
      </c>
      <c r="L342" s="3">
        <f t="shared" si="561"/>
        <v>0.4670217391304361</v>
      </c>
      <c r="M342" s="5">
        <f t="shared" si="562"/>
        <v>0.1953902336898207</v>
      </c>
      <c r="N342" s="5">
        <f t="shared" si="563"/>
        <v>0.22777319159426507</v>
      </c>
      <c r="O342" s="5">
        <f t="shared" si="564"/>
        <v>9.1251486746922392E-2</v>
      </c>
      <c r="P342" s="5">
        <f t="shared" si="565"/>
        <v>0.10637503206564371</v>
      </c>
      <c r="Q342" s="5">
        <f t="shared" si="566"/>
        <v>0.13276156599361455</v>
      </c>
      <c r="R342" s="5">
        <f t="shared" si="567"/>
        <v>2.1308214019392816E-2</v>
      </c>
      <c r="S342" s="5">
        <f t="shared" si="568"/>
        <v>1.44782664328686E-2</v>
      </c>
      <c r="T342" s="5">
        <f t="shared" si="569"/>
        <v>6.2002537440018039E-2</v>
      </c>
      <c r="U342" s="5">
        <f t="shared" si="570"/>
        <v>2.4839726237676413E-2</v>
      </c>
      <c r="V342" s="5">
        <f t="shared" si="571"/>
        <v>8.7581203066011692E-4</v>
      </c>
      <c r="W342" s="5">
        <f t="shared" si="572"/>
        <v>5.1588258424118662E-2</v>
      </c>
      <c r="X342" s="5">
        <f t="shared" si="573"/>
        <v>2.409283816794227E-2</v>
      </c>
      <c r="Y342" s="5">
        <f t="shared" si="574"/>
        <v>5.6259395908902742E-3</v>
      </c>
      <c r="Z342" s="5">
        <f t="shared" si="575"/>
        <v>3.3171330563667918E-3</v>
      </c>
      <c r="AA342" s="5">
        <f t="shared" si="576"/>
        <v>3.8668973823478554E-3</v>
      </c>
      <c r="AB342" s="5">
        <f t="shared" si="577"/>
        <v>2.2538883896907036E-3</v>
      </c>
      <c r="AC342" s="5">
        <f t="shared" si="578"/>
        <v>2.9800789900547162E-5</v>
      </c>
      <c r="AD342" s="5">
        <f t="shared" si="579"/>
        <v>1.5034556804800292E-2</v>
      </c>
      <c r="AE342" s="5">
        <f t="shared" si="580"/>
        <v>7.0214648660331652E-3</v>
      </c>
      <c r="AF342" s="5">
        <f t="shared" si="581"/>
        <v>1.6395883664890314E-3</v>
      </c>
      <c r="AG342" s="5">
        <f t="shared" si="582"/>
        <v>2.5524113679191283E-4</v>
      </c>
      <c r="AH342" s="5">
        <f t="shared" si="583"/>
        <v>3.8729331222786941E-4</v>
      </c>
      <c r="AI342" s="5">
        <f t="shared" si="584"/>
        <v>4.5148128513575647E-4</v>
      </c>
      <c r="AJ342" s="5">
        <f t="shared" si="585"/>
        <v>2.6315371888981255E-4</v>
      </c>
      <c r="AK342" s="5">
        <f t="shared" si="586"/>
        <v>1.0225581442756163E-4</v>
      </c>
      <c r="AL342" s="5">
        <f t="shared" si="587"/>
        <v>6.4896999637855867E-7</v>
      </c>
      <c r="AM342" s="5">
        <f t="shared" si="588"/>
        <v>3.505261161692386E-3</v>
      </c>
      <c r="AN342" s="5">
        <f t="shared" si="589"/>
        <v>1.6370331638399509E-3</v>
      </c>
      <c r="AO342" s="5">
        <f t="shared" si="590"/>
        <v>3.8226503759536699E-4</v>
      </c>
      <c r="AP342" s="5">
        <f t="shared" si="591"/>
        <v>5.9508694222183293E-5</v>
      </c>
      <c r="AQ342" s="5">
        <f t="shared" si="592"/>
        <v>6.9479634672563426E-6</v>
      </c>
      <c r="AR342" s="5">
        <f t="shared" si="593"/>
        <v>3.617487924604933E-5</v>
      </c>
      <c r="AS342" s="5">
        <f t="shared" si="594"/>
        <v>4.2170314993789073E-5</v>
      </c>
      <c r="AT342" s="5">
        <f t="shared" si="595"/>
        <v>2.457970149091244E-5</v>
      </c>
      <c r="AU342" s="5">
        <f t="shared" si="596"/>
        <v>9.5511376580317976E-6</v>
      </c>
      <c r="AV342" s="5">
        <f t="shared" si="597"/>
        <v>2.7835233453628554E-6</v>
      </c>
      <c r="AW342" s="5">
        <f t="shared" si="598"/>
        <v>9.8142918732912808E-9</v>
      </c>
      <c r="AX342" s="5">
        <f t="shared" si="599"/>
        <v>6.8103414305202743E-4</v>
      </c>
      <c r="AY342" s="5">
        <f t="shared" si="600"/>
        <v>3.1805774989536407E-4</v>
      </c>
      <c r="AZ342" s="5">
        <f t="shared" si="601"/>
        <v>7.4269941750023101E-5</v>
      </c>
      <c r="BA342" s="5">
        <f t="shared" si="602"/>
        <v>1.1561892453737327E-5</v>
      </c>
      <c r="BB342" s="5">
        <f t="shared" si="603"/>
        <v>1.3499137803458677E-6</v>
      </c>
      <c r="BC342" s="5">
        <f t="shared" si="604"/>
        <v>1.2608781627465377E-7</v>
      </c>
      <c r="BD342" s="5">
        <f t="shared" si="605"/>
        <v>2.8157425030539116E-6</v>
      </c>
      <c r="BE342" s="5">
        <f t="shared" si="606"/>
        <v>3.2824089746796121E-6</v>
      </c>
      <c r="BF342" s="5">
        <f t="shared" si="607"/>
        <v>1.9132091562654829E-6</v>
      </c>
      <c r="BG342" s="5">
        <f t="shared" si="608"/>
        <v>7.4343148662136815E-7</v>
      </c>
      <c r="BH342" s="5">
        <f t="shared" si="609"/>
        <v>2.1666098561025495E-7</v>
      </c>
      <c r="BI342" s="5">
        <f t="shared" si="610"/>
        <v>5.0513849392031193E-8</v>
      </c>
      <c r="BJ342" s="8">
        <f t="shared" si="611"/>
        <v>0.53447259813452808</v>
      </c>
      <c r="BK342" s="8">
        <f t="shared" si="612"/>
        <v>0.31746785172878539</v>
      </c>
      <c r="BL342" s="8">
        <f t="shared" si="613"/>
        <v>0.14484867843040089</v>
      </c>
      <c r="BM342" s="8">
        <f t="shared" si="614"/>
        <v>0.2249284893048186</v>
      </c>
      <c r="BN342" s="8">
        <f t="shared" si="615"/>
        <v>0.77485972410965931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1.26315789473684</v>
      </c>
      <c r="F343">
        <f>VLOOKUP(B343,home!$B$2:$E$405,3,FALSE)</f>
        <v>1.19</v>
      </c>
      <c r="G343">
        <f>VLOOKUP(C343,away!$B$2:$E$405,4,FALSE)</f>
        <v>0.79</v>
      </c>
      <c r="H343">
        <f>VLOOKUP(A343,away!$A$2:$E$405,3,FALSE)</f>
        <v>1.0526315789473699</v>
      </c>
      <c r="I343">
        <f>VLOOKUP(C343,away!$B$2:$E$405,3,FALSE)</f>
        <v>0.99</v>
      </c>
      <c r="J343">
        <f>VLOOKUP(B343,home!$B$2:$E$405,4,FALSE)</f>
        <v>1.43</v>
      </c>
      <c r="K343" s="3">
        <f t="shared" si="560"/>
        <v>1.1874947368421034</v>
      </c>
      <c r="L343" s="3">
        <f t="shared" si="561"/>
        <v>1.4902105263157914</v>
      </c>
      <c r="M343" s="5">
        <f t="shared" si="562"/>
        <v>6.8720669208805638E-2</v>
      </c>
      <c r="N343" s="5">
        <f t="shared" si="563"/>
        <v>8.1605432997723895E-2</v>
      </c>
      <c r="O343" s="5">
        <f t="shared" si="564"/>
        <v>0.10240826463042763</v>
      </c>
      <c r="P343" s="5">
        <f t="shared" si="565"/>
        <v>0.12160927525776614</v>
      </c>
      <c r="Q343" s="5">
        <f t="shared" si="566"/>
        <v>4.8453011091259018E-2</v>
      </c>
      <c r="R343" s="5">
        <f t="shared" si="567"/>
        <v>7.6304936966998221E-2</v>
      </c>
      <c r="S343" s="5">
        <f t="shared" si="568"/>
        <v>5.3800464980134945E-2</v>
      </c>
      <c r="T343" s="5">
        <f t="shared" si="569"/>
        <v>7.2205187159889966E-2</v>
      </c>
      <c r="U343" s="5">
        <f t="shared" si="570"/>
        <v>9.0611711043378854E-2</v>
      </c>
      <c r="V343" s="5">
        <f t="shared" si="571"/>
        <v>1.0578469541327662E-2</v>
      </c>
      <c r="W343" s="5">
        <f t="shared" si="572"/>
        <v>1.9179231885007378E-2</v>
      </c>
      <c r="X343" s="5">
        <f t="shared" si="573"/>
        <v>2.8581093241689452E-2</v>
      </c>
      <c r="Y343" s="5">
        <f t="shared" si="574"/>
        <v>2.129592300118938E-2</v>
      </c>
      <c r="Z343" s="5">
        <f t="shared" si="575"/>
        <v>3.7903473426027894E-2</v>
      </c>
      <c r="AA343" s="5">
        <f t="shared" si="576"/>
        <v>4.5010175201442654E-2</v>
      </c>
      <c r="AB343" s="5">
        <f t="shared" si="577"/>
        <v>2.6724673078027058E-2</v>
      </c>
      <c r="AC343" s="5">
        <f t="shared" si="578"/>
        <v>1.1699900745549378E-3</v>
      </c>
      <c r="AD343" s="5">
        <f t="shared" si="579"/>
        <v>5.6938092300301306E-3</v>
      </c>
      <c r="AE343" s="5">
        <f t="shared" si="580"/>
        <v>8.4849744494249098E-3</v>
      </c>
      <c r="AF343" s="5">
        <f t="shared" si="581"/>
        <v>6.3221991200267712E-3</v>
      </c>
      <c r="AG343" s="5">
        <f t="shared" si="582"/>
        <v>3.1404692260427751E-3</v>
      </c>
      <c r="AH343" s="5">
        <f t="shared" si="583"/>
        <v>1.4121038770849415E-2</v>
      </c>
      <c r="AI343" s="5">
        <f t="shared" si="584"/>
        <v>1.6768659219126965E-2</v>
      </c>
      <c r="AJ343" s="5">
        <f t="shared" si="585"/>
        <v>9.9563472833060426E-3</v>
      </c>
      <c r="AK343" s="5">
        <f t="shared" si="586"/>
        <v>3.9410366656993665E-3</v>
      </c>
      <c r="AL343" s="5">
        <f t="shared" si="587"/>
        <v>8.2817380368102876E-5</v>
      </c>
      <c r="AM343" s="5">
        <f t="shared" si="588"/>
        <v>1.3522736986487536E-3</v>
      </c>
      <c r="AN343" s="5">
        <f t="shared" si="589"/>
        <v>2.0151725001863606E-3</v>
      </c>
      <c r="AO343" s="5">
        <f t="shared" si="590"/>
        <v>1.5015156360599132E-3</v>
      </c>
      <c r="AP343" s="5">
        <f t="shared" si="591"/>
        <v>7.4585813542807767E-4</v>
      </c>
      <c r="AQ343" s="5">
        <f t="shared" si="592"/>
        <v>2.7787141113829768E-4</v>
      </c>
      <c r="AR343" s="5">
        <f t="shared" si="593"/>
        <v>4.208664123766641E-3</v>
      </c>
      <c r="AS343" s="5">
        <f t="shared" si="594"/>
        <v>4.9977664961090695E-3</v>
      </c>
      <c r="AT343" s="5">
        <f t="shared" si="595"/>
        <v>2.9674107050476606E-3</v>
      </c>
      <c r="AU343" s="5">
        <f t="shared" si="596"/>
        <v>1.1745948647643373E-3</v>
      </c>
      <c r="AV343" s="5">
        <f t="shared" si="597"/>
        <v>3.4870630495735327E-4</v>
      </c>
      <c r="AW343" s="5">
        <f t="shared" si="598"/>
        <v>4.0709738105423714E-6</v>
      </c>
      <c r="AX343" s="5">
        <f t="shared" si="599"/>
        <v>2.6763631665256677E-4</v>
      </c>
      <c r="AY343" s="5">
        <f t="shared" si="600"/>
        <v>3.988344563000413E-4</v>
      </c>
      <c r="AZ343" s="5">
        <f t="shared" si="601"/>
        <v>2.9717365251787862E-4</v>
      </c>
      <c r="BA343" s="5">
        <f t="shared" si="602"/>
        <v>1.4761710170861796E-4</v>
      </c>
      <c r="BB343" s="5">
        <f t="shared" si="603"/>
        <v>5.4995139707602831E-5</v>
      </c>
      <c r="BC343" s="5">
        <f t="shared" si="604"/>
        <v>1.6390867217695462E-5</v>
      </c>
      <c r="BD343" s="5">
        <f t="shared" si="605"/>
        <v>1.04529926316078E-3</v>
      </c>
      <c r="BE343" s="5">
        <f t="shared" si="606"/>
        <v>1.2412873734283553E-3</v>
      </c>
      <c r="BF343" s="5">
        <f t="shared" si="607"/>
        <v>7.3701111142736525E-4</v>
      </c>
      <c r="BG343" s="5">
        <f t="shared" si="608"/>
        <v>2.9173227193804836E-4</v>
      </c>
      <c r="BH343" s="5">
        <f t="shared" si="609"/>
        <v>8.6607634373355447E-5</v>
      </c>
      <c r="BI343" s="5">
        <f t="shared" si="610"/>
        <v>2.0569221997740963E-5</v>
      </c>
      <c r="BJ343" s="8">
        <f t="shared" si="611"/>
        <v>0.30203667031784959</v>
      </c>
      <c r="BK343" s="8">
        <f t="shared" si="612"/>
        <v>0.25636052089925748</v>
      </c>
      <c r="BL343" s="8">
        <f t="shared" si="613"/>
        <v>0.40296649223022696</v>
      </c>
      <c r="BM343" s="8">
        <f t="shared" si="614"/>
        <v>0.4997708032378918</v>
      </c>
      <c r="BN343" s="8">
        <f t="shared" si="615"/>
        <v>0.49910159015298061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1.26315789473684</v>
      </c>
      <c r="F344">
        <f>VLOOKUP(B344,home!$B$2:$E$405,3,FALSE)</f>
        <v>1.58</v>
      </c>
      <c r="G344">
        <f>VLOOKUP(C344,away!$B$2:$E$405,4,FALSE)</f>
        <v>1.39</v>
      </c>
      <c r="H344">
        <f>VLOOKUP(A344,away!$A$2:$E$405,3,FALSE)</f>
        <v>1.0526315789473699</v>
      </c>
      <c r="I344">
        <f>VLOOKUP(C344,away!$B$2:$E$405,3,FALSE)</f>
        <v>0.79</v>
      </c>
      <c r="J344">
        <f>VLOOKUP(B344,home!$B$2:$E$405,4,FALSE)</f>
        <v>0.95</v>
      </c>
      <c r="K344" s="3">
        <f t="shared" si="560"/>
        <v>2.774147368421048</v>
      </c>
      <c r="L344" s="3">
        <f t="shared" si="561"/>
        <v>0.79000000000000115</v>
      </c>
      <c r="M344" s="5">
        <f t="shared" si="562"/>
        <v>2.8321122676203583E-2</v>
      </c>
      <c r="N344" s="5">
        <f t="shared" si="563"/>
        <v>7.8566967942919841E-2</v>
      </c>
      <c r="O344" s="5">
        <f t="shared" si="564"/>
        <v>2.2373686914200861E-2</v>
      </c>
      <c r="P344" s="5">
        <f t="shared" si="565"/>
        <v>6.2067904674906763E-2</v>
      </c>
      <c r="Q344" s="5">
        <f t="shared" si="566"/>
        <v>0.10897817368183596</v>
      </c>
      <c r="R344" s="5">
        <f t="shared" si="567"/>
        <v>8.8376063311093531E-3</v>
      </c>
      <c r="S344" s="5">
        <f t="shared" si="568"/>
        <v>3.400663909741701E-2</v>
      </c>
      <c r="T344" s="5">
        <f t="shared" si="569"/>
        <v>8.6092757208650519E-2</v>
      </c>
      <c r="U344" s="5">
        <f t="shared" si="570"/>
        <v>2.4516822346588207E-2</v>
      </c>
      <c r="V344" s="5">
        <f t="shared" si="571"/>
        <v>8.2809053783495148E-3</v>
      </c>
      <c r="W344" s="5">
        <f t="shared" si="572"/>
        <v>0.10077383791159905</v>
      </c>
      <c r="X344" s="5">
        <f t="shared" si="573"/>
        <v>7.9611331950163358E-2</v>
      </c>
      <c r="Y344" s="5">
        <f t="shared" si="574"/>
        <v>3.1446476120314572E-2</v>
      </c>
      <c r="Z344" s="5">
        <f t="shared" si="575"/>
        <v>2.3272363338587994E-3</v>
      </c>
      <c r="AA344" s="5">
        <f t="shared" si="576"/>
        <v>6.4560965512682365E-3</v>
      </c>
      <c r="AB344" s="5">
        <f t="shared" si="577"/>
        <v>8.9550816289864915E-3</v>
      </c>
      <c r="AC344" s="5">
        <f t="shared" si="578"/>
        <v>1.1342648107599198E-3</v>
      </c>
      <c r="AD344" s="5">
        <f t="shared" si="579"/>
        <v>6.9890369312037945E-2</v>
      </c>
      <c r="AE344" s="5">
        <f t="shared" si="580"/>
        <v>5.521339175651005E-2</v>
      </c>
      <c r="AF344" s="5">
        <f t="shared" si="581"/>
        <v>2.18092897438215E-2</v>
      </c>
      <c r="AG344" s="5">
        <f t="shared" si="582"/>
        <v>5.7431129658730038E-3</v>
      </c>
      <c r="AH344" s="5">
        <f t="shared" si="583"/>
        <v>4.5962917593711354E-4</v>
      </c>
      <c r="AI344" s="5">
        <f t="shared" si="584"/>
        <v>1.2750790688754784E-3</v>
      </c>
      <c r="AJ344" s="5">
        <f t="shared" si="585"/>
        <v>1.7686286217248345E-3</v>
      </c>
      <c r="AK344" s="5">
        <f t="shared" si="586"/>
        <v>1.6354788122240316E-3</v>
      </c>
      <c r="AL344" s="5">
        <f t="shared" si="587"/>
        <v>9.9433120579646604E-5</v>
      </c>
      <c r="AM344" s="5">
        <f t="shared" si="588"/>
        <v>3.8777236820993037E-2</v>
      </c>
      <c r="AN344" s="5">
        <f t="shared" si="589"/>
        <v>3.0634017088584542E-2</v>
      </c>
      <c r="AO344" s="5">
        <f t="shared" si="590"/>
        <v>1.2100436749990912E-2</v>
      </c>
      <c r="AP344" s="5">
        <f t="shared" si="591"/>
        <v>3.186448344164278E-3</v>
      </c>
      <c r="AQ344" s="5">
        <f t="shared" si="592"/>
        <v>6.2932354797244573E-4</v>
      </c>
      <c r="AR344" s="5">
        <f t="shared" si="593"/>
        <v>7.2621409798064062E-5</v>
      </c>
      <c r="AS344" s="5">
        <f t="shared" si="594"/>
        <v>2.0146249288232595E-4</v>
      </c>
      <c r="AT344" s="5">
        <f t="shared" si="595"/>
        <v>2.7944332223252434E-4</v>
      </c>
      <c r="AU344" s="5">
        <f t="shared" si="596"/>
        <v>2.5840565233139747E-4</v>
      </c>
      <c r="AV344" s="5">
        <f t="shared" si="597"/>
        <v>1.7921384010006764E-4</v>
      </c>
      <c r="AW344" s="5">
        <f t="shared" si="598"/>
        <v>6.0532022926121263E-6</v>
      </c>
      <c r="AX344" s="5">
        <f t="shared" si="599"/>
        <v>1.7928961580266266E-2</v>
      </c>
      <c r="AY344" s="5">
        <f t="shared" si="600"/>
        <v>1.4163879648410368E-2</v>
      </c>
      <c r="AZ344" s="5">
        <f t="shared" si="601"/>
        <v>5.5947324611221039E-3</v>
      </c>
      <c r="BA344" s="5">
        <f t="shared" si="602"/>
        <v>1.4732795480954894E-3</v>
      </c>
      <c r="BB344" s="5">
        <f t="shared" si="603"/>
        <v>2.9097271074885953E-4</v>
      </c>
      <c r="BC344" s="5">
        <f t="shared" si="604"/>
        <v>4.5973688298319892E-5</v>
      </c>
      <c r="BD344" s="5">
        <f t="shared" si="605"/>
        <v>9.5618189567451131E-6</v>
      </c>
      <c r="BE344" s="5">
        <f t="shared" si="606"/>
        <v>2.652589489617295E-5</v>
      </c>
      <c r="BF344" s="5">
        <f t="shared" si="607"/>
        <v>3.679337076061575E-5</v>
      </c>
      <c r="BG344" s="5">
        <f t="shared" si="608"/>
        <v>3.4023410890300709E-5</v>
      </c>
      <c r="BH344" s="5">
        <f t="shared" si="609"/>
        <v>2.3596488946508934E-5</v>
      </c>
      <c r="BI344" s="5">
        <f t="shared" si="610"/>
        <v>1.309202754298682E-5</v>
      </c>
      <c r="BJ344" s="8">
        <f t="shared" si="611"/>
        <v>0.7629509707823724</v>
      </c>
      <c r="BK344" s="8">
        <f t="shared" si="612"/>
        <v>0.1480741494066268</v>
      </c>
      <c r="BL344" s="8">
        <f t="shared" si="613"/>
        <v>7.7412849180252305E-2</v>
      </c>
      <c r="BM344" s="8">
        <f t="shared" si="614"/>
        <v>0.66746191703581603</v>
      </c>
      <c r="BN344" s="8">
        <f t="shared" si="615"/>
        <v>0.30914546222117639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1.26315789473684</v>
      </c>
      <c r="F345">
        <f>VLOOKUP(B345,home!$B$2:$E$405,3,FALSE)</f>
        <v>0.59</v>
      </c>
      <c r="G345">
        <f>VLOOKUP(C345,away!$B$2:$E$405,4,FALSE)</f>
        <v>1.58</v>
      </c>
      <c r="H345">
        <f>VLOOKUP(A345,away!$A$2:$E$405,3,FALSE)</f>
        <v>1.0526315789473699</v>
      </c>
      <c r="I345">
        <f>VLOOKUP(C345,away!$B$2:$E$405,3,FALSE)</f>
        <v>0.59</v>
      </c>
      <c r="J345">
        <f>VLOOKUP(B345,home!$B$2:$E$405,4,FALSE)</f>
        <v>1.19</v>
      </c>
      <c r="K345" s="3">
        <f t="shared" si="560"/>
        <v>1.1775157894736823</v>
      </c>
      <c r="L345" s="3">
        <f t="shared" si="561"/>
        <v>0.73905263157894829</v>
      </c>
      <c r="M345" s="5">
        <f t="shared" si="562"/>
        <v>0.14711091968566392</v>
      </c>
      <c r="N345" s="5">
        <f t="shared" si="563"/>
        <v>0.17322543073386401</v>
      </c>
      <c r="O345" s="5">
        <f t="shared" si="564"/>
        <v>0.10872271232768924</v>
      </c>
      <c r="P345" s="5">
        <f t="shared" si="565"/>
        <v>0.12802271044025904</v>
      </c>
      <c r="Q345" s="5">
        <f t="shared" si="566"/>
        <v>0.10198783991375229</v>
      </c>
      <c r="R345" s="5">
        <f t="shared" si="567"/>
        <v>4.0175903329089838E-2</v>
      </c>
      <c r="S345" s="5">
        <f t="shared" si="568"/>
        <v>2.7852817492221158E-2</v>
      </c>
      <c r="T345" s="5">
        <f t="shared" si="569"/>
        <v>7.5374381477311125E-2</v>
      </c>
      <c r="U345" s="5">
        <f t="shared" si="570"/>
        <v>4.7307760526371562E-2</v>
      </c>
      <c r="V345" s="5">
        <f t="shared" si="571"/>
        <v>2.6932007769459826E-3</v>
      </c>
      <c r="W345" s="5">
        <f t="shared" si="572"/>
        <v>4.0030763944252534E-2</v>
      </c>
      <c r="X345" s="5">
        <f t="shared" si="573"/>
        <v>2.9584841437115515E-2</v>
      </c>
      <c r="Y345" s="5">
        <f t="shared" si="574"/>
        <v>1.0932377459473066E-2</v>
      </c>
      <c r="Z345" s="5">
        <f t="shared" si="575"/>
        <v>9.8973690271417607E-3</v>
      </c>
      <c r="AA345" s="5">
        <f t="shared" si="576"/>
        <v>1.16543083037072E-2</v>
      </c>
      <c r="AB345" s="5">
        <f t="shared" si="577"/>
        <v>6.8615660215047385E-3</v>
      </c>
      <c r="AC345" s="5">
        <f t="shared" si="578"/>
        <v>1.4648422426814082E-4</v>
      </c>
      <c r="AD345" s="5">
        <f t="shared" si="579"/>
        <v>1.1784214152262776E-2</v>
      </c>
      <c r="AE345" s="5">
        <f t="shared" si="580"/>
        <v>8.7091544803196905E-3</v>
      </c>
      <c r="AF345" s="5">
        <f t="shared" si="581"/>
        <v>3.2182617687539273E-3</v>
      </c>
      <c r="AG345" s="5">
        <f t="shared" si="582"/>
        <v>7.9282160976917036E-4</v>
      </c>
      <c r="AH345" s="5">
        <f t="shared" si="583"/>
        <v>1.8286691563042729E-3</v>
      </c>
      <c r="AI345" s="5">
        <f t="shared" si="584"/>
        <v>2.1532868052717984E-3</v>
      </c>
      <c r="AJ345" s="5">
        <f t="shared" si="585"/>
        <v>1.2677646062364426E-3</v>
      </c>
      <c r="AK345" s="5">
        <f t="shared" si="586"/>
        <v>4.9760428039309905E-4</v>
      </c>
      <c r="AL345" s="5">
        <f t="shared" si="587"/>
        <v>5.0990932468145487E-6</v>
      </c>
      <c r="AM345" s="5">
        <f t="shared" si="588"/>
        <v>2.7752196461657279E-3</v>
      </c>
      <c r="AN345" s="5">
        <f t="shared" si="589"/>
        <v>2.0510333827083792E-3</v>
      </c>
      <c r="AO345" s="5">
        <f t="shared" si="590"/>
        <v>7.5791080947344974E-4</v>
      </c>
      <c r="AP345" s="5">
        <f t="shared" si="591"/>
        <v>1.86711992747828E-4</v>
      </c>
      <c r="AQ345" s="5">
        <f t="shared" si="592"/>
        <v>3.4497497396907941E-5</v>
      </c>
      <c r="AR345" s="5">
        <f t="shared" si="593"/>
        <v>2.702965504507857E-4</v>
      </c>
      <c r="AS345" s="5">
        <f t="shared" si="594"/>
        <v>3.1827845599606991E-4</v>
      </c>
      <c r="AT345" s="5">
        <f t="shared" si="595"/>
        <v>1.8738895369233848E-4</v>
      </c>
      <c r="AU345" s="5">
        <f t="shared" si="596"/>
        <v>7.3551150581893771E-5</v>
      </c>
      <c r="AV345" s="5">
        <f t="shared" si="597"/>
        <v>2.1651910286034071E-5</v>
      </c>
      <c r="AW345" s="5">
        <f t="shared" si="598"/>
        <v>1.2326295084757885E-7</v>
      </c>
      <c r="AX345" s="5">
        <f t="shared" si="599"/>
        <v>5.4464415876961936E-4</v>
      </c>
      <c r="AY345" s="5">
        <f t="shared" si="600"/>
        <v>4.0252069881278971E-4</v>
      </c>
      <c r="AZ345" s="5">
        <f t="shared" si="601"/>
        <v>1.4874199086129471E-4</v>
      </c>
      <c r="BA345" s="5">
        <f t="shared" si="602"/>
        <v>3.6642719924110587E-5</v>
      </c>
      <c r="BB345" s="5">
        <f t="shared" si="603"/>
        <v>6.770224647031071E-6</v>
      </c>
      <c r="BC345" s="5">
        <f t="shared" si="604"/>
        <v>1.0007104683537943E-6</v>
      </c>
      <c r="BD345" s="5">
        <f t="shared" si="605"/>
        <v>3.3293896152894169E-5</v>
      </c>
      <c r="BE345" s="5">
        <f t="shared" si="606"/>
        <v>3.9204088413129973E-5</v>
      </c>
      <c r="BF345" s="5">
        <f t="shared" si="607"/>
        <v>2.3081716559191392E-5</v>
      </c>
      <c r="BG345" s="5">
        <f t="shared" si="608"/>
        <v>9.0596952322013418E-6</v>
      </c>
      <c r="BH345" s="5">
        <f t="shared" si="609"/>
        <v>2.6669835459341282E-6</v>
      </c>
      <c r="BI345" s="5">
        <f t="shared" si="610"/>
        <v>6.28083047120789E-7</v>
      </c>
      <c r="BJ345" s="8">
        <f t="shared" si="611"/>
        <v>0.46258578080884971</v>
      </c>
      <c r="BK345" s="8">
        <f t="shared" si="612"/>
        <v>0.30623375241141787</v>
      </c>
      <c r="BL345" s="8">
        <f t="shared" si="613"/>
        <v>0.2214486768405258</v>
      </c>
      <c r="BM345" s="8">
        <f t="shared" si="614"/>
        <v>0.30051766522175477</v>
      </c>
      <c r="BN345" s="8">
        <f t="shared" si="615"/>
        <v>0.69924551643031829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1.26315789473684</v>
      </c>
      <c r="F346">
        <f>VLOOKUP(B346,home!$B$2:$E$405,3,FALSE)</f>
        <v>0.26</v>
      </c>
      <c r="G346">
        <f>VLOOKUP(C346,away!$B$2:$E$405,4,FALSE)</f>
        <v>1.32</v>
      </c>
      <c r="H346">
        <f>VLOOKUP(A346,away!$A$2:$E$405,3,FALSE)</f>
        <v>1.0526315789473699</v>
      </c>
      <c r="I346">
        <f>VLOOKUP(C346,away!$B$2:$E$405,3,FALSE)</f>
        <v>0.53</v>
      </c>
      <c r="J346">
        <f>VLOOKUP(B346,home!$B$2:$E$405,4,FALSE)</f>
        <v>0.95</v>
      </c>
      <c r="K346" s="3">
        <f t="shared" si="560"/>
        <v>0.43351578947368358</v>
      </c>
      <c r="L346" s="3">
        <f t="shared" si="561"/>
        <v>0.5300000000000008</v>
      </c>
      <c r="M346" s="5">
        <f t="shared" si="562"/>
        <v>0.38154907885272776</v>
      </c>
      <c r="N346" s="5">
        <f t="shared" si="563"/>
        <v>0.16540755014179703</v>
      </c>
      <c r="O346" s="5">
        <f t="shared" si="564"/>
        <v>0.20222101179194599</v>
      </c>
      <c r="P346" s="5">
        <f t="shared" si="565"/>
        <v>8.7666001575152544E-2</v>
      </c>
      <c r="Q346" s="5">
        <f t="shared" si="566"/>
        <v>3.5853392342314515E-2</v>
      </c>
      <c r="R346" s="5">
        <f t="shared" si="567"/>
        <v>5.358856812486576E-2</v>
      </c>
      <c r="S346" s="5">
        <f t="shared" si="568"/>
        <v>5.0356089544780864E-3</v>
      </c>
      <c r="T346" s="5">
        <f t="shared" si="569"/>
        <v>1.9002297941426719E-2</v>
      </c>
      <c r="U346" s="5">
        <f t="shared" si="570"/>
        <v>2.3231490417415457E-2</v>
      </c>
      <c r="V346" s="5">
        <f t="shared" si="571"/>
        <v>1.2855538615912232E-4</v>
      </c>
      <c r="W346" s="5">
        <f t="shared" si="572"/>
        <v>5.1810038955294006E-3</v>
      </c>
      <c r="X346" s="5">
        <f t="shared" si="573"/>
        <v>2.745932064630586E-3</v>
      </c>
      <c r="Y346" s="5">
        <f t="shared" si="574"/>
        <v>7.2767199712710619E-4</v>
      </c>
      <c r="Z346" s="5">
        <f t="shared" si="575"/>
        <v>9.4673137020596342E-3</v>
      </c>
      <c r="AA346" s="5">
        <f t="shared" si="576"/>
        <v>4.1042299737434045E-3</v>
      </c>
      <c r="AB346" s="5">
        <f t="shared" si="577"/>
        <v>8.8962424862446357E-4</v>
      </c>
      <c r="AC346" s="5">
        <f t="shared" si="578"/>
        <v>1.8460824095368186E-6</v>
      </c>
      <c r="AD346" s="5">
        <f t="shared" si="579"/>
        <v>5.6151174850916437E-4</v>
      </c>
      <c r="AE346" s="5">
        <f t="shared" si="580"/>
        <v>2.9760122670985752E-4</v>
      </c>
      <c r="AF346" s="5">
        <f t="shared" si="581"/>
        <v>7.8864325078112347E-5</v>
      </c>
      <c r="AG346" s="5">
        <f t="shared" si="582"/>
        <v>1.3932697430466538E-5</v>
      </c>
      <c r="AH346" s="5">
        <f t="shared" si="583"/>
        <v>1.254419065522903E-3</v>
      </c>
      <c r="AI346" s="5">
        <f t="shared" si="584"/>
        <v>5.4381047152100175E-4</v>
      </c>
      <c r="AJ346" s="5">
        <f t="shared" si="585"/>
        <v>1.1787521294274157E-4</v>
      </c>
      <c r="AK346" s="5">
        <f t="shared" si="586"/>
        <v>1.7033588666083731E-5</v>
      </c>
      <c r="AL346" s="5">
        <f t="shared" si="587"/>
        <v>1.6966484511921319E-8</v>
      </c>
      <c r="AM346" s="5">
        <f t="shared" si="588"/>
        <v>4.8684841790739792E-5</v>
      </c>
      <c r="AN346" s="5">
        <f t="shared" si="589"/>
        <v>2.5802966149092124E-5</v>
      </c>
      <c r="AO346" s="5">
        <f t="shared" si="590"/>
        <v>6.8377860295094217E-6</v>
      </c>
      <c r="AP346" s="5">
        <f t="shared" si="591"/>
        <v>1.2080088652133333E-6</v>
      </c>
      <c r="AQ346" s="5">
        <f t="shared" si="592"/>
        <v>1.6006117464076686E-7</v>
      </c>
      <c r="AR346" s="5">
        <f t="shared" si="593"/>
        <v>1.3296842094542795E-4</v>
      </c>
      <c r="AS346" s="5">
        <f t="shared" si="594"/>
        <v>5.7643909981226287E-5</v>
      </c>
      <c r="AT346" s="5">
        <f t="shared" si="595"/>
        <v>1.2494772571930628E-5</v>
      </c>
      <c r="AU346" s="5">
        <f t="shared" si="596"/>
        <v>1.8055603986048786E-6</v>
      </c>
      <c r="AV346" s="5">
        <f t="shared" si="597"/>
        <v>1.9568473541090313E-7</v>
      </c>
      <c r="AW346" s="5">
        <f t="shared" si="598"/>
        <v>1.0828546199229607E-10</v>
      </c>
      <c r="AX346" s="5">
        <f t="shared" si="599"/>
        <v>3.5176079373856557E-6</v>
      </c>
      <c r="AY346" s="5">
        <f t="shared" si="600"/>
        <v>1.8643322068144002E-6</v>
      </c>
      <c r="AZ346" s="5">
        <f t="shared" si="601"/>
        <v>4.9404803480581666E-7</v>
      </c>
      <c r="BA346" s="5">
        <f t="shared" si="602"/>
        <v>8.7281819482361102E-8</v>
      </c>
      <c r="BB346" s="5">
        <f t="shared" si="603"/>
        <v>1.156484108141286E-8</v>
      </c>
      <c r="BC346" s="5">
        <f t="shared" si="604"/>
        <v>1.2258731546297655E-9</v>
      </c>
      <c r="BD346" s="5">
        <f t="shared" si="605"/>
        <v>1.1745543850179484E-5</v>
      </c>
      <c r="BE346" s="5">
        <f t="shared" si="606"/>
        <v>5.0918787150083275E-6</v>
      </c>
      <c r="BF346" s="5">
        <f t="shared" si="607"/>
        <v>1.10370491052054E-6</v>
      </c>
      <c r="BG346" s="5">
        <f t="shared" si="608"/>
        <v>1.5949116854343112E-7</v>
      </c>
      <c r="BH346" s="5">
        <f t="shared" si="609"/>
        <v>1.7285484961296462E-8</v>
      </c>
      <c r="BI346" s="5">
        <f t="shared" si="610"/>
        <v>1.4987061318863848E-9</v>
      </c>
      <c r="BJ346" s="8">
        <f t="shared" si="611"/>
        <v>0.22995842810527489</v>
      </c>
      <c r="BK346" s="8">
        <f t="shared" si="612"/>
        <v>0.47438297214961839</v>
      </c>
      <c r="BL346" s="8">
        <f t="shared" si="613"/>
        <v>0.28619129064671583</v>
      </c>
      <c r="BM346" s="8">
        <f t="shared" si="614"/>
        <v>7.3712537550943688E-2</v>
      </c>
      <c r="BN346" s="8">
        <f t="shared" si="615"/>
        <v>0.92628560282880368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1.26315789473684</v>
      </c>
      <c r="F347">
        <f>VLOOKUP(B347,home!$B$2:$E$405,3,FALSE)</f>
        <v>1.19</v>
      </c>
      <c r="G347">
        <f>VLOOKUP(C347,away!$B$2:$E$405,4,FALSE)</f>
        <v>1.58</v>
      </c>
      <c r="H347">
        <f>VLOOKUP(A347,away!$A$2:$E$405,3,FALSE)</f>
        <v>1.0526315789473699</v>
      </c>
      <c r="I347">
        <f>VLOOKUP(C347,away!$B$2:$E$405,3,FALSE)</f>
        <v>0.53</v>
      </c>
      <c r="J347">
        <f>VLOOKUP(B347,home!$B$2:$E$405,4,FALSE)</f>
        <v>0.95</v>
      </c>
      <c r="K347" s="3">
        <f t="shared" si="560"/>
        <v>2.3749894736842068</v>
      </c>
      <c r="L347" s="3">
        <f t="shared" si="561"/>
        <v>0.5300000000000008</v>
      </c>
      <c r="M347" s="5">
        <f t="shared" si="562"/>
        <v>5.4749366907582586E-2</v>
      </c>
      <c r="N347" s="5">
        <f t="shared" si="563"/>
        <v>0.1300291700963831</v>
      </c>
      <c r="O347" s="5">
        <f t="shared" si="564"/>
        <v>2.9017164461018811E-2</v>
      </c>
      <c r="P347" s="5">
        <f t="shared" si="565"/>
        <v>6.8915460151083144E-2</v>
      </c>
      <c r="Q347" s="5">
        <f t="shared" si="566"/>
        <v>0.15440895512540159</v>
      </c>
      <c r="R347" s="5">
        <f t="shared" si="567"/>
        <v>7.6895485821699954E-3</v>
      </c>
      <c r="S347" s="5">
        <f t="shared" si="568"/>
        <v>2.1686737747362711E-2</v>
      </c>
      <c r="T347" s="5">
        <f t="shared" si="569"/>
        <v>8.1836746216462961E-2</v>
      </c>
      <c r="U347" s="5">
        <f t="shared" si="570"/>
        <v>1.8262596940037058E-2</v>
      </c>
      <c r="V347" s="5">
        <f t="shared" si="571"/>
        <v>3.0331177944804815E-3</v>
      </c>
      <c r="W347" s="5">
        <f t="shared" si="572"/>
        <v>0.12223988102180194</v>
      </c>
      <c r="X347" s="5">
        <f t="shared" si="573"/>
        <v>6.4787136941555121E-2</v>
      </c>
      <c r="Y347" s="5">
        <f t="shared" si="574"/>
        <v>1.716859128951213E-2</v>
      </c>
      <c r="Z347" s="5">
        <f t="shared" si="575"/>
        <v>1.3584869161833682E-3</v>
      </c>
      <c r="AA347" s="5">
        <f t="shared" si="576"/>
        <v>3.2263921260732189E-3</v>
      </c>
      <c r="AB347" s="5">
        <f t="shared" si="577"/>
        <v>3.8313236687007525E-3</v>
      </c>
      <c r="AC347" s="5">
        <f t="shared" si="578"/>
        <v>2.3862000638736041E-4</v>
      </c>
      <c r="AD347" s="5">
        <f t="shared" si="579"/>
        <v>7.257960767279735E-2</v>
      </c>
      <c r="AE347" s="5">
        <f t="shared" si="580"/>
        <v>3.8467192066582646E-2</v>
      </c>
      <c r="AF347" s="5">
        <f t="shared" si="581"/>
        <v>1.0193805897644416E-2</v>
      </c>
      <c r="AG347" s="5">
        <f t="shared" si="582"/>
        <v>1.8009057085838498E-3</v>
      </c>
      <c r="AH347" s="5">
        <f t="shared" si="583"/>
        <v>1.7999951639429651E-4</v>
      </c>
      <c r="AI347" s="5">
        <f t="shared" si="584"/>
        <v>4.2749695670470203E-4</v>
      </c>
      <c r="AJ347" s="5">
        <f t="shared" si="585"/>
        <v>5.0765038610285033E-4</v>
      </c>
      <c r="AK347" s="5">
        <f t="shared" si="586"/>
        <v>4.0188810776866431E-4</v>
      </c>
      <c r="AL347" s="5">
        <f t="shared" si="587"/>
        <v>1.2014464071665331E-5</v>
      </c>
      <c r="AM347" s="5">
        <f t="shared" si="588"/>
        <v>3.447516084540464E-2</v>
      </c>
      <c r="AN347" s="5">
        <f t="shared" si="589"/>
        <v>1.8271835248064482E-2</v>
      </c>
      <c r="AO347" s="5">
        <f t="shared" si="590"/>
        <v>4.8420363407370949E-3</v>
      </c>
      <c r="AP347" s="5">
        <f t="shared" si="591"/>
        <v>8.5542642019688819E-4</v>
      </c>
      <c r="AQ347" s="5">
        <f t="shared" si="592"/>
        <v>1.1334400067608783E-4</v>
      </c>
      <c r="AR347" s="5">
        <f t="shared" si="593"/>
        <v>1.9079948737795463E-5</v>
      </c>
      <c r="AS347" s="5">
        <f t="shared" si="594"/>
        <v>4.5314677410698499E-5</v>
      </c>
      <c r="AT347" s="5">
        <f t="shared" si="595"/>
        <v>5.3810940926902231E-5</v>
      </c>
      <c r="AU347" s="5">
        <f t="shared" si="596"/>
        <v>4.2600139423478492E-5</v>
      </c>
      <c r="AV347" s="5">
        <f t="shared" si="597"/>
        <v>2.5293720677060248E-5</v>
      </c>
      <c r="AW347" s="5">
        <f t="shared" si="598"/>
        <v>4.2008721172627796E-7</v>
      </c>
      <c r="AX347" s="5">
        <f t="shared" si="599"/>
        <v>1.3646357351900984E-2</v>
      </c>
      <c r="AY347" s="5">
        <f t="shared" si="600"/>
        <v>7.2325693965075311E-3</v>
      </c>
      <c r="AZ347" s="5">
        <f t="shared" si="601"/>
        <v>1.9166308900744984E-3</v>
      </c>
      <c r="BA347" s="5">
        <f t="shared" si="602"/>
        <v>3.3860479057982865E-4</v>
      </c>
      <c r="BB347" s="5">
        <f t="shared" si="603"/>
        <v>4.486513475182735E-5</v>
      </c>
      <c r="BC347" s="5">
        <f t="shared" si="604"/>
        <v>4.7557042836937077E-6</v>
      </c>
      <c r="BD347" s="5">
        <f t="shared" si="605"/>
        <v>1.6853954718386013E-6</v>
      </c>
      <c r="BE347" s="5">
        <f t="shared" si="606"/>
        <v>4.0027965046117052E-6</v>
      </c>
      <c r="BF347" s="5">
        <f t="shared" si="607"/>
        <v>4.7532997818763689E-6</v>
      </c>
      <c r="BG347" s="5">
        <f t="shared" si="608"/>
        <v>3.7630123157406042E-6</v>
      </c>
      <c r="BH347" s="5">
        <f t="shared" si="609"/>
        <v>2.2342786598069909E-6</v>
      </c>
      <c r="BI347" s="5">
        <f t="shared" si="610"/>
        <v>1.0612776596637721E-6</v>
      </c>
      <c r="BJ347" s="8">
        <f t="shared" si="611"/>
        <v>0.77525357815990281</v>
      </c>
      <c r="BK347" s="8">
        <f t="shared" si="612"/>
        <v>0.15586788646747551</v>
      </c>
      <c r="BL347" s="8">
        <f t="shared" si="613"/>
        <v>6.3747660232539832E-2</v>
      </c>
      <c r="BM347" s="8">
        <f t="shared" si="614"/>
        <v>0.54418579714316628</v>
      </c>
      <c r="BN347" s="8">
        <f t="shared" si="615"/>
        <v>0.44480966532363919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1.26315789473684</v>
      </c>
      <c r="F348">
        <f>VLOOKUP(B348,home!$B$2:$E$405,3,FALSE)</f>
        <v>0.79</v>
      </c>
      <c r="G348">
        <f>VLOOKUP(C348,away!$B$2:$E$405,4,FALSE)</f>
        <v>0.99</v>
      </c>
      <c r="H348">
        <f>VLOOKUP(A348,away!$A$2:$E$405,3,FALSE)</f>
        <v>1.0526315789473699</v>
      </c>
      <c r="I348">
        <f>VLOOKUP(C348,away!$B$2:$E$405,3,FALSE)</f>
        <v>0.79</v>
      </c>
      <c r="J348">
        <f>VLOOKUP(B348,home!$B$2:$E$405,4,FALSE)</f>
        <v>0.71</v>
      </c>
      <c r="K348" s="3">
        <f t="shared" si="560"/>
        <v>0.98791578947368264</v>
      </c>
      <c r="L348" s="3">
        <f t="shared" si="561"/>
        <v>0.59042105263157985</v>
      </c>
      <c r="M348" s="5">
        <f t="shared" si="562"/>
        <v>0.20631795234683814</v>
      </c>
      <c r="N348" s="5">
        <f t="shared" si="563"/>
        <v>0.20382476277532022</v>
      </c>
      <c r="O348" s="5">
        <f t="shared" si="564"/>
        <v>0.12181446260141231</v>
      </c>
      <c r="P348" s="5">
        <f t="shared" si="565"/>
        <v>0.12034243099018663</v>
      </c>
      <c r="Q348" s="5">
        <f t="shared" si="566"/>
        <v>0.10068085071573327</v>
      </c>
      <c r="R348" s="5">
        <f t="shared" si="567"/>
        <v>3.5960911617438036E-2</v>
      </c>
      <c r="S348" s="5">
        <f t="shared" si="568"/>
        <v>1.7548522234606422E-2</v>
      </c>
      <c r="T348" s="5">
        <f t="shared" si="569"/>
        <v>5.9444093859426186E-2</v>
      </c>
      <c r="U348" s="5">
        <f t="shared" si="570"/>
        <v>3.5526352390734622E-2</v>
      </c>
      <c r="V348" s="5">
        <f t="shared" si="571"/>
        <v>1.1373124732837973E-3</v>
      </c>
      <c r="W348" s="5">
        <f t="shared" si="572"/>
        <v>3.3154734039905216E-2</v>
      </c>
      <c r="X348" s="5">
        <f t="shared" si="573"/>
        <v>1.9575252971560909E-2</v>
      </c>
      <c r="Y348" s="5">
        <f t="shared" si="574"/>
        <v>5.7788207324992267E-3</v>
      </c>
      <c r="Z348" s="5">
        <f t="shared" si="575"/>
        <v>7.0773597635863271E-3</v>
      </c>
      <c r="AA348" s="5">
        <f t="shared" si="576"/>
        <v>6.9918354582326611E-3</v>
      </c>
      <c r="AB348" s="5">
        <f t="shared" si="577"/>
        <v>3.4536723232950033E-3</v>
      </c>
      <c r="AC348" s="5">
        <f t="shared" si="578"/>
        <v>4.1461172632334949E-5</v>
      </c>
      <c r="AD348" s="5">
        <f t="shared" si="579"/>
        <v>8.1885213134557325E-3</v>
      </c>
      <c r="AE348" s="5">
        <f t="shared" si="580"/>
        <v>4.8346753733866611E-3</v>
      </c>
      <c r="AF348" s="5">
        <f t="shared" si="581"/>
        <v>1.4272470615434643E-3</v>
      </c>
      <c r="AG348" s="5">
        <f t="shared" si="582"/>
        <v>2.8089223748060721E-4</v>
      </c>
      <c r="AH348" s="5">
        <f t="shared" si="583"/>
        <v>1.044655550367257E-3</v>
      </c>
      <c r="AI348" s="5">
        <f t="shared" si="584"/>
        <v>1.0320317127691329E-3</v>
      </c>
      <c r="AJ348" s="5">
        <f t="shared" si="585"/>
        <v>5.0978021214109737E-4</v>
      </c>
      <c r="AK348" s="5">
        <f t="shared" si="586"/>
        <v>1.6787330691181126E-4</v>
      </c>
      <c r="AL348" s="5">
        <f t="shared" si="587"/>
        <v>9.6734932651738322E-7</v>
      </c>
      <c r="AM348" s="5">
        <f t="shared" si="588"/>
        <v>1.6179138996009403E-3</v>
      </c>
      <c r="AN348" s="5">
        <f t="shared" si="589"/>
        <v>9.5525042766965136E-4</v>
      </c>
      <c r="AO348" s="5">
        <f t="shared" si="590"/>
        <v>2.819999815157412E-4</v>
      </c>
      <c r="AP348" s="5">
        <f t="shared" si="591"/>
        <v>5.5499575309536676E-5</v>
      </c>
      <c r="AQ348" s="5">
        <f t="shared" si="592"/>
        <v>8.1920294187155703E-6</v>
      </c>
      <c r="AR348" s="5">
        <f t="shared" si="593"/>
        <v>1.2335732593705165E-4</v>
      </c>
      <c r="AS348" s="5">
        <f t="shared" si="594"/>
        <v>1.2186665004046476E-4</v>
      </c>
      <c r="AT348" s="5">
        <f t="shared" si="595"/>
        <v>6.019699389261936E-5</v>
      </c>
      <c r="AU348" s="5">
        <f t="shared" si="596"/>
        <v>1.9823186915123173E-5</v>
      </c>
      <c r="AV348" s="5">
        <f t="shared" si="597"/>
        <v>4.895909837784571E-6</v>
      </c>
      <c r="AW348" s="5">
        <f t="shared" si="598"/>
        <v>1.567337751239961E-8</v>
      </c>
      <c r="AX348" s="5">
        <f t="shared" si="599"/>
        <v>2.6639378123745106E-4</v>
      </c>
      <c r="AY348" s="5">
        <f t="shared" si="600"/>
        <v>1.5728449673272268E-4</v>
      </c>
      <c r="AZ348" s="5">
        <f t="shared" si="601"/>
        <v>4.6432039061781199E-5</v>
      </c>
      <c r="BA348" s="5">
        <f t="shared" si="602"/>
        <v>9.1381511262291656E-6</v>
      </c>
      <c r="BB348" s="5">
        <f t="shared" si="603"/>
        <v>1.34883920176367E-6</v>
      </c>
      <c r="BC348" s="5">
        <f t="shared" si="604"/>
        <v>1.5927661226720922E-7</v>
      </c>
      <c r="BD348" s="5">
        <f t="shared" si="605"/>
        <v>1.2138793704928487E-5</v>
      </c>
      <c r="BE348" s="5">
        <f t="shared" si="606"/>
        <v>1.1992105966262594E-5</v>
      </c>
      <c r="BF348" s="5">
        <f t="shared" si="607"/>
        <v>5.9235954165561845E-6</v>
      </c>
      <c r="BG348" s="5">
        <f t="shared" si="608"/>
        <v>1.9506711474899309E-6</v>
      </c>
      <c r="BH348" s="5">
        <f t="shared" si="609"/>
        <v>4.8177470666901227E-7</v>
      </c>
      <c r="BI348" s="5">
        <f t="shared" si="610"/>
        <v>9.5190567937473871E-8</v>
      </c>
      <c r="BJ348" s="8">
        <f t="shared" si="611"/>
        <v>0.44058946357779832</v>
      </c>
      <c r="BK348" s="8">
        <f t="shared" si="612"/>
        <v>0.34554593106360654</v>
      </c>
      <c r="BL348" s="8">
        <f t="shared" si="613"/>
        <v>0.2068642973714348</v>
      </c>
      <c r="BM348" s="8">
        <f t="shared" si="614"/>
        <v>0.21097841190614217</v>
      </c>
      <c r="BN348" s="8">
        <f t="shared" si="615"/>
        <v>0.78894137104692863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1.26315789473684</v>
      </c>
      <c r="F349">
        <f>VLOOKUP(B349,home!$B$2:$E$405,3,FALSE)</f>
        <v>0.59</v>
      </c>
      <c r="G349">
        <f>VLOOKUP(C349,away!$B$2:$E$405,4,FALSE)</f>
        <v>0.4</v>
      </c>
      <c r="H349">
        <f>VLOOKUP(A349,away!$A$2:$E$405,3,FALSE)</f>
        <v>1.0526315789473699</v>
      </c>
      <c r="I349">
        <f>VLOOKUP(C349,away!$B$2:$E$405,3,FALSE)</f>
        <v>1.78</v>
      </c>
      <c r="J349">
        <f>VLOOKUP(B349,home!$B$2:$E$405,4,FALSE)</f>
        <v>0.71</v>
      </c>
      <c r="K349" s="3">
        <f t="shared" si="560"/>
        <v>0.29810526315789426</v>
      </c>
      <c r="L349" s="3">
        <f t="shared" si="561"/>
        <v>1.3303157894736861</v>
      </c>
      <c r="M349" s="5">
        <f t="shared" si="562"/>
        <v>0.19623918097450849</v>
      </c>
      <c r="N349" s="5">
        <f t="shared" si="563"/>
        <v>5.8499932686295497E-2</v>
      </c>
      <c r="O349" s="5">
        <f t="shared" si="564"/>
        <v>0.26106008096377281</v>
      </c>
      <c r="P349" s="5">
        <f t="shared" si="565"/>
        <v>7.7823384135726675E-2</v>
      </c>
      <c r="Q349" s="5">
        <f t="shared" si="566"/>
        <v>8.7195689140836079E-3</v>
      </c>
      <c r="R349" s="5">
        <f t="shared" si="567"/>
        <v>0.17364617385369296</v>
      </c>
      <c r="S349" s="5">
        <f t="shared" si="568"/>
        <v>7.7156853797759346E-3</v>
      </c>
      <c r="T349" s="5">
        <f t="shared" si="569"/>
        <v>1.1599780203809343E-2</v>
      </c>
      <c r="U349" s="5">
        <f t="shared" si="570"/>
        <v>5.1764838353016603E-2</v>
      </c>
      <c r="V349" s="5">
        <f t="shared" si="571"/>
        <v>3.3998236471708288E-4</v>
      </c>
      <c r="W349" s="5">
        <f t="shared" si="572"/>
        <v>8.664497952520962E-4</v>
      </c>
      <c r="X349" s="5">
        <f t="shared" si="573"/>
        <v>1.1526518434101058E-3</v>
      </c>
      <c r="Y349" s="5">
        <f t="shared" si="574"/>
        <v>7.6669547352720753E-4</v>
      </c>
      <c r="Z349" s="5">
        <f t="shared" si="575"/>
        <v>7.7001415619753502E-2</v>
      </c>
      <c r="AA349" s="5">
        <f t="shared" si="576"/>
        <v>2.2954527266857008E-2</v>
      </c>
      <c r="AB349" s="5">
        <f t="shared" si="577"/>
        <v>3.4214326957757329E-3</v>
      </c>
      <c r="AC349" s="5">
        <f t="shared" si="578"/>
        <v>8.426763337142658E-6</v>
      </c>
      <c r="AD349" s="5">
        <f t="shared" si="579"/>
        <v>6.4573311056682412E-5</v>
      </c>
      <c r="AE349" s="5">
        <f t="shared" si="580"/>
        <v>8.5902895277300339E-5</v>
      </c>
      <c r="AF349" s="5">
        <f t="shared" si="581"/>
        <v>5.713898897444862E-5</v>
      </c>
      <c r="AG349" s="5">
        <f t="shared" si="582"/>
        <v>2.5337633075757285E-5</v>
      </c>
      <c r="AH349" s="5">
        <f t="shared" si="583"/>
        <v>2.5609049752695949E-2</v>
      </c>
      <c r="AI349" s="5">
        <f t="shared" si="584"/>
        <v>7.6341925157510336E-3</v>
      </c>
      <c r="AJ349" s="5">
        <f t="shared" si="585"/>
        <v>1.137896484452994E-3</v>
      </c>
      <c r="AK349" s="5">
        <f t="shared" si="586"/>
        <v>1.1307097698143419E-4</v>
      </c>
      <c r="AL349" s="5">
        <f t="shared" si="587"/>
        <v>1.3367345643222984E-7</v>
      </c>
      <c r="AM349" s="5">
        <f t="shared" si="588"/>
        <v>3.8499287771057739E-6</v>
      </c>
      <c r="AN349" s="5">
        <f t="shared" si="589"/>
        <v>5.1216210405329297E-6</v>
      </c>
      <c r="AO349" s="5">
        <f t="shared" si="590"/>
        <v>3.4066866689608046E-6</v>
      </c>
      <c r="AP349" s="5">
        <f t="shared" si="591"/>
        <v>1.5106563551693581E-6</v>
      </c>
      <c r="AQ349" s="5">
        <f t="shared" si="592"/>
        <v>5.0241250043764136E-7</v>
      </c>
      <c r="AR349" s="5">
        <f t="shared" si="593"/>
        <v>6.8136246478857198E-3</v>
      </c>
      <c r="AS349" s="5">
        <f t="shared" si="594"/>
        <v>2.0311773687170871E-3</v>
      </c>
      <c r="AT349" s="5">
        <f t="shared" si="595"/>
        <v>3.0275233201088319E-4</v>
      </c>
      <c r="AU349" s="5">
        <f t="shared" si="596"/>
        <v>3.0084021201923506E-5</v>
      </c>
      <c r="AV349" s="5">
        <f t="shared" si="597"/>
        <v>2.2420512643117686E-6</v>
      </c>
      <c r="AW349" s="5">
        <f t="shared" si="598"/>
        <v>1.4725398840412275E-9</v>
      </c>
      <c r="AX349" s="5">
        <f t="shared" si="599"/>
        <v>1.9128067187304446E-7</v>
      </c>
      <c r="AY349" s="5">
        <f t="shared" si="600"/>
        <v>2.5446369801384617E-7</v>
      </c>
      <c r="AZ349" s="5">
        <f t="shared" si="601"/>
        <v>1.6925853765784179E-7</v>
      </c>
      <c r="BA349" s="5">
        <f t="shared" si="602"/>
        <v>7.5055768383151131E-8</v>
      </c>
      <c r="BB349" s="5">
        <f t="shared" si="603"/>
        <v>2.4961968442796457E-8</v>
      </c>
      <c r="BC349" s="5">
        <f t="shared" si="604"/>
        <v>6.6414601511591977E-9</v>
      </c>
      <c r="BD349" s="5">
        <f t="shared" si="605"/>
        <v>1.5107120754382411E-3</v>
      </c>
      <c r="BE349" s="5">
        <f t="shared" si="606"/>
        <v>4.5035122080432555E-4</v>
      </c>
      <c r="BF349" s="5">
        <f t="shared" si="607"/>
        <v>6.7126034595676185E-5</v>
      </c>
      <c r="BG349" s="5">
        <f t="shared" si="608"/>
        <v>6.670208069296656E-6</v>
      </c>
      <c r="BH349" s="5">
        <f t="shared" si="609"/>
        <v>4.9710603295389721E-7</v>
      </c>
      <c r="BI349" s="5">
        <f t="shared" si="610"/>
        <v>2.9637984954219671E-8</v>
      </c>
      <c r="BJ349" s="8">
        <f t="shared" si="611"/>
        <v>8.1853144712208753E-2</v>
      </c>
      <c r="BK349" s="8">
        <f t="shared" si="612"/>
        <v>0.2821270477552198</v>
      </c>
      <c r="BL349" s="8">
        <f t="shared" si="613"/>
        <v>0.55855652956700208</v>
      </c>
      <c r="BM349" s="8">
        <f t="shared" si="614"/>
        <v>0.22354956313494578</v>
      </c>
      <c r="BN349" s="8">
        <f t="shared" si="615"/>
        <v>0.77598832152808006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1.26315789473684</v>
      </c>
      <c r="F350">
        <f>VLOOKUP(B350,home!$B$2:$E$405,3,FALSE)</f>
        <v>0.59</v>
      </c>
      <c r="G350">
        <f>VLOOKUP(C350,away!$B$2:$E$405,4,FALSE)</f>
        <v>0.4</v>
      </c>
      <c r="H350">
        <f>VLOOKUP(A350,away!$A$2:$E$405,3,FALSE)</f>
        <v>1.0526315789473699</v>
      </c>
      <c r="I350">
        <f>VLOOKUP(C350,away!$B$2:$E$405,3,FALSE)</f>
        <v>0</v>
      </c>
      <c r="J350">
        <f>VLOOKUP(B350,home!$B$2:$E$405,4,FALSE)</f>
        <v>0.95</v>
      </c>
      <c r="K350" s="3">
        <f t="shared" si="560"/>
        <v>0.29810526315789426</v>
      </c>
      <c r="L350" s="3">
        <f t="shared" si="561"/>
        <v>0</v>
      </c>
      <c r="M350" s="5">
        <f t="shared" si="562"/>
        <v>0.74222320687697185</v>
      </c>
      <c r="N350" s="5">
        <f t="shared" si="563"/>
        <v>0.2212606444079559</v>
      </c>
      <c r="O350" s="5">
        <f t="shared" si="564"/>
        <v>0</v>
      </c>
      <c r="P350" s="5">
        <f t="shared" si="565"/>
        <v>0</v>
      </c>
      <c r="Q350" s="5">
        <f t="shared" si="566"/>
        <v>3.2979481313859471E-2</v>
      </c>
      <c r="R350" s="5">
        <f t="shared" si="567"/>
        <v>0</v>
      </c>
      <c r="S350" s="5">
        <f t="shared" si="568"/>
        <v>0</v>
      </c>
      <c r="T350" s="5">
        <f t="shared" si="569"/>
        <v>0</v>
      </c>
      <c r="U350" s="5">
        <f t="shared" si="570"/>
        <v>0</v>
      </c>
      <c r="V350" s="5">
        <f t="shared" si="571"/>
        <v>0</v>
      </c>
      <c r="W350" s="5">
        <f t="shared" si="572"/>
        <v>3.2771189852929786E-3</v>
      </c>
      <c r="X350" s="5">
        <f t="shared" si="573"/>
        <v>0</v>
      </c>
      <c r="Y350" s="5">
        <f t="shared" si="574"/>
        <v>0</v>
      </c>
      <c r="Z350" s="5">
        <f t="shared" si="575"/>
        <v>0</v>
      </c>
      <c r="AA350" s="5">
        <f t="shared" si="576"/>
        <v>0</v>
      </c>
      <c r="AB350" s="5">
        <f t="shared" si="577"/>
        <v>0</v>
      </c>
      <c r="AC350" s="5">
        <f t="shared" si="578"/>
        <v>0</v>
      </c>
      <c r="AD350" s="5">
        <f t="shared" si="579"/>
        <v>2.442316043776236E-4</v>
      </c>
      <c r="AE350" s="5">
        <f t="shared" si="580"/>
        <v>0</v>
      </c>
      <c r="AF350" s="5">
        <f t="shared" si="581"/>
        <v>0</v>
      </c>
      <c r="AG350" s="5">
        <f t="shared" si="582"/>
        <v>0</v>
      </c>
      <c r="AH350" s="5">
        <f t="shared" si="583"/>
        <v>0</v>
      </c>
      <c r="AI350" s="5">
        <f t="shared" si="584"/>
        <v>0</v>
      </c>
      <c r="AJ350" s="5">
        <f t="shared" si="585"/>
        <v>0</v>
      </c>
      <c r="AK350" s="5">
        <f t="shared" si="586"/>
        <v>0</v>
      </c>
      <c r="AL350" s="5">
        <f t="shared" si="587"/>
        <v>0</v>
      </c>
      <c r="AM350" s="5">
        <f t="shared" si="588"/>
        <v>1.4561345338893239E-5</v>
      </c>
      <c r="AN350" s="5">
        <f t="shared" si="589"/>
        <v>0</v>
      </c>
      <c r="AO350" s="5">
        <f t="shared" si="590"/>
        <v>0</v>
      </c>
      <c r="AP350" s="5">
        <f t="shared" si="591"/>
        <v>0</v>
      </c>
      <c r="AQ350" s="5">
        <f t="shared" si="592"/>
        <v>0</v>
      </c>
      <c r="AR350" s="5">
        <f t="shared" si="593"/>
        <v>0</v>
      </c>
      <c r="AS350" s="5">
        <f t="shared" si="594"/>
        <v>0</v>
      </c>
      <c r="AT350" s="5">
        <f t="shared" si="595"/>
        <v>0</v>
      </c>
      <c r="AU350" s="5">
        <f t="shared" si="596"/>
        <v>0</v>
      </c>
      <c r="AV350" s="5">
        <f t="shared" si="597"/>
        <v>0</v>
      </c>
      <c r="AW350" s="5">
        <f t="shared" si="598"/>
        <v>0</v>
      </c>
      <c r="AX350" s="5">
        <f t="shared" si="599"/>
        <v>7.2346894736395761E-7</v>
      </c>
      <c r="AY350" s="5">
        <f t="shared" si="600"/>
        <v>0</v>
      </c>
      <c r="AZ350" s="5">
        <f t="shared" si="601"/>
        <v>0</v>
      </c>
      <c r="BA350" s="5">
        <f t="shared" si="602"/>
        <v>0</v>
      </c>
      <c r="BB350" s="5">
        <f t="shared" si="603"/>
        <v>0</v>
      </c>
      <c r="BC350" s="5">
        <f t="shared" si="604"/>
        <v>0</v>
      </c>
      <c r="BD350" s="5">
        <f t="shared" si="605"/>
        <v>0</v>
      </c>
      <c r="BE350" s="5">
        <f t="shared" si="606"/>
        <v>0</v>
      </c>
      <c r="BF350" s="5">
        <f t="shared" si="607"/>
        <v>0</v>
      </c>
      <c r="BG350" s="5">
        <f t="shared" si="608"/>
        <v>0</v>
      </c>
      <c r="BH350" s="5">
        <f t="shared" si="609"/>
        <v>0</v>
      </c>
      <c r="BI350" s="5">
        <f t="shared" si="610"/>
        <v>0</v>
      </c>
      <c r="BJ350" s="8">
        <f t="shared" si="611"/>
        <v>0.25777676112577225</v>
      </c>
      <c r="BK350" s="8">
        <f t="shared" si="612"/>
        <v>0.74222320687697185</v>
      </c>
      <c r="BL350" s="8">
        <f t="shared" si="613"/>
        <v>0</v>
      </c>
      <c r="BM350" s="8">
        <f t="shared" si="614"/>
        <v>3.5366354039568591E-3</v>
      </c>
      <c r="BN350" s="8">
        <f t="shared" si="615"/>
        <v>0.99646333259878728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1.26315789473684</v>
      </c>
      <c r="F351">
        <f>VLOOKUP(B351,home!$B$2:$E$405,3,FALSE)</f>
        <v>1.19</v>
      </c>
      <c r="G351">
        <f>VLOOKUP(C351,away!$B$2:$E$405,4,FALSE)</f>
        <v>0.99</v>
      </c>
      <c r="H351">
        <f>VLOOKUP(A351,away!$A$2:$E$405,3,FALSE)</f>
        <v>1.0526315789473699</v>
      </c>
      <c r="I351">
        <f>VLOOKUP(C351,away!$B$2:$E$405,3,FALSE)</f>
        <v>0.59</v>
      </c>
      <c r="J351">
        <f>VLOOKUP(B351,home!$B$2:$E$405,4,FALSE)</f>
        <v>1.19</v>
      </c>
      <c r="K351" s="3">
        <f t="shared" si="560"/>
        <v>1.4881263157894711</v>
      </c>
      <c r="L351" s="3">
        <f t="shared" si="561"/>
        <v>0.73905263157894829</v>
      </c>
      <c r="M351" s="5">
        <f t="shared" si="562"/>
        <v>0.10783220177302781</v>
      </c>
      <c r="N351" s="5">
        <f t="shared" si="563"/>
        <v>0.16046793714796276</v>
      </c>
      <c r="O351" s="5">
        <f t="shared" si="564"/>
        <v>7.9693672489308337E-2</v>
      </c>
      <c r="P351" s="5">
        <f t="shared" si="565"/>
        <v>0.11859425123324714</v>
      </c>
      <c r="Q351" s="5">
        <f t="shared" si="566"/>
        <v>0.11939828005516714</v>
      </c>
      <c r="R351" s="5">
        <f t="shared" si="567"/>
        <v>2.9448909186707079E-2</v>
      </c>
      <c r="S351" s="5">
        <f t="shared" si="568"/>
        <v>3.2607598181057768E-2</v>
      </c>
      <c r="T351" s="5">
        <f t="shared" si="569"/>
        <v>8.8241613080771539E-2</v>
      </c>
      <c r="U351" s="5">
        <f t="shared" si="570"/>
        <v>4.382369673203311E-2</v>
      </c>
      <c r="V351" s="5">
        <f t="shared" si="571"/>
        <v>3.98466179367665E-3</v>
      </c>
      <c r="W351" s="5">
        <f t="shared" si="572"/>
        <v>5.9226574203365134E-2</v>
      </c>
      <c r="X351" s="5">
        <f t="shared" si="573"/>
        <v>4.3771555524402858E-2</v>
      </c>
      <c r="Y351" s="5">
        <f t="shared" si="574"/>
        <v>1.617474164930699E-2</v>
      </c>
      <c r="Z351" s="5">
        <f t="shared" si="575"/>
        <v>7.2547646105217793E-3</v>
      </c>
      <c r="AA351" s="5">
        <f t="shared" si="576"/>
        <v>1.0796006131775612E-2</v>
      </c>
      <c r="AB351" s="5">
        <f t="shared" si="577"/>
        <v>8.0329104150598917E-3</v>
      </c>
      <c r="AC351" s="5">
        <f t="shared" si="578"/>
        <v>2.738966039763567E-4</v>
      </c>
      <c r="AD351" s="5">
        <f t="shared" si="579"/>
        <v>2.2034155916521352E-2</v>
      </c>
      <c r="AE351" s="5">
        <f t="shared" si="580"/>
        <v>1.6284400914725959E-2</v>
      </c>
      <c r="AF351" s="5">
        <f t="shared" si="581"/>
        <v>6.0175146748574259E-3</v>
      </c>
      <c r="AG351" s="5">
        <f t="shared" si="582"/>
        <v>1.4824200186727735E-3</v>
      </c>
      <c r="AH351" s="5">
        <f t="shared" si="583"/>
        <v>1.3404132192229858E-3</v>
      </c>
      <c r="AI351" s="5">
        <f t="shared" si="584"/>
        <v>1.9947041855578065E-3</v>
      </c>
      <c r="AJ351" s="5">
        <f t="shared" si="585"/>
        <v>1.4841858953719886E-3</v>
      </c>
      <c r="AK351" s="5">
        <f t="shared" si="586"/>
        <v>7.3621869614220504E-4</v>
      </c>
      <c r="AL351" s="5">
        <f t="shared" si="587"/>
        <v>1.2049299608024941E-5</v>
      </c>
      <c r="AM351" s="5">
        <f t="shared" si="588"/>
        <v>6.5579214531167407E-3</v>
      </c>
      <c r="AN351" s="5">
        <f t="shared" si="589"/>
        <v>4.8466491076139678E-3</v>
      </c>
      <c r="AO351" s="5">
        <f t="shared" si="590"/>
        <v>1.7909643886609319E-3</v>
      </c>
      <c r="AP351" s="5">
        <f t="shared" si="591"/>
        <v>4.4120564816801477E-4</v>
      </c>
      <c r="AQ351" s="5">
        <f t="shared" si="592"/>
        <v>8.1518548836516708E-5</v>
      </c>
      <c r="AR351" s="5">
        <f t="shared" si="593"/>
        <v>1.9812718341399155E-4</v>
      </c>
      <c r="AS351" s="5">
        <f t="shared" si="594"/>
        <v>2.9483827551160806E-4</v>
      </c>
      <c r="AT351" s="5">
        <f t="shared" si="595"/>
        <v>2.1937829834540524E-4</v>
      </c>
      <c r="AU351" s="5">
        <f t="shared" si="596"/>
        <v>1.0882087296030378E-4</v>
      </c>
      <c r="AV351" s="5">
        <f t="shared" si="597"/>
        <v>4.0484801189852703E-5</v>
      </c>
      <c r="AW351" s="5">
        <f t="shared" si="598"/>
        <v>3.6810733131941563E-7</v>
      </c>
      <c r="AX351" s="5">
        <f t="shared" si="599"/>
        <v>1.6265025818772267E-3</v>
      </c>
      <c r="AY351" s="5">
        <f t="shared" si="600"/>
        <v>1.2020710134063182E-3</v>
      </c>
      <c r="AZ351" s="5">
        <f t="shared" si="601"/>
        <v>4.4419687290135629E-4</v>
      </c>
      <c r="BA351" s="5">
        <f t="shared" si="602"/>
        <v>1.0942828928562902E-4</v>
      </c>
      <c r="BB351" s="5">
        <f t="shared" si="603"/>
        <v>2.0218316291431636E-5</v>
      </c>
      <c r="BC351" s="5">
        <f t="shared" si="604"/>
        <v>2.9884799722556155E-6</v>
      </c>
      <c r="BD351" s="5">
        <f t="shared" si="605"/>
        <v>2.4404402714905889E-5</v>
      </c>
      <c r="BE351" s="5">
        <f t="shared" si="606"/>
        <v>3.6316833901175464E-5</v>
      </c>
      <c r="BF351" s="5">
        <f t="shared" si="607"/>
        <v>2.7022018117247214E-5</v>
      </c>
      <c r="BG351" s="5">
        <f t="shared" si="608"/>
        <v>1.3404058755338481E-5</v>
      </c>
      <c r="BH351" s="5">
        <f t="shared" si="609"/>
        <v>4.9867331430518601E-6</v>
      </c>
      <c r="BI351" s="5">
        <f t="shared" si="610"/>
        <v>1.484177763999003E-6</v>
      </c>
      <c r="BJ351" s="8">
        <f t="shared" si="611"/>
        <v>0.55022285788588421</v>
      </c>
      <c r="BK351" s="8">
        <f t="shared" si="612"/>
        <v>0.264506729898</v>
      </c>
      <c r="BL351" s="8">
        <f t="shared" si="613"/>
        <v>0.17831998460699586</v>
      </c>
      <c r="BM351" s="8">
        <f t="shared" si="614"/>
        <v>0.38366738220990687</v>
      </c>
      <c r="BN351" s="8">
        <f t="shared" si="615"/>
        <v>0.61543525188542025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1.3333333333333299</v>
      </c>
      <c r="F352">
        <f>VLOOKUP(B352,home!$B$2:$E$405,3,FALSE)</f>
        <v>0.56000000000000005</v>
      </c>
      <c r="G352">
        <f>VLOOKUP(C352,away!$B$2:$E$405,4,FALSE)</f>
        <v>0.19</v>
      </c>
      <c r="H352">
        <f>VLOOKUP(A352,away!$A$2:$E$405,3,FALSE)</f>
        <v>1.2708333333333299</v>
      </c>
      <c r="I352">
        <f>VLOOKUP(C352,away!$B$2:$E$405,3,FALSE)</f>
        <v>0.94</v>
      </c>
      <c r="J352">
        <f>VLOOKUP(B352,home!$B$2:$E$405,4,FALSE)</f>
        <v>1.18</v>
      </c>
      <c r="K352" s="3">
        <f t="shared" si="560"/>
        <v>0.14186666666666631</v>
      </c>
      <c r="L352" s="3">
        <f t="shared" si="561"/>
        <v>1.4096083333333294</v>
      </c>
      <c r="M352" s="5">
        <f t="shared" si="562"/>
        <v>0.21193513883787143</v>
      </c>
      <c r="N352" s="5">
        <f t="shared" si="563"/>
        <v>3.0066531696465951E-2</v>
      </c>
      <c r="O352" s="5">
        <f t="shared" si="564"/>
        <v>0.29874553783201968</v>
      </c>
      <c r="P352" s="5">
        <f t="shared" si="565"/>
        <v>4.2382033633769085E-2</v>
      </c>
      <c r="Q352" s="5">
        <f t="shared" si="566"/>
        <v>2.1327193150026459E-3</v>
      </c>
      <c r="R352" s="5">
        <f t="shared" si="567"/>
        <v>0.21055709983708121</v>
      </c>
      <c r="S352" s="5">
        <f t="shared" si="568"/>
        <v>2.1188520044191916E-3</v>
      </c>
      <c r="T352" s="5">
        <f t="shared" si="569"/>
        <v>3.0062989190886794E-3</v>
      </c>
      <c r="U352" s="5">
        <f t="shared" si="570"/>
        <v>2.9871033896887177E-2</v>
      </c>
      <c r="V352" s="5">
        <f t="shared" si="571"/>
        <v>4.7080052368165803E-5</v>
      </c>
      <c r="W352" s="5">
        <f t="shared" si="572"/>
        <v>1.008539267183471E-4</v>
      </c>
      <c r="X352" s="5">
        <f t="shared" si="573"/>
        <v>1.4216453555157096E-4</v>
      </c>
      <c r="Y352" s="5">
        <f t="shared" si="574"/>
        <v>1.0019815700897843E-4</v>
      </c>
      <c r="Z352" s="5">
        <f t="shared" si="575"/>
        <v>9.8934347524282554E-2</v>
      </c>
      <c r="AA352" s="5">
        <f t="shared" si="576"/>
        <v>1.4035486102111515E-2</v>
      </c>
      <c r="AB352" s="5">
        <f t="shared" si="577"/>
        <v>9.9558381417644108E-4</v>
      </c>
      <c r="AC352" s="5">
        <f t="shared" si="578"/>
        <v>5.884313161471644E-7</v>
      </c>
      <c r="AD352" s="5">
        <f t="shared" si="579"/>
        <v>3.5769526009440337E-6</v>
      </c>
      <c r="AE352" s="5">
        <f t="shared" si="580"/>
        <v>5.0421021942290365E-6</v>
      </c>
      <c r="AF352" s="5">
        <f t="shared" si="581"/>
        <v>3.5536946352517582E-6</v>
      </c>
      <c r="AG352" s="5">
        <f t="shared" si="582"/>
        <v>1.6697725239909424E-6</v>
      </c>
      <c r="AH352" s="5">
        <f t="shared" si="583"/>
        <v>3.4864670180781064E-2</v>
      </c>
      <c r="AI352" s="5">
        <f t="shared" si="584"/>
        <v>4.9461345429801275E-3</v>
      </c>
      <c r="AJ352" s="5">
        <f t="shared" si="585"/>
        <v>3.5084581024872279E-4</v>
      </c>
      <c r="AK352" s="5">
        <f t="shared" si="586"/>
        <v>1.6591108537984008E-5</v>
      </c>
      <c r="AL352" s="5">
        <f t="shared" si="587"/>
        <v>4.7068958868949365E-9</v>
      </c>
      <c r="AM352" s="5">
        <f t="shared" si="588"/>
        <v>1.0149006846411839E-7</v>
      </c>
      <c r="AN352" s="5">
        <f t="shared" si="589"/>
        <v>1.4306124625759141E-7</v>
      </c>
      <c r="AO352" s="5">
        <f t="shared" si="590"/>
        <v>1.0083016245087624E-7</v>
      </c>
      <c r="AP352" s="5">
        <f t="shared" si="591"/>
        <v>4.7377012414036195E-8</v>
      </c>
      <c r="AQ352" s="5">
        <f t="shared" si="592"/>
        <v>1.6695757876815494E-8</v>
      </c>
      <c r="AR352" s="5">
        <f t="shared" si="593"/>
        <v>9.8291059251493992E-3</v>
      </c>
      <c r="AS352" s="5">
        <f t="shared" si="594"/>
        <v>1.3944224939145245E-3</v>
      </c>
      <c r="AT352" s="5">
        <f t="shared" si="595"/>
        <v>9.891103556833669E-5</v>
      </c>
      <c r="AU352" s="5">
        <f t="shared" si="596"/>
        <v>4.6773929708759989E-6</v>
      </c>
      <c r="AV352" s="5">
        <f t="shared" si="597"/>
        <v>1.6589153736706829E-7</v>
      </c>
      <c r="AW352" s="5">
        <f t="shared" si="598"/>
        <v>2.614634061089863E-11</v>
      </c>
      <c r="AX352" s="5">
        <f t="shared" si="599"/>
        <v>2.3996762854627058E-9</v>
      </c>
      <c r="AY352" s="5">
        <f t="shared" si="600"/>
        <v>3.3826036892905991E-9</v>
      </c>
      <c r="AZ352" s="5">
        <f t="shared" si="601"/>
        <v>2.3840731743940466E-9</v>
      </c>
      <c r="BA352" s="5">
        <f t="shared" si="602"/>
        <v>1.1202031379674314E-9</v>
      </c>
      <c r="BB352" s="5">
        <f t="shared" si="603"/>
        <v>3.9476191957625886E-10</v>
      </c>
      <c r="BC352" s="5">
        <f t="shared" si="604"/>
        <v>1.1129193830347117E-10</v>
      </c>
      <c r="BD352" s="5">
        <f t="shared" si="605"/>
        <v>2.3091982702177676E-3</v>
      </c>
      <c r="BE352" s="5">
        <f t="shared" si="606"/>
        <v>3.2759826126822642E-4</v>
      </c>
      <c r="BF352" s="5">
        <f t="shared" si="607"/>
        <v>2.3237636665959469E-5</v>
      </c>
      <c r="BG352" s="5">
        <f t="shared" si="608"/>
        <v>1.0988820183369251E-6</v>
      </c>
      <c r="BH352" s="5">
        <f t="shared" si="609"/>
        <v>3.8973682250349501E-8</v>
      </c>
      <c r="BI352" s="5">
        <f t="shared" si="610"/>
        <v>1.1058132777165796E-9</v>
      </c>
      <c r="BJ352" s="8">
        <f t="shared" si="611"/>
        <v>3.5563028318648188E-2</v>
      </c>
      <c r="BK352" s="8">
        <f t="shared" si="612"/>
        <v>0.25648370104924362</v>
      </c>
      <c r="BL352" s="8">
        <f t="shared" si="613"/>
        <v>0.60837143899363044</v>
      </c>
      <c r="BM352" s="8">
        <f t="shared" si="614"/>
        <v>0.20353345137713727</v>
      </c>
      <c r="BN352" s="8">
        <f t="shared" si="615"/>
        <v>0.79581906115221002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1.3333333333333299</v>
      </c>
      <c r="F353">
        <f>VLOOKUP(B353,home!$B$2:$E$405,3,FALSE)</f>
        <v>0.19</v>
      </c>
      <c r="G353">
        <f>VLOOKUP(C353,away!$B$2:$E$405,4,FALSE)</f>
        <v>0.75</v>
      </c>
      <c r="H353">
        <f>VLOOKUP(A353,away!$A$2:$E$405,3,FALSE)</f>
        <v>1.2708333333333299</v>
      </c>
      <c r="I353">
        <f>VLOOKUP(C353,away!$B$2:$E$405,3,FALSE)</f>
        <v>0.38</v>
      </c>
      <c r="J353">
        <f>VLOOKUP(B353,home!$B$2:$E$405,4,FALSE)</f>
        <v>1.38</v>
      </c>
      <c r="K353" s="3">
        <f t="shared" si="560"/>
        <v>0.1899999999999995</v>
      </c>
      <c r="L353" s="3">
        <f t="shared" si="561"/>
        <v>0.66642499999999816</v>
      </c>
      <c r="M353" s="5">
        <f t="shared" si="562"/>
        <v>0.42467759412529305</v>
      </c>
      <c r="N353" s="5">
        <f t="shared" si="563"/>
        <v>8.0688742883805467E-2</v>
      </c>
      <c r="O353" s="5">
        <f t="shared" si="564"/>
        <v>0.28301576566494763</v>
      </c>
      <c r="P353" s="5">
        <f t="shared" si="565"/>
        <v>5.3772995476339909E-2</v>
      </c>
      <c r="Q353" s="5">
        <f t="shared" si="566"/>
        <v>7.6654305739614981E-3</v>
      </c>
      <c r="R353" s="5">
        <f t="shared" si="567"/>
        <v>9.4304390816631098E-2</v>
      </c>
      <c r="S353" s="5">
        <f t="shared" si="568"/>
        <v>1.702194254240182E-3</v>
      </c>
      <c r="T353" s="5">
        <f t="shared" si="569"/>
        <v>5.1084345702522771E-3</v>
      </c>
      <c r="U353" s="5">
        <f t="shared" si="570"/>
        <v>1.7917834255159863E-2</v>
      </c>
      <c r="V353" s="5">
        <f t="shared" si="571"/>
        <v>2.3948123679731267E-5</v>
      </c>
      <c r="W353" s="5">
        <f t="shared" si="572"/>
        <v>4.8547726968422694E-4</v>
      </c>
      <c r="X353" s="5">
        <f t="shared" si="573"/>
        <v>3.2353418944931002E-4</v>
      </c>
      <c r="Y353" s="5">
        <f t="shared" si="574"/>
        <v>1.0780563610187792E-4</v>
      </c>
      <c r="Z353" s="5">
        <f t="shared" si="575"/>
        <v>2.0948934549991072E-2</v>
      </c>
      <c r="AA353" s="5">
        <f t="shared" si="576"/>
        <v>3.9802975644982934E-3</v>
      </c>
      <c r="AB353" s="5">
        <f t="shared" si="577"/>
        <v>3.7812826862733677E-4</v>
      </c>
      <c r="AC353" s="5">
        <f t="shared" si="578"/>
        <v>1.8952058633876974E-7</v>
      </c>
      <c r="AD353" s="5">
        <f t="shared" si="579"/>
        <v>2.3060170310000721E-5</v>
      </c>
      <c r="AE353" s="5">
        <f t="shared" si="580"/>
        <v>1.5367873998842185E-5</v>
      </c>
      <c r="AF353" s="5">
        <f t="shared" si="581"/>
        <v>5.1207677148391875E-6</v>
      </c>
      <c r="AG353" s="5">
        <f t="shared" si="582"/>
        <v>1.1375358747872322E-6</v>
      </c>
      <c r="AH353" s="5">
        <f t="shared" si="583"/>
        <v>3.4902234268694393E-3</v>
      </c>
      <c r="AI353" s="5">
        <f t="shared" si="584"/>
        <v>6.6314245110519175E-4</v>
      </c>
      <c r="AJ353" s="5">
        <f t="shared" si="585"/>
        <v>6.2998532854993035E-5</v>
      </c>
      <c r="AK353" s="5">
        <f t="shared" si="586"/>
        <v>3.9899070808162153E-6</v>
      </c>
      <c r="AL353" s="5">
        <f t="shared" si="587"/>
        <v>9.5988955130618616E-10</v>
      </c>
      <c r="AM353" s="5">
        <f t="shared" si="588"/>
        <v>8.7628647178002473E-7</v>
      </c>
      <c r="AN353" s="5">
        <f t="shared" si="589"/>
        <v>5.8397921195600132E-7</v>
      </c>
      <c r="AO353" s="5">
        <f t="shared" si="590"/>
        <v>1.9458917316388856E-7</v>
      </c>
      <c r="AP353" s="5">
        <f t="shared" si="591"/>
        <v>4.3226363241914694E-8</v>
      </c>
      <c r="AQ353" s="5">
        <f t="shared" si="592"/>
        <v>7.2017822808732283E-9</v>
      </c>
      <c r="AR353" s="5">
        <f t="shared" si="593"/>
        <v>4.6519442945029216E-4</v>
      </c>
      <c r="AS353" s="5">
        <f t="shared" si="594"/>
        <v>8.8386941595555287E-5</v>
      </c>
      <c r="AT353" s="5">
        <f t="shared" si="595"/>
        <v>8.3967594515777283E-6</v>
      </c>
      <c r="AU353" s="5">
        <f t="shared" si="596"/>
        <v>5.3179476526658806E-7</v>
      </c>
      <c r="AV353" s="5">
        <f t="shared" si="597"/>
        <v>2.5260251350162868E-8</v>
      </c>
      <c r="AW353" s="5">
        <f t="shared" si="598"/>
        <v>3.3761648584320001E-12</v>
      </c>
      <c r="AX353" s="5">
        <f t="shared" si="599"/>
        <v>2.7749071606367371E-8</v>
      </c>
      <c r="AY353" s="5">
        <f t="shared" si="600"/>
        <v>1.8492675045273323E-8</v>
      </c>
      <c r="AZ353" s="5">
        <f t="shared" si="601"/>
        <v>6.16199048352312E-9</v>
      </c>
      <c r="BA353" s="5">
        <f t="shared" si="602"/>
        <v>1.3688348359939614E-9</v>
      </c>
      <c r="BB353" s="5">
        <f t="shared" si="603"/>
        <v>2.2805643889431825E-10</v>
      </c>
      <c r="BC353" s="5">
        <f t="shared" si="604"/>
        <v>3.039650245802914E-11</v>
      </c>
      <c r="BD353" s="5">
        <f t="shared" si="605"/>
        <v>5.166953294106832E-5</v>
      </c>
      <c r="BE353" s="5">
        <f t="shared" si="606"/>
        <v>9.8172112588029548E-6</v>
      </c>
      <c r="BF353" s="5">
        <f t="shared" si="607"/>
        <v>9.3263506958627811E-7</v>
      </c>
      <c r="BG353" s="5">
        <f t="shared" si="608"/>
        <v>5.9066887740464122E-8</v>
      </c>
      <c r="BH353" s="5">
        <f t="shared" si="609"/>
        <v>2.8056771676720385E-9</v>
      </c>
      <c r="BI353" s="5">
        <f t="shared" si="610"/>
        <v>1.0661573237153715E-10</v>
      </c>
      <c r="BJ353" s="8">
        <f t="shared" si="611"/>
        <v>9.4425870785180471E-2</v>
      </c>
      <c r="BK353" s="8">
        <f t="shared" si="612"/>
        <v>0.4801769409527038</v>
      </c>
      <c r="BL353" s="8">
        <f t="shared" si="613"/>
        <v>0.40444178743173886</v>
      </c>
      <c r="BM353" s="8">
        <f t="shared" si="614"/>
        <v>5.5868595689336609E-2</v>
      </c>
      <c r="BN353" s="8">
        <f t="shared" si="615"/>
        <v>0.94412491954097866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1.3333333333333299</v>
      </c>
      <c r="F354">
        <f>VLOOKUP(B354,home!$B$2:$E$405,3,FALSE)</f>
        <v>1.1299999999999999</v>
      </c>
      <c r="G354">
        <f>VLOOKUP(C354,away!$B$2:$E$405,4,FALSE)</f>
        <v>1.31</v>
      </c>
      <c r="H354">
        <f>VLOOKUP(A354,away!$A$2:$E$405,3,FALSE)</f>
        <v>1.2708333333333299</v>
      </c>
      <c r="I354">
        <f>VLOOKUP(C354,away!$B$2:$E$405,3,FALSE)</f>
        <v>1.88</v>
      </c>
      <c r="J354">
        <f>VLOOKUP(B354,home!$B$2:$E$405,4,FALSE)</f>
        <v>1.38</v>
      </c>
      <c r="K354" s="3">
        <f t="shared" si="560"/>
        <v>1.973733333333328</v>
      </c>
      <c r="L354" s="3">
        <f t="shared" si="561"/>
        <v>3.2970499999999907</v>
      </c>
      <c r="M354" s="5">
        <f t="shared" si="562"/>
        <v>5.1395829890912388E-3</v>
      </c>
      <c r="N354" s="5">
        <f t="shared" si="563"/>
        <v>1.0144166265002322E-2</v>
      </c>
      <c r="O354" s="5">
        <f t="shared" si="564"/>
        <v>1.6945462094183222E-2</v>
      </c>
      <c r="P354" s="5">
        <f t="shared" si="565"/>
        <v>3.3445823384025811E-2</v>
      </c>
      <c r="Q354" s="5">
        <f t="shared" si="566"/>
        <v>1.0010939548055266E-2</v>
      </c>
      <c r="R354" s="5">
        <f t="shared" si="567"/>
        <v>2.7935017898813325E-2</v>
      </c>
      <c r="S354" s="5">
        <f t="shared" si="568"/>
        <v>5.4412152902761024E-2</v>
      </c>
      <c r="T354" s="5">
        <f t="shared" si="569"/>
        <v>3.3006568236915522E-2</v>
      </c>
      <c r="U354" s="5">
        <f t="shared" si="570"/>
        <v>5.5136275994151003E-2</v>
      </c>
      <c r="V354" s="5">
        <f t="shared" si="571"/>
        <v>3.9342994250981964E-2</v>
      </c>
      <c r="W354" s="5">
        <f t="shared" si="572"/>
        <v>6.5863083613271851E-3</v>
      </c>
      <c r="X354" s="5">
        <f t="shared" si="573"/>
        <v>2.1715387982713736E-2</v>
      </c>
      <c r="Y354" s="5">
        <f t="shared" si="574"/>
        <v>3.5798359974203067E-2</v>
      </c>
      <c r="Z354" s="5">
        <f t="shared" si="575"/>
        <v>3.07010502544274E-2</v>
      </c>
      <c r="AA354" s="5">
        <f t="shared" si="576"/>
        <v>6.0595686255505016E-2</v>
      </c>
      <c r="AB354" s="5">
        <f t="shared" si="577"/>
        <v>5.9799862909349237E-2</v>
      </c>
      <c r="AC354" s="5">
        <f t="shared" si="578"/>
        <v>1.6001527262887807E-2</v>
      </c>
      <c r="AD354" s="5">
        <f t="shared" si="579"/>
        <v>3.2499040890908697E-3</v>
      </c>
      <c r="AE354" s="5">
        <f t="shared" si="580"/>
        <v>1.0715096276937022E-2</v>
      </c>
      <c r="AF354" s="5">
        <f t="shared" si="581"/>
        <v>1.7664104089937557E-2</v>
      </c>
      <c r="AG354" s="5">
        <f t="shared" si="582"/>
        <v>1.9413144796576152E-2</v>
      </c>
      <c r="AH354" s="5">
        <f t="shared" si="583"/>
        <v>2.5305724435339898E-2</v>
      </c>
      <c r="AI354" s="5">
        <f t="shared" si="584"/>
        <v>4.9946751842178061E-2</v>
      </c>
      <c r="AJ354" s="5">
        <f t="shared" si="585"/>
        <v>4.9290784501317339E-2</v>
      </c>
      <c r="AK354" s="5">
        <f t="shared" si="586"/>
        <v>3.2428954798799932E-2</v>
      </c>
      <c r="AL354" s="5">
        <f t="shared" si="587"/>
        <v>4.1651959378427965E-3</v>
      </c>
      <c r="AM354" s="5">
        <f t="shared" si="588"/>
        <v>1.2828888061549866E-3</v>
      </c>
      <c r="AN354" s="5">
        <f t="shared" si="589"/>
        <v>4.229748538333287E-3</v>
      </c>
      <c r="AO354" s="5">
        <f t="shared" si="590"/>
        <v>6.9728462091558641E-3</v>
      </c>
      <c r="AP354" s="5">
        <f t="shared" si="591"/>
        <v>7.6632741979657578E-3</v>
      </c>
      <c r="AQ354" s="5">
        <f t="shared" si="592"/>
        <v>6.3165495486007328E-3</v>
      </c>
      <c r="AR354" s="5">
        <f t="shared" si="593"/>
        <v>1.6686847749907429E-2</v>
      </c>
      <c r="AS354" s="5">
        <f t="shared" si="594"/>
        <v>3.2935387632250533E-2</v>
      </c>
      <c r="AT354" s="5">
        <f t="shared" si="595"/>
        <v>3.2502836208013565E-2</v>
      </c>
      <c r="AU354" s="5">
        <f t="shared" si="596"/>
        <v>2.1383977083876595E-2</v>
      </c>
      <c r="AV354" s="5">
        <f t="shared" si="597"/>
        <v>1.0551567092420815E-2</v>
      </c>
      <c r="AW354" s="5">
        <f t="shared" si="598"/>
        <v>7.5291672491627844E-4</v>
      </c>
      <c r="AX354" s="5">
        <f t="shared" si="599"/>
        <v>4.2201339994471553E-4</v>
      </c>
      <c r="AY354" s="5">
        <f t="shared" si="600"/>
        <v>1.3913992802877205E-3</v>
      </c>
      <c r="AZ354" s="5">
        <f t="shared" si="601"/>
        <v>2.2937564985363082E-3</v>
      </c>
      <c r="BA354" s="5">
        <f t="shared" si="602"/>
        <v>2.520876621166371E-3</v>
      </c>
      <c r="BB354" s="5">
        <f t="shared" si="603"/>
        <v>2.0778640659541402E-3</v>
      </c>
      <c r="BC354" s="5">
        <f t="shared" si="604"/>
        <v>1.3701643437308154E-3</v>
      </c>
      <c r="BD354" s="5">
        <f t="shared" si="605"/>
        <v>9.1695618956386862E-3</v>
      </c>
      <c r="BE354" s="5">
        <f t="shared" si="606"/>
        <v>1.8098269965485213E-2</v>
      </c>
      <c r="BF354" s="5">
        <f t="shared" si="607"/>
        <v>1.7860579353271799E-2</v>
      </c>
      <c r="BG354" s="5">
        <f t="shared" si="608"/>
        <v>1.1750673607399184E-2</v>
      </c>
      <c r="BH354" s="5">
        <f t="shared" si="609"/>
        <v>5.7981740470109894E-3</v>
      </c>
      <c r="BI354" s="5">
        <f t="shared" si="610"/>
        <v>2.2888098778107583E-3</v>
      </c>
      <c r="BJ354" s="8">
        <f t="shared" si="611"/>
        <v>0.2048453611305894</v>
      </c>
      <c r="BK354" s="8">
        <f t="shared" si="612"/>
        <v>0.15389867600787835</v>
      </c>
      <c r="BL354" s="8">
        <f t="shared" si="613"/>
        <v>0.5564112052427227</v>
      </c>
      <c r="BM354" s="8">
        <f t="shared" si="614"/>
        <v>0.84159681790107521</v>
      </c>
      <c r="BN354" s="8">
        <f t="shared" si="615"/>
        <v>0.10362099217917119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1.3333333333333299</v>
      </c>
      <c r="F355">
        <f>VLOOKUP(B355,home!$B$2:$E$405,3,FALSE)</f>
        <v>0.56000000000000005</v>
      </c>
      <c r="G355">
        <f>VLOOKUP(C355,away!$B$2:$E$405,4,FALSE)</f>
        <v>0.56000000000000005</v>
      </c>
      <c r="H355">
        <f>VLOOKUP(A355,away!$A$2:$E$405,3,FALSE)</f>
        <v>1.2708333333333299</v>
      </c>
      <c r="I355">
        <f>VLOOKUP(C355,away!$B$2:$E$405,3,FALSE)</f>
        <v>0.75</v>
      </c>
      <c r="J355">
        <f>VLOOKUP(B355,home!$B$2:$E$405,4,FALSE)</f>
        <v>1.57</v>
      </c>
      <c r="K355" s="3">
        <f t="shared" si="560"/>
        <v>0.41813333333333236</v>
      </c>
      <c r="L355" s="3">
        <f t="shared" si="561"/>
        <v>1.4964062499999959</v>
      </c>
      <c r="M355" s="5">
        <f t="shared" si="562"/>
        <v>0.14740968684099881</v>
      </c>
      <c r="N355" s="5">
        <f t="shared" si="563"/>
        <v>6.1636903724449493E-2</v>
      </c>
      <c r="O355" s="5">
        <f t="shared" si="564"/>
        <v>0.22058477669941276</v>
      </c>
      <c r="P355" s="5">
        <f t="shared" si="565"/>
        <v>9.2233847963914234E-2</v>
      </c>
      <c r="Q355" s="5">
        <f t="shared" si="566"/>
        <v>1.2886222005324877E-2</v>
      </c>
      <c r="R355" s="5">
        <f t="shared" si="567"/>
        <v>0.1650422192539274</v>
      </c>
      <c r="S355" s="5">
        <f t="shared" si="568"/>
        <v>1.4427618178523241E-2</v>
      </c>
      <c r="T355" s="5">
        <f t="shared" si="569"/>
        <v>1.9283023147655627E-2</v>
      </c>
      <c r="U355" s="5">
        <f t="shared" si="570"/>
        <v>6.9009653277375349E-2</v>
      </c>
      <c r="V355" s="5">
        <f t="shared" si="571"/>
        <v>1.0030358022948302E-3</v>
      </c>
      <c r="W355" s="5">
        <f t="shared" si="572"/>
        <v>1.7960529870532768E-3</v>
      </c>
      <c r="X355" s="5">
        <f t="shared" si="573"/>
        <v>2.6876249151576849E-3</v>
      </c>
      <c r="Y355" s="5">
        <f t="shared" si="574"/>
        <v>2.0108893603488351E-3</v>
      </c>
      <c r="Z355" s="5">
        <f t="shared" si="575"/>
        <v>8.2323402801815548E-2</v>
      </c>
      <c r="AA355" s="5">
        <f t="shared" si="576"/>
        <v>3.4422158824865726E-2</v>
      </c>
      <c r="AB355" s="5">
        <f t="shared" si="577"/>
        <v>7.1965260049852448E-3</v>
      </c>
      <c r="AC355" s="5">
        <f t="shared" si="578"/>
        <v>3.922480167085826E-5</v>
      </c>
      <c r="AD355" s="5">
        <f t="shared" si="579"/>
        <v>1.8774740557996874E-4</v>
      </c>
      <c r="AE355" s="5">
        <f t="shared" si="580"/>
        <v>2.809463911311493E-4</v>
      </c>
      <c r="AF355" s="5">
        <f t="shared" si="581"/>
        <v>2.1020496780179768E-4</v>
      </c>
      <c r="AG355" s="5">
        <f t="shared" si="582"/>
        <v>1.0485067586655267E-4</v>
      </c>
      <c r="AH355" s="5">
        <f t="shared" si="583"/>
        <v>3.0797313618475972E-2</v>
      </c>
      <c r="AI355" s="5">
        <f t="shared" si="584"/>
        <v>1.287738340100539E-2</v>
      </c>
      <c r="AJ355" s="5">
        <f t="shared" si="585"/>
        <v>2.6922316230368541E-3</v>
      </c>
      <c r="AK355" s="5">
        <f t="shared" si="586"/>
        <v>3.7523726088193579E-4</v>
      </c>
      <c r="AL355" s="5">
        <f t="shared" si="587"/>
        <v>9.8171415223939072E-7</v>
      </c>
      <c r="AM355" s="5">
        <f t="shared" si="588"/>
        <v>1.5700689703967487E-5</v>
      </c>
      <c r="AN355" s="5">
        <f t="shared" si="589"/>
        <v>2.3494610202327529E-5</v>
      </c>
      <c r="AO355" s="5">
        <f t="shared" si="590"/>
        <v>1.7578740774038298E-5</v>
      </c>
      <c r="AP355" s="5">
        <f t="shared" si="591"/>
        <v>8.7683125204668923E-6</v>
      </c>
      <c r="AQ355" s="5">
        <f t="shared" si="592"/>
        <v>3.2802394143949664E-6</v>
      </c>
      <c r="AR355" s="5">
        <f t="shared" si="593"/>
        <v>9.2170585163794862E-3</v>
      </c>
      <c r="AS355" s="5">
        <f t="shared" si="594"/>
        <v>3.853959400982133E-3</v>
      </c>
      <c r="AT355" s="5">
        <f t="shared" si="595"/>
        <v>8.057344454319962E-4</v>
      </c>
      <c r="AU355" s="5">
        <f t="shared" si="596"/>
        <v>1.1230147648332153E-4</v>
      </c>
      <c r="AV355" s="5">
        <f t="shared" si="597"/>
        <v>1.1739247675056515E-5</v>
      </c>
      <c r="AW355" s="5">
        <f t="shared" si="598"/>
        <v>1.7062664643104932E-8</v>
      </c>
      <c r="AX355" s="5">
        <f t="shared" si="599"/>
        <v>1.0941636202587093E-6</v>
      </c>
      <c r="AY355" s="5">
        <f t="shared" si="600"/>
        <v>1.6373132798777548E-6</v>
      </c>
      <c r="AZ355" s="5">
        <f t="shared" si="601"/>
        <v>1.2250429126085328E-6</v>
      </c>
      <c r="BA355" s="5">
        <f t="shared" si="602"/>
        <v>6.1105395698186906E-7</v>
      </c>
      <c r="BB355" s="5">
        <f t="shared" si="603"/>
        <v>2.2859624007872424E-7</v>
      </c>
      <c r="BC355" s="5">
        <f t="shared" si="604"/>
        <v>6.8414568476060497E-8</v>
      </c>
      <c r="BD355" s="5">
        <f t="shared" si="605"/>
        <v>2.2987439950876583E-3</v>
      </c>
      <c r="BE355" s="5">
        <f t="shared" si="606"/>
        <v>9.6118148914598389E-4</v>
      </c>
      <c r="BF355" s="5">
        <f t="shared" si="607"/>
        <v>2.0095100999745324E-4</v>
      </c>
      <c r="BG355" s="5">
        <f t="shared" si="608"/>
        <v>2.8008105215644977E-5</v>
      </c>
      <c r="BH355" s="5">
        <f t="shared" si="609"/>
        <v>2.927780598542081E-6</v>
      </c>
      <c r="BI355" s="5">
        <f t="shared" si="610"/>
        <v>2.448405321874119E-7</v>
      </c>
      <c r="BJ355" s="8">
        <f t="shared" si="611"/>
        <v>0.10115815275756275</v>
      </c>
      <c r="BK355" s="8">
        <f t="shared" si="612"/>
        <v>0.25511603261483412</v>
      </c>
      <c r="BL355" s="8">
        <f t="shared" si="613"/>
        <v>0.56049035027149618</v>
      </c>
      <c r="BM355" s="8">
        <f t="shared" si="614"/>
        <v>0.2992926617070657</v>
      </c>
      <c r="BN355" s="8">
        <f t="shared" si="615"/>
        <v>0.69979365648802749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1.3333333333333299</v>
      </c>
      <c r="F356">
        <f>VLOOKUP(B356,home!$B$2:$E$405,3,FALSE)</f>
        <v>1.5</v>
      </c>
      <c r="G356">
        <f>VLOOKUP(C356,away!$B$2:$E$405,4,FALSE)</f>
        <v>0.94</v>
      </c>
      <c r="H356">
        <f>VLOOKUP(A356,away!$A$2:$E$405,3,FALSE)</f>
        <v>1.2708333333333299</v>
      </c>
      <c r="I356">
        <f>VLOOKUP(C356,away!$B$2:$E$405,3,FALSE)</f>
        <v>0.56000000000000005</v>
      </c>
      <c r="J356">
        <f>VLOOKUP(B356,home!$B$2:$E$405,4,FALSE)</f>
        <v>0.59</v>
      </c>
      <c r="K356" s="3">
        <f t="shared" si="560"/>
        <v>1.879999999999995</v>
      </c>
      <c r="L356" s="3">
        <f t="shared" si="561"/>
        <v>0.41988333333333222</v>
      </c>
      <c r="M356" s="5">
        <f t="shared" si="562"/>
        <v>0.10027054127024901</v>
      </c>
      <c r="N356" s="5">
        <f t="shared" si="563"/>
        <v>0.18850861758806761</v>
      </c>
      <c r="O356" s="5">
        <f t="shared" si="564"/>
        <v>4.2101929103689616E-2</v>
      </c>
      <c r="P356" s="5">
        <f t="shared" si="565"/>
        <v>7.9151626714936252E-2</v>
      </c>
      <c r="Q356" s="5">
        <f t="shared" si="566"/>
        <v>0.17719810053278312</v>
      </c>
      <c r="R356" s="5">
        <f t="shared" si="567"/>
        <v>8.8389491659104126E-3</v>
      </c>
      <c r="S356" s="5">
        <f t="shared" si="568"/>
        <v>1.5620190965996799E-2</v>
      </c>
      <c r="T356" s="5">
        <f t="shared" si="569"/>
        <v>7.44025291120399E-2</v>
      </c>
      <c r="U356" s="5">
        <f t="shared" si="570"/>
        <v>1.6617224431911527E-2</v>
      </c>
      <c r="V356" s="5">
        <f t="shared" si="571"/>
        <v>1.3700307509110147E-3</v>
      </c>
      <c r="W356" s="5">
        <f t="shared" si="572"/>
        <v>0.1110441430005438</v>
      </c>
      <c r="X356" s="5">
        <f t="shared" si="573"/>
        <v>4.662558491021155E-2</v>
      </c>
      <c r="Y356" s="5">
        <f t="shared" si="574"/>
        <v>9.7886530053579689E-3</v>
      </c>
      <c r="Z356" s="5">
        <f t="shared" si="575"/>
        <v>1.2371091463154469E-3</v>
      </c>
      <c r="AA356" s="5">
        <f t="shared" si="576"/>
        <v>2.3257651950730337E-3</v>
      </c>
      <c r="AB356" s="5">
        <f t="shared" si="577"/>
        <v>2.1862192833686464E-3</v>
      </c>
      <c r="AC356" s="5">
        <f t="shared" si="578"/>
        <v>6.75922367192478E-5</v>
      </c>
      <c r="AD356" s="5">
        <f t="shared" si="579"/>
        <v>5.2190747210255441E-2</v>
      </c>
      <c r="AE356" s="5">
        <f t="shared" si="580"/>
        <v>2.1914024907799368E-2</v>
      </c>
      <c r="AF356" s="5">
        <f t="shared" si="581"/>
        <v>4.6006669125182326E-3</v>
      </c>
      <c r="AG356" s="5">
        <f t="shared" si="582"/>
        <v>6.439144529281751E-4</v>
      </c>
      <c r="AH356" s="5">
        <f t="shared" si="583"/>
        <v>1.2986037801302069E-4</v>
      </c>
      <c r="AI356" s="5">
        <f t="shared" si="584"/>
        <v>2.4413751066447822E-4</v>
      </c>
      <c r="AJ356" s="5">
        <f t="shared" si="585"/>
        <v>2.2948926002460895E-4</v>
      </c>
      <c r="AK356" s="5">
        <f t="shared" si="586"/>
        <v>1.4381326961542123E-4</v>
      </c>
      <c r="AL356" s="5">
        <f t="shared" si="587"/>
        <v>2.1342401953172279E-6</v>
      </c>
      <c r="AM356" s="5">
        <f t="shared" si="588"/>
        <v>1.9623720951055995E-2</v>
      </c>
      <c r="AN356" s="5">
        <f t="shared" si="589"/>
        <v>8.2396733653325414E-3</v>
      </c>
      <c r="AO356" s="5">
        <f t="shared" si="590"/>
        <v>1.7298507591068507E-3</v>
      </c>
      <c r="AP356" s="5">
        <f t="shared" si="591"/>
        <v>2.4211183430099321E-4</v>
      </c>
      <c r="AQ356" s="5">
        <f t="shared" si="592"/>
        <v>2.5414681006437105E-5</v>
      </c>
      <c r="AR356" s="5">
        <f t="shared" si="593"/>
        <v>1.090524167760674E-5</v>
      </c>
      <c r="AS356" s="5">
        <f t="shared" si="594"/>
        <v>2.0501854353900613E-5</v>
      </c>
      <c r="AT356" s="5">
        <f t="shared" si="595"/>
        <v>1.9271743092666531E-5</v>
      </c>
      <c r="AU356" s="5">
        <f t="shared" si="596"/>
        <v>1.2076959004737661E-5</v>
      </c>
      <c r="AV356" s="5">
        <f t="shared" si="597"/>
        <v>5.6761707322266848E-6</v>
      </c>
      <c r="AW356" s="5">
        <f t="shared" si="598"/>
        <v>4.6797998561286137E-8</v>
      </c>
      <c r="AX356" s="5">
        <f t="shared" si="599"/>
        <v>6.1487658979975292E-3</v>
      </c>
      <c r="AY356" s="5">
        <f t="shared" si="600"/>
        <v>2.5817643211375227E-3</v>
      </c>
      <c r="AZ356" s="5">
        <f t="shared" si="601"/>
        <v>5.4201990452014512E-4</v>
      </c>
      <c r="BA356" s="5">
        <f t="shared" si="602"/>
        <v>7.5861708080977679E-5</v>
      </c>
      <c r="BB356" s="5">
        <f t="shared" si="603"/>
        <v>7.963266715350272E-6</v>
      </c>
      <c r="BC356" s="5">
        <f t="shared" si="604"/>
        <v>6.6872859453272963E-7</v>
      </c>
      <c r="BD356" s="5">
        <f t="shared" si="605"/>
        <v>7.6315487106651606E-7</v>
      </c>
      <c r="BE356" s="5">
        <f t="shared" si="606"/>
        <v>1.4347311576050463E-6</v>
      </c>
      <c r="BF356" s="5">
        <f t="shared" si="607"/>
        <v>1.3486472881487402E-6</v>
      </c>
      <c r="BG356" s="5">
        <f t="shared" si="608"/>
        <v>8.4515230057320832E-7</v>
      </c>
      <c r="BH356" s="5">
        <f t="shared" si="609"/>
        <v>3.9722158126940679E-7</v>
      </c>
      <c r="BI356" s="5">
        <f t="shared" si="610"/>
        <v>1.4935531455729657E-7</v>
      </c>
      <c r="BJ356" s="8">
        <f t="shared" si="611"/>
        <v>0.726134797050354</v>
      </c>
      <c r="BK356" s="8">
        <f t="shared" si="612"/>
        <v>0.19906388050014517</v>
      </c>
      <c r="BL356" s="8">
        <f t="shared" si="613"/>
        <v>7.2890757829645117E-2</v>
      </c>
      <c r="BM356" s="8">
        <f t="shared" si="614"/>
        <v>0.40067506262768504</v>
      </c>
      <c r="BN356" s="8">
        <f t="shared" si="615"/>
        <v>0.59606976437563608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1.1111111111111101</v>
      </c>
      <c r="F357" s="15">
        <f>VLOOKUP(B357,home!$B$2:$E$405,3,FALSE)</f>
        <v>0.68</v>
      </c>
      <c r="G357" s="15">
        <f>VLOOKUP(C357,away!$B$2:$E$405,4,FALSE)</f>
        <v>1.44</v>
      </c>
      <c r="H357" s="15">
        <f>VLOOKUP(A357,away!$A$2:$E$405,3,FALSE)</f>
        <v>1.05555555555556</v>
      </c>
      <c r="I357" s="15">
        <f>VLOOKUP(C357,away!$B$2:$E$405,3,FALSE)</f>
        <v>0.72</v>
      </c>
      <c r="J357" s="15">
        <f>VLOOKUP(B357,home!$B$2:$E$405,4,FALSE)</f>
        <v>0.95</v>
      </c>
      <c r="K357" s="20">
        <f t="shared" si="560"/>
        <v>1.087999999999999</v>
      </c>
      <c r="L357" s="20">
        <f t="shared" si="561"/>
        <v>0.72200000000000308</v>
      </c>
      <c r="M357" s="21">
        <f t="shared" si="562"/>
        <v>0.16365413680270374</v>
      </c>
      <c r="N357" s="21">
        <f t="shared" si="563"/>
        <v>0.17805570084134148</v>
      </c>
      <c r="O357" s="21">
        <f t="shared" si="564"/>
        <v>0.11815828677155259</v>
      </c>
      <c r="P357" s="21">
        <f t="shared" si="565"/>
        <v>0.1285562160074491</v>
      </c>
      <c r="Q357" s="21">
        <f t="shared" si="566"/>
        <v>9.6862301257689673E-2</v>
      </c>
      <c r="R357" s="21">
        <f t="shared" si="567"/>
        <v>4.2655141524530669E-2</v>
      </c>
      <c r="S357" s="21">
        <f t="shared" si="568"/>
        <v>2.5246383924406965E-2</v>
      </c>
      <c r="T357" s="21">
        <f t="shared" si="569"/>
        <v>6.9934581508052235E-2</v>
      </c>
      <c r="U357" s="21">
        <f t="shared" si="570"/>
        <v>4.6408793978689321E-2</v>
      </c>
      <c r="V357" s="21">
        <f t="shared" si="571"/>
        <v>2.203549271382557E-3</v>
      </c>
      <c r="W357" s="21">
        <f t="shared" si="572"/>
        <v>3.5128727922788754E-2</v>
      </c>
      <c r="X357" s="21">
        <f t="shared" si="573"/>
        <v>2.5362941560253583E-2</v>
      </c>
      <c r="Y357" s="21">
        <f t="shared" si="574"/>
        <v>9.1560219032515832E-3</v>
      </c>
      <c r="Z357" s="21">
        <f t="shared" si="575"/>
        <v>1.0265670726903757E-2</v>
      </c>
      <c r="AA357" s="21">
        <f t="shared" si="576"/>
        <v>1.1169049750871277E-2</v>
      </c>
      <c r="AB357" s="21">
        <f t="shared" si="577"/>
        <v>6.0759630644739689E-3</v>
      </c>
      <c r="AC357" s="21">
        <f t="shared" si="578"/>
        <v>1.0818545502779835E-4</v>
      </c>
      <c r="AD357" s="21">
        <f t="shared" si="579"/>
        <v>9.5550139949985291E-3</v>
      </c>
      <c r="AE357" s="21">
        <f t="shared" si="580"/>
        <v>6.8987201043889676E-3</v>
      </c>
      <c r="AF357" s="21">
        <f t="shared" si="581"/>
        <v>2.4904379576844277E-3</v>
      </c>
      <c r="AG357" s="21">
        <f t="shared" si="582"/>
        <v>5.9936540181605485E-4</v>
      </c>
      <c r="AH357" s="21">
        <f t="shared" si="583"/>
        <v>1.8529535662061359E-3</v>
      </c>
      <c r="AI357" s="21">
        <f t="shared" si="584"/>
        <v>2.016013480032274E-3</v>
      </c>
      <c r="AJ357" s="21">
        <f t="shared" si="585"/>
        <v>1.0967113331375559E-3</v>
      </c>
      <c r="AK357" s="21">
        <f t="shared" si="586"/>
        <v>3.9774064348455318E-4</v>
      </c>
      <c r="AL357" s="21">
        <f t="shared" si="587"/>
        <v>3.3993427840286784E-6</v>
      </c>
      <c r="AM357" s="21">
        <f t="shared" si="588"/>
        <v>2.0791710453116792E-3</v>
      </c>
      <c r="AN357" s="21">
        <f t="shared" si="589"/>
        <v>1.5011614947150387E-3</v>
      </c>
      <c r="AO357" s="21">
        <f t="shared" si="590"/>
        <v>5.4191929959213124E-4</v>
      </c>
      <c r="AP357" s="21">
        <f t="shared" si="591"/>
        <v>1.3042191143517349E-4</v>
      </c>
      <c r="AQ357" s="21">
        <f t="shared" si="592"/>
        <v>2.354115501404891E-5</v>
      </c>
      <c r="AR357" s="21">
        <f t="shared" si="593"/>
        <v>2.6756649496016726E-4</v>
      </c>
      <c r="AS357" s="21">
        <f t="shared" si="594"/>
        <v>2.9111234651666172E-4</v>
      </c>
      <c r="AT357" s="21">
        <f t="shared" si="595"/>
        <v>1.5836511650506381E-4</v>
      </c>
      <c r="AU357" s="21">
        <f t="shared" si="596"/>
        <v>5.7433748919169753E-5</v>
      </c>
      <c r="AV357" s="21">
        <f t="shared" si="597"/>
        <v>1.5621979706014155E-5</v>
      </c>
      <c r="AW357" s="21">
        <f t="shared" si="598"/>
        <v>7.4175170366521065E-8</v>
      </c>
      <c r="AX357" s="21">
        <f t="shared" si="599"/>
        <v>3.7702301621651726E-4</v>
      </c>
      <c r="AY357" s="21">
        <f t="shared" si="600"/>
        <v>2.722106177083266E-4</v>
      </c>
      <c r="AZ357" s="21">
        <f t="shared" si="601"/>
        <v>9.8268032992706333E-5</v>
      </c>
      <c r="BA357" s="21">
        <f t="shared" si="602"/>
        <v>2.3649839940244758E-5</v>
      </c>
      <c r="BB357" s="21">
        <f t="shared" si="603"/>
        <v>4.2687961092141959E-6</v>
      </c>
      <c r="BC357" s="21">
        <f t="shared" si="604"/>
        <v>6.1641415817053287E-7</v>
      </c>
      <c r="BD357" s="21">
        <f t="shared" si="605"/>
        <v>3.2197168226873584E-5</v>
      </c>
      <c r="BE357" s="21">
        <f t="shared" si="606"/>
        <v>3.5030519030838431E-5</v>
      </c>
      <c r="BF357" s="21">
        <f t="shared" si="607"/>
        <v>1.9056602352776085E-5</v>
      </c>
      <c r="BG357" s="21">
        <f t="shared" si="608"/>
        <v>6.9111944532734528E-6</v>
      </c>
      <c r="BH357" s="21">
        <f t="shared" si="609"/>
        <v>1.8798448912903772E-6</v>
      </c>
      <c r="BI357" s="21">
        <f t="shared" si="610"/>
        <v>4.090542483447859E-7</v>
      </c>
      <c r="BJ357" s="22">
        <f t="shared" si="611"/>
        <v>0.43909606407545859</v>
      </c>
      <c r="BK357" s="22">
        <f t="shared" si="612"/>
        <v>0.32004408142146251</v>
      </c>
      <c r="BL357" s="22">
        <f t="shared" si="613"/>
        <v>0.23071623818278877</v>
      </c>
      <c r="BM357" s="22">
        <f t="shared" si="614"/>
        <v>0.2719081347588086</v>
      </c>
      <c r="BN357" s="22">
        <f t="shared" si="615"/>
        <v>0.72794178320526726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1.7115384615384599</v>
      </c>
      <c r="F358">
        <f>VLOOKUP(B358,home!$B$2:$E$405,3,FALSE)</f>
        <v>0.64</v>
      </c>
      <c r="G358">
        <f>VLOOKUP(C358,away!$B$2:$E$405,4,FALSE)</f>
        <v>1.43</v>
      </c>
      <c r="H358">
        <f>VLOOKUP(A358,away!$A$2:$E$405,3,FALSE)</f>
        <v>1.4722222222222201</v>
      </c>
      <c r="I358">
        <f>VLOOKUP(C358,away!$B$2:$E$405,3,FALSE)</f>
        <v>1.1200000000000001</v>
      </c>
      <c r="J358">
        <f>VLOOKUP(B358,home!$B$2:$E$405,4,FALSE)</f>
        <v>1.19</v>
      </c>
      <c r="K358" s="3">
        <f t="shared" ref="K358:K421" si="616">E358*F358*G358</f>
        <v>1.5663999999999985</v>
      </c>
      <c r="L358" s="3">
        <f t="shared" ref="L358:L421" si="617">H358*I358*J358</f>
        <v>1.9621777777777749</v>
      </c>
      <c r="M358" s="5">
        <f t="shared" ref="M358:M421" si="618">_xlfn.POISSON.DIST(0,K358,FALSE) * _xlfn.POISSON.DIST(0,L358,FALSE)</f>
        <v>2.9346623621424657E-2</v>
      </c>
      <c r="N358" s="5">
        <f t="shared" ref="N358:N421" si="619">_xlfn.POISSON.DIST(1,K358,FALSE) * _xlfn.POISSON.DIST(0,L358,FALSE)</f>
        <v>4.5968551240599537E-2</v>
      </c>
      <c r="O358" s="5">
        <f t="shared" ref="O358:O421" si="620">_xlfn.POISSON.DIST(0,K358,FALSE) * _xlfn.POISSON.DIST(1,L358,FALSE)</f>
        <v>5.7583292722767791E-2</v>
      </c>
      <c r="P358" s="5">
        <f t="shared" ref="P358:P421" si="621">_xlfn.POISSON.DIST(1,K358,FALSE) * _xlfn.POISSON.DIST(1,L358,FALSE)</f>
        <v>9.0198469720943378E-2</v>
      </c>
      <c r="Q358" s="5">
        <f t="shared" ref="Q358:Q421" si="622">_xlfn.POISSON.DIST(2,K358,FALSE) * _xlfn.POISSON.DIST(0,L358,FALSE)</f>
        <v>3.6002569331637521E-2</v>
      </c>
      <c r="R358" s="5">
        <f t="shared" ref="R358:R421" si="623">_xlfn.POISSON.DIST(0,K358,FALSE) * _xlfn.POISSON.DIST(2,L358,FALSE)</f>
        <v>5.6494328675943818E-2</v>
      </c>
      <c r="S358" s="5">
        <f t="shared" ref="S358:S421" si="624">_xlfn.POISSON.DIST(2,K358,FALSE) * _xlfn.POISSON.DIST(2,L358,FALSE)</f>
        <v>6.9307495514240203E-2</v>
      </c>
      <c r="T358" s="5">
        <f t="shared" ref="T358:T421" si="625">_xlfn.POISSON.DIST(2,K358,FALSE) * _xlfn.POISSON.DIST(1,L358,FALSE)</f>
        <v>7.0643441485442784E-2</v>
      </c>
      <c r="U358" s="5">
        <f t="shared" ref="U358:U421" si="626">_xlfn.POISSON.DIST(1,K358,FALSE) * _xlfn.POISSON.DIST(2,L358,FALSE)</f>
        <v>8.8492716437998303E-2</v>
      </c>
      <c r="V358" s="5">
        <f t="shared" ref="V358:V421" si="627">_xlfn.POISSON.DIST(3,K358,FALSE) * _xlfn.POISSON.DIST(3,L358,FALSE)</f>
        <v>2.3668935351700258E-2</v>
      </c>
      <c r="W358" s="5">
        <f t="shared" ref="W358:W421" si="628">_xlfn.POISSON.DIST(3,K358,FALSE) * _xlfn.POISSON.DIST(0,L358,FALSE)</f>
        <v>1.8798141533692331E-2</v>
      </c>
      <c r="X358" s="5">
        <f t="shared" ref="X358:X421" si="629">_xlfn.POISSON.DIST(3,K358,FALSE) * _xlfn.POISSON.DIST(1,L358,FALSE)</f>
        <v>3.6885295580932516E-2</v>
      </c>
      <c r="Y358" s="5">
        <f t="shared" ref="Y358:Y421" si="630">_xlfn.POISSON.DIST(3,K358,FALSE) * _xlfn.POISSON.DIST(2,L358,FALSE)</f>
        <v>3.6187753657835275E-2</v>
      </c>
      <c r="Z358" s="5">
        <f t="shared" ref="Z358:Z421" si="631">_xlfn.POISSON.DIST(0,K358,FALSE) * _xlfn.POISSON.DIST(3,L358,FALSE)</f>
        <v>3.6950638766136891E-2</v>
      </c>
      <c r="AA358" s="5">
        <f t="shared" ref="AA358:AA421" si="632">_xlfn.POISSON.DIST(1,K358,FALSE) * _xlfn.POISSON.DIST(3,L358,FALSE)</f>
        <v>5.7879480563276769E-2</v>
      </c>
      <c r="AB358" s="5">
        <f t="shared" ref="AB358:AB421" si="633">_xlfn.POISSON.DIST(2,K358,FALSE) * _xlfn.POISSON.DIST(3,L358,FALSE)</f>
        <v>4.5331209177158327E-2</v>
      </c>
      <c r="AC358" s="5">
        <f t="shared" ref="AC358:AC421" si="634">_xlfn.POISSON.DIST(4,K358,FALSE) * _xlfn.POISSON.DIST(4,L358,FALSE)</f>
        <v>4.5467363132378888E-3</v>
      </c>
      <c r="AD358" s="5">
        <f t="shared" ref="AD358:AD421" si="635">_xlfn.POISSON.DIST(4,K358,FALSE) * _xlfn.POISSON.DIST(0,L358,FALSE)</f>
        <v>7.3613522245939075E-3</v>
      </c>
      <c r="AE358" s="5">
        <f t="shared" ref="AE358:AE421" si="636">_xlfn.POISSON.DIST(4,K358,FALSE) * _xlfn.POISSON.DIST(1,L358,FALSE)</f>
        <v>1.4444281749493153E-2</v>
      </c>
      <c r="AF358" s="5">
        <f t="shared" ref="AF358:AF421" si="637">_xlfn.POISSON.DIST(4,K358,FALSE) * _xlfn.POISSON.DIST(2,L358,FALSE)</f>
        <v>1.4171124332408273E-2</v>
      </c>
      <c r="AG358" s="5">
        <f t="shared" ref="AG358:AG421" si="638">_xlfn.POISSON.DIST(4,K358,FALSE) * _xlfn.POISSON.DIST(3,L358,FALSE)</f>
        <v>9.2687550837258076E-3</v>
      </c>
      <c r="AH358" s="5">
        <f t="shared" ref="AH358:AH421" si="639">_xlfn.POISSON.DIST(0,K358,FALSE) * _xlfn.POISSON.DIST(4,L358,FALSE)</f>
        <v>1.8125930565401942E-2</v>
      </c>
      <c r="AI358" s="5">
        <f t="shared" ref="AI358:AI421" si="640">_xlfn.POISSON.DIST(1,K358,FALSE) * _xlfn.POISSON.DIST(4,L358,FALSE)</f>
        <v>2.8392457637645575E-2</v>
      </c>
      <c r="AJ358" s="5">
        <f t="shared" ref="AJ358:AJ421" si="641">_xlfn.POISSON.DIST(2,K358,FALSE) * _xlfn.POISSON.DIST(4,L358,FALSE)</f>
        <v>2.2236972821803994E-2</v>
      </c>
      <c r="AK358" s="5">
        <f t="shared" ref="AK358:AK421" si="642">_xlfn.POISSON.DIST(3,K358,FALSE) * _xlfn.POISSON.DIST(4,L358,FALSE)</f>
        <v>1.1610664742691254E-2</v>
      </c>
      <c r="AL358" s="5">
        <f t="shared" ref="AL358:AL421" si="643">_xlfn.POISSON.DIST(5,K358,FALSE) * _xlfn.POISSON.DIST(5,L358,FALSE)</f>
        <v>5.5898581447618302E-4</v>
      </c>
      <c r="AM358" s="5">
        <f t="shared" ref="AM358:AM421" si="644">_xlfn.POISSON.DIST(5,K358,FALSE) * _xlfn.POISSON.DIST(0,L358,FALSE)</f>
        <v>2.3061644249207777E-3</v>
      </c>
      <c r="AN358" s="5">
        <f t="shared" ref="AN358:AN421" si="645">_xlfn.POISSON.DIST(5,K358,FALSE) * _xlfn.POISSON.DIST(1,L358,FALSE)</f>
        <v>4.525104586481212E-3</v>
      </c>
      <c r="AO358" s="5">
        <f t="shared" ref="AO358:AO421" si="646">_xlfn.POISSON.DIST(5,K358,FALSE) * _xlfn.POISSON.DIST(2,L358,FALSE)</f>
        <v>4.439529830856861E-3</v>
      </c>
      <c r="AP358" s="5">
        <f t="shared" ref="AP358:AP421" si="647">_xlfn.POISSON.DIST(5,K358,FALSE) * _xlfn.POISSON.DIST(3,L358,FALSE)</f>
        <v>2.9037155926296193E-3</v>
      </c>
      <c r="AQ358" s="5">
        <f t="shared" ref="AQ358:AQ421" si="648">_xlfn.POISSON.DIST(5,K358,FALSE) * _xlfn.POISSON.DIST(4,L358,FALSE)</f>
        <v>1.4244015522111649E-3</v>
      </c>
      <c r="AR358" s="5">
        <f t="shared" ref="AR358:AR421" si="649">_xlfn.POISSON.DIST(0,K358,FALSE) * _xlfn.POISSON.DIST(5,L358,FALSE)</f>
        <v>7.1132596313949227E-3</v>
      </c>
      <c r="AS358" s="5">
        <f t="shared" ref="AS358:AS421" si="650">_xlfn.POISSON.DIST(1,K358,FALSE) * _xlfn.POISSON.DIST(5,L358,FALSE)</f>
        <v>1.1142209886616995E-2</v>
      </c>
      <c r="AT358" s="5">
        <f t="shared" ref="AT358:AT421" si="651">_xlfn.POISSON.DIST(2,K358,FALSE) * _xlfn.POISSON.DIST(5,L358,FALSE)</f>
        <v>8.7265787831984232E-3</v>
      </c>
      <c r="AU358" s="5">
        <f t="shared" ref="AU358:AU421" si="652">_xlfn.POISSON.DIST(3,K358,FALSE) * _xlfn.POISSON.DIST(5,L358,FALSE)</f>
        <v>4.556437668667335E-3</v>
      </c>
      <c r="AV358" s="5">
        <f t="shared" ref="AV358:AV421" si="653">_xlfn.POISSON.DIST(4,K358,FALSE) * _xlfn.POISSON.DIST(5,L358,FALSE)</f>
        <v>1.7843009910501258E-3</v>
      </c>
      <c r="AW358" s="5">
        <f t="shared" ref="AW358:AW421" si="654">_xlfn.POISSON.DIST(6,K358,FALSE) * _xlfn.POISSON.DIST(6,L358,FALSE)</f>
        <v>4.7724272126655769E-5</v>
      </c>
      <c r="AX358" s="5">
        <f t="shared" ref="AX358:AX421" si="655">_xlfn.POISSON.DIST(6,K358,FALSE) * _xlfn.POISSON.DIST(0,L358,FALSE)</f>
        <v>6.0206265919931709E-4</v>
      </c>
      <c r="AY358" s="5">
        <f t="shared" ref="AY358:AY421" si="656">_xlfn.POISSON.DIST(6,K358,FALSE) * _xlfn.POISSON.DIST(1,L358,FALSE)</f>
        <v>1.1813539707106939E-3</v>
      </c>
      <c r="AZ358" s="5">
        <f t="shared" ref="AZ358:AZ421" si="657">_xlfn.POISSON.DIST(6,K358,FALSE) * _xlfn.POISSON.DIST(2,L358,FALSE)</f>
        <v>1.1590132545090301E-3</v>
      </c>
      <c r="BA358" s="5">
        <f t="shared" ref="BA358:BA421" si="658">_xlfn.POISSON.DIST(6,K358,FALSE) * _xlfn.POISSON.DIST(3,L358,FALSE)</f>
        <v>7.5806335071583854E-4</v>
      </c>
      <c r="BB358" s="5">
        <f t="shared" ref="BB358:BB421" si="659">_xlfn.POISSON.DIST(6,K358,FALSE) * _xlfn.POISSON.DIST(4,L358,FALSE)</f>
        <v>3.7186376523059444E-4</v>
      </c>
      <c r="BC358" s="5">
        <f t="shared" ref="BC358:BC421" si="660">_xlfn.POISSON.DIST(6,K358,FALSE) * _xlfn.POISSON.DIST(5,L358,FALSE)</f>
        <v>1.4593256329924873E-4</v>
      </c>
      <c r="BD358" s="5">
        <f t="shared" ref="BD358:BD421" si="661">_xlfn.POISSON.DIST(0,K358,FALSE) * _xlfn.POISSON.DIST(6,L358,FALSE)</f>
        <v>2.3262466627144763E-3</v>
      </c>
      <c r="BE358" s="5">
        <f t="shared" ref="BE358:BE421" si="662">_xlfn.POISSON.DIST(1,K358,FALSE) * _xlfn.POISSON.DIST(6,L358,FALSE)</f>
        <v>3.6438327724759518E-3</v>
      </c>
      <c r="BF358" s="5">
        <f t="shared" ref="BF358:BF421" si="663">_xlfn.POISSON.DIST(2,K358,FALSE) * _xlfn.POISSON.DIST(6,L358,FALSE)</f>
        <v>2.8538498274031632E-3</v>
      </c>
      <c r="BG358" s="5">
        <f t="shared" ref="BG358:BG421" si="664">_xlfn.POISSON.DIST(3,K358,FALSE) * _xlfn.POISSON.DIST(6,L358,FALSE)</f>
        <v>1.490090123214771E-3</v>
      </c>
      <c r="BH358" s="5">
        <f t="shared" ref="BH358:BH421" si="665">_xlfn.POISSON.DIST(4,K358,FALSE) * _xlfn.POISSON.DIST(6,L358,FALSE)</f>
        <v>5.835192922509035E-4</v>
      </c>
      <c r="BI358" s="5">
        <f t="shared" ref="BI358:BI421" si="666">_xlfn.POISSON.DIST(5,K358,FALSE) * _xlfn.POISSON.DIST(6,L358,FALSE)</f>
        <v>1.8280492387636292E-4</v>
      </c>
      <c r="BJ358" s="8">
        <f t="shared" ref="BJ358:BJ421" si="667">SUM(N358,Q358,T358,W358,X358,Y358,AD358,AE358,AF358,AG358,AM358,AN358,AO358,AP358,AQ358,AX358,AY358,AZ358,BA358,BB358,BC358)</f>
        <v>0.30954847177112538</v>
      </c>
      <c r="BK358" s="8">
        <f t="shared" ref="BK358:BK421" si="668">SUM(M358,P358,S358,V358,AC358,AL358,AY358)</f>
        <v>0.21880860030673327</v>
      </c>
      <c r="BL358" s="8">
        <f t="shared" ref="BL358:BL421" si="669">SUM(O358,R358,U358,AA358,AB358,AH358,AI358,AJ358,AK358,AR358,AS358,AT358,AU358,AV358,BD358,BE358,BF358,BG358,BH358,BI358)</f>
        <v>0.43055018390755123</v>
      </c>
      <c r="BM358" s="8">
        <f t="shared" ref="BM358:BM421" si="670">SUM(S358:BI358)</f>
        <v>0.67913042973964577</v>
      </c>
      <c r="BN358" s="8">
        <f t="shared" ref="BN358:BN421" si="671">SUM(M358:R358)</f>
        <v>0.31559383531331675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1.8444444444444399</v>
      </c>
      <c r="F359">
        <f>VLOOKUP(B359,home!$B$2:$E$405,3,FALSE)</f>
        <v>1.36</v>
      </c>
      <c r="G359">
        <f>VLOOKUP(C359,away!$B$2:$E$405,4,FALSE)</f>
        <v>1.36</v>
      </c>
      <c r="H359">
        <f>VLOOKUP(A359,away!$A$2:$E$405,3,FALSE)</f>
        <v>1.24444444444444</v>
      </c>
      <c r="I359">
        <f>VLOOKUP(C359,away!$B$2:$E$405,3,FALSE)</f>
        <v>0.27</v>
      </c>
      <c r="J359">
        <f>VLOOKUP(B359,home!$B$2:$E$405,4,FALSE)</f>
        <v>1.61</v>
      </c>
      <c r="K359" s="3">
        <f t="shared" si="616"/>
        <v>3.4114844444444365</v>
      </c>
      <c r="L359" s="3">
        <f t="shared" si="617"/>
        <v>0.54095999999999822</v>
      </c>
      <c r="M359" s="5">
        <f t="shared" si="618"/>
        <v>1.9207692206151063E-2</v>
      </c>
      <c r="N359" s="5">
        <f t="shared" si="619"/>
        <v>6.5526743174960989E-2</v>
      </c>
      <c r="O359" s="5">
        <f t="shared" si="620"/>
        <v>1.0390593175839445E-2</v>
      </c>
      <c r="P359" s="5">
        <f t="shared" si="621"/>
        <v>3.544734698792678E-2</v>
      </c>
      <c r="Q359" s="5">
        <f t="shared" si="622"/>
        <v>0.11177173251824253</v>
      </c>
      <c r="R359" s="5">
        <f t="shared" si="623"/>
        <v>2.8104476422010434E-3</v>
      </c>
      <c r="S359" s="5">
        <f t="shared" si="624"/>
        <v>1.6354312571711452E-2</v>
      </c>
      <c r="T359" s="5">
        <f t="shared" si="625"/>
        <v>6.0464036423068274E-2</v>
      </c>
      <c r="U359" s="5">
        <f t="shared" si="626"/>
        <v>9.5877984132944037E-3</v>
      </c>
      <c r="V359" s="5">
        <f t="shared" si="627"/>
        <v>3.353500174458584E-3</v>
      </c>
      <c r="W359" s="5">
        <f t="shared" si="628"/>
        <v>0.1271025089381963</v>
      </c>
      <c r="X359" s="5">
        <f t="shared" si="629"/>
        <v>6.8757373235206448E-2</v>
      </c>
      <c r="Y359" s="5">
        <f t="shared" si="630"/>
        <v>1.8597494312658575E-2</v>
      </c>
      <c r="Z359" s="5">
        <f t="shared" si="631"/>
        <v>5.0677991884169062E-4</v>
      </c>
      <c r="AA359" s="5">
        <f t="shared" si="632"/>
        <v>1.7288718098852414E-3</v>
      </c>
      <c r="AB359" s="5">
        <f t="shared" si="633"/>
        <v>2.9490096429309999E-3</v>
      </c>
      <c r="AC359" s="5">
        <f t="shared" si="634"/>
        <v>3.8680038650751682E-4</v>
      </c>
      <c r="AD359" s="5">
        <f t="shared" si="635"/>
        <v>0.10840205802312916</v>
      </c>
      <c r="AE359" s="5">
        <f t="shared" si="636"/>
        <v>5.8641177308191753E-2</v>
      </c>
      <c r="AF359" s="5">
        <f t="shared" si="637"/>
        <v>1.586126563831965E-2</v>
      </c>
      <c r="AG359" s="5">
        <f t="shared" si="638"/>
        <v>2.860103419901791E-3</v>
      </c>
      <c r="AH359" s="5">
        <f t="shared" si="639"/>
        <v>6.8536916224149998E-5</v>
      </c>
      <c r="AI359" s="5">
        <f t="shared" si="640"/>
        <v>2.3381262356887922E-4</v>
      </c>
      <c r="AJ359" s="5">
        <f t="shared" si="641"/>
        <v>3.9882406410998706E-4</v>
      </c>
      <c r="AK359" s="5">
        <f t="shared" si="642"/>
        <v>4.5352736359377733E-4</v>
      </c>
      <c r="AL359" s="5">
        <f t="shared" si="643"/>
        <v>2.8553242874654828E-5</v>
      </c>
      <c r="AM359" s="5">
        <f t="shared" si="644"/>
        <v>7.3962386938333666E-2</v>
      </c>
      <c r="AN359" s="5">
        <f t="shared" si="645"/>
        <v>4.0010692838160847E-2</v>
      </c>
      <c r="AO359" s="5">
        <f t="shared" si="646"/>
        <v>1.0822092198865709E-2</v>
      </c>
      <c r="AP359" s="5">
        <f t="shared" si="647"/>
        <v>1.9514396652994587E-3</v>
      </c>
      <c r="AQ359" s="5">
        <f t="shared" si="648"/>
        <v>2.6391270033509785E-4</v>
      </c>
      <c r="AR359" s="5">
        <f t="shared" si="649"/>
        <v>7.4151460401232159E-6</v>
      </c>
      <c r="AS359" s="5">
        <f t="shared" si="650"/>
        <v>2.5296655369164109E-5</v>
      </c>
      <c r="AT359" s="5">
        <f t="shared" si="651"/>
        <v>4.3149573144187597E-5</v>
      </c>
      <c r="AU359" s="5">
        <f t="shared" si="652"/>
        <v>4.9068032521937819E-5</v>
      </c>
      <c r="AV359" s="5">
        <f t="shared" si="653"/>
        <v>4.1848707417021144E-5</v>
      </c>
      <c r="AW359" s="5">
        <f t="shared" si="654"/>
        <v>1.4637317304174032E-6</v>
      </c>
      <c r="AX359" s="5">
        <f t="shared" si="655"/>
        <v>4.2053588752350941E-2</v>
      </c>
      <c r="AY359" s="5">
        <f t="shared" si="656"/>
        <v>2.2749309371471689E-2</v>
      </c>
      <c r="AZ359" s="5">
        <f t="shared" si="657"/>
        <v>6.1532331987956415E-3</v>
      </c>
      <c r="BA359" s="5">
        <f t="shared" si="658"/>
        <v>1.1095510104068267E-3</v>
      </c>
      <c r="BB359" s="5">
        <f t="shared" si="659"/>
        <v>1.5005567864741871E-4</v>
      </c>
      <c r="BC359" s="5">
        <f t="shared" si="660"/>
        <v>1.6234823984221479E-5</v>
      </c>
      <c r="BD359" s="5">
        <f t="shared" si="661"/>
        <v>6.6854956697750667E-7</v>
      </c>
      <c r="BE359" s="5">
        <f t="shared" si="662"/>
        <v>2.2807464480838279E-6</v>
      </c>
      <c r="BF359" s="5">
        <f t="shared" si="663"/>
        <v>3.8903655146799389E-6</v>
      </c>
      <c r="BG359" s="5">
        <f t="shared" si="664"/>
        <v>4.423973812177897E-6</v>
      </c>
      <c r="BH359" s="5">
        <f t="shared" si="665"/>
        <v>3.7730794607186121E-6</v>
      </c>
      <c r="BI359" s="5">
        <f t="shared" si="666"/>
        <v>2.5743603775788695E-6</v>
      </c>
      <c r="BJ359" s="8">
        <f t="shared" si="667"/>
        <v>0.8372269901685272</v>
      </c>
      <c r="BK359" s="8">
        <f t="shared" si="668"/>
        <v>9.7527514941101734E-2</v>
      </c>
      <c r="BL359" s="8">
        <f t="shared" si="669"/>
        <v>2.8805810841320584E-2</v>
      </c>
      <c r="BM359" s="8">
        <f t="shared" si="670"/>
        <v>0.69616469452472762</v>
      </c>
      <c r="BN359" s="8">
        <f t="shared" si="671"/>
        <v>0.24515455570532182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1.4126984126984099</v>
      </c>
      <c r="F360">
        <f>VLOOKUP(B360,home!$B$2:$E$405,3,FALSE)</f>
        <v>1.18</v>
      </c>
      <c r="G360">
        <f>VLOOKUP(C360,away!$B$2:$E$405,4,FALSE)</f>
        <v>1.65</v>
      </c>
      <c r="H360">
        <f>VLOOKUP(A360,away!$A$2:$E$405,3,FALSE)</f>
        <v>1.3333333333333299</v>
      </c>
      <c r="I360">
        <f>VLOOKUP(C360,away!$B$2:$E$405,3,FALSE)</f>
        <v>0.94</v>
      </c>
      <c r="J360">
        <f>VLOOKUP(B360,home!$B$2:$E$405,4,FALSE)</f>
        <v>1.5</v>
      </c>
      <c r="K360" s="3">
        <f t="shared" si="616"/>
        <v>2.7505238095238038</v>
      </c>
      <c r="L360" s="3">
        <f t="shared" si="617"/>
        <v>1.879999999999995</v>
      </c>
      <c r="M360" s="5">
        <f t="shared" si="618"/>
        <v>9.7496508046270285E-3</v>
      </c>
      <c r="N360" s="5">
        <f t="shared" si="619"/>
        <v>2.6816646672669555E-2</v>
      </c>
      <c r="O360" s="5">
        <f t="shared" si="620"/>
        <v>1.8329343512698763E-2</v>
      </c>
      <c r="P360" s="5">
        <f t="shared" si="621"/>
        <v>5.0415295744618623E-2</v>
      </c>
      <c r="Q360" s="5">
        <f t="shared" si="622"/>
        <v>3.6879912582382456E-2</v>
      </c>
      <c r="R360" s="5">
        <f t="shared" si="623"/>
        <v>1.7229582901936796E-2</v>
      </c>
      <c r="S360" s="5">
        <f t="shared" si="624"/>
        <v>6.5174181515585933E-2</v>
      </c>
      <c r="T360" s="5">
        <f t="shared" si="625"/>
        <v>6.9334235654878826E-2</v>
      </c>
      <c r="U360" s="5">
        <f t="shared" si="626"/>
        <v>4.7390377999941391E-2</v>
      </c>
      <c r="V360" s="5">
        <f t="shared" si="627"/>
        <v>3.7446077720745367E-2</v>
      </c>
      <c r="W360" s="5">
        <f t="shared" si="628"/>
        <v>3.3813025883666484E-2</v>
      </c>
      <c r="X360" s="5">
        <f t="shared" si="629"/>
        <v>6.3568488661292805E-2</v>
      </c>
      <c r="Y360" s="5">
        <f t="shared" si="630"/>
        <v>5.9754379341615101E-2</v>
      </c>
      <c r="Z360" s="5">
        <f t="shared" si="631"/>
        <v>1.0797205285213697E-2</v>
      </c>
      <c r="AA360" s="5">
        <f t="shared" si="632"/>
        <v>2.9697970213296527E-2</v>
      </c>
      <c r="AB360" s="5">
        <f t="shared" si="633"/>
        <v>4.0842487083100412E-2</v>
      </c>
      <c r="AC360" s="5">
        <f t="shared" si="634"/>
        <v>1.2102068580442174E-2</v>
      </c>
      <c r="AD360" s="5">
        <f t="shared" si="635"/>
        <v>2.3250883191267335E-2</v>
      </c>
      <c r="AE360" s="5">
        <f t="shared" si="636"/>
        <v>4.3711660399582464E-2</v>
      </c>
      <c r="AF360" s="5">
        <f t="shared" si="637"/>
        <v>4.1088960775607419E-2</v>
      </c>
      <c r="AG360" s="5">
        <f t="shared" si="638"/>
        <v>2.5749082086047249E-2</v>
      </c>
      <c r="AH360" s="5">
        <f t="shared" si="639"/>
        <v>5.0746864840504231E-3</v>
      </c>
      <c r="AI360" s="5">
        <f t="shared" si="640"/>
        <v>1.3958046000249328E-2</v>
      </c>
      <c r="AJ360" s="5">
        <f t="shared" si="641"/>
        <v>1.9195968929057141E-2</v>
      </c>
      <c r="AK360" s="5">
        <f t="shared" si="642"/>
        <v>1.7599656528750271E-2</v>
      </c>
      <c r="AL360" s="5">
        <f t="shared" si="643"/>
        <v>2.5031844886797029E-3</v>
      </c>
      <c r="AM360" s="5">
        <f t="shared" si="644"/>
        <v>1.2790421562007518E-2</v>
      </c>
      <c r="AN360" s="5">
        <f t="shared" si="645"/>
        <v>2.4045992536574069E-2</v>
      </c>
      <c r="AO360" s="5">
        <f t="shared" si="646"/>
        <v>2.2603232984379572E-2</v>
      </c>
      <c r="AP360" s="5">
        <f t="shared" si="647"/>
        <v>1.416469267021116E-2</v>
      </c>
      <c r="AQ360" s="5">
        <f t="shared" si="648"/>
        <v>6.6574055549992271E-3</v>
      </c>
      <c r="AR360" s="5">
        <f t="shared" si="649"/>
        <v>1.9080821180029542E-3</v>
      </c>
      <c r="AS360" s="5">
        <f t="shared" si="650"/>
        <v>5.2482252960937342E-3</v>
      </c>
      <c r="AT360" s="5">
        <f t="shared" si="651"/>
        <v>7.2176843173254665E-3</v>
      </c>
      <c r="AU360" s="5">
        <f t="shared" si="652"/>
        <v>6.617470854810085E-3</v>
      </c>
      <c r="AV360" s="5">
        <f t="shared" si="653"/>
        <v>4.5503777862462456E-3</v>
      </c>
      <c r="AW360" s="5">
        <f t="shared" si="654"/>
        <v>3.5955357908886272E-4</v>
      </c>
      <c r="AX360" s="5">
        <f t="shared" si="655"/>
        <v>5.8633931733580594E-3</v>
      </c>
      <c r="AY360" s="5">
        <f t="shared" si="656"/>
        <v>1.1023179165913121E-2</v>
      </c>
      <c r="AZ360" s="5">
        <f t="shared" si="657"/>
        <v>1.036178841595831E-2</v>
      </c>
      <c r="BA360" s="5">
        <f t="shared" si="658"/>
        <v>6.4933874073338565E-3</v>
      </c>
      <c r="BB360" s="5">
        <f t="shared" si="659"/>
        <v>3.051892081446904E-3</v>
      </c>
      <c r="BC360" s="5">
        <f t="shared" si="660"/>
        <v>1.1475114226240329E-3</v>
      </c>
      <c r="BD360" s="5">
        <f t="shared" si="661"/>
        <v>5.9786573030759071E-4</v>
      </c>
      <c r="BE360" s="5">
        <f t="shared" si="662"/>
        <v>1.6444439261093656E-3</v>
      </c>
      <c r="BF360" s="5">
        <f t="shared" si="663"/>
        <v>2.2615410860953068E-3</v>
      </c>
      <c r="BG360" s="5">
        <f t="shared" si="664"/>
        <v>2.0734742011738212E-3</v>
      </c>
      <c r="BH360" s="5">
        <f t="shared" si="665"/>
        <v>1.4257850396904865E-3</v>
      </c>
      <c r="BI360" s="5">
        <f t="shared" si="666"/>
        <v>7.843311397863048E-4</v>
      </c>
      <c r="BJ360" s="8">
        <f t="shared" si="667"/>
        <v>0.54217017222381547</v>
      </c>
      <c r="BK360" s="8">
        <f t="shared" si="668"/>
        <v>0.18841363802061195</v>
      </c>
      <c r="BL360" s="8">
        <f t="shared" si="669"/>
        <v>0.24364740114872244</v>
      </c>
      <c r="BM360" s="8">
        <f t="shared" si="670"/>
        <v>0.81494435887260619</v>
      </c>
      <c r="BN360" s="8">
        <f t="shared" si="671"/>
        <v>0.15942043221893323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1.4126984126984099</v>
      </c>
      <c r="F361">
        <f>VLOOKUP(B361,home!$B$2:$E$405,3,FALSE)</f>
        <v>0.47</v>
      </c>
      <c r="G361">
        <f>VLOOKUP(C361,away!$B$2:$E$405,4,FALSE)</f>
        <v>0.71</v>
      </c>
      <c r="H361">
        <f>VLOOKUP(A361,away!$A$2:$E$405,3,FALSE)</f>
        <v>1.3333333333333299</v>
      </c>
      <c r="I361">
        <f>VLOOKUP(C361,away!$B$2:$E$405,3,FALSE)</f>
        <v>1.18</v>
      </c>
      <c r="J361">
        <f>VLOOKUP(B361,home!$B$2:$E$405,4,FALSE)</f>
        <v>0.75</v>
      </c>
      <c r="K361" s="3">
        <f t="shared" si="616"/>
        <v>0.47141746031745935</v>
      </c>
      <c r="L361" s="3">
        <f t="shared" si="617"/>
        <v>1.1799999999999971</v>
      </c>
      <c r="M361" s="5">
        <f t="shared" si="618"/>
        <v>0.19177787833792539</v>
      </c>
      <c r="N361" s="5">
        <f t="shared" si="619"/>
        <v>9.0407440351135487E-2</v>
      </c>
      <c r="O361" s="5">
        <f t="shared" si="620"/>
        <v>0.22629789643875142</v>
      </c>
      <c r="P361" s="5">
        <f t="shared" si="621"/>
        <v>0.10668077961433962</v>
      </c>
      <c r="Q361" s="5">
        <f t="shared" si="622"/>
        <v>2.1309822962067237E-2</v>
      </c>
      <c r="R361" s="5">
        <f t="shared" si="623"/>
        <v>0.13351575889886305</v>
      </c>
      <c r="S361" s="5">
        <f t="shared" si="624"/>
        <v>1.4835898746191142E-2</v>
      </c>
      <c r="T361" s="5">
        <f t="shared" si="625"/>
        <v>2.514559109523928E-2</v>
      </c>
      <c r="U361" s="5">
        <f t="shared" si="626"/>
        <v>6.2941659972460234E-2</v>
      </c>
      <c r="V361" s="5">
        <f t="shared" si="627"/>
        <v>9.1697822399761488E-4</v>
      </c>
      <c r="W361" s="5">
        <f t="shared" si="628"/>
        <v>3.3486075401974718E-3</v>
      </c>
      <c r="X361" s="5">
        <f t="shared" si="629"/>
        <v>3.9513568974330069E-3</v>
      </c>
      <c r="Y361" s="5">
        <f t="shared" si="630"/>
        <v>2.3313005694854693E-3</v>
      </c>
      <c r="Z361" s="5">
        <f t="shared" si="631"/>
        <v>5.2516198500219297E-2</v>
      </c>
      <c r="AA361" s="5">
        <f t="shared" si="632"/>
        <v>2.4757052922500945E-2</v>
      </c>
      <c r="AB361" s="5">
        <f t="shared" si="633"/>
        <v>5.8354535068351632E-3</v>
      </c>
      <c r="AC361" s="5">
        <f t="shared" si="634"/>
        <v>3.188061648234848E-5</v>
      </c>
      <c r="AD361" s="5">
        <f t="shared" si="635"/>
        <v>3.9464801554994669E-4</v>
      </c>
      <c r="AE361" s="5">
        <f t="shared" si="636"/>
        <v>4.6568465834893598E-4</v>
      </c>
      <c r="AF361" s="5">
        <f t="shared" si="637"/>
        <v>2.7475394842587161E-4</v>
      </c>
      <c r="AG361" s="5">
        <f t="shared" si="638"/>
        <v>1.0806988638084249E-4</v>
      </c>
      <c r="AH361" s="5">
        <f t="shared" si="639"/>
        <v>1.5492278557564665E-2</v>
      </c>
      <c r="AI361" s="5">
        <f t="shared" si="640"/>
        <v>7.3033306121377661E-3</v>
      </c>
      <c r="AJ361" s="5">
        <f t="shared" si="641"/>
        <v>1.7214587845163702E-3</v>
      </c>
      <c r="AK361" s="5">
        <f t="shared" si="642"/>
        <v>2.705085760792959E-4</v>
      </c>
      <c r="AL361" s="5">
        <f t="shared" si="643"/>
        <v>7.0937254085788202E-7</v>
      </c>
      <c r="AM361" s="5">
        <f t="shared" si="644"/>
        <v>3.7208793041976238E-5</v>
      </c>
      <c r="AN361" s="5">
        <f t="shared" si="645"/>
        <v>4.3906375789531853E-5</v>
      </c>
      <c r="AO361" s="5">
        <f t="shared" si="646"/>
        <v>2.5904761715823739E-5</v>
      </c>
      <c r="AP361" s="5">
        <f t="shared" si="647"/>
        <v>1.0189206274890637E-5</v>
      </c>
      <c r="AQ361" s="5">
        <f t="shared" si="648"/>
        <v>3.0058158510927324E-6</v>
      </c>
      <c r="AR361" s="5">
        <f t="shared" si="649"/>
        <v>3.6561777395852464E-3</v>
      </c>
      <c r="AS361" s="5">
        <f t="shared" si="650"/>
        <v>1.723586024464506E-3</v>
      </c>
      <c r="AT361" s="5">
        <f t="shared" si="651"/>
        <v>4.0626427314586176E-4</v>
      </c>
      <c r="AU361" s="5">
        <f t="shared" si="652"/>
        <v>6.3840023954713578E-5</v>
      </c>
      <c r="AV361" s="5">
        <f t="shared" si="653"/>
        <v>7.5238254898342109E-6</v>
      </c>
      <c r="AW361" s="5">
        <f t="shared" si="654"/>
        <v>1.0961236386766515E-8</v>
      </c>
      <c r="AX361" s="5">
        <f t="shared" si="655"/>
        <v>2.9234791195543956E-6</v>
      </c>
      <c r="AY361" s="5">
        <f t="shared" si="656"/>
        <v>3.4497053610741785E-6</v>
      </c>
      <c r="AZ361" s="5">
        <f t="shared" si="657"/>
        <v>2.035326163033761E-6</v>
      </c>
      <c r="BA361" s="5">
        <f t="shared" si="658"/>
        <v>8.0056162412660996E-7</v>
      </c>
      <c r="BB361" s="5">
        <f t="shared" si="659"/>
        <v>2.3616567911734953E-7</v>
      </c>
      <c r="BC361" s="5">
        <f t="shared" si="660"/>
        <v>5.5735100271694263E-8</v>
      </c>
      <c r="BD361" s="5">
        <f t="shared" si="661"/>
        <v>7.1904828878509687E-4</v>
      </c>
      <c r="BE361" s="5">
        <f t="shared" si="662"/>
        <v>3.3897191814468542E-4</v>
      </c>
      <c r="BF361" s="5">
        <f t="shared" si="663"/>
        <v>7.9898640385352642E-5</v>
      </c>
      <c r="BG361" s="5">
        <f t="shared" si="664"/>
        <v>1.2555204711093643E-5</v>
      </c>
      <c r="BH361" s="5">
        <f t="shared" si="665"/>
        <v>1.4796856796673915E-6</v>
      </c>
      <c r="BI361" s="5">
        <f t="shared" si="666"/>
        <v>1.3950993303538317E-7</v>
      </c>
      <c r="BJ361" s="8">
        <f t="shared" si="667"/>
        <v>0.14786699184998403</v>
      </c>
      <c r="BK361" s="8">
        <f t="shared" si="668"/>
        <v>0.31424757461683805</v>
      </c>
      <c r="BL361" s="8">
        <f t="shared" si="669"/>
        <v>0.48514488340398815</v>
      </c>
      <c r="BM361" s="8">
        <f t="shared" si="670"/>
        <v>0.22978263302382249</v>
      </c>
      <c r="BN361" s="8">
        <f t="shared" si="671"/>
        <v>0.76998957660308209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1.3333333333333299</v>
      </c>
      <c r="F362">
        <f>VLOOKUP(B362,home!$B$2:$E$405,3,FALSE)</f>
        <v>0.38</v>
      </c>
      <c r="G362">
        <f>VLOOKUP(C362,away!$B$2:$E$405,4,FALSE)</f>
        <v>1.5</v>
      </c>
      <c r="H362">
        <f>VLOOKUP(A362,away!$A$2:$E$405,3,FALSE)</f>
        <v>1.2708333333333299</v>
      </c>
      <c r="I362">
        <f>VLOOKUP(C362,away!$B$2:$E$405,3,FALSE)</f>
        <v>1.1299999999999999</v>
      </c>
      <c r="J362">
        <f>VLOOKUP(B362,home!$B$2:$E$405,4,FALSE)</f>
        <v>0.59</v>
      </c>
      <c r="K362" s="3">
        <f t="shared" si="616"/>
        <v>0.75999999999999801</v>
      </c>
      <c r="L362" s="3">
        <f t="shared" si="617"/>
        <v>0.84726458333333088</v>
      </c>
      <c r="M362" s="5">
        <f t="shared" si="618"/>
        <v>0.20043513849845881</v>
      </c>
      <c r="N362" s="5">
        <f t="shared" si="619"/>
        <v>0.15233070525882828</v>
      </c>
      <c r="O362" s="5">
        <f t="shared" si="620"/>
        <v>0.16982159410525516</v>
      </c>
      <c r="P362" s="5">
        <f t="shared" si="621"/>
        <v>0.12906441151999357</v>
      </c>
      <c r="Q362" s="5">
        <f t="shared" si="622"/>
        <v>5.7885667998354588E-2</v>
      </c>
      <c r="R362" s="5">
        <f t="shared" si="623"/>
        <v>7.1941911085295532E-2</v>
      </c>
      <c r="S362" s="5">
        <f t="shared" si="624"/>
        <v>2.0776823921433235E-2</v>
      </c>
      <c r="T362" s="5">
        <f t="shared" si="625"/>
        <v>4.9044476377597415E-2</v>
      </c>
      <c r="U362" s="5">
        <f t="shared" si="626"/>
        <v>5.4675852424824457E-2</v>
      </c>
      <c r="V362" s="5">
        <f t="shared" si="627"/>
        <v>1.486514996412793E-3</v>
      </c>
      <c r="W362" s="5">
        <f t="shared" si="628"/>
        <v>1.4664369226249795E-2</v>
      </c>
      <c r="X362" s="5">
        <f t="shared" si="629"/>
        <v>1.2424600682324651E-2</v>
      </c>
      <c r="Y362" s="5">
        <f t="shared" si="630"/>
        <v>5.2634620600964079E-3</v>
      </c>
      <c r="Z362" s="5">
        <f t="shared" si="631"/>
        <v>2.0317944439962154E-2</v>
      </c>
      <c r="AA362" s="5">
        <f t="shared" si="632"/>
        <v>1.5441637774371197E-2</v>
      </c>
      <c r="AB362" s="5">
        <f t="shared" si="633"/>
        <v>5.867822354261038E-3</v>
      </c>
      <c r="AC362" s="5">
        <f t="shared" si="634"/>
        <v>5.9824896680085375E-5</v>
      </c>
      <c r="AD362" s="5">
        <f t="shared" si="635"/>
        <v>2.7862301529874532E-3</v>
      </c>
      <c r="AE362" s="5">
        <f t="shared" si="636"/>
        <v>2.3606741296416768E-3</v>
      </c>
      <c r="AF362" s="5">
        <f t="shared" si="637"/>
        <v>1.0000577914183145E-3</v>
      </c>
      <c r="AG362" s="5">
        <f t="shared" si="638"/>
        <v>2.8243784931842984E-4</v>
      </c>
      <c r="AH362" s="5">
        <f t="shared" si="639"/>
        <v>4.3036686825285745E-3</v>
      </c>
      <c r="AI362" s="5">
        <f t="shared" si="640"/>
        <v>3.2707881987217077E-3</v>
      </c>
      <c r="AJ362" s="5">
        <f t="shared" si="641"/>
        <v>1.2428995155142454E-3</v>
      </c>
      <c r="AK362" s="5">
        <f t="shared" si="642"/>
        <v>3.1486787726360814E-4</v>
      </c>
      <c r="AL362" s="5">
        <f t="shared" si="643"/>
        <v>1.5409004912218048E-6</v>
      </c>
      <c r="AM362" s="5">
        <f t="shared" si="644"/>
        <v>4.2350698325409184E-4</v>
      </c>
      <c r="AN362" s="5">
        <f t="shared" si="645"/>
        <v>3.5882246770553404E-4</v>
      </c>
      <c r="AO362" s="5">
        <f t="shared" si="646"/>
        <v>1.5200878429558345E-4</v>
      </c>
      <c r="AP362" s="5">
        <f t="shared" si="647"/>
        <v>4.293055309640123E-5</v>
      </c>
      <c r="AQ362" s="5">
        <f t="shared" si="648"/>
        <v>9.0933842953729549E-6</v>
      </c>
      <c r="AR362" s="5">
        <f t="shared" si="649"/>
        <v>7.2926921062145577E-4</v>
      </c>
      <c r="AS362" s="5">
        <f t="shared" si="650"/>
        <v>5.5424460007230485E-4</v>
      </c>
      <c r="AT362" s="5">
        <f t="shared" si="651"/>
        <v>2.1061294802747526E-4</v>
      </c>
      <c r="AU362" s="5">
        <f t="shared" si="652"/>
        <v>5.3355280166960283E-5</v>
      </c>
      <c r="AV362" s="5">
        <f t="shared" si="653"/>
        <v>1.0137503231722425E-5</v>
      </c>
      <c r="AW362" s="5">
        <f t="shared" si="654"/>
        <v>2.7561619822677888E-8</v>
      </c>
      <c r="AX362" s="5">
        <f t="shared" si="655"/>
        <v>5.3644217878851486E-5</v>
      </c>
      <c r="AY362" s="5">
        <f t="shared" si="656"/>
        <v>4.5450845909367516E-5</v>
      </c>
      <c r="AZ362" s="5">
        <f t="shared" si="657"/>
        <v>1.9254446010773851E-5</v>
      </c>
      <c r="BA362" s="5">
        <f t="shared" si="658"/>
        <v>5.437870058877475E-6</v>
      </c>
      <c r="BB362" s="5">
        <f t="shared" si="659"/>
        <v>1.1518286774139044E-6</v>
      </c>
      <c r="BC362" s="5">
        <f t="shared" si="660"/>
        <v>1.9518072888809472E-7</v>
      </c>
      <c r="BD362" s="5">
        <f t="shared" si="661"/>
        <v>1.0298066231250243E-4</v>
      </c>
      <c r="BE362" s="5">
        <f t="shared" si="662"/>
        <v>7.8265303357501632E-5</v>
      </c>
      <c r="BF362" s="5">
        <f t="shared" si="663"/>
        <v>2.9740815275850539E-5</v>
      </c>
      <c r="BG362" s="5">
        <f t="shared" si="664"/>
        <v>7.5343398698821193E-6</v>
      </c>
      <c r="BH362" s="5">
        <f t="shared" si="665"/>
        <v>1.4315245752775986E-6</v>
      </c>
      <c r="BI362" s="5">
        <f t="shared" si="666"/>
        <v>2.1759173544219445E-7</v>
      </c>
      <c r="BJ362" s="8">
        <f t="shared" si="667"/>
        <v>0.29915417808872824</v>
      </c>
      <c r="BK362" s="8">
        <f t="shared" si="668"/>
        <v>0.35186970557937908</v>
      </c>
      <c r="BL362" s="8">
        <f t="shared" si="669"/>
        <v>0.32865883179728195</v>
      </c>
      <c r="BM362" s="8">
        <f t="shared" si="670"/>
        <v>0.21847580815487574</v>
      </c>
      <c r="BN362" s="8">
        <f t="shared" si="671"/>
        <v>0.78147942846618601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1.6231884057971</v>
      </c>
      <c r="F363">
        <f>VLOOKUP(B363,home!$B$2:$E$405,3,FALSE)</f>
        <v>0.82</v>
      </c>
      <c r="G363">
        <f>VLOOKUP(C363,away!$B$2:$E$405,4,FALSE)</f>
        <v>0.62</v>
      </c>
      <c r="H363">
        <f>VLOOKUP(A363,away!$A$2:$E$405,3,FALSE)</f>
        <v>1.3188405797101499</v>
      </c>
      <c r="I363">
        <f>VLOOKUP(C363,away!$B$2:$E$405,3,FALSE)</f>
        <v>1.54</v>
      </c>
      <c r="J363">
        <f>VLOOKUP(B363,home!$B$2:$E$405,4,FALSE)</f>
        <v>1.52</v>
      </c>
      <c r="K363" s="3">
        <f t="shared" si="616"/>
        <v>0.82522898550724555</v>
      </c>
      <c r="L363" s="3">
        <f t="shared" si="617"/>
        <v>3.0871420289855194</v>
      </c>
      <c r="M363" s="5">
        <f t="shared" si="618"/>
        <v>1.9993041029670235E-2</v>
      </c>
      <c r="N363" s="5">
        <f t="shared" si="619"/>
        <v>1.6498836966119503E-2</v>
      </c>
      <c r="O363" s="5">
        <f t="shared" si="620"/>
        <v>6.1721357249926896E-2</v>
      </c>
      <c r="P363" s="5">
        <f t="shared" si="621"/>
        <v>5.0934253027487442E-2</v>
      </c>
      <c r="Q363" s="5">
        <f t="shared" si="622"/>
        <v>6.8076592458001179E-3</v>
      </c>
      <c r="R363" s="5">
        <f t="shared" si="623"/>
        <v>9.5271298026139734E-2</v>
      </c>
      <c r="S363" s="5">
        <f t="shared" si="624"/>
        <v>3.2440014098131742E-2</v>
      </c>
      <c r="T363" s="5">
        <f t="shared" si="625"/>
        <v>2.1016210976721406E-2</v>
      </c>
      <c r="U363" s="5">
        <f t="shared" si="626"/>
        <v>7.8620636618069742E-2</v>
      </c>
      <c r="V363" s="5">
        <f t="shared" si="627"/>
        <v>9.182683358215777E-3</v>
      </c>
      <c r="W363" s="5">
        <f t="shared" si="628"/>
        <v>1.8726259110302176E-3</v>
      </c>
      <c r="X363" s="5">
        <f t="shared" si="629"/>
        <v>5.7810621545086819E-3</v>
      </c>
      <c r="Y363" s="5">
        <f t="shared" si="630"/>
        <v>8.9234799746806676E-3</v>
      </c>
      <c r="Z363" s="5">
        <f t="shared" si="631"/>
        <v>9.8038676097500374E-2</v>
      </c>
      <c r="AA363" s="5">
        <f t="shared" si="632"/>
        <v>8.0904357216413675E-2</v>
      </c>
      <c r="AB363" s="5">
        <f t="shared" si="633"/>
        <v>3.3382310314408428E-2</v>
      </c>
      <c r="AC363" s="5">
        <f t="shared" si="634"/>
        <v>1.4621122324030181E-3</v>
      </c>
      <c r="AD363" s="5">
        <f t="shared" si="635"/>
        <v>3.8633629519851188E-4</v>
      </c>
      <c r="AE363" s="5">
        <f t="shared" si="636"/>
        <v>1.1926750142298825E-3</v>
      </c>
      <c r="AF363" s="5">
        <f t="shared" si="637"/>
        <v>1.8409785816749869E-3</v>
      </c>
      <c r="AG363" s="5">
        <f t="shared" si="638"/>
        <v>1.8944541179836676E-3</v>
      </c>
      <c r="AH363" s="5">
        <f t="shared" si="639"/>
        <v>7.5664829361672861E-2</v>
      </c>
      <c r="AI363" s="5">
        <f t="shared" si="640"/>
        <v>6.2440810372712145E-2</v>
      </c>
      <c r="AJ363" s="5">
        <f t="shared" si="641"/>
        <v>2.5763983299061766E-2</v>
      </c>
      <c r="AK363" s="5">
        <f t="shared" si="642"/>
        <v>7.0870619335034538E-3</v>
      </c>
      <c r="AL363" s="5">
        <f t="shared" si="643"/>
        <v>1.4899503139973944E-4</v>
      </c>
      <c r="AM363" s="5">
        <f t="shared" si="644"/>
        <v>6.3763181790259162E-5</v>
      </c>
      <c r="AN363" s="5">
        <f t="shared" si="645"/>
        <v>1.9684599840655317E-4</v>
      </c>
      <c r="AO363" s="5">
        <f t="shared" si="646"/>
        <v>3.0384577745924354E-4</v>
      </c>
      <c r="AP363" s="5">
        <f t="shared" si="647"/>
        <v>3.1267168997473722E-4</v>
      </c>
      <c r="AQ363" s="5">
        <f t="shared" si="648"/>
        <v>2.4131547884873541E-4</v>
      </c>
      <c r="AR363" s="5">
        <f t="shared" si="649"/>
        <v>4.671761496768758E-2</v>
      </c>
      <c r="AS363" s="5">
        <f t="shared" si="650"/>
        <v>3.8552730005102925E-2</v>
      </c>
      <c r="AT363" s="5">
        <f t="shared" si="651"/>
        <v>1.5907415135322914E-2</v>
      </c>
      <c r="AU363" s="5">
        <f t="shared" si="652"/>
        <v>4.3757533513883781E-3</v>
      </c>
      <c r="AV363" s="5">
        <f t="shared" si="653"/>
        <v>9.0274962474904015E-4</v>
      </c>
      <c r="AW363" s="5">
        <f t="shared" si="654"/>
        <v>1.0543877933841727E-5</v>
      </c>
      <c r="AX363" s="5">
        <f t="shared" si="655"/>
        <v>8.7698709702482688E-6</v>
      </c>
      <c r="AY363" s="5">
        <f t="shared" si="656"/>
        <v>2.7073837261033443E-5</v>
      </c>
      <c r="AZ363" s="5">
        <f t="shared" si="657"/>
        <v>4.179039044722529E-5</v>
      </c>
      <c r="BA363" s="5">
        <f t="shared" si="658"/>
        <v>4.3004290252448043E-5</v>
      </c>
      <c r="BB363" s="5">
        <f t="shared" si="659"/>
        <v>3.3190087966256165E-5</v>
      </c>
      <c r="BC363" s="5">
        <f t="shared" si="660"/>
        <v>2.0492503101271187E-5</v>
      </c>
      <c r="BD363" s="5">
        <f t="shared" si="661"/>
        <v>2.4037318776785208E-2</v>
      </c>
      <c r="BE363" s="5">
        <f t="shared" si="662"/>
        <v>1.9836292188480719E-2</v>
      </c>
      <c r="BF363" s="5">
        <f t="shared" si="663"/>
        <v>8.1847416394626206E-3</v>
      </c>
      <c r="BG363" s="5">
        <f t="shared" si="664"/>
        <v>2.2514286799242165E-3</v>
      </c>
      <c r="BH363" s="5">
        <f t="shared" si="665"/>
        <v>4.6448605136894448E-4</v>
      </c>
      <c r="BI363" s="5">
        <f t="shared" si="666"/>
        <v>7.6661470590692109E-5</v>
      </c>
      <c r="BJ363" s="8">
        <f t="shared" si="667"/>
        <v>6.7507082344425637E-2</v>
      </c>
      <c r="BK363" s="8">
        <f t="shared" si="668"/>
        <v>0.11418817261456897</v>
      </c>
      <c r="BL363" s="8">
        <f t="shared" si="669"/>
        <v>0.68216383628277188</v>
      </c>
      <c r="BM363" s="8">
        <f t="shared" si="670"/>
        <v>0.71065479183479596</v>
      </c>
      <c r="BN363" s="8">
        <f t="shared" si="671"/>
        <v>0.25122644554514395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1.62</v>
      </c>
      <c r="F364">
        <f>VLOOKUP(B364,home!$B$2:$E$405,3,FALSE)</f>
        <v>0.88</v>
      </c>
      <c r="G364">
        <f>VLOOKUP(C364,away!$B$2:$E$405,4,FALSE)</f>
        <v>1.1000000000000001</v>
      </c>
      <c r="H364">
        <f>VLOOKUP(A364,away!$A$2:$E$405,3,FALSE)</f>
        <v>1.38</v>
      </c>
      <c r="I364">
        <f>VLOOKUP(C364,away!$B$2:$E$405,3,FALSE)</f>
        <v>1.54</v>
      </c>
      <c r="J364">
        <f>VLOOKUP(B364,home!$B$2:$E$405,4,FALSE)</f>
        <v>0.97</v>
      </c>
      <c r="K364" s="3">
        <f t="shared" si="616"/>
        <v>1.5681600000000004</v>
      </c>
      <c r="L364" s="3">
        <f t="shared" si="617"/>
        <v>2.0614439999999998</v>
      </c>
      <c r="M364" s="5">
        <f t="shared" si="618"/>
        <v>2.652668689727555E-2</v>
      </c>
      <c r="N364" s="5">
        <f t="shared" si="619"/>
        <v>4.1598089324831632E-2</v>
      </c>
      <c r="O364" s="5">
        <f t="shared" si="620"/>
        <v>5.4683279544267285E-2</v>
      </c>
      <c r="P364" s="5">
        <f t="shared" si="621"/>
        <v>8.5752131650138202E-2</v>
      </c>
      <c r="Q364" s="5">
        <f t="shared" si="622"/>
        <v>3.2616229877813999E-2</v>
      </c>
      <c r="R364" s="5">
        <f t="shared" si="623"/>
        <v>5.6363259258426286E-2</v>
      </c>
      <c r="S364" s="5">
        <f t="shared" si="624"/>
        <v>6.9302172101427043E-2</v>
      </c>
      <c r="T364" s="5">
        <f t="shared" si="625"/>
        <v>6.7236531384240392E-2</v>
      </c>
      <c r="U364" s="5">
        <f t="shared" si="626"/>
        <v>8.8386608638693784E-2</v>
      </c>
      <c r="V364" s="5">
        <f t="shared" si="627"/>
        <v>2.489237016583673E-2</v>
      </c>
      <c r="W364" s="5">
        <f t="shared" si="628"/>
        <v>1.7049155681730935E-2</v>
      </c>
      <c r="X364" s="5">
        <f t="shared" si="629"/>
        <v>3.5145879685170141E-2</v>
      </c>
      <c r="Y364" s="5">
        <f t="shared" si="630"/>
        <v>3.6225631400857952E-2</v>
      </c>
      <c r="Z364" s="5">
        <f t="shared" si="631"/>
        <v>3.8729900872909083E-2</v>
      </c>
      <c r="AA364" s="5">
        <f t="shared" si="632"/>
        <v>6.0734681352861128E-2</v>
      </c>
      <c r="AB364" s="5">
        <f t="shared" si="633"/>
        <v>4.7620848955151368E-2</v>
      </c>
      <c r="AC364" s="5">
        <f t="shared" si="634"/>
        <v>5.0293074004372712E-3</v>
      </c>
      <c r="AD364" s="5">
        <f t="shared" si="635"/>
        <v>6.6839509934657985E-3</v>
      </c>
      <c r="AE364" s="5">
        <f t="shared" si="636"/>
        <v>1.3778590671774107E-2</v>
      </c>
      <c r="AF364" s="5">
        <f t="shared" si="637"/>
        <v>1.4201896534392355E-2</v>
      </c>
      <c r="AG364" s="5">
        <f t="shared" si="638"/>
        <v>9.7588047998146341E-3</v>
      </c>
      <c r="AH364" s="5">
        <f t="shared" si="639"/>
        <v>1.9959880443763307E-2</v>
      </c>
      <c r="AI364" s="5">
        <f t="shared" si="640"/>
        <v>3.1300286116691868E-2</v>
      </c>
      <c r="AJ364" s="5">
        <f t="shared" si="641"/>
        <v>2.4541928338375773E-2</v>
      </c>
      <c r="AK364" s="5">
        <f t="shared" si="642"/>
        <v>1.2828556781035786E-2</v>
      </c>
      <c r="AL364" s="5">
        <f t="shared" si="643"/>
        <v>6.5032445549105533E-4</v>
      </c>
      <c r="AM364" s="5">
        <f t="shared" si="644"/>
        <v>2.0963009179826649E-3</v>
      </c>
      <c r="AN364" s="5">
        <f t="shared" si="645"/>
        <v>4.3214069495698566E-3</v>
      </c>
      <c r="AO364" s="5">
        <f t="shared" si="646"/>
        <v>4.4541692138745431E-3</v>
      </c>
      <c r="AP364" s="5">
        <f t="shared" si="647"/>
        <v>3.0606734669754629E-3</v>
      </c>
      <c r="AQ364" s="5">
        <f t="shared" si="648"/>
        <v>1.577351738613942E-3</v>
      </c>
      <c r="AR364" s="5">
        <f t="shared" si="649"/>
        <v>8.2292351563026354E-3</v>
      </c>
      <c r="AS364" s="5">
        <f t="shared" si="650"/>
        <v>1.2904757402707544E-2</v>
      </c>
      <c r="AT364" s="5">
        <f t="shared" si="651"/>
        <v>1.0118362184314934E-2</v>
      </c>
      <c r="AU364" s="5">
        <f t="shared" si="652"/>
        <v>5.2890702809851031E-3</v>
      </c>
      <c r="AV364" s="5">
        <f t="shared" si="653"/>
        <v>2.0735271129574007E-3</v>
      </c>
      <c r="AW364" s="5">
        <f t="shared" si="654"/>
        <v>5.8396860383710289E-5</v>
      </c>
      <c r="AX364" s="5">
        <f t="shared" si="655"/>
        <v>5.4788920792394995E-4</v>
      </c>
      <c r="AY364" s="5">
        <f t="shared" si="656"/>
        <v>1.1294429203395789E-3</v>
      </c>
      <c r="AZ364" s="5">
        <f t="shared" si="657"/>
        <v>1.1641416657382517E-3</v>
      </c>
      <c r="BA364" s="5">
        <f t="shared" si="658"/>
        <v>7.9993761732870781E-4</v>
      </c>
      <c r="BB364" s="5">
        <f t="shared" si="659"/>
        <v>4.1225665040414033E-4</v>
      </c>
      <c r="BC364" s="5">
        <f t="shared" si="660"/>
        <v>1.6996879968714243E-4</v>
      </c>
      <c r="BD364" s="5">
        <f t="shared" si="661"/>
        <v>2.8273512395915225E-3</v>
      </c>
      <c r="BE364" s="5">
        <f t="shared" si="662"/>
        <v>4.4337391198778428E-3</v>
      </c>
      <c r="BF364" s="5">
        <f t="shared" si="663"/>
        <v>3.4764061691138206E-3</v>
      </c>
      <c r="BG364" s="5">
        <f t="shared" si="664"/>
        <v>1.8171870327191766E-3</v>
      </c>
      <c r="BH364" s="5">
        <f t="shared" si="665"/>
        <v>7.1241000430722614E-4</v>
      </c>
      <c r="BI364" s="5">
        <f t="shared" si="666"/>
        <v>2.2343457447088392E-4</v>
      </c>
      <c r="BJ364" s="8">
        <f t="shared" si="667"/>
        <v>0.29402829950253012</v>
      </c>
      <c r="BK364" s="8">
        <f t="shared" si="668"/>
        <v>0.21328243559094548</v>
      </c>
      <c r="BL364" s="8">
        <f t="shared" si="669"/>
        <v>0.44852480970661468</v>
      </c>
      <c r="BM364" s="8">
        <f t="shared" si="670"/>
        <v>0.69595472306029038</v>
      </c>
      <c r="BN364" s="8">
        <f t="shared" si="671"/>
        <v>0.29753967655275293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1.42592592592593</v>
      </c>
      <c r="F365">
        <f>VLOOKUP(B365,home!$B$2:$E$405,3,FALSE)</f>
        <v>0.39</v>
      </c>
      <c r="G365">
        <f>VLOOKUP(C365,away!$B$2:$E$405,4,FALSE)</f>
        <v>0.78</v>
      </c>
      <c r="H365">
        <f>VLOOKUP(A365,away!$A$2:$E$405,3,FALSE)</f>
        <v>1.34615384615385</v>
      </c>
      <c r="I365">
        <f>VLOOKUP(C365,away!$B$2:$E$405,3,FALSE)</f>
        <v>0</v>
      </c>
      <c r="J365">
        <f>VLOOKUP(B365,home!$B$2:$E$405,4,FALSE)</f>
        <v>0.74</v>
      </c>
      <c r="K365" s="3">
        <f t="shared" si="616"/>
        <v>0.43376666666666797</v>
      </c>
      <c r="L365" s="3">
        <f t="shared" si="617"/>
        <v>0</v>
      </c>
      <c r="M365" s="5">
        <f t="shared" si="618"/>
        <v>0.64806345265061294</v>
      </c>
      <c r="N365" s="5">
        <f t="shared" si="619"/>
        <v>0.28110832364474836</v>
      </c>
      <c r="O365" s="5">
        <f t="shared" si="620"/>
        <v>0</v>
      </c>
      <c r="P365" s="5">
        <f t="shared" si="621"/>
        <v>0</v>
      </c>
      <c r="Q365" s="5">
        <f t="shared" si="622"/>
        <v>6.0967710259818689E-2</v>
      </c>
      <c r="R365" s="5">
        <f t="shared" si="623"/>
        <v>0</v>
      </c>
      <c r="S365" s="5">
        <f t="shared" si="624"/>
        <v>0</v>
      </c>
      <c r="T365" s="5">
        <f t="shared" si="625"/>
        <v>0</v>
      </c>
      <c r="U365" s="5">
        <f t="shared" si="626"/>
        <v>0</v>
      </c>
      <c r="V365" s="5">
        <f t="shared" si="627"/>
        <v>0</v>
      </c>
      <c r="W365" s="5">
        <f t="shared" si="628"/>
        <v>8.8152534845669234E-3</v>
      </c>
      <c r="X365" s="5">
        <f t="shared" si="629"/>
        <v>0</v>
      </c>
      <c r="Y365" s="5">
        <f t="shared" si="630"/>
        <v>0</v>
      </c>
      <c r="Z365" s="5">
        <f t="shared" si="631"/>
        <v>0</v>
      </c>
      <c r="AA365" s="5">
        <f t="shared" si="632"/>
        <v>0</v>
      </c>
      <c r="AB365" s="5">
        <f t="shared" si="633"/>
        <v>0</v>
      </c>
      <c r="AC365" s="5">
        <f t="shared" si="634"/>
        <v>0</v>
      </c>
      <c r="AD365" s="5">
        <f t="shared" si="635"/>
        <v>9.5594077995558076E-4</v>
      </c>
      <c r="AE365" s="5">
        <f t="shared" si="636"/>
        <v>0</v>
      </c>
      <c r="AF365" s="5">
        <f t="shared" si="637"/>
        <v>0</v>
      </c>
      <c r="AG365" s="5">
        <f t="shared" si="638"/>
        <v>0</v>
      </c>
      <c r="AH365" s="5">
        <f t="shared" si="639"/>
        <v>0</v>
      </c>
      <c r="AI365" s="5">
        <f t="shared" si="640"/>
        <v>0</v>
      </c>
      <c r="AJ365" s="5">
        <f t="shared" si="641"/>
        <v>0</v>
      </c>
      <c r="AK365" s="5">
        <f t="shared" si="642"/>
        <v>0</v>
      </c>
      <c r="AL365" s="5">
        <f t="shared" si="643"/>
        <v>0</v>
      </c>
      <c r="AM365" s="5">
        <f t="shared" si="644"/>
        <v>8.2931049130413438E-5</v>
      </c>
      <c r="AN365" s="5">
        <f t="shared" si="645"/>
        <v>0</v>
      </c>
      <c r="AO365" s="5">
        <f t="shared" si="646"/>
        <v>0</v>
      </c>
      <c r="AP365" s="5">
        <f t="shared" si="647"/>
        <v>0</v>
      </c>
      <c r="AQ365" s="5">
        <f t="shared" si="648"/>
        <v>0</v>
      </c>
      <c r="AR365" s="5">
        <f t="shared" si="649"/>
        <v>0</v>
      </c>
      <c r="AS365" s="5">
        <f t="shared" si="650"/>
        <v>0</v>
      </c>
      <c r="AT365" s="5">
        <f t="shared" si="651"/>
        <v>0</v>
      </c>
      <c r="AU365" s="5">
        <f t="shared" si="652"/>
        <v>0</v>
      </c>
      <c r="AV365" s="5">
        <f t="shared" si="653"/>
        <v>0</v>
      </c>
      <c r="AW365" s="5">
        <f t="shared" si="654"/>
        <v>0</v>
      </c>
      <c r="AX365" s="5">
        <f t="shared" si="655"/>
        <v>5.9954541240781808E-6</v>
      </c>
      <c r="AY365" s="5">
        <f t="shared" si="656"/>
        <v>0</v>
      </c>
      <c r="AZ365" s="5">
        <f t="shared" si="657"/>
        <v>0</v>
      </c>
      <c r="BA365" s="5">
        <f t="shared" si="658"/>
        <v>0</v>
      </c>
      <c r="BB365" s="5">
        <f t="shared" si="659"/>
        <v>0</v>
      </c>
      <c r="BC365" s="5">
        <f t="shared" si="660"/>
        <v>0</v>
      </c>
      <c r="BD365" s="5">
        <f t="shared" si="661"/>
        <v>0</v>
      </c>
      <c r="BE365" s="5">
        <f t="shared" si="662"/>
        <v>0</v>
      </c>
      <c r="BF365" s="5">
        <f t="shared" si="663"/>
        <v>0</v>
      </c>
      <c r="BG365" s="5">
        <f t="shared" si="664"/>
        <v>0</v>
      </c>
      <c r="BH365" s="5">
        <f t="shared" si="665"/>
        <v>0</v>
      </c>
      <c r="BI365" s="5">
        <f t="shared" si="666"/>
        <v>0</v>
      </c>
      <c r="BJ365" s="8">
        <f t="shared" si="667"/>
        <v>0.35193615467234401</v>
      </c>
      <c r="BK365" s="8">
        <f t="shared" si="668"/>
        <v>0.64806345265061294</v>
      </c>
      <c r="BL365" s="8">
        <f t="shared" si="669"/>
        <v>0</v>
      </c>
      <c r="BM365" s="8">
        <f t="shared" si="670"/>
        <v>9.8601207677769965E-3</v>
      </c>
      <c r="BN365" s="8">
        <f t="shared" si="671"/>
        <v>0.99013948655518003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1.52</v>
      </c>
      <c r="F366">
        <f>VLOOKUP(B366,home!$B$2:$E$405,3,FALSE)</f>
        <v>0.94</v>
      </c>
      <c r="G366">
        <f>VLOOKUP(C366,away!$B$2:$E$405,4,FALSE)</f>
        <v>1.4</v>
      </c>
      <c r="H366">
        <f>VLOOKUP(A366,away!$A$2:$E$405,3,FALSE)</f>
        <v>1.0925925925925899</v>
      </c>
      <c r="I366">
        <f>VLOOKUP(C366,away!$B$2:$E$405,3,FALSE)</f>
        <v>0.7</v>
      </c>
      <c r="J366">
        <f>VLOOKUP(B366,home!$B$2:$E$405,4,FALSE)</f>
        <v>1.53</v>
      </c>
      <c r="K366" s="3">
        <f t="shared" si="616"/>
        <v>2.0003199999999999</v>
      </c>
      <c r="L366" s="3">
        <f t="shared" si="617"/>
        <v>1.1701666666666637</v>
      </c>
      <c r="M366" s="5">
        <f t="shared" si="618"/>
        <v>4.1983161125818583E-2</v>
      </c>
      <c r="N366" s="5">
        <f t="shared" si="619"/>
        <v>8.3979756863197419E-2</v>
      </c>
      <c r="O366" s="5">
        <f t="shared" si="620"/>
        <v>4.9127295710728595E-2</v>
      </c>
      <c r="P366" s="5">
        <f t="shared" si="621"/>
        <v>9.8270312156084602E-2</v>
      </c>
      <c r="Q366" s="5">
        <f t="shared" si="622"/>
        <v>8.3993193624295553E-2</v>
      </c>
      <c r="R366" s="5">
        <f t="shared" si="623"/>
        <v>2.8743561932085385E-2</v>
      </c>
      <c r="S366" s="5">
        <f t="shared" si="624"/>
        <v>5.7505521215477688E-2</v>
      </c>
      <c r="T366" s="5">
        <f t="shared" si="625"/>
        <v>9.8286035406029607E-2</v>
      </c>
      <c r="U366" s="5">
        <f t="shared" si="626"/>
        <v>5.7496321803989024E-2</v>
      </c>
      <c r="V366" s="5">
        <f t="shared" si="627"/>
        <v>1.4955957920599271E-2</v>
      </c>
      <c r="W366" s="5">
        <f t="shared" si="628"/>
        <v>5.6004421690183617E-2</v>
      </c>
      <c r="X366" s="5">
        <f t="shared" si="629"/>
        <v>6.5534507447796361E-2</v>
      </c>
      <c r="Y366" s="5">
        <f t="shared" si="630"/>
        <v>3.8343148065914767E-2</v>
      </c>
      <c r="Z366" s="5">
        <f t="shared" si="631"/>
        <v>1.1211586018065054E-2</v>
      </c>
      <c r="AA366" s="5">
        <f t="shared" si="632"/>
        <v>2.2426759743655884E-2</v>
      </c>
      <c r="AB366" s="5">
        <f t="shared" si="633"/>
        <v>2.2430348025214878E-2</v>
      </c>
      <c r="AC366" s="5">
        <f t="shared" si="634"/>
        <v>2.1879704476128531E-3</v>
      </c>
      <c r="AD366" s="5">
        <f t="shared" si="635"/>
        <v>2.8006691198827028E-2</v>
      </c>
      <c r="AE366" s="5">
        <f t="shared" si="636"/>
        <v>3.2772496484494013E-2</v>
      </c>
      <c r="AF366" s="5">
        <f t="shared" si="637"/>
        <v>1.9174641484802659E-2</v>
      </c>
      <c r="AG366" s="5">
        <f t="shared" si="638"/>
        <v>7.4791754369332849E-3</v>
      </c>
      <c r="AH366" s="5">
        <f t="shared" si="639"/>
        <v>3.2798560597014398E-3</v>
      </c>
      <c r="AI366" s="5">
        <f t="shared" si="640"/>
        <v>6.5607616733419829E-3</v>
      </c>
      <c r="AJ366" s="5">
        <f t="shared" si="641"/>
        <v>6.5618113952097198E-3</v>
      </c>
      <c r="AK366" s="5">
        <f t="shared" si="642"/>
        <v>4.3752408566886348E-3</v>
      </c>
      <c r="AL366" s="5">
        <f t="shared" si="643"/>
        <v>2.0485597854895765E-4</v>
      </c>
      <c r="AM366" s="5">
        <f t="shared" si="644"/>
        <v>1.1204468907767532E-2</v>
      </c>
      <c r="AN366" s="5">
        <f t="shared" si="645"/>
        <v>1.3111096033572607E-2</v>
      </c>
      <c r="AO366" s="5">
        <f t="shared" si="646"/>
        <v>7.6710837709760881E-3</v>
      </c>
      <c r="AP366" s="5">
        <f t="shared" si="647"/>
        <v>2.9921488420012765E-3</v>
      </c>
      <c r="AQ366" s="5">
        <f t="shared" si="648"/>
        <v>8.7532820915378802E-4</v>
      </c>
      <c r="AR366" s="5">
        <f t="shared" si="649"/>
        <v>7.6759564650545826E-4</v>
      </c>
      <c r="AS366" s="5">
        <f t="shared" si="650"/>
        <v>1.535436923617798E-3</v>
      </c>
      <c r="AT366" s="5">
        <f t="shared" si="651"/>
        <v>1.5356825935255774E-3</v>
      </c>
      <c r="AU366" s="5">
        <f t="shared" si="652"/>
        <v>1.0239522018270274E-3</v>
      </c>
      <c r="AV366" s="5">
        <f t="shared" si="653"/>
        <v>5.1205801708966E-4</v>
      </c>
      <c r="AW366" s="5">
        <f t="shared" si="654"/>
        <v>1.3319666225965662E-5</v>
      </c>
      <c r="AX366" s="5">
        <f t="shared" si="655"/>
        <v>3.7354205409309252E-3</v>
      </c>
      <c r="AY366" s="5">
        <f t="shared" si="656"/>
        <v>4.3710646029793271E-3</v>
      </c>
      <c r="AZ366" s="5">
        <f t="shared" si="657"/>
        <v>2.5574370481264816E-3</v>
      </c>
      <c r="BA366" s="5">
        <f t="shared" si="658"/>
        <v>9.9754252860533238E-4</v>
      </c>
      <c r="BB366" s="5">
        <f t="shared" si="659"/>
        <v>2.9182275388908426E-4</v>
      </c>
      <c r="BC366" s="5">
        <f t="shared" si="660"/>
        <v>6.8296251835175162E-5</v>
      </c>
      <c r="BD366" s="5">
        <f t="shared" si="661"/>
        <v>1.4970247316985587E-4</v>
      </c>
      <c r="BE366" s="5">
        <f t="shared" si="662"/>
        <v>2.9945285113112605E-4</v>
      </c>
      <c r="BF366" s="5">
        <f t="shared" si="663"/>
        <v>2.9950076358730712E-4</v>
      </c>
      <c r="BG366" s="5">
        <f t="shared" si="664"/>
        <v>1.9969912247298733E-4</v>
      </c>
      <c r="BH366" s="5">
        <f t="shared" si="665"/>
        <v>9.986553716629153E-5</v>
      </c>
      <c r="BI366" s="5">
        <f t="shared" si="666"/>
        <v>3.9952606260895239E-5</v>
      </c>
      <c r="BJ366" s="8">
        <f t="shared" si="667"/>
        <v>0.56144977719231193</v>
      </c>
      <c r="BK366" s="8">
        <f t="shared" si="668"/>
        <v>0.21947884344712132</v>
      </c>
      <c r="BL366" s="8">
        <f t="shared" si="669"/>
        <v>0.20746485593696953</v>
      </c>
      <c r="BM366" s="8">
        <f t="shared" si="670"/>
        <v>0.60915003624550412</v>
      </c>
      <c r="BN366" s="8">
        <f t="shared" si="671"/>
        <v>0.38609728141221011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1.52</v>
      </c>
      <c r="F367">
        <f>VLOOKUP(B367,home!$B$2:$E$405,3,FALSE)</f>
        <v>1.17</v>
      </c>
      <c r="G367">
        <f>VLOOKUP(C367,away!$B$2:$E$405,4,FALSE)</f>
        <v>0.47</v>
      </c>
      <c r="H367">
        <f>VLOOKUP(A367,away!$A$2:$E$405,3,FALSE)</f>
        <v>1.0925925925925899</v>
      </c>
      <c r="I367">
        <f>VLOOKUP(C367,away!$B$2:$E$405,3,FALSE)</f>
        <v>1.17</v>
      </c>
      <c r="J367">
        <f>VLOOKUP(B367,home!$B$2:$E$405,4,FALSE)</f>
        <v>2.14</v>
      </c>
      <c r="K367" s="3">
        <f t="shared" si="616"/>
        <v>0.83584799999999992</v>
      </c>
      <c r="L367" s="3">
        <f t="shared" si="617"/>
        <v>2.7356333333333263</v>
      </c>
      <c r="M367" s="5">
        <f t="shared" si="618"/>
        <v>2.8114176352344002E-2</v>
      </c>
      <c r="N367" s="5">
        <f t="shared" si="619"/>
        <v>2.3499178075754031E-2</v>
      </c>
      <c r="O367" s="5">
        <f t="shared" si="620"/>
        <v>7.6910077968683807E-2</v>
      </c>
      <c r="P367" s="5">
        <f t="shared" si="621"/>
        <v>6.4285134849968423E-2</v>
      </c>
      <c r="Q367" s="5">
        <f t="shared" si="622"/>
        <v>9.8208704981314239E-3</v>
      </c>
      <c r="R367" s="5">
        <f t="shared" si="623"/>
        <v>0.10519888648019826</v>
      </c>
      <c r="S367" s="5">
        <f t="shared" si="624"/>
        <v>3.6748173865087039E-2</v>
      </c>
      <c r="T367" s="5">
        <f t="shared" si="625"/>
        <v>2.6866300697038194E-2</v>
      </c>
      <c r="U367" s="5">
        <f t="shared" si="626"/>
        <v>8.7930278866700753E-2</v>
      </c>
      <c r="V367" s="5">
        <f t="shared" si="627"/>
        <v>9.336378451136192E-3</v>
      </c>
      <c r="W367" s="5">
        <f t="shared" si="628"/>
        <v>2.7362516547073854E-3</v>
      </c>
      <c r="X367" s="5">
        <f t="shared" si="629"/>
        <v>7.4853812350059949E-3</v>
      </c>
      <c r="Y367" s="5">
        <f t="shared" si="630"/>
        <v>1.023862920959509E-2</v>
      </c>
      <c r="Z367" s="5">
        <f t="shared" si="631"/>
        <v>9.5928526828259655E-2</v>
      </c>
      <c r="AA367" s="5">
        <f t="shared" si="632"/>
        <v>8.0181667292347172E-2</v>
      </c>
      <c r="AB367" s="5">
        <f t="shared" si="633"/>
        <v>3.3509843121486887E-2</v>
      </c>
      <c r="AC367" s="5">
        <f t="shared" si="634"/>
        <v>1.334269809783145E-3</v>
      </c>
      <c r="AD367" s="5">
        <f t="shared" si="635"/>
        <v>5.717726182709645E-4</v>
      </c>
      <c r="AE367" s="5">
        <f t="shared" si="636"/>
        <v>1.564160233629322E-3</v>
      </c>
      <c r="AF367" s="5">
        <f t="shared" si="637"/>
        <v>2.1394844368954088E-3</v>
      </c>
      <c r="AG367" s="5">
        <f t="shared" si="638"/>
        <v>1.9509483139063205E-3</v>
      </c>
      <c r="AH367" s="5">
        <f t="shared" si="639"/>
        <v>6.5606318902236851E-2</v>
      </c>
      <c r="AI367" s="5">
        <f t="shared" si="640"/>
        <v>5.4836910441796859E-2</v>
      </c>
      <c r="AJ367" s="5">
        <f t="shared" si="641"/>
        <v>2.2917660959477504E-2</v>
      </c>
      <c r="AK367" s="5">
        <f t="shared" si="642"/>
        <v>6.3852270258857851E-3</v>
      </c>
      <c r="AL367" s="5">
        <f t="shared" si="643"/>
        <v>1.2203624758297407E-4</v>
      </c>
      <c r="AM367" s="5">
        <f t="shared" si="644"/>
        <v>9.5582999887309838E-5</v>
      </c>
      <c r="AN367" s="5">
        <f t="shared" si="645"/>
        <v>2.6148004059172038E-4</v>
      </c>
      <c r="AO367" s="5">
        <f t="shared" si="646"/>
        <v>3.5765675752203081E-4</v>
      </c>
      <c r="AP367" s="5">
        <f t="shared" si="647"/>
        <v>3.2613924925639409E-4</v>
      </c>
      <c r="AQ367" s="5">
        <f t="shared" si="648"/>
        <v>2.2304935039352448E-4</v>
      </c>
      <c r="AR367" s="5">
        <f t="shared" si="649"/>
        <v>3.5894966573251072E-2</v>
      </c>
      <c r="AS367" s="5">
        <f t="shared" si="650"/>
        <v>3.0002736020318759E-2</v>
      </c>
      <c r="AT367" s="5">
        <f t="shared" si="651"/>
        <v>1.2538863448555693E-2</v>
      </c>
      <c r="AU367" s="5">
        <f t="shared" si="652"/>
        <v>3.4935279785827935E-3</v>
      </c>
      <c r="AV367" s="5">
        <f t="shared" si="653"/>
        <v>7.3001459346061742E-4</v>
      </c>
      <c r="AW367" s="5">
        <f t="shared" si="654"/>
        <v>7.751246336581073E-6</v>
      </c>
      <c r="AX367" s="5">
        <f t="shared" si="655"/>
        <v>1.3315476548301353E-5</v>
      </c>
      <c r="AY367" s="5">
        <f t="shared" si="656"/>
        <v>3.6426261494751362E-5</v>
      </c>
      <c r="AZ367" s="5">
        <f t="shared" si="657"/>
        <v>4.9824447576879038E-5</v>
      </c>
      <c r="BA367" s="5">
        <f t="shared" si="658"/>
        <v>4.5433806535409724E-5</v>
      </c>
      <c r="BB367" s="5">
        <f t="shared" si="659"/>
        <v>3.1072558904621094E-5</v>
      </c>
      <c r="BC367" s="5">
        <f t="shared" si="660"/>
        <v>1.7000625578288942E-5</v>
      </c>
      <c r="BD367" s="5">
        <f t="shared" si="661"/>
        <v>1.6365911176111875E-2</v>
      </c>
      <c r="BE367" s="5">
        <f t="shared" si="662"/>
        <v>1.3679414124730758E-2</v>
      </c>
      <c r="BF367" s="5">
        <f t="shared" si="663"/>
        <v>5.7169554686639758E-3</v>
      </c>
      <c r="BG367" s="5">
        <f t="shared" si="664"/>
        <v>1.5928352648572825E-3</v>
      </c>
      <c r="BH367" s="5">
        <f t="shared" si="665"/>
        <v>3.3284204261510738E-4</v>
      </c>
      <c r="BI367" s="5">
        <f t="shared" si="666"/>
        <v>5.5641071127150466E-5</v>
      </c>
      <c r="BJ367" s="8">
        <f t="shared" si="667"/>
        <v>8.8329958547223364E-2</v>
      </c>
      <c r="BK367" s="8">
        <f t="shared" si="668"/>
        <v>0.13997659583739655</v>
      </c>
      <c r="BL367" s="8">
        <f t="shared" si="669"/>
        <v>0.65388057882108896</v>
      </c>
      <c r="BM367" s="8">
        <f t="shared" si="670"/>
        <v>0.67025866079373042</v>
      </c>
      <c r="BN367" s="8">
        <f t="shared" si="671"/>
        <v>0.30782832422507994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1.5</v>
      </c>
      <c r="F368">
        <f>VLOOKUP(B368,home!$B$2:$E$405,3,FALSE)</f>
        <v>1.66</v>
      </c>
      <c r="G368">
        <f>VLOOKUP(C368,away!$B$2:$E$405,4,FALSE)</f>
        <v>2.0699999999999998</v>
      </c>
      <c r="H368">
        <f>VLOOKUP(A368,away!$A$2:$E$405,3,FALSE)</f>
        <v>0.88888888888888895</v>
      </c>
      <c r="I368">
        <f>VLOOKUP(C368,away!$B$2:$E$405,3,FALSE)</f>
        <v>1.24</v>
      </c>
      <c r="J368">
        <f>VLOOKUP(B368,home!$B$2:$E$405,4,FALSE)</f>
        <v>1.81</v>
      </c>
      <c r="K368" s="3">
        <f t="shared" si="616"/>
        <v>5.1542999999999992</v>
      </c>
      <c r="L368" s="3">
        <f t="shared" si="617"/>
        <v>1.9950222222222223</v>
      </c>
      <c r="M368" s="5">
        <f t="shared" si="618"/>
        <v>7.8539622506105383E-4</v>
      </c>
      <c r="N368" s="5">
        <f t="shared" si="619"/>
        <v>4.048167762832189E-3</v>
      </c>
      <c r="O368" s="5">
        <f t="shared" si="620"/>
        <v>1.5668829222462482E-3</v>
      </c>
      <c r="P368" s="5">
        <f t="shared" si="621"/>
        <v>8.0761846461338358E-3</v>
      </c>
      <c r="Q368" s="5">
        <f t="shared" si="622"/>
        <v>1.0432735549982974E-2</v>
      </c>
      <c r="R368" s="5">
        <f t="shared" si="623"/>
        <v>1.56298312475088E-3</v>
      </c>
      <c r="S368" s="5">
        <f t="shared" si="624"/>
        <v>2.0761736674179194E-2</v>
      </c>
      <c r="T368" s="5">
        <f t="shared" si="625"/>
        <v>2.081353926078381E-2</v>
      </c>
      <c r="U368" s="5">
        <f t="shared" si="626"/>
        <v>8.0560839199034593E-3</v>
      </c>
      <c r="V368" s="5">
        <f t="shared" si="627"/>
        <v>2.3721306181340416E-2</v>
      </c>
      <c r="W368" s="5">
        <f t="shared" si="628"/>
        <v>1.792448294842575E-2</v>
      </c>
      <c r="X368" s="5">
        <f t="shared" si="629"/>
        <v>3.5759741803952666E-2</v>
      </c>
      <c r="Y368" s="5">
        <f t="shared" si="630"/>
        <v>3.5670739779907278E-2</v>
      </c>
      <c r="Z368" s="5">
        <f t="shared" si="631"/>
        <v>1.0393953556121112E-3</v>
      </c>
      <c r="AA368" s="5">
        <f t="shared" si="632"/>
        <v>5.3573554814315043E-3</v>
      </c>
      <c r="AB368" s="5">
        <f t="shared" si="633"/>
        <v>1.3806708678971198E-2</v>
      </c>
      <c r="AC368" s="5">
        <f t="shared" si="634"/>
        <v>1.5245302518570203E-2</v>
      </c>
      <c r="AD368" s="5">
        <f t="shared" si="635"/>
        <v>2.3097040615267708E-2</v>
      </c>
      <c r="AE368" s="5">
        <f t="shared" si="636"/>
        <v>4.60791092950283E-2</v>
      </c>
      <c r="AF368" s="5">
        <f t="shared" si="637"/>
        <v>4.5964423511894018E-2</v>
      </c>
      <c r="AG368" s="5">
        <f t="shared" si="638"/>
        <v>3.0566682112620727E-2</v>
      </c>
      <c r="AH368" s="5">
        <f t="shared" si="639"/>
        <v>5.1840420803018247E-4</v>
      </c>
      <c r="AI368" s="5">
        <f t="shared" si="640"/>
        <v>2.6720108094499687E-3</v>
      </c>
      <c r="AJ368" s="5">
        <f t="shared" si="641"/>
        <v>6.886172657573986E-3</v>
      </c>
      <c r="AK368" s="5">
        <f t="shared" si="642"/>
        <v>1.1831133242977866E-2</v>
      </c>
      <c r="AL368" s="5">
        <f t="shared" si="643"/>
        <v>6.2706630970410376E-3</v>
      </c>
      <c r="AM368" s="5">
        <f t="shared" si="644"/>
        <v>2.3809815288654862E-2</v>
      </c>
      <c r="AN368" s="5">
        <f t="shared" si="645"/>
        <v>4.7501110607872862E-2</v>
      </c>
      <c r="AO368" s="5">
        <f t="shared" si="646"/>
        <v>4.7382885621471048E-2</v>
      </c>
      <c r="AP368" s="5">
        <f t="shared" si="647"/>
        <v>3.1509969922616191E-2</v>
      </c>
      <c r="AQ368" s="5">
        <f t="shared" si="648"/>
        <v>1.5715772554293274E-2</v>
      </c>
      <c r="AR368" s="5">
        <f t="shared" si="649"/>
        <v>2.0684558302274525E-4</v>
      </c>
      <c r="AS368" s="5">
        <f t="shared" si="650"/>
        <v>1.0661441885741357E-3</v>
      </c>
      <c r="AT368" s="5">
        <f t="shared" si="651"/>
        <v>2.747613495583833E-3</v>
      </c>
      <c r="AU368" s="5">
        <f t="shared" si="652"/>
        <v>4.7206747467625843E-3</v>
      </c>
      <c r="AV368" s="5">
        <f t="shared" si="653"/>
        <v>6.0829434618095962E-3</v>
      </c>
      <c r="AW368" s="5">
        <f t="shared" si="654"/>
        <v>1.7911353180528606E-3</v>
      </c>
      <c r="AX368" s="5">
        <f t="shared" si="655"/>
        <v>2.0453821823718955E-2</v>
      </c>
      <c r="AY368" s="5">
        <f t="shared" si="656"/>
        <v>4.0805829067693172E-2</v>
      </c>
      <c r="AZ368" s="5">
        <f t="shared" si="657"/>
        <v>4.0704267893124702E-2</v>
      </c>
      <c r="BA368" s="5">
        <f t="shared" si="658"/>
        <v>2.7068639662023431E-2</v>
      </c>
      <c r="BB368" s="5">
        <f t="shared" si="659"/>
        <v>1.3500634412765633E-2</v>
      </c>
      <c r="BC368" s="5">
        <f t="shared" si="660"/>
        <v>5.3868131335131023E-3</v>
      </c>
      <c r="BD368" s="5">
        <f t="shared" si="661"/>
        <v>6.8776922449814742E-5</v>
      </c>
      <c r="BE368" s="5">
        <f t="shared" si="662"/>
        <v>3.5449689138308008E-4</v>
      </c>
      <c r="BF368" s="5">
        <f t="shared" si="663"/>
        <v>9.1359166362790453E-4</v>
      </c>
      <c r="BG368" s="5">
        <f t="shared" si="664"/>
        <v>1.5696418372791029E-3</v>
      </c>
      <c r="BH368" s="5">
        <f t="shared" si="665"/>
        <v>2.0226012304719199E-3</v>
      </c>
      <c r="BI368" s="5">
        <f t="shared" si="666"/>
        <v>2.0850187044442825E-3</v>
      </c>
      <c r="BJ368" s="8">
        <f t="shared" si="667"/>
        <v>0.58419622262844262</v>
      </c>
      <c r="BK368" s="8">
        <f t="shared" si="668"/>
        <v>0.11566641841001891</v>
      </c>
      <c r="BL368" s="8">
        <f t="shared" si="669"/>
        <v>7.4096083770744295E-2</v>
      </c>
      <c r="BM368" s="8">
        <f t="shared" si="670"/>
        <v>0.70951107618417042</v>
      </c>
      <c r="BN368" s="8">
        <f t="shared" si="671"/>
        <v>2.6472350231007181E-2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1.2931034482758601</v>
      </c>
      <c r="F369">
        <f>VLOOKUP(B369,home!$B$2:$E$405,3,FALSE)</f>
        <v>0.77</v>
      </c>
      <c r="G369">
        <f>VLOOKUP(C369,away!$B$2:$E$405,4,FALSE)</f>
        <v>0.77</v>
      </c>
      <c r="H369">
        <f>VLOOKUP(A369,away!$A$2:$E$405,3,FALSE)</f>
        <v>1.13793103448276</v>
      </c>
      <c r="I369">
        <f>VLOOKUP(C369,away!$B$2:$E$405,3,FALSE)</f>
        <v>1.1599999999999999</v>
      </c>
      <c r="J369">
        <f>VLOOKUP(B369,home!$B$2:$E$405,4,FALSE)</f>
        <v>1.17</v>
      </c>
      <c r="K369" s="3">
        <f t="shared" si="616"/>
        <v>0.76668103448275748</v>
      </c>
      <c r="L369" s="3">
        <f t="shared" si="617"/>
        <v>1.5444000000000018</v>
      </c>
      <c r="M369" s="5">
        <f t="shared" si="618"/>
        <v>9.9154004703127241E-2</v>
      </c>
      <c r="N369" s="5">
        <f t="shared" si="619"/>
        <v>7.6019494898901793E-2</v>
      </c>
      <c r="O369" s="5">
        <f t="shared" si="620"/>
        <v>0.15313344486350988</v>
      </c>
      <c r="P369" s="5">
        <f t="shared" si="621"/>
        <v>0.11740450792186406</v>
      </c>
      <c r="Q369" s="5">
        <f t="shared" si="622"/>
        <v>2.9141352494973367E-2</v>
      </c>
      <c r="R369" s="5">
        <f t="shared" si="623"/>
        <v>0.1182496461236025</v>
      </c>
      <c r="S369" s="5">
        <f t="shared" si="624"/>
        <v>3.4753559681337594E-2</v>
      </c>
      <c r="T369" s="5">
        <f t="shared" si="625"/>
        <v>4.5005904793236913E-2</v>
      </c>
      <c r="U369" s="5">
        <f t="shared" si="626"/>
        <v>9.0659761017263557E-2</v>
      </c>
      <c r="V369" s="5">
        <f t="shared" si="627"/>
        <v>4.5722639971773667E-3</v>
      </c>
      <c r="W369" s="5">
        <f t="shared" si="628"/>
        <v>7.4473740923576221E-3</v>
      </c>
      <c r="X369" s="5">
        <f t="shared" si="629"/>
        <v>1.1501724548237124E-2</v>
      </c>
      <c r="Y369" s="5">
        <f t="shared" si="630"/>
        <v>8.8816316961487195E-3</v>
      </c>
      <c r="Z369" s="5">
        <f t="shared" si="631"/>
        <v>6.0874917824430642E-2</v>
      </c>
      <c r="AA369" s="5">
        <f t="shared" si="632"/>
        <v>4.6671644971687333E-2</v>
      </c>
      <c r="AB369" s="5">
        <f t="shared" si="633"/>
        <v>1.7891132523952618E-2</v>
      </c>
      <c r="AC369" s="5">
        <f t="shared" si="634"/>
        <v>3.3836530751120891E-4</v>
      </c>
      <c r="AD369" s="5">
        <f t="shared" si="635"/>
        <v>1.4274401183272068E-3</v>
      </c>
      <c r="AE369" s="5">
        <f t="shared" si="636"/>
        <v>2.2045385187445411E-3</v>
      </c>
      <c r="AF369" s="5">
        <f t="shared" si="637"/>
        <v>1.7023446441745368E-3</v>
      </c>
      <c r="AG369" s="5">
        <f t="shared" si="638"/>
        <v>8.7636702282105263E-4</v>
      </c>
      <c r="AH369" s="5">
        <f t="shared" si="639"/>
        <v>2.3503805772012703E-2</v>
      </c>
      <c r="AI369" s="5">
        <f t="shared" si="640"/>
        <v>1.8019922123568503E-2</v>
      </c>
      <c r="AJ369" s="5">
        <f t="shared" si="641"/>
        <v>6.9077662674981149E-3</v>
      </c>
      <c r="AK369" s="5">
        <f t="shared" si="642"/>
        <v>1.7653511293101837E-3</v>
      </c>
      <c r="AL369" s="5">
        <f t="shared" si="643"/>
        <v>1.6025822676602703E-5</v>
      </c>
      <c r="AM369" s="5">
        <f t="shared" si="644"/>
        <v>2.1887825331625861E-4</v>
      </c>
      <c r="AN369" s="5">
        <f t="shared" si="645"/>
        <v>3.3803557442163015E-4</v>
      </c>
      <c r="AO369" s="5">
        <f t="shared" si="646"/>
        <v>2.6103107056838317E-4</v>
      </c>
      <c r="AP369" s="5">
        <f t="shared" si="647"/>
        <v>1.3437879512860382E-4</v>
      </c>
      <c r="AQ369" s="5">
        <f t="shared" si="648"/>
        <v>5.1883652799154011E-5</v>
      </c>
      <c r="AR369" s="5">
        <f t="shared" si="649"/>
        <v>7.2598555268592897E-3</v>
      </c>
      <c r="AS369" s="5">
        <f t="shared" si="650"/>
        <v>5.5659935455278442E-3</v>
      </c>
      <c r="AT369" s="5">
        <f t="shared" si="651"/>
        <v>2.1336708447048194E-3</v>
      </c>
      <c r="AU369" s="5">
        <f t="shared" si="652"/>
        <v>5.4528165682132996E-4</v>
      </c>
      <c r="AV369" s="5">
        <f t="shared" si="653"/>
        <v>1.0451427618406228E-4</v>
      </c>
      <c r="AW369" s="5">
        <f t="shared" si="654"/>
        <v>5.270991858189914E-7</v>
      </c>
      <c r="AX369" s="5">
        <f t="shared" si="655"/>
        <v>2.7968300946381355E-5</v>
      </c>
      <c r="AY369" s="5">
        <f t="shared" si="656"/>
        <v>4.3194243981591414E-5</v>
      </c>
      <c r="AZ369" s="5">
        <f t="shared" si="657"/>
        <v>3.3354595202584938E-5</v>
      </c>
      <c r="BA369" s="5">
        <f t="shared" si="658"/>
        <v>1.7170945610290747E-5</v>
      </c>
      <c r="BB369" s="5">
        <f t="shared" si="659"/>
        <v>6.629702100133266E-6</v>
      </c>
      <c r="BC369" s="5">
        <f t="shared" si="660"/>
        <v>2.0477823846891648E-6</v>
      </c>
      <c r="BD369" s="5">
        <f t="shared" si="661"/>
        <v>1.8686868126135824E-3</v>
      </c>
      <c r="BE369" s="5">
        <f t="shared" si="662"/>
        <v>1.432686738618868E-3</v>
      </c>
      <c r="BF369" s="5">
        <f t="shared" si="663"/>
        <v>5.4920687542702091E-4</v>
      </c>
      <c r="BG369" s="5">
        <f t="shared" si="664"/>
        <v>1.4035549846581042E-4</v>
      </c>
      <c r="BH369" s="5">
        <f t="shared" si="665"/>
        <v>2.6901974689777652E-5</v>
      </c>
      <c r="BI369" s="5">
        <f t="shared" si="666"/>
        <v>4.1250467569575387E-6</v>
      </c>
      <c r="BJ369" s="8">
        <f t="shared" si="667"/>
        <v>0.18534274574438256</v>
      </c>
      <c r="BK369" s="8">
        <f t="shared" si="668"/>
        <v>0.25628192167767566</v>
      </c>
      <c r="BL369" s="8">
        <f t="shared" si="669"/>
        <v>0.49643375358907488</v>
      </c>
      <c r="BM369" s="8">
        <f t="shared" si="670"/>
        <v>0.40578822068478909</v>
      </c>
      <c r="BN369" s="8">
        <f t="shared" si="671"/>
        <v>0.5931024510059788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1.22727272727273</v>
      </c>
      <c r="F370">
        <f>VLOOKUP(B370,home!$B$2:$E$405,3,FALSE)</f>
        <v>0.81</v>
      </c>
      <c r="G370">
        <f>VLOOKUP(C370,away!$B$2:$E$405,4,FALSE)</f>
        <v>1.0900000000000001</v>
      </c>
      <c r="H370">
        <f>VLOOKUP(A370,away!$A$2:$E$405,3,FALSE)</f>
        <v>0.92424242424242398</v>
      </c>
      <c r="I370">
        <f>VLOOKUP(C370,away!$B$2:$E$405,3,FALSE)</f>
        <v>0.81</v>
      </c>
      <c r="J370">
        <f>VLOOKUP(B370,home!$B$2:$E$405,4,FALSE)</f>
        <v>1.08</v>
      </c>
      <c r="K370" s="3">
        <f t="shared" si="616"/>
        <v>1.0835590909090935</v>
      </c>
      <c r="L370" s="3">
        <f t="shared" si="617"/>
        <v>0.80852727272727254</v>
      </c>
      <c r="M370" s="5">
        <f t="shared" si="618"/>
        <v>0.15075694668062464</v>
      </c>
      <c r="N370" s="5">
        <f t="shared" si="619"/>
        <v>0.16335406009348832</v>
      </c>
      <c r="O370" s="5">
        <f t="shared" si="620"/>
        <v>0.12189110294437629</v>
      </c>
      <c r="P370" s="5">
        <f t="shared" si="621"/>
        <v>0.13207621269631512</v>
      </c>
      <c r="Q370" s="5">
        <f t="shared" si="622"/>
        <v>8.850188842560483E-2</v>
      </c>
      <c r="R370" s="5">
        <f t="shared" si="623"/>
        <v>4.9276140516667892E-2</v>
      </c>
      <c r="S370" s="5">
        <f t="shared" si="624"/>
        <v>2.8927565767760729E-2</v>
      </c>
      <c r="T370" s="5">
        <f t="shared" si="625"/>
        <v>7.1556190479967641E-2</v>
      </c>
      <c r="U370" s="5">
        <f t="shared" si="626"/>
        <v>5.3393610021749409E-2</v>
      </c>
      <c r="V370" s="5">
        <f t="shared" si="627"/>
        <v>2.8158962807740542E-3</v>
      </c>
      <c r="W370" s="5">
        <f t="shared" si="628"/>
        <v>3.1965675255395468E-2</v>
      </c>
      <c r="X370" s="5">
        <f t="shared" si="629"/>
        <v>2.584512023513056E-2</v>
      </c>
      <c r="Y370" s="5">
        <f t="shared" si="630"/>
        <v>1.0448242288509279E-2</v>
      </c>
      <c r="Z370" s="5">
        <f t="shared" si="631"/>
        <v>1.328036783415578E-2</v>
      </c>
      <c r="AA370" s="5">
        <f t="shared" si="632"/>
        <v>1.4390063297316206E-2</v>
      </c>
      <c r="AB370" s="5">
        <f t="shared" si="633"/>
        <v>7.7962419522821305E-3</v>
      </c>
      <c r="AC370" s="5">
        <f t="shared" si="634"/>
        <v>1.541856462915462E-4</v>
      </c>
      <c r="AD370" s="5">
        <f t="shared" si="635"/>
        <v>8.6591745050079022E-3</v>
      </c>
      <c r="AE370" s="5">
        <f t="shared" si="636"/>
        <v>7.00117874660357E-3</v>
      </c>
      <c r="AF370" s="5">
        <f t="shared" si="637"/>
        <v>2.8303219789337646E-3</v>
      </c>
      <c r="AG370" s="5">
        <f t="shared" si="638"/>
        <v>7.6279750352245784E-4</v>
      </c>
      <c r="AH370" s="5">
        <f t="shared" si="639"/>
        <v>2.6843848964412421E-3</v>
      </c>
      <c r="AI370" s="5">
        <f t="shared" si="640"/>
        <v>2.9086896580379734E-3</v>
      </c>
      <c r="AJ370" s="5">
        <f t="shared" si="641"/>
        <v>1.5758685608001544E-3</v>
      </c>
      <c r="AK370" s="5">
        <f t="shared" si="642"/>
        <v>5.6918223504427896E-4</v>
      </c>
      <c r="AL370" s="5">
        <f t="shared" si="643"/>
        <v>5.4032020846010679E-6</v>
      </c>
      <c r="AM370" s="5">
        <f t="shared" si="644"/>
        <v>1.8765454509339131E-3</v>
      </c>
      <c r="AN370" s="5">
        <f t="shared" si="645"/>
        <v>1.5172381755923666E-3</v>
      </c>
      <c r="AO370" s="5">
        <f t="shared" si="646"/>
        <v>6.1336422209469943E-4</v>
      </c>
      <c r="AP370" s="5">
        <f t="shared" si="647"/>
        <v>1.6530723389290413E-4</v>
      </c>
      <c r="AQ370" s="5">
        <f t="shared" si="648"/>
        <v>3.3413851745379779E-5</v>
      </c>
      <c r="AR370" s="5">
        <f t="shared" si="649"/>
        <v>4.3407967985398407E-4</v>
      </c>
      <c r="AS370" s="5">
        <f t="shared" si="650"/>
        <v>4.7035098328469333E-4</v>
      </c>
      <c r="AT370" s="5">
        <f t="shared" si="651"/>
        <v>2.5482654192808025E-4</v>
      </c>
      <c r="AU370" s="5">
        <f t="shared" si="652"/>
        <v>9.2039872037032907E-5</v>
      </c>
      <c r="AV370" s="5">
        <f t="shared" si="653"/>
        <v>2.4932660017959162E-5</v>
      </c>
      <c r="AW370" s="5">
        <f t="shared" si="654"/>
        <v>1.3149098662888051E-7</v>
      </c>
      <c r="AX370" s="5">
        <f t="shared" si="655"/>
        <v>3.3889131381059087E-4</v>
      </c>
      <c r="AY370" s="5">
        <f t="shared" si="656"/>
        <v>2.7400286970623929E-4</v>
      </c>
      <c r="AZ370" s="5">
        <f t="shared" si="657"/>
        <v>1.1076939648151594E-4</v>
      </c>
      <c r="BA370" s="5">
        <f t="shared" si="658"/>
        <v>2.9853359346282003E-5</v>
      </c>
      <c r="BB370" s="5">
        <f t="shared" si="659"/>
        <v>6.0343138034991542E-6</v>
      </c>
      <c r="BC370" s="5">
        <f t="shared" si="660"/>
        <v>9.7578145646474168E-7</v>
      </c>
      <c r="BD370" s="5">
        <f t="shared" si="661"/>
        <v>5.8494209949778191E-5</v>
      </c>
      <c r="BE370" s="5">
        <f t="shared" si="662"/>
        <v>6.3381932956627313E-5</v>
      </c>
      <c r="BF370" s="5">
        <f t="shared" si="663"/>
        <v>3.43390348272721E-5</v>
      </c>
      <c r="BG370" s="5">
        <f t="shared" si="664"/>
        <v>1.2402791120044889E-5</v>
      </c>
      <c r="BH370" s="5">
        <f t="shared" si="665"/>
        <v>3.3597892676928036E-6</v>
      </c>
      <c r="BI370" s="5">
        <f t="shared" si="666"/>
        <v>7.2810604090946887E-7</v>
      </c>
      <c r="BJ370" s="8">
        <f t="shared" si="667"/>
        <v>0.41589104548102773</v>
      </c>
      <c r="BK370" s="8">
        <f t="shared" si="668"/>
        <v>0.31501021314355693</v>
      </c>
      <c r="BL370" s="8">
        <f t="shared" si="669"/>
        <v>0.2559342196839996</v>
      </c>
      <c r="BM370" s="8">
        <f t="shared" si="670"/>
        <v>0.29398562340694334</v>
      </c>
      <c r="BN370" s="8">
        <f t="shared" si="671"/>
        <v>0.70585635135707703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1.22727272727273</v>
      </c>
      <c r="F371">
        <f>VLOOKUP(B371,home!$B$2:$E$405,3,FALSE)</f>
        <v>1.63</v>
      </c>
      <c r="G371">
        <f>VLOOKUP(C371,away!$B$2:$E$405,4,FALSE)</f>
        <v>1.0900000000000001</v>
      </c>
      <c r="H371">
        <f>VLOOKUP(A371,away!$A$2:$E$405,3,FALSE)</f>
        <v>0.92424242424242398</v>
      </c>
      <c r="I371">
        <f>VLOOKUP(C371,away!$B$2:$E$405,3,FALSE)</f>
        <v>1.0900000000000001</v>
      </c>
      <c r="J371">
        <f>VLOOKUP(B371,home!$B$2:$E$405,4,FALSE)</f>
        <v>0.54</v>
      </c>
      <c r="K371" s="3">
        <f t="shared" si="616"/>
        <v>2.1804954545454591</v>
      </c>
      <c r="L371" s="3">
        <f t="shared" si="617"/>
        <v>0.54400909090909078</v>
      </c>
      <c r="M371" s="5">
        <f t="shared" si="618"/>
        <v>6.5578685928410596E-2</v>
      </c>
      <c r="N371" s="5">
        <f t="shared" si="619"/>
        <v>0.14299402658196356</v>
      </c>
      <c r="O371" s="5">
        <f t="shared" si="620"/>
        <v>3.5675401314927434E-2</v>
      </c>
      <c r="P371" s="5">
        <f t="shared" si="621"/>
        <v>7.7790050406284367E-2</v>
      </c>
      <c r="Q371" s="5">
        <f t="shared" si="622"/>
        <v>0.15589891249456209</v>
      </c>
      <c r="R371" s="5">
        <f t="shared" si="623"/>
        <v>9.7038713185753252E-3</v>
      </c>
      <c r="S371" s="5">
        <f t="shared" si="624"/>
        <v>2.3068821281422878E-2</v>
      </c>
      <c r="T371" s="5">
        <f t="shared" si="625"/>
        <v>8.4810425659882616E-2</v>
      </c>
      <c r="U371" s="5">
        <f t="shared" si="626"/>
        <v>2.1159247301647546E-2</v>
      </c>
      <c r="V371" s="5">
        <f t="shared" si="627"/>
        <v>3.0404946107277331E-3</v>
      </c>
      <c r="W371" s="5">
        <f t="shared" si="628"/>
        <v>0.11331229002099097</v>
      </c>
      <c r="X371" s="5">
        <f t="shared" si="629"/>
        <v>6.1642915883146542E-2</v>
      </c>
      <c r="Y371" s="5">
        <f t="shared" si="630"/>
        <v>1.6767153315288046E-2</v>
      </c>
      <c r="Z371" s="5">
        <f t="shared" si="631"/>
        <v>1.7596647381056547E-3</v>
      </c>
      <c r="AA371" s="5">
        <f t="shared" si="632"/>
        <v>3.8369409629633055E-3</v>
      </c>
      <c r="AB371" s="5">
        <f t="shared" si="633"/>
        <v>4.1832161645503829E-3</v>
      </c>
      <c r="AC371" s="5">
        <f t="shared" si="634"/>
        <v>2.2541644598401329E-4</v>
      </c>
      <c r="AD371" s="5">
        <f t="shared" si="635"/>
        <v>6.17692333337269E-2</v>
      </c>
      <c r="AE371" s="5">
        <f t="shared" si="636"/>
        <v>3.3603024472032277E-2</v>
      </c>
      <c r="AF371" s="5">
        <f t="shared" si="637"/>
        <v>9.1401753974131028E-3</v>
      </c>
      <c r="AG371" s="5">
        <f t="shared" si="638"/>
        <v>1.6574461695654469E-3</v>
      </c>
      <c r="AH371" s="5">
        <f t="shared" si="639"/>
        <v>2.3931840362041007E-4</v>
      </c>
      <c r="AI371" s="5">
        <f t="shared" si="640"/>
        <v>5.2183269128337967E-4</v>
      </c>
      <c r="AJ371" s="5">
        <f t="shared" si="641"/>
        <v>5.6892690568831664E-4</v>
      </c>
      <c r="AK371" s="5">
        <f t="shared" si="642"/>
        <v>4.1351417727399586E-4</v>
      </c>
      <c r="AL371" s="5">
        <f t="shared" si="643"/>
        <v>1.0695643834427687E-5</v>
      </c>
      <c r="AM371" s="5">
        <f t="shared" si="644"/>
        <v>2.6937506502989855E-2</v>
      </c>
      <c r="AN371" s="5">
        <f t="shared" si="645"/>
        <v>1.4654248424049233E-2</v>
      </c>
      <c r="AO371" s="5">
        <f t="shared" si="646"/>
        <v>3.986022181561499E-3</v>
      </c>
      <c r="AP371" s="5">
        <f t="shared" si="647"/>
        <v>7.2281076777824739E-4</v>
      </c>
      <c r="AQ371" s="5">
        <f t="shared" si="648"/>
        <v>9.8303907169586545E-5</v>
      </c>
      <c r="AR371" s="5">
        <f t="shared" si="649"/>
        <v>2.603827743827083E-5</v>
      </c>
      <c r="AS371" s="5">
        <f t="shared" si="650"/>
        <v>5.6776345598343122E-5</v>
      </c>
      <c r="AT371" s="5">
        <f t="shared" si="651"/>
        <v>6.1900281751444644E-5</v>
      </c>
      <c r="AU371" s="5">
        <f t="shared" si="652"/>
        <v>4.4991094331369427E-5</v>
      </c>
      <c r="AV371" s="5">
        <f t="shared" si="653"/>
        <v>2.452571917114425E-5</v>
      </c>
      <c r="AW371" s="5">
        <f t="shared" si="654"/>
        <v>3.5242424222850107E-7</v>
      </c>
      <c r="AX371" s="5">
        <f t="shared" si="655"/>
        <v>9.7895184144263635E-3</v>
      </c>
      <c r="AY371" s="5">
        <f t="shared" si="656"/>
        <v>5.3255870130698903E-3</v>
      </c>
      <c r="AZ371" s="5">
        <f t="shared" si="657"/>
        <v>1.4485838747687052E-3</v>
      </c>
      <c r="BA371" s="5">
        <f t="shared" si="658"/>
        <v>2.6268093227283055E-4</v>
      </c>
      <c r="BB371" s="5">
        <f t="shared" si="659"/>
        <v>3.5725203791223738E-5</v>
      </c>
      <c r="BC371" s="5">
        <f t="shared" si="660"/>
        <v>3.8869671274011261E-6</v>
      </c>
      <c r="BD371" s="5">
        <f t="shared" si="661"/>
        <v>2.3608432730053999E-6</v>
      </c>
      <c r="BE371" s="5">
        <f t="shared" si="662"/>
        <v>5.1478080256824992E-6</v>
      </c>
      <c r="BF371" s="5">
        <f t="shared" si="663"/>
        <v>5.6123860004366623E-6</v>
      </c>
      <c r="BG371" s="5">
        <f t="shared" si="664"/>
        <v>4.0792607210355705E-6</v>
      </c>
      <c r="BH371" s="5">
        <f t="shared" si="665"/>
        <v>2.2237023650309734E-6</v>
      </c>
      <c r="BI371" s="5">
        <f t="shared" si="666"/>
        <v>9.6975457984240444E-7</v>
      </c>
      <c r="BJ371" s="8">
        <f t="shared" si="667"/>
        <v>0.74486047751757622</v>
      </c>
      <c r="BK371" s="8">
        <f t="shared" si="668"/>
        <v>0.1750397513297339</v>
      </c>
      <c r="BL371" s="8">
        <f t="shared" si="669"/>
        <v>7.6536894713785705E-2</v>
      </c>
      <c r="BM371" s="8">
        <f t="shared" si="670"/>
        <v>0.50523060566565048</v>
      </c>
      <c r="BN371" s="8">
        <f t="shared" si="671"/>
        <v>0.48764094804472335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1.56944444444444</v>
      </c>
      <c r="F372">
        <f>VLOOKUP(B372,home!$B$2:$E$405,3,FALSE)</f>
        <v>1.35</v>
      </c>
      <c r="G372">
        <f>VLOOKUP(C372,away!$B$2:$E$405,4,FALSE)</f>
        <v>1.8</v>
      </c>
      <c r="H372">
        <f>VLOOKUP(A372,away!$A$2:$E$405,3,FALSE)</f>
        <v>1.0833333333333299</v>
      </c>
      <c r="I372">
        <f>VLOOKUP(C372,away!$B$2:$E$405,3,FALSE)</f>
        <v>0.9</v>
      </c>
      <c r="J372">
        <f>VLOOKUP(B372,home!$B$2:$E$405,4,FALSE)</f>
        <v>0.31</v>
      </c>
      <c r="K372" s="3">
        <f t="shared" si="616"/>
        <v>3.8137499999999895</v>
      </c>
      <c r="L372" s="3">
        <f t="shared" si="617"/>
        <v>0.30224999999999907</v>
      </c>
      <c r="M372" s="5">
        <f t="shared" si="618"/>
        <v>1.630962262928163E-2</v>
      </c>
      <c r="N372" s="5">
        <f t="shared" si="619"/>
        <v>6.2200823302422638E-2</v>
      </c>
      <c r="O372" s="5">
        <f t="shared" si="620"/>
        <v>4.9295834397003564E-3</v>
      </c>
      <c r="P372" s="5">
        <f t="shared" si="621"/>
        <v>1.8800198843157184E-2</v>
      </c>
      <c r="Q372" s="5">
        <f t="shared" si="622"/>
        <v>0.1186091949348069</v>
      </c>
      <c r="R372" s="5">
        <f t="shared" si="623"/>
        <v>7.4498329732471395E-4</v>
      </c>
      <c r="S372" s="5">
        <f t="shared" si="624"/>
        <v>5.417775208171949E-3</v>
      </c>
      <c r="T372" s="5">
        <f t="shared" si="625"/>
        <v>3.5849629169045272E-2</v>
      </c>
      <c r="U372" s="5">
        <f t="shared" si="626"/>
        <v>2.8411800501721199E-3</v>
      </c>
      <c r="V372" s="5">
        <f t="shared" si="627"/>
        <v>6.9390018338889631E-4</v>
      </c>
      <c r="W372" s="5">
        <f t="shared" si="628"/>
        <v>0.15078193906087281</v>
      </c>
      <c r="X372" s="5">
        <f t="shared" si="629"/>
        <v>4.5573841081148661E-2</v>
      </c>
      <c r="Y372" s="5">
        <f t="shared" si="630"/>
        <v>6.8873467333885694E-3</v>
      </c>
      <c r="Z372" s="5">
        <f t="shared" si="631"/>
        <v>7.5057067205464714E-5</v>
      </c>
      <c r="AA372" s="5">
        <f t="shared" si="632"/>
        <v>2.8624889005484023E-4</v>
      </c>
      <c r="AB372" s="5">
        <f t="shared" si="633"/>
        <v>5.458408522233222E-4</v>
      </c>
      <c r="AC372" s="5">
        <f t="shared" si="634"/>
        <v>4.9991428839044675E-5</v>
      </c>
      <c r="AD372" s="5">
        <f t="shared" si="635"/>
        <v>0.14376115502335055</v>
      </c>
      <c r="AE372" s="5">
        <f t="shared" si="636"/>
        <v>4.3451809105807565E-2</v>
      </c>
      <c r="AF372" s="5">
        <f t="shared" si="637"/>
        <v>6.5666546511151469E-3</v>
      </c>
      <c r="AG372" s="5">
        <f t="shared" si="638"/>
        <v>6.6159045609984906E-4</v>
      </c>
      <c r="AH372" s="5">
        <f t="shared" si="639"/>
        <v>5.671499640712908E-6</v>
      </c>
      <c r="AI372" s="5">
        <f t="shared" si="640"/>
        <v>2.1629681754768794E-5</v>
      </c>
      <c r="AJ372" s="5">
        <f t="shared" si="641"/>
        <v>4.1245099396124648E-5</v>
      </c>
      <c r="AK372" s="5">
        <f t="shared" si="642"/>
        <v>5.2432832607323299E-5</v>
      </c>
      <c r="AL372" s="5">
        <f t="shared" si="643"/>
        <v>2.3050166738750068E-6</v>
      </c>
      <c r="AM372" s="5">
        <f t="shared" si="644"/>
        <v>0.10965382099406031</v>
      </c>
      <c r="AN372" s="5">
        <f t="shared" si="645"/>
        <v>3.314286739545462E-2</v>
      </c>
      <c r="AO372" s="5">
        <f t="shared" si="646"/>
        <v>5.0087158351380633E-3</v>
      </c>
      <c r="AP372" s="5">
        <f t="shared" si="647"/>
        <v>5.0462812039015837E-4</v>
      </c>
      <c r="AQ372" s="5">
        <f t="shared" si="648"/>
        <v>3.8130962346981213E-5</v>
      </c>
      <c r="AR372" s="5">
        <f t="shared" si="649"/>
        <v>3.4284215328109418E-7</v>
      </c>
      <c r="AS372" s="5">
        <f t="shared" si="650"/>
        <v>1.3075142620757693E-6</v>
      </c>
      <c r="AT372" s="5">
        <f t="shared" si="651"/>
        <v>2.493266258495727E-6</v>
      </c>
      <c r="AU372" s="5">
        <f t="shared" si="652"/>
        <v>3.1695647311126831E-6</v>
      </c>
      <c r="AV372" s="5">
        <f t="shared" si="653"/>
        <v>3.021981873320241E-6</v>
      </c>
      <c r="AW372" s="5">
        <f t="shared" si="654"/>
        <v>7.380573350033907E-8</v>
      </c>
      <c r="AX372" s="5">
        <f t="shared" si="655"/>
        <v>6.9698709969349404E-2</v>
      </c>
      <c r="AY372" s="5">
        <f t="shared" si="656"/>
        <v>2.1066435088235792E-2</v>
      </c>
      <c r="AZ372" s="5">
        <f t="shared" si="657"/>
        <v>3.1836650027096233E-3</v>
      </c>
      <c r="BA372" s="5">
        <f t="shared" si="658"/>
        <v>3.207542490229936E-4</v>
      </c>
      <c r="BB372" s="5">
        <f t="shared" si="659"/>
        <v>2.4236992941799874E-5</v>
      </c>
      <c r="BC372" s="5">
        <f t="shared" si="660"/>
        <v>1.4651262233317975E-6</v>
      </c>
      <c r="BD372" s="5">
        <f t="shared" si="661"/>
        <v>1.7270673471535064E-8</v>
      </c>
      <c r="BE372" s="5">
        <f t="shared" si="662"/>
        <v>6.5866030952066666E-8</v>
      </c>
      <c r="BF372" s="5">
        <f t="shared" si="663"/>
        <v>1.2559828777172184E-7</v>
      </c>
      <c r="BG372" s="5">
        <f t="shared" si="664"/>
        <v>1.596668233298009E-7</v>
      </c>
      <c r="BH372" s="5">
        <f t="shared" si="665"/>
        <v>1.5223233686850665E-7</v>
      </c>
      <c r="BI372" s="5">
        <f t="shared" si="666"/>
        <v>1.1611521494645311E-7</v>
      </c>
      <c r="BJ372" s="8">
        <f t="shared" si="667"/>
        <v>0.85698741325393113</v>
      </c>
      <c r="BK372" s="8">
        <f t="shared" si="668"/>
        <v>6.2340228397748373E-2</v>
      </c>
      <c r="BL372" s="8">
        <f t="shared" si="669"/>
        <v>9.4797875615199086E-3</v>
      </c>
      <c r="BM372" s="8">
        <f t="shared" si="670"/>
        <v>0.68622171855120917</v>
      </c>
      <c r="BN372" s="8">
        <f t="shared" si="671"/>
        <v>0.22159440644669345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1.7115384615384599</v>
      </c>
      <c r="F373">
        <f>VLOOKUP(B373,home!$B$2:$E$405,3,FALSE)</f>
        <v>0.8</v>
      </c>
      <c r="G373">
        <f>VLOOKUP(C373,away!$B$2:$E$405,4,FALSE)</f>
        <v>0.8</v>
      </c>
      <c r="H373">
        <f>VLOOKUP(A373,away!$A$2:$E$405,3,FALSE)</f>
        <v>1.4722222222222201</v>
      </c>
      <c r="I373">
        <f>VLOOKUP(C373,away!$B$2:$E$405,3,FALSE)</f>
        <v>1.1200000000000001</v>
      </c>
      <c r="J373">
        <f>VLOOKUP(B373,home!$B$2:$E$405,4,FALSE)</f>
        <v>0.85</v>
      </c>
      <c r="K373" s="3">
        <f t="shared" si="616"/>
        <v>1.0953846153846143</v>
      </c>
      <c r="L373" s="3">
        <f t="shared" si="617"/>
        <v>1.4015555555555537</v>
      </c>
      <c r="M373" s="5">
        <f t="shared" si="618"/>
        <v>8.2336549342901424E-2</v>
      </c>
      <c r="N373" s="5">
        <f t="shared" si="619"/>
        <v>9.0190189434070409E-2</v>
      </c>
      <c r="O373" s="5">
        <f t="shared" si="620"/>
        <v>0.11539924815681747</v>
      </c>
      <c r="P373" s="5">
        <f t="shared" si="621"/>
        <v>0.12640656105792916</v>
      </c>
      <c r="Q373" s="5">
        <f t="shared" si="622"/>
        <v>4.9396472982352342E-2</v>
      </c>
      <c r="R373" s="5">
        <f t="shared" si="623"/>
        <v>8.0869228680560762E-2</v>
      </c>
      <c r="S373" s="5">
        <f t="shared" si="624"/>
        <v>4.8516177827500714E-2</v>
      </c>
      <c r="T373" s="5">
        <f t="shared" si="625"/>
        <v>6.9231901133265744E-2</v>
      </c>
      <c r="U373" s="5">
        <f t="shared" si="626"/>
        <v>8.8582908954706482E-2</v>
      </c>
      <c r="V373" s="5">
        <f t="shared" si="627"/>
        <v>8.2760103283315862E-3</v>
      </c>
      <c r="W373" s="5">
        <f t="shared" si="628"/>
        <v>1.8036045519710171E-2</v>
      </c>
      <c r="X373" s="5">
        <f t="shared" si="629"/>
        <v>2.5278519798402645E-2</v>
      </c>
      <c r="Y373" s="5">
        <f t="shared" si="630"/>
        <v>1.7714624929836144E-2</v>
      </c>
      <c r="Z373" s="5">
        <f t="shared" si="631"/>
        <v>3.7780905576910821E-2</v>
      </c>
      <c r="AA373" s="5">
        <f t="shared" si="632"/>
        <v>4.1384622724246894E-2</v>
      </c>
      <c r="AB373" s="5">
        <f t="shared" si="633"/>
        <v>2.266603952281827E-2</v>
      </c>
      <c r="AC373" s="5">
        <f t="shared" si="634"/>
        <v>7.9410511889402768E-4</v>
      </c>
      <c r="AD373" s="5">
        <f t="shared" si="635"/>
        <v>4.9391016961667809E-3</v>
      </c>
      <c r="AE373" s="5">
        <f t="shared" si="636"/>
        <v>6.9224254217164095E-3</v>
      </c>
      <c r="AF373" s="5">
        <f t="shared" si="637"/>
        <v>4.8510819038628155E-3</v>
      </c>
      <c r="AG373" s="5">
        <f t="shared" si="638"/>
        <v>2.2663535976046477E-3</v>
      </c>
      <c r="AH373" s="5">
        <f t="shared" si="639"/>
        <v>1.3238009526309796E-2</v>
      </c>
      <c r="AI373" s="5">
        <f t="shared" si="640"/>
        <v>1.4500711973434718E-2</v>
      </c>
      <c r="AJ373" s="5">
        <f t="shared" si="641"/>
        <v>7.9419284039119274E-3</v>
      </c>
      <c r="AK373" s="5">
        <f t="shared" si="642"/>
        <v>2.8998220633770703E-3</v>
      </c>
      <c r="AL373" s="5">
        <f t="shared" si="643"/>
        <v>4.8765753726134801E-5</v>
      </c>
      <c r="AM373" s="5">
        <f t="shared" si="644"/>
        <v>1.0820432023602295E-3</v>
      </c>
      <c r="AN373" s="5">
        <f t="shared" si="645"/>
        <v>1.5165436616191017E-3</v>
      </c>
      <c r="AO373" s="5">
        <f t="shared" si="646"/>
        <v>1.0627600970924069E-3</v>
      </c>
      <c r="AP373" s="5">
        <f t="shared" si="647"/>
        <v>4.9650577276754088E-4</v>
      </c>
      <c r="AQ373" s="5">
        <f t="shared" si="648"/>
        <v>1.7397010604693766E-4</v>
      </c>
      <c r="AR373" s="5">
        <f t="shared" si="649"/>
        <v>3.7107611592193633E-3</v>
      </c>
      <c r="AS373" s="5">
        <f t="shared" si="650"/>
        <v>4.0647106851756688E-3</v>
      </c>
      <c r="AT373" s="5">
        <f t="shared" si="651"/>
        <v>2.2262107752654401E-3</v>
      </c>
      <c r="AU373" s="5">
        <f t="shared" si="652"/>
        <v>8.1285234460973948E-4</v>
      </c>
      <c r="AV373" s="5">
        <f t="shared" si="653"/>
        <v>2.2259648821620535E-4</v>
      </c>
      <c r="AW373" s="5">
        <f t="shared" si="654"/>
        <v>2.0796459015244171E-6</v>
      </c>
      <c r="AX373" s="5">
        <f t="shared" si="655"/>
        <v>1.9754224617448261E-4</v>
      </c>
      <c r="AY373" s="5">
        <f t="shared" si="656"/>
        <v>2.7686643258276894E-4</v>
      </c>
      <c r="AZ373" s="5">
        <f t="shared" si="657"/>
        <v>1.940218433666135E-4</v>
      </c>
      <c r="BA373" s="5">
        <f t="shared" si="658"/>
        <v>9.0644130823202214E-5</v>
      </c>
      <c r="BB373" s="5">
        <f t="shared" si="659"/>
        <v>3.1760696283440878E-5</v>
      </c>
      <c r="BC373" s="5">
        <f t="shared" si="660"/>
        <v>8.9028760648738283E-6</v>
      </c>
      <c r="BD373" s="5">
        <f t="shared" si="661"/>
        <v>8.6680631967394576E-4</v>
      </c>
      <c r="BE373" s="5">
        <f t="shared" si="662"/>
        <v>9.4948630708899826E-4</v>
      </c>
      <c r="BF373" s="5">
        <f t="shared" si="663"/>
        <v>5.2002634665181992E-4</v>
      </c>
      <c r="BG373" s="5">
        <f t="shared" si="664"/>
        <v>1.8987628657235665E-4</v>
      </c>
      <c r="BH373" s="5">
        <f t="shared" si="665"/>
        <v>5.1996890784429917E-5</v>
      </c>
      <c r="BI373" s="5">
        <f t="shared" si="666"/>
        <v>1.1391318842619717E-5</v>
      </c>
      <c r="BJ373" s="8">
        <f t="shared" si="667"/>
        <v>0.29395827748216963</v>
      </c>
      <c r="BK373" s="8">
        <f t="shared" si="668"/>
        <v>0.2666550358618659</v>
      </c>
      <c r="BL373" s="8">
        <f t="shared" si="669"/>
        <v>0.40110923492828404</v>
      </c>
      <c r="BM373" s="8">
        <f t="shared" si="670"/>
        <v>0.45463041740791754</v>
      </c>
      <c r="BN373" s="8">
        <f t="shared" si="671"/>
        <v>0.54459824965463155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1.7115384615384599</v>
      </c>
      <c r="F374">
        <f>VLOOKUP(B374,home!$B$2:$E$405,3,FALSE)</f>
        <v>0.8</v>
      </c>
      <c r="G374">
        <f>VLOOKUP(C374,away!$B$2:$E$405,4,FALSE)</f>
        <v>0.8</v>
      </c>
      <c r="H374">
        <f>VLOOKUP(A374,away!$A$2:$E$405,3,FALSE)</f>
        <v>1.4722222222222201</v>
      </c>
      <c r="I374">
        <f>VLOOKUP(C374,away!$B$2:$E$405,3,FALSE)</f>
        <v>1.75</v>
      </c>
      <c r="J374">
        <f>VLOOKUP(B374,home!$B$2:$E$405,4,FALSE)</f>
        <v>1.19</v>
      </c>
      <c r="K374" s="3">
        <f t="shared" si="616"/>
        <v>1.0953846153846143</v>
      </c>
      <c r="L374" s="3">
        <f t="shared" si="617"/>
        <v>3.0659027777777732</v>
      </c>
      <c r="M374" s="5">
        <f t="shared" si="618"/>
        <v>1.5587477784922739E-2</v>
      </c>
      <c r="N374" s="5">
        <f t="shared" si="619"/>
        <v>1.7074283358253815E-2</v>
      </c>
      <c r="O374" s="5">
        <f t="shared" si="620"/>
        <v>4.7789691439343952E-2</v>
      </c>
      <c r="P374" s="5">
        <f t="shared" si="621"/>
        <v>5.2348092776635172E-2</v>
      </c>
      <c r="Q374" s="5">
        <f t="shared" si="622"/>
        <v>9.351453654674385E-3</v>
      </c>
      <c r="R374" s="5">
        <f t="shared" si="623"/>
        <v>7.325927386651368E-2</v>
      </c>
      <c r="S374" s="5">
        <f t="shared" si="624"/>
        <v>4.3950709267438853E-2</v>
      </c>
      <c r="T374" s="5">
        <f t="shared" si="625"/>
        <v>2.8670647736126306E-2</v>
      </c>
      <c r="U374" s="5">
        <f t="shared" si="626"/>
        <v>8.0247081527627218E-2</v>
      </c>
      <c r="V374" s="5">
        <f t="shared" si="627"/>
        <v>1.6400171685364253E-2</v>
      </c>
      <c r="W374" s="5">
        <f t="shared" si="628"/>
        <v>3.4144794882708493E-3</v>
      </c>
      <c r="X374" s="5">
        <f t="shared" si="629"/>
        <v>1.0468462147754825E-2</v>
      </c>
      <c r="Y374" s="5">
        <f t="shared" si="630"/>
        <v>1.6047643588931505E-2</v>
      </c>
      <c r="Z374" s="5">
        <f t="shared" si="631"/>
        <v>7.4868603748442286E-2</v>
      </c>
      <c r="AA374" s="5">
        <f t="shared" si="632"/>
        <v>8.2009916721370563E-2</v>
      </c>
      <c r="AB374" s="5">
        <f t="shared" si="633"/>
        <v>4.4916200542781358E-2</v>
      </c>
      <c r="AC374" s="5">
        <f t="shared" si="634"/>
        <v>3.4423373395622791E-3</v>
      </c>
      <c r="AD374" s="5">
        <f t="shared" si="635"/>
        <v>9.3504207524955471E-4</v>
      </c>
      <c r="AE374" s="5">
        <f t="shared" si="636"/>
        <v>2.8667480958467031E-3</v>
      </c>
      <c r="AF374" s="5">
        <f t="shared" si="637"/>
        <v>4.3945854751227765E-3</v>
      </c>
      <c r="AG374" s="5">
        <f t="shared" si="638"/>
        <v>4.4911239384535914E-3</v>
      </c>
      <c r="AH374" s="5">
        <f t="shared" si="639"/>
        <v>5.7384965050173146E-2</v>
      </c>
      <c r="AI374" s="5">
        <f t="shared" si="640"/>
        <v>6.2858607870343447E-2</v>
      </c>
      <c r="AJ374" s="5">
        <f t="shared" si="641"/>
        <v>3.4427176002834216E-2</v>
      </c>
      <c r="AK374" s="5">
        <f t="shared" si="642"/>
        <v>1.2570332981547661E-2</v>
      </c>
      <c r="AL374" s="5">
        <f t="shared" si="643"/>
        <v>4.6242194383541176E-4</v>
      </c>
      <c r="AM374" s="5">
        <f t="shared" si="644"/>
        <v>2.048461407931331E-4</v>
      </c>
      <c r="AN374" s="5">
        <f t="shared" si="645"/>
        <v>6.2803835207472347E-4</v>
      </c>
      <c r="AO374" s="5">
        <f t="shared" si="646"/>
        <v>9.6275226408843535E-4</v>
      </c>
      <c r="AP374" s="5">
        <f t="shared" si="647"/>
        <v>9.8390161359352465E-4</v>
      </c>
      <c r="AQ374" s="5">
        <f t="shared" si="648"/>
        <v>7.5413667254410502E-4</v>
      </c>
      <c r="AR374" s="5">
        <f t="shared" si="649"/>
        <v>3.5187344750001258E-2</v>
      </c>
      <c r="AS374" s="5">
        <f t="shared" si="650"/>
        <v>3.8543676095385962E-2</v>
      </c>
      <c r="AT374" s="5">
        <f t="shared" si="651"/>
        <v>2.1110074907626748E-2</v>
      </c>
      <c r="AU374" s="5">
        <f t="shared" si="652"/>
        <v>7.7078837611437075E-3</v>
      </c>
      <c r="AV374" s="5">
        <f t="shared" si="653"/>
        <v>2.1107743222824283E-3</v>
      </c>
      <c r="AW374" s="5">
        <f t="shared" si="654"/>
        <v>4.3138093766777511E-5</v>
      </c>
      <c r="AX374" s="5">
        <f t="shared" si="655"/>
        <v>3.7397551857618089E-5</v>
      </c>
      <c r="AY374" s="5">
        <f t="shared" si="656"/>
        <v>1.1465725812235961E-4</v>
      </c>
      <c r="AZ374" s="5">
        <f t="shared" si="657"/>
        <v>1.7576400308486282E-4</v>
      </c>
      <c r="BA374" s="5">
        <f t="shared" si="658"/>
        <v>1.7962511509707398E-4</v>
      </c>
      <c r="BB374" s="5">
        <f t="shared" si="659"/>
        <v>1.3767828483369281E-4</v>
      </c>
      <c r="BC374" s="5">
        <f t="shared" si="660"/>
        <v>8.4421647182259657E-5</v>
      </c>
      <c r="BD374" s="5">
        <f t="shared" si="661"/>
        <v>1.7980163001942173E-2</v>
      </c>
      <c r="BE374" s="5">
        <f t="shared" si="662"/>
        <v>1.9695193934435102E-2</v>
      </c>
      <c r="BF374" s="5">
        <f t="shared" si="663"/>
        <v>1.0786906216398287E-2</v>
      </c>
      <c r="BG374" s="5">
        <f t="shared" si="664"/>
        <v>3.9386037056797817E-3</v>
      </c>
      <c r="BH374" s="5">
        <f t="shared" si="665"/>
        <v>1.078571476324616E-3</v>
      </c>
      <c r="BI374" s="5">
        <f t="shared" si="666"/>
        <v>2.3629012035173111E-4</v>
      </c>
      <c r="BJ374" s="8">
        <f t="shared" si="667"/>
        <v>0.1019776884619561</v>
      </c>
      <c r="BK374" s="8">
        <f t="shared" si="668"/>
        <v>0.13230586805588107</v>
      </c>
      <c r="BL374" s="8">
        <f t="shared" si="669"/>
        <v>0.65383872829410705</v>
      </c>
      <c r="BM374" s="8">
        <f t="shared" si="670"/>
        <v>0.74750909651568709</v>
      </c>
      <c r="BN374" s="8">
        <f t="shared" si="671"/>
        <v>0.21541027288034373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1.7115384615384599</v>
      </c>
      <c r="F375">
        <f>VLOOKUP(B375,home!$B$2:$E$405,3,FALSE)</f>
        <v>0.64</v>
      </c>
      <c r="G375">
        <f>VLOOKUP(C375,away!$B$2:$E$405,4,FALSE)</f>
        <v>0.64</v>
      </c>
      <c r="H375">
        <f>VLOOKUP(A375,away!$A$2:$E$405,3,FALSE)</f>
        <v>1.4722222222222201</v>
      </c>
      <c r="I375">
        <f>VLOOKUP(C375,away!$B$2:$E$405,3,FALSE)</f>
        <v>0.64</v>
      </c>
      <c r="J375">
        <f>VLOOKUP(B375,home!$B$2:$E$405,4,FALSE)</f>
        <v>1.36</v>
      </c>
      <c r="K375" s="3">
        <f t="shared" si="616"/>
        <v>0.70104615384615321</v>
      </c>
      <c r="L375" s="3">
        <f t="shared" si="617"/>
        <v>1.2814222222222205</v>
      </c>
      <c r="M375" s="5">
        <f t="shared" si="618"/>
        <v>0.13772885078354291</v>
      </c>
      <c r="N375" s="5">
        <f t="shared" si="619"/>
        <v>9.65542811154535E-2</v>
      </c>
      <c r="O375" s="5">
        <f t="shared" si="620"/>
        <v>0.17648881003516015</v>
      </c>
      <c r="P375" s="5">
        <f t="shared" si="621"/>
        <v>0.1237268014720334</v>
      </c>
      <c r="Q375" s="5">
        <f t="shared" si="622"/>
        <v>3.3844503706684466E-2</v>
      </c>
      <c r="R375" s="5">
        <f t="shared" si="623"/>
        <v>0.11307834157630514</v>
      </c>
      <c r="S375" s="5">
        <f t="shared" si="624"/>
        <v>2.778706370417407E-2</v>
      </c>
      <c r="T375" s="5">
        <f t="shared" si="625"/>
        <v>4.3369099149827783E-2</v>
      </c>
      <c r="U375" s="5">
        <f t="shared" si="626"/>
        <v>7.927313644537029E-2</v>
      </c>
      <c r="V375" s="5">
        <f t="shared" si="627"/>
        <v>2.7735692226333736E-3</v>
      </c>
      <c r="W375" s="5">
        <f t="shared" si="628"/>
        <v>7.9088530508010062E-3</v>
      </c>
      <c r="X375" s="5">
        <f t="shared" si="629"/>
        <v>1.0134580051586415E-2</v>
      </c>
      <c r="Y375" s="5">
        <f t="shared" si="630"/>
        <v>6.4933380454964256E-3</v>
      </c>
      <c r="Z375" s="5">
        <f t="shared" si="631"/>
        <v>4.8300366582637422E-2</v>
      </c>
      <c r="AA375" s="5">
        <f t="shared" si="632"/>
        <v>3.3860786222117231E-2</v>
      </c>
      <c r="AB375" s="5">
        <f t="shared" si="633"/>
        <v>1.1868986973611049E-2</v>
      </c>
      <c r="AC375" s="5">
        <f t="shared" si="634"/>
        <v>1.5572483843500658E-4</v>
      </c>
      <c r="AD375" s="5">
        <f t="shared" si="635"/>
        <v>1.386117753149615E-3</v>
      </c>
      <c r="AE375" s="5">
        <f t="shared" si="636"/>
        <v>1.7762020915026511E-3</v>
      </c>
      <c r="AF375" s="5">
        <f t="shared" si="637"/>
        <v>1.1380324156045416E-3</v>
      </c>
      <c r="AG375" s="5">
        <f t="shared" si="638"/>
        <v>4.8610000898829784E-4</v>
      </c>
      <c r="AH375" s="5">
        <f t="shared" si="639"/>
        <v>1.5473290770117788E-2</v>
      </c>
      <c r="AI375" s="5">
        <f t="shared" si="640"/>
        <v>1.0847490981734258E-2</v>
      </c>
      <c r="AJ375" s="5">
        <f t="shared" si="641"/>
        <v>3.8022959158128164E-3</v>
      </c>
      <c r="AK375" s="5">
        <f t="shared" si="642"/>
        <v>8.8852830918850388E-4</v>
      </c>
      <c r="AL375" s="5">
        <f t="shared" si="643"/>
        <v>5.5957298880227823E-6</v>
      </c>
      <c r="AM375" s="5">
        <f t="shared" si="644"/>
        <v>1.9434650392468193E-4</v>
      </c>
      <c r="AN375" s="5">
        <f t="shared" si="645"/>
        <v>2.4903992894028542E-4</v>
      </c>
      <c r="AO375" s="5">
        <f t="shared" si="646"/>
        <v>1.5956264958236224E-4</v>
      </c>
      <c r="AP375" s="5">
        <f t="shared" si="647"/>
        <v>6.8155708337165372E-5</v>
      </c>
      <c r="AQ375" s="5">
        <f t="shared" si="648"/>
        <v>2.1834059808635002E-5</v>
      </c>
      <c r="AR375" s="5">
        <f t="shared" si="649"/>
        <v>3.9655637287469786E-3</v>
      </c>
      <c r="AS375" s="5">
        <f t="shared" si="650"/>
        <v>2.7800431998698792E-3</v>
      </c>
      <c r="AT375" s="5">
        <f t="shared" si="651"/>
        <v>9.7446929639746554E-4</v>
      </c>
      <c r="AU375" s="5">
        <f t="shared" si="652"/>
        <v>2.277159840935368E-4</v>
      </c>
      <c r="AV375" s="5">
        <f t="shared" si="653"/>
        <v>3.9909853704516442E-5</v>
      </c>
      <c r="AW375" s="5">
        <f t="shared" si="654"/>
        <v>1.3963461883576334E-7</v>
      </c>
      <c r="AX375" s="5">
        <f t="shared" si="655"/>
        <v>2.2707644848307416E-5</v>
      </c>
      <c r="AY375" s="5">
        <f t="shared" si="656"/>
        <v>2.9098080722951047E-5</v>
      </c>
      <c r="AZ375" s="5">
        <f t="shared" si="657"/>
        <v>1.8643463631202746E-5</v>
      </c>
      <c r="BA375" s="5">
        <f t="shared" si="658"/>
        <v>7.9633828654049917E-6</v>
      </c>
      <c r="BB375" s="5">
        <f t="shared" si="659"/>
        <v>2.5511139419484055E-6</v>
      </c>
      <c r="BC375" s="5">
        <f t="shared" si="660"/>
        <v>6.5381081932672237E-7</v>
      </c>
      <c r="BD375" s="5">
        <f t="shared" si="661"/>
        <v>8.4692691427579875E-4</v>
      </c>
      <c r="BE375" s="5">
        <f t="shared" si="662"/>
        <v>5.9373485584183941E-4</v>
      </c>
      <c r="BF375" s="5">
        <f t="shared" si="663"/>
        <v>2.0811776854616086E-4</v>
      </c>
      <c r="BG375" s="5">
        <f t="shared" si="664"/>
        <v>4.8633387062109997E-5</v>
      </c>
      <c r="BH375" s="5">
        <f t="shared" si="665"/>
        <v>8.5235622371008699E-6</v>
      </c>
      <c r="BI375" s="5">
        <f t="shared" si="666"/>
        <v>1.1950821046775763E-6</v>
      </c>
      <c r="BJ375" s="8">
        <f t="shared" si="667"/>
        <v>0.20386566373651693</v>
      </c>
      <c r="BK375" s="8">
        <f t="shared" si="668"/>
        <v>0.29220670383142971</v>
      </c>
      <c r="BL375" s="8">
        <f t="shared" si="669"/>
        <v>0.45527650086229726</v>
      </c>
      <c r="BM375" s="8">
        <f t="shared" si="670"/>
        <v>0.31819868787759775</v>
      </c>
      <c r="BN375" s="8">
        <f t="shared" si="671"/>
        <v>0.68142158868917957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1.8444444444444399</v>
      </c>
      <c r="F376">
        <f>VLOOKUP(B376,home!$B$2:$E$405,3,FALSE)</f>
        <v>0.81</v>
      </c>
      <c r="G376">
        <f>VLOOKUP(C376,away!$B$2:$E$405,4,FALSE)</f>
        <v>0.54</v>
      </c>
      <c r="H376">
        <f>VLOOKUP(A376,away!$A$2:$E$405,3,FALSE)</f>
        <v>1.24444444444444</v>
      </c>
      <c r="I376">
        <f>VLOOKUP(C376,away!$B$2:$E$405,3,FALSE)</f>
        <v>0.54</v>
      </c>
      <c r="J376">
        <f>VLOOKUP(B376,home!$B$2:$E$405,4,FALSE)</f>
        <v>1.21</v>
      </c>
      <c r="K376" s="3">
        <f t="shared" si="616"/>
        <v>0.80675999999999815</v>
      </c>
      <c r="L376" s="3">
        <f t="shared" si="617"/>
        <v>0.81311999999999718</v>
      </c>
      <c r="M376" s="5">
        <f t="shared" si="618"/>
        <v>0.19792244835243328</v>
      </c>
      <c r="N376" s="5">
        <f t="shared" si="619"/>
        <v>0.15967591443280868</v>
      </c>
      <c r="O376" s="5">
        <f t="shared" si="620"/>
        <v>0.16093470120432998</v>
      </c>
      <c r="P376" s="5">
        <f t="shared" si="621"/>
        <v>0.12983567954360495</v>
      </c>
      <c r="Q376" s="5">
        <f t="shared" si="622"/>
        <v>6.4410070363906211E-2</v>
      </c>
      <c r="R376" s="5">
        <f t="shared" si="623"/>
        <v>6.5429612121632175E-2</v>
      </c>
      <c r="S376" s="5">
        <f t="shared" si="624"/>
        <v>2.1292814209397423E-2</v>
      </c>
      <c r="T376" s="5">
        <f t="shared" si="625"/>
        <v>5.2373116414299238E-2</v>
      </c>
      <c r="U376" s="5">
        <f t="shared" si="626"/>
        <v>5.2785993875247843E-2</v>
      </c>
      <c r="V376" s="5">
        <f t="shared" si="627"/>
        <v>1.551992277382682E-3</v>
      </c>
      <c r="W376" s="5">
        <f t="shared" si="628"/>
        <v>1.7321156122261618E-2</v>
      </c>
      <c r="X376" s="5">
        <f t="shared" si="629"/>
        <v>1.408417846613332E-2</v>
      </c>
      <c r="Y376" s="5">
        <f t="shared" si="630"/>
        <v>5.726063597191142E-3</v>
      </c>
      <c r="Z376" s="5">
        <f t="shared" si="631"/>
        <v>1.7734042069447124E-2</v>
      </c>
      <c r="AA376" s="5">
        <f t="shared" si="632"/>
        <v>1.4307115779947128E-2</v>
      </c>
      <c r="AB376" s="5">
        <f t="shared" si="633"/>
        <v>5.771204363315058E-3</v>
      </c>
      <c r="AC376" s="5">
        <f t="shared" si="634"/>
        <v>6.363097442261726E-5</v>
      </c>
      <c r="AD376" s="5">
        <f t="shared" si="635"/>
        <v>3.4935039782989373E-3</v>
      </c>
      <c r="AE376" s="5">
        <f t="shared" si="636"/>
        <v>2.8406379548344221E-3</v>
      </c>
      <c r="AF376" s="5">
        <f t="shared" si="637"/>
        <v>1.1548897669174786E-3</v>
      </c>
      <c r="AG376" s="5">
        <f t="shared" si="638"/>
        <v>3.1302132242531233E-4</v>
      </c>
      <c r="AH376" s="5">
        <f t="shared" si="639"/>
        <v>3.604976071877198E-3</v>
      </c>
      <c r="AI376" s="5">
        <f t="shared" si="640"/>
        <v>2.9083504957476414E-3</v>
      </c>
      <c r="AJ376" s="5">
        <f t="shared" si="641"/>
        <v>1.1731704229746807E-3</v>
      </c>
      <c r="AK376" s="5">
        <f t="shared" si="642"/>
        <v>3.1548899014635043E-4</v>
      </c>
      <c r="AL376" s="5">
        <f t="shared" si="643"/>
        <v>1.6696581662068344E-6</v>
      </c>
      <c r="AM376" s="5">
        <f t="shared" si="644"/>
        <v>5.6368385390648907E-4</v>
      </c>
      <c r="AN376" s="5">
        <f t="shared" si="645"/>
        <v>4.5834261528844285E-4</v>
      </c>
      <c r="AO376" s="5">
        <f t="shared" si="646"/>
        <v>1.8634377367166867E-4</v>
      </c>
      <c r="AP376" s="5">
        <f t="shared" si="647"/>
        <v>5.0506616415968908E-5</v>
      </c>
      <c r="AQ376" s="5">
        <f t="shared" si="648"/>
        <v>1.0266984985038121E-5</v>
      </c>
      <c r="AR376" s="5">
        <f t="shared" si="649"/>
        <v>5.8625562871295566E-4</v>
      </c>
      <c r="AS376" s="5">
        <f t="shared" si="650"/>
        <v>4.7296759102046301E-4</v>
      </c>
      <c r="AT376" s="5">
        <f t="shared" si="651"/>
        <v>1.9078566686583391E-4</v>
      </c>
      <c r="AU376" s="5">
        <f t="shared" si="652"/>
        <v>5.1306081533559939E-5</v>
      </c>
      <c r="AV376" s="5">
        <f t="shared" si="653"/>
        <v>1.0347923584503678E-5</v>
      </c>
      <c r="AW376" s="5">
        <f t="shared" si="654"/>
        <v>3.0424543162057532E-8</v>
      </c>
      <c r="AX376" s="5">
        <f t="shared" si="655"/>
        <v>7.5792930996266322E-5</v>
      </c>
      <c r="AY376" s="5">
        <f t="shared" si="656"/>
        <v>6.1628748051683856E-5</v>
      </c>
      <c r="AZ376" s="5">
        <f t="shared" si="657"/>
        <v>2.5055783807892502E-5</v>
      </c>
      <c r="BA376" s="5">
        <f t="shared" si="658"/>
        <v>6.7911196432911611E-6</v>
      </c>
      <c r="BB376" s="5">
        <f t="shared" si="659"/>
        <v>1.3804988010882222E-6</v>
      </c>
      <c r="BC376" s="5">
        <f t="shared" si="660"/>
        <v>2.2450223702817038E-7</v>
      </c>
      <c r="BD376" s="5">
        <f t="shared" si="661"/>
        <v>7.9449362803179444E-5</v>
      </c>
      <c r="BE376" s="5">
        <f t="shared" si="662"/>
        <v>6.4096567935092893E-5</v>
      </c>
      <c r="BF376" s="5">
        <f t="shared" si="663"/>
        <v>2.5855273573657708E-5</v>
      </c>
      <c r="BG376" s="5">
        <f t="shared" si="664"/>
        <v>6.9530001694280162E-6</v>
      </c>
      <c r="BH376" s="5">
        <f t="shared" si="665"/>
        <v>1.4023506041719329E-6</v>
      </c>
      <c r="BI376" s="5">
        <f t="shared" si="666"/>
        <v>2.2627207468434932E-7</v>
      </c>
      <c r="BJ376" s="8">
        <f t="shared" si="667"/>
        <v>0.32283256984688113</v>
      </c>
      <c r="BK376" s="8">
        <f t="shared" si="668"/>
        <v>0.35072986376345883</v>
      </c>
      <c r="BL376" s="8">
        <f t="shared" si="669"/>
        <v>0.30872025904409561</v>
      </c>
      <c r="BM376" s="8">
        <f t="shared" si="670"/>
        <v>0.22174671038165897</v>
      </c>
      <c r="BN376" s="8">
        <f t="shared" si="671"/>
        <v>0.7782084260187152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1.8444444444444399</v>
      </c>
      <c r="F377">
        <f>VLOOKUP(B377,home!$B$2:$E$405,3,FALSE)</f>
        <v>0.27</v>
      </c>
      <c r="G377">
        <f>VLOOKUP(C377,away!$B$2:$E$405,4,FALSE)</f>
        <v>0</v>
      </c>
      <c r="H377">
        <f>VLOOKUP(A377,away!$A$2:$E$405,3,FALSE)</f>
        <v>1.24444444444444</v>
      </c>
      <c r="I377">
        <f>VLOOKUP(C377,away!$B$2:$E$405,3,FALSE)</f>
        <v>0</v>
      </c>
      <c r="J377">
        <f>VLOOKUP(B377,home!$B$2:$E$405,4,FALSE)</f>
        <v>0.4</v>
      </c>
      <c r="K377" s="3">
        <f t="shared" si="616"/>
        <v>0</v>
      </c>
      <c r="L377" s="3">
        <f t="shared" si="617"/>
        <v>0</v>
      </c>
      <c r="M377" s="5">
        <f t="shared" si="618"/>
        <v>1</v>
      </c>
      <c r="N377" s="5">
        <f t="shared" si="619"/>
        <v>0</v>
      </c>
      <c r="O377" s="5">
        <f t="shared" si="620"/>
        <v>0</v>
      </c>
      <c r="P377" s="5">
        <f t="shared" si="621"/>
        <v>0</v>
      </c>
      <c r="Q377" s="5">
        <f t="shared" si="622"/>
        <v>0</v>
      </c>
      <c r="R377" s="5">
        <f t="shared" si="623"/>
        <v>0</v>
      </c>
      <c r="S377" s="5">
        <f t="shared" si="624"/>
        <v>0</v>
      </c>
      <c r="T377" s="5">
        <f t="shared" si="625"/>
        <v>0</v>
      </c>
      <c r="U377" s="5">
        <f t="shared" si="626"/>
        <v>0</v>
      </c>
      <c r="V377" s="5">
        <f t="shared" si="627"/>
        <v>0</v>
      </c>
      <c r="W377" s="5">
        <f t="shared" si="628"/>
        <v>0</v>
      </c>
      <c r="X377" s="5">
        <f t="shared" si="629"/>
        <v>0</v>
      </c>
      <c r="Y377" s="5">
        <f t="shared" si="630"/>
        <v>0</v>
      </c>
      <c r="Z377" s="5">
        <f t="shared" si="631"/>
        <v>0</v>
      </c>
      <c r="AA377" s="5">
        <f t="shared" si="632"/>
        <v>0</v>
      </c>
      <c r="AB377" s="5">
        <f t="shared" si="633"/>
        <v>0</v>
      </c>
      <c r="AC377" s="5">
        <f t="shared" si="634"/>
        <v>0</v>
      </c>
      <c r="AD377" s="5">
        <f t="shared" si="635"/>
        <v>0</v>
      </c>
      <c r="AE377" s="5">
        <f t="shared" si="636"/>
        <v>0</v>
      </c>
      <c r="AF377" s="5">
        <f t="shared" si="637"/>
        <v>0</v>
      </c>
      <c r="AG377" s="5">
        <f t="shared" si="638"/>
        <v>0</v>
      </c>
      <c r="AH377" s="5">
        <f t="shared" si="639"/>
        <v>0</v>
      </c>
      <c r="AI377" s="5">
        <f t="shared" si="640"/>
        <v>0</v>
      </c>
      <c r="AJ377" s="5">
        <f t="shared" si="641"/>
        <v>0</v>
      </c>
      <c r="AK377" s="5">
        <f t="shared" si="642"/>
        <v>0</v>
      </c>
      <c r="AL377" s="5">
        <f t="shared" si="643"/>
        <v>0</v>
      </c>
      <c r="AM377" s="5">
        <f t="shared" si="644"/>
        <v>0</v>
      </c>
      <c r="AN377" s="5">
        <f t="shared" si="645"/>
        <v>0</v>
      </c>
      <c r="AO377" s="5">
        <f t="shared" si="646"/>
        <v>0</v>
      </c>
      <c r="AP377" s="5">
        <f t="shared" si="647"/>
        <v>0</v>
      </c>
      <c r="AQ377" s="5">
        <f t="shared" si="648"/>
        <v>0</v>
      </c>
      <c r="AR377" s="5">
        <f t="shared" si="649"/>
        <v>0</v>
      </c>
      <c r="AS377" s="5">
        <f t="shared" si="650"/>
        <v>0</v>
      </c>
      <c r="AT377" s="5">
        <f t="shared" si="651"/>
        <v>0</v>
      </c>
      <c r="AU377" s="5">
        <f t="shared" si="652"/>
        <v>0</v>
      </c>
      <c r="AV377" s="5">
        <f t="shared" si="653"/>
        <v>0</v>
      </c>
      <c r="AW377" s="5">
        <f t="shared" si="654"/>
        <v>0</v>
      </c>
      <c r="AX377" s="5">
        <f t="shared" si="655"/>
        <v>0</v>
      </c>
      <c r="AY377" s="5">
        <f t="shared" si="656"/>
        <v>0</v>
      </c>
      <c r="AZ377" s="5">
        <f t="shared" si="657"/>
        <v>0</v>
      </c>
      <c r="BA377" s="5">
        <f t="shared" si="658"/>
        <v>0</v>
      </c>
      <c r="BB377" s="5">
        <f t="shared" si="659"/>
        <v>0</v>
      </c>
      <c r="BC377" s="5">
        <f t="shared" si="660"/>
        <v>0</v>
      </c>
      <c r="BD377" s="5">
        <f t="shared" si="661"/>
        <v>0</v>
      </c>
      <c r="BE377" s="5">
        <f t="shared" si="662"/>
        <v>0</v>
      </c>
      <c r="BF377" s="5">
        <f t="shared" si="663"/>
        <v>0</v>
      </c>
      <c r="BG377" s="5">
        <f t="shared" si="664"/>
        <v>0</v>
      </c>
      <c r="BH377" s="5">
        <f t="shared" si="665"/>
        <v>0</v>
      </c>
      <c r="BI377" s="5">
        <f t="shared" si="666"/>
        <v>0</v>
      </c>
      <c r="BJ377" s="8">
        <f t="shared" si="667"/>
        <v>0</v>
      </c>
      <c r="BK377" s="8">
        <f t="shared" si="668"/>
        <v>1</v>
      </c>
      <c r="BL377" s="8">
        <f t="shared" si="669"/>
        <v>0</v>
      </c>
      <c r="BM377" s="8">
        <f t="shared" si="670"/>
        <v>0</v>
      </c>
      <c r="BN377" s="8">
        <f t="shared" si="671"/>
        <v>1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1.8444444444444399</v>
      </c>
      <c r="F378">
        <f>VLOOKUP(B378,home!$B$2:$E$405,3,FALSE)</f>
        <v>0.81</v>
      </c>
      <c r="G378">
        <f>VLOOKUP(C378,away!$B$2:$E$405,4,FALSE)</f>
        <v>1.36</v>
      </c>
      <c r="H378">
        <f>VLOOKUP(A378,away!$A$2:$E$405,3,FALSE)</f>
        <v>1.24444444444444</v>
      </c>
      <c r="I378">
        <f>VLOOKUP(C378,away!$B$2:$E$405,3,FALSE)</f>
        <v>1.36</v>
      </c>
      <c r="J378">
        <f>VLOOKUP(B378,home!$B$2:$E$405,4,FALSE)</f>
        <v>0.8</v>
      </c>
      <c r="K378" s="3">
        <f t="shared" si="616"/>
        <v>2.0318399999999954</v>
      </c>
      <c r="L378" s="3">
        <f t="shared" si="617"/>
        <v>1.3539555555555509</v>
      </c>
      <c r="M378" s="5">
        <f t="shared" si="618"/>
        <v>3.3850701516981295E-2</v>
      </c>
      <c r="N378" s="5">
        <f t="shared" si="619"/>
        <v>6.877920937026312E-2</v>
      </c>
      <c r="O378" s="5">
        <f t="shared" si="620"/>
        <v>4.5832345378369548E-2</v>
      </c>
      <c r="P378" s="5">
        <f t="shared" si="621"/>
        <v>9.3123992633586145E-2</v>
      </c>
      <c r="Q378" s="5">
        <f t="shared" si="622"/>
        <v>6.9874174383437571E-2</v>
      </c>
      <c r="R378" s="5">
        <f t="shared" si="623"/>
        <v>3.1027479324592121E-2</v>
      </c>
      <c r="S378" s="5">
        <f t="shared" si="624"/>
        <v>6.4046516138445767E-2</v>
      </c>
      <c r="T378" s="5">
        <f t="shared" si="625"/>
        <v>9.4606526596312662E-2</v>
      </c>
      <c r="U378" s="5">
        <f t="shared" si="626"/>
        <v>6.3042873590879095E-2</v>
      </c>
      <c r="V378" s="5">
        <f t="shared" si="627"/>
        <v>1.9577034940034127E-2</v>
      </c>
      <c r="W378" s="5">
        <f t="shared" si="628"/>
        <v>4.7324380826414478E-2</v>
      </c>
      <c r="X378" s="5">
        <f t="shared" si="629"/>
        <v>6.4075108333150485E-2</v>
      </c>
      <c r="Y378" s="5">
        <f t="shared" si="630"/>
        <v>4.3377424450246442E-2</v>
      </c>
      <c r="Z378" s="5">
        <f t="shared" si="631"/>
        <v>1.4003276002138835E-2</v>
      </c>
      <c r="AA378" s="5">
        <f t="shared" si="632"/>
        <v>2.8452416312185702E-2</v>
      </c>
      <c r="AB378" s="5">
        <f t="shared" si="633"/>
        <v>2.8905378779875642E-2</v>
      </c>
      <c r="AC378" s="5">
        <f t="shared" si="634"/>
        <v>3.3660522083800801E-3</v>
      </c>
      <c r="AD378" s="5">
        <f t="shared" si="635"/>
        <v>2.4038892484585458E-2</v>
      </c>
      <c r="AE378" s="5">
        <f t="shared" si="636"/>
        <v>3.2547592028907064E-2</v>
      </c>
      <c r="AF378" s="5">
        <f t="shared" si="637"/>
        <v>2.2033996523747146E-2</v>
      </c>
      <c r="AG378" s="5">
        <f t="shared" si="638"/>
        <v>9.9443506681397183E-3</v>
      </c>
      <c r="AH378" s="5">
        <f t="shared" si="639"/>
        <v>4.7399533347683978E-3</v>
      </c>
      <c r="AI378" s="5">
        <f t="shared" si="640"/>
        <v>9.6308267837157992E-3</v>
      </c>
      <c r="AJ378" s="5">
        <f t="shared" si="641"/>
        <v>9.7841495461125343E-3</v>
      </c>
      <c r="AK378" s="5">
        <f t="shared" si="642"/>
        <v>6.6266088045910812E-3</v>
      </c>
      <c r="AL378" s="5">
        <f t="shared" si="643"/>
        <v>3.7040322003395373E-4</v>
      </c>
      <c r="AM378" s="5">
        <f t="shared" si="644"/>
        <v>9.7686366611759948E-3</v>
      </c>
      <c r="AN378" s="5">
        <f t="shared" si="645"/>
        <v>1.3226299877602866E-2</v>
      </c>
      <c r="AO378" s="5">
        <f t="shared" si="646"/>
        <v>8.9539110993620535E-3</v>
      </c>
      <c r="AP378" s="5">
        <f t="shared" si="647"/>
        <v>4.0410658923105891E-3</v>
      </c>
      <c r="AQ378" s="5">
        <f t="shared" si="648"/>
        <v>1.3678559038149923E-3</v>
      </c>
      <c r="AR378" s="5">
        <f t="shared" si="649"/>
        <v>1.2835372301367469E-3</v>
      </c>
      <c r="AS378" s="5">
        <f t="shared" si="650"/>
        <v>2.6079422856810416E-3</v>
      </c>
      <c r="AT378" s="5">
        <f t="shared" si="651"/>
        <v>2.6494607268690786E-3</v>
      </c>
      <c r="AU378" s="5">
        <f t="shared" si="652"/>
        <v>1.7944267610938852E-3</v>
      </c>
      <c r="AV378" s="5">
        <f t="shared" si="653"/>
        <v>9.1149701756524835E-4</v>
      </c>
      <c r="AW378" s="5">
        <f t="shared" si="654"/>
        <v>2.8305196042322256E-5</v>
      </c>
      <c r="AX378" s="5">
        <f t="shared" si="655"/>
        <v>3.3080511189406314E-3</v>
      </c>
      <c r="AY378" s="5">
        <f t="shared" si="656"/>
        <v>4.4789541905514247E-3</v>
      </c>
      <c r="AZ378" s="5">
        <f t="shared" si="657"/>
        <v>3.0321524546879594E-3</v>
      </c>
      <c r="BA378" s="5">
        <f t="shared" si="658"/>
        <v>1.3684665537720547E-3</v>
      </c>
      <c r="BB378" s="5">
        <f t="shared" si="659"/>
        <v>4.6321072326790795E-4</v>
      </c>
      <c r="BC378" s="5">
        <f t="shared" si="660"/>
        <v>1.2543334643229782E-4</v>
      </c>
      <c r="BD378" s="5">
        <f t="shared" si="661"/>
        <v>2.8964206058433844E-4</v>
      </c>
      <c r="BE378" s="5">
        <f t="shared" si="662"/>
        <v>5.8850632437768078E-4</v>
      </c>
      <c r="BF378" s="5">
        <f t="shared" si="663"/>
        <v>5.9787534506177233E-4</v>
      </c>
      <c r="BG378" s="5">
        <f t="shared" si="664"/>
        <v>4.0492901370343617E-4</v>
      </c>
      <c r="BH378" s="5">
        <f t="shared" si="665"/>
        <v>2.0568774180079708E-4</v>
      </c>
      <c r="BI378" s="5">
        <f t="shared" si="666"/>
        <v>8.3584916260106068E-5</v>
      </c>
      <c r="BJ378" s="8">
        <f t="shared" si="667"/>
        <v>0.5267356934871229</v>
      </c>
      <c r="BK378" s="8">
        <f t="shared" si="668"/>
        <v>0.21881365484801277</v>
      </c>
      <c r="BL378" s="8">
        <f t="shared" si="669"/>
        <v>0.23945912127822408</v>
      </c>
      <c r="BM378" s="8">
        <f t="shared" si="670"/>
        <v>0.65207319401375974</v>
      </c>
      <c r="BN378" s="8">
        <f t="shared" si="671"/>
        <v>0.34248790260722978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1.8444444444444399</v>
      </c>
      <c r="F379">
        <f>VLOOKUP(B379,home!$B$2:$E$405,3,FALSE)</f>
        <v>0.27</v>
      </c>
      <c r="G379">
        <f>VLOOKUP(C379,away!$B$2:$E$405,4,FALSE)</f>
        <v>1.08</v>
      </c>
      <c r="H379">
        <f>VLOOKUP(A379,away!$A$2:$E$405,3,FALSE)</f>
        <v>1.24444444444444</v>
      </c>
      <c r="I379">
        <f>VLOOKUP(C379,away!$B$2:$E$405,3,FALSE)</f>
        <v>0.54</v>
      </c>
      <c r="J379">
        <f>VLOOKUP(B379,home!$B$2:$E$405,4,FALSE)</f>
        <v>1.21</v>
      </c>
      <c r="K379" s="3">
        <f t="shared" si="616"/>
        <v>0.53783999999999876</v>
      </c>
      <c r="L379" s="3">
        <f t="shared" si="617"/>
        <v>0.81311999999999718</v>
      </c>
      <c r="M379" s="5">
        <f t="shared" si="618"/>
        <v>0.25899150941536719</v>
      </c>
      <c r="N379" s="5">
        <f t="shared" si="619"/>
        <v>0.13929599342396079</v>
      </c>
      <c r="O379" s="5">
        <f t="shared" si="620"/>
        <v>0.21059117613582268</v>
      </c>
      <c r="P379" s="5">
        <f t="shared" si="621"/>
        <v>0.11326435817289061</v>
      </c>
      <c r="Q379" s="5">
        <f t="shared" si="622"/>
        <v>3.7459478551571446E-2</v>
      </c>
      <c r="R379" s="5">
        <f t="shared" si="623"/>
        <v>8.5617948569779764E-2</v>
      </c>
      <c r="S379" s="5">
        <f t="shared" si="624"/>
        <v>1.2383431855812465E-2</v>
      </c>
      <c r="T379" s="5">
        <f t="shared" si="625"/>
        <v>3.0459051199853669E-2</v>
      </c>
      <c r="U379" s="5">
        <f t="shared" si="626"/>
        <v>4.6048757458770247E-2</v>
      </c>
      <c r="V379" s="5">
        <f t="shared" si="627"/>
        <v>6.0173635476934689E-4</v>
      </c>
      <c r="W379" s="5">
        <f t="shared" si="628"/>
        <v>6.7157353147257138E-3</v>
      </c>
      <c r="X379" s="5">
        <f t="shared" si="629"/>
        <v>5.4606986991097535E-3</v>
      </c>
      <c r="Y379" s="5">
        <f t="shared" si="630"/>
        <v>2.2201016631100533E-3</v>
      </c>
      <c r="Z379" s="5">
        <f t="shared" si="631"/>
        <v>2.320588878035303E-2</v>
      </c>
      <c r="AA379" s="5">
        <f t="shared" si="632"/>
        <v>1.2481055221625046E-2</v>
      </c>
      <c r="AB379" s="5">
        <f t="shared" si="633"/>
        <v>3.3564053701993992E-3</v>
      </c>
      <c r="AC379" s="5">
        <f t="shared" si="634"/>
        <v>1.6447277114917476E-5</v>
      </c>
      <c r="AD379" s="5">
        <f t="shared" si="635"/>
        <v>9.0299777041801725E-4</v>
      </c>
      <c r="AE379" s="5">
        <f t="shared" si="636"/>
        <v>7.3424554708229571E-4</v>
      </c>
      <c r="AF379" s="5">
        <f t="shared" si="637"/>
        <v>2.9851486962177709E-4</v>
      </c>
      <c r="AG379" s="5">
        <f t="shared" si="638"/>
        <v>8.0909470262286191E-5</v>
      </c>
      <c r="AH379" s="5">
        <f t="shared" si="639"/>
        <v>4.717293071270146E-3</v>
      </c>
      <c r="AI379" s="5">
        <f t="shared" si="640"/>
        <v>2.5371489054519299E-3</v>
      </c>
      <c r="AJ379" s="5">
        <f t="shared" si="641"/>
        <v>6.8229008365413137E-4</v>
      </c>
      <c r="AK379" s="5">
        <f t="shared" si="642"/>
        <v>1.2232096619751239E-4</v>
      </c>
      <c r="AL379" s="5">
        <f t="shared" si="643"/>
        <v>2.8771449540071554E-7</v>
      </c>
      <c r="AM379" s="5">
        <f t="shared" si="644"/>
        <v>9.713366416832508E-5</v>
      </c>
      <c r="AN379" s="5">
        <f t="shared" si="645"/>
        <v>7.8981325008548213E-5</v>
      </c>
      <c r="AO379" s="5">
        <f t="shared" si="646"/>
        <v>3.2110647495475249E-5</v>
      </c>
      <c r="AP379" s="5">
        <f t="shared" si="647"/>
        <v>8.703269897173583E-6</v>
      </c>
      <c r="AQ379" s="5">
        <f t="shared" si="648"/>
        <v>1.7692007046974395E-6</v>
      </c>
      <c r="AR379" s="5">
        <f t="shared" si="649"/>
        <v>7.6714506842223403E-4</v>
      </c>
      <c r="AS379" s="5">
        <f t="shared" si="650"/>
        <v>4.126013036002134E-4</v>
      </c>
      <c r="AT379" s="5">
        <f t="shared" si="651"/>
        <v>1.1095674256416912E-4</v>
      </c>
      <c r="AU379" s="5">
        <f t="shared" si="652"/>
        <v>1.9892324806904194E-5</v>
      </c>
      <c r="AV379" s="5">
        <f t="shared" si="653"/>
        <v>2.6747219935363316E-6</v>
      </c>
      <c r="AW379" s="5">
        <f t="shared" si="654"/>
        <v>3.4951593728734096E-9</v>
      </c>
      <c r="AX379" s="5">
        <f t="shared" si="655"/>
        <v>8.7070616560486356E-6</v>
      </c>
      <c r="AY379" s="5">
        <f t="shared" si="656"/>
        <v>7.0798859737662425E-6</v>
      </c>
      <c r="AZ379" s="5">
        <f t="shared" si="657"/>
        <v>2.8783984414943932E-6</v>
      </c>
      <c r="BA379" s="5">
        <f t="shared" si="658"/>
        <v>7.8016111358263779E-7</v>
      </c>
      <c r="BB379" s="5">
        <f t="shared" si="659"/>
        <v>1.5859115116907801E-7</v>
      </c>
      <c r="BC379" s="5">
        <f t="shared" si="660"/>
        <v>2.5790727367720066E-8</v>
      </c>
      <c r="BD379" s="5">
        <f t="shared" si="661"/>
        <v>1.0396349967258074E-4</v>
      </c>
      <c r="BE379" s="5">
        <f t="shared" si="662"/>
        <v>5.5915728663900704E-5</v>
      </c>
      <c r="BF379" s="5">
        <f t="shared" si="663"/>
        <v>1.5036857752296141E-5</v>
      </c>
      <c r="BG379" s="5">
        <f t="shared" si="664"/>
        <v>2.6958078578316459E-6</v>
      </c>
      <c r="BH379" s="5">
        <f t="shared" si="665"/>
        <v>3.6247832456404221E-7</v>
      </c>
      <c r="BI379" s="5">
        <f t="shared" si="666"/>
        <v>3.8991068416704817E-8</v>
      </c>
      <c r="BJ379" s="8">
        <f t="shared" si="667"/>
        <v>0.2238660545060534</v>
      </c>
      <c r="BK379" s="8">
        <f t="shared" si="668"/>
        <v>0.38526485067642369</v>
      </c>
      <c r="BL379" s="8">
        <f t="shared" si="669"/>
        <v>0.36764567930749759</v>
      </c>
      <c r="BM379" s="8">
        <f t="shared" si="670"/>
        <v>0.1547549326101208</v>
      </c>
      <c r="BN379" s="8">
        <f t="shared" si="671"/>
        <v>0.84522046426939246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1.8444444444444399</v>
      </c>
      <c r="F380">
        <f>VLOOKUP(B380,home!$B$2:$E$405,3,FALSE)</f>
        <v>0.81</v>
      </c>
      <c r="G380">
        <f>VLOOKUP(C380,away!$B$2:$E$405,4,FALSE)</f>
        <v>0.27</v>
      </c>
      <c r="H380">
        <f>VLOOKUP(A380,away!$A$2:$E$405,3,FALSE)</f>
        <v>1.24444444444444</v>
      </c>
      <c r="I380">
        <f>VLOOKUP(C380,away!$B$2:$E$405,3,FALSE)</f>
        <v>1.08</v>
      </c>
      <c r="J380">
        <f>VLOOKUP(B380,home!$B$2:$E$405,4,FALSE)</f>
        <v>1.21</v>
      </c>
      <c r="K380" s="3">
        <f t="shared" si="616"/>
        <v>0.40337999999999907</v>
      </c>
      <c r="L380" s="3">
        <f t="shared" si="617"/>
        <v>1.6262399999999944</v>
      </c>
      <c r="M380" s="5">
        <f t="shared" si="618"/>
        <v>0.13138543813015621</v>
      </c>
      <c r="N380" s="5">
        <f t="shared" si="619"/>
        <v>5.2998258032942287E-2</v>
      </c>
      <c r="O380" s="5">
        <f t="shared" si="620"/>
        <v>0.21366425490478452</v>
      </c>
      <c r="P380" s="5">
        <f t="shared" si="621"/>
        <v>8.6187887143491765E-2</v>
      </c>
      <c r="Q380" s="5">
        <f t="shared" si="622"/>
        <v>1.0689218662664103E-2</v>
      </c>
      <c r="R380" s="5">
        <f t="shared" si="623"/>
        <v>0.17373467894817782</v>
      </c>
      <c r="S380" s="5">
        <f t="shared" si="624"/>
        <v>1.4134656009025181E-2</v>
      </c>
      <c r="T380" s="5">
        <f t="shared" si="625"/>
        <v>1.7383234957970811E-2</v>
      </c>
      <c r="U380" s="5">
        <f t="shared" si="626"/>
        <v>7.0081094794115797E-2</v>
      </c>
      <c r="V380" s="5">
        <f t="shared" si="627"/>
        <v>1.030247892727403E-3</v>
      </c>
      <c r="W380" s="5">
        <f t="shared" si="628"/>
        <v>1.4372723413818122E-3</v>
      </c>
      <c r="X380" s="5">
        <f t="shared" si="629"/>
        <v>2.3373497724487502E-3</v>
      </c>
      <c r="Y380" s="5">
        <f t="shared" si="630"/>
        <v>1.9005458469735217E-3</v>
      </c>
      <c r="Z380" s="5">
        <f t="shared" si="631"/>
        <v>9.4178094764227907E-2</v>
      </c>
      <c r="AA380" s="5">
        <f t="shared" si="632"/>
        <v>3.7989559865994157E-2</v>
      </c>
      <c r="AB380" s="5">
        <f t="shared" si="633"/>
        <v>7.662114329372343E-3</v>
      </c>
      <c r="AC380" s="5">
        <f t="shared" si="634"/>
        <v>4.223969298458588E-5</v>
      </c>
      <c r="AD380" s="5">
        <f t="shared" si="635"/>
        <v>1.449417292666485E-4</v>
      </c>
      <c r="AE380" s="5">
        <f t="shared" si="636"/>
        <v>2.3571003780259366E-4</v>
      </c>
      <c r="AF380" s="5">
        <f t="shared" si="637"/>
        <v>1.9166054593804433E-4</v>
      </c>
      <c r="AG380" s="5">
        <f t="shared" si="638"/>
        <v>1.0389534874209471E-4</v>
      </c>
      <c r="AH380" s="5">
        <f t="shared" si="639"/>
        <v>3.8289046207344364E-2</v>
      </c>
      <c r="AI380" s="5">
        <f t="shared" si="640"/>
        <v>1.5445035459118532E-2</v>
      </c>
      <c r="AJ380" s="5">
        <f t="shared" si="641"/>
        <v>3.1151092017496092E-3</v>
      </c>
      <c r="AK380" s="5">
        <f t="shared" si="642"/>
        <v>4.1885758326725152E-4</v>
      </c>
      <c r="AL380" s="5">
        <f t="shared" si="643"/>
        <v>1.1083571950568047E-6</v>
      </c>
      <c r="AM380" s="5">
        <f t="shared" si="644"/>
        <v>1.1693318950316114E-5</v>
      </c>
      <c r="AN380" s="5">
        <f t="shared" si="645"/>
        <v>1.9016143009762014E-5</v>
      </c>
      <c r="AO380" s="5">
        <f t="shared" si="646"/>
        <v>1.5462406204097636E-5</v>
      </c>
      <c r="AP380" s="5">
        <f t="shared" si="647"/>
        <v>8.3818611551172183E-6</v>
      </c>
      <c r="AQ380" s="5">
        <f t="shared" si="648"/>
        <v>3.4077294712244445E-6</v>
      </c>
      <c r="AR380" s="5">
        <f t="shared" si="649"/>
        <v>1.24534357008463E-2</v>
      </c>
      <c r="AS380" s="5">
        <f t="shared" si="650"/>
        <v>5.0234668930073684E-3</v>
      </c>
      <c r="AT380" s="5">
        <f t="shared" si="651"/>
        <v>1.0131830376506536E-3</v>
      </c>
      <c r="AU380" s="5">
        <f t="shared" si="652"/>
        <v>1.3623259124250661E-4</v>
      </c>
      <c r="AV380" s="5">
        <f t="shared" si="653"/>
        <v>1.3738375663850545E-5</v>
      </c>
      <c r="AW380" s="5">
        <f t="shared" si="654"/>
        <v>2.0196506088783105E-8</v>
      </c>
      <c r="AX380" s="5">
        <f t="shared" si="655"/>
        <v>7.8614183302975002E-7</v>
      </c>
      <c r="AY380" s="5">
        <f t="shared" si="656"/>
        <v>1.2784552945462964E-6</v>
      </c>
      <c r="AZ380" s="5">
        <f t="shared" si="657"/>
        <v>1.0395375691014811E-6</v>
      </c>
      <c r="BA380" s="5">
        <f t="shared" si="658"/>
        <v>5.6351252545852889E-7</v>
      </c>
      <c r="BB380" s="5">
        <f t="shared" si="659"/>
        <v>2.2910165235041874E-7</v>
      </c>
      <c r="BC380" s="5">
        <f t="shared" si="660"/>
        <v>7.4514854223668753E-8</v>
      </c>
      <c r="BD380" s="5">
        <f t="shared" si="661"/>
        <v>3.3753792123573686E-3</v>
      </c>
      <c r="BE380" s="5">
        <f t="shared" si="662"/>
        <v>1.361560466680712E-3</v>
      </c>
      <c r="BF380" s="5">
        <f t="shared" si="663"/>
        <v>2.7461313052483215E-4</v>
      </c>
      <c r="BG380" s="5">
        <f t="shared" si="664"/>
        <v>3.692448153036885E-5</v>
      </c>
      <c r="BH380" s="5">
        <f t="shared" si="665"/>
        <v>3.7236493399300377E-6</v>
      </c>
      <c r="BI380" s="5">
        <f t="shared" si="666"/>
        <v>3.004091341481952E-7</v>
      </c>
      <c r="BJ380" s="8">
        <f t="shared" si="667"/>
        <v>8.7484019998649881E-2</v>
      </c>
      <c r="BK380" s="8">
        <f t="shared" si="668"/>
        <v>0.23278285568087476</v>
      </c>
      <c r="BL380" s="8">
        <f t="shared" si="669"/>
        <v>0.58409230924190247</v>
      </c>
      <c r="BM380" s="8">
        <f t="shared" si="670"/>
        <v>0.32987628560464982</v>
      </c>
      <c r="BN380" s="8">
        <f t="shared" si="671"/>
        <v>0.66865973582221672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1.8444444444444399</v>
      </c>
      <c r="F381">
        <f>VLOOKUP(B381,home!$B$2:$E$405,3,FALSE)</f>
        <v>1.9</v>
      </c>
      <c r="G381">
        <f>VLOOKUP(C381,away!$B$2:$E$405,4,FALSE)</f>
        <v>1.27</v>
      </c>
      <c r="H381">
        <f>VLOOKUP(A381,away!$A$2:$E$405,3,FALSE)</f>
        <v>1.24444444444444</v>
      </c>
      <c r="I381">
        <f>VLOOKUP(C381,away!$B$2:$E$405,3,FALSE)</f>
        <v>0.18</v>
      </c>
      <c r="J381">
        <f>VLOOKUP(B381,home!$B$2:$E$405,4,FALSE)</f>
        <v>1.61</v>
      </c>
      <c r="K381" s="3">
        <f t="shared" si="616"/>
        <v>4.4506444444444337</v>
      </c>
      <c r="L381" s="3">
        <f t="shared" si="617"/>
        <v>0.36063999999999874</v>
      </c>
      <c r="M381" s="5">
        <f t="shared" si="618"/>
        <v>8.1374009428399636E-3</v>
      </c>
      <c r="N381" s="5">
        <f t="shared" si="619"/>
        <v>3.6216678298467579E-2</v>
      </c>
      <c r="O381" s="5">
        <f t="shared" si="620"/>
        <v>2.9346722760257944E-3</v>
      </c>
      <c r="P381" s="5">
        <f t="shared" si="621"/>
        <v>1.3061182861559301E-2</v>
      </c>
      <c r="Q381" s="5">
        <f t="shared" si="622"/>
        <v>8.0593779032653023E-2</v>
      </c>
      <c r="R381" s="5">
        <f t="shared" si="623"/>
        <v>5.2918010481296936E-4</v>
      </c>
      <c r="S381" s="5">
        <f t="shared" si="624"/>
        <v>5.2410621936109479E-3</v>
      </c>
      <c r="T381" s="5">
        <f t="shared" si="625"/>
        <v>2.9065340470335887E-2</v>
      </c>
      <c r="U381" s="5">
        <f t="shared" si="626"/>
        <v>2.3551924935963646E-3</v>
      </c>
      <c r="V381" s="5">
        <f t="shared" si="627"/>
        <v>9.3470291859644406E-4</v>
      </c>
      <c r="W381" s="5">
        <f t="shared" si="628"/>
        <v>0.11956475163615315</v>
      </c>
      <c r="X381" s="5">
        <f t="shared" si="629"/>
        <v>4.3119832030062123E-2</v>
      </c>
      <c r="Y381" s="5">
        <f t="shared" si="630"/>
        <v>7.7753681116607748E-3</v>
      </c>
      <c r="Z381" s="5">
        <f t="shared" si="631"/>
        <v>6.3614504333249538E-5</v>
      </c>
      <c r="AA381" s="5">
        <f t="shared" si="632"/>
        <v>2.8312554029686341E-4</v>
      </c>
      <c r="AB381" s="5">
        <f t="shared" si="633"/>
        <v>6.3004555650128199E-4</v>
      </c>
      <c r="AC381" s="5">
        <f t="shared" si="634"/>
        <v>9.3767084130862337E-5</v>
      </c>
      <c r="AD381" s="5">
        <f t="shared" si="635"/>
        <v>0.13303504940520591</v>
      </c>
      <c r="AE381" s="5">
        <f t="shared" si="636"/>
        <v>4.7977760217493289E-2</v>
      </c>
      <c r="AF381" s="5">
        <f t="shared" si="637"/>
        <v>8.6513497224183587E-3</v>
      </c>
      <c r="AG381" s="5">
        <f t="shared" si="638"/>
        <v>1.0400075879643156E-3</v>
      </c>
      <c r="AH381" s="5">
        <f t="shared" si="639"/>
        <v>5.735483710685757E-6</v>
      </c>
      <c r="AI381" s="5">
        <f t="shared" si="640"/>
        <v>2.5526598713165107E-5</v>
      </c>
      <c r="AJ381" s="5">
        <f t="shared" si="641"/>
        <v>5.6804907374155373E-5</v>
      </c>
      <c r="AK381" s="5">
        <f t="shared" si="642"/>
        <v>8.4272815140655084E-5</v>
      </c>
      <c r="AL381" s="5">
        <f t="shared" si="643"/>
        <v>6.0201484028190658E-6</v>
      </c>
      <c r="AM381" s="5">
        <f t="shared" si="644"/>
        <v>0.11841834071033405</v>
      </c>
      <c r="AN381" s="5">
        <f t="shared" si="645"/>
        <v>4.2706390393774725E-2</v>
      </c>
      <c r="AO381" s="5">
        <f t="shared" si="646"/>
        <v>7.7008163158054305E-3</v>
      </c>
      <c r="AP381" s="5">
        <f t="shared" si="647"/>
        <v>9.2574079871068709E-4</v>
      </c>
      <c r="AQ381" s="5">
        <f t="shared" si="648"/>
        <v>8.3464790411755238E-5</v>
      </c>
      <c r="AR381" s="5">
        <f t="shared" si="649"/>
        <v>4.136889690843412E-7</v>
      </c>
      <c r="AS381" s="5">
        <f t="shared" si="650"/>
        <v>1.8411825119831679E-6</v>
      </c>
      <c r="AT381" s="5">
        <f t="shared" si="651"/>
        <v>4.097224359083068E-6</v>
      </c>
      <c r="AU381" s="5">
        <f t="shared" si="652"/>
        <v>6.0784296104651538E-6</v>
      </c>
      <c r="AV381" s="5">
        <f t="shared" si="653"/>
        <v>6.7632322441908208E-6</v>
      </c>
      <c r="AW381" s="5">
        <f t="shared" si="654"/>
        <v>2.6841173003815342E-7</v>
      </c>
      <c r="AX381" s="5">
        <f t="shared" si="655"/>
        <v>8.7839655033796052E-2</v>
      </c>
      <c r="AY381" s="5">
        <f t="shared" si="656"/>
        <v>3.1678493191388095E-2</v>
      </c>
      <c r="AZ381" s="5">
        <f t="shared" si="657"/>
        <v>5.712265892271081E-3</v>
      </c>
      <c r="BA381" s="5">
        <f t="shared" si="658"/>
        <v>6.8669052379621192E-4</v>
      </c>
      <c r="BB381" s="5">
        <f t="shared" si="659"/>
        <v>6.1912017625466231E-5</v>
      </c>
      <c r="BC381" s="5">
        <f t="shared" si="660"/>
        <v>4.4655900072896166E-6</v>
      </c>
      <c r="BD381" s="5">
        <f t="shared" si="661"/>
        <v>2.4865464968429362E-8</v>
      </c>
      <c r="BE381" s="5">
        <f t="shared" si="662"/>
        <v>1.1066734352026781E-7</v>
      </c>
      <c r="BF381" s="5">
        <f t="shared" si="663"/>
        <v>2.4627049880995191E-7</v>
      </c>
      <c r="BG381" s="5">
        <f t="shared" si="664"/>
        <v>3.6535414245302394E-7</v>
      </c>
      <c r="BH381" s="5">
        <f t="shared" si="665"/>
        <v>4.0651534609082789E-7</v>
      </c>
      <c r="BI381" s="5">
        <f t="shared" si="666"/>
        <v>3.618510533321098E-7</v>
      </c>
      <c r="BJ381" s="8">
        <f t="shared" si="667"/>
        <v>0.80285815177033537</v>
      </c>
      <c r="BK381" s="8">
        <f t="shared" si="668"/>
        <v>5.9152629340528437E-2</v>
      </c>
      <c r="BL381" s="8">
        <f t="shared" si="669"/>
        <v>6.9252650577159153E-3</v>
      </c>
      <c r="BM381" s="8">
        <f t="shared" si="670"/>
        <v>0.69584854237689642</v>
      </c>
      <c r="BN381" s="8">
        <f t="shared" si="671"/>
        <v>0.14147289351635864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1.4126984126984099</v>
      </c>
      <c r="F382" t="e">
        <f>VLOOKUP(B382,home!$B$2:$E$405,3,FALSE)</f>
        <v>#N/A</v>
      </c>
      <c r="G382">
        <f>VLOOKUP(C382,away!$B$2:$E$405,4,FALSE)</f>
        <v>0.47</v>
      </c>
      <c r="H382">
        <f>VLOOKUP(A382,away!$A$2:$E$405,3,FALSE)</f>
        <v>1.3333333333333299</v>
      </c>
      <c r="I382">
        <f>VLOOKUP(C382,away!$B$2:$E$405,3,FALSE)</f>
        <v>1.42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1.4126984126984099</v>
      </c>
      <c r="F383">
        <f>VLOOKUP(B383,home!$B$2:$E$405,3,FALSE)</f>
        <v>1.18</v>
      </c>
      <c r="G383">
        <f>VLOOKUP(C383,away!$B$2:$E$405,4,FALSE)</f>
        <v>0.94</v>
      </c>
      <c r="H383">
        <f>VLOOKUP(A383,away!$A$2:$E$405,3,FALSE)</f>
        <v>1.3333333333333299</v>
      </c>
      <c r="I383">
        <f>VLOOKUP(C383,away!$B$2:$E$405,3,FALSE)</f>
        <v>0.24</v>
      </c>
      <c r="J383">
        <f>VLOOKUP(B383,home!$B$2:$E$405,4,FALSE)</f>
        <v>1</v>
      </c>
      <c r="K383" s="3">
        <f t="shared" si="616"/>
        <v>1.5669650793650762</v>
      </c>
      <c r="L383" s="3">
        <f t="shared" si="617"/>
        <v>0.31999999999999917</v>
      </c>
      <c r="M383" s="5">
        <f t="shared" si="618"/>
        <v>0.151530996232561</v>
      </c>
      <c r="N383" s="5">
        <f t="shared" si="619"/>
        <v>0.23744377953782403</v>
      </c>
      <c r="O383" s="5">
        <f t="shared" si="620"/>
        <v>4.8489918794419391E-2</v>
      </c>
      <c r="P383" s="5">
        <f t="shared" si="621"/>
        <v>7.5982009452103497E-2</v>
      </c>
      <c r="Q383" s="5">
        <f t="shared" si="622"/>
        <v>0.18603305542411505</v>
      </c>
      <c r="R383" s="5">
        <f t="shared" si="623"/>
        <v>7.7583870071070808E-3</v>
      </c>
      <c r="S383" s="5">
        <f t="shared" si="624"/>
        <v>9.5248924377146389E-3</v>
      </c>
      <c r="T383" s="5">
        <f t="shared" si="625"/>
        <v>5.9530577735716662E-2</v>
      </c>
      <c r="U383" s="5">
        <f t="shared" si="626"/>
        <v>1.2157121512336524E-2</v>
      </c>
      <c r="V383" s="5">
        <f t="shared" si="627"/>
        <v>5.3067284745270387E-4</v>
      </c>
      <c r="W383" s="5">
        <f t="shared" si="628"/>
        <v>9.7169100485725343E-2</v>
      </c>
      <c r="X383" s="5">
        <f t="shared" si="629"/>
        <v>3.1094112155432028E-2</v>
      </c>
      <c r="Y383" s="5">
        <f t="shared" si="630"/>
        <v>4.9750579448691106E-3</v>
      </c>
      <c r="Z383" s="5">
        <f t="shared" si="631"/>
        <v>8.2756128075808658E-4</v>
      </c>
      <c r="AA383" s="5">
        <f t="shared" si="632"/>
        <v>1.2967596279825594E-3</v>
      </c>
      <c r="AB383" s="5">
        <f t="shared" si="633"/>
        <v>1.0159885266895589E-3</v>
      </c>
      <c r="AC383" s="5">
        <f t="shared" si="634"/>
        <v>1.6630916410512299E-5</v>
      </c>
      <c r="AD383" s="5">
        <f t="shared" si="635"/>
        <v>3.8065146813611936E-2</v>
      </c>
      <c r="AE383" s="5">
        <f t="shared" si="636"/>
        <v>1.2180846980355787E-2</v>
      </c>
      <c r="AF383" s="5">
        <f t="shared" si="637"/>
        <v>1.9489355168569203E-3</v>
      </c>
      <c r="AG383" s="5">
        <f t="shared" si="638"/>
        <v>2.0788645513140433E-4</v>
      </c>
      <c r="AH383" s="5">
        <f t="shared" si="639"/>
        <v>6.6204902460646745E-5</v>
      </c>
      <c r="AI383" s="5">
        <f t="shared" si="640"/>
        <v>1.0374077023860446E-4</v>
      </c>
      <c r="AJ383" s="5">
        <f t="shared" si="641"/>
        <v>8.1279082135164493E-5</v>
      </c>
      <c r="AK383" s="5">
        <f t="shared" si="642"/>
        <v>4.2453827796216185E-5</v>
      </c>
      <c r="AL383" s="5">
        <f t="shared" si="643"/>
        <v>3.3356883523983685E-7</v>
      </c>
      <c r="AM383" s="5">
        <f t="shared" si="644"/>
        <v>1.1929351159566923E-2</v>
      </c>
      <c r="AN383" s="5">
        <f t="shared" si="645"/>
        <v>3.8173923710614057E-3</v>
      </c>
      <c r="AO383" s="5">
        <f t="shared" si="646"/>
        <v>6.1078277936982316E-4</v>
      </c>
      <c r="AP383" s="5">
        <f t="shared" si="647"/>
        <v>6.5150163132780977E-5</v>
      </c>
      <c r="AQ383" s="5">
        <f t="shared" si="648"/>
        <v>5.2120130506224633E-6</v>
      </c>
      <c r="AR383" s="5">
        <f t="shared" si="649"/>
        <v>4.2371137574813818E-6</v>
      </c>
      <c r="AS383" s="5">
        <f t="shared" si="650"/>
        <v>6.6394092952706692E-6</v>
      </c>
      <c r="AT383" s="5">
        <f t="shared" si="651"/>
        <v>5.2018612566505147E-6</v>
      </c>
      <c r="AU383" s="5">
        <f t="shared" si="652"/>
        <v>2.7170449789578294E-6</v>
      </c>
      <c r="AV383" s="5">
        <f t="shared" si="653"/>
        <v>1.0643786502727846E-6</v>
      </c>
      <c r="AW383" s="5">
        <f t="shared" si="654"/>
        <v>4.6461397012027228E-9</v>
      </c>
      <c r="AX383" s="5">
        <f t="shared" si="655"/>
        <v>3.1154794477541129E-3</v>
      </c>
      <c r="AY383" s="5">
        <f t="shared" si="656"/>
        <v>9.969534232813135E-4</v>
      </c>
      <c r="AZ383" s="5">
        <f t="shared" si="657"/>
        <v>1.5951254772500972E-4</v>
      </c>
      <c r="BA383" s="5">
        <f t="shared" si="658"/>
        <v>1.7014671757334329E-5</v>
      </c>
      <c r="BB383" s="5">
        <f t="shared" si="659"/>
        <v>1.3611737405867423E-6</v>
      </c>
      <c r="BC383" s="5">
        <f t="shared" si="660"/>
        <v>8.7115119397551305E-8</v>
      </c>
      <c r="BD383" s="5">
        <f t="shared" si="661"/>
        <v>2.2597940039900637E-7</v>
      </c>
      <c r="BE383" s="5">
        <f t="shared" si="662"/>
        <v>3.5410182908110133E-7</v>
      </c>
      <c r="BF383" s="5">
        <f t="shared" si="663"/>
        <v>2.7743260035469332E-7</v>
      </c>
      <c r="BG383" s="5">
        <f t="shared" si="664"/>
        <v>1.4490906554441715E-7</v>
      </c>
      <c r="BH383" s="5">
        <f t="shared" si="665"/>
        <v>5.6766861347881679E-8</v>
      </c>
      <c r="BI383" s="5">
        <f t="shared" si="666"/>
        <v>1.7790337879457915E-8</v>
      </c>
      <c r="BJ383" s="8">
        <f t="shared" si="667"/>
        <v>0.68936679591519778</v>
      </c>
      <c r="BK383" s="8">
        <f t="shared" si="668"/>
        <v>0.23858248887835892</v>
      </c>
      <c r="BL383" s="8">
        <f t="shared" si="669"/>
        <v>7.1032790839198987E-2</v>
      </c>
      <c r="BM383" s="8">
        <f t="shared" si="670"/>
        <v>0.29157454168824187</v>
      </c>
      <c r="BN383" s="8">
        <f t="shared" si="671"/>
        <v>0.7072381464481301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1.4126984126984099</v>
      </c>
      <c r="F384">
        <f>VLOOKUP(B384,home!$B$2:$E$405,3,FALSE)</f>
        <v>2.12</v>
      </c>
      <c r="G384">
        <f>VLOOKUP(C384,away!$B$2:$E$405,4,FALSE)</f>
        <v>0.94</v>
      </c>
      <c r="H384">
        <f>VLOOKUP(A384,away!$A$2:$E$405,3,FALSE)</f>
        <v>1.3333333333333299</v>
      </c>
      <c r="I384">
        <f>VLOOKUP(C384,away!$B$2:$E$405,3,FALSE)</f>
        <v>1.18</v>
      </c>
      <c r="J384">
        <f>VLOOKUP(B384,home!$B$2:$E$405,4,FALSE)</f>
        <v>0.75</v>
      </c>
      <c r="K384" s="3">
        <f t="shared" si="616"/>
        <v>2.8152253968253911</v>
      </c>
      <c r="L384" s="3">
        <f t="shared" si="617"/>
        <v>1.1799999999999971</v>
      </c>
      <c r="M384" s="5">
        <f t="shared" si="618"/>
        <v>1.840329789828107E-2</v>
      </c>
      <c r="N384" s="5">
        <f t="shared" si="619"/>
        <v>5.1809431628584209E-2</v>
      </c>
      <c r="O384" s="5">
        <f t="shared" si="620"/>
        <v>2.1715891519971608E-2</v>
      </c>
      <c r="P384" s="5">
        <f t="shared" si="621"/>
        <v>6.1135129321729216E-2</v>
      </c>
      <c r="Q384" s="5">
        <f t="shared" si="622"/>
        <v>7.2927613857939486E-2</v>
      </c>
      <c r="R384" s="5">
        <f t="shared" si="623"/>
        <v>1.2812375996783223E-2</v>
      </c>
      <c r="S384" s="5">
        <f t="shared" si="624"/>
        <v>5.077220476789724E-2</v>
      </c>
      <c r="T384" s="5">
        <f t="shared" si="625"/>
        <v>8.6054584352368388E-2</v>
      </c>
      <c r="U384" s="5">
        <f t="shared" si="626"/>
        <v>3.6069726299820158E-2</v>
      </c>
      <c r="V384" s="5">
        <f t="shared" si="627"/>
        <v>1.8740392930241729E-2</v>
      </c>
      <c r="W384" s="5">
        <f t="shared" si="628"/>
        <v>6.8435890220915521E-2</v>
      </c>
      <c r="X384" s="5">
        <f t="shared" si="629"/>
        <v>8.0754350460680108E-2</v>
      </c>
      <c r="Y384" s="5">
        <f t="shared" si="630"/>
        <v>4.7645066771801164E-2</v>
      </c>
      <c r="Z384" s="5">
        <f t="shared" si="631"/>
        <v>5.0395345587347174E-3</v>
      </c>
      <c r="AA384" s="5">
        <f t="shared" si="632"/>
        <v>1.4187425677929216E-2</v>
      </c>
      <c r="AB384" s="5">
        <f t="shared" si="633"/>
        <v>1.9970400542039513E-2</v>
      </c>
      <c r="AC384" s="5">
        <f t="shared" si="634"/>
        <v>3.8909342216231287E-3</v>
      </c>
      <c r="AD384" s="5">
        <f t="shared" si="635"/>
        <v>4.8165614051068957E-2</v>
      </c>
      <c r="AE384" s="5">
        <f t="shared" si="636"/>
        <v>5.683542458026123E-2</v>
      </c>
      <c r="AF384" s="5">
        <f t="shared" si="637"/>
        <v>3.3532900502354052E-2</v>
      </c>
      <c r="AG384" s="5">
        <f t="shared" si="638"/>
        <v>1.3189607530925884E-2</v>
      </c>
      <c r="AH384" s="5">
        <f t="shared" si="639"/>
        <v>1.486662694826739E-3</v>
      </c>
      <c r="AI384" s="5">
        <f t="shared" si="640"/>
        <v>4.1852905749891114E-3</v>
      </c>
      <c r="AJ384" s="5">
        <f t="shared" si="641"/>
        <v>5.8912681599016465E-3</v>
      </c>
      <c r="AK384" s="5">
        <f t="shared" si="642"/>
        <v>5.5284159144213009E-3</v>
      </c>
      <c r="AL384" s="5">
        <f t="shared" si="643"/>
        <v>5.1702204275786779E-4</v>
      </c>
      <c r="AM384" s="5">
        <f t="shared" si="644"/>
        <v>2.7119411986051837E-2</v>
      </c>
      <c r="AN384" s="5">
        <f t="shared" si="645"/>
        <v>3.2000906143541091E-2</v>
      </c>
      <c r="AO384" s="5">
        <f t="shared" si="646"/>
        <v>1.8880534624689204E-2</v>
      </c>
      <c r="AP384" s="5">
        <f t="shared" si="647"/>
        <v>7.4263436190443958E-3</v>
      </c>
      <c r="AQ384" s="5">
        <f t="shared" si="648"/>
        <v>2.1907713676180929E-3</v>
      </c>
      <c r="AR384" s="5">
        <f t="shared" si="649"/>
        <v>3.5085239597910901E-4</v>
      </c>
      <c r="AS384" s="5">
        <f t="shared" si="650"/>
        <v>9.8772857569742636E-4</v>
      </c>
      <c r="AT384" s="5">
        <f t="shared" si="651"/>
        <v>1.390339285736783E-3</v>
      </c>
      <c r="AU384" s="5">
        <f t="shared" si="652"/>
        <v>1.3047061558034217E-3</v>
      </c>
      <c r="AV384" s="5">
        <f t="shared" si="653"/>
        <v>9.1826047630305478E-4</v>
      </c>
      <c r="AW384" s="5">
        <f t="shared" si="654"/>
        <v>4.77091564132994E-5</v>
      </c>
      <c r="AX384" s="5">
        <f t="shared" si="655"/>
        <v>1.2724542895017349E-2</v>
      </c>
      <c r="AY384" s="5">
        <f t="shared" si="656"/>
        <v>1.5014960616120433E-2</v>
      </c>
      <c r="AZ384" s="5">
        <f t="shared" si="657"/>
        <v>8.8588267635110376E-3</v>
      </c>
      <c r="BA384" s="5">
        <f t="shared" si="658"/>
        <v>3.4844718603143296E-3</v>
      </c>
      <c r="BB384" s="5">
        <f t="shared" si="659"/>
        <v>1.0279191987927255E-3</v>
      </c>
      <c r="BC384" s="5">
        <f t="shared" si="660"/>
        <v>2.4258893091508223E-4</v>
      </c>
      <c r="BD384" s="5">
        <f t="shared" si="661"/>
        <v>6.9000971209224625E-5</v>
      </c>
      <c r="BE384" s="5">
        <f t="shared" si="662"/>
        <v>1.9425328655382675E-4</v>
      </c>
      <c r="BF384" s="5">
        <f t="shared" si="663"/>
        <v>2.7343339286156669E-4</v>
      </c>
      <c r="BG384" s="5">
        <f t="shared" si="664"/>
        <v>2.5659221064133905E-4</v>
      </c>
      <c r="BH384" s="5">
        <f t="shared" si="665"/>
        <v>1.8059122700626705E-4</v>
      </c>
      <c r="BI384" s="5">
        <f t="shared" si="666"/>
        <v>1.0168100174238045E-4</v>
      </c>
      <c r="BJ384" s="8">
        <f t="shared" si="667"/>
        <v>0.68832176196251449</v>
      </c>
      <c r="BK384" s="8">
        <f t="shared" si="668"/>
        <v>0.16847394179865066</v>
      </c>
      <c r="BL384" s="8">
        <f t="shared" si="669"/>
        <v>0.1278748963602169</v>
      </c>
      <c r="BM384" s="8">
        <f t="shared" si="670"/>
        <v>0.73593914299712082</v>
      </c>
      <c r="BN384" s="8">
        <f t="shared" si="671"/>
        <v>0.23880374022328879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1.4126984126984099</v>
      </c>
      <c r="F385">
        <f>VLOOKUP(B385,home!$B$2:$E$405,3,FALSE)</f>
        <v>0.94</v>
      </c>
      <c r="G385">
        <f>VLOOKUP(C385,away!$B$2:$E$405,4,FALSE)</f>
        <v>0.88</v>
      </c>
      <c r="H385">
        <f>VLOOKUP(A385,away!$A$2:$E$405,3,FALSE)</f>
        <v>1.3333333333333299</v>
      </c>
      <c r="I385">
        <f>VLOOKUP(C385,away!$B$2:$E$405,3,FALSE)</f>
        <v>0.88</v>
      </c>
      <c r="J385">
        <f>VLOOKUP(B385,home!$B$2:$E$405,4,FALSE)</f>
        <v>1.75</v>
      </c>
      <c r="K385" s="3">
        <f t="shared" si="616"/>
        <v>1.1685841269841246</v>
      </c>
      <c r="L385" s="3">
        <f t="shared" si="617"/>
        <v>2.0533333333333283</v>
      </c>
      <c r="M385" s="5">
        <f t="shared" si="618"/>
        <v>3.9878519425497728E-2</v>
      </c>
      <c r="N385" s="5">
        <f t="shared" si="619"/>
        <v>4.6601404808264725E-2</v>
      </c>
      <c r="O385" s="5">
        <f t="shared" si="620"/>
        <v>8.1883893220355136E-2</v>
      </c>
      <c r="P385" s="5">
        <f t="shared" si="621"/>
        <v>9.5688217872969994E-2</v>
      </c>
      <c r="Q385" s="5">
        <f t="shared" si="622"/>
        <v>2.7228830977049909E-2</v>
      </c>
      <c r="R385" s="5">
        <f t="shared" si="623"/>
        <v>8.4067463706231096E-2</v>
      </c>
      <c r="S385" s="5">
        <f t="shared" si="624"/>
        <v>5.7400796040152233E-2</v>
      </c>
      <c r="T385" s="5">
        <f t="shared" si="625"/>
        <v>5.5909866272875676E-2</v>
      </c>
      <c r="U385" s="5">
        <f t="shared" si="626"/>
        <v>9.8239903682915644E-2</v>
      </c>
      <c r="V385" s="5">
        <f t="shared" si="627"/>
        <v>1.5303643712342717E-2</v>
      </c>
      <c r="W385" s="5">
        <f t="shared" si="628"/>
        <v>1.0606393225371382E-2</v>
      </c>
      <c r="X385" s="5">
        <f t="shared" si="629"/>
        <v>2.1778460756095852E-2</v>
      </c>
      <c r="Y385" s="5">
        <f t="shared" si="630"/>
        <v>2.2359219709591691E-2</v>
      </c>
      <c r="Z385" s="5">
        <f t="shared" si="631"/>
        <v>5.7539508492264684E-2</v>
      </c>
      <c r="AA385" s="5">
        <f t="shared" si="632"/>
        <v>6.7239756298528755E-2</v>
      </c>
      <c r="AB385" s="5">
        <f t="shared" si="633"/>
        <v>3.9287655956370758E-2</v>
      </c>
      <c r="AC385" s="5">
        <f t="shared" si="634"/>
        <v>2.2950613746655552E-3</v>
      </c>
      <c r="AD385" s="5">
        <f t="shared" si="635"/>
        <v>3.0986156919302378E-3</v>
      </c>
      <c r="AE385" s="5">
        <f t="shared" si="636"/>
        <v>6.3624908874300723E-3</v>
      </c>
      <c r="AF385" s="5">
        <f t="shared" si="637"/>
        <v>6.5321573110948602E-3</v>
      </c>
      <c r="AG385" s="5">
        <f t="shared" si="638"/>
        <v>4.4708987818160252E-3</v>
      </c>
      <c r="AH385" s="5">
        <f t="shared" si="639"/>
        <v>2.9536947692695808E-2</v>
      </c>
      <c r="AI385" s="5">
        <f t="shared" si="640"/>
        <v>3.4516408233244686E-2</v>
      </c>
      <c r="AJ385" s="5">
        <f t="shared" si="641"/>
        <v>2.0167663390936948E-2</v>
      </c>
      <c r="AK385" s="5">
        <f t="shared" si="642"/>
        <v>7.8558704390025783E-3</v>
      </c>
      <c r="AL385" s="5">
        <f t="shared" si="643"/>
        <v>2.2027932432257776E-4</v>
      </c>
      <c r="AM385" s="5">
        <f t="shared" si="644"/>
        <v>7.24198622642722E-4</v>
      </c>
      <c r="AN385" s="5">
        <f t="shared" si="645"/>
        <v>1.4870211718263854E-3</v>
      </c>
      <c r="AO385" s="5">
        <f t="shared" si="646"/>
        <v>1.5266750697417524E-3</v>
      </c>
      <c r="AP385" s="5">
        <f t="shared" si="647"/>
        <v>1.0449242699565745E-3</v>
      </c>
      <c r="AQ385" s="5">
        <f t="shared" si="648"/>
        <v>5.363944585777071E-4</v>
      </c>
      <c r="AR385" s="5">
        <f t="shared" si="649"/>
        <v>1.2129839852467043E-2</v>
      </c>
      <c r="AS385" s="5">
        <f t="shared" si="650"/>
        <v>1.4174738314452444E-2</v>
      </c>
      <c r="AT385" s="5">
        <f t="shared" si="651"/>
        <v>8.282187099211415E-3</v>
      </c>
      <c r="AU385" s="5">
        <f t="shared" si="652"/>
        <v>3.2261441269503827E-3</v>
      </c>
      <c r="AV385" s="5">
        <f t="shared" si="653"/>
        <v>9.4250520452931856E-4</v>
      </c>
      <c r="AW385" s="5">
        <f t="shared" si="654"/>
        <v>1.4682184434647143E-5</v>
      </c>
      <c r="AX385" s="5">
        <f t="shared" si="655"/>
        <v>1.410478358673417E-4</v>
      </c>
      <c r="AY385" s="5">
        <f t="shared" si="656"/>
        <v>2.8961822298094095E-4</v>
      </c>
      <c r="AZ385" s="5">
        <f t="shared" si="657"/>
        <v>2.9734137559376536E-4</v>
      </c>
      <c r="BA385" s="5">
        <f t="shared" si="658"/>
        <v>2.035136526286211E-4</v>
      </c>
      <c r="BB385" s="5">
        <f t="shared" si="659"/>
        <v>1.0447034168269194E-4</v>
      </c>
      <c r="BC385" s="5">
        <f t="shared" si="660"/>
        <v>4.2902486984358699E-5</v>
      </c>
      <c r="BD385" s="5">
        <f t="shared" si="661"/>
        <v>4.1511007495109277E-3</v>
      </c>
      <c r="BE385" s="5">
        <f t="shared" si="662"/>
        <v>4.850910445390373E-3</v>
      </c>
      <c r="BF385" s="5">
        <f t="shared" si="663"/>
        <v>2.83434847395234E-3</v>
      </c>
      <c r="BG385" s="5">
        <f t="shared" si="664"/>
        <v>1.1040582123341268E-3</v>
      </c>
      <c r="BH385" s="5">
        <f t="shared" si="665"/>
        <v>3.2254622555003221E-4</v>
      </c>
      <c r="BI385" s="5">
        <f t="shared" si="666"/>
        <v>7.5384479879281869E-5</v>
      </c>
      <c r="BJ385" s="8">
        <f t="shared" si="667"/>
        <v>0.21134644593000332</v>
      </c>
      <c r="BK385" s="8">
        <f t="shared" si="668"/>
        <v>0.21107613597293173</v>
      </c>
      <c r="BL385" s="8">
        <f t="shared" si="669"/>
        <v>0.51488932580450919</v>
      </c>
      <c r="BM385" s="8">
        <f t="shared" si="670"/>
        <v>0.61922815015079424</v>
      </c>
      <c r="BN385" s="8">
        <f t="shared" si="671"/>
        <v>0.3753483300103686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1.56</v>
      </c>
      <c r="F386">
        <f>VLOOKUP(B386,home!$B$2:$E$405,3,FALSE)</f>
        <v>1.28</v>
      </c>
      <c r="G386">
        <f>VLOOKUP(C386,away!$B$2:$E$405,4,FALSE)</f>
        <v>1.6</v>
      </c>
      <c r="H386">
        <f>VLOOKUP(A386,away!$A$2:$E$405,3,FALSE)</f>
        <v>1.08</v>
      </c>
      <c r="I386">
        <f>VLOOKUP(C386,away!$B$2:$E$405,3,FALSE)</f>
        <v>0.32</v>
      </c>
      <c r="J386">
        <f>VLOOKUP(B386,home!$B$2:$E$405,4,FALSE)</f>
        <v>0.31</v>
      </c>
      <c r="K386" s="3">
        <f t="shared" si="616"/>
        <v>3.1948800000000004</v>
      </c>
      <c r="L386" s="3">
        <f t="shared" si="617"/>
        <v>0.10713600000000001</v>
      </c>
      <c r="M386" s="5">
        <f t="shared" si="618"/>
        <v>3.680888583673439E-2</v>
      </c>
      <c r="N386" s="5">
        <f t="shared" si="619"/>
        <v>0.11759997318206598</v>
      </c>
      <c r="O386" s="5">
        <f t="shared" si="620"/>
        <v>3.9435567930043765E-3</v>
      </c>
      <c r="P386" s="5">
        <f t="shared" si="621"/>
        <v>1.2599190726833824E-2</v>
      </c>
      <c r="Q386" s="5">
        <f t="shared" si="622"/>
        <v>0.18785890115995948</v>
      </c>
      <c r="R386" s="5">
        <f t="shared" si="623"/>
        <v>2.1124845028765849E-4</v>
      </c>
      <c r="S386" s="5">
        <f t="shared" si="624"/>
        <v>1.0781337397389864E-3</v>
      </c>
      <c r="T386" s="5">
        <f t="shared" si="625"/>
        <v>2.0126451234673427E-2</v>
      </c>
      <c r="U386" s="5">
        <f t="shared" si="626"/>
        <v>6.7491344885503438E-4</v>
      </c>
      <c r="V386" s="5">
        <f t="shared" si="627"/>
        <v>4.1003422308455472E-5</v>
      </c>
      <c r="W386" s="5">
        <f t="shared" si="628"/>
        <v>0.20006221537931049</v>
      </c>
      <c r="X386" s="5">
        <f t="shared" si="629"/>
        <v>2.1433865506877814E-2</v>
      </c>
      <c r="Y386" s="5">
        <f t="shared" si="630"/>
        <v>1.1481693074724311E-3</v>
      </c>
      <c r="Z386" s="5">
        <f t="shared" si="631"/>
        <v>7.5441046566728629E-6</v>
      </c>
      <c r="AA386" s="5">
        <f t="shared" si="632"/>
        <v>2.4102509085511001E-5</v>
      </c>
      <c r="AB386" s="5">
        <f t="shared" si="633"/>
        <v>3.8502312113558697E-5</v>
      </c>
      <c r="AC386" s="5">
        <f t="shared" si="634"/>
        <v>8.7718278883895699E-7</v>
      </c>
      <c r="AD386" s="5">
        <f t="shared" si="635"/>
        <v>0.15979369266776292</v>
      </c>
      <c r="AE386" s="5">
        <f t="shared" si="636"/>
        <v>1.7119657057653451E-2</v>
      </c>
      <c r="AF386" s="5">
        <f t="shared" si="637"/>
        <v>9.1706578926438042E-4</v>
      </c>
      <c r="AG386" s="5">
        <f t="shared" si="638"/>
        <v>3.2750253466209565E-5</v>
      </c>
      <c r="AH386" s="5">
        <f t="shared" si="639"/>
        <v>2.0206129912432596E-7</v>
      </c>
      <c r="AI386" s="5">
        <f t="shared" si="640"/>
        <v>6.4556160334632664E-7</v>
      </c>
      <c r="AJ386" s="5">
        <f t="shared" si="641"/>
        <v>1.0312459276495561E-6</v>
      </c>
      <c r="AK386" s="5">
        <f t="shared" si="642"/>
        <v>1.0982356631096713E-6</v>
      </c>
      <c r="AL386" s="5">
        <f t="shared" si="643"/>
        <v>1.2009918809168191E-8</v>
      </c>
      <c r="AM386" s="5">
        <f t="shared" si="644"/>
        <v>0.10210433456607648</v>
      </c>
      <c r="AN386" s="5">
        <f t="shared" si="645"/>
        <v>1.0939049988071173E-2</v>
      </c>
      <c r="AO386" s="5">
        <f t="shared" si="646"/>
        <v>5.8598302976099672E-4</v>
      </c>
      <c r="AP386" s="5">
        <f t="shared" si="647"/>
        <v>2.0926625958824727E-5</v>
      </c>
      <c r="AQ386" s="5">
        <f t="shared" si="648"/>
        <v>5.6049874968116143E-7</v>
      </c>
      <c r="AR386" s="5">
        <f t="shared" si="649"/>
        <v>4.3296078685967602E-9</v>
      </c>
      <c r="AS386" s="5">
        <f t="shared" si="650"/>
        <v>1.3832577587222419E-8</v>
      </c>
      <c r="AT386" s="5">
        <f t="shared" si="651"/>
        <v>2.2096712740932581E-8</v>
      </c>
      <c r="AU386" s="5">
        <f t="shared" si="652"/>
        <v>2.3532115200583565E-8</v>
      </c>
      <c r="AV386" s="5">
        <f t="shared" si="653"/>
        <v>1.8795571053010112E-8</v>
      </c>
      <c r="AW386" s="5">
        <f t="shared" si="654"/>
        <v>1.1418986222938493E-10</v>
      </c>
      <c r="AX386" s="5">
        <f t="shared" si="655"/>
        <v>5.436851606974441E-2</v>
      </c>
      <c r="AY386" s="5">
        <f t="shared" si="656"/>
        <v>5.8248253376481382E-3</v>
      </c>
      <c r="AZ386" s="5">
        <f t="shared" si="657"/>
        <v>3.1202424368713557E-4</v>
      </c>
      <c r="BA386" s="5">
        <f t="shared" si="658"/>
        <v>1.114300979055499E-5</v>
      </c>
      <c r="BB386" s="5">
        <f t="shared" si="659"/>
        <v>2.9845437423022484E-7</v>
      </c>
      <c r="BC386" s="5">
        <f t="shared" si="660"/>
        <v>6.3950415675058784E-9</v>
      </c>
      <c r="BD386" s="5">
        <f t="shared" si="661"/>
        <v>7.7309478101663727E-11</v>
      </c>
      <c r="BE386" s="5">
        <f t="shared" si="662"/>
        <v>2.4699450539744343E-10</v>
      </c>
      <c r="BF386" s="5">
        <f t="shared" si="663"/>
        <v>3.9455890270209212E-10</v>
      </c>
      <c r="BG386" s="5">
        <f t="shared" si="664"/>
        <v>4.2018944902162003E-10</v>
      </c>
      <c r="BH386" s="5">
        <f t="shared" si="665"/>
        <v>3.3561371672254846E-10</v>
      </c>
      <c r="BI386" s="5">
        <f t="shared" si="666"/>
        <v>2.1444911025650714E-10</v>
      </c>
      <c r="BJ386" s="8">
        <f t="shared" si="667"/>
        <v>0.90026040975740995</v>
      </c>
      <c r="BK386" s="8">
        <f t="shared" si="668"/>
        <v>5.6352928255971442E-2</v>
      </c>
      <c r="BL386" s="8">
        <f t="shared" si="669"/>
        <v>4.8953848935389807E-3</v>
      </c>
      <c r="BM386" s="8">
        <f t="shared" si="670"/>
        <v>0.59666968563923317</v>
      </c>
      <c r="BN386" s="8">
        <f t="shared" si="671"/>
        <v>0.35902175614888565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1.56</v>
      </c>
      <c r="F387">
        <f>VLOOKUP(B387,home!$B$2:$E$405,3,FALSE)</f>
        <v>1.28</v>
      </c>
      <c r="G387">
        <f>VLOOKUP(C387,away!$B$2:$E$405,4,FALSE)</f>
        <v>1.92</v>
      </c>
      <c r="H387">
        <f>VLOOKUP(A387,away!$A$2:$E$405,3,FALSE)</f>
        <v>1.08</v>
      </c>
      <c r="I387">
        <f>VLOOKUP(C387,away!$B$2:$E$405,3,FALSE)</f>
        <v>0.32</v>
      </c>
      <c r="J387">
        <f>VLOOKUP(B387,home!$B$2:$E$405,4,FALSE)</f>
        <v>0.31</v>
      </c>
      <c r="K387" s="3">
        <f t="shared" si="616"/>
        <v>3.8338559999999999</v>
      </c>
      <c r="L387" s="3">
        <f t="shared" si="617"/>
        <v>0.10713600000000001</v>
      </c>
      <c r="M387" s="5">
        <f t="shared" si="618"/>
        <v>1.9428931682338554E-2</v>
      </c>
      <c r="N387" s="5">
        <f t="shared" si="619"/>
        <v>7.4487726303923765E-2</v>
      </c>
      <c r="O387" s="5">
        <f t="shared" si="620"/>
        <v>2.0815380247190237E-3</v>
      </c>
      <c r="P387" s="5">
        <f t="shared" si="621"/>
        <v>7.9803170452971781E-3</v>
      </c>
      <c r="Q387" s="5">
        <f t="shared" si="622"/>
        <v>0.142787608208328</v>
      </c>
      <c r="R387" s="5">
        <f t="shared" si="623"/>
        <v>1.115038289081487E-4</v>
      </c>
      <c r="S387" s="5">
        <f t="shared" si="624"/>
        <v>8.1946682896302228E-4</v>
      </c>
      <c r="T387" s="5">
        <f t="shared" si="625"/>
        <v>1.5297693193007431E-2</v>
      </c>
      <c r="U387" s="5">
        <f t="shared" si="626"/>
        <v>4.2748962348247932E-4</v>
      </c>
      <c r="V387" s="5">
        <f t="shared" si="627"/>
        <v>3.7399008917624294E-5</v>
      </c>
      <c r="W387" s="5">
        <f t="shared" si="628"/>
        <v>0.18247570948504915</v>
      </c>
      <c r="X387" s="5">
        <f t="shared" si="629"/>
        <v>1.9549717611390231E-2</v>
      </c>
      <c r="Y387" s="5">
        <f t="shared" si="630"/>
        <v>1.0472392730069521E-3</v>
      </c>
      <c r="Z387" s="5">
        <f t="shared" si="631"/>
        <v>3.9820247379678076E-6</v>
      </c>
      <c r="AA387" s="5">
        <f t="shared" si="632"/>
        <v>1.5266509433806309E-5</v>
      </c>
      <c r="AB387" s="5">
        <f t="shared" si="633"/>
        <v>2.9264799395927467E-5</v>
      </c>
      <c r="AC387" s="5">
        <f t="shared" si="634"/>
        <v>9.6008864905141399E-7</v>
      </c>
      <c r="AD387" s="5">
        <f t="shared" si="635"/>
        <v>0.17489639841587815</v>
      </c>
      <c r="AE387" s="5">
        <f t="shared" si="636"/>
        <v>1.8737700540683525E-2</v>
      </c>
      <c r="AF387" s="5">
        <f t="shared" si="637"/>
        <v>1.0037411425633353E-3</v>
      </c>
      <c r="AG387" s="5">
        <f t="shared" si="638"/>
        <v>3.5845603683221847E-5</v>
      </c>
      <c r="AH387" s="5">
        <f t="shared" si="639"/>
        <v>1.0665455058172977E-7</v>
      </c>
      <c r="AI387" s="5">
        <f t="shared" si="640"/>
        <v>4.0889818867506817E-7</v>
      </c>
      <c r="AJ387" s="5">
        <f t="shared" si="641"/>
        <v>7.8382838702052125E-7</v>
      </c>
      <c r="AK387" s="5">
        <f t="shared" si="642"/>
        <v>1.0016950548496489E-6</v>
      </c>
      <c r="AL387" s="5">
        <f t="shared" si="643"/>
        <v>1.577402594500066E-8</v>
      </c>
      <c r="AM387" s="5">
        <f t="shared" si="644"/>
        <v>0.13410552128902098</v>
      </c>
      <c r="AN387" s="5">
        <f t="shared" si="645"/>
        <v>1.4367529128820555E-2</v>
      </c>
      <c r="AO387" s="5">
        <f t="shared" si="646"/>
        <v>7.6963980037265966E-4</v>
      </c>
      <c r="AP387" s="5">
        <f t="shared" si="647"/>
        <v>2.7485376550908437E-5</v>
      </c>
      <c r="AQ387" s="5">
        <f t="shared" si="648"/>
        <v>7.3616832553953152E-7</v>
      </c>
      <c r="AR387" s="5">
        <f t="shared" si="649"/>
        <v>2.2853083862248415E-9</v>
      </c>
      <c r="AS387" s="5">
        <f t="shared" si="650"/>
        <v>8.7615432683784264E-9</v>
      </c>
      <c r="AT387" s="5">
        <f t="shared" si="651"/>
        <v>1.6795247614366124E-8</v>
      </c>
      <c r="AU387" s="5">
        <f t="shared" si="652"/>
        <v>2.1463520279274411E-8</v>
      </c>
      <c r="AV387" s="5">
        <f t="shared" si="653"/>
        <v>2.057201150095447E-8</v>
      </c>
      <c r="AW387" s="5">
        <f t="shared" si="654"/>
        <v>1.7997462378386779E-10</v>
      </c>
      <c r="AX387" s="5">
        <f t="shared" si="655"/>
        <v>8.5690209571173473E-2</v>
      </c>
      <c r="AY387" s="5">
        <f t="shared" si="656"/>
        <v>9.1805062926172444E-3</v>
      </c>
      <c r="AZ387" s="5">
        <f t="shared" si="657"/>
        <v>4.9178136108292067E-4</v>
      </c>
      <c r="BA387" s="5">
        <f t="shared" si="658"/>
        <v>1.756249596699327E-5</v>
      </c>
      <c r="BB387" s="5">
        <f t="shared" si="659"/>
        <v>4.7039389197994771E-7</v>
      </c>
      <c r="BC387" s="5">
        <f t="shared" si="660"/>
        <v>1.0079224002232743E-8</v>
      </c>
      <c r="BD387" s="5">
        <f t="shared" si="661"/>
        <v>4.0806466544430758E-11</v>
      </c>
      <c r="BE387" s="5">
        <f t="shared" si="662"/>
        <v>1.5644611660016513E-10</v>
      </c>
      <c r="BF387" s="5">
        <f t="shared" si="663"/>
        <v>2.9989594140212142E-10</v>
      </c>
      <c r="BG387" s="5">
        <f t="shared" si="664"/>
        <v>3.8325261810672382E-10</v>
      </c>
      <c r="BH387" s="5">
        <f t="shared" si="665"/>
        <v>3.6733383736104291E-10</v>
      </c>
      <c r="BI387" s="5">
        <f t="shared" si="666"/>
        <v>2.8166100727393172E-10</v>
      </c>
      <c r="BJ387" s="8">
        <f t="shared" si="667"/>
        <v>0.87497083173456103</v>
      </c>
      <c r="BK387" s="8">
        <f t="shared" si="668"/>
        <v>3.7447596720808621E-2</v>
      </c>
      <c r="BL387" s="8">
        <f t="shared" si="669"/>
        <v>2.667435269147549E-3</v>
      </c>
      <c r="BM387" s="8">
        <f t="shared" si="670"/>
        <v>0.65903171454309806</v>
      </c>
      <c r="BN387" s="8">
        <f t="shared" si="671"/>
        <v>0.24687762509351469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1.56</v>
      </c>
      <c r="F388">
        <f>VLOOKUP(B388,home!$B$2:$E$405,3,FALSE)</f>
        <v>0.96</v>
      </c>
      <c r="G388">
        <f>VLOOKUP(C388,away!$B$2:$E$405,4,FALSE)</f>
        <v>0.21</v>
      </c>
      <c r="H388">
        <f>VLOOKUP(A388,away!$A$2:$E$405,3,FALSE)</f>
        <v>1.08</v>
      </c>
      <c r="I388">
        <f>VLOOKUP(C388,away!$B$2:$E$405,3,FALSE)</f>
        <v>0.64</v>
      </c>
      <c r="J388">
        <f>VLOOKUP(B388,home!$B$2:$E$405,4,FALSE)</f>
        <v>0</v>
      </c>
      <c r="K388" s="3">
        <f t="shared" si="616"/>
        <v>0.314496</v>
      </c>
      <c r="L388" s="3">
        <f t="shared" si="617"/>
        <v>0</v>
      </c>
      <c r="M388" s="5">
        <f t="shared" si="618"/>
        <v>0.73015678056628741</v>
      </c>
      <c r="N388" s="5">
        <f t="shared" si="619"/>
        <v>0.22963138686097512</v>
      </c>
      <c r="O388" s="5">
        <f t="shared" si="620"/>
        <v>0</v>
      </c>
      <c r="P388" s="5">
        <f t="shared" si="621"/>
        <v>0</v>
      </c>
      <c r="Q388" s="5">
        <f t="shared" si="622"/>
        <v>3.6109076321114611E-2</v>
      </c>
      <c r="R388" s="5">
        <f t="shared" si="623"/>
        <v>0</v>
      </c>
      <c r="S388" s="5">
        <f t="shared" si="624"/>
        <v>0</v>
      </c>
      <c r="T388" s="5">
        <f t="shared" si="625"/>
        <v>0</v>
      </c>
      <c r="U388" s="5">
        <f t="shared" si="626"/>
        <v>0</v>
      </c>
      <c r="V388" s="5">
        <f t="shared" si="627"/>
        <v>0</v>
      </c>
      <c r="W388" s="5">
        <f t="shared" si="628"/>
        <v>3.7853866888950872E-3</v>
      </c>
      <c r="X388" s="5">
        <f t="shared" si="629"/>
        <v>0</v>
      </c>
      <c r="Y388" s="5">
        <f t="shared" si="630"/>
        <v>0</v>
      </c>
      <c r="Z388" s="5">
        <f t="shared" si="631"/>
        <v>0</v>
      </c>
      <c r="AA388" s="5">
        <f t="shared" si="632"/>
        <v>0</v>
      </c>
      <c r="AB388" s="5">
        <f t="shared" si="633"/>
        <v>0</v>
      </c>
      <c r="AC388" s="5">
        <f t="shared" si="634"/>
        <v>0</v>
      </c>
      <c r="AD388" s="5">
        <f t="shared" si="635"/>
        <v>2.9762224302768727E-4</v>
      </c>
      <c r="AE388" s="5">
        <f t="shared" si="636"/>
        <v>0</v>
      </c>
      <c r="AF388" s="5">
        <f t="shared" si="637"/>
        <v>0</v>
      </c>
      <c r="AG388" s="5">
        <f t="shared" si="638"/>
        <v>0</v>
      </c>
      <c r="AH388" s="5">
        <f t="shared" si="639"/>
        <v>0</v>
      </c>
      <c r="AI388" s="5">
        <f t="shared" si="640"/>
        <v>0</v>
      </c>
      <c r="AJ388" s="5">
        <f t="shared" si="641"/>
        <v>0</v>
      </c>
      <c r="AK388" s="5">
        <f t="shared" si="642"/>
        <v>0</v>
      </c>
      <c r="AL388" s="5">
        <f t="shared" si="643"/>
        <v>0</v>
      </c>
      <c r="AM388" s="5">
        <f t="shared" si="644"/>
        <v>1.8720200988647113E-5</v>
      </c>
      <c r="AN388" s="5">
        <f t="shared" si="645"/>
        <v>0</v>
      </c>
      <c r="AO388" s="5">
        <f t="shared" si="646"/>
        <v>0</v>
      </c>
      <c r="AP388" s="5">
        <f t="shared" si="647"/>
        <v>0</v>
      </c>
      <c r="AQ388" s="5">
        <f t="shared" si="648"/>
        <v>0</v>
      </c>
      <c r="AR388" s="5">
        <f t="shared" si="649"/>
        <v>0</v>
      </c>
      <c r="AS388" s="5">
        <f t="shared" si="650"/>
        <v>0</v>
      </c>
      <c r="AT388" s="5">
        <f t="shared" si="651"/>
        <v>0</v>
      </c>
      <c r="AU388" s="5">
        <f t="shared" si="652"/>
        <v>0</v>
      </c>
      <c r="AV388" s="5">
        <f t="shared" si="653"/>
        <v>0</v>
      </c>
      <c r="AW388" s="5">
        <f t="shared" si="654"/>
        <v>0</v>
      </c>
      <c r="AX388" s="5">
        <f t="shared" si="655"/>
        <v>9.8123805502092648E-7</v>
      </c>
      <c r="AY388" s="5">
        <f t="shared" si="656"/>
        <v>0</v>
      </c>
      <c r="AZ388" s="5">
        <f t="shared" si="657"/>
        <v>0</v>
      </c>
      <c r="BA388" s="5">
        <f t="shared" si="658"/>
        <v>0</v>
      </c>
      <c r="BB388" s="5">
        <f t="shared" si="659"/>
        <v>0</v>
      </c>
      <c r="BC388" s="5">
        <f t="shared" si="660"/>
        <v>0</v>
      </c>
      <c r="BD388" s="5">
        <f t="shared" si="661"/>
        <v>0</v>
      </c>
      <c r="BE388" s="5">
        <f t="shared" si="662"/>
        <v>0</v>
      </c>
      <c r="BF388" s="5">
        <f t="shared" si="663"/>
        <v>0</v>
      </c>
      <c r="BG388" s="5">
        <f t="shared" si="664"/>
        <v>0</v>
      </c>
      <c r="BH388" s="5">
        <f t="shared" si="665"/>
        <v>0</v>
      </c>
      <c r="BI388" s="5">
        <f t="shared" si="666"/>
        <v>0</v>
      </c>
      <c r="BJ388" s="8">
        <f t="shared" si="667"/>
        <v>0.2698431735530562</v>
      </c>
      <c r="BK388" s="8">
        <f t="shared" si="668"/>
        <v>0.73015678056628741</v>
      </c>
      <c r="BL388" s="8">
        <f t="shared" si="669"/>
        <v>0</v>
      </c>
      <c r="BM388" s="8">
        <f t="shared" si="670"/>
        <v>4.1027103709664423E-3</v>
      </c>
      <c r="BN388" s="8">
        <f t="shared" si="671"/>
        <v>0.99589724374837718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1.56</v>
      </c>
      <c r="F389">
        <f>VLOOKUP(B389,home!$B$2:$E$405,3,FALSE)</f>
        <v>0.64</v>
      </c>
      <c r="G389">
        <f>VLOOKUP(C389,away!$B$2:$E$405,4,FALSE)</f>
        <v>1.07</v>
      </c>
      <c r="H389">
        <f>VLOOKUP(A389,away!$A$2:$E$405,3,FALSE)</f>
        <v>1.08</v>
      </c>
      <c r="I389">
        <f>VLOOKUP(C389,away!$B$2:$E$405,3,FALSE)</f>
        <v>0.85</v>
      </c>
      <c r="J389">
        <f>VLOOKUP(B389,home!$B$2:$E$405,4,FALSE)</f>
        <v>2.31</v>
      </c>
      <c r="K389" s="3">
        <f t="shared" si="616"/>
        <v>1.0682880000000001</v>
      </c>
      <c r="L389" s="3">
        <f t="shared" si="617"/>
        <v>2.1205800000000004</v>
      </c>
      <c r="M389" s="5">
        <f t="shared" si="618"/>
        <v>4.1218503886239127E-2</v>
      </c>
      <c r="N389" s="5">
        <f t="shared" si="619"/>
        <v>4.4033233079622633E-2</v>
      </c>
      <c r="O389" s="5">
        <f t="shared" si="620"/>
        <v>8.7407134971080963E-2</v>
      </c>
      <c r="P389" s="5">
        <f t="shared" si="621"/>
        <v>9.3375993403986154E-2</v>
      </c>
      <c r="Q389" s="5">
        <f t="shared" si="622"/>
        <v>2.352008725008195E-2</v>
      </c>
      <c r="R389" s="5">
        <f t="shared" si="623"/>
        <v>9.2676911138487486E-2</v>
      </c>
      <c r="S389" s="5">
        <f t="shared" si="624"/>
        <v>5.2883264323745564E-2</v>
      </c>
      <c r="T389" s="5">
        <f t="shared" si="625"/>
        <v>4.9876226620778785E-2</v>
      </c>
      <c r="U389" s="5">
        <f t="shared" si="626"/>
        <v>9.9005632046312547E-2</v>
      </c>
      <c r="V389" s="5">
        <f t="shared" si="627"/>
        <v>1.3311247444443387E-2</v>
      </c>
      <c r="W389" s="5">
        <f t="shared" si="628"/>
        <v>8.3754089894051854E-3</v>
      </c>
      <c r="X389" s="5">
        <f t="shared" si="629"/>
        <v>1.7760724794752849E-2</v>
      </c>
      <c r="Y389" s="5">
        <f t="shared" si="630"/>
        <v>1.8831518892628508E-2</v>
      </c>
      <c r="Z389" s="5">
        <f t="shared" si="631"/>
        <v>6.5509601407351264E-2</v>
      </c>
      <c r="AA389" s="5">
        <f t="shared" si="632"/>
        <v>6.9983121068256479E-2</v>
      </c>
      <c r="AB389" s="5">
        <f t="shared" si="633"/>
        <v>3.7381064219882784E-2</v>
      </c>
      <c r="AC389" s="5">
        <f t="shared" si="634"/>
        <v>1.884698066979899E-3</v>
      </c>
      <c r="AD389" s="5">
        <f t="shared" si="635"/>
        <v>2.2368372296184213E-3</v>
      </c>
      <c r="AE389" s="5">
        <f t="shared" si="636"/>
        <v>4.7433922923842313E-3</v>
      </c>
      <c r="AF389" s="5">
        <f t="shared" si="637"/>
        <v>5.0293714136920801E-3</v>
      </c>
      <c r="AG389" s="5">
        <f t="shared" si="638"/>
        <v>3.555061477482383E-3</v>
      </c>
      <c r="AH389" s="5">
        <f t="shared" si="639"/>
        <v>3.4729587638100252E-2</v>
      </c>
      <c r="AI389" s="5">
        <f t="shared" si="640"/>
        <v>3.7101201718730846E-2</v>
      </c>
      <c r="AJ389" s="5">
        <f t="shared" si="641"/>
        <v>1.9817384290849772E-2</v>
      </c>
      <c r="AK389" s="5">
        <f t="shared" si="642"/>
        <v>7.0568912764344431E-3</v>
      </c>
      <c r="AL389" s="5">
        <f t="shared" si="643"/>
        <v>1.7078305875102223E-4</v>
      </c>
      <c r="AM389" s="5">
        <f t="shared" si="644"/>
        <v>4.7791727407092108E-4</v>
      </c>
      <c r="AN389" s="5">
        <f t="shared" si="645"/>
        <v>1.0134618130493139E-3</v>
      </c>
      <c r="AO389" s="5">
        <f t="shared" si="646"/>
        <v>1.0745634257580574E-3</v>
      </c>
      <c r="AP389" s="5">
        <f t="shared" si="647"/>
        <v>7.5956590313134046E-4</v>
      </c>
      <c r="AQ389" s="5">
        <f t="shared" si="648"/>
        <v>4.026800657155647E-4</v>
      </c>
      <c r="AR389" s="5">
        <f t="shared" si="649"/>
        <v>1.4729373790720509E-2</v>
      </c>
      <c r="AS389" s="5">
        <f t="shared" si="650"/>
        <v>1.5735213268141233E-2</v>
      </c>
      <c r="AT389" s="5">
        <f t="shared" si="651"/>
        <v>8.4048697558980305E-3</v>
      </c>
      <c r="AU389" s="5">
        <f t="shared" si="652"/>
        <v>2.9929405005962666E-3</v>
      </c>
      <c r="AV389" s="5">
        <f t="shared" si="653"/>
        <v>7.9933060537524592E-4</v>
      </c>
      <c r="AW389" s="5">
        <f t="shared" si="654"/>
        <v>1.0746951721988355E-5</v>
      </c>
      <c r="AX389" s="5">
        <f t="shared" si="655"/>
        <v>8.5092214813779304E-5</v>
      </c>
      <c r="AY389" s="5">
        <f t="shared" si="656"/>
        <v>1.8044484888980414E-4</v>
      </c>
      <c r="AZ389" s="5">
        <f t="shared" si="657"/>
        <v>1.9132386882937053E-4</v>
      </c>
      <c r="BA389" s="5">
        <f t="shared" si="658"/>
        <v>1.3523918992072883E-4</v>
      </c>
      <c r="BB389" s="5">
        <f t="shared" si="659"/>
        <v>7.1696380340524835E-5</v>
      </c>
      <c r="BC389" s="5">
        <f t="shared" si="660"/>
        <v>3.040758204450199E-5</v>
      </c>
      <c r="BD389" s="5">
        <f t="shared" si="661"/>
        <v>5.2058025788543575E-3</v>
      </c>
      <c r="BE389" s="5">
        <f t="shared" si="662"/>
        <v>5.561296425359164E-3</v>
      </c>
      <c r="BF389" s="5">
        <f t="shared" si="663"/>
        <v>2.9705331178270455E-3</v>
      </c>
      <c r="BG389" s="5">
        <f t="shared" si="664"/>
        <v>1.0577949611257401E-3</v>
      </c>
      <c r="BH389" s="5">
        <f t="shared" si="665"/>
        <v>2.8250741585777355E-4</v>
      </c>
      <c r="BI389" s="5">
        <f t="shared" si="666"/>
        <v>6.0359856454373875E-5</v>
      </c>
      <c r="BJ389" s="8">
        <f t="shared" si="667"/>
        <v>0.18238425460701096</v>
      </c>
      <c r="BK389" s="8">
        <f t="shared" si="668"/>
        <v>0.20302493503303495</v>
      </c>
      <c r="BL389" s="8">
        <f t="shared" si="669"/>
        <v>0.54295895064434552</v>
      </c>
      <c r="BM389" s="8">
        <f t="shared" si="670"/>
        <v>0.61147618006507654</v>
      </c>
      <c r="BN389" s="8">
        <f t="shared" si="671"/>
        <v>0.3822318637294983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1.56</v>
      </c>
      <c r="F390">
        <f>VLOOKUP(B390,home!$B$2:$E$405,3,FALSE)</f>
        <v>2.14</v>
      </c>
      <c r="G390">
        <f>VLOOKUP(C390,away!$B$2:$E$405,4,FALSE)</f>
        <v>1.92</v>
      </c>
      <c r="H390">
        <f>VLOOKUP(A390,away!$A$2:$E$405,3,FALSE)</f>
        <v>1.08</v>
      </c>
      <c r="I390">
        <f>VLOOKUP(C390,away!$B$2:$E$405,3,FALSE)</f>
        <v>0</v>
      </c>
      <c r="J390">
        <f>VLOOKUP(B390,home!$B$2:$E$405,4,FALSE)</f>
        <v>0</v>
      </c>
      <c r="K390" s="3">
        <f t="shared" si="616"/>
        <v>6.4097280000000003</v>
      </c>
      <c r="L390" s="3">
        <f t="shared" si="617"/>
        <v>0</v>
      </c>
      <c r="M390" s="5">
        <f t="shared" si="618"/>
        <v>1.6454720095934016E-3</v>
      </c>
      <c r="N390" s="5">
        <f t="shared" si="619"/>
        <v>1.0547028013107095E-2</v>
      </c>
      <c r="O390" s="5">
        <f t="shared" si="620"/>
        <v>0</v>
      </c>
      <c r="P390" s="5">
        <f t="shared" si="621"/>
        <v>0</v>
      </c>
      <c r="Q390" s="5">
        <f t="shared" si="622"/>
        <v>3.3801790386198467E-2</v>
      </c>
      <c r="R390" s="5">
        <f t="shared" si="623"/>
        <v>0</v>
      </c>
      <c r="S390" s="5">
        <f t="shared" si="624"/>
        <v>0</v>
      </c>
      <c r="T390" s="5">
        <f t="shared" si="625"/>
        <v>0</v>
      </c>
      <c r="U390" s="5">
        <f t="shared" si="626"/>
        <v>0</v>
      </c>
      <c r="V390" s="5">
        <f t="shared" si="627"/>
        <v>0</v>
      </c>
      <c r="W390" s="5">
        <f t="shared" si="628"/>
        <v>7.2220094096182394E-2</v>
      </c>
      <c r="X390" s="5">
        <f t="shared" si="629"/>
        <v>0</v>
      </c>
      <c r="Y390" s="5">
        <f t="shared" si="630"/>
        <v>0</v>
      </c>
      <c r="Z390" s="5">
        <f t="shared" si="631"/>
        <v>0</v>
      </c>
      <c r="AA390" s="5">
        <f t="shared" si="632"/>
        <v>0</v>
      </c>
      <c r="AB390" s="5">
        <f t="shared" si="633"/>
        <v>0</v>
      </c>
      <c r="AC390" s="5">
        <f t="shared" si="634"/>
        <v>0</v>
      </c>
      <c r="AD390" s="5">
        <f t="shared" si="635"/>
        <v>0.11572778982273378</v>
      </c>
      <c r="AE390" s="5">
        <f t="shared" si="636"/>
        <v>0</v>
      </c>
      <c r="AF390" s="5">
        <f t="shared" si="637"/>
        <v>0</v>
      </c>
      <c r="AG390" s="5">
        <f t="shared" si="638"/>
        <v>0</v>
      </c>
      <c r="AH390" s="5">
        <f t="shared" si="639"/>
        <v>0</v>
      </c>
      <c r="AI390" s="5">
        <f t="shared" si="640"/>
        <v>0</v>
      </c>
      <c r="AJ390" s="5">
        <f t="shared" si="641"/>
        <v>0</v>
      </c>
      <c r="AK390" s="5">
        <f t="shared" si="642"/>
        <v>0</v>
      </c>
      <c r="AL390" s="5">
        <f t="shared" si="643"/>
        <v>0</v>
      </c>
      <c r="AM390" s="5">
        <f t="shared" si="644"/>
        <v>0.14835673096097826</v>
      </c>
      <c r="AN390" s="5">
        <f t="shared" si="645"/>
        <v>0</v>
      </c>
      <c r="AO390" s="5">
        <f t="shared" si="646"/>
        <v>0</v>
      </c>
      <c r="AP390" s="5">
        <f t="shared" si="647"/>
        <v>0</v>
      </c>
      <c r="AQ390" s="5">
        <f t="shared" si="648"/>
        <v>0</v>
      </c>
      <c r="AR390" s="5">
        <f t="shared" si="649"/>
        <v>0</v>
      </c>
      <c r="AS390" s="5">
        <f t="shared" si="650"/>
        <v>0</v>
      </c>
      <c r="AT390" s="5">
        <f t="shared" si="651"/>
        <v>0</v>
      </c>
      <c r="AU390" s="5">
        <f t="shared" si="652"/>
        <v>0</v>
      </c>
      <c r="AV390" s="5">
        <f t="shared" si="653"/>
        <v>0</v>
      </c>
      <c r="AW390" s="5">
        <f t="shared" si="654"/>
        <v>0</v>
      </c>
      <c r="AX390" s="5">
        <f t="shared" si="655"/>
        <v>0.15848771540484155</v>
      </c>
      <c r="AY390" s="5">
        <f t="shared" si="656"/>
        <v>0</v>
      </c>
      <c r="AZ390" s="5">
        <f t="shared" si="657"/>
        <v>0</v>
      </c>
      <c r="BA390" s="5">
        <f t="shared" si="658"/>
        <v>0</v>
      </c>
      <c r="BB390" s="5">
        <f t="shared" si="659"/>
        <v>0</v>
      </c>
      <c r="BC390" s="5">
        <f t="shared" si="660"/>
        <v>0</v>
      </c>
      <c r="BD390" s="5">
        <f t="shared" si="661"/>
        <v>0</v>
      </c>
      <c r="BE390" s="5">
        <f t="shared" si="662"/>
        <v>0</v>
      </c>
      <c r="BF390" s="5">
        <f t="shared" si="663"/>
        <v>0</v>
      </c>
      <c r="BG390" s="5">
        <f t="shared" si="664"/>
        <v>0</v>
      </c>
      <c r="BH390" s="5">
        <f t="shared" si="665"/>
        <v>0</v>
      </c>
      <c r="BI390" s="5">
        <f t="shared" si="666"/>
        <v>0</v>
      </c>
      <c r="BJ390" s="8">
        <f t="shared" si="667"/>
        <v>0.5391411486840415</v>
      </c>
      <c r="BK390" s="8">
        <f t="shared" si="668"/>
        <v>1.6454720095934016E-3</v>
      </c>
      <c r="BL390" s="8">
        <f t="shared" si="669"/>
        <v>0</v>
      </c>
      <c r="BM390" s="8">
        <f t="shared" si="670"/>
        <v>0.49479233028473601</v>
      </c>
      <c r="BN390" s="8">
        <f t="shared" si="671"/>
        <v>4.5994290408898963E-2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1.56</v>
      </c>
      <c r="F391">
        <f>VLOOKUP(B391,home!$B$2:$E$405,3,FALSE)</f>
        <v>0.85</v>
      </c>
      <c r="G391">
        <f>VLOOKUP(C391,away!$B$2:$E$405,4,FALSE)</f>
        <v>0.85</v>
      </c>
      <c r="H391">
        <f>VLOOKUP(A391,away!$A$2:$E$405,3,FALSE)</f>
        <v>1.08</v>
      </c>
      <c r="I391">
        <f>VLOOKUP(C391,away!$B$2:$E$405,3,FALSE)</f>
        <v>0.64</v>
      </c>
      <c r="J391">
        <f>VLOOKUP(B391,home!$B$2:$E$405,4,FALSE)</f>
        <v>0.93</v>
      </c>
      <c r="K391" s="3">
        <f t="shared" si="616"/>
        <v>1.1271</v>
      </c>
      <c r="L391" s="3">
        <f t="shared" si="617"/>
        <v>0.64281600000000005</v>
      </c>
      <c r="M391" s="5">
        <f t="shared" si="618"/>
        <v>0.17034729739742238</v>
      </c>
      <c r="N391" s="5">
        <f t="shared" si="619"/>
        <v>0.19199843889663473</v>
      </c>
      <c r="O391" s="5">
        <f t="shared" si="620"/>
        <v>0.10950196832382146</v>
      </c>
      <c r="P391" s="5">
        <f t="shared" si="621"/>
        <v>0.12341966849777916</v>
      </c>
      <c r="Q391" s="5">
        <f t="shared" si="622"/>
        <v>0.10820072024019854</v>
      </c>
      <c r="R391" s="5">
        <f t="shared" si="623"/>
        <v>3.5194808635022806E-2</v>
      </c>
      <c r="S391" s="5">
        <f t="shared" si="624"/>
        <v>2.2354940179303659E-2</v>
      </c>
      <c r="T391" s="5">
        <f t="shared" si="625"/>
        <v>6.9553154181923468E-2</v>
      </c>
      <c r="U391" s="5">
        <f t="shared" si="626"/>
        <v>3.96680688125342E-2</v>
      </c>
      <c r="V391" s="5">
        <f t="shared" si="627"/>
        <v>1.7996171797068775E-3</v>
      </c>
      <c r="W391" s="5">
        <f t="shared" si="628"/>
        <v>4.0651010594242594E-2</v>
      </c>
      <c r="X391" s="5">
        <f t="shared" si="629"/>
        <v>2.6131120026148646E-2</v>
      </c>
      <c r="Y391" s="5">
        <f t="shared" si="630"/>
        <v>8.3987510253643836E-3</v>
      </c>
      <c r="Z391" s="5">
        <f t="shared" si="631"/>
        <v>7.5412620358436084E-3</v>
      </c>
      <c r="AA391" s="5">
        <f t="shared" si="632"/>
        <v>8.4997564405993303E-3</v>
      </c>
      <c r="AB391" s="5">
        <f t="shared" si="633"/>
        <v>4.7900377420997536E-3</v>
      </c>
      <c r="AC391" s="5">
        <f t="shared" si="634"/>
        <v>8.1490930269996405E-5</v>
      </c>
      <c r="AD391" s="5">
        <f t="shared" si="635"/>
        <v>1.1454438510192701E-2</v>
      </c>
      <c r="AE391" s="5">
        <f t="shared" si="636"/>
        <v>7.3630963453680314E-3</v>
      </c>
      <c r="AF391" s="5">
        <f t="shared" si="637"/>
        <v>2.3665580701720482E-3</v>
      </c>
      <c r="AG391" s="5">
        <f t="shared" si="638"/>
        <v>5.0708713081190518E-4</v>
      </c>
      <c r="AH391" s="5">
        <f t="shared" si="639"/>
        <v>1.2119109742082111E-3</v>
      </c>
      <c r="AI391" s="5">
        <f t="shared" si="640"/>
        <v>1.3659448590300747E-3</v>
      </c>
      <c r="AJ391" s="5">
        <f t="shared" si="641"/>
        <v>7.697782253063988E-4</v>
      </c>
      <c r="AK391" s="5">
        <f t="shared" si="642"/>
        <v>2.8920567924761405E-4</v>
      </c>
      <c r="AL391" s="5">
        <f t="shared" si="643"/>
        <v>2.3616655510616376E-6</v>
      </c>
      <c r="AM391" s="5">
        <f t="shared" si="644"/>
        <v>2.5820595289676404E-3</v>
      </c>
      <c r="AN391" s="5">
        <f t="shared" si="645"/>
        <v>1.6597891781728626E-3</v>
      </c>
      <c r="AO391" s="5">
        <f t="shared" si="646"/>
        <v>5.3346952017818347E-4</v>
      </c>
      <c r="AP391" s="5">
        <f t="shared" si="647"/>
        <v>1.1430758102761975E-4</v>
      </c>
      <c r="AQ391" s="5">
        <f t="shared" si="648"/>
        <v>1.8369685501462601E-5</v>
      </c>
      <c r="AR391" s="5">
        <f t="shared" si="649"/>
        <v>1.5580715295932513E-4</v>
      </c>
      <c r="AS391" s="5">
        <f t="shared" si="650"/>
        <v>1.7561024210045536E-4</v>
      </c>
      <c r="AT391" s="5">
        <f t="shared" si="651"/>
        <v>9.8965151935711651E-5</v>
      </c>
      <c r="AU391" s="5">
        <f t="shared" si="652"/>
        <v>3.7181207582246865E-5</v>
      </c>
      <c r="AV391" s="5">
        <f t="shared" si="653"/>
        <v>1.0476734766487606E-5</v>
      </c>
      <c r="AW391" s="5">
        <f t="shared" si="654"/>
        <v>4.7529694379893586E-8</v>
      </c>
      <c r="AX391" s="5">
        <f t="shared" si="655"/>
        <v>4.8503988251657055E-4</v>
      </c>
      <c r="AY391" s="5">
        <f t="shared" si="656"/>
        <v>3.1179139711977181E-4</v>
      </c>
      <c r="AZ391" s="5">
        <f t="shared" si="657"/>
        <v>1.0021224936547161E-4</v>
      </c>
      <c r="BA391" s="5">
        <f t="shared" si="658"/>
        <v>2.1472679096038338E-5</v>
      </c>
      <c r="BB391" s="5">
        <f t="shared" si="659"/>
        <v>3.4507454214497446E-6</v>
      </c>
      <c r="BC391" s="5">
        <f t="shared" si="660"/>
        <v>4.4363887376692799E-7</v>
      </c>
      <c r="BD391" s="5">
        <f t="shared" si="661"/>
        <v>1.6692555139450257E-5</v>
      </c>
      <c r="BE391" s="5">
        <f t="shared" si="662"/>
        <v>1.8814178897674381E-5</v>
      </c>
      <c r="BF391" s="5">
        <f t="shared" si="663"/>
        <v>1.0602730517784401E-5</v>
      </c>
      <c r="BG391" s="5">
        <f t="shared" si="664"/>
        <v>3.9834458555315994E-6</v>
      </c>
      <c r="BH391" s="5">
        <f t="shared" si="665"/>
        <v>1.1224354559424161E-6</v>
      </c>
      <c r="BI391" s="5">
        <f t="shared" si="666"/>
        <v>2.5301940047853954E-7</v>
      </c>
      <c r="BJ391" s="8">
        <f t="shared" si="667"/>
        <v>0.47245478110729777</v>
      </c>
      <c r="BK391" s="8">
        <f t="shared" si="668"/>
        <v>0.31831716724715298</v>
      </c>
      <c r="BL391" s="8">
        <f t="shared" si="669"/>
        <v>0.20182098854648098</v>
      </c>
      <c r="BM391" s="8">
        <f t="shared" si="670"/>
        <v>0.26115955307847072</v>
      </c>
      <c r="BN391" s="8">
        <f t="shared" si="671"/>
        <v>0.73866290199087903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1.3333333333333299</v>
      </c>
      <c r="F392">
        <f>VLOOKUP(B392,home!$B$2:$E$405,3,FALSE)</f>
        <v>1.1299999999999999</v>
      </c>
      <c r="G392">
        <f>VLOOKUP(C392,away!$B$2:$E$405,4,FALSE)</f>
        <v>1.31</v>
      </c>
      <c r="H392">
        <f>VLOOKUP(A392,away!$A$2:$E$405,3,FALSE)</f>
        <v>1.2708333333333299</v>
      </c>
      <c r="I392">
        <f>VLOOKUP(C392,away!$B$2:$E$405,3,FALSE)</f>
        <v>0.75</v>
      </c>
      <c r="J392">
        <f>VLOOKUP(B392,home!$B$2:$E$405,4,FALSE)</f>
        <v>0.98</v>
      </c>
      <c r="K392" s="3">
        <f t="shared" si="616"/>
        <v>1.973733333333328</v>
      </c>
      <c r="L392" s="3">
        <f t="shared" si="617"/>
        <v>0.93406249999999746</v>
      </c>
      <c r="M392" s="5">
        <f t="shared" si="618"/>
        <v>5.4595935885490519E-2</v>
      </c>
      <c r="N392" s="5">
        <f t="shared" si="619"/>
        <v>0.10775781852172187</v>
      </c>
      <c r="O392" s="5">
        <f t="shared" si="620"/>
        <v>5.0996016363040846E-2</v>
      </c>
      <c r="P392" s="5">
        <f t="shared" si="621"/>
        <v>0.10065253736294553</v>
      </c>
      <c r="Q392" s="5">
        <f t="shared" si="622"/>
        <v>0.10634259917180298</v>
      </c>
      <c r="R392" s="5">
        <f t="shared" si="623"/>
        <v>2.3816733267051349E-2</v>
      </c>
      <c r="S392" s="5">
        <f t="shared" si="624"/>
        <v>4.6390510178485465E-2</v>
      </c>
      <c r="T392" s="5">
        <f t="shared" si="625"/>
        <v>9.9330634038911944E-2</v>
      </c>
      <c r="U392" s="5">
        <f t="shared" si="626"/>
        <v>4.7007880340288029E-2</v>
      </c>
      <c r="V392" s="5">
        <f t="shared" si="627"/>
        <v>9.5027882433910034E-3</v>
      </c>
      <c r="W392" s="5">
        <f t="shared" si="628"/>
        <v>6.9963977579564227E-2</v>
      </c>
      <c r="X392" s="5">
        <f t="shared" si="629"/>
        <v>6.5350727807911527E-2</v>
      </c>
      <c r="Y392" s="5">
        <f t="shared" si="630"/>
        <v>3.0520832096538591E-2</v>
      </c>
      <c r="Z392" s="5">
        <f t="shared" si="631"/>
        <v>7.4154391390850328E-3</v>
      </c>
      <c r="AA392" s="5">
        <f t="shared" si="632"/>
        <v>1.4636099410116725E-2</v>
      </c>
      <c r="AB392" s="5">
        <f t="shared" si="633"/>
        <v>1.4443878637863825E-2</v>
      </c>
      <c r="AC392" s="5">
        <f t="shared" si="634"/>
        <v>1.0949530093299809E-3</v>
      </c>
      <c r="AD392" s="5">
        <f t="shared" si="635"/>
        <v>3.4522558670342887E-2</v>
      </c>
      <c r="AE392" s="5">
        <f t="shared" si="636"/>
        <v>3.2246227458017064E-2</v>
      </c>
      <c r="AF392" s="5">
        <f t="shared" si="637"/>
        <v>1.5059995917501989E-2</v>
      </c>
      <c r="AG392" s="5">
        <f t="shared" si="638"/>
        <v>4.6889924788972226E-3</v>
      </c>
      <c r="AH392" s="5">
        <f t="shared" si="639"/>
        <v>1.7316209052128982E-3</v>
      </c>
      <c r="AI392" s="5">
        <f t="shared" si="640"/>
        <v>3.4177579013155283E-3</v>
      </c>
      <c r="AJ392" s="5">
        <f t="shared" si="641"/>
        <v>3.3728713475449095E-3</v>
      </c>
      <c r="AK392" s="5">
        <f t="shared" si="642"/>
        <v>2.2190495358980957E-3</v>
      </c>
      <c r="AL392" s="5">
        <f t="shared" si="643"/>
        <v>8.0745789513277726E-5</v>
      </c>
      <c r="AM392" s="5">
        <f t="shared" si="644"/>
        <v>1.3627664959922247E-2</v>
      </c>
      <c r="AN392" s="5">
        <f t="shared" si="645"/>
        <v>1.2729090801627338E-2</v>
      </c>
      <c r="AO392" s="5">
        <f t="shared" si="646"/>
        <v>5.9448831884475004E-3</v>
      </c>
      <c r="AP392" s="5">
        <f t="shared" si="647"/>
        <v>1.8509641510697434E-3</v>
      </c>
      <c r="AQ392" s="5">
        <f t="shared" si="648"/>
        <v>4.3222905058964425E-4</v>
      </c>
      <c r="AR392" s="5">
        <f t="shared" si="649"/>
        <v>3.2348843035508379E-4</v>
      </c>
      <c r="AS392" s="5">
        <f t="shared" si="650"/>
        <v>6.3847989793950569E-4</v>
      </c>
      <c r="AT392" s="5">
        <f t="shared" si="651"/>
        <v>6.3009452861323195E-4</v>
      </c>
      <c r="AU392" s="5">
        <f t="shared" si="652"/>
        <v>4.1454619142496199E-4</v>
      </c>
      <c r="AV392" s="5">
        <f t="shared" si="653"/>
        <v>2.0455090905545657E-4</v>
      </c>
      <c r="AW392" s="5">
        <f t="shared" si="654"/>
        <v>4.135059823323277E-6</v>
      </c>
      <c r="AX392" s="5">
        <f t="shared" si="655"/>
        <v>4.4828960978161841E-3</v>
      </c>
      <c r="AY392" s="5">
        <f t="shared" si="656"/>
        <v>4.1873051363664178E-3</v>
      </c>
      <c r="AZ392" s="5">
        <f t="shared" si="657"/>
        <v>1.9556023519686229E-3</v>
      </c>
      <c r="BA392" s="5">
        <f t="shared" si="658"/>
        <v>6.0888494062856253E-4</v>
      </c>
      <c r="BB392" s="5">
        <f t="shared" si="659"/>
        <v>1.4218414746396626E-4</v>
      </c>
      <c r="BC392" s="5">
        <f t="shared" si="660"/>
        <v>2.656177604811213E-5</v>
      </c>
      <c r="BD392" s="5">
        <f t="shared" si="661"/>
        <v>5.0359735329757422E-5</v>
      </c>
      <c r="BE392" s="5">
        <f t="shared" si="662"/>
        <v>9.9396688278186271E-5</v>
      </c>
      <c r="BF392" s="5">
        <f t="shared" si="663"/>
        <v>9.8091278438799191E-5</v>
      </c>
      <c r="BG392" s="5">
        <f t="shared" si="664"/>
        <v>6.4535341987979566E-5</v>
      </c>
      <c r="BH392" s="5">
        <f t="shared" si="665"/>
        <v>3.1843888914935305E-5</v>
      </c>
      <c r="BI392" s="5">
        <f t="shared" si="666"/>
        <v>1.257026900287429E-5</v>
      </c>
      <c r="BJ392" s="8">
        <f t="shared" si="667"/>
        <v>0.61177263034315876</v>
      </c>
      <c r="BK392" s="8">
        <f t="shared" si="668"/>
        <v>0.21650477560552223</v>
      </c>
      <c r="BL392" s="8">
        <f t="shared" si="669"/>
        <v>0.16420986486767303</v>
      </c>
      <c r="BM392" s="8">
        <f t="shared" si="670"/>
        <v>0.55155789930684307</v>
      </c>
      <c r="BN392" s="8">
        <f t="shared" si="671"/>
        <v>0.44416164057205315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1.3333333333333299</v>
      </c>
      <c r="F393">
        <f>VLOOKUP(B393,home!$B$2:$E$405,3,FALSE)</f>
        <v>1.31</v>
      </c>
      <c r="G393">
        <f>VLOOKUP(C393,away!$B$2:$E$405,4,FALSE)</f>
        <v>0.75</v>
      </c>
      <c r="H393">
        <f>VLOOKUP(A393,away!$A$2:$E$405,3,FALSE)</f>
        <v>1.2708333333333299</v>
      </c>
      <c r="I393">
        <f>VLOOKUP(C393,away!$B$2:$E$405,3,FALSE)</f>
        <v>1.1299999999999999</v>
      </c>
      <c r="J393">
        <f>VLOOKUP(B393,home!$B$2:$E$405,4,FALSE)</f>
        <v>0.98</v>
      </c>
      <c r="K393" s="3">
        <f t="shared" si="616"/>
        <v>1.3099999999999967</v>
      </c>
      <c r="L393" s="3">
        <f t="shared" si="617"/>
        <v>1.4073208333333294</v>
      </c>
      <c r="M393" s="5">
        <f t="shared" si="618"/>
        <v>6.6051480506237964E-2</v>
      </c>
      <c r="N393" s="5">
        <f t="shared" si="619"/>
        <v>8.6527439463171499E-2</v>
      </c>
      <c r="O393" s="5">
        <f t="shared" si="620"/>
        <v>9.2955624588938968E-2</v>
      </c>
      <c r="P393" s="5">
        <f t="shared" si="621"/>
        <v>0.12177186821150972</v>
      </c>
      <c r="Q393" s="5">
        <f t="shared" si="622"/>
        <v>5.6675472848377199E-2</v>
      </c>
      <c r="R393" s="5">
        <f t="shared" si="623"/>
        <v>6.5409193529762863E-2</v>
      </c>
      <c r="S393" s="5">
        <f t="shared" si="624"/>
        <v>5.6124358508212749E-2</v>
      </c>
      <c r="T393" s="5">
        <f t="shared" si="625"/>
        <v>7.9760573678538671E-2</v>
      </c>
      <c r="U393" s="5">
        <f t="shared" si="626"/>
        <v>8.5686043523989133E-2</v>
      </c>
      <c r="V393" s="5">
        <f t="shared" si="627"/>
        <v>1.1496702496862223E-2</v>
      </c>
      <c r="W393" s="5">
        <f t="shared" si="628"/>
        <v>2.4748289810457989E-2</v>
      </c>
      <c r="X393" s="5">
        <f t="shared" si="629"/>
        <v>3.482878383962848E-2</v>
      </c>
      <c r="Y393" s="5">
        <f t="shared" si="630"/>
        <v>2.4507636548586179E-2</v>
      </c>
      <c r="Z393" s="5">
        <f t="shared" si="631"/>
        <v>3.0683906915322304E-2</v>
      </c>
      <c r="AA393" s="5">
        <f t="shared" si="632"/>
        <v>4.0195918059072112E-2</v>
      </c>
      <c r="AB393" s="5">
        <f t="shared" si="633"/>
        <v>2.6328326328692173E-2</v>
      </c>
      <c r="AC393" s="5">
        <f t="shared" si="634"/>
        <v>1.3247005693371877E-3</v>
      </c>
      <c r="AD393" s="5">
        <f t="shared" si="635"/>
        <v>8.1050649129249669E-3</v>
      </c>
      <c r="AE393" s="5">
        <f t="shared" si="636"/>
        <v>1.1406426707478294E-2</v>
      </c>
      <c r="AF393" s="5">
        <f t="shared" si="637"/>
        <v>8.0262509696619501E-3</v>
      </c>
      <c r="AG393" s="5">
        <f t="shared" si="638"/>
        <v>3.7651700677223672E-3</v>
      </c>
      <c r="AH393" s="5">
        <f t="shared" si="639"/>
        <v>1.0795525362498426E-2</v>
      </c>
      <c r="AI393" s="5">
        <f t="shared" si="640"/>
        <v>1.41421382248729E-2</v>
      </c>
      <c r="AJ393" s="5">
        <f t="shared" si="641"/>
        <v>9.2631005372917265E-3</v>
      </c>
      <c r="AK393" s="5">
        <f t="shared" si="642"/>
        <v>4.044887234617379E-3</v>
      </c>
      <c r="AL393" s="5">
        <f t="shared" si="643"/>
        <v>9.7688204359813228E-5</v>
      </c>
      <c r="AM393" s="5">
        <f t="shared" si="644"/>
        <v>2.1235270071863349E-3</v>
      </c>
      <c r="AN393" s="5">
        <f t="shared" si="645"/>
        <v>2.9884837973593041E-3</v>
      </c>
      <c r="AO393" s="5">
        <f t="shared" si="646"/>
        <v>2.1028777540514246E-3</v>
      </c>
      <c r="AP393" s="5">
        <f t="shared" si="647"/>
        <v>9.8647455774325717E-4</v>
      </c>
      <c r="AQ393" s="5">
        <f t="shared" si="648"/>
        <v>3.4707154916634213E-4</v>
      </c>
      <c r="AR393" s="5">
        <f t="shared" si="649"/>
        <v>3.0385535498844746E-3</v>
      </c>
      <c r="AS393" s="5">
        <f t="shared" si="650"/>
        <v>3.9805051503486516E-3</v>
      </c>
      <c r="AT393" s="5">
        <f t="shared" si="651"/>
        <v>2.6072308734783607E-3</v>
      </c>
      <c r="AU393" s="5">
        <f t="shared" si="652"/>
        <v>1.1384908147522149E-3</v>
      </c>
      <c r="AV393" s="5">
        <f t="shared" si="653"/>
        <v>3.7285574183134929E-4</v>
      </c>
      <c r="AW393" s="5">
        <f t="shared" si="654"/>
        <v>5.0026951435583279E-6</v>
      </c>
      <c r="AX393" s="5">
        <f t="shared" si="655"/>
        <v>4.6363672990234816E-4</v>
      </c>
      <c r="AY393" s="5">
        <f t="shared" si="656"/>
        <v>6.5248562909011243E-4</v>
      </c>
      <c r="AZ393" s="5">
        <f t="shared" si="657"/>
        <v>4.5912830963455942E-4</v>
      </c>
      <c r="BA393" s="5">
        <f t="shared" si="658"/>
        <v>2.153802784406104E-4</v>
      </c>
      <c r="BB393" s="5">
        <f t="shared" si="659"/>
        <v>7.5777288234651089E-5</v>
      </c>
      <c r="BC393" s="5">
        <f t="shared" si="660"/>
        <v>2.1328591285225812E-5</v>
      </c>
      <c r="BD393" s="5">
        <f t="shared" si="661"/>
        <v>7.1270328565856069E-4</v>
      </c>
      <c r="BE393" s="5">
        <f t="shared" si="662"/>
        <v>9.3364130421271202E-4</v>
      </c>
      <c r="BF393" s="5">
        <f t="shared" si="663"/>
        <v>6.1153505425932486E-4</v>
      </c>
      <c r="BG393" s="5">
        <f t="shared" si="664"/>
        <v>2.6703697369323797E-4</v>
      </c>
      <c r="BH393" s="5">
        <f t="shared" si="665"/>
        <v>8.7454608884535178E-5</v>
      </c>
      <c r="BI393" s="5">
        <f t="shared" si="666"/>
        <v>2.2913107527748149E-5</v>
      </c>
      <c r="BJ393" s="8">
        <f t="shared" si="667"/>
        <v>0.34878728033864176</v>
      </c>
      <c r="BK393" s="8">
        <f t="shared" si="668"/>
        <v>0.25751928412560976</v>
      </c>
      <c r="BL393" s="8">
        <f t="shared" si="669"/>
        <v>0.36259367785426683</v>
      </c>
      <c r="BM393" s="8">
        <f t="shared" si="670"/>
        <v>0.50954558715189602</v>
      </c>
      <c r="BN393" s="8">
        <f t="shared" si="671"/>
        <v>0.48939107914799823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1.3333333333333299</v>
      </c>
      <c r="F394">
        <f>VLOOKUP(B394,home!$B$2:$E$405,3,FALSE)</f>
        <v>1.69</v>
      </c>
      <c r="G394">
        <f>VLOOKUP(C394,away!$B$2:$E$405,4,FALSE)</f>
        <v>1.1299999999999999</v>
      </c>
      <c r="H394">
        <f>VLOOKUP(A394,away!$A$2:$E$405,3,FALSE)</f>
        <v>1.2708333333333299</v>
      </c>
      <c r="I394">
        <f>VLOOKUP(C394,away!$B$2:$E$405,3,FALSE)</f>
        <v>1.1299999999999999</v>
      </c>
      <c r="J394">
        <f>VLOOKUP(B394,home!$B$2:$E$405,4,FALSE)</f>
        <v>0.98</v>
      </c>
      <c r="K394" s="3">
        <f t="shared" si="616"/>
        <v>2.5462666666666598</v>
      </c>
      <c r="L394" s="3">
        <f t="shared" si="617"/>
        <v>1.4073208333333294</v>
      </c>
      <c r="M394" s="5">
        <f t="shared" si="618"/>
        <v>1.9185749290240587E-2</v>
      </c>
      <c r="N394" s="5">
        <f t="shared" si="619"/>
        <v>4.8852033892763123E-2</v>
      </c>
      <c r="O394" s="5">
        <f t="shared" si="620"/>
        <v>2.7000504679265715E-2</v>
      </c>
      <c r="P394" s="5">
        <f t="shared" si="621"/>
        <v>6.8750485047991444E-2</v>
      </c>
      <c r="Q394" s="5">
        <f t="shared" si="622"/>
        <v>6.2195152750006338E-2</v>
      </c>
      <c r="R394" s="5">
        <f t="shared" si="623"/>
        <v>1.8999186372822347E-2</v>
      </c>
      <c r="S394" s="5">
        <f t="shared" si="624"/>
        <v>6.1590364843587868E-2</v>
      </c>
      <c r="T394" s="5">
        <f t="shared" si="625"/>
        <v>8.7528534197432631E-2</v>
      </c>
      <c r="U394" s="5">
        <f t="shared" si="626"/>
        <v>4.8376994954904974E-2</v>
      </c>
      <c r="V394" s="5">
        <f t="shared" si="627"/>
        <v>2.4522642609031389E-2</v>
      </c>
      <c r="W394" s="5">
        <f t="shared" si="628"/>
        <v>5.2788481425194128E-2</v>
      </c>
      <c r="X394" s="5">
        <f t="shared" si="629"/>
        <v>7.4290329669705182E-2</v>
      </c>
      <c r="Y394" s="5">
        <f t="shared" si="630"/>
        <v>5.2275164329688636E-2</v>
      </c>
      <c r="Z394" s="5">
        <f t="shared" si="631"/>
        <v>8.9126502662851964E-3</v>
      </c>
      <c r="AA394" s="5">
        <f t="shared" si="632"/>
        <v>2.2693984284699719E-2</v>
      </c>
      <c r="AB394" s="5">
        <f t="shared" si="633"/>
        <v>2.8892467858993964E-2</v>
      </c>
      <c r="AC394" s="5">
        <f t="shared" si="634"/>
        <v>5.4921739976265156E-3</v>
      </c>
      <c r="AD394" s="5">
        <f t="shared" si="635"/>
        <v>3.3603387659230995E-2</v>
      </c>
      <c r="AE394" s="5">
        <f t="shared" si="636"/>
        <v>4.7290747523411877E-2</v>
      </c>
      <c r="AF394" s="5">
        <f t="shared" si="637"/>
        <v>3.3276627106802049E-2</v>
      </c>
      <c r="AG394" s="5">
        <f t="shared" si="638"/>
        <v>1.5610296863489045E-2</v>
      </c>
      <c r="AH394" s="5">
        <f t="shared" si="639"/>
        <v>3.1357395999892508E-3</v>
      </c>
      <c r="AI394" s="5">
        <f t="shared" si="640"/>
        <v>7.9844292187992733E-3</v>
      </c>
      <c r="AJ394" s="5">
        <f t="shared" si="641"/>
        <v>1.0165242986093956E-2</v>
      </c>
      <c r="AK394" s="5">
        <f t="shared" si="642"/>
        <v>8.6278064580193672E-3</v>
      </c>
      <c r="AL394" s="5">
        <f t="shared" si="643"/>
        <v>7.8722935569029142E-4</v>
      </c>
      <c r="AM394" s="5">
        <f t="shared" si="644"/>
        <v>1.711263717675553E-2</v>
      </c>
      <c r="AN394" s="5">
        <f t="shared" si="645"/>
        <v>2.4082970812122507E-2</v>
      </c>
      <c r="AO394" s="5">
        <f t="shared" si="646"/>
        <v>1.6946233276229249E-2</v>
      </c>
      <c r="AP394" s="5">
        <f t="shared" si="647"/>
        <v>7.9495957120546499E-3</v>
      </c>
      <c r="AQ394" s="5">
        <f t="shared" si="648"/>
        <v>2.7969079155379536E-3</v>
      </c>
      <c r="AR394" s="5">
        <f t="shared" si="649"/>
        <v>8.8259833339463846E-4</v>
      </c>
      <c r="AS394" s="5">
        <f t="shared" si="650"/>
        <v>2.2473307163783152E-3</v>
      </c>
      <c r="AT394" s="5">
        <f t="shared" si="651"/>
        <v>2.8611516460451051E-3</v>
      </c>
      <c r="AU394" s="5">
        <f t="shared" si="652"/>
        <v>2.4284183548676989E-3</v>
      </c>
      <c r="AV394" s="5">
        <f t="shared" si="653"/>
        <v>1.545850177430278E-3</v>
      </c>
      <c r="AW394" s="5">
        <f t="shared" si="654"/>
        <v>7.8360244292906097E-5</v>
      </c>
      <c r="AX394" s="5">
        <f t="shared" si="655"/>
        <v>7.2622229369888724E-3</v>
      </c>
      <c r="AY394" s="5">
        <f t="shared" si="656"/>
        <v>1.0220277635535598E-2</v>
      </c>
      <c r="AZ394" s="5">
        <f t="shared" si="657"/>
        <v>7.1916048194699753E-3</v>
      </c>
      <c r="BA394" s="5">
        <f t="shared" si="658"/>
        <v>3.3736317625134918E-3</v>
      </c>
      <c r="BB394" s="5">
        <f t="shared" si="659"/>
        <v>1.1869455658450692E-3</v>
      </c>
      <c r="BC394" s="5">
        <f t="shared" si="660"/>
        <v>3.3408264456927651E-4</v>
      </c>
      <c r="BD394" s="5">
        <f t="shared" si="661"/>
        <v>2.0701650367525832E-4</v>
      </c>
      <c r="BE394" s="5">
        <f t="shared" si="662"/>
        <v>5.2711922275818629E-4</v>
      </c>
      <c r="BF394" s="5">
        <f t="shared" si="663"/>
        <v>6.7109305313420395E-4</v>
      </c>
      <c r="BG394" s="5">
        <f t="shared" si="664"/>
        <v>5.6959395714239363E-4</v>
      </c>
      <c r="BH394" s="5">
        <f t="shared" si="665"/>
        <v>3.6258452665160888E-4</v>
      </c>
      <c r="BI394" s="5">
        <f t="shared" si="666"/>
        <v>1.8464737881242009E-4</v>
      </c>
      <c r="BJ394" s="8">
        <f t="shared" si="667"/>
        <v>0.6061678656753462</v>
      </c>
      <c r="BK394" s="8">
        <f t="shared" si="668"/>
        <v>0.1905489227797037</v>
      </c>
      <c r="BL394" s="8">
        <f t="shared" si="669"/>
        <v>0.18836376028387866</v>
      </c>
      <c r="BM394" s="8">
        <f t="shared" si="670"/>
        <v>0.73886816958088142</v>
      </c>
      <c r="BN394" s="8">
        <f t="shared" si="671"/>
        <v>0.24498311203308956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1.3333333333333299</v>
      </c>
      <c r="F395">
        <f>VLOOKUP(B395,home!$B$2:$E$405,3,FALSE)</f>
        <v>0.94</v>
      </c>
      <c r="G395">
        <f>VLOOKUP(C395,away!$B$2:$E$405,4,FALSE)</f>
        <v>0.94</v>
      </c>
      <c r="H395">
        <f>VLOOKUP(A395,away!$A$2:$E$405,3,FALSE)</f>
        <v>1.2708333333333299</v>
      </c>
      <c r="I395">
        <f>VLOOKUP(C395,away!$B$2:$E$405,3,FALSE)</f>
        <v>0.56000000000000005</v>
      </c>
      <c r="J395">
        <f>VLOOKUP(B395,home!$B$2:$E$405,4,FALSE)</f>
        <v>0.98</v>
      </c>
      <c r="K395" s="3">
        <f t="shared" si="616"/>
        <v>1.1781333333333301</v>
      </c>
      <c r="L395" s="3">
        <f t="shared" si="617"/>
        <v>0.69743333333333146</v>
      </c>
      <c r="M395" s="5">
        <f t="shared" si="618"/>
        <v>0.15326809031439217</v>
      </c>
      <c r="N395" s="5">
        <f t="shared" si="619"/>
        <v>0.18057024613572878</v>
      </c>
      <c r="O395" s="5">
        <f t="shared" si="620"/>
        <v>0.10689427512160062</v>
      </c>
      <c r="P395" s="5">
        <f t="shared" si="621"/>
        <v>0.12593570866326143</v>
      </c>
      <c r="Q395" s="5">
        <f t="shared" si="622"/>
        <v>0.10636791299035302</v>
      </c>
      <c r="R395" s="5">
        <f t="shared" si="623"/>
        <v>3.7275815306154064E-2</v>
      </c>
      <c r="S395" s="5">
        <f t="shared" si="624"/>
        <v>2.5869381363050413E-2</v>
      </c>
      <c r="T395" s="5">
        <f t="shared" si="625"/>
        <v>7.4184528116571669E-2</v>
      </c>
      <c r="U395" s="5">
        <f t="shared" si="626"/>
        <v>4.3915880539356862E-2</v>
      </c>
      <c r="V395" s="5">
        <f t="shared" si="627"/>
        <v>2.3617867286248959E-3</v>
      </c>
      <c r="W395" s="5">
        <f t="shared" si="628"/>
        <v>4.1771861297011395E-2</v>
      </c>
      <c r="X395" s="5">
        <f t="shared" si="629"/>
        <v>2.9133088463912233E-2</v>
      </c>
      <c r="Y395" s="5">
        <f t="shared" si="630"/>
        <v>1.0159193498840566E-2</v>
      </c>
      <c r="Z395" s="5">
        <f t="shared" si="631"/>
        <v>8.6657987072295481E-3</v>
      </c>
      <c r="AA395" s="5">
        <f t="shared" si="632"/>
        <v>1.0209466316944013E-2</v>
      </c>
      <c r="AB395" s="5">
        <f t="shared" si="633"/>
        <v>6.0140562917678038E-3</v>
      </c>
      <c r="AC395" s="5">
        <f t="shared" si="634"/>
        <v>1.212880012934975E-4</v>
      </c>
      <c r="AD395" s="5">
        <f t="shared" si="635"/>
        <v>1.2303205547346397E-2</v>
      </c>
      <c r="AE395" s="5">
        <f t="shared" si="636"/>
        <v>8.5806656555709321E-3</v>
      </c>
      <c r="AF395" s="5">
        <f t="shared" si="637"/>
        <v>2.9922211251918354E-3</v>
      </c>
      <c r="AG395" s="5">
        <f t="shared" si="638"/>
        <v>6.9562491780431784E-4</v>
      </c>
      <c r="AH395" s="5">
        <f t="shared" si="639"/>
        <v>1.5109542195946943E-3</v>
      </c>
      <c r="AI395" s="5">
        <f t="shared" si="640"/>
        <v>1.780105531245158E-3</v>
      </c>
      <c r="AJ395" s="5">
        <f t="shared" si="641"/>
        <v>1.0486008316054783E-3</v>
      </c>
      <c r="AK395" s="5">
        <f t="shared" si="642"/>
        <v>4.1179719769182123E-4</v>
      </c>
      <c r="AL395" s="5">
        <f t="shared" si="643"/>
        <v>3.986345850311119E-6</v>
      </c>
      <c r="AM395" s="5">
        <f t="shared" si="644"/>
        <v>2.8989633124360645E-3</v>
      </c>
      <c r="AN395" s="5">
        <f t="shared" si="645"/>
        <v>2.0218336462033202E-3</v>
      </c>
      <c r="AO395" s="5">
        <f t="shared" si="646"/>
        <v>7.0504708965853265E-4</v>
      </c>
      <c r="AP395" s="5">
        <f t="shared" si="647"/>
        <v>1.639077806325049E-4</v>
      </c>
      <c r="AQ395" s="5">
        <f t="shared" si="648"/>
        <v>2.8578687451449082E-5</v>
      </c>
      <c r="AR395" s="5">
        <f t="shared" si="649"/>
        <v>2.1075796757719813E-4</v>
      </c>
      <c r="AS395" s="5">
        <f t="shared" si="650"/>
        <v>2.4830098686828237E-4</v>
      </c>
      <c r="AT395" s="5">
        <f t="shared" si="651"/>
        <v>1.462658346645425E-4</v>
      </c>
      <c r="AU395" s="5">
        <f t="shared" si="652"/>
        <v>5.7440218448706375E-5</v>
      </c>
      <c r="AV395" s="5">
        <f t="shared" si="653"/>
        <v>1.6918059007092282E-5</v>
      </c>
      <c r="AW395" s="5">
        <f t="shared" si="654"/>
        <v>9.0984962037216985E-8</v>
      </c>
      <c r="AX395" s="5">
        <f t="shared" si="655"/>
        <v>5.6922755174855543E-4</v>
      </c>
      <c r="AY395" s="5">
        <f t="shared" si="656"/>
        <v>3.9699826884116642E-4</v>
      </c>
      <c r="AZ395" s="5">
        <f t="shared" si="657"/>
        <v>1.3843991298272837E-4</v>
      </c>
      <c r="BA395" s="5">
        <f t="shared" si="658"/>
        <v>3.2184203325973539E-5</v>
      </c>
      <c r="BB395" s="5">
        <f t="shared" si="659"/>
        <v>5.6115840515778531E-6</v>
      </c>
      <c r="BC395" s="5">
        <f t="shared" si="660"/>
        <v>7.8274115407442099E-7</v>
      </c>
      <c r="BD395" s="5">
        <f t="shared" si="661"/>
        <v>2.44982719756539E-5</v>
      </c>
      <c r="BE395" s="5">
        <f t="shared" si="662"/>
        <v>2.8862230823583641E-5</v>
      </c>
      <c r="BF395" s="5">
        <f t="shared" si="663"/>
        <v>1.700177810381229E-5</v>
      </c>
      <c r="BG395" s="5">
        <f t="shared" si="664"/>
        <v>6.6767871700126648E-6</v>
      </c>
      <c r="BH395" s="5">
        <f t="shared" si="665"/>
        <v>1.9665363811410592E-6</v>
      </c>
      <c r="BI395" s="5">
        <f t="shared" si="666"/>
        <v>4.6336841236699593E-7</v>
      </c>
      <c r="BJ395" s="8">
        <f t="shared" si="667"/>
        <v>0.473720122526817</v>
      </c>
      <c r="BK395" s="8">
        <f t="shared" si="668"/>
        <v>0.30795723968531385</v>
      </c>
      <c r="BL395" s="8">
        <f t="shared" si="669"/>
        <v>0.20982010339539289</v>
      </c>
      <c r="BM395" s="8">
        <f t="shared" si="670"/>
        <v>0.28945430849938419</v>
      </c>
      <c r="BN395" s="8">
        <f t="shared" si="671"/>
        <v>0.71031204853148999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1.3333333333333299</v>
      </c>
      <c r="F396">
        <f>VLOOKUP(B396,home!$B$2:$E$405,3,FALSE)</f>
        <v>1.31</v>
      </c>
      <c r="G396">
        <f>VLOOKUP(C396,away!$B$2:$E$405,4,FALSE)</f>
        <v>1.88</v>
      </c>
      <c r="H396">
        <f>VLOOKUP(A396,away!$A$2:$E$405,3,FALSE)</f>
        <v>1.2708333333333299</v>
      </c>
      <c r="I396">
        <f>VLOOKUP(C396,away!$B$2:$E$405,3,FALSE)</f>
        <v>0.94</v>
      </c>
      <c r="J396">
        <f>VLOOKUP(B396,home!$B$2:$E$405,4,FALSE)</f>
        <v>0.39</v>
      </c>
      <c r="K396" s="3">
        <f t="shared" si="616"/>
        <v>3.2837333333333252</v>
      </c>
      <c r="L396" s="3">
        <f t="shared" si="617"/>
        <v>0.46588749999999873</v>
      </c>
      <c r="M396" s="5">
        <f t="shared" si="618"/>
        <v>2.3526664692068881E-2</v>
      </c>
      <c r="N396" s="5">
        <f t="shared" si="619"/>
        <v>7.7255293071502792E-2</v>
      </c>
      <c r="O396" s="5">
        <f t="shared" si="620"/>
        <v>1.0960778996726213E-2</v>
      </c>
      <c r="P396" s="5">
        <f t="shared" si="621"/>
        <v>3.5992275350849666E-2</v>
      </c>
      <c r="Q396" s="5">
        <f t="shared" si="622"/>
        <v>0.12684289051766443</v>
      </c>
      <c r="R396" s="5">
        <f t="shared" si="623"/>
        <v>2.5532449624186345E-3</v>
      </c>
      <c r="S396" s="5">
        <f t="shared" si="624"/>
        <v>1.3765698430769168E-2</v>
      </c>
      <c r="T396" s="5">
        <f t="shared" si="625"/>
        <v>5.9094517156048222E-2</v>
      </c>
      <c r="U396" s="5">
        <f t="shared" si="626"/>
        <v>8.3841755912594622E-3</v>
      </c>
      <c r="V396" s="5">
        <f t="shared" si="627"/>
        <v>2.3399397841738093E-3</v>
      </c>
      <c r="W396" s="5">
        <f t="shared" si="628"/>
        <v>0.13883940922973476</v>
      </c>
      <c r="X396" s="5">
        <f t="shared" si="629"/>
        <v>6.4683545267517878E-2</v>
      </c>
      <c r="Y396" s="5">
        <f t="shared" si="630"/>
        <v>1.5067627597910324E-2</v>
      </c>
      <c r="Z396" s="5">
        <f t="shared" si="631"/>
        <v>3.965083041429361E-4</v>
      </c>
      <c r="AA396" s="5">
        <f t="shared" si="632"/>
        <v>1.3020275352576276E-3</v>
      </c>
      <c r="AB396" s="5">
        <f t="shared" si="633"/>
        <v>2.1377556092216513E-3</v>
      </c>
      <c r="AC396" s="5">
        <f t="shared" si="634"/>
        <v>2.2373485074996346E-4</v>
      </c>
      <c r="AD396" s="5">
        <f t="shared" si="635"/>
        <v>0.11397789901699663</v>
      </c>
      <c r="AE396" s="5">
        <f t="shared" si="636"/>
        <v>5.3100878428280873E-2</v>
      </c>
      <c r="AF396" s="5">
        <f t="shared" si="637"/>
        <v>1.2369517749377818E-2</v>
      </c>
      <c r="AG396" s="5">
        <f t="shared" si="638"/>
        <v>1.920934566821081E-3</v>
      </c>
      <c r="AH396" s="5">
        <f t="shared" si="639"/>
        <v>4.6182065636597909E-5</v>
      </c>
      <c r="AI396" s="5">
        <f t="shared" si="640"/>
        <v>1.5164958833308406E-4</v>
      </c>
      <c r="AJ396" s="5">
        <f t="shared" si="641"/>
        <v>2.4898840409781235E-4</v>
      </c>
      <c r="AK396" s="5">
        <f t="shared" si="642"/>
        <v>2.7253717404981812E-4</v>
      </c>
      <c r="AL396" s="5">
        <f t="shared" si="643"/>
        <v>1.3691233260936657E-5</v>
      </c>
      <c r="AM396" s="5">
        <f t="shared" si="644"/>
        <v>7.4854605253082254E-2</v>
      </c>
      <c r="AN396" s="5">
        <f t="shared" si="645"/>
        <v>3.4873824904845266E-2</v>
      </c>
      <c r="AO396" s="5">
        <f t="shared" si="646"/>
        <v>8.1236395501780266E-3</v>
      </c>
      <c r="AP396" s="5">
        <f t="shared" si="647"/>
        <v>1.2615673736445184E-3</v>
      </c>
      <c r="AQ396" s="5">
        <f t="shared" si="648"/>
        <v>1.4693711744720225E-4</v>
      </c>
      <c r="AR396" s="5">
        <f t="shared" si="649"/>
        <v>4.303129420854092E-6</v>
      </c>
      <c r="AS396" s="5">
        <f t="shared" si="650"/>
        <v>1.413032951690591E-5</v>
      </c>
      <c r="AT396" s="5">
        <f t="shared" si="651"/>
        <v>2.320011702282386E-5</v>
      </c>
      <c r="AU396" s="5">
        <f t="shared" si="652"/>
        <v>2.5394332535026873E-5</v>
      </c>
      <c r="AV396" s="5">
        <f t="shared" si="653"/>
        <v>2.0847054055754676E-5</v>
      </c>
      <c r="AW396" s="5">
        <f t="shared" si="654"/>
        <v>5.8182048594898826E-7</v>
      </c>
      <c r="AX396" s="5">
        <f t="shared" si="655"/>
        <v>4.0967093737175692E-2</v>
      </c>
      <c r="AY396" s="5">
        <f t="shared" si="656"/>
        <v>1.9086056883478388E-2</v>
      </c>
      <c r="AZ396" s="5">
        <f t="shared" si="657"/>
        <v>4.4459776631507559E-3</v>
      </c>
      <c r="BA396" s="5">
        <f t="shared" si="658"/>
        <v>6.9044180618038078E-4</v>
      </c>
      <c r="BB396" s="5">
        <f t="shared" si="659"/>
        <v>8.0417051744215316E-5</v>
      </c>
      <c r="BC396" s="5">
        <f t="shared" si="660"/>
        <v>7.4930598388966061E-6</v>
      </c>
      <c r="BD396" s="5">
        <f t="shared" si="661"/>
        <v>3.3412903467635891E-7</v>
      </c>
      <c r="BE396" s="5">
        <f t="shared" si="662"/>
        <v>1.0971906488012462E-6</v>
      </c>
      <c r="BF396" s="5">
        <f t="shared" si="663"/>
        <v>1.8014407532451349E-6</v>
      </c>
      <c r="BG396" s="5">
        <f t="shared" si="664"/>
        <v>1.9718170164853814E-6</v>
      </c>
      <c r="BH396" s="5">
        <f t="shared" si="665"/>
        <v>1.6187303160667283E-6</v>
      </c>
      <c r="BI396" s="5">
        <f t="shared" si="666"/>
        <v>1.0630957393091005E-6</v>
      </c>
      <c r="BJ396" s="8">
        <f t="shared" si="667"/>
        <v>0.84769056700262035</v>
      </c>
      <c r="BK396" s="8">
        <f t="shared" si="668"/>
        <v>9.4948061225350808E-2</v>
      </c>
      <c r="BL396" s="8">
        <f t="shared" si="669"/>
        <v>2.6153101293060844E-2</v>
      </c>
      <c r="BM396" s="8">
        <f t="shared" si="670"/>
        <v>0.67297161517095194</v>
      </c>
      <c r="BN396" s="8">
        <f t="shared" si="671"/>
        <v>0.27713114759123064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1.3333333333333299</v>
      </c>
      <c r="F397">
        <f>VLOOKUP(B397,home!$B$2:$E$405,3,FALSE)</f>
        <v>0.75</v>
      </c>
      <c r="G397">
        <f>VLOOKUP(C397,away!$B$2:$E$405,4,FALSE)</f>
        <v>0.56000000000000005</v>
      </c>
      <c r="H397">
        <f>VLOOKUP(A397,away!$A$2:$E$405,3,FALSE)</f>
        <v>1.2708333333333299</v>
      </c>
      <c r="I397">
        <f>VLOOKUP(C397,away!$B$2:$E$405,3,FALSE)</f>
        <v>0.56000000000000005</v>
      </c>
      <c r="J397">
        <f>VLOOKUP(B397,home!$B$2:$E$405,4,FALSE)</f>
        <v>0.59</v>
      </c>
      <c r="K397" s="3">
        <f t="shared" si="616"/>
        <v>0.55999999999999861</v>
      </c>
      <c r="L397" s="3">
        <f t="shared" si="617"/>
        <v>0.41988333333333222</v>
      </c>
      <c r="M397" s="5">
        <f t="shared" si="618"/>
        <v>0.3753548877005663</v>
      </c>
      <c r="N397" s="5">
        <f t="shared" si="619"/>
        <v>0.21019873711231662</v>
      </c>
      <c r="O397" s="5">
        <f t="shared" si="620"/>
        <v>0.15760526143067238</v>
      </c>
      <c r="P397" s="5">
        <f t="shared" si="621"/>
        <v>8.8258946401176319E-2</v>
      </c>
      <c r="Q397" s="5">
        <f t="shared" si="622"/>
        <v>5.8855646391448503E-2</v>
      </c>
      <c r="R397" s="5">
        <f t="shared" si="623"/>
        <v>3.3087911260190984E-2</v>
      </c>
      <c r="S397" s="5">
        <f t="shared" si="624"/>
        <v>5.1881844855979197E-3</v>
      </c>
      <c r="T397" s="5">
        <f t="shared" si="625"/>
        <v>2.4712504992329305E-2</v>
      </c>
      <c r="U397" s="5">
        <f t="shared" si="626"/>
        <v>1.8529230305706905E-2</v>
      </c>
      <c r="V397" s="5">
        <f t="shared" si="627"/>
        <v>1.355468921806925E-4</v>
      </c>
      <c r="W397" s="5">
        <f t="shared" si="628"/>
        <v>1.0986387326403696E-2</v>
      </c>
      <c r="X397" s="5">
        <f t="shared" si="629"/>
        <v>4.6130009319014604E-3</v>
      </c>
      <c r="Y397" s="5">
        <f t="shared" si="630"/>
        <v>9.6846110397827618E-4</v>
      </c>
      <c r="Z397" s="5">
        <f t="shared" si="631"/>
        <v>4.6310208243221631E-3</v>
      </c>
      <c r="AA397" s="5">
        <f t="shared" si="632"/>
        <v>2.5933716616204049E-3</v>
      </c>
      <c r="AB397" s="5">
        <f t="shared" si="633"/>
        <v>7.2614406525371147E-4</v>
      </c>
      <c r="AC397" s="5">
        <f t="shared" si="634"/>
        <v>1.9919858319130974E-6</v>
      </c>
      <c r="AD397" s="5">
        <f t="shared" si="635"/>
        <v>1.538094225696513E-3</v>
      </c>
      <c r="AE397" s="5">
        <f t="shared" si="636"/>
        <v>6.4582013046620259E-4</v>
      </c>
      <c r="AF397" s="5">
        <f t="shared" si="637"/>
        <v>1.3558455455695828E-4</v>
      </c>
      <c r="AG397" s="5">
        <f t="shared" si="638"/>
        <v>1.8976564905296897E-5</v>
      </c>
      <c r="AH397" s="5">
        <f t="shared" si="639"/>
        <v>4.8612211511311632E-4</v>
      </c>
      <c r="AI397" s="5">
        <f t="shared" si="640"/>
        <v>2.7222838446334447E-4</v>
      </c>
      <c r="AJ397" s="5">
        <f t="shared" si="641"/>
        <v>7.6223947649736249E-5</v>
      </c>
      <c r="AK397" s="5">
        <f t="shared" si="642"/>
        <v>1.4228470227950736E-5</v>
      </c>
      <c r="AL397" s="5">
        <f t="shared" si="643"/>
        <v>1.8735396983664268E-8</v>
      </c>
      <c r="AM397" s="5">
        <f t="shared" si="644"/>
        <v>1.7226655327800909E-4</v>
      </c>
      <c r="AN397" s="5">
        <f t="shared" si="645"/>
        <v>7.2331854612214528E-5</v>
      </c>
      <c r="AO397" s="5">
        <f t="shared" si="646"/>
        <v>1.5185470110379296E-5</v>
      </c>
      <c r="AP397" s="5">
        <f t="shared" si="647"/>
        <v>2.1253752693932477E-6</v>
      </c>
      <c r="AQ397" s="5">
        <f t="shared" si="648"/>
        <v>2.2310241317426641E-7</v>
      </c>
      <c r="AR397" s="5">
        <f t="shared" si="649"/>
        <v>4.0822914820149026E-5</v>
      </c>
      <c r="AS397" s="5">
        <f t="shared" si="650"/>
        <v>2.2860832299283399E-5</v>
      </c>
      <c r="AT397" s="5">
        <f t="shared" si="651"/>
        <v>6.4010330437993356E-6</v>
      </c>
      <c r="AU397" s="5">
        <f t="shared" si="652"/>
        <v>1.1948595015092067E-6</v>
      </c>
      <c r="AV397" s="5">
        <f t="shared" si="653"/>
        <v>1.6728033021128846E-7</v>
      </c>
      <c r="AW397" s="5">
        <f t="shared" si="654"/>
        <v>1.2237059235059845E-10</v>
      </c>
      <c r="AX397" s="5">
        <f t="shared" si="655"/>
        <v>1.6078211639280805E-5</v>
      </c>
      <c r="AY397" s="5">
        <f t="shared" si="656"/>
        <v>6.7509730971400048E-6</v>
      </c>
      <c r="AZ397" s="5">
        <f t="shared" si="657"/>
        <v>1.4173105436353971E-6</v>
      </c>
      <c r="BA397" s="5">
        <f t="shared" si="658"/>
        <v>1.9836835847670259E-7</v>
      </c>
      <c r="BB397" s="5">
        <f t="shared" si="659"/>
        <v>2.0822891896264811E-8</v>
      </c>
      <c r="BC397" s="5">
        <f t="shared" si="660"/>
        <v>1.7486370518086601E-9</v>
      </c>
      <c r="BD397" s="5">
        <f t="shared" si="661"/>
        <v>2.8568102585111429E-6</v>
      </c>
      <c r="BE397" s="5">
        <f t="shared" si="662"/>
        <v>1.5998137447662362E-6</v>
      </c>
      <c r="BF397" s="5">
        <f t="shared" si="663"/>
        <v>4.4794784853454498E-7</v>
      </c>
      <c r="BG397" s="5">
        <f t="shared" si="664"/>
        <v>8.36169317264482E-8</v>
      </c>
      <c r="BH397" s="5">
        <f t="shared" si="665"/>
        <v>1.1706370441702716E-8</v>
      </c>
      <c r="BI397" s="5">
        <f t="shared" si="666"/>
        <v>1.3111134894707013E-9</v>
      </c>
      <c r="BJ397" s="8">
        <f t="shared" si="667"/>
        <v>0.31295981312485355</v>
      </c>
      <c r="BK397" s="8">
        <f t="shared" si="668"/>
        <v>0.46894632717384727</v>
      </c>
      <c r="BL397" s="8">
        <f t="shared" si="669"/>
        <v>0.21346716976716093</v>
      </c>
      <c r="BM397" s="8">
        <f t="shared" si="670"/>
        <v>7.6636189743086211E-2</v>
      </c>
      <c r="BN397" s="8">
        <f t="shared" si="671"/>
        <v>0.9233613902963711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1.3333333333333299</v>
      </c>
      <c r="F398">
        <f>VLOOKUP(B398,home!$B$2:$E$405,3,FALSE)</f>
        <v>1.31</v>
      </c>
      <c r="G398">
        <f>VLOOKUP(C398,away!$B$2:$E$405,4,FALSE)</f>
        <v>0.94</v>
      </c>
      <c r="H398">
        <f>VLOOKUP(A398,away!$A$2:$E$405,3,FALSE)</f>
        <v>1.2708333333333299</v>
      </c>
      <c r="I398">
        <f>VLOOKUP(C398,away!$B$2:$E$405,3,FALSE)</f>
        <v>0.75</v>
      </c>
      <c r="J398">
        <f>VLOOKUP(B398,home!$B$2:$E$405,4,FALSE)</f>
        <v>0.59</v>
      </c>
      <c r="K398" s="3">
        <f t="shared" si="616"/>
        <v>1.6418666666666626</v>
      </c>
      <c r="L398" s="3">
        <f t="shared" si="617"/>
        <v>0.56234374999999848</v>
      </c>
      <c r="M398" s="5">
        <f t="shared" si="618"/>
        <v>0.11033761165819979</v>
      </c>
      <c r="N398" s="5">
        <f t="shared" si="619"/>
        <v>0.18115964666120915</v>
      </c>
      <c r="O398" s="5">
        <f t="shared" si="620"/>
        <v>6.2047666305915614E-2</v>
      </c>
      <c r="P398" s="5">
        <f t="shared" si="621"/>
        <v>0.10187399505213907</v>
      </c>
      <c r="Q398" s="5">
        <f t="shared" si="622"/>
        <v>0.14871999259907501</v>
      </c>
      <c r="R398" s="5">
        <f t="shared" si="623"/>
        <v>1.7446058674608571E-2</v>
      </c>
      <c r="S398" s="5">
        <f t="shared" si="624"/>
        <v>2.3514898301480475E-2</v>
      </c>
      <c r="T398" s="5">
        <f t="shared" si="625"/>
        <v>8.3631758338135853E-2</v>
      </c>
      <c r="U398" s="5">
        <f t="shared" si="626"/>
        <v>2.8644102202550585E-2</v>
      </c>
      <c r="V398" s="5">
        <f t="shared" si="627"/>
        <v>2.4123501972367132E-3</v>
      </c>
      <c r="W398" s="5">
        <f t="shared" si="628"/>
        <v>8.1392799505111316E-2</v>
      </c>
      <c r="X398" s="5">
        <f t="shared" si="629"/>
        <v>4.5770732096702321E-2</v>
      </c>
      <c r="Y398" s="5">
        <f t="shared" si="630"/>
        <v>1.2869442563752437E-2</v>
      </c>
      <c r="Z398" s="5">
        <f t="shared" si="631"/>
        <v>3.2702273525997954E-3</v>
      </c>
      <c r="AA398" s="5">
        <f t="shared" si="632"/>
        <v>5.3692772826551705E-3</v>
      </c>
      <c r="AB398" s="5">
        <f t="shared" si="633"/>
        <v>4.4078186972410427E-3</v>
      </c>
      <c r="AC398" s="5">
        <f t="shared" si="634"/>
        <v>1.392066972698607E-4</v>
      </c>
      <c r="AD398" s="5">
        <f t="shared" si="635"/>
        <v>3.3409031103531266E-2</v>
      </c>
      <c r="AE398" s="5">
        <f t="shared" si="636"/>
        <v>1.8787359834626358E-2</v>
      </c>
      <c r="AF398" s="5">
        <f t="shared" si="637"/>
        <v>5.2824771910015686E-3</v>
      </c>
      <c r="AG398" s="5">
        <f t="shared" si="638"/>
        <v>9.9018934429242686E-4</v>
      </c>
      <c r="AH398" s="5">
        <f t="shared" si="639"/>
        <v>4.59747978203384E-4</v>
      </c>
      <c r="AI398" s="5">
        <f t="shared" si="640"/>
        <v>7.5484488047952746E-4</v>
      </c>
      <c r="AJ398" s="5">
        <f t="shared" si="641"/>
        <v>6.1967732388165881E-4</v>
      </c>
      <c r="AK398" s="5">
        <f t="shared" si="642"/>
        <v>3.3914251405683227E-4</v>
      </c>
      <c r="AL398" s="5">
        <f t="shared" si="643"/>
        <v>5.1411453178180176E-6</v>
      </c>
      <c r="AM398" s="5">
        <f t="shared" si="644"/>
        <v>1.0970634906903547E-2</v>
      </c>
      <c r="AN398" s="5">
        <f t="shared" si="645"/>
        <v>6.1692679734290249E-3</v>
      </c>
      <c r="AO398" s="5">
        <f t="shared" si="646"/>
        <v>1.7346246434664845E-3</v>
      </c>
      <c r="AP398" s="5">
        <f t="shared" si="647"/>
        <v>3.2515177561645109E-4</v>
      </c>
      <c r="AQ398" s="5">
        <f t="shared" si="648"/>
        <v>4.5711767204828282E-5</v>
      </c>
      <c r="AR398" s="5">
        <f t="shared" si="649"/>
        <v>5.1707280423561709E-5</v>
      </c>
      <c r="AS398" s="5">
        <f t="shared" si="650"/>
        <v>8.4896460151431629E-5</v>
      </c>
      <c r="AT398" s="5">
        <f t="shared" si="651"/>
        <v>6.9694334020315124E-5</v>
      </c>
      <c r="AU398" s="5">
        <f t="shared" si="652"/>
        <v>3.8142934627829254E-5</v>
      </c>
      <c r="AV398" s="5">
        <f t="shared" si="653"/>
        <v>1.5656403233569606E-5</v>
      </c>
      <c r="AW398" s="5">
        <f t="shared" si="654"/>
        <v>1.3185516223006666E-7</v>
      </c>
      <c r="AX398" s="5">
        <f t="shared" si="655"/>
        <v>3.0020532943024446E-3</v>
      </c>
      <c r="AY398" s="5">
        <f t="shared" si="656"/>
        <v>1.6881859072178857E-3</v>
      </c>
      <c r="AZ398" s="5">
        <f t="shared" si="657"/>
        <v>4.7467039688102767E-4</v>
      </c>
      <c r="BA398" s="5">
        <f t="shared" si="658"/>
        <v>8.8975976998688231E-5</v>
      </c>
      <c r="BB398" s="5">
        <f t="shared" si="659"/>
        <v>1.2508771141338984E-5</v>
      </c>
      <c r="BC398" s="5">
        <f t="shared" si="660"/>
        <v>1.4068458543024652E-6</v>
      </c>
      <c r="BD398" s="5">
        <f t="shared" si="661"/>
        <v>4.8462109959478676E-6</v>
      </c>
      <c r="BE398" s="5">
        <f t="shared" si="662"/>
        <v>7.9568322938802518E-6</v>
      </c>
      <c r="BF398" s="5">
        <f t="shared" si="663"/>
        <v>6.5320288577894147E-6</v>
      </c>
      <c r="BG398" s="5">
        <f t="shared" si="664"/>
        <v>3.5749068157697172E-6</v>
      </c>
      <c r="BH398" s="5">
        <f t="shared" si="665"/>
        <v>1.4673800843129392E-6</v>
      </c>
      <c r="BI398" s="5">
        <f t="shared" si="666"/>
        <v>4.8184848955278642E-7</v>
      </c>
      <c r="BJ398" s="8">
        <f t="shared" si="667"/>
        <v>0.63652662149645345</v>
      </c>
      <c r="BK398" s="8">
        <f t="shared" si="668"/>
        <v>0.23997138895886161</v>
      </c>
      <c r="BL398" s="8">
        <f t="shared" si="669"/>
        <v>0.12037329247958634</v>
      </c>
      <c r="BM398" s="8">
        <f t="shared" si="670"/>
        <v>0.37686850528429866</v>
      </c>
      <c r="BN398" s="8">
        <f t="shared" si="671"/>
        <v>0.62158497095114718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1.3333333333333299</v>
      </c>
      <c r="F399">
        <f>VLOOKUP(B399,home!$B$2:$E$405,3,FALSE)</f>
        <v>1.1299999999999999</v>
      </c>
      <c r="G399">
        <f>VLOOKUP(C399,away!$B$2:$E$405,4,FALSE)</f>
        <v>0.75</v>
      </c>
      <c r="H399">
        <f>VLOOKUP(A399,away!$A$2:$E$405,3,FALSE)</f>
        <v>1.2708333333333299</v>
      </c>
      <c r="I399">
        <f>VLOOKUP(C399,away!$B$2:$E$405,3,FALSE)</f>
        <v>1.31</v>
      </c>
      <c r="J399">
        <f>VLOOKUP(B399,home!$B$2:$E$405,4,FALSE)</f>
        <v>1.57</v>
      </c>
      <c r="K399" s="3">
        <f t="shared" si="616"/>
        <v>1.129999999999997</v>
      </c>
      <c r="L399" s="3">
        <f t="shared" si="617"/>
        <v>2.61372291666666</v>
      </c>
      <c r="M399" s="5">
        <f t="shared" si="618"/>
        <v>2.3665832997984006E-2</v>
      </c>
      <c r="N399" s="5">
        <f t="shared" si="619"/>
        <v>2.6742391287721858E-2</v>
      </c>
      <c r="O399" s="5">
        <f t="shared" si="620"/>
        <v>6.1855930048836841E-2</v>
      </c>
      <c r="P399" s="5">
        <f t="shared" si="621"/>
        <v>6.9897200955185451E-2</v>
      </c>
      <c r="Q399" s="5">
        <f t="shared" si="622"/>
        <v>1.5109451077562812E-2</v>
      </c>
      <c r="R399" s="5">
        <f t="shared" si="623"/>
        <v>8.083713095018738E-2</v>
      </c>
      <c r="S399" s="5">
        <f t="shared" si="624"/>
        <v>5.161046625514687E-2</v>
      </c>
      <c r="T399" s="5">
        <f t="shared" si="625"/>
        <v>3.9491918539679677E-2</v>
      </c>
      <c r="U399" s="5">
        <f t="shared" si="626"/>
        <v>9.1345957973711506E-2</v>
      </c>
      <c r="V399" s="5">
        <f t="shared" si="627"/>
        <v>1.6936874220194333E-2</v>
      </c>
      <c r="W399" s="5">
        <f t="shared" si="628"/>
        <v>5.6912265725486428E-3</v>
      </c>
      <c r="X399" s="5">
        <f t="shared" si="629"/>
        <v>1.4875289316612635E-2</v>
      </c>
      <c r="Y399" s="5">
        <f t="shared" si="630"/>
        <v>1.94399422894386E-2</v>
      </c>
      <c r="Z399" s="5">
        <f t="shared" si="631"/>
        <v>7.0428620560696167E-2</v>
      </c>
      <c r="AA399" s="5">
        <f t="shared" si="632"/>
        <v>7.9584341233586459E-2</v>
      </c>
      <c r="AB399" s="5">
        <f t="shared" si="633"/>
        <v>4.4965152796976236E-2</v>
      </c>
      <c r="AC399" s="5">
        <f t="shared" si="634"/>
        <v>3.1264484252003458E-3</v>
      </c>
      <c r="AD399" s="5">
        <f t="shared" si="635"/>
        <v>1.607771506744988E-3</v>
      </c>
      <c r="AE399" s="5">
        <f t="shared" si="636"/>
        <v>4.20226923194306E-3</v>
      </c>
      <c r="AF399" s="5">
        <f t="shared" si="637"/>
        <v>5.4917836967663921E-3</v>
      </c>
      <c r="AG399" s="5">
        <f t="shared" si="638"/>
        <v>4.7846669672048881E-3</v>
      </c>
      <c r="AH399" s="5">
        <f t="shared" si="639"/>
        <v>4.6020224887178073E-2</v>
      </c>
      <c r="AI399" s="5">
        <f t="shared" si="640"/>
        <v>5.2002854122511086E-2</v>
      </c>
      <c r="AJ399" s="5">
        <f t="shared" si="641"/>
        <v>2.9381612579218688E-2</v>
      </c>
      <c r="AK399" s="5">
        <f t="shared" si="642"/>
        <v>1.1067074071505674E-2</v>
      </c>
      <c r="AL399" s="5">
        <f t="shared" si="643"/>
        <v>3.6935947933185718E-4</v>
      </c>
      <c r="AM399" s="5">
        <f t="shared" si="644"/>
        <v>3.6335636052436612E-4</v>
      </c>
      <c r="AN399" s="5">
        <f t="shared" si="645"/>
        <v>9.497128464191286E-4</v>
      </c>
      <c r="AO399" s="5">
        <f t="shared" si="646"/>
        <v>1.2411431154692005E-3</v>
      </c>
      <c r="AP399" s="5">
        <f t="shared" si="647"/>
        <v>1.0813347345883014E-3</v>
      </c>
      <c r="AQ399" s="5">
        <f t="shared" si="648"/>
        <v>7.0657734409527594E-4</v>
      </c>
      <c r="AR399" s="5">
        <f t="shared" si="649"/>
        <v>2.4056823283554123E-2</v>
      </c>
      <c r="AS399" s="5">
        <f t="shared" si="650"/>
        <v>2.7184210310416089E-2</v>
      </c>
      <c r="AT399" s="5">
        <f t="shared" si="651"/>
        <v>1.5359078825385052E-2</v>
      </c>
      <c r="AU399" s="5">
        <f t="shared" si="652"/>
        <v>5.7852530242283526E-3</v>
      </c>
      <c r="AV399" s="5">
        <f t="shared" si="653"/>
        <v>1.6343339793445061E-3</v>
      </c>
      <c r="AW399" s="5">
        <f t="shared" si="654"/>
        <v>3.0302938034667864E-5</v>
      </c>
      <c r="AX399" s="5">
        <f t="shared" si="655"/>
        <v>6.8432114565422075E-5</v>
      </c>
      <c r="AY399" s="5">
        <f t="shared" si="656"/>
        <v>1.7886258607560201E-4</v>
      </c>
      <c r="AZ399" s="5">
        <f t="shared" si="657"/>
        <v>2.3374862008003207E-4</v>
      </c>
      <c r="BA399" s="5">
        <f t="shared" si="658"/>
        <v>2.0365137501412948E-4</v>
      </c>
      <c r="BB399" s="5">
        <f t="shared" si="659"/>
        <v>1.3307206647127657E-4</v>
      </c>
      <c r="BC399" s="5">
        <f t="shared" si="660"/>
        <v>6.9562701940832888E-5</v>
      </c>
      <c r="BD399" s="5">
        <f t="shared" si="661"/>
        <v>1.0479645053070911E-2</v>
      </c>
      <c r="BE399" s="5">
        <f t="shared" si="662"/>
        <v>1.1841998909970099E-2</v>
      </c>
      <c r="BF399" s="5">
        <f t="shared" si="663"/>
        <v>6.6907293841330885E-3</v>
      </c>
      <c r="BG399" s="5">
        <f t="shared" si="664"/>
        <v>2.5201747346901226E-3</v>
      </c>
      <c r="BH399" s="5">
        <f t="shared" si="665"/>
        <v>7.1194936254995807E-4</v>
      </c>
      <c r="BI399" s="5">
        <f t="shared" si="666"/>
        <v>1.6090055593629001E-4</v>
      </c>
      <c r="BJ399" s="8">
        <f t="shared" si="667"/>
        <v>0.14266616435146709</v>
      </c>
      <c r="BK399" s="8">
        <f t="shared" si="668"/>
        <v>0.16578504491911847</v>
      </c>
      <c r="BL399" s="8">
        <f t="shared" si="669"/>
        <v>0.60348537608699038</v>
      </c>
      <c r="BM399" s="8">
        <f t="shared" si="670"/>
        <v>0.70410870895275246</v>
      </c>
      <c r="BN399" s="8">
        <f t="shared" si="671"/>
        <v>0.27810793731747835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1.3333333333333299</v>
      </c>
      <c r="F400">
        <f>VLOOKUP(B400,home!$B$2:$E$405,3,FALSE)</f>
        <v>1.1299999999999999</v>
      </c>
      <c r="G400">
        <f>VLOOKUP(C400,away!$B$2:$E$405,4,FALSE)</f>
        <v>2.44</v>
      </c>
      <c r="H400">
        <f>VLOOKUP(A400,away!$A$2:$E$405,3,FALSE)</f>
        <v>1.2708333333333299</v>
      </c>
      <c r="I400">
        <f>VLOOKUP(C400,away!$B$2:$E$405,3,FALSE)</f>
        <v>0.56000000000000005</v>
      </c>
      <c r="J400">
        <f>VLOOKUP(B400,home!$B$2:$E$405,4,FALSE)</f>
        <v>1.18</v>
      </c>
      <c r="K400" s="3">
        <f t="shared" si="616"/>
        <v>3.6762666666666566</v>
      </c>
      <c r="L400" s="3">
        <f t="shared" si="617"/>
        <v>0.83976666666666444</v>
      </c>
      <c r="M400" s="5">
        <f t="shared" si="618"/>
        <v>1.0932302575524556E-2</v>
      </c>
      <c r="N400" s="5">
        <f t="shared" si="619"/>
        <v>4.019005954831497E-2</v>
      </c>
      <c r="O400" s="5">
        <f t="shared" si="620"/>
        <v>9.1805832928396457E-3</v>
      </c>
      <c r="P400" s="5">
        <f t="shared" si="621"/>
        <v>3.3750272340023209E-2</v>
      </c>
      <c r="Q400" s="5">
        <f t="shared" si="622"/>
        <v>7.3874688124409171E-2</v>
      </c>
      <c r="R400" s="5">
        <f t="shared" si="623"/>
        <v>3.85477391494181E-3</v>
      </c>
      <c r="S400" s="5">
        <f t="shared" si="624"/>
        <v>2.6048512542452211E-2</v>
      </c>
      <c r="T400" s="5">
        <f t="shared" si="625"/>
        <v>6.203750059727451E-2</v>
      </c>
      <c r="U400" s="5">
        <f t="shared" si="626"/>
        <v>1.4171176851036709E-2</v>
      </c>
      <c r="V400" s="5">
        <f t="shared" si="627"/>
        <v>8.9352366152896604E-3</v>
      </c>
      <c r="W400" s="5">
        <f t="shared" si="628"/>
        <v>9.0527684487386836E-2</v>
      </c>
      <c r="X400" s="5">
        <f t="shared" si="629"/>
        <v>7.6022131843024338E-2</v>
      </c>
      <c r="Y400" s="5">
        <f t="shared" si="630"/>
        <v>3.1920426125355124E-2</v>
      </c>
      <c r="Z400" s="5">
        <f t="shared" si="631"/>
        <v>1.079036880434764E-3</v>
      </c>
      <c r="AA400" s="5">
        <f t="shared" si="632"/>
        <v>3.9668273156462982E-3</v>
      </c>
      <c r="AB400" s="5">
        <f t="shared" si="633"/>
        <v>7.2915575164666313E-3</v>
      </c>
      <c r="AC400" s="5">
        <f t="shared" si="634"/>
        <v>1.7240573698063292E-3</v>
      </c>
      <c r="AD400" s="5">
        <f t="shared" si="635"/>
        <v>8.3200977222874103E-2</v>
      </c>
      <c r="AE400" s="5">
        <f t="shared" si="636"/>
        <v>6.9869407305862052E-2</v>
      </c>
      <c r="AF400" s="5">
        <f t="shared" si="637"/>
        <v>2.9336999637609638E-2</v>
      </c>
      <c r="AG400" s="5">
        <f t="shared" si="638"/>
        <v>8.2120781318921962E-3</v>
      </c>
      <c r="AH400" s="5">
        <f t="shared" si="639"/>
        <v>2.2653480107327447E-4</v>
      </c>
      <c r="AI400" s="5">
        <f t="shared" si="640"/>
        <v>8.3280233802564101E-4</v>
      </c>
      <c r="AJ400" s="5">
        <f t="shared" si="641"/>
        <v>1.5308017376028612E-3</v>
      </c>
      <c r="AK400" s="5">
        <f t="shared" si="642"/>
        <v>1.8758784670749316E-3</v>
      </c>
      <c r="AL400" s="5">
        <f t="shared" si="643"/>
        <v>2.1290082435536964E-4</v>
      </c>
      <c r="AM400" s="5">
        <f t="shared" si="644"/>
        <v>6.1173795839708743E-2</v>
      </c>
      <c r="AN400" s="5">
        <f t="shared" si="645"/>
        <v>5.1371714619659274E-2</v>
      </c>
      <c r="AO400" s="5">
        <f t="shared" si="646"/>
        <v>2.1570126773551211E-2</v>
      </c>
      <c r="AP400" s="5">
        <f t="shared" si="647"/>
        <v>6.0379578200674914E-3</v>
      </c>
      <c r="AQ400" s="5">
        <f t="shared" si="648"/>
        <v>1.2676189280079991E-3</v>
      </c>
      <c r="AR400" s="5">
        <f t="shared" si="649"/>
        <v>3.8047274956259933E-5</v>
      </c>
      <c r="AS400" s="5">
        <f t="shared" si="650"/>
        <v>1.398719286791995E-4</v>
      </c>
      <c r="AT400" s="5">
        <f t="shared" si="651"/>
        <v>2.5710325450285863E-4</v>
      </c>
      <c r="AU400" s="5">
        <f t="shared" si="652"/>
        <v>3.1506004147345763E-4</v>
      </c>
      <c r="AV400" s="5">
        <f t="shared" si="653"/>
        <v>2.8956118211687169E-4</v>
      </c>
      <c r="AW400" s="5">
        <f t="shared" si="654"/>
        <v>1.8257465163367502E-5</v>
      </c>
      <c r="AX400" s="5">
        <f t="shared" si="655"/>
        <v>3.7481864419832096E-2</v>
      </c>
      <c r="AY400" s="5">
        <f t="shared" si="656"/>
        <v>3.1476020344294246E-2</v>
      </c>
      <c r="AZ400" s="5">
        <f t="shared" si="657"/>
        <v>1.3216256342230049E-2</v>
      </c>
      <c r="BA400" s="5">
        <f t="shared" si="658"/>
        <v>3.6995238447755639E-3</v>
      </c>
      <c r="BB400" s="5">
        <f t="shared" si="659"/>
        <v>7.766842018452543E-4</v>
      </c>
      <c r="BC400" s="5">
        <f t="shared" si="660"/>
        <v>1.3044670064724965E-4</v>
      </c>
      <c r="BD400" s="5">
        <f t="shared" si="661"/>
        <v>5.3251388776280753E-6</v>
      </c>
      <c r="BE400" s="5">
        <f t="shared" si="662"/>
        <v>1.9576630551194788E-5</v>
      </c>
      <c r="BF400" s="5">
        <f t="shared" si="663"/>
        <v>3.5984457170502762E-5</v>
      </c>
      <c r="BG400" s="5">
        <f t="shared" si="664"/>
        <v>4.4096153471337743E-5</v>
      </c>
      <c r="BH400" s="5">
        <f t="shared" si="665"/>
        <v>4.0527304783724029E-5</v>
      </c>
      <c r="BI400" s="5">
        <f t="shared" si="666"/>
        <v>2.9797835933248952E-5</v>
      </c>
      <c r="BJ400" s="8">
        <f t="shared" si="667"/>
        <v>0.79339396285862196</v>
      </c>
      <c r="BK400" s="8">
        <f t="shared" si="668"/>
        <v>0.11307930261174556</v>
      </c>
      <c r="BL400" s="8">
        <f t="shared" si="669"/>
        <v>4.4145887437224092E-2</v>
      </c>
      <c r="BM400" s="8">
        <f t="shared" si="670"/>
        <v>0.74845774711284208</v>
      </c>
      <c r="BN400" s="8">
        <f t="shared" si="671"/>
        <v>0.17178267979605338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1.3333333333333299</v>
      </c>
      <c r="F401">
        <f>VLOOKUP(B401,home!$B$2:$E$405,3,FALSE)</f>
        <v>1.69</v>
      </c>
      <c r="G401">
        <f>VLOOKUP(C401,away!$B$2:$E$405,4,FALSE)</f>
        <v>0.75</v>
      </c>
      <c r="H401">
        <f>VLOOKUP(A401,away!$A$2:$E$405,3,FALSE)</f>
        <v>1.2708333333333299</v>
      </c>
      <c r="I401">
        <f>VLOOKUP(C401,away!$B$2:$E$405,3,FALSE)</f>
        <v>1.31</v>
      </c>
      <c r="J401">
        <f>VLOOKUP(B401,home!$B$2:$E$405,4,FALSE)</f>
        <v>1.38</v>
      </c>
      <c r="K401" s="3">
        <f t="shared" si="616"/>
        <v>1.6899999999999957</v>
      </c>
      <c r="L401" s="3">
        <f t="shared" si="617"/>
        <v>2.2974124999999939</v>
      </c>
      <c r="M401" s="5">
        <f t="shared" si="618"/>
        <v>1.8547644112791313E-2</v>
      </c>
      <c r="N401" s="5">
        <f t="shared" si="619"/>
        <v>3.1345518550617242E-2</v>
      </c>
      <c r="O401" s="5">
        <f t="shared" si="620"/>
        <v>4.2611589430278055E-2</v>
      </c>
      <c r="P401" s="5">
        <f t="shared" si="621"/>
        <v>7.2013586137169738E-2</v>
      </c>
      <c r="Q401" s="5">
        <f t="shared" si="622"/>
        <v>2.6486963175271508E-2</v>
      </c>
      <c r="R401" s="5">
        <f t="shared" si="623"/>
        <v>4.8948199100994225E-2</v>
      </c>
      <c r="S401" s="5">
        <f t="shared" si="624"/>
        <v>6.9900475726174471E-2</v>
      </c>
      <c r="T401" s="5">
        <f t="shared" si="625"/>
        <v>6.085148028590829E-2</v>
      </c>
      <c r="U401" s="5">
        <f t="shared" si="626"/>
        <v>8.2722456480680037E-2</v>
      </c>
      <c r="V401" s="5">
        <f t="shared" si="627"/>
        <v>3.0155275900538618E-2</v>
      </c>
      <c r="W401" s="5">
        <f t="shared" si="628"/>
        <v>1.492098925540291E-2</v>
      </c>
      <c r="X401" s="5">
        <f t="shared" si="629"/>
        <v>3.4279667227728246E-2</v>
      </c>
      <c r="Y401" s="5">
        <f t="shared" si="630"/>
        <v>3.9377267992411515E-2</v>
      </c>
      <c r="Z401" s="5">
        <f t="shared" si="631"/>
        <v>3.7484734822370858E-2</v>
      </c>
      <c r="AA401" s="5">
        <f t="shared" si="632"/>
        <v>6.3349201849806594E-2</v>
      </c>
      <c r="AB401" s="5">
        <f t="shared" si="633"/>
        <v>5.3530075563086449E-2</v>
      </c>
      <c r="AC401" s="5">
        <f t="shared" si="634"/>
        <v>7.3176057608305917E-3</v>
      </c>
      <c r="AD401" s="5">
        <f t="shared" si="635"/>
        <v>6.3041179604077149E-3</v>
      </c>
      <c r="AE401" s="5">
        <f t="shared" si="636"/>
        <v>1.4483159403715149E-2</v>
      </c>
      <c r="AF401" s="5">
        <f t="shared" si="637"/>
        <v>1.6636895726793825E-2</v>
      </c>
      <c r="AG401" s="5">
        <f t="shared" si="638"/>
        <v>1.2740604067977536E-2</v>
      </c>
      <c r="AH401" s="5">
        <f t="shared" si="639"/>
        <v>2.1529474585024966E-2</v>
      </c>
      <c r="AI401" s="5">
        <f t="shared" si="640"/>
        <v>3.6384812048692101E-2</v>
      </c>
      <c r="AJ401" s="5">
        <f t="shared" si="641"/>
        <v>3.074516618114476E-2</v>
      </c>
      <c r="AK401" s="5">
        <f t="shared" si="642"/>
        <v>1.73197769487115E-2</v>
      </c>
      <c r="AL401" s="5">
        <f t="shared" si="643"/>
        <v>1.1364613846822776E-3</v>
      </c>
      <c r="AM401" s="5">
        <f t="shared" si="644"/>
        <v>2.1307918706178013E-3</v>
      </c>
      <c r="AN401" s="5">
        <f t="shared" si="645"/>
        <v>4.8953078784557055E-3</v>
      </c>
      <c r="AO401" s="5">
        <f t="shared" si="646"/>
        <v>5.6232707556562967E-3</v>
      </c>
      <c r="AP401" s="5">
        <f t="shared" si="647"/>
        <v>4.3063241749763947E-3</v>
      </c>
      <c r="AQ401" s="5">
        <f t="shared" si="648"/>
        <v>2.4733507471607326E-3</v>
      </c>
      <c r="AR401" s="5">
        <f t="shared" si="649"/>
        <v>9.8924168060137031E-3</v>
      </c>
      <c r="AS401" s="5">
        <f t="shared" si="650"/>
        <v>1.6718184402163116E-2</v>
      </c>
      <c r="AT401" s="5">
        <f t="shared" si="651"/>
        <v>1.4126865819827802E-2</v>
      </c>
      <c r="AU401" s="5">
        <f t="shared" si="652"/>
        <v>7.9581344118363068E-3</v>
      </c>
      <c r="AV401" s="5">
        <f t="shared" si="653"/>
        <v>3.3623117890008315E-3</v>
      </c>
      <c r="AW401" s="5">
        <f t="shared" si="654"/>
        <v>1.2256821663006833E-4</v>
      </c>
      <c r="AX401" s="5">
        <f t="shared" si="655"/>
        <v>6.001730435573466E-4</v>
      </c>
      <c r="AY401" s="5">
        <f t="shared" si="656"/>
        <v>1.3788450524316888E-3</v>
      </c>
      <c r="AZ401" s="5">
        <f t="shared" si="657"/>
        <v>1.5838879295098549E-3</v>
      </c>
      <c r="BA401" s="5">
        <f t="shared" si="658"/>
        <v>1.212947975951683E-3</v>
      </c>
      <c r="BB401" s="5">
        <f t="shared" si="659"/>
        <v>6.9666046045027219E-4</v>
      </c>
      <c r="BC401" s="5">
        <f t="shared" si="660"/>
        <v>3.2010329001884116E-4</v>
      </c>
      <c r="BD401" s="5">
        <f t="shared" si="661"/>
        <v>3.7878270042243207E-3</v>
      </c>
      <c r="BE401" s="5">
        <f t="shared" si="662"/>
        <v>6.4014276371390857E-3</v>
      </c>
      <c r="BF401" s="5">
        <f t="shared" si="663"/>
        <v>5.4092063533825157E-3</v>
      </c>
      <c r="BG401" s="5">
        <f t="shared" si="664"/>
        <v>3.047186245738809E-3</v>
      </c>
      <c r="BH401" s="5">
        <f t="shared" si="665"/>
        <v>1.2874361888246437E-3</v>
      </c>
      <c r="BI401" s="5">
        <f t="shared" si="666"/>
        <v>4.3515343182272826E-4</v>
      </c>
      <c r="BJ401" s="8">
        <f t="shared" si="667"/>
        <v>0.28264832682502056</v>
      </c>
      <c r="BK401" s="8">
        <f t="shared" si="668"/>
        <v>0.20044989407461872</v>
      </c>
      <c r="BL401" s="8">
        <f t="shared" si="669"/>
        <v>0.46956690227839248</v>
      </c>
      <c r="BM401" s="8">
        <f t="shared" si="670"/>
        <v>0.74894008065747897</v>
      </c>
      <c r="BN401" s="8">
        <f t="shared" si="671"/>
        <v>0.23995350050712211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1.3333333333333299</v>
      </c>
      <c r="F402">
        <f>VLOOKUP(B402,home!$B$2:$E$405,3,FALSE)</f>
        <v>1.31</v>
      </c>
      <c r="G402">
        <f>VLOOKUP(C402,away!$B$2:$E$405,4,FALSE)</f>
        <v>0.75</v>
      </c>
      <c r="H402">
        <f>VLOOKUP(A402,away!$A$2:$E$405,3,FALSE)</f>
        <v>1.2708333333333299</v>
      </c>
      <c r="I402">
        <f>VLOOKUP(C402,away!$B$2:$E$405,3,FALSE)</f>
        <v>0.75</v>
      </c>
      <c r="J402">
        <f>VLOOKUP(B402,home!$B$2:$E$405,4,FALSE)</f>
        <v>0.79</v>
      </c>
      <c r="K402" s="3">
        <f t="shared" si="616"/>
        <v>1.3099999999999967</v>
      </c>
      <c r="L402" s="3">
        <f t="shared" si="617"/>
        <v>0.75296874999999797</v>
      </c>
      <c r="M402" s="5">
        <f t="shared" si="618"/>
        <v>0.12707615202259098</v>
      </c>
      <c r="N402" s="5">
        <f t="shared" si="619"/>
        <v>0.16646975914959375</v>
      </c>
      <c r="O402" s="5">
        <f t="shared" si="620"/>
        <v>9.568437134326005E-2</v>
      </c>
      <c r="P402" s="5">
        <f t="shared" si="621"/>
        <v>0.12534652645967032</v>
      </c>
      <c r="Q402" s="5">
        <f t="shared" si="622"/>
        <v>0.10903769224298364</v>
      </c>
      <c r="R402" s="5">
        <f t="shared" si="623"/>
        <v>3.6023670742435066E-2</v>
      </c>
      <c r="S402" s="5">
        <f t="shared" si="624"/>
        <v>3.0910110680546249E-2</v>
      </c>
      <c r="T402" s="5">
        <f t="shared" si="625"/>
        <v>8.2101974831083863E-2</v>
      </c>
      <c r="U402" s="5">
        <f t="shared" si="626"/>
        <v>4.719100867258981E-2</v>
      </c>
      <c r="V402" s="5">
        <f t="shared" si="627"/>
        <v>3.3877105662172345E-3</v>
      </c>
      <c r="W402" s="5">
        <f t="shared" si="628"/>
        <v>4.7613125612769418E-2</v>
      </c>
      <c r="X402" s="5">
        <f t="shared" si="629"/>
        <v>3.5851195676239879E-2</v>
      </c>
      <c r="Y402" s="5">
        <f t="shared" si="630"/>
        <v>1.3497414997171832E-2</v>
      </c>
      <c r="Z402" s="5">
        <f t="shared" si="631"/>
        <v>9.0415661097809456E-3</v>
      </c>
      <c r="AA402" s="5">
        <f t="shared" si="632"/>
        <v>1.1844451603813007E-2</v>
      </c>
      <c r="AB402" s="5">
        <f t="shared" si="633"/>
        <v>7.7581158004975011E-3</v>
      </c>
      <c r="AC402" s="5">
        <f t="shared" si="634"/>
        <v>2.0885004058952142E-4</v>
      </c>
      <c r="AD402" s="5">
        <f t="shared" si="635"/>
        <v>1.559329863818194E-2</v>
      </c>
      <c r="AE402" s="5">
        <f t="shared" si="636"/>
        <v>1.1741266583968525E-2</v>
      </c>
      <c r="AF402" s="5">
        <f t="shared" si="637"/>
        <v>4.4204034115737619E-3</v>
      </c>
      <c r="AG402" s="5">
        <f t="shared" si="638"/>
        <v>1.1094752104361411E-3</v>
      </c>
      <c r="AH402" s="5">
        <f t="shared" si="639"/>
        <v>1.7020041829310254E-3</v>
      </c>
      <c r="AI402" s="5">
        <f t="shared" si="640"/>
        <v>2.2296254796396373E-3</v>
      </c>
      <c r="AJ402" s="5">
        <f t="shared" si="641"/>
        <v>1.460404689163959E-3</v>
      </c>
      <c r="AK402" s="5">
        <f t="shared" si="642"/>
        <v>6.3771004760159399E-4</v>
      </c>
      <c r="AL402" s="5">
        <f t="shared" si="643"/>
        <v>8.2402958296073562E-6</v>
      </c>
      <c r="AM402" s="5">
        <f t="shared" si="644"/>
        <v>4.0854442432036557E-3</v>
      </c>
      <c r="AN402" s="5">
        <f t="shared" si="645"/>
        <v>3.0762118449997444E-3</v>
      </c>
      <c r="AO402" s="5">
        <f t="shared" si="646"/>
        <v>1.1581456938323223E-3</v>
      </c>
      <c r="AP402" s="5">
        <f t="shared" si="647"/>
        <v>2.9068250513426808E-4</v>
      </c>
      <c r="AQ402" s="5">
        <f t="shared" si="648"/>
        <v>5.4718710634454453E-5</v>
      </c>
      <c r="AR402" s="5">
        <f t="shared" si="649"/>
        <v>2.5631119242326851E-4</v>
      </c>
      <c r="AS402" s="5">
        <f t="shared" si="650"/>
        <v>3.3576766207448085E-4</v>
      </c>
      <c r="AT402" s="5">
        <f t="shared" si="651"/>
        <v>2.1992781865878445E-4</v>
      </c>
      <c r="AU402" s="5">
        <f t="shared" si="652"/>
        <v>9.603514748100233E-5</v>
      </c>
      <c r="AV402" s="5">
        <f t="shared" si="653"/>
        <v>3.1451510800028171E-5</v>
      </c>
      <c r="AW402" s="5">
        <f t="shared" si="654"/>
        <v>2.25781602169139E-7</v>
      </c>
      <c r="AX402" s="5">
        <f t="shared" si="655"/>
        <v>8.9198865976612837E-4</v>
      </c>
      <c r="AY402" s="5">
        <f t="shared" si="656"/>
        <v>6.7163958615827515E-4</v>
      </c>
      <c r="AZ402" s="5">
        <f t="shared" si="657"/>
        <v>2.5286180982005612E-4</v>
      </c>
      <c r="BA402" s="5">
        <f t="shared" si="658"/>
        <v>6.3465680287648306E-5</v>
      </c>
      <c r="BB402" s="5">
        <f t="shared" si="659"/>
        <v>1.1946918488522512E-5</v>
      </c>
      <c r="BC402" s="5">
        <f t="shared" si="660"/>
        <v>1.799131256130933E-6</v>
      </c>
      <c r="BD402" s="5">
        <f t="shared" si="661"/>
        <v>3.2165719694992886E-5</v>
      </c>
      <c r="BE402" s="5">
        <f t="shared" si="662"/>
        <v>4.213709280044057E-5</v>
      </c>
      <c r="BF402" s="5">
        <f t="shared" si="663"/>
        <v>2.759979578428851E-5</v>
      </c>
      <c r="BG402" s="5">
        <f t="shared" si="664"/>
        <v>1.2051910825805956E-5</v>
      </c>
      <c r="BH402" s="5">
        <f t="shared" si="665"/>
        <v>3.947000795451439E-6</v>
      </c>
      <c r="BI402" s="5">
        <f t="shared" si="666"/>
        <v>1.034114208408274E-6</v>
      </c>
      <c r="BJ402" s="8">
        <f t="shared" si="667"/>
        <v>0.49799451113758392</v>
      </c>
      <c r="BK402" s="8">
        <f t="shared" si="668"/>
        <v>0.28760922965160224</v>
      </c>
      <c r="BL402" s="8">
        <f t="shared" si="669"/>
        <v>0.20558979152747867</v>
      </c>
      <c r="BM402" s="8">
        <f t="shared" si="670"/>
        <v>0.3399255126613559</v>
      </c>
      <c r="BN402" s="8">
        <f t="shared" si="671"/>
        <v>0.65963817196053376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1.34782608695652</v>
      </c>
      <c r="F403">
        <f>VLOOKUP(B403,home!$B$2:$E$405,3,FALSE)</f>
        <v>1.1100000000000001</v>
      </c>
      <c r="G403">
        <f>VLOOKUP(C403,away!$B$2:$E$405,4,FALSE)</f>
        <v>0.74</v>
      </c>
      <c r="H403">
        <f>VLOOKUP(A403,away!$A$2:$E$405,3,FALSE)</f>
        <v>1.14130434782609</v>
      </c>
      <c r="I403">
        <f>VLOOKUP(C403,away!$B$2:$E$405,3,FALSE)</f>
        <v>0.37</v>
      </c>
      <c r="J403">
        <f>VLOOKUP(B403,home!$B$2:$E$405,4,FALSE)</f>
        <v>1.31</v>
      </c>
      <c r="K403" s="3">
        <f t="shared" si="616"/>
        <v>1.1071043478260856</v>
      </c>
      <c r="L403" s="3">
        <f t="shared" si="617"/>
        <v>0.55319021739130592</v>
      </c>
      <c r="M403" s="5">
        <f t="shared" si="618"/>
        <v>0.19008298001975538</v>
      </c>
      <c r="N403" s="5">
        <f t="shared" si="619"/>
        <v>0.21044169362761014</v>
      </c>
      <c r="O403" s="5">
        <f t="shared" si="620"/>
        <v>0.10515204503951574</v>
      </c>
      <c r="P403" s="5">
        <f t="shared" si="621"/>
        <v>0.11641428624605224</v>
      </c>
      <c r="Q403" s="5">
        <f t="shared" si="622"/>
        <v>0.11649045698950615</v>
      </c>
      <c r="R403" s="5">
        <f t="shared" si="623"/>
        <v>2.9084541327275046E-2</v>
      </c>
      <c r="S403" s="5">
        <f t="shared" si="624"/>
        <v>1.7824170844713844E-2</v>
      </c>
      <c r="T403" s="5">
        <f t="shared" si="625"/>
        <v>6.4441381226037472E-2</v>
      </c>
      <c r="U403" s="5">
        <f t="shared" si="626"/>
        <v>3.2199622157953675E-2</v>
      </c>
      <c r="V403" s="5">
        <f t="shared" si="627"/>
        <v>1.212913624822288E-3</v>
      </c>
      <c r="W403" s="5">
        <f t="shared" si="628"/>
        <v>4.2989030471109954E-2</v>
      </c>
      <c r="X403" s="5">
        <f t="shared" si="629"/>
        <v>2.378111111175479E-2</v>
      </c>
      <c r="Y403" s="5">
        <f t="shared" si="630"/>
        <v>6.5777390128592154E-3</v>
      </c>
      <c r="Z403" s="5">
        <f t="shared" si="631"/>
        <v>5.3630945798539024E-3</v>
      </c>
      <c r="AA403" s="5">
        <f t="shared" si="632"/>
        <v>5.9375053271587689E-3</v>
      </c>
      <c r="AB403" s="5">
        <f t="shared" si="633"/>
        <v>3.2867189814690103E-3</v>
      </c>
      <c r="AC403" s="5">
        <f t="shared" si="634"/>
        <v>4.6427247818664388E-5</v>
      </c>
      <c r="AD403" s="5">
        <f t="shared" si="635"/>
        <v>1.1898335635848476E-2</v>
      </c>
      <c r="AE403" s="5">
        <f t="shared" si="636"/>
        <v>6.5820428769897401E-3</v>
      </c>
      <c r="AF403" s="5">
        <f t="shared" si="637"/>
        <v>1.8205608650004252E-3</v>
      </c>
      <c r="AG403" s="5">
        <f t="shared" si="638"/>
        <v>3.3570548689456313E-4</v>
      </c>
      <c r="AH403" s="5">
        <f t="shared" si="639"/>
        <v>7.4170286412987866E-4</v>
      </c>
      <c r="AI403" s="5">
        <f t="shared" si="640"/>
        <v>8.2114246567324906E-4</v>
      </c>
      <c r="AJ403" s="5">
        <f t="shared" si="641"/>
        <v>4.545451969657433E-4</v>
      </c>
      <c r="AK403" s="5">
        <f t="shared" si="642"/>
        <v>1.6774298794807959E-4</v>
      </c>
      <c r="AL403" s="5">
        <f t="shared" si="643"/>
        <v>1.1373548366332816E-6</v>
      </c>
      <c r="AM403" s="5">
        <f t="shared" si="644"/>
        <v>2.6345398228683806E-3</v>
      </c>
      <c r="AN403" s="5">
        <f t="shared" si="645"/>
        <v>1.457401657338612E-3</v>
      </c>
      <c r="AO403" s="5">
        <f t="shared" si="646"/>
        <v>4.0311016982479809E-4</v>
      </c>
      <c r="AP403" s="5">
        <f t="shared" si="647"/>
        <v>7.4332200826008783E-5</v>
      </c>
      <c r="AQ403" s="5">
        <f t="shared" si="648"/>
        <v>1.0279961583528502E-5</v>
      </c>
      <c r="AR403" s="5">
        <f t="shared" si="649"/>
        <v>8.2060553729552401E-5</v>
      </c>
      <c r="AS403" s="5">
        <f t="shared" si="650"/>
        <v>9.0849595819003575E-5</v>
      </c>
      <c r="AT403" s="5">
        <f t="shared" si="651"/>
        <v>5.0289991264730725E-5</v>
      </c>
      <c r="AU403" s="5">
        <f t="shared" si="652"/>
        <v>1.855875599377308E-5</v>
      </c>
      <c r="AV403" s="5">
        <f t="shared" si="653"/>
        <v>5.1366198627374001E-6</v>
      </c>
      <c r="AW403" s="5">
        <f t="shared" si="654"/>
        <v>1.9348910948347949E-8</v>
      </c>
      <c r="AX403" s="5">
        <f t="shared" si="655"/>
        <v>4.861184154030909E-4</v>
      </c>
      <c r="AY403" s="5">
        <f t="shared" si="656"/>
        <v>2.6891595189475301E-4</v>
      </c>
      <c r="AZ403" s="5">
        <f t="shared" si="657"/>
        <v>7.4380836944324191E-5</v>
      </c>
      <c r="BA403" s="5">
        <f t="shared" si="658"/>
        <v>1.3715583786325994E-5</v>
      </c>
      <c r="BB403" s="5">
        <f t="shared" si="659"/>
        <v>1.8968316941015868E-6</v>
      </c>
      <c r="BC403" s="5">
        <f t="shared" si="660"/>
        <v>2.0986174744295528E-7</v>
      </c>
      <c r="BD403" s="5">
        <f t="shared" si="661"/>
        <v>7.5658492594836674E-6</v>
      </c>
      <c r="BE403" s="5">
        <f t="shared" si="662"/>
        <v>8.3761846101711382E-6</v>
      </c>
      <c r="BF403" s="5">
        <f t="shared" si="663"/>
        <v>4.6366552000572079E-6</v>
      </c>
      <c r="BG403" s="5">
        <f t="shared" si="664"/>
        <v>1.7110870437845877E-6</v>
      </c>
      <c r="BH403" s="5">
        <f t="shared" si="665"/>
        <v>4.735879764207001E-7</v>
      </c>
      <c r="BI403" s="5">
        <f t="shared" si="666"/>
        <v>1.0486226155470299E-7</v>
      </c>
      <c r="BJ403" s="8">
        <f t="shared" si="667"/>
        <v>0.4907829585975223</v>
      </c>
      <c r="BK403" s="8">
        <f t="shared" si="668"/>
        <v>0.32585083128989384</v>
      </c>
      <c r="BL403" s="8">
        <f t="shared" si="669"/>
        <v>0.17811533009111047</v>
      </c>
      <c r="BM403" s="8">
        <f t="shared" si="670"/>
        <v>0.23217731470568204</v>
      </c>
      <c r="BN403" s="8">
        <f t="shared" si="671"/>
        <v>0.76766600324971457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1.34782608695652</v>
      </c>
      <c r="F404">
        <f>VLOOKUP(B404,home!$B$2:$E$405,3,FALSE)</f>
        <v>0.93</v>
      </c>
      <c r="G404">
        <f>VLOOKUP(C404,away!$B$2:$E$405,4,FALSE)</f>
        <v>1.3</v>
      </c>
      <c r="H404">
        <f>VLOOKUP(A404,away!$A$2:$E$405,3,FALSE)</f>
        <v>1.14130434782609</v>
      </c>
      <c r="I404">
        <f>VLOOKUP(C404,away!$B$2:$E$405,3,FALSE)</f>
        <v>0.56000000000000005</v>
      </c>
      <c r="J404">
        <f>VLOOKUP(B404,home!$B$2:$E$405,4,FALSE)</f>
        <v>1.31</v>
      </c>
      <c r="K404" s="3">
        <f t="shared" si="616"/>
        <v>1.6295217391304326</v>
      </c>
      <c r="L404" s="3">
        <f t="shared" si="617"/>
        <v>0.83726086956521972</v>
      </c>
      <c r="M404" s="5">
        <f t="shared" si="618"/>
        <v>8.4857439855893585E-2</v>
      </c>
      <c r="N404" s="5">
        <f t="shared" si="619"/>
        <v>0.13827704297213181</v>
      </c>
      <c r="O404" s="5">
        <f t="shared" si="620"/>
        <v>7.1047813882823788E-2</v>
      </c>
      <c r="P404" s="5">
        <f t="shared" si="621"/>
        <v>0.11577395723975432</v>
      </c>
      <c r="Q404" s="5">
        <f t="shared" si="622"/>
        <v>0.11266272377288092</v>
      </c>
      <c r="R404" s="5">
        <f t="shared" si="623"/>
        <v>2.9742777216120467E-2</v>
      </c>
      <c r="S404" s="5">
        <f t="shared" si="624"/>
        <v>3.9488609359752999E-2</v>
      </c>
      <c r="T404" s="5">
        <f t="shared" si="625"/>
        <v>9.4328090073668422E-2</v>
      </c>
      <c r="U404" s="5">
        <f t="shared" si="626"/>
        <v>4.8466502055781631E-2</v>
      </c>
      <c r="V404" s="5">
        <f t="shared" si="627"/>
        <v>5.9861870544779287E-3</v>
      </c>
      <c r="W404" s="5">
        <f t="shared" si="628"/>
        <v>6.1195452525852144E-2</v>
      </c>
      <c r="X404" s="5">
        <f t="shared" si="629"/>
        <v>5.1236557795232084E-2</v>
      </c>
      <c r="Y404" s="5">
        <f t="shared" si="630"/>
        <v>2.1449182466582326E-2</v>
      </c>
      <c r="Z404" s="5">
        <f t="shared" si="631"/>
        <v>8.3008211717512104E-3</v>
      </c>
      <c r="AA404" s="5">
        <f t="shared" si="632"/>
        <v>1.3526368552002748E-2</v>
      </c>
      <c r="AB404" s="5">
        <f t="shared" si="633"/>
        <v>1.1020755803489359E-2</v>
      </c>
      <c r="AC404" s="5">
        <f t="shared" si="634"/>
        <v>5.1044770297339198E-4</v>
      </c>
      <c r="AD404" s="5">
        <f t="shared" si="635"/>
        <v>2.4929830056700103E-2</v>
      </c>
      <c r="AE404" s="5">
        <f t="shared" si="636"/>
        <v>2.0872771191385878E-2</v>
      </c>
      <c r="AF404" s="5">
        <f t="shared" si="637"/>
        <v>8.7379772789678029E-3</v>
      </c>
      <c r="AG404" s="5">
        <f t="shared" si="638"/>
        <v>2.4386554849432389E-3</v>
      </c>
      <c r="AH404" s="5">
        <f t="shared" si="639"/>
        <v>1.7374881880914508E-3</v>
      </c>
      <c r="AI404" s="5">
        <f t="shared" si="640"/>
        <v>2.8312747739773652E-3</v>
      </c>
      <c r="AJ404" s="5">
        <f t="shared" si="641"/>
        <v>2.3068118968238597E-3</v>
      </c>
      <c r="AK404" s="5">
        <f t="shared" si="642"/>
        <v>1.2530000446530625E-3</v>
      </c>
      <c r="AL404" s="5">
        <f t="shared" si="643"/>
        <v>2.7856862350564006E-5</v>
      </c>
      <c r="AM404" s="5">
        <f t="shared" si="644"/>
        <v>8.1247400060440109E-3</v>
      </c>
      <c r="AN404" s="5">
        <f t="shared" si="645"/>
        <v>6.8025268824517373E-3</v>
      </c>
      <c r="AO404" s="5">
        <f t="shared" si="646"/>
        <v>2.8477447864211623E-3</v>
      </c>
      <c r="AP404" s="5">
        <f t="shared" si="647"/>
        <v>7.9476842539293448E-4</v>
      </c>
      <c r="AQ404" s="5">
        <f t="shared" si="648"/>
        <v>1.6635712573686716E-4</v>
      </c>
      <c r="AR404" s="5">
        <f t="shared" si="649"/>
        <v>2.9094617424414926E-4</v>
      </c>
      <c r="AS404" s="5">
        <f t="shared" si="650"/>
        <v>4.7410311584767203E-4</v>
      </c>
      <c r="AT404" s="5">
        <f t="shared" si="651"/>
        <v>3.8628066693162784E-4</v>
      </c>
      <c r="AU404" s="5">
        <f t="shared" si="652"/>
        <v>2.0981758139029653E-4</v>
      </c>
      <c r="AV404" s="5">
        <f t="shared" si="653"/>
        <v>8.547557753181426E-5</v>
      </c>
      <c r="AW404" s="5">
        <f t="shared" si="654"/>
        <v>1.0557246221443214E-6</v>
      </c>
      <c r="AX404" s="5">
        <f t="shared" si="655"/>
        <v>2.2065734107719059E-3</v>
      </c>
      <c r="AY404" s="5">
        <f t="shared" si="656"/>
        <v>1.8474775726623788E-3</v>
      </c>
      <c r="AZ404" s="5">
        <f t="shared" si="657"/>
        <v>7.7341033949477234E-4</v>
      </c>
      <c r="BA404" s="5">
        <f t="shared" si="658"/>
        <v>2.1584873779204166E-4</v>
      </c>
      <c r="BB404" s="5">
        <f t="shared" si="659"/>
        <v>4.5180425474579964E-5</v>
      </c>
      <c r="BC404" s="5">
        <f t="shared" si="660"/>
        <v>7.5655604640346866E-6</v>
      </c>
      <c r="BD404" s="5">
        <f t="shared" si="661"/>
        <v>4.0599641140721719E-5</v>
      </c>
      <c r="BE404" s="5">
        <f t="shared" si="662"/>
        <v>6.6157997839700323E-5</v>
      </c>
      <c r="BF404" s="5">
        <f t="shared" si="663"/>
        <v>5.3902947848567951E-5</v>
      </c>
      <c r="BG404" s="5">
        <f t="shared" si="664"/>
        <v>2.927867510748515E-5</v>
      </c>
      <c r="BH404" s="5">
        <f t="shared" si="665"/>
        <v>1.1927559395146027E-5</v>
      </c>
      <c r="BI404" s="5">
        <f t="shared" si="666"/>
        <v>3.8872434658319746E-6</v>
      </c>
      <c r="BJ404" s="8">
        <f t="shared" si="667"/>
        <v>0.55996047689105111</v>
      </c>
      <c r="BK404" s="8">
        <f t="shared" si="668"/>
        <v>0.24849197564786521</v>
      </c>
      <c r="BL404" s="8">
        <f t="shared" si="669"/>
        <v>0.18358516959450677</v>
      </c>
      <c r="BM404" s="8">
        <f t="shared" si="670"/>
        <v>0.44613026651752935</v>
      </c>
      <c r="BN404" s="8">
        <f t="shared" si="671"/>
        <v>0.55236175493960493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1.34782608695652</v>
      </c>
      <c r="F405">
        <f>VLOOKUP(B405,home!$B$2:$E$405,3,FALSE)</f>
        <v>1.1100000000000001</v>
      </c>
      <c r="G405">
        <f>VLOOKUP(C405,away!$B$2:$E$405,4,FALSE)</f>
        <v>0.93</v>
      </c>
      <c r="H405">
        <f>VLOOKUP(A405,away!$A$2:$E$405,3,FALSE)</f>
        <v>1.14130434782609</v>
      </c>
      <c r="I405">
        <f>VLOOKUP(C405,away!$B$2:$E$405,3,FALSE)</f>
        <v>0.19</v>
      </c>
      <c r="J405">
        <f>VLOOKUP(B405,home!$B$2:$E$405,4,FALSE)</f>
        <v>1.31</v>
      </c>
      <c r="K405" s="3">
        <f t="shared" si="616"/>
        <v>1.3913608695652155</v>
      </c>
      <c r="L405" s="3">
        <f t="shared" si="617"/>
        <v>0.28407065217391381</v>
      </c>
      <c r="M405" s="5">
        <f t="shared" si="618"/>
        <v>0.18722736936750836</v>
      </c>
      <c r="N405" s="5">
        <f t="shared" si="619"/>
        <v>0.26050083544958419</v>
      </c>
      <c r="O405" s="5">
        <f t="shared" si="620"/>
        <v>5.3185800921034358E-2</v>
      </c>
      <c r="P405" s="5">
        <f t="shared" si="621"/>
        <v>7.4000642218012794E-2</v>
      </c>
      <c r="Q405" s="5">
        <f t="shared" si="622"/>
        <v>0.18122533446679936</v>
      </c>
      <c r="R405" s="5">
        <f t="shared" si="623"/>
        <v>7.5542625770150876E-3</v>
      </c>
      <c r="S405" s="5">
        <f t="shared" si="624"/>
        <v>7.3120920664239532E-3</v>
      </c>
      <c r="T405" s="5">
        <f t="shared" si="625"/>
        <v>5.1480798952419367E-2</v>
      </c>
      <c r="U405" s="5">
        <f t="shared" si="626"/>
        <v>1.0510705348079677E-2</v>
      </c>
      <c r="V405" s="5">
        <f t="shared" si="627"/>
        <v>3.2111847672494073E-4</v>
      </c>
      <c r="W405" s="5">
        <f t="shared" si="628"/>
        <v>8.4049946316990989E-2</v>
      </c>
      <c r="X405" s="5">
        <f t="shared" si="629"/>
        <v>2.3876123065450078E-2</v>
      </c>
      <c r="Y405" s="5">
        <f t="shared" si="630"/>
        <v>3.3912529252935145E-3</v>
      </c>
      <c r="Z405" s="5">
        <f t="shared" si="631"/>
        <v>7.1531476564855594E-4</v>
      </c>
      <c r="AA405" s="5">
        <f t="shared" si="632"/>
        <v>9.9526097434561307E-4</v>
      </c>
      <c r="AB405" s="5">
        <f t="shared" si="633"/>
        <v>6.9238358735491815E-4</v>
      </c>
      <c r="AC405" s="5">
        <f t="shared" si="634"/>
        <v>7.9325252986488085E-6</v>
      </c>
      <c r="AD405" s="5">
        <f t="shared" si="635"/>
        <v>2.9235951598629569E-2</v>
      </c>
      <c r="AE405" s="5">
        <f t="shared" si="636"/>
        <v>8.3050758375476808E-3</v>
      </c>
      <c r="AF405" s="5">
        <f t="shared" si="637"/>
        <v>1.1796141547629913E-3</v>
      </c>
      <c r="AG405" s="5">
        <f t="shared" si="638"/>
        <v>1.1169792075236774E-4</v>
      </c>
      <c r="AH405" s="5">
        <f t="shared" si="639"/>
        <v>5.0799982996853884E-5</v>
      </c>
      <c r="AI405" s="5">
        <f t="shared" si="640"/>
        <v>7.0681108516400777E-5</v>
      </c>
      <c r="AJ405" s="5">
        <f t="shared" si="641"/>
        <v>4.9171464303606393E-5</v>
      </c>
      <c r="AK405" s="5">
        <f t="shared" si="642"/>
        <v>2.2805083777086914E-5</v>
      </c>
      <c r="AL405" s="5">
        <f t="shared" si="643"/>
        <v>1.2541157171490252E-7</v>
      </c>
      <c r="AM405" s="5">
        <f t="shared" si="644"/>
        <v>8.1355518077671548E-3</v>
      </c>
      <c r="AN405" s="5">
        <f t="shared" si="645"/>
        <v>2.311071507827079E-3</v>
      </c>
      <c r="AO405" s="5">
        <f t="shared" si="646"/>
        <v>3.282537952244943E-4</v>
      </c>
      <c r="AP405" s="5">
        <f t="shared" si="647"/>
        <v>3.1082423229328169E-5</v>
      </c>
      <c r="AQ405" s="5">
        <f t="shared" si="648"/>
        <v>2.2074010594752147E-6</v>
      </c>
      <c r="AR405" s="5">
        <f t="shared" si="649"/>
        <v>2.8861568600680038E-6</v>
      </c>
      <c r="AS405" s="5">
        <f t="shared" si="650"/>
        <v>4.0156857185258292E-6</v>
      </c>
      <c r="AT405" s="5">
        <f t="shared" si="651"/>
        <v>2.7936339866143586E-6</v>
      </c>
      <c r="AU405" s="5">
        <f t="shared" si="652"/>
        <v>1.2956510042875644E-6</v>
      </c>
      <c r="AV405" s="5">
        <f t="shared" si="653"/>
        <v>4.5067952699464759E-7</v>
      </c>
      <c r="AW405" s="5">
        <f t="shared" si="654"/>
        <v>1.3768963966445768E-9</v>
      </c>
      <c r="AX405" s="5">
        <f t="shared" si="655"/>
        <v>1.8865814062746279E-3</v>
      </c>
      <c r="AY405" s="5">
        <f t="shared" si="656"/>
        <v>5.3592241045961311E-4</v>
      </c>
      <c r="AZ405" s="5">
        <f t="shared" si="657"/>
        <v>7.6119914326939093E-5</v>
      </c>
      <c r="BA405" s="5">
        <f t="shared" si="658"/>
        <v>7.2078112354253486E-6</v>
      </c>
      <c r="BB405" s="5">
        <f t="shared" si="659"/>
        <v>5.1188190959843539E-7</v>
      </c>
      <c r="BC405" s="5">
        <f t="shared" si="660"/>
        <v>2.9082125579131192E-8</v>
      </c>
      <c r="BD405" s="5">
        <f t="shared" si="661"/>
        <v>1.366454102526222E-7</v>
      </c>
      <c r="BE405" s="5">
        <f t="shared" si="662"/>
        <v>1.9012307683118403E-7</v>
      </c>
      <c r="BF405" s="5">
        <f t="shared" si="663"/>
        <v>1.3226490475212528E-7</v>
      </c>
      <c r="BG405" s="5">
        <f t="shared" si="664"/>
        <v>6.1342737629625816E-8</v>
      </c>
      <c r="BH405" s="5">
        <f t="shared" si="665"/>
        <v>2.1337471192466759E-8</v>
      </c>
      <c r="BI405" s="5">
        <f t="shared" si="666"/>
        <v>5.9376244945346549E-9</v>
      </c>
      <c r="BJ405" s="8">
        <f t="shared" si="667"/>
        <v>0.65667117012966958</v>
      </c>
      <c r="BK405" s="8">
        <f t="shared" si="668"/>
        <v>0.26940520247600008</v>
      </c>
      <c r="BL405" s="8">
        <f t="shared" si="669"/>
        <v>7.3143860505745242E-2</v>
      </c>
      <c r="BM405" s="8">
        <f t="shared" si="670"/>
        <v>0.23570538184354592</v>
      </c>
      <c r="BN405" s="8">
        <f t="shared" si="671"/>
        <v>0.76369424499995409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1.34782608695652</v>
      </c>
      <c r="F406">
        <f>VLOOKUP(B406,home!$B$2:$E$405,3,FALSE)</f>
        <v>0.56000000000000005</v>
      </c>
      <c r="G406">
        <f>VLOOKUP(C406,away!$B$2:$E$405,4,FALSE)</f>
        <v>0.74</v>
      </c>
      <c r="H406">
        <f>VLOOKUP(A406,away!$A$2:$E$405,3,FALSE)</f>
        <v>1.14130434782609</v>
      </c>
      <c r="I406">
        <f>VLOOKUP(C406,away!$B$2:$E$405,3,FALSE)</f>
        <v>1.73</v>
      </c>
      <c r="J406">
        <f>VLOOKUP(B406,home!$B$2:$E$405,4,FALSE)</f>
        <v>0.88</v>
      </c>
      <c r="K406" s="3">
        <f t="shared" si="616"/>
        <v>0.55853913043478198</v>
      </c>
      <c r="L406" s="3">
        <f t="shared" si="617"/>
        <v>1.7375217391304394</v>
      </c>
      <c r="M406" s="5">
        <f t="shared" si="618"/>
        <v>0.10065455525345528</v>
      </c>
      <c r="N406" s="5">
        <f t="shared" si="619"/>
        <v>5.6219507765564621E-2</v>
      </c>
      <c r="O406" s="5">
        <f t="shared" si="620"/>
        <v>0.1748894778953845</v>
      </c>
      <c r="P406" s="5">
        <f t="shared" si="621"/>
        <v>9.7682616905881078E-2</v>
      </c>
      <c r="Q406" s="5">
        <f t="shared" si="622"/>
        <v>1.5700397490424966E-2</v>
      </c>
      <c r="R406" s="5">
        <f t="shared" si="623"/>
        <v>0.15193713489420155</v>
      </c>
      <c r="S406" s="5">
        <f t="shared" si="624"/>
        <v>2.369960709069243E-2</v>
      </c>
      <c r="T406" s="5">
        <f t="shared" si="625"/>
        <v>2.7279781952602375E-2</v>
      </c>
      <c r="U406" s="5">
        <f t="shared" si="626"/>
        <v>8.4862835204559492E-2</v>
      </c>
      <c r="V406" s="5">
        <f t="shared" si="627"/>
        <v>2.5555388531382619E-3</v>
      </c>
      <c r="W406" s="5">
        <f t="shared" si="628"/>
        <v>2.9230954539274652E-3</v>
      </c>
      <c r="X406" s="5">
        <f t="shared" si="629"/>
        <v>5.0789418967523304E-3</v>
      </c>
      <c r="Y406" s="5">
        <f t="shared" si="630"/>
        <v>4.4123859786937818E-3</v>
      </c>
      <c r="Z406" s="5">
        <f t="shared" si="631"/>
        <v>8.7998024953289747E-2</v>
      </c>
      <c r="AA406" s="5">
        <f t="shared" si="632"/>
        <v>4.9150340337388694E-2</v>
      </c>
      <c r="AB406" s="5">
        <f t="shared" si="633"/>
        <v>1.3726194176309334E-2</v>
      </c>
      <c r="AC406" s="5">
        <f t="shared" si="634"/>
        <v>1.5500523184880285E-4</v>
      </c>
      <c r="AD406" s="5">
        <f t="shared" si="635"/>
        <v>4.0816579825362763E-4</v>
      </c>
      <c r="AE406" s="5">
        <f t="shared" si="636"/>
        <v>7.0919694763520722E-4</v>
      </c>
      <c r="AF406" s="5">
        <f t="shared" si="637"/>
        <v>6.1612255692056227E-4</v>
      </c>
      <c r="AG406" s="5">
        <f t="shared" si="638"/>
        <v>3.5684211220603619E-4</v>
      </c>
      <c r="AH406" s="5">
        <f t="shared" si="639"/>
        <v>3.8224620339220951E-2</v>
      </c>
      <c r="AI406" s="5">
        <f t="shared" si="640"/>
        <v>2.1349946205468148E-2</v>
      </c>
      <c r="AJ406" s="5">
        <f t="shared" si="641"/>
        <v>5.962390194215776E-3</v>
      </c>
      <c r="AK406" s="5">
        <f t="shared" si="642"/>
        <v>1.1100760781300504E-3</v>
      </c>
      <c r="AL406" s="5">
        <f t="shared" si="643"/>
        <v>6.0171411588743294E-6</v>
      </c>
      <c r="AM406" s="5">
        <f t="shared" si="644"/>
        <v>4.5595314005959993E-5</v>
      </c>
      <c r="AN406" s="5">
        <f t="shared" si="645"/>
        <v>7.9222849287834092E-5</v>
      </c>
      <c r="AO406" s="5">
        <f t="shared" si="646"/>
        <v>6.8825711436733112E-5</v>
      </c>
      <c r="AP406" s="5">
        <f t="shared" si="647"/>
        <v>3.9862056610814092E-5</v>
      </c>
      <c r="AQ406" s="5">
        <f t="shared" si="648"/>
        <v>1.7315297481934434E-5</v>
      </c>
      <c r="AR406" s="5">
        <f t="shared" si="649"/>
        <v>1.3283221761880796E-2</v>
      </c>
      <c r="AS406" s="5">
        <f t="shared" si="650"/>
        <v>7.4191991322532722E-3</v>
      </c>
      <c r="AT406" s="5">
        <f t="shared" si="651"/>
        <v>2.0719565159256154E-3</v>
      </c>
      <c r="AU406" s="5">
        <f t="shared" si="652"/>
        <v>3.8575626356792471E-4</v>
      </c>
      <c r="AV406" s="5">
        <f t="shared" si="653"/>
        <v>5.3864992003249806E-5</v>
      </c>
      <c r="AW406" s="5">
        <f t="shared" si="654"/>
        <v>1.6220773151931015E-7</v>
      </c>
      <c r="AX406" s="5">
        <f t="shared" si="655"/>
        <v>4.2444611727982861E-6</v>
      </c>
      <c r="AY406" s="5">
        <f t="shared" si="656"/>
        <v>7.3748435586321033E-6</v>
      </c>
      <c r="AZ406" s="5">
        <f t="shared" si="657"/>
        <v>6.4069755029046863E-6</v>
      </c>
      <c r="BA406" s="5">
        <f t="shared" si="658"/>
        <v>3.7107530727910239E-6</v>
      </c>
      <c r="BB406" s="5">
        <f t="shared" si="659"/>
        <v>1.6118785331298704E-6</v>
      </c>
      <c r="BC406" s="5">
        <f t="shared" si="660"/>
        <v>5.6013479843016713E-7</v>
      </c>
      <c r="BD406" s="5">
        <f t="shared" si="661"/>
        <v>3.8466477628263987E-3</v>
      </c>
      <c r="BE406" s="5">
        <f t="shared" si="662"/>
        <v>2.148503296537956E-3</v>
      </c>
      <c r="BF406" s="5">
        <f t="shared" si="663"/>
        <v>6.0001158149228619E-4</v>
      </c>
      <c r="BG406" s="5">
        <f t="shared" si="664"/>
        <v>1.117099823258333E-4</v>
      </c>
      <c r="BH406" s="5">
        <f t="shared" si="665"/>
        <v>1.5598599097288948E-5</v>
      </c>
      <c r="BI406" s="5">
        <f t="shared" si="666"/>
        <v>1.74248559516011E-6</v>
      </c>
      <c r="BJ406" s="8">
        <f t="shared" si="667"/>
        <v>0.11397916822844292</v>
      </c>
      <c r="BK406" s="8">
        <f t="shared" si="668"/>
        <v>0.22476071531973338</v>
      </c>
      <c r="BL406" s="8">
        <f t="shared" si="669"/>
        <v>0.57115122769838411</v>
      </c>
      <c r="BM406" s="8">
        <f t="shared" si="670"/>
        <v>0.40079823335911136</v>
      </c>
      <c r="BN406" s="8">
        <f t="shared" si="671"/>
        <v>0.59708369020491203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1.34782608695652</v>
      </c>
      <c r="F407">
        <f>VLOOKUP(B407,home!$B$2:$E$405,3,FALSE)</f>
        <v>0.74</v>
      </c>
      <c r="G407">
        <f>VLOOKUP(C407,away!$B$2:$E$405,4,FALSE)</f>
        <v>1.1100000000000001</v>
      </c>
      <c r="H407">
        <f>VLOOKUP(A407,away!$A$2:$E$405,3,FALSE)</f>
        <v>1.14130434782609</v>
      </c>
      <c r="I407">
        <f>VLOOKUP(C407,away!$B$2:$E$405,3,FALSE)</f>
        <v>0.56000000000000005</v>
      </c>
      <c r="J407">
        <f>VLOOKUP(B407,home!$B$2:$E$405,4,FALSE)</f>
        <v>1.1000000000000001</v>
      </c>
      <c r="K407" s="3">
        <f t="shared" si="616"/>
        <v>1.1071043478260856</v>
      </c>
      <c r="L407" s="3">
        <f t="shared" si="617"/>
        <v>0.70304347826087155</v>
      </c>
      <c r="M407" s="5">
        <f t="shared" si="618"/>
        <v>0.16362994624008834</v>
      </c>
      <c r="N407" s="5">
        <f t="shared" si="619"/>
        <v>0.18115542491695044</v>
      </c>
      <c r="O407" s="5">
        <f t="shared" si="620"/>
        <v>0.11503896655227114</v>
      </c>
      <c r="P407" s="5">
        <f t="shared" si="621"/>
        <v>0.12736014003943902</v>
      </c>
      <c r="Q407" s="5">
        <f t="shared" si="622"/>
        <v>0.10027897927891895</v>
      </c>
      <c r="R407" s="5">
        <f t="shared" si="623"/>
        <v>4.0438697590222374E-2</v>
      </c>
      <c r="S407" s="5">
        <f t="shared" si="624"/>
        <v>2.4782452178810848E-2</v>
      </c>
      <c r="T407" s="5">
        <f t="shared" si="625"/>
        <v>7.0500482388701047E-2</v>
      </c>
      <c r="U407" s="5">
        <f t="shared" si="626"/>
        <v>4.4769857922559442E-2</v>
      </c>
      <c r="V407" s="5">
        <f t="shared" si="627"/>
        <v>2.1432483971301447E-3</v>
      </c>
      <c r="W407" s="5">
        <f t="shared" si="628"/>
        <v>3.7006431318417701E-2</v>
      </c>
      <c r="X407" s="5">
        <f t="shared" si="629"/>
        <v>2.6017130192122432E-2</v>
      </c>
      <c r="Y407" s="5">
        <f t="shared" si="630"/>
        <v>9.1455868523178455E-3</v>
      </c>
      <c r="Z407" s="5">
        <f t="shared" si="631"/>
        <v>9.4767208700564896E-3</v>
      </c>
      <c r="AA407" s="5">
        <f t="shared" si="632"/>
        <v>1.0491718878373744E-2</v>
      </c>
      <c r="AB407" s="5">
        <f t="shared" si="633"/>
        <v>5.8077137932082985E-3</v>
      </c>
      <c r="AC407" s="5">
        <f t="shared" si="634"/>
        <v>1.0426133108196749E-4</v>
      </c>
      <c r="AD407" s="5">
        <f t="shared" si="635"/>
        <v>1.0242495252536912E-2</v>
      </c>
      <c r="AE407" s="5">
        <f t="shared" si="636"/>
        <v>7.2009194884140159E-3</v>
      </c>
      <c r="AF407" s="5">
        <f t="shared" si="637"/>
        <v>2.5312797419055422E-3</v>
      </c>
      <c r="AG407" s="5">
        <f t="shared" si="638"/>
        <v>5.9319990473351801E-4</v>
      </c>
      <c r="AH407" s="5">
        <f t="shared" si="639"/>
        <v>1.665636700747976E-3</v>
      </c>
      <c r="AI407" s="5">
        <f t="shared" si="640"/>
        <v>1.8440336332967808E-3</v>
      </c>
      <c r="AJ407" s="5">
        <f t="shared" si="641"/>
        <v>1.0207688264802001E-3</v>
      </c>
      <c r="AK407" s="5">
        <f t="shared" si="642"/>
        <v>3.7669920197385353E-4</v>
      </c>
      <c r="AL407" s="5">
        <f t="shared" si="643"/>
        <v>3.2460409680302127E-6</v>
      </c>
      <c r="AM407" s="5">
        <f t="shared" si="644"/>
        <v>2.267902205334332E-3</v>
      </c>
      <c r="AN407" s="5">
        <f t="shared" si="645"/>
        <v>1.59443385479375E-3</v>
      </c>
      <c r="AO407" s="5">
        <f t="shared" si="646"/>
        <v>5.604781615655436E-4</v>
      </c>
      <c r="AP407" s="5">
        <f t="shared" si="647"/>
        <v>1.3134683873209952E-4</v>
      </c>
      <c r="AQ407" s="5">
        <f t="shared" si="648"/>
        <v>2.3085634590196245E-5</v>
      </c>
      <c r="AR407" s="5">
        <f t="shared" si="649"/>
        <v>2.3420300392256398E-4</v>
      </c>
      <c r="AS407" s="5">
        <f t="shared" si="650"/>
        <v>2.5928716391660037E-4</v>
      </c>
      <c r="AT407" s="5">
        <f t="shared" si="651"/>
        <v>1.4352897325378163E-4</v>
      </c>
      <c r="AU407" s="5">
        <f t="shared" si="652"/>
        <v>5.2967183442758525E-5</v>
      </c>
      <c r="AV407" s="5">
        <f t="shared" si="653"/>
        <v>1.4660049770394952E-5</v>
      </c>
      <c r="AW407" s="5">
        <f t="shared" si="654"/>
        <v>7.0181433737395299E-8</v>
      </c>
      <c r="AX407" s="5">
        <f t="shared" si="655"/>
        <v>4.1846739866166721E-4</v>
      </c>
      <c r="AY407" s="5">
        <f t="shared" si="656"/>
        <v>2.9420077549387733E-4</v>
      </c>
      <c r="AZ407" s="5">
        <f t="shared" si="657"/>
        <v>1.0341796825513063E-4</v>
      </c>
      <c r="BA407" s="5">
        <f t="shared" si="658"/>
        <v>2.4235776038919816E-5</v>
      </c>
      <c r="BB407" s="5">
        <f t="shared" si="659"/>
        <v>4.2597010711884168E-6</v>
      </c>
      <c r="BC407" s="5">
        <f t="shared" si="660"/>
        <v>5.9895101148797321E-7</v>
      </c>
      <c r="BD407" s="5">
        <f t="shared" si="661"/>
        <v>2.7442482416143978E-5</v>
      </c>
      <c r="BE407" s="5">
        <f t="shared" si="662"/>
        <v>3.03816915980539E-5</v>
      </c>
      <c r="BF407" s="5">
        <f t="shared" si="663"/>
        <v>1.6817851431258368E-5</v>
      </c>
      <c r="BG407" s="5">
        <f t="shared" si="664"/>
        <v>6.2063721468797648E-6</v>
      </c>
      <c r="BH407" s="5">
        <f t="shared" si="665"/>
        <v>1.7177753970093259E-6</v>
      </c>
      <c r="BI407" s="5">
        <f t="shared" si="666"/>
        <v>3.803513221235411E-7</v>
      </c>
      <c r="BJ407" s="8">
        <f t="shared" si="667"/>
        <v>0.45009435660056668</v>
      </c>
      <c r="BK407" s="8">
        <f t="shared" si="668"/>
        <v>0.31831749500301226</v>
      </c>
      <c r="BL407" s="8">
        <f t="shared" si="669"/>
        <v>0.22224168599775138</v>
      </c>
      <c r="BM407" s="8">
        <f t="shared" si="670"/>
        <v>0.27193397325943641</v>
      </c>
      <c r="BN407" s="8">
        <f t="shared" si="671"/>
        <v>0.72790215461789021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1.34782608695652</v>
      </c>
      <c r="F408">
        <f>VLOOKUP(B408,home!$B$2:$E$405,3,FALSE)</f>
        <v>0.49</v>
      </c>
      <c r="G408">
        <f>VLOOKUP(C408,away!$B$2:$E$405,4,FALSE)</f>
        <v>0.37</v>
      </c>
      <c r="H408">
        <f>VLOOKUP(A408,away!$A$2:$E$405,3,FALSE)</f>
        <v>1.14130434782609</v>
      </c>
      <c r="I408">
        <f>VLOOKUP(C408,away!$B$2:$E$405,3,FALSE)</f>
        <v>0.19</v>
      </c>
      <c r="J408">
        <f>VLOOKUP(B408,home!$B$2:$E$405,4,FALSE)</f>
        <v>0.57999999999999996</v>
      </c>
      <c r="K408" s="3">
        <f t="shared" si="616"/>
        <v>0.24436086956521708</v>
      </c>
      <c r="L408" s="3">
        <f t="shared" si="617"/>
        <v>0.1257717391304351</v>
      </c>
      <c r="M408" s="5">
        <f t="shared" si="618"/>
        <v>0.69064273933176268</v>
      </c>
      <c r="N408" s="5">
        <f t="shared" si="619"/>
        <v>0.16876606034201308</v>
      </c>
      <c r="O408" s="5">
        <f t="shared" si="620"/>
        <v>8.6863338443563545E-2</v>
      </c>
      <c r="P408" s="5">
        <f t="shared" si="621"/>
        <v>2.122600091540694E-2</v>
      </c>
      <c r="Q408" s="5">
        <f t="shared" si="622"/>
        <v>2.0619910629135103E-2</v>
      </c>
      <c r="R408" s="5">
        <f t="shared" si="623"/>
        <v>5.4624765713612846E-3</v>
      </c>
      <c r="S408" s="5">
        <f t="shared" si="624"/>
        <v>1.6308834119387942E-4</v>
      </c>
      <c r="T408" s="5">
        <f t="shared" si="625"/>
        <v>2.5934020205404663E-3</v>
      </c>
      <c r="U408" s="5">
        <f t="shared" si="626"/>
        <v>1.3348155249574693E-3</v>
      </c>
      <c r="V408" s="5">
        <f t="shared" si="627"/>
        <v>5.5692297468086586E-7</v>
      </c>
      <c r="W408" s="5">
        <f t="shared" si="628"/>
        <v>1.6795664305641719E-3</v>
      </c>
      <c r="X408" s="5">
        <f t="shared" si="629"/>
        <v>2.1124199095715309E-4</v>
      </c>
      <c r="Y408" s="5">
        <f t="shared" si="630"/>
        <v>1.3284136290028395E-5</v>
      </c>
      <c r="Z408" s="5">
        <f t="shared" si="631"/>
        <v>2.290083927797884E-4</v>
      </c>
      <c r="AA408" s="5">
        <f t="shared" si="632"/>
        <v>5.5960689997401879E-5</v>
      </c>
      <c r="AB408" s="5">
        <f t="shared" si="633"/>
        <v>6.8373014346173334E-6</v>
      </c>
      <c r="AC408" s="5">
        <f t="shared" si="634"/>
        <v>1.0697686822336834E-9</v>
      </c>
      <c r="AD408" s="5">
        <f t="shared" si="635"/>
        <v>1.0260507836630223E-4</v>
      </c>
      <c r="AE408" s="5">
        <f t="shared" si="636"/>
        <v>1.2904819149744414E-5</v>
      </c>
      <c r="AF408" s="5">
        <f t="shared" si="637"/>
        <v>8.115307738135489E-7</v>
      </c>
      <c r="AG408" s="5">
        <f t="shared" si="638"/>
        <v>3.4022545593465942E-8</v>
      </c>
      <c r="AH408" s="5">
        <f t="shared" si="639"/>
        <v>7.2006959588449419E-6</v>
      </c>
      <c r="AI408" s="5">
        <f t="shared" si="640"/>
        <v>1.7595683259780948E-6</v>
      </c>
      <c r="AJ408" s="5">
        <f t="shared" si="641"/>
        <v>2.1498482309771026E-7</v>
      </c>
      <c r="AK408" s="5">
        <f t="shared" si="642"/>
        <v>1.7511292771826944E-8</v>
      </c>
      <c r="AL408" s="5">
        <f t="shared" si="643"/>
        <v>1.3151176279843962E-12</v>
      </c>
      <c r="AM408" s="5">
        <f t="shared" si="644"/>
        <v>5.0145332342793727E-6</v>
      </c>
      <c r="AN408" s="5">
        <f t="shared" si="645"/>
        <v>6.3068656580268233E-7</v>
      </c>
      <c r="AO408" s="5">
        <f t="shared" si="646"/>
        <v>3.9661273113602475E-8</v>
      </c>
      <c r="AP408" s="5">
        <f t="shared" si="647"/>
        <v>1.6627557652083172E-9</v>
      </c>
      <c r="AQ408" s="5">
        <f t="shared" si="648"/>
        <v>5.2281921084851874E-11</v>
      </c>
      <c r="AR408" s="5">
        <f t="shared" si="649"/>
        <v>1.8112881073868476E-7</v>
      </c>
      <c r="AS408" s="5">
        <f t="shared" si="650"/>
        <v>4.4260793695418641E-8</v>
      </c>
      <c r="AT408" s="5">
        <f t="shared" si="651"/>
        <v>5.407803017529588E-9</v>
      </c>
      <c r="AU408" s="5">
        <f t="shared" si="652"/>
        <v>4.4048514926697824E-10</v>
      </c>
      <c r="AV408" s="5">
        <f t="shared" si="653"/>
        <v>2.6909333526360815E-11</v>
      </c>
      <c r="AW408" s="5">
        <f t="shared" si="654"/>
        <v>1.1227338755037274E-15</v>
      </c>
      <c r="AX408" s="5">
        <f t="shared" si="655"/>
        <v>2.0422595026536443E-7</v>
      </c>
      <c r="AY408" s="5">
        <f t="shared" si="656"/>
        <v>2.5685852940440632E-8</v>
      </c>
      <c r="AZ408" s="5">
        <f t="shared" si="657"/>
        <v>1.6152771976839093E-9</v>
      </c>
      <c r="BA408" s="5">
        <f t="shared" si="658"/>
        <v>6.7718740776813646E-11</v>
      </c>
      <c r="BB408" s="5">
        <f t="shared" si="659"/>
        <v>2.1292759498057415E-12</v>
      </c>
      <c r="BC408" s="5">
        <f t="shared" si="660"/>
        <v>5.3560547859135396E-14</v>
      </c>
      <c r="BD408" s="5">
        <f t="shared" si="661"/>
        <v>3.7968142555386371E-9</v>
      </c>
      <c r="BE408" s="5">
        <f t="shared" si="662"/>
        <v>9.2779283306103381E-10</v>
      </c>
      <c r="BF408" s="5">
        <f t="shared" si="663"/>
        <v>1.1335813173158523E-10</v>
      </c>
      <c r="BG408" s="5">
        <f t="shared" si="664"/>
        <v>9.2334305474061972E-12</v>
      </c>
      <c r="BH408" s="5">
        <f t="shared" si="665"/>
        <v>5.6407227940855423E-13</v>
      </c>
      <c r="BI408" s="5">
        <f t="shared" si="666"/>
        <v>2.7567438538781693E-14</v>
      </c>
      <c r="BJ408" s="8">
        <f t="shared" si="667"/>
        <v>0.19400573919342831</v>
      </c>
      <c r="BK408" s="8">
        <f t="shared" si="668"/>
        <v>0.71203241226827485</v>
      </c>
      <c r="BL408" s="8">
        <f t="shared" si="669"/>
        <v>9.3732857404307229E-2</v>
      </c>
      <c r="BM408" s="8">
        <f t="shared" si="670"/>
        <v>6.4194653396958141E-3</v>
      </c>
      <c r="BN408" s="8">
        <f t="shared" si="671"/>
        <v>0.99358052623324267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1.34782608695652</v>
      </c>
      <c r="F409">
        <f>VLOOKUP(B409,home!$B$2:$E$405,3,FALSE)</f>
        <v>1.24</v>
      </c>
      <c r="G409">
        <f>VLOOKUP(C409,away!$B$2:$E$405,4,FALSE)</f>
        <v>1.1100000000000001</v>
      </c>
      <c r="H409">
        <f>VLOOKUP(A409,away!$A$2:$E$405,3,FALSE)</f>
        <v>1.14130434782609</v>
      </c>
      <c r="I409">
        <f>VLOOKUP(C409,away!$B$2:$E$405,3,FALSE)</f>
        <v>1.1100000000000001</v>
      </c>
      <c r="J409">
        <f>VLOOKUP(B409,home!$B$2:$E$405,4,FALSE)</f>
        <v>1.46</v>
      </c>
      <c r="K409" s="3">
        <f t="shared" si="616"/>
        <v>1.8551478260869543</v>
      </c>
      <c r="L409" s="3">
        <f t="shared" si="617"/>
        <v>1.8495978260869617</v>
      </c>
      <c r="M409" s="5">
        <f t="shared" si="618"/>
        <v>2.4606475175243104E-2</v>
      </c>
      <c r="N409" s="5">
        <f t="shared" si="619"/>
        <v>4.5648648929014844E-2</v>
      </c>
      <c r="O409" s="5">
        <f t="shared" si="620"/>
        <v>4.5512082991792435E-2</v>
      </c>
      <c r="P409" s="5">
        <f t="shared" si="621"/>
        <v>8.4431641822912767E-2</v>
      </c>
      <c r="Q409" s="5">
        <f t="shared" si="622"/>
        <v>4.234249591223424E-2</v>
      </c>
      <c r="R409" s="5">
        <f t="shared" si="623"/>
        <v>4.208952488115434E-2</v>
      </c>
      <c r="S409" s="5">
        <f t="shared" si="624"/>
        <v>7.2427095816682802E-2</v>
      </c>
      <c r="T409" s="5">
        <f t="shared" si="625"/>
        <v>7.8316588390364511E-2</v>
      </c>
      <c r="U409" s="5">
        <f t="shared" si="626"/>
        <v>7.8082290584306227E-2</v>
      </c>
      <c r="V409" s="5">
        <f t="shared" si="627"/>
        <v>2.761305066932802E-2</v>
      </c>
      <c r="W409" s="5">
        <f t="shared" si="628"/>
        <v>2.6183863080892374E-2</v>
      </c>
      <c r="X409" s="5">
        <f t="shared" si="629"/>
        <v>4.8429616232977188E-2</v>
      </c>
      <c r="Y409" s="5">
        <f t="shared" si="630"/>
        <v>4.4787656451370221E-2</v>
      </c>
      <c r="Z409" s="5">
        <f t="shared" si="631"/>
        <v>2.5949564573738721E-2</v>
      </c>
      <c r="AA409" s="5">
        <f t="shared" si="632"/>
        <v>4.8140278306874423E-2</v>
      </c>
      <c r="AB409" s="5">
        <f t="shared" si="633"/>
        <v>4.4653666324109532E-2</v>
      </c>
      <c r="AC409" s="5">
        <f t="shared" si="634"/>
        <v>5.9217522703544079E-3</v>
      </c>
      <c r="AD409" s="5">
        <f t="shared" si="635"/>
        <v>1.2143734168268982E-2</v>
      </c>
      <c r="AE409" s="5">
        <f t="shared" si="636"/>
        <v>2.2461024318208265E-2</v>
      </c>
      <c r="AF409" s="5">
        <f t="shared" si="637"/>
        <v>2.0771930875322198E-2</v>
      </c>
      <c r="AG409" s="5">
        <f t="shared" si="638"/>
        <v>1.2806572730208193E-2</v>
      </c>
      <c r="AH409" s="5">
        <f t="shared" si="639"/>
        <v>1.1999064555872588E-2</v>
      </c>
      <c r="AI409" s="5">
        <f t="shared" si="640"/>
        <v>2.2260038525904052E-2</v>
      </c>
      <c r="AJ409" s="5">
        <f t="shared" si="641"/>
        <v>2.0647831039971382E-2</v>
      </c>
      <c r="AK409" s="5">
        <f t="shared" si="642"/>
        <v>1.2768259622404552E-2</v>
      </c>
      <c r="AL409" s="5">
        <f t="shared" si="643"/>
        <v>8.1276698607791456E-4</v>
      </c>
      <c r="AM409" s="5">
        <f t="shared" si="644"/>
        <v>4.5056844085684163E-3</v>
      </c>
      <c r="AN409" s="5">
        <f t="shared" si="645"/>
        <v>8.3337040871220604E-3</v>
      </c>
      <c r="AO409" s="5">
        <f t="shared" si="646"/>
        <v>7.7070004813964968E-3</v>
      </c>
      <c r="AP409" s="5">
        <f t="shared" si="647"/>
        <v>4.7516171120140427E-3</v>
      </c>
      <c r="AQ409" s="5">
        <f t="shared" si="648"/>
        <v>2.1971451701946944E-3</v>
      </c>
      <c r="AR409" s="5">
        <f t="shared" si="649"/>
        <v>4.438688743523809E-3</v>
      </c>
      <c r="AS409" s="5">
        <f t="shared" si="650"/>
        <v>8.2344237732248273E-3</v>
      </c>
      <c r="AT409" s="5">
        <f t="shared" si="651"/>
        <v>7.6380366809883889E-3</v>
      </c>
      <c r="AU409" s="5">
        <f t="shared" si="652"/>
        <v>4.7232290481026762E-3</v>
      </c>
      <c r="AV409" s="5">
        <f t="shared" si="653"/>
        <v>2.1905720251746076E-3</v>
      </c>
      <c r="AW409" s="5">
        <f t="shared" si="654"/>
        <v>7.7467471654983091E-5</v>
      </c>
      <c r="AX409" s="5">
        <f t="shared" si="655"/>
        <v>1.3931184392649298E-3</v>
      </c>
      <c r="AY409" s="5">
        <f t="shared" si="656"/>
        <v>2.5767088367460752E-3</v>
      </c>
      <c r="AZ409" s="5">
        <f t="shared" si="657"/>
        <v>2.3829375314523026E-3</v>
      </c>
      <c r="BA409" s="5">
        <f t="shared" si="658"/>
        <v>1.4691586926250701E-3</v>
      </c>
      <c r="BB409" s="5">
        <f t="shared" si="659"/>
        <v>6.7933818101402282E-4</v>
      </c>
      <c r="BC409" s="5">
        <f t="shared" si="660"/>
        <v>2.5130048455628142E-4</v>
      </c>
      <c r="BD409" s="5">
        <f t="shared" si="661"/>
        <v>1.3682981751163854E-3</v>
      </c>
      <c r="BE409" s="5">
        <f t="shared" si="662"/>
        <v>2.5383953850059084E-3</v>
      </c>
      <c r="BF409" s="5">
        <f t="shared" si="663"/>
        <v>2.354549340121435E-3</v>
      </c>
      <c r="BG409" s="5">
        <f t="shared" si="664"/>
        <v>1.4560123632469178E-3</v>
      </c>
      <c r="BH409" s="5">
        <f t="shared" si="665"/>
        <v>6.7527954260831189E-4</v>
      </c>
      <c r="BI409" s="5">
        <f t="shared" si="666"/>
        <v>2.5054867509416066E-4</v>
      </c>
      <c r="BJ409" s="8">
        <f t="shared" si="667"/>
        <v>0.3901398445138155</v>
      </c>
      <c r="BK409" s="8">
        <f t="shared" si="668"/>
        <v>0.21838949157734508</v>
      </c>
      <c r="BL409" s="8">
        <f t="shared" si="669"/>
        <v>0.36202107058459693</v>
      </c>
      <c r="BM409" s="8">
        <f t="shared" si="670"/>
        <v>0.70936986017205339</v>
      </c>
      <c r="BN409" s="8">
        <f t="shared" si="671"/>
        <v>0.28463086971235174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1.34782608695652</v>
      </c>
      <c r="F410">
        <f>VLOOKUP(B410,home!$B$2:$E$405,3,FALSE)</f>
        <v>0.93</v>
      </c>
      <c r="G410">
        <f>VLOOKUP(C410,away!$B$2:$E$405,4,FALSE)</f>
        <v>1.1100000000000001</v>
      </c>
      <c r="H410">
        <f>VLOOKUP(A410,away!$A$2:$E$405,3,FALSE)</f>
        <v>1.14130434782609</v>
      </c>
      <c r="I410">
        <f>VLOOKUP(C410,away!$B$2:$E$405,3,FALSE)</f>
        <v>1.1100000000000001</v>
      </c>
      <c r="J410">
        <f>VLOOKUP(B410,home!$B$2:$E$405,4,FALSE)</f>
        <v>1.53</v>
      </c>
      <c r="K410" s="3">
        <f t="shared" si="616"/>
        <v>1.3913608695652158</v>
      </c>
      <c r="L410" s="3">
        <f t="shared" si="617"/>
        <v>1.9382771739130489</v>
      </c>
      <c r="M410" s="5">
        <f t="shared" si="618"/>
        <v>3.5806062960423123E-2</v>
      </c>
      <c r="N410" s="5">
        <f t="shared" si="619"/>
        <v>4.9819154896321181E-2</v>
      </c>
      <c r="O410" s="5">
        <f t="shared" si="620"/>
        <v>6.9402074523881627E-2</v>
      </c>
      <c r="P410" s="5">
        <f t="shared" si="621"/>
        <v>9.6563330759177848E-2</v>
      </c>
      <c r="Q410" s="5">
        <f t="shared" si="622"/>
        <v>3.4658211338774815E-2</v>
      </c>
      <c r="R410" s="5">
        <f t="shared" si="623"/>
        <v>6.7260228435926064E-2</v>
      </c>
      <c r="S410" s="5">
        <f t="shared" si="624"/>
        <v>6.5104035995334403E-2</v>
      </c>
      <c r="T410" s="5">
        <f t="shared" si="625"/>
        <v>6.7177219926601639E-2</v>
      </c>
      <c r="U410" s="5">
        <f t="shared" si="626"/>
        <v>9.3583249923765141E-2</v>
      </c>
      <c r="V410" s="5">
        <f t="shared" si="627"/>
        <v>1.9508373851916953E-2</v>
      </c>
      <c r="W410" s="5">
        <f t="shared" si="628"/>
        <v>1.6074026355297581E-2</v>
      </c>
      <c r="X410" s="5">
        <f t="shared" si="629"/>
        <v>3.1155918377350062E-2</v>
      </c>
      <c r="Y410" s="5">
        <f t="shared" si="630"/>
        <v>3.019440271155786E-2</v>
      </c>
      <c r="Z410" s="5">
        <f t="shared" si="631"/>
        <v>4.3456321829844283E-2</v>
      </c>
      <c r="AA410" s="5">
        <f t="shared" si="632"/>
        <v>6.0463425729278E-2</v>
      </c>
      <c r="AB410" s="5">
        <f t="shared" si="633"/>
        <v>4.2063222299790051E-2</v>
      </c>
      <c r="AC410" s="5">
        <f t="shared" si="634"/>
        <v>3.288188858753008E-3</v>
      </c>
      <c r="AD410" s="5">
        <f t="shared" si="635"/>
        <v>5.5911928217802602E-3</v>
      </c>
      <c r="AE410" s="5">
        <f t="shared" si="636"/>
        <v>1.0837281421403168E-2</v>
      </c>
      <c r="AF410" s="5">
        <f t="shared" si="637"/>
        <v>1.0502827603188864E-2</v>
      </c>
      <c r="AG410" s="5">
        <f t="shared" si="638"/>
        <v>6.785797001601623E-3</v>
      </c>
      <c r="AH410" s="5">
        <f t="shared" si="639"/>
        <v>2.1057599166251623E-2</v>
      </c>
      <c r="AI410" s="5">
        <f t="shared" si="640"/>
        <v>2.9298719486911616E-2</v>
      </c>
      <c r="AJ410" s="5">
        <f t="shared" si="641"/>
        <v>2.0382545911228345E-2</v>
      </c>
      <c r="AK410" s="5">
        <f t="shared" si="642"/>
        <v>9.4531589343332008E-3</v>
      </c>
      <c r="AL410" s="5">
        <f t="shared" si="643"/>
        <v>3.5470916611789167E-4</v>
      </c>
      <c r="AM410" s="5">
        <f t="shared" si="644"/>
        <v>1.5558733812837953E-3</v>
      </c>
      <c r="AN410" s="5">
        <f t="shared" si="645"/>
        <v>3.0157138604412943E-3</v>
      </c>
      <c r="AO410" s="5">
        <f t="shared" si="646"/>
        <v>2.9226446693732819E-3</v>
      </c>
      <c r="AP410" s="5">
        <f t="shared" si="647"/>
        <v>1.8882984833682938E-3</v>
      </c>
      <c r="AQ410" s="5">
        <f t="shared" si="648"/>
        <v>9.1501146196184809E-4</v>
      </c>
      <c r="AR410" s="5">
        <f t="shared" si="649"/>
        <v>8.1630927602711952E-3</v>
      </c>
      <c r="AS410" s="5">
        <f t="shared" si="650"/>
        <v>1.1357807841272447E-2</v>
      </c>
      <c r="AT410" s="5">
        <f t="shared" si="651"/>
        <v>7.9014046971937306E-3</v>
      </c>
      <c r="AU410" s="5">
        <f t="shared" si="652"/>
        <v>3.6645684367580499E-3</v>
      </c>
      <c r="AV410" s="5">
        <f t="shared" si="653"/>
        <v>1.2746842816872309E-3</v>
      </c>
      <c r="AW410" s="5">
        <f t="shared" si="654"/>
        <v>2.6572081575040294E-5</v>
      </c>
      <c r="AX410" s="5">
        <f t="shared" si="655"/>
        <v>3.6079689011939874E-4</v>
      </c>
      <c r="AY410" s="5">
        <f t="shared" si="656"/>
        <v>6.9932437653724504E-4</v>
      </c>
      <c r="AZ410" s="5">
        <f t="shared" si="657"/>
        <v>6.7774223810155828E-4</v>
      </c>
      <c r="BA410" s="5">
        <f t="shared" si="658"/>
        <v>4.378841033029976E-4</v>
      </c>
      <c r="BB410" s="5">
        <f t="shared" si="659"/>
        <v>2.1218519056289591E-4</v>
      </c>
      <c r="BC410" s="5">
        <f t="shared" si="660"/>
        <v>8.2254742302090335E-5</v>
      </c>
      <c r="BD410" s="5">
        <f t="shared" si="661"/>
        <v>2.6370560609614204E-3</v>
      </c>
      <c r="BE410" s="5">
        <f t="shared" si="662"/>
        <v>3.6690966140715043E-3</v>
      </c>
      <c r="BF410" s="5">
        <f t="shared" si="663"/>
        <v>2.5525187277366588E-3</v>
      </c>
      <c r="BG410" s="5">
        <f t="shared" si="664"/>
        <v>1.1838248922017252E-3</v>
      </c>
      <c r="BH410" s="5">
        <f t="shared" si="665"/>
        <v>4.1178190785668513E-4</v>
      </c>
      <c r="BI410" s="5">
        <f t="shared" si="666"/>
        <v>1.1458744667734021E-4</v>
      </c>
      <c r="BJ410" s="8">
        <f t="shared" si="667"/>
        <v>0.27556376185123177</v>
      </c>
      <c r="BK410" s="8">
        <f t="shared" si="668"/>
        <v>0.22132402596826045</v>
      </c>
      <c r="BL410" s="8">
        <f t="shared" si="669"/>
        <v>0.45589464807805363</v>
      </c>
      <c r="BM410" s="8">
        <f t="shared" si="670"/>
        <v>0.64205694251792322</v>
      </c>
      <c r="BN410" s="8">
        <f t="shared" si="671"/>
        <v>0.35350906291450468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1.34782608695652</v>
      </c>
      <c r="F411">
        <f>VLOOKUP(B411,home!$B$2:$E$405,3,FALSE)</f>
        <v>1.48</v>
      </c>
      <c r="G411">
        <f>VLOOKUP(C411,away!$B$2:$E$405,4,FALSE)</f>
        <v>1.3</v>
      </c>
      <c r="H411">
        <f>VLOOKUP(A411,away!$A$2:$E$405,3,FALSE)</f>
        <v>1.14130434782609</v>
      </c>
      <c r="I411">
        <f>VLOOKUP(C411,away!$B$2:$E$405,3,FALSE)</f>
        <v>1.85</v>
      </c>
      <c r="J411">
        <f>VLOOKUP(B411,home!$B$2:$E$405,4,FALSE)</f>
        <v>2.41</v>
      </c>
      <c r="K411" s="3">
        <f t="shared" si="616"/>
        <v>2.5932173913043446</v>
      </c>
      <c r="L411" s="3">
        <f t="shared" si="617"/>
        <v>5.0885054347826228</v>
      </c>
      <c r="M411" s="5">
        <f t="shared" si="618"/>
        <v>4.6117968158166685E-4</v>
      </c>
      <c r="N411" s="5">
        <f t="shared" si="619"/>
        <v>1.1959391707937782E-3</v>
      </c>
      <c r="O411" s="5">
        <f t="shared" si="620"/>
        <v>2.3467153161396306E-3</v>
      </c>
      <c r="P411" s="5">
        <f t="shared" si="621"/>
        <v>6.0855429702535635E-3</v>
      </c>
      <c r="Q411" s="5">
        <f t="shared" si="622"/>
        <v>1.5506651283222616E-3</v>
      </c>
      <c r="R411" s="5">
        <f t="shared" si="623"/>
        <v>5.9706368200320671E-3</v>
      </c>
      <c r="S411" s="5">
        <f t="shared" si="624"/>
        <v>2.0075598905285107E-2</v>
      </c>
      <c r="T411" s="5">
        <f t="shared" si="625"/>
        <v>7.89056793299572E-3</v>
      </c>
      <c r="U411" s="5">
        <f t="shared" si="626"/>
        <v>1.5483159238869225E-2</v>
      </c>
      <c r="V411" s="5">
        <f t="shared" si="627"/>
        <v>2.9434398750971574E-2</v>
      </c>
      <c r="W411" s="5">
        <f t="shared" si="628"/>
        <v>1.3404039262848238E-3</v>
      </c>
      <c r="X411" s="5">
        <f t="shared" si="629"/>
        <v>6.8206526637042911E-3</v>
      </c>
      <c r="Y411" s="5">
        <f t="shared" si="630"/>
        <v>1.7353464074011931E-2</v>
      </c>
      <c r="Z411" s="5">
        <f t="shared" si="631"/>
        <v>1.0127205969282137E-2</v>
      </c>
      <c r="AA411" s="5">
        <f t="shared" si="632"/>
        <v>2.6262046644863611E-2</v>
      </c>
      <c r="AB411" s="5">
        <f t="shared" si="633"/>
        <v>3.4051598045353119E-2</v>
      </c>
      <c r="AC411" s="5">
        <f t="shared" si="634"/>
        <v>2.4275285961792695E-2</v>
      </c>
      <c r="AD411" s="5">
        <f t="shared" si="635"/>
        <v>8.6898969325360808E-4</v>
      </c>
      <c r="AE411" s="5">
        <f t="shared" si="636"/>
        <v>4.4218587768910678E-3</v>
      </c>
      <c r="AF411" s="5">
        <f t="shared" si="637"/>
        <v>1.1250326209025724E-2</v>
      </c>
      <c r="AG411" s="5">
        <f t="shared" si="638"/>
        <v>1.9082448685901594E-2</v>
      </c>
      <c r="AH411" s="5">
        <f t="shared" si="639"/>
        <v>1.2883085653463794E-2</v>
      </c>
      <c r="AI411" s="5">
        <f t="shared" si="640"/>
        <v>3.340864177022581E-2</v>
      </c>
      <c r="AJ411" s="5">
        <f t="shared" si="641"/>
        <v>4.3317935429203168E-2</v>
      </c>
      <c r="AK411" s="5">
        <f t="shared" si="642"/>
        <v>3.7444274503469425E-2</v>
      </c>
      <c r="AL411" s="5">
        <f t="shared" si="643"/>
        <v>1.2813079303843743E-2</v>
      </c>
      <c r="AM411" s="5">
        <f t="shared" si="644"/>
        <v>4.5069583708189683E-4</v>
      </c>
      <c r="AN411" s="5">
        <f t="shared" si="645"/>
        <v>2.2933682164251352E-3</v>
      </c>
      <c r="AO411" s="5">
        <f t="shared" si="646"/>
        <v>5.8349083166185168E-3</v>
      </c>
      <c r="AP411" s="5">
        <f t="shared" si="647"/>
        <v>9.8969875601905496E-3</v>
      </c>
      <c r="AQ411" s="5">
        <f t="shared" si="648"/>
        <v>1.2590218747001405E-2</v>
      </c>
      <c r="AR411" s="5">
        <f t="shared" si="649"/>
        <v>1.311113027288411E-2</v>
      </c>
      <c r="AS411" s="5">
        <f t="shared" si="650"/>
        <v>3.4000011043299951E-2</v>
      </c>
      <c r="AT411" s="5">
        <f t="shared" si="651"/>
        <v>4.408470997101261E-2</v>
      </c>
      <c r="AU411" s="5">
        <f t="shared" si="652"/>
        <v>3.8107078862479313E-2</v>
      </c>
      <c r="AV411" s="5">
        <f t="shared" si="653"/>
        <v>2.4704984909496887E-2</v>
      </c>
      <c r="AW411" s="5">
        <f t="shared" si="654"/>
        <v>4.6965633159500699E-3</v>
      </c>
      <c r="AX411" s="5">
        <f t="shared" si="655"/>
        <v>1.9479204715154057E-4</v>
      </c>
      <c r="AY411" s="5">
        <f t="shared" si="656"/>
        <v>9.9120039058304683E-4</v>
      </c>
      <c r="AZ411" s="5">
        <f t="shared" si="657"/>
        <v>2.5218642872202467E-3</v>
      </c>
      <c r="BA411" s="5">
        <f t="shared" si="658"/>
        <v>4.2775067104348112E-3</v>
      </c>
      <c r="BB411" s="5">
        <f t="shared" si="659"/>
        <v>5.4415290358416687E-3</v>
      </c>
      <c r="BC411" s="5">
        <f t="shared" si="660"/>
        <v>5.5378500144815553E-3</v>
      </c>
      <c r="BD411" s="5">
        <f t="shared" si="661"/>
        <v>1.1119342941618961E-2</v>
      </c>
      <c r="BE411" s="5">
        <f t="shared" si="662"/>
        <v>2.8834873496083498E-2</v>
      </c>
      <c r="BF411" s="5">
        <f t="shared" si="663"/>
        <v>3.7387547713052222E-2</v>
      </c>
      <c r="BG411" s="5">
        <f t="shared" si="664"/>
        <v>3.2318012982569332E-2</v>
      </c>
      <c r="BH411" s="5">
        <f t="shared" si="665"/>
        <v>2.0951908329699596E-2</v>
      </c>
      <c r="BI411" s="5">
        <f t="shared" si="666"/>
        <v>1.0866570612318271E-2</v>
      </c>
      <c r="BJ411" s="8">
        <f t="shared" si="667"/>
        <v>0.12180623742421516</v>
      </c>
      <c r="BK411" s="8">
        <f t="shared" si="668"/>
        <v>9.4136285964311395E-2</v>
      </c>
      <c r="BL411" s="8">
        <f t="shared" si="669"/>
        <v>0.50665426455613471</v>
      </c>
      <c r="BM411" s="8">
        <f t="shared" si="670"/>
        <v>0.71881867775218744</v>
      </c>
      <c r="BN411" s="8">
        <f t="shared" si="671"/>
        <v>1.7610679087122969E-2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1.34782608695652</v>
      </c>
      <c r="F412">
        <f>VLOOKUP(B412,home!$B$2:$E$405,3,FALSE)</f>
        <v>0.56000000000000005</v>
      </c>
      <c r="G412">
        <f>VLOOKUP(C412,away!$B$2:$E$405,4,FALSE)</f>
        <v>0.74</v>
      </c>
      <c r="H412">
        <f>VLOOKUP(A412,away!$A$2:$E$405,3,FALSE)</f>
        <v>1.14130434782609</v>
      </c>
      <c r="I412">
        <f>VLOOKUP(C412,away!$B$2:$E$405,3,FALSE)</f>
        <v>1.1100000000000001</v>
      </c>
      <c r="J412">
        <f>VLOOKUP(B412,home!$B$2:$E$405,4,FALSE)</f>
        <v>1.31</v>
      </c>
      <c r="K412" s="3">
        <f t="shared" si="616"/>
        <v>0.55853913043478198</v>
      </c>
      <c r="L412" s="3">
        <f t="shared" si="617"/>
        <v>1.6595706521739177</v>
      </c>
      <c r="M412" s="5">
        <f t="shared" si="618"/>
        <v>0.10881459779954629</v>
      </c>
      <c r="N412" s="5">
        <f t="shared" si="619"/>
        <v>6.0777210833569115E-2</v>
      </c>
      <c r="O412" s="5">
        <f t="shared" si="620"/>
        <v>0.1805855130362356</v>
      </c>
      <c r="P412" s="5">
        <f t="shared" si="621"/>
        <v>0.10086407542037801</v>
      </c>
      <c r="Q412" s="5">
        <f t="shared" si="622"/>
        <v>1.6973225244616551E-2</v>
      </c>
      <c r="R412" s="5">
        <f t="shared" si="623"/>
        <v>0.14984720882135355</v>
      </c>
      <c r="S412" s="5">
        <f t="shared" si="624"/>
        <v>2.3373614193632861E-2</v>
      </c>
      <c r="T412" s="5">
        <f t="shared" si="625"/>
        <v>2.8168266488703096E-2</v>
      </c>
      <c r="U412" s="5">
        <f t="shared" si="626"/>
        <v>8.3695529713157996E-2</v>
      </c>
      <c r="V412" s="5">
        <f t="shared" si="627"/>
        <v>2.4073138393684176E-3</v>
      </c>
      <c r="W412" s="5">
        <f t="shared" si="628"/>
        <v>3.1600701562672735E-3</v>
      </c>
      <c r="X412" s="5">
        <f t="shared" si="629"/>
        <v>5.244359690151813E-3</v>
      </c>
      <c r="Y412" s="5">
        <f t="shared" si="630"/>
        <v>4.3516927156099262E-3</v>
      </c>
      <c r="Z412" s="5">
        <f t="shared" si="631"/>
        <v>8.2894010023364981E-2</v>
      </c>
      <c r="AA412" s="5">
        <f t="shared" si="632"/>
        <v>4.6299548276702372E-2</v>
      </c>
      <c r="AB412" s="5">
        <f t="shared" si="633"/>
        <v>1.2930054716996275E-2</v>
      </c>
      <c r="AC412" s="5">
        <f t="shared" si="634"/>
        <v>1.3946398826807283E-4</v>
      </c>
      <c r="AD412" s="5">
        <f t="shared" si="635"/>
        <v>4.4125570929860709E-4</v>
      </c>
      <c r="AE412" s="5">
        <f t="shared" si="636"/>
        <v>7.3229502525615404E-4</v>
      </c>
      <c r="AF412" s="5">
        <f t="shared" si="637"/>
        <v>6.0764766632403577E-4</v>
      </c>
      <c r="AG412" s="5">
        <f t="shared" si="638"/>
        <v>3.3614474463111304E-4</v>
      </c>
      <c r="AH412" s="5">
        <f t="shared" si="639"/>
        <v>3.4392116568946779E-2</v>
      </c>
      <c r="AI412" s="5">
        <f t="shared" si="640"/>
        <v>1.9209342882231188E-2</v>
      </c>
      <c r="AJ412" s="5">
        <f t="shared" si="641"/>
        <v>5.3645848348324882E-3</v>
      </c>
      <c r="AK412" s="5">
        <f t="shared" si="642"/>
        <v>9.9877684959698569E-4</v>
      </c>
      <c r="AL412" s="5">
        <f t="shared" si="643"/>
        <v>5.1709629095945648E-6</v>
      </c>
      <c r="AM412" s="5">
        <f t="shared" si="644"/>
        <v>4.9291716034205418E-5</v>
      </c>
      <c r="AN412" s="5">
        <f t="shared" si="645"/>
        <v>8.1803085325657851E-5</v>
      </c>
      <c r="AO412" s="5">
        <f t="shared" si="646"/>
        <v>6.7878999831870335E-5</v>
      </c>
      <c r="AP412" s="5">
        <f t="shared" si="647"/>
        <v>3.7549998673296765E-5</v>
      </c>
      <c r="AQ412" s="5">
        <f t="shared" si="648"/>
        <v>1.5579218946843218E-5</v>
      </c>
      <c r="AR412" s="5">
        <f t="shared" si="649"/>
        <v>1.1415229464793668E-2</v>
      </c>
      <c r="AS412" s="5">
        <f t="shared" si="650"/>
        <v>6.3758523389793563E-3</v>
      </c>
      <c r="AT412" s="5">
        <f t="shared" si="651"/>
        <v>1.7805815105970501E-3</v>
      </c>
      <c r="AU412" s="5">
        <f t="shared" si="652"/>
        <v>3.3150814953237568E-4</v>
      </c>
      <c r="AV412" s="5">
        <f t="shared" si="653"/>
        <v>4.6290068392964197E-5</v>
      </c>
      <c r="AW412" s="5">
        <f t="shared" si="654"/>
        <v>1.3314297985759007E-7</v>
      </c>
      <c r="AX412" s="5">
        <f t="shared" si="655"/>
        <v>4.5885587018972133E-6</v>
      </c>
      <c r="AY412" s="5">
        <f t="shared" si="656"/>
        <v>7.6150373574458636E-6</v>
      </c>
      <c r="AZ412" s="5">
        <f t="shared" si="657"/>
        <v>6.3188462568125922E-6</v>
      </c>
      <c r="BA412" s="5">
        <f t="shared" si="658"/>
        <v>3.495523934468397E-6</v>
      </c>
      <c r="BB412" s="5">
        <f t="shared" si="659"/>
        <v>1.4502672339038142E-6</v>
      </c>
      <c r="BC412" s="5">
        <f t="shared" si="660"/>
        <v>4.8136418783924285E-7</v>
      </c>
      <c r="BD412" s="5">
        <f t="shared" si="661"/>
        <v>3.157396634600425E-3</v>
      </c>
      <c r="BE412" s="5">
        <f t="shared" si="662"/>
        <v>1.7635295707274282E-3</v>
      </c>
      <c r="BF412" s="5">
        <f t="shared" si="663"/>
        <v>4.9250013646506103E-4</v>
      </c>
      <c r="BG412" s="5">
        <f t="shared" si="664"/>
        <v>9.1693532653402225E-5</v>
      </c>
      <c r="BH412" s="5">
        <f t="shared" si="665"/>
        <v>1.2803606498681141E-5</v>
      </c>
      <c r="BI412" s="5">
        <f t="shared" si="666"/>
        <v>1.4302630480404984E-6</v>
      </c>
      <c r="BJ412" s="8">
        <f t="shared" si="667"/>
        <v>0.12106822089091193</v>
      </c>
      <c r="BK412" s="8">
        <f t="shared" si="668"/>
        <v>0.2356118512414607</v>
      </c>
      <c r="BL412" s="8">
        <f t="shared" si="669"/>
        <v>0.55879149097634173</v>
      </c>
      <c r="BM412" s="8">
        <f t="shared" si="670"/>
        <v>0.38049626008200266</v>
      </c>
      <c r="BN412" s="8">
        <f t="shared" si="671"/>
        <v>0.61786183115569915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1.34782608695652</v>
      </c>
      <c r="F413">
        <f>VLOOKUP(B413,home!$B$2:$E$405,3,FALSE)</f>
        <v>1.48</v>
      </c>
      <c r="G413">
        <f>VLOOKUP(C413,away!$B$2:$E$405,4,FALSE)</f>
        <v>1.3</v>
      </c>
      <c r="H413">
        <f>VLOOKUP(A413,away!$A$2:$E$405,3,FALSE)</f>
        <v>1.14130434782609</v>
      </c>
      <c r="I413">
        <f>VLOOKUP(C413,away!$B$2:$E$405,3,FALSE)</f>
        <v>1.48</v>
      </c>
      <c r="J413">
        <f>VLOOKUP(B413,home!$B$2:$E$405,4,FALSE)</f>
        <v>0.66</v>
      </c>
      <c r="K413" s="3">
        <f t="shared" si="616"/>
        <v>2.5932173913043446</v>
      </c>
      <c r="L413" s="3">
        <f t="shared" si="617"/>
        <v>1.1148260869565247</v>
      </c>
      <c r="M413" s="5">
        <f t="shared" si="618"/>
        <v>2.4525460958324755E-2</v>
      </c>
      <c r="N413" s="5">
        <f t="shared" si="619"/>
        <v>6.3599851886883468E-2</v>
      </c>
      <c r="O413" s="5">
        <f t="shared" si="620"/>
        <v>2.7341623670974202E-2</v>
      </c>
      <c r="P413" s="5">
        <f t="shared" si="621"/>
        <v>7.0902774010068836E-2</v>
      </c>
      <c r="Q413" s="5">
        <f t="shared" si="622"/>
        <v>8.2464120998723342E-2</v>
      </c>
      <c r="R413" s="5">
        <f t="shared" si="623"/>
        <v>1.5240577664075038E-2</v>
      </c>
      <c r="S413" s="5">
        <f t="shared" si="624"/>
        <v>5.1244738792733037E-2</v>
      </c>
      <c r="T413" s="5">
        <f t="shared" si="625"/>
        <v>9.1933153327316108E-2</v>
      </c>
      <c r="U413" s="5">
        <f t="shared" si="626"/>
        <v>3.9522131052003931E-2</v>
      </c>
      <c r="V413" s="5">
        <f t="shared" si="627"/>
        <v>1.6460871418483358E-2</v>
      </c>
      <c r="W413" s="5">
        <f t="shared" si="628"/>
        <v>7.1282464244171714E-2</v>
      </c>
      <c r="X413" s="5">
        <f t="shared" si="629"/>
        <v>7.9467550681948329E-2</v>
      </c>
      <c r="Y413" s="5">
        <f t="shared" si="630"/>
        <v>4.4296249283387899E-2</v>
      </c>
      <c r="Z413" s="5">
        <f t="shared" si="631"/>
        <v>5.6635311867325932E-3</v>
      </c>
      <c r="AA413" s="5">
        <f t="shared" si="632"/>
        <v>1.4686767569629494E-2</v>
      </c>
      <c r="AB413" s="5">
        <f t="shared" si="633"/>
        <v>1.9042990541803924E-2</v>
      </c>
      <c r="AC413" s="5">
        <f t="shared" si="634"/>
        <v>2.9742597095748164E-3</v>
      </c>
      <c r="AD413" s="5">
        <f t="shared" si="635"/>
        <v>4.6212731493254056E-2</v>
      </c>
      <c r="AE413" s="5">
        <f t="shared" si="636"/>
        <v>5.1519158618196968E-2</v>
      </c>
      <c r="AF413" s="5">
        <f t="shared" si="637"/>
        <v>2.8717451002808533E-2</v>
      </c>
      <c r="AG413" s="5">
        <f t="shared" si="638"/>
        <v>1.0671654509608917E-2</v>
      </c>
      <c r="AH413" s="5">
        <f t="shared" si="639"/>
        <v>1.5784630778153358E-3</v>
      </c>
      <c r="AI413" s="5">
        <f t="shared" si="640"/>
        <v>4.0932979049225111E-3</v>
      </c>
      <c r="AJ413" s="5">
        <f t="shared" si="641"/>
        <v>5.3074056574173474E-3</v>
      </c>
      <c r="AK413" s="5">
        <f t="shared" si="642"/>
        <v>4.5877522178405777E-3</v>
      </c>
      <c r="AL413" s="5">
        <f t="shared" si="643"/>
        <v>3.4394177445811548E-4</v>
      </c>
      <c r="AM413" s="5">
        <f t="shared" si="644"/>
        <v>2.396793180159688E-2</v>
      </c>
      <c r="AN413" s="5">
        <f t="shared" si="645"/>
        <v>2.6720075622815094E-2</v>
      </c>
      <c r="AO413" s="5">
        <f t="shared" si="646"/>
        <v>1.4894118674882696E-2</v>
      </c>
      <c r="AP413" s="5">
        <f t="shared" si="647"/>
        <v>5.5347840136618556E-3</v>
      </c>
      <c r="AQ413" s="5">
        <f t="shared" si="648"/>
        <v>1.5425804010250445E-3</v>
      </c>
      <c r="AR413" s="5">
        <f t="shared" si="649"/>
        <v>3.5194236328924471E-4</v>
      </c>
      <c r="AS413" s="5">
        <f t="shared" si="650"/>
        <v>9.1266305721842105E-4</v>
      </c>
      <c r="AT413" s="5">
        <f t="shared" si="651"/>
        <v>1.183366856189901E-3</v>
      </c>
      <c r="AU413" s="5">
        <f t="shared" si="652"/>
        <v>1.022909170588266E-3</v>
      </c>
      <c r="AV413" s="5">
        <f t="shared" si="653"/>
        <v>6.6315646272354864E-4</v>
      </c>
      <c r="AW413" s="5">
        <f t="shared" si="654"/>
        <v>2.7620305314166689E-5</v>
      </c>
      <c r="AX413" s="5">
        <f t="shared" si="655"/>
        <v>1.0359009596916241E-2</v>
      </c>
      <c r="AY413" s="5">
        <f t="shared" si="656"/>
        <v>1.154849413367522E-2</v>
      </c>
      <c r="AZ413" s="5">
        <f t="shared" si="657"/>
        <v>6.4372812626427656E-3</v>
      </c>
      <c r="BA413" s="5">
        <f t="shared" si="658"/>
        <v>2.3921496935568626E-3</v>
      </c>
      <c r="BB413" s="5">
        <f t="shared" si="659"/>
        <v>6.6670772057056209E-4</v>
      </c>
      <c r="BC413" s="5">
        <f t="shared" si="660"/>
        <v>1.4865263185347681E-4</v>
      </c>
      <c r="BD413" s="5">
        <f t="shared" si="661"/>
        <v>6.5392421283329958E-5</v>
      </c>
      <c r="BE413" s="5">
        <f t="shared" si="662"/>
        <v>1.6957676413143161E-4</v>
      </c>
      <c r="BF413" s="5">
        <f t="shared" si="663"/>
        <v>2.1987470695337163E-4</v>
      </c>
      <c r="BG413" s="5">
        <f t="shared" si="664"/>
        <v>1.9006097132647653E-4</v>
      </c>
      <c r="BH413" s="5">
        <f t="shared" si="665"/>
        <v>1.2321735406300383E-4</v>
      </c>
      <c r="BI413" s="5">
        <f t="shared" si="666"/>
        <v>6.3905877093337323E-5</v>
      </c>
      <c r="BJ413" s="8">
        <f t="shared" si="667"/>
        <v>0.67437617159949592</v>
      </c>
      <c r="BK413" s="8">
        <f t="shared" si="668"/>
        <v>0.17800054079731814</v>
      </c>
      <c r="BL413" s="8">
        <f t="shared" si="669"/>
        <v>0.13636707536134271</v>
      </c>
      <c r="BM413" s="8">
        <f t="shared" si="670"/>
        <v>0.69881203592747843</v>
      </c>
      <c r="BN413" s="8">
        <f t="shared" si="671"/>
        <v>0.28407440918904964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1.34782608695652</v>
      </c>
      <c r="F414">
        <f>VLOOKUP(B414,home!$B$2:$E$405,3,FALSE)</f>
        <v>1.24</v>
      </c>
      <c r="G414">
        <f>VLOOKUP(C414,away!$B$2:$E$405,4,FALSE)</f>
        <v>1.1100000000000001</v>
      </c>
      <c r="H414">
        <f>VLOOKUP(A414,away!$A$2:$E$405,3,FALSE)</f>
        <v>1.14130434782609</v>
      </c>
      <c r="I414">
        <f>VLOOKUP(C414,away!$B$2:$E$405,3,FALSE)</f>
        <v>1.3</v>
      </c>
      <c r="J414">
        <f>VLOOKUP(B414,home!$B$2:$E$405,4,FALSE)</f>
        <v>0.57999999999999996</v>
      </c>
      <c r="K414" s="3">
        <f t="shared" si="616"/>
        <v>1.8551478260869543</v>
      </c>
      <c r="L414" s="3">
        <f t="shared" si="617"/>
        <v>0.86054347826087185</v>
      </c>
      <c r="M414" s="5">
        <f t="shared" si="618"/>
        <v>6.615920105129687E-2</v>
      </c>
      <c r="N414" s="5">
        <f t="shared" si="619"/>
        <v>0.12273509800596312</v>
      </c>
      <c r="O414" s="5">
        <f t="shared" si="620"/>
        <v>5.6932868991643341E-2</v>
      </c>
      <c r="P414" s="5">
        <f t="shared" si="621"/>
        <v>0.10561888814274049</v>
      </c>
      <c r="Q414" s="5">
        <f t="shared" si="622"/>
        <v>0.1138458751251659</v>
      </c>
      <c r="R414" s="5">
        <f t="shared" si="623"/>
        <v>2.4496604554719647E-2</v>
      </c>
      <c r="S414" s="5">
        <f t="shared" si="624"/>
        <v>4.2153432006605457E-2</v>
      </c>
      <c r="T414" s="5">
        <f t="shared" si="625"/>
        <v>9.7969325365863127E-2</v>
      </c>
      <c r="U414" s="5">
        <f t="shared" si="626"/>
        <v>4.5444822686199926E-2</v>
      </c>
      <c r="V414" s="5">
        <f t="shared" si="627"/>
        <v>7.477247725001069E-3</v>
      </c>
      <c r="W414" s="5">
        <f t="shared" si="628"/>
        <v>7.0400309249139481E-2</v>
      </c>
      <c r="X414" s="5">
        <f t="shared" si="629"/>
        <v>6.0582526991895508E-2</v>
      </c>
      <c r="Y414" s="5">
        <f t="shared" si="630"/>
        <v>2.6066949249719456E-2</v>
      </c>
      <c r="Z414" s="5">
        <f t="shared" si="631"/>
        <v>7.0267977630331865E-3</v>
      </c>
      <c r="AA414" s="5">
        <f t="shared" si="632"/>
        <v>1.3035748594443688E-2</v>
      </c>
      <c r="AB414" s="5">
        <f t="shared" si="633"/>
        <v>1.2091620333199141E-2</v>
      </c>
      <c r="AC414" s="5">
        <f t="shared" si="634"/>
        <v>7.4605891785758623E-4</v>
      </c>
      <c r="AD414" s="5">
        <f t="shared" si="635"/>
        <v>3.2650745164847589E-2</v>
      </c>
      <c r="AE414" s="5">
        <f t="shared" si="636"/>
        <v>2.8097385811967288E-2</v>
      </c>
      <c r="AF414" s="5">
        <f t="shared" si="637"/>
        <v>1.2089511058334E-2</v>
      </c>
      <c r="AG414" s="5">
        <f t="shared" si="638"/>
        <v>3.4678499655373379E-3</v>
      </c>
      <c r="AH414" s="5">
        <f t="shared" si="639"/>
        <v>1.5117162470090727E-3</v>
      </c>
      <c r="AI414" s="5">
        <f t="shared" si="640"/>
        <v>2.8044571092992101E-3</v>
      </c>
      <c r="AJ414" s="5">
        <f t="shared" si="641"/>
        <v>2.6013412548352675E-3</v>
      </c>
      <c r="AK414" s="5">
        <f t="shared" si="642"/>
        <v>1.6086241912726524E-3</v>
      </c>
      <c r="AL414" s="5">
        <f t="shared" si="643"/>
        <v>4.7641393572451478E-5</v>
      </c>
      <c r="AM414" s="5">
        <f t="shared" si="644"/>
        <v>1.2114391782537235E-2</v>
      </c>
      <c r="AN414" s="5">
        <f t="shared" si="645"/>
        <v>1.0424960841559515E-2</v>
      </c>
      <c r="AO414" s="5">
        <f t="shared" si="646"/>
        <v>4.4855660316645051E-3</v>
      </c>
      <c r="AP414" s="5">
        <f t="shared" si="647"/>
        <v>1.2866748649524632E-3</v>
      </c>
      <c r="AQ414" s="5">
        <f t="shared" si="648"/>
        <v>2.7680991591925747E-4</v>
      </c>
      <c r="AR414" s="5">
        <f t="shared" si="649"/>
        <v>2.6017951146893185E-4</v>
      </c>
      <c r="AS414" s="5">
        <f t="shared" si="650"/>
        <v>4.826714550939546E-4</v>
      </c>
      <c r="AT414" s="5">
        <f t="shared" si="651"/>
        <v>4.4771345031588856E-4</v>
      </c>
      <c r="AU414" s="5">
        <f t="shared" si="652"/>
        <v>2.7685821135447016E-4</v>
      </c>
      <c r="AV414" s="5">
        <f t="shared" si="653"/>
        <v>1.284032272321419E-4</v>
      </c>
      <c r="AW414" s="5">
        <f t="shared" si="654"/>
        <v>2.1126779288675249E-6</v>
      </c>
      <c r="AX414" s="5">
        <f t="shared" si="655"/>
        <v>3.7456645966232674E-3</v>
      </c>
      <c r="AY414" s="5">
        <f t="shared" si="656"/>
        <v>3.2233072403767917E-3</v>
      </c>
      <c r="AZ414" s="5">
        <f t="shared" si="657"/>
        <v>1.3868980120686483E-3</v>
      </c>
      <c r="BA414" s="5">
        <f t="shared" si="658"/>
        <v>3.9782867976621443E-4</v>
      </c>
      <c r="BB414" s="5">
        <f t="shared" si="659"/>
        <v>8.5587218959487158E-5</v>
      </c>
      <c r="BC414" s="5">
        <f t="shared" si="660"/>
        <v>1.4730304619614387E-5</v>
      </c>
      <c r="BD414" s="5">
        <f t="shared" si="661"/>
        <v>3.7315963628614821E-5</v>
      </c>
      <c r="BE414" s="5">
        <f t="shared" si="662"/>
        <v>6.9226628803964631E-5</v>
      </c>
      <c r="BF414" s="5">
        <f t="shared" si="663"/>
        <v>6.4212814966501769E-5</v>
      </c>
      <c r="BG414" s="5">
        <f t="shared" si="664"/>
        <v>3.9708088030676546E-5</v>
      </c>
      <c r="BH414" s="5">
        <f t="shared" si="665"/>
        <v>1.8416093297044743E-5</v>
      </c>
      <c r="BI414" s="5">
        <f t="shared" si="666"/>
        <v>6.8329150890054213E-6</v>
      </c>
      <c r="BJ414" s="8">
        <f t="shared" si="667"/>
        <v>0.60534799547747986</v>
      </c>
      <c r="BK414" s="8">
        <f t="shared" si="668"/>
        <v>0.22542577647745071</v>
      </c>
      <c r="BL414" s="8">
        <f t="shared" si="669"/>
        <v>0.16235934232190311</v>
      </c>
      <c r="BM414" s="8">
        <f t="shared" si="670"/>
        <v>0.50715018160588954</v>
      </c>
      <c r="BN414" s="8">
        <f t="shared" si="671"/>
        <v>0.48978853587152937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1.26315789473684</v>
      </c>
      <c r="F415">
        <f>VLOOKUP(B415,home!$B$2:$E$405,3,FALSE)</f>
        <v>0.99</v>
      </c>
      <c r="G415">
        <f>VLOOKUP(C415,away!$B$2:$E$405,4,FALSE)</f>
        <v>0.99</v>
      </c>
      <c r="H415">
        <f>VLOOKUP(A415,away!$A$2:$E$405,3,FALSE)</f>
        <v>1.0526315789473699</v>
      </c>
      <c r="I415">
        <f>VLOOKUP(C415,away!$B$2:$E$405,3,FALSE)</f>
        <v>1.39</v>
      </c>
      <c r="J415">
        <f>VLOOKUP(B415,home!$B$2:$E$405,4,FALSE)</f>
        <v>0.95</v>
      </c>
      <c r="K415" s="3">
        <f t="shared" si="616"/>
        <v>1.2380210526315769</v>
      </c>
      <c r="L415" s="3">
        <f t="shared" si="617"/>
        <v>1.3900000000000017</v>
      </c>
      <c r="M415" s="5">
        <f t="shared" si="618"/>
        <v>7.222124295309594E-2</v>
      </c>
      <c r="N415" s="5">
        <f t="shared" si="619"/>
        <v>8.9411419223152683E-2</v>
      </c>
      <c r="O415" s="5">
        <f t="shared" si="620"/>
        <v>0.10038752770480347</v>
      </c>
      <c r="P415" s="5">
        <f t="shared" si="621"/>
        <v>0.12428187272018236</v>
      </c>
      <c r="Q415" s="5">
        <f t="shared" si="622"/>
        <v>5.5346609671965363E-2</v>
      </c>
      <c r="R415" s="5">
        <f t="shared" si="623"/>
        <v>6.9769331754838515E-2</v>
      </c>
      <c r="S415" s="5">
        <f t="shared" si="624"/>
        <v>5.3467592273602274E-2</v>
      </c>
      <c r="T415" s="5">
        <f t="shared" si="625"/>
        <v>7.6931787444031938E-2</v>
      </c>
      <c r="U415" s="5">
        <f t="shared" si="626"/>
        <v>8.6375901540526864E-2</v>
      </c>
      <c r="V415" s="5">
        <f t="shared" si="627"/>
        <v>1.0223296307428359E-2</v>
      </c>
      <c r="W415" s="5">
        <f t="shared" si="628"/>
        <v>2.2840089321891858E-2</v>
      </c>
      <c r="X415" s="5">
        <f t="shared" si="629"/>
        <v>3.174772415742972E-2</v>
      </c>
      <c r="Y415" s="5">
        <f t="shared" si="630"/>
        <v>2.2064668289413687E-2</v>
      </c>
      <c r="Z415" s="5">
        <f t="shared" si="631"/>
        <v>3.232645704640856E-2</v>
      </c>
      <c r="AA415" s="5">
        <f t="shared" si="632"/>
        <v>4.0020834380444181E-2</v>
      </c>
      <c r="AB415" s="5">
        <f t="shared" si="633"/>
        <v>2.4773317753435761E-2</v>
      </c>
      <c r="AC415" s="5">
        <f t="shared" si="634"/>
        <v>1.0995469948551818E-3</v>
      </c>
      <c r="AD415" s="5">
        <f t="shared" si="635"/>
        <v>7.0691278561219473E-3</v>
      </c>
      <c r="AE415" s="5">
        <f t="shared" si="636"/>
        <v>9.826087720009518E-3</v>
      </c>
      <c r="AF415" s="5">
        <f t="shared" si="637"/>
        <v>6.8291309654066245E-3</v>
      </c>
      <c r="AG415" s="5">
        <f t="shared" si="638"/>
        <v>3.1641640139717414E-3</v>
      </c>
      <c r="AH415" s="5">
        <f t="shared" si="639"/>
        <v>1.1233443823626994E-2</v>
      </c>
      <c r="AI415" s="5">
        <f t="shared" si="640"/>
        <v>1.3907239947204376E-2</v>
      </c>
      <c r="AJ415" s="5">
        <f t="shared" si="641"/>
        <v>8.6087279193189405E-3</v>
      </c>
      <c r="AK415" s="5">
        <f t="shared" si="642"/>
        <v>3.55259546683136E-3</v>
      </c>
      <c r="AL415" s="5">
        <f t="shared" si="643"/>
        <v>7.5686185436160547E-5</v>
      </c>
      <c r="AM415" s="5">
        <f t="shared" si="644"/>
        <v>1.7503458219246591E-3</v>
      </c>
      <c r="AN415" s="5">
        <f t="shared" si="645"/>
        <v>2.4329806924752789E-3</v>
      </c>
      <c r="AO415" s="5">
        <f t="shared" si="646"/>
        <v>1.6909215812703213E-3</v>
      </c>
      <c r="AP415" s="5">
        <f t="shared" si="647"/>
        <v>7.8346033265525017E-4</v>
      </c>
      <c r="AQ415" s="5">
        <f t="shared" si="648"/>
        <v>2.7225246559769989E-4</v>
      </c>
      <c r="AR415" s="5">
        <f t="shared" si="649"/>
        <v>3.1228973829683037E-3</v>
      </c>
      <c r="AS415" s="5">
        <f t="shared" si="650"/>
        <v>3.8662127053228157E-3</v>
      </c>
      <c r="AT415" s="5">
        <f t="shared" si="651"/>
        <v>2.3932263615706649E-3</v>
      </c>
      <c r="AU415" s="5">
        <f t="shared" si="652"/>
        <v>9.8762153977911805E-4</v>
      </c>
      <c r="AV415" s="5">
        <f t="shared" si="653"/>
        <v>3.0567406456974048E-4</v>
      </c>
      <c r="AW415" s="5">
        <f t="shared" si="654"/>
        <v>3.6179032344180173E-6</v>
      </c>
      <c r="AX415" s="5">
        <f t="shared" si="655"/>
        <v>3.6116082948807471E-4</v>
      </c>
      <c r="AY415" s="5">
        <f t="shared" si="656"/>
        <v>5.0201355298842441E-4</v>
      </c>
      <c r="AZ415" s="5">
        <f t="shared" si="657"/>
        <v>3.4889941932695549E-4</v>
      </c>
      <c r="BA415" s="5">
        <f t="shared" si="658"/>
        <v>1.6165673095482297E-4</v>
      </c>
      <c r="BB415" s="5">
        <f t="shared" si="659"/>
        <v>5.6175714006801068E-5</v>
      </c>
      <c r="BC415" s="5">
        <f t="shared" si="660"/>
        <v>1.5616848493890696E-5</v>
      </c>
      <c r="BD415" s="5">
        <f t="shared" si="661"/>
        <v>7.2347122705432505E-4</v>
      </c>
      <c r="BE415" s="5">
        <f t="shared" si="662"/>
        <v>8.9567261006645398E-4</v>
      </c>
      <c r="BF415" s="5">
        <f t="shared" si="663"/>
        <v>5.5443077376387173E-4</v>
      </c>
      <c r="BG415" s="5">
        <f t="shared" si="664"/>
        <v>2.287989900488294E-4</v>
      </c>
      <c r="BH415" s="5">
        <f t="shared" si="665"/>
        <v>7.081449162532334E-5</v>
      </c>
      <c r="BI415" s="5">
        <f t="shared" si="666"/>
        <v>1.753396629271056E-5</v>
      </c>
      <c r="BJ415" s="8">
        <f t="shared" si="667"/>
        <v>0.33360629265257719</v>
      </c>
      <c r="BK415" s="8">
        <f t="shared" si="668"/>
        <v>0.26187125098758873</v>
      </c>
      <c r="BL415" s="8">
        <f t="shared" si="669"/>
        <v>0.37179527440409271</v>
      </c>
      <c r="BM415" s="8">
        <f t="shared" si="670"/>
        <v>0.48768287541287492</v>
      </c>
      <c r="BN415" s="8">
        <f t="shared" si="671"/>
        <v>0.51141800402803828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1.26315789473684</v>
      </c>
      <c r="F416">
        <f>VLOOKUP(B416,home!$B$2:$E$405,3,FALSE)</f>
        <v>1.19</v>
      </c>
      <c r="G416">
        <f>VLOOKUP(C416,away!$B$2:$E$405,4,FALSE)</f>
        <v>1.58</v>
      </c>
      <c r="H416">
        <f>VLOOKUP(A416,away!$A$2:$E$405,3,FALSE)</f>
        <v>1.0526315789473699</v>
      </c>
      <c r="I416">
        <f>VLOOKUP(C416,away!$B$2:$E$405,3,FALSE)</f>
        <v>0.59</v>
      </c>
      <c r="J416">
        <f>VLOOKUP(B416,home!$B$2:$E$405,4,FALSE)</f>
        <v>0.24</v>
      </c>
      <c r="K416" s="3">
        <f t="shared" si="616"/>
        <v>2.3749894736842068</v>
      </c>
      <c r="L416" s="3">
        <f t="shared" si="617"/>
        <v>0.14905263157894755</v>
      </c>
      <c r="M416" s="5">
        <f t="shared" si="618"/>
        <v>8.0135036964155956E-2</v>
      </c>
      <c r="N416" s="5">
        <f t="shared" si="619"/>
        <v>0.19031986926316524</v>
      </c>
      <c r="O416" s="5">
        <f t="shared" si="620"/>
        <v>1.1944338141183682E-2</v>
      </c>
      <c r="P416" s="5">
        <f t="shared" si="621"/>
        <v>2.8367677355436029E-2</v>
      </c>
      <c r="Q416" s="5">
        <f t="shared" si="622"/>
        <v>0.22600384306648597</v>
      </c>
      <c r="R416" s="5">
        <f t="shared" si="623"/>
        <v>8.9016751620611104E-4</v>
      </c>
      <c r="S416" s="5">
        <f t="shared" si="624"/>
        <v>2.5105283189114517E-3</v>
      </c>
      <c r="T416" s="5">
        <f t="shared" si="625"/>
        <v>3.3686467556015211E-2</v>
      </c>
      <c r="U416" s="5">
        <f t="shared" si="626"/>
        <v>2.1141384808051294E-3</v>
      </c>
      <c r="V416" s="5">
        <f t="shared" si="627"/>
        <v>9.8747009548701167E-5</v>
      </c>
      <c r="W416" s="5">
        <f t="shared" si="628"/>
        <v>0.17891891609836053</v>
      </c>
      <c r="X416" s="5">
        <f t="shared" si="629"/>
        <v>2.6668335283713557E-2</v>
      </c>
      <c r="Y416" s="5">
        <f t="shared" si="630"/>
        <v>1.9874927769336016E-3</v>
      </c>
      <c r="Z416" s="5">
        <f t="shared" si="631"/>
        <v>4.4227270278872087E-5</v>
      </c>
      <c r="AA416" s="5">
        <f t="shared" si="632"/>
        <v>1.0503930136210759E-4</v>
      </c>
      <c r="AB416" s="5">
        <f t="shared" si="633"/>
        <v>1.2473361752907437E-4</v>
      </c>
      <c r="AC416" s="5">
        <f t="shared" si="634"/>
        <v>2.1847679030402531E-6</v>
      </c>
      <c r="AD416" s="5">
        <f t="shared" si="635"/>
        <v>0.10623263559414849</v>
      </c>
      <c r="AE416" s="5">
        <f t="shared" si="636"/>
        <v>1.5834253894875201E-2</v>
      </c>
      <c r="AF416" s="5">
        <f t="shared" si="637"/>
        <v>1.1800686060601741E-3</v>
      </c>
      <c r="AG416" s="5">
        <f t="shared" si="638"/>
        <v>5.8630777058989765E-5</v>
      </c>
      <c r="AH416" s="5">
        <f t="shared" si="639"/>
        <v>1.6480477556548148E-6</v>
      </c>
      <c r="AI416" s="5">
        <f t="shared" si="640"/>
        <v>3.9140960718090666E-6</v>
      </c>
      <c r="AJ416" s="5">
        <f t="shared" si="641"/>
        <v>4.6479684847676192E-6</v>
      </c>
      <c r="AK416" s="5">
        <f t="shared" si="642"/>
        <v>3.6796254084463429E-6</v>
      </c>
      <c r="AL416" s="5">
        <f t="shared" si="643"/>
        <v>3.0936176393195079E-8</v>
      </c>
      <c r="AM416" s="5">
        <f t="shared" si="644"/>
        <v>5.0460278259566567E-2</v>
      </c>
      <c r="AN416" s="5">
        <f t="shared" si="645"/>
        <v>7.5212372647943514E-3</v>
      </c>
      <c r="AO416" s="5">
        <f t="shared" si="646"/>
        <v>5.605301035236217E-4</v>
      </c>
      <c r="AP416" s="5">
        <f t="shared" si="647"/>
        <v>2.7849495669805236E-5</v>
      </c>
      <c r="AQ416" s="5">
        <f t="shared" si="648"/>
        <v>1.0377601544327438E-6</v>
      </c>
      <c r="AR416" s="5">
        <f t="shared" si="649"/>
        <v>4.9129170989625674E-8</v>
      </c>
      <c r="AS416" s="5">
        <f t="shared" si="650"/>
        <v>1.1668126395119249E-7</v>
      </c>
      <c r="AT416" s="5">
        <f t="shared" si="651"/>
        <v>1.3855838683012536E-7</v>
      </c>
      <c r="AU416" s="5">
        <f t="shared" si="652"/>
        <v>1.0969157007073739E-7</v>
      </c>
      <c r="AV416" s="5">
        <f t="shared" si="653"/>
        <v>6.5129081067473708E-8</v>
      </c>
      <c r="AW416" s="5">
        <f t="shared" si="654"/>
        <v>3.0420438625282075E-10</v>
      </c>
      <c r="AX416" s="5">
        <f t="shared" si="655"/>
        <v>1.9973771617607761E-2</v>
      </c>
      <c r="AY416" s="5">
        <f t="shared" si="656"/>
        <v>2.9771432221613291E-3</v>
      </c>
      <c r="AZ416" s="5">
        <f t="shared" si="657"/>
        <v>2.2187551592528661E-4</v>
      </c>
      <c r="BA416" s="5">
        <f t="shared" si="658"/>
        <v>1.1023709843866884E-5</v>
      </c>
      <c r="BB416" s="5">
        <f t="shared" si="659"/>
        <v>4.1077824049777707E-7</v>
      </c>
      <c r="BC416" s="5">
        <f t="shared" si="660"/>
        <v>1.224551554831269E-8</v>
      </c>
      <c r="BD416" s="5">
        <f t="shared" si="661"/>
        <v>1.2204720372159651E-9</v>
      </c>
      <c r="BE416" s="5">
        <f t="shared" si="662"/>
        <v>2.8986082413138368E-9</v>
      </c>
      <c r="BF416" s="5">
        <f t="shared" si="663"/>
        <v>3.4420820307273274E-9</v>
      </c>
      <c r="BG416" s="5">
        <f t="shared" si="664"/>
        <v>2.7249695301783204E-9</v>
      </c>
      <c r="BH416" s="5">
        <f t="shared" si="665"/>
        <v>1.617943487570927E-9</v>
      </c>
      <c r="BI416" s="5">
        <f t="shared" si="666"/>
        <v>7.6851975039937321E-10</v>
      </c>
      <c r="BJ416" s="8">
        <f t="shared" si="667"/>
        <v>0.86264568288982035</v>
      </c>
      <c r="BK416" s="8">
        <f t="shared" si="668"/>
        <v>0.11409134857429291</v>
      </c>
      <c r="BL416" s="8">
        <f t="shared" si="669"/>
        <v>1.519279865687477E-2</v>
      </c>
      <c r="BM416" s="8">
        <f t="shared" si="670"/>
        <v>0.45133598216667653</v>
      </c>
      <c r="BN416" s="8">
        <f t="shared" si="671"/>
        <v>0.53766093230663303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1.26315789473684</v>
      </c>
      <c r="F417">
        <f>VLOOKUP(B417,home!$B$2:$E$405,3,FALSE)</f>
        <v>1.78</v>
      </c>
      <c r="G417">
        <f>VLOOKUP(C417,away!$B$2:$E$405,4,FALSE)</f>
        <v>1.58</v>
      </c>
      <c r="H417">
        <f>VLOOKUP(A417,away!$A$2:$E$405,3,FALSE)</f>
        <v>1.0526315789473699</v>
      </c>
      <c r="I417">
        <f>VLOOKUP(C417,away!$B$2:$E$405,3,FALSE)</f>
        <v>0.79</v>
      </c>
      <c r="J417">
        <f>VLOOKUP(B417,home!$B$2:$E$405,4,FALSE)</f>
        <v>1.43</v>
      </c>
      <c r="K417" s="3">
        <f t="shared" si="616"/>
        <v>3.5525052631578888</v>
      </c>
      <c r="L417" s="3">
        <f t="shared" si="617"/>
        <v>1.1891578947368437</v>
      </c>
      <c r="M417" s="5">
        <f t="shared" si="618"/>
        <v>8.7241245163423367E-3</v>
      </c>
      <c r="N417" s="5">
        <f t="shared" si="619"/>
        <v>3.0992498260750918E-2</v>
      </c>
      <c r="O417" s="5">
        <f t="shared" si="620"/>
        <v>1.0374361543275737E-2</v>
      </c>
      <c r="P417" s="5">
        <f t="shared" si="621"/>
        <v>3.6854973984389847E-2</v>
      </c>
      <c r="Q417" s="5">
        <f t="shared" si="622"/>
        <v>5.5050506594864705E-2</v>
      </c>
      <c r="R417" s="5">
        <f t="shared" si="623"/>
        <v>6.1683769660203268E-3</v>
      </c>
      <c r="S417" s="5">
        <f t="shared" si="624"/>
        <v>3.8923364311389048E-2</v>
      </c>
      <c r="T417" s="5">
        <f t="shared" si="625"/>
        <v>6.5463744526546047E-2</v>
      </c>
      <c r="U417" s="5">
        <f t="shared" si="626"/>
        <v>2.1913191636929098E-2</v>
      </c>
      <c r="V417" s="5">
        <f t="shared" si="627"/>
        <v>1.8270150092857502E-2</v>
      </c>
      <c r="W417" s="5">
        <f t="shared" si="628"/>
        <v>6.5189071472588275E-2</v>
      </c>
      <c r="X417" s="5">
        <f t="shared" si="629"/>
        <v>7.7520098992192712E-2</v>
      </c>
      <c r="Y417" s="5">
        <f t="shared" si="630"/>
        <v>4.6091818858673819E-2</v>
      </c>
      <c r="Z417" s="5">
        <f t="shared" si="631"/>
        <v>2.4450580556186568E-3</v>
      </c>
      <c r="AA417" s="5">
        <f t="shared" si="632"/>
        <v>8.6860816113118709E-3</v>
      </c>
      <c r="AB417" s="5">
        <f t="shared" si="633"/>
        <v>1.5428675320202197E-2</v>
      </c>
      <c r="AC417" s="5">
        <f t="shared" si="634"/>
        <v>4.8238787822049234E-3</v>
      </c>
      <c r="AD417" s="5">
        <f t="shared" si="635"/>
        <v>5.7896129876686429E-2</v>
      </c>
      <c r="AE417" s="5">
        <f t="shared" si="636"/>
        <v>6.8847639917571313E-2</v>
      </c>
      <c r="AF417" s="5">
        <f t="shared" si="637"/>
        <v>4.0935357270989708E-2</v>
      </c>
      <c r="AG417" s="5">
        <f t="shared" si="638"/>
        <v>1.6226201090890222E-2</v>
      </c>
      <c r="AH417" s="5">
        <f t="shared" si="639"/>
        <v>7.2689002248221065E-4</v>
      </c>
      <c r="AI417" s="5">
        <f t="shared" si="640"/>
        <v>2.5822806306050093E-3</v>
      </c>
      <c r="AJ417" s="5">
        <f t="shared" si="641"/>
        <v>4.5867827655874868E-3</v>
      </c>
      <c r="AK417" s="5">
        <f t="shared" si="642"/>
        <v>5.4315233052371452E-3</v>
      </c>
      <c r="AL417" s="5">
        <f t="shared" si="643"/>
        <v>8.1513704527706656E-4</v>
      </c>
      <c r="AM417" s="5">
        <f t="shared" si="644"/>
        <v>4.1135261220680237E-2</v>
      </c>
      <c r="AN417" s="5">
        <f t="shared" si="645"/>
        <v>4.8916320632634236E-2</v>
      </c>
      <c r="AO417" s="5">
        <f t="shared" si="646"/>
        <v>2.908461443088789E-2</v>
      </c>
      <c r="AP417" s="5">
        <f t="shared" si="647"/>
        <v>1.1528732955289155E-2</v>
      </c>
      <c r="AQ417" s="5">
        <f t="shared" si="648"/>
        <v>3.4273709525237308E-3</v>
      </c>
      <c r="AR417" s="5">
        <f t="shared" si="649"/>
        <v>1.7287740176803263E-4</v>
      </c>
      <c r="AS417" s="5">
        <f t="shared" si="650"/>
        <v>6.1414787966199678E-4</v>
      </c>
      <c r="AT417" s="5">
        <f t="shared" si="651"/>
        <v>1.0908817874282512E-3</v>
      </c>
      <c r="AU417" s="5">
        <f t="shared" si="652"/>
        <v>1.291787763773982E-3</v>
      </c>
      <c r="AV417" s="5">
        <f t="shared" si="653"/>
        <v>1.1472707074225079E-3</v>
      </c>
      <c r="AW417" s="5">
        <f t="shared" si="654"/>
        <v>9.5653834316055981E-5</v>
      </c>
      <c r="AX417" s="5">
        <f t="shared" si="655"/>
        <v>2.4355538664640197E-2</v>
      </c>
      <c r="AY417" s="5">
        <f t="shared" si="656"/>
        <v>2.8962581083625333E-2</v>
      </c>
      <c r="AZ417" s="5">
        <f t="shared" si="657"/>
        <v>1.7220540973774522E-2</v>
      </c>
      <c r="BA417" s="5">
        <f t="shared" si="658"/>
        <v>6.8259807502010885E-3</v>
      </c>
      <c r="BB417" s="5">
        <f t="shared" si="659"/>
        <v>2.0292922246058372E-3</v>
      </c>
      <c r="BC417" s="5">
        <f t="shared" si="660"/>
        <v>4.8262977392362499E-4</v>
      </c>
      <c r="BD417" s="5">
        <f t="shared" si="661"/>
        <v>3.4263087855674809E-5</v>
      </c>
      <c r="BE417" s="5">
        <f t="shared" si="662"/>
        <v>1.217197999393259E-4</v>
      </c>
      <c r="BF417" s="5">
        <f t="shared" si="663"/>
        <v>2.1620511495749038E-4</v>
      </c>
      <c r="BG417" s="5">
        <f t="shared" si="664"/>
        <v>2.5602326960271355E-4</v>
      </c>
      <c r="BH417" s="5">
        <f t="shared" si="665"/>
        <v>2.2738100318863279E-4</v>
      </c>
      <c r="BI417" s="5">
        <f t="shared" si="666"/>
        <v>1.615544421139477E-4</v>
      </c>
      <c r="BJ417" s="8">
        <f t="shared" si="667"/>
        <v>0.73818193052454018</v>
      </c>
      <c r="BK417" s="8">
        <f t="shared" si="668"/>
        <v>0.13737420981608606</v>
      </c>
      <c r="BL417" s="8">
        <f t="shared" si="669"/>
        <v>8.1232276059363617E-2</v>
      </c>
      <c r="BM417" s="8">
        <f t="shared" si="670"/>
        <v>0.78220170534065514</v>
      </c>
      <c r="BN417" s="8">
        <f t="shared" si="671"/>
        <v>0.14816484186564388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1.26315789473684</v>
      </c>
      <c r="F418">
        <f>VLOOKUP(B418,home!$B$2:$E$405,3,FALSE)</f>
        <v>1.58</v>
      </c>
      <c r="G418">
        <f>VLOOKUP(C418,away!$B$2:$E$405,4,FALSE)</f>
        <v>0.79</v>
      </c>
      <c r="H418">
        <f>VLOOKUP(A418,away!$A$2:$E$405,3,FALSE)</f>
        <v>1.0526315789473699</v>
      </c>
      <c r="I418">
        <f>VLOOKUP(C418,away!$B$2:$E$405,3,FALSE)</f>
        <v>0.99</v>
      </c>
      <c r="J418">
        <f>VLOOKUP(B418,home!$B$2:$E$405,4,FALSE)</f>
        <v>1.43</v>
      </c>
      <c r="K418" s="3">
        <f t="shared" si="616"/>
        <v>1.576673684210524</v>
      </c>
      <c r="L418" s="3">
        <f t="shared" si="617"/>
        <v>1.4902105263157914</v>
      </c>
      <c r="M418" s="5">
        <f t="shared" si="618"/>
        <v>4.6566018968932414E-2</v>
      </c>
      <c r="N418" s="5">
        <f t="shared" si="619"/>
        <v>7.3419416686763814E-2</v>
      </c>
      <c r="O418" s="5">
        <f t="shared" si="620"/>
        <v>6.9393171636123879E-2</v>
      </c>
      <c r="P418" s="5">
        <f t="shared" si="621"/>
        <v>0.10941038758258068</v>
      </c>
      <c r="Q418" s="5">
        <f t="shared" si="622"/>
        <v>5.7879231100053774E-2</v>
      </c>
      <c r="R418" s="5">
        <f t="shared" si="623"/>
        <v>5.1705217413295125E-2</v>
      </c>
      <c r="S418" s="5">
        <f t="shared" si="624"/>
        <v>6.4266997566170603E-2</v>
      </c>
      <c r="T418" s="5">
        <f t="shared" si="625"/>
        <v>8.6252239440364448E-2</v>
      </c>
      <c r="U418" s="5">
        <f t="shared" si="626"/>
        <v>8.1522255631926166E-2</v>
      </c>
      <c r="V418" s="5">
        <f t="shared" si="627"/>
        <v>1.6777797458735606E-2</v>
      </c>
      <c r="W418" s="5">
        <f t="shared" si="628"/>
        <v>3.0418886845931373E-2</v>
      </c>
      <c r="X418" s="5">
        <f t="shared" si="629"/>
        <v>4.5330545376615884E-2</v>
      </c>
      <c r="Y418" s="5">
        <f t="shared" si="630"/>
        <v>3.3776027941934322E-2</v>
      </c>
      <c r="Z418" s="5">
        <f t="shared" si="631"/>
        <v>2.5683886418246312E-2</v>
      </c>
      <c r="AA418" s="5">
        <f t="shared" si="632"/>
        <v>4.0495107823901054E-2</v>
      </c>
      <c r="AB418" s="5">
        <f t="shared" si="633"/>
        <v>3.1923785422606252E-2</v>
      </c>
      <c r="AC418" s="5">
        <f t="shared" si="634"/>
        <v>2.4637940973210085E-3</v>
      </c>
      <c r="AD418" s="5">
        <f t="shared" si="635"/>
        <v>1.1990164598239417E-2</v>
      </c>
      <c r="AE418" s="5">
        <f t="shared" si="636"/>
        <v>1.786786949655533E-2</v>
      </c>
      <c r="AF418" s="5">
        <f t="shared" si="637"/>
        <v>1.33134436033018E-2</v>
      </c>
      <c r="AG418" s="5">
        <f t="shared" si="638"/>
        <v>6.6132779330506592E-3</v>
      </c>
      <c r="AH418" s="5">
        <f t="shared" si="639"/>
        <v>9.5685994742924635E-3</v>
      </c>
      <c r="AI418" s="5">
        <f t="shared" si="640"/>
        <v>1.508655898586758E-2</v>
      </c>
      <c r="AJ418" s="5">
        <f t="shared" si="641"/>
        <v>1.1893290269153615E-2</v>
      </c>
      <c r="AK418" s="5">
        <f t="shared" si="642"/>
        <v>6.2506125953505345E-3</v>
      </c>
      <c r="AL418" s="5">
        <f t="shared" si="643"/>
        <v>2.3155483168222919E-4</v>
      </c>
      <c r="AM418" s="5">
        <f t="shared" si="644"/>
        <v>3.7809153982793441E-3</v>
      </c>
      <c r="AN418" s="5">
        <f t="shared" si="645"/>
        <v>5.6343599256253405E-3</v>
      </c>
      <c r="AO418" s="5">
        <f t="shared" si="646"/>
        <v>4.1981912351093725E-3</v>
      </c>
      <c r="AP418" s="5">
        <f t="shared" si="647"/>
        <v>2.0853962566822265E-3</v>
      </c>
      <c r="AQ418" s="5">
        <f t="shared" si="648"/>
        <v>7.7691986331185055E-4</v>
      </c>
      <c r="AR418" s="5">
        <f t="shared" si="649"/>
        <v>2.8518455317380759E-3</v>
      </c>
      <c r="AS418" s="5">
        <f t="shared" si="650"/>
        <v>4.4964298013247927E-3</v>
      </c>
      <c r="AT418" s="5">
        <f t="shared" si="651"/>
        <v>3.5447012703243787E-3</v>
      </c>
      <c r="AU418" s="5">
        <f t="shared" si="652"/>
        <v>1.8629457371026874E-3</v>
      </c>
      <c r="AV418" s="5">
        <f t="shared" si="653"/>
        <v>7.3431437970049621E-4</v>
      </c>
      <c r="AW418" s="5">
        <f t="shared" si="654"/>
        <v>1.5112655848579223E-5</v>
      </c>
      <c r="AX418" s="5">
        <f t="shared" si="655"/>
        <v>9.9354496844889883E-4</v>
      </c>
      <c r="AY418" s="5">
        <f t="shared" si="656"/>
        <v>1.4805911703506397E-3</v>
      </c>
      <c r="AZ418" s="5">
        <f t="shared" si="657"/>
        <v>1.1031962736133705E-3</v>
      </c>
      <c r="BA418" s="5">
        <f t="shared" si="658"/>
        <v>5.4799823317700012E-4</v>
      </c>
      <c r="BB418" s="5">
        <f t="shared" si="659"/>
        <v>2.0415818387070533E-4</v>
      </c>
      <c r="BC418" s="5">
        <f t="shared" si="660"/>
        <v>6.0847734927527996E-5</v>
      </c>
      <c r="BD418" s="5">
        <f t="shared" si="661"/>
        <v>7.0830837180378995E-4</v>
      </c>
      <c r="BE418" s="5">
        <f t="shared" si="662"/>
        <v>1.116771170129039E-3</v>
      </c>
      <c r="BF418" s="5">
        <f t="shared" si="663"/>
        <v>8.8039185761372516E-4</v>
      </c>
      <c r="BG418" s="5">
        <f t="shared" si="664"/>
        <v>4.6269689123092637E-4</v>
      </c>
      <c r="BH418" s="5">
        <f t="shared" si="665"/>
        <v>1.8238050304245521E-4</v>
      </c>
      <c r="BI418" s="5">
        <f t="shared" si="666"/>
        <v>5.7510907932023248E-5</v>
      </c>
      <c r="BJ418" s="8">
        <f t="shared" si="667"/>
        <v>0.39772722226620727</v>
      </c>
      <c r="BK418" s="8">
        <f t="shared" si="668"/>
        <v>0.24119714167577316</v>
      </c>
      <c r="BL418" s="8">
        <f t="shared" si="669"/>
        <v>0.33473689567445902</v>
      </c>
      <c r="BM418" s="8">
        <f t="shared" si="670"/>
        <v>0.5895062241324337</v>
      </c>
      <c r="BN418" s="8">
        <f t="shared" si="671"/>
        <v>0.40837344338774972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1.26315789473684</v>
      </c>
      <c r="F419">
        <f>VLOOKUP(B419,home!$B$2:$E$405,3,FALSE)</f>
        <v>1.19</v>
      </c>
      <c r="G419">
        <f>VLOOKUP(C419,away!$B$2:$E$405,4,FALSE)</f>
        <v>1.19</v>
      </c>
      <c r="H419">
        <f>VLOOKUP(A419,away!$A$2:$E$405,3,FALSE)</f>
        <v>1.0526315789473699</v>
      </c>
      <c r="I419">
        <f>VLOOKUP(C419,away!$B$2:$E$405,3,FALSE)</f>
        <v>0.4</v>
      </c>
      <c r="J419">
        <f>VLOOKUP(B419,home!$B$2:$E$405,4,FALSE)</f>
        <v>0.24</v>
      </c>
      <c r="K419" s="3">
        <f t="shared" si="616"/>
        <v>1.788757894736839</v>
      </c>
      <c r="L419" s="3">
        <f t="shared" si="617"/>
        <v>0.10105263157894752</v>
      </c>
      <c r="M419" s="5">
        <f t="shared" si="618"/>
        <v>0.15110043568050305</v>
      </c>
      <c r="N419" s="5">
        <f t="shared" si="619"/>
        <v>0.27028209722167573</v>
      </c>
      <c r="O419" s="5">
        <f t="shared" si="620"/>
        <v>1.5269096658240331E-2</v>
      </c>
      <c r="P419" s="5">
        <f t="shared" si="621"/>
        <v>2.7312717192927272E-2</v>
      </c>
      <c r="Q419" s="5">
        <f t="shared" si="622"/>
        <v>0.24173461760565124</v>
      </c>
      <c r="R419" s="5">
        <f t="shared" si="623"/>
        <v>7.714911995742494E-4</v>
      </c>
      <c r="S419" s="5">
        <f t="shared" si="624"/>
        <v>1.2342527622458107E-3</v>
      </c>
      <c r="T419" s="5">
        <f t="shared" si="625"/>
        <v>2.4427919252781635E-2</v>
      </c>
      <c r="U419" s="5">
        <f t="shared" si="626"/>
        <v>1.3800109739584324E-3</v>
      </c>
      <c r="V419" s="5">
        <f t="shared" si="627"/>
        <v>2.4789101727078719E-5</v>
      </c>
      <c r="W419" s="5">
        <f t="shared" si="628"/>
        <v>0.14413490189109984</v>
      </c>
      <c r="X419" s="5">
        <f t="shared" si="629"/>
        <v>1.4565211138469057E-2</v>
      </c>
      <c r="Y419" s="5">
        <f t="shared" si="630"/>
        <v>7.3592645752264816E-4</v>
      </c>
      <c r="Z419" s="5">
        <f t="shared" si="631"/>
        <v>2.5987071985658971E-5</v>
      </c>
      <c r="AA419" s="5">
        <f t="shared" si="632"/>
        <v>4.6484580175442022E-5</v>
      </c>
      <c r="AB419" s="5">
        <f t="shared" si="633"/>
        <v>4.1574829886174746E-5</v>
      </c>
      <c r="AC419" s="5">
        <f t="shared" si="634"/>
        <v>2.8005285105945297E-7</v>
      </c>
      <c r="AD419" s="5">
        <f t="shared" si="635"/>
        <v>6.4455610916206149E-2</v>
      </c>
      <c r="AE419" s="5">
        <f t="shared" si="636"/>
        <v>6.5134091031113679E-3</v>
      </c>
      <c r="AF419" s="5">
        <f t="shared" si="637"/>
        <v>3.2909856520983797E-4</v>
      </c>
      <c r="AG419" s="5">
        <f t="shared" si="638"/>
        <v>1.1085425354436667E-5</v>
      </c>
      <c r="AH419" s="5">
        <f t="shared" si="639"/>
        <v>6.5651550279559581E-7</v>
      </c>
      <c r="AI419" s="5">
        <f t="shared" si="640"/>
        <v>1.1743472886427472E-6</v>
      </c>
      <c r="AJ419" s="5">
        <f t="shared" si="641"/>
        <v>1.050311491861258E-6</v>
      </c>
      <c r="AK419" s="5">
        <f t="shared" si="642"/>
        <v>6.262509909998841E-7</v>
      </c>
      <c r="AL419" s="5">
        <f t="shared" si="643"/>
        <v>2.0248794877688897E-9</v>
      </c>
      <c r="AM419" s="5">
        <f t="shared" si="644"/>
        <v>2.305909657728995E-2</v>
      </c>
      <c r="AN419" s="5">
        <f t="shared" si="645"/>
        <v>2.3301823909682509E-3</v>
      </c>
      <c r="AO419" s="5">
        <f t="shared" si="646"/>
        <v>1.1773553133313284E-4</v>
      </c>
      <c r="AP419" s="5">
        <f t="shared" si="647"/>
        <v>3.9658284238529025E-6</v>
      </c>
      <c r="AQ419" s="5">
        <f t="shared" si="648"/>
        <v>1.0018934965523134E-7</v>
      </c>
      <c r="AR419" s="5">
        <f t="shared" si="649"/>
        <v>1.3268523845974172E-8</v>
      </c>
      <c r="AS419" s="5">
        <f t="shared" si="650"/>
        <v>2.37341767809903E-8</v>
      </c>
      <c r="AT419" s="5">
        <f t="shared" si="651"/>
        <v>2.1227348046038094E-8</v>
      </c>
      <c r="AU419" s="5">
        <f t="shared" si="652"/>
        <v>1.2656862133892418E-8</v>
      </c>
      <c r="AV419" s="5">
        <f t="shared" si="653"/>
        <v>5.6600155161489543E-9</v>
      </c>
      <c r="AW419" s="5">
        <f t="shared" si="654"/>
        <v>1.0167071353367832E-11</v>
      </c>
      <c r="AX419" s="5">
        <f t="shared" si="655"/>
        <v>6.8745235080210996E-3</v>
      </c>
      <c r="AY419" s="5">
        <f t="shared" si="656"/>
        <v>6.9468869133687008E-4</v>
      </c>
      <c r="AZ419" s="5">
        <f t="shared" si="657"/>
        <v>3.5100060193862955E-5</v>
      </c>
      <c r="BA419" s="5">
        <f t="shared" si="658"/>
        <v>1.1823178170564385E-6</v>
      </c>
      <c r="BB419" s="5">
        <f t="shared" si="659"/>
        <v>2.9869081694057431E-8</v>
      </c>
      <c r="BC419" s="5">
        <f t="shared" si="660"/>
        <v>6.0366986160621439E-10</v>
      </c>
      <c r="BD419" s="5">
        <f t="shared" si="661"/>
        <v>2.2346987530061785E-10</v>
      </c>
      <c r="BE419" s="5">
        <f t="shared" si="662"/>
        <v>3.9973350367983704E-10</v>
      </c>
      <c r="BF419" s="5">
        <f t="shared" si="663"/>
        <v>3.57513230249063E-10</v>
      </c>
      <c r="BG419" s="5">
        <f t="shared" si="664"/>
        <v>2.1316820436029358E-10</v>
      </c>
      <c r="BH419" s="5">
        <f t="shared" si="665"/>
        <v>9.5326577114087752E-11</v>
      </c>
      <c r="BI419" s="5">
        <f t="shared" si="666"/>
        <v>3.4103233478212915E-11</v>
      </c>
      <c r="BJ419" s="8">
        <f t="shared" si="667"/>
        <v>0.8003064831445672</v>
      </c>
      <c r="BK419" s="8">
        <f t="shared" si="668"/>
        <v>0.18036716550647061</v>
      </c>
      <c r="BL419" s="8">
        <f t="shared" si="669"/>
        <v>1.7512243537349877E-2</v>
      </c>
      <c r="BM419" s="8">
        <f t="shared" si="670"/>
        <v>0.29104673502063177</v>
      </c>
      <c r="BN419" s="8">
        <f t="shared" si="671"/>
        <v>0.7064704555585718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1.26315789473684</v>
      </c>
      <c r="F420">
        <f>VLOOKUP(B420,home!$B$2:$E$405,3,FALSE)</f>
        <v>1.27</v>
      </c>
      <c r="G420">
        <f>VLOOKUP(C420,away!$B$2:$E$405,4,FALSE)</f>
        <v>0.99</v>
      </c>
      <c r="H420">
        <f>VLOOKUP(A420,away!$A$2:$E$405,3,FALSE)</f>
        <v>1.0526315789473699</v>
      </c>
      <c r="I420">
        <f>VLOOKUP(C420,away!$B$2:$E$405,3,FALSE)</f>
        <v>0.59</v>
      </c>
      <c r="J420">
        <f>VLOOKUP(B420,home!$B$2:$E$405,4,FALSE)</f>
        <v>1.71</v>
      </c>
      <c r="K420" s="3">
        <f t="shared" si="616"/>
        <v>1.588168421052629</v>
      </c>
      <c r="L420" s="3">
        <f t="shared" si="617"/>
        <v>1.0620000000000014</v>
      </c>
      <c r="M420" s="5">
        <f t="shared" si="618"/>
        <v>7.0639314910733914E-2</v>
      </c>
      <c r="N420" s="5">
        <f t="shared" si="619"/>
        <v>0.1121871292260197</v>
      </c>
      <c r="O420" s="5">
        <f t="shared" si="620"/>
        <v>7.5018952435199501E-2</v>
      </c>
      <c r="P420" s="5">
        <f t="shared" si="621"/>
        <v>0.11914273123803305</v>
      </c>
      <c r="Q420" s="5">
        <f t="shared" si="622"/>
        <v>8.9086027942657506E-2</v>
      </c>
      <c r="R420" s="5">
        <f t="shared" si="623"/>
        <v>3.9835063743090988E-2</v>
      </c>
      <c r="S420" s="5">
        <f t="shared" si="624"/>
        <v>5.0237571049479436E-2</v>
      </c>
      <c r="T420" s="5">
        <f t="shared" si="625"/>
        <v>9.460936167510238E-2</v>
      </c>
      <c r="U420" s="5">
        <f t="shared" si="626"/>
        <v>6.3264790287395636E-2</v>
      </c>
      <c r="V420" s="5">
        <f t="shared" si="627"/>
        <v>9.4147154191581896E-3</v>
      </c>
      <c r="W420" s="5">
        <f t="shared" si="628"/>
        <v>4.7161205445180245E-2</v>
      </c>
      <c r="X420" s="5">
        <f t="shared" si="629"/>
        <v>5.0085200182781474E-2</v>
      </c>
      <c r="Y420" s="5">
        <f t="shared" si="630"/>
        <v>2.6595241297056999E-2</v>
      </c>
      <c r="Z420" s="5">
        <f t="shared" si="631"/>
        <v>1.410161256505423E-2</v>
      </c>
      <c r="AA420" s="5">
        <f t="shared" si="632"/>
        <v>2.2395735761738086E-2</v>
      </c>
      <c r="AB420" s="5">
        <f t="shared" si="633"/>
        <v>1.7784100151515745E-2</v>
      </c>
      <c r="AC420" s="5">
        <f t="shared" si="634"/>
        <v>9.9244920329140006E-4</v>
      </c>
      <c r="AD420" s="5">
        <f t="shared" si="635"/>
        <v>1.8724984296702649E-2</v>
      </c>
      <c r="AE420" s="5">
        <f t="shared" si="636"/>
        <v>1.9885933323098234E-2</v>
      </c>
      <c r="AF420" s="5">
        <f t="shared" si="637"/>
        <v>1.0559430594565176E-2</v>
      </c>
      <c r="AG420" s="5">
        <f t="shared" si="638"/>
        <v>3.7380384304760779E-3</v>
      </c>
      <c r="AH420" s="5">
        <f t="shared" si="639"/>
        <v>3.7439781360219032E-3</v>
      </c>
      <c r="AI420" s="5">
        <f t="shared" si="640"/>
        <v>5.9460678447414697E-3</v>
      </c>
      <c r="AJ420" s="5">
        <f t="shared" si="641"/>
        <v>4.7216785902274364E-3</v>
      </c>
      <c r="AK420" s="5">
        <f t="shared" si="642"/>
        <v>2.4996069437865031E-3</v>
      </c>
      <c r="AL420" s="5">
        <f t="shared" si="643"/>
        <v>6.6955977047382072E-5</v>
      </c>
      <c r="AM420" s="5">
        <f t="shared" si="644"/>
        <v>5.9476857489459039E-3</v>
      </c>
      <c r="AN420" s="5">
        <f t="shared" si="645"/>
        <v>6.3164422653805572E-3</v>
      </c>
      <c r="AO420" s="5">
        <f t="shared" si="646"/>
        <v>3.3540308429170808E-3</v>
      </c>
      <c r="AP420" s="5">
        <f t="shared" si="647"/>
        <v>1.1873269183926482E-3</v>
      </c>
      <c r="AQ420" s="5">
        <f t="shared" si="648"/>
        <v>3.1523529683324849E-4</v>
      </c>
      <c r="AR420" s="5">
        <f t="shared" si="649"/>
        <v>7.9522095609105324E-4</v>
      </c>
      <c r="AS420" s="5">
        <f t="shared" si="650"/>
        <v>1.26294481022309E-3</v>
      </c>
      <c r="AT420" s="5">
        <f t="shared" si="651"/>
        <v>1.0028845325643087E-3</v>
      </c>
      <c r="AU420" s="5">
        <f t="shared" si="652"/>
        <v>5.3091651486025391E-4</v>
      </c>
      <c r="AV420" s="5">
        <f t="shared" si="653"/>
        <v>2.1079621077909363E-4</v>
      </c>
      <c r="AW420" s="5">
        <f t="shared" si="654"/>
        <v>3.1369523662476203E-6</v>
      </c>
      <c r="AX420" s="5">
        <f t="shared" si="655"/>
        <v>1.574321114136773E-3</v>
      </c>
      <c r="AY420" s="5">
        <f t="shared" si="656"/>
        <v>1.6719290232132548E-3</v>
      </c>
      <c r="AZ420" s="5">
        <f t="shared" si="657"/>
        <v>8.8779431132623955E-4</v>
      </c>
      <c r="BA420" s="5">
        <f t="shared" si="658"/>
        <v>3.1427918620948922E-4</v>
      </c>
      <c r="BB420" s="5">
        <f t="shared" si="659"/>
        <v>8.3441123938619502E-5</v>
      </c>
      <c r="BC420" s="5">
        <f t="shared" si="660"/>
        <v>1.7722894724562804E-5</v>
      </c>
      <c r="BD420" s="5">
        <f t="shared" si="661"/>
        <v>1.4075410922811658E-4</v>
      </c>
      <c r="BE420" s="5">
        <f t="shared" si="662"/>
        <v>2.2354123140948717E-4</v>
      </c>
      <c r="BF420" s="5">
        <f t="shared" si="663"/>
        <v>1.7751056226388286E-4</v>
      </c>
      <c r="BG420" s="5">
        <f t="shared" si="664"/>
        <v>9.3972223130265052E-5</v>
      </c>
      <c r="BH420" s="5">
        <f t="shared" si="665"/>
        <v>3.7310929307899615E-5</v>
      </c>
      <c r="BI420" s="5">
        <f t="shared" si="666"/>
        <v>1.1851207937386641E-5</v>
      </c>
      <c r="BJ420" s="8">
        <f t="shared" si="667"/>
        <v>0.49430276113965882</v>
      </c>
      <c r="BK420" s="8">
        <f t="shared" si="668"/>
        <v>0.25216566682095665</v>
      </c>
      <c r="BL420" s="8">
        <f t="shared" si="669"/>
        <v>0.23969767718151214</v>
      </c>
      <c r="BM420" s="8">
        <f t="shared" si="670"/>
        <v>0.49268970614060004</v>
      </c>
      <c r="BN420" s="8">
        <f t="shared" si="671"/>
        <v>0.50590921949573464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1.26315789473684</v>
      </c>
      <c r="F421">
        <f>VLOOKUP(B421,home!$B$2:$E$405,3,FALSE)</f>
        <v>0.99</v>
      </c>
      <c r="G421">
        <f>VLOOKUP(C421,away!$B$2:$E$405,4,FALSE)</f>
        <v>1.39</v>
      </c>
      <c r="H421">
        <f>VLOOKUP(A421,away!$A$2:$E$405,3,FALSE)</f>
        <v>1.0526315789473699</v>
      </c>
      <c r="I421">
        <f>VLOOKUP(C421,away!$B$2:$E$405,3,FALSE)</f>
        <v>1.78</v>
      </c>
      <c r="J421">
        <f>VLOOKUP(B421,home!$B$2:$E$405,4,FALSE)</f>
        <v>0.95</v>
      </c>
      <c r="K421" s="3">
        <f t="shared" si="616"/>
        <v>1.7382315789473655</v>
      </c>
      <c r="L421" s="3">
        <f t="shared" si="617"/>
        <v>1.7800000000000025</v>
      </c>
      <c r="M421" s="5">
        <f t="shared" si="618"/>
        <v>2.9651825742833281E-2</v>
      </c>
      <c r="N421" s="5">
        <f t="shared" si="619"/>
        <v>5.1541739879637234E-2</v>
      </c>
      <c r="O421" s="5">
        <f t="shared" si="620"/>
        <v>5.2780249822243309E-2</v>
      </c>
      <c r="P421" s="5">
        <f t="shared" si="621"/>
        <v>9.1744296985754398E-2</v>
      </c>
      <c r="Q421" s="5">
        <f t="shared" si="622"/>
        <v>4.479573994633812E-2</v>
      </c>
      <c r="R421" s="5">
        <f t="shared" si="623"/>
        <v>4.6974422341796628E-2</v>
      </c>
      <c r="S421" s="5">
        <f t="shared" si="624"/>
        <v>7.0965411222989064E-2</v>
      </c>
      <c r="T421" s="5">
        <f t="shared" si="625"/>
        <v>7.9736417104481969E-2</v>
      </c>
      <c r="U421" s="5">
        <f t="shared" si="626"/>
        <v>8.1652424317321545E-2</v>
      </c>
      <c r="V421" s="5">
        <f t="shared" si="627"/>
        <v>2.4396743051710915E-2</v>
      </c>
      <c r="W421" s="5">
        <f t="shared" si="628"/>
        <v>2.595512325901296E-2</v>
      </c>
      <c r="X421" s="5">
        <f t="shared" si="629"/>
        <v>4.6200119401043127E-2</v>
      </c>
      <c r="Y421" s="5">
        <f t="shared" si="630"/>
        <v>4.1118106266928453E-2</v>
      </c>
      <c r="Z421" s="5">
        <f t="shared" si="631"/>
        <v>2.7871490589466037E-2</v>
      </c>
      <c r="AA421" s="5">
        <f t="shared" si="632"/>
        <v>4.8447105094944189E-2</v>
      </c>
      <c r="AB421" s="5">
        <f t="shared" si="633"/>
        <v>4.2106143992306902E-2</v>
      </c>
      <c r="AC421" s="5">
        <f t="shared" si="634"/>
        <v>4.7177997980492915E-3</v>
      </c>
      <c r="AD421" s="5">
        <f t="shared" si="635"/>
        <v>1.1279003721071899E-2</v>
      </c>
      <c r="AE421" s="5">
        <f t="shared" si="636"/>
        <v>2.0076626623508009E-2</v>
      </c>
      <c r="AF421" s="5">
        <f t="shared" si="637"/>
        <v>1.7868197694922157E-2</v>
      </c>
      <c r="AG421" s="5">
        <f t="shared" si="638"/>
        <v>1.0601797298987161E-2</v>
      </c>
      <c r="AH421" s="5">
        <f t="shared" si="639"/>
        <v>1.24028133123124E-2</v>
      </c>
      <c r="AI421" s="5">
        <f t="shared" si="640"/>
        <v>2.1558961767250185E-2</v>
      </c>
      <c r="AJ421" s="5">
        <f t="shared" si="641"/>
        <v>1.8737234076576591E-2</v>
      </c>
      <c r="AK421" s="5">
        <f t="shared" si="642"/>
        <v>1.0856550658011369E-2</v>
      </c>
      <c r="AL421" s="5">
        <f t="shared" si="643"/>
        <v>5.838847557590002E-4</v>
      </c>
      <c r="AM421" s="5">
        <f t="shared" si="644"/>
        <v>3.9211040894064023E-3</v>
      </c>
      <c r="AN421" s="5">
        <f t="shared" si="645"/>
        <v>6.9795652791434055E-3</v>
      </c>
      <c r="AO421" s="5">
        <f t="shared" si="646"/>
        <v>6.2118130984376418E-3</v>
      </c>
      <c r="AP421" s="5">
        <f t="shared" si="647"/>
        <v>3.6856757717396724E-3</v>
      </c>
      <c r="AQ421" s="5">
        <f t="shared" si="648"/>
        <v>1.640125718424156E-3</v>
      </c>
      <c r="AR421" s="5">
        <f t="shared" si="649"/>
        <v>4.4154015391832191E-3</v>
      </c>
      <c r="AS421" s="5">
        <f t="shared" si="650"/>
        <v>7.6749903891410749E-3</v>
      </c>
      <c r="AT421" s="5">
        <f t="shared" si="651"/>
        <v>6.670455331261275E-3</v>
      </c>
      <c r="AU421" s="5">
        <f t="shared" si="652"/>
        <v>3.8649320342520519E-3</v>
      </c>
      <c r="AV421" s="5">
        <f t="shared" si="653"/>
        <v>1.6795367281055499E-3</v>
      </c>
      <c r="AW421" s="5">
        <f t="shared" si="654"/>
        <v>5.0182497756909727E-5</v>
      </c>
      <c r="AX421" s="5">
        <f t="shared" si="655"/>
        <v>1.1359644920909766E-3</v>
      </c>
      <c r="AY421" s="5">
        <f t="shared" si="656"/>
        <v>2.0220167959219409E-3</v>
      </c>
      <c r="AZ421" s="5">
        <f t="shared" si="657"/>
        <v>1.7995949483705304E-3</v>
      </c>
      <c r="BA421" s="5">
        <f t="shared" si="658"/>
        <v>1.0677596693665161E-3</v>
      </c>
      <c r="BB421" s="5">
        <f t="shared" si="659"/>
        <v>4.7515305286810022E-4</v>
      </c>
      <c r="BC421" s="5">
        <f t="shared" si="660"/>
        <v>1.6915448682104387E-4</v>
      </c>
      <c r="BD421" s="5">
        <f t="shared" si="661"/>
        <v>1.3099024566243563E-3</v>
      </c>
      <c r="BE421" s="5">
        <f t="shared" si="662"/>
        <v>2.2769138154451877E-3</v>
      </c>
      <c r="BF421" s="5">
        <f t="shared" si="663"/>
        <v>1.97890174827418E-3</v>
      </c>
      <c r="BG421" s="5">
        <f t="shared" si="664"/>
        <v>1.1465965034947764E-3</v>
      </c>
      <c r="BH421" s="5">
        <f t="shared" si="665"/>
        <v>4.9826256267131359E-4</v>
      </c>
      <c r="BI421" s="5">
        <f t="shared" si="666"/>
        <v>1.7321914420850355E-4</v>
      </c>
      <c r="BJ421" s="8">
        <f t="shared" si="667"/>
        <v>0.37828079859852137</v>
      </c>
      <c r="BK421" s="8">
        <f t="shared" si="668"/>
        <v>0.22408197835301785</v>
      </c>
      <c r="BL421" s="8">
        <f t="shared" si="669"/>
        <v>0.36720501763542474</v>
      </c>
      <c r="BM421" s="8">
        <f t="shared" si="670"/>
        <v>0.6779791761596623</v>
      </c>
      <c r="BN421" s="8">
        <f t="shared" si="671"/>
        <v>0.31748827471860297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1.26315789473684</v>
      </c>
      <c r="F422">
        <f>VLOOKUP(B422,home!$B$2:$E$405,3,FALSE)</f>
        <v>0.2</v>
      </c>
      <c r="G422">
        <f>VLOOKUP(C422,away!$B$2:$E$405,4,FALSE)</f>
        <v>0.79</v>
      </c>
      <c r="H422">
        <f>VLOOKUP(A422,away!$A$2:$E$405,3,FALSE)</f>
        <v>1.0526315789473699</v>
      </c>
      <c r="I422">
        <f>VLOOKUP(C422,away!$B$2:$E$405,3,FALSE)</f>
        <v>1.19</v>
      </c>
      <c r="J422">
        <f>VLOOKUP(B422,home!$B$2:$E$405,4,FALSE)</f>
        <v>1.43</v>
      </c>
      <c r="K422" s="3">
        <f t="shared" ref="K422:K485" si="672">E422*F422*G422</f>
        <v>0.19957894736842077</v>
      </c>
      <c r="L422" s="3">
        <f t="shared" ref="L422:L485" si="673">H422*I422*J422</f>
        <v>1.7912631578947391</v>
      </c>
      <c r="M422" s="5">
        <f t="shared" ref="M422:M485" si="674">_xlfn.POISSON.DIST(0,K422,FALSE) * _xlfn.POISSON.DIST(0,L422,FALSE)</f>
        <v>0.13658036196288814</v>
      </c>
      <c r="N422" s="5">
        <f t="shared" ref="N422:N485" si="675">_xlfn.POISSON.DIST(1,K422,FALSE) * _xlfn.POISSON.DIST(0,L422,FALSE)</f>
        <v>2.7258564871751115E-2</v>
      </c>
      <c r="O422" s="5">
        <f t="shared" ref="O422:O485" si="676">_xlfn.POISSON.DIST(0,K422,FALSE) * _xlfn.POISSON.DIST(1,L422,FALSE)</f>
        <v>0.24465137047604948</v>
      </c>
      <c r="P422" s="5">
        <f t="shared" ref="P422:P485" si="677">_xlfn.POISSON.DIST(1,K422,FALSE) * _xlfn.POISSON.DIST(1,L422,FALSE)</f>
        <v>4.8827262991851493E-2</v>
      </c>
      <c r="Q422" s="5">
        <f t="shared" ref="Q422:Q485" si="678">_xlfn.POISSON.DIST(2,K422,FALSE) * _xlfn.POISSON.DIST(0,L422,FALSE)</f>
        <v>2.7201178419389489E-3</v>
      </c>
      <c r="R422" s="5">
        <f t="shared" ref="R422:R485" si="679">_xlfn.POISSON.DIST(0,K422,FALSE) * _xlfn.POISSON.DIST(2,L422,FALSE)</f>
        <v>0.21911749323110213</v>
      </c>
      <c r="S422" s="5">
        <f t="shared" ref="S422:S485" si="680">_xlfn.POISSON.DIST(2,K422,FALSE) * _xlfn.POISSON.DIST(2,L422,FALSE)</f>
        <v>4.3639172883493376E-3</v>
      </c>
      <c r="T422" s="5">
        <f t="shared" ref="T422:T485" si="681">_xlfn.POISSON.DIST(2,K422,FALSE) * _xlfn.POISSON.DIST(1,L422,FALSE)</f>
        <v>4.8724468753973838E-3</v>
      </c>
      <c r="U422" s="5">
        <f t="shared" ref="U422:U485" si="682">_xlfn.POISSON.DIST(1,K422,FALSE) * _xlfn.POISSON.DIST(2,L422,FALSE)</f>
        <v>4.3731238649070428E-2</v>
      </c>
      <c r="V422" s="5">
        <f t="shared" ref="V422:V485" si="683">_xlfn.POISSON.DIST(3,K422,FALSE) * _xlfn.POISSON.DIST(3,L422,FALSE)</f>
        <v>1.7334372400137145E-4</v>
      </c>
      <c r="W422" s="5">
        <f t="shared" ref="W422:W485" si="684">_xlfn.POISSON.DIST(3,K422,FALSE) * _xlfn.POISSON.DIST(0,L422,FALSE)</f>
        <v>1.8095941853741204E-4</v>
      </c>
      <c r="X422" s="5">
        <f t="shared" ref="X422:X485" si="685">_xlfn.POISSON.DIST(3,K422,FALSE) * _xlfn.POISSON.DIST(1,L422,FALSE)</f>
        <v>3.2414593950012041E-4</v>
      </c>
      <c r="Y422" s="5">
        <f t="shared" ref="Y422:Y485" si="686">_xlfn.POISSON.DIST(3,K422,FALSE) * _xlfn.POISSON.DIST(2,L422,FALSE)</f>
        <v>2.9031533960387147E-4</v>
      </c>
      <c r="Z422" s="5">
        <f t="shared" ref="Z422:Z485" si="687">_xlfn.POISSON.DIST(0,K422,FALSE) * _xlfn.POISSON.DIST(3,L422,FALSE)</f>
        <v>0.13083236429170769</v>
      </c>
      <c r="AA422" s="5">
        <f t="shared" ref="AA422:AA485" si="688">_xlfn.POISSON.DIST(1,K422,FALSE) * _xlfn.POISSON.DIST(3,L422,FALSE)</f>
        <v>2.6111385547060783E-2</v>
      </c>
      <c r="AB422" s="5">
        <f t="shared" ref="AB422:AB485" si="689">_xlfn.POISSON.DIST(2,K422,FALSE) * _xlfn.POISSON.DIST(3,L422,FALSE)</f>
        <v>2.6056414209066933E-3</v>
      </c>
      <c r="AC422" s="5">
        <f t="shared" ref="AC422:AC485" si="690">_xlfn.POISSON.DIST(4,K422,FALSE) * _xlfn.POISSON.DIST(4,L422,FALSE)</f>
        <v>3.8731316668450269E-6</v>
      </c>
      <c r="AD422" s="5">
        <f t="shared" ref="AD422:AD485" si="691">_xlfn.POISSON.DIST(4,K422,FALSE) * _xlfn.POISSON.DIST(0,L422,FALSE)</f>
        <v>9.0289225670245439E-6</v>
      </c>
      <c r="AE422" s="5">
        <f t="shared" ref="AE422:AE485" si="692">_xlfn.POISSON.DIST(4,K422,FALSE) * _xlfn.POISSON.DIST(1,L422,FALSE)</f>
        <v>1.6173176349795453E-5</v>
      </c>
      <c r="AF422" s="5">
        <f t="shared" ref="AF422:AF485" si="693">_xlfn.POISSON.DIST(4,K422,FALSE) * _xlfn.POISSON.DIST(2,L422,FALSE)</f>
        <v>1.4485207470761563E-5</v>
      </c>
      <c r="AG422" s="5">
        <f t="shared" ref="AG422:AG485" si="694">_xlfn.POISSON.DIST(4,K422,FALSE) * _xlfn.POISSON.DIST(3,L422,FALSE)</f>
        <v>8.6489394922789398E-6</v>
      </c>
      <c r="AH422" s="5">
        <f t="shared" ref="AH422:AH485" si="695">_xlfn.POISSON.DIST(0,K422,FALSE) * _xlfn.POISSON.DIST(4,L422,FALSE)</f>
        <v>5.858879850399986E-2</v>
      </c>
      <c r="AI422" s="5">
        <f t="shared" ref="AI422:AI485" si="696">_xlfn.POISSON.DIST(1,K422,FALSE) * _xlfn.POISSON.DIST(4,L422,FALSE)</f>
        <v>1.1693090733008797E-2</v>
      </c>
      <c r="AJ422" s="5">
        <f t="shared" ref="AJ422:AJ485" si="697">_xlfn.POISSON.DIST(2,K422,FALSE) * _xlfn.POISSON.DIST(4,L422,FALSE)</f>
        <v>1.1668473699886655E-3</v>
      </c>
      <c r="AK422" s="5">
        <f t="shared" ref="AK422:AK485" si="698">_xlfn.POISSON.DIST(3,K422,FALSE) * _xlfn.POISSON.DIST(4,L422,FALSE)</f>
        <v>7.7626056613982753E-5</v>
      </c>
      <c r="AL422" s="5">
        <f t="shared" ref="AL422:AL485" si="699">_xlfn.POISSON.DIST(5,K422,FALSE) * _xlfn.POISSON.DIST(5,L422,FALSE)</f>
        <v>5.5385537358729986E-8</v>
      </c>
      <c r="AM422" s="5">
        <f t="shared" ref="AM422:AM485" si="700">_xlfn.POISSON.DIST(5,K422,FALSE) * _xlfn.POISSON.DIST(0,L422,FALSE)</f>
        <v>3.6039657235954762E-7</v>
      </c>
      <c r="AN422" s="5">
        <f t="shared" ref="AN422:AN485" si="701">_xlfn.POISSON.DIST(5,K422,FALSE) * _xlfn.POISSON.DIST(1,L422,FALSE)</f>
        <v>6.455651022992029E-7</v>
      </c>
      <c r="AO422" s="5">
        <f t="shared" ref="AO422:AO485" si="702">_xlfn.POISSON.DIST(5,K422,FALSE) * _xlfn.POISSON.DIST(2,L422,FALSE)</f>
        <v>5.7818849188555547E-7</v>
      </c>
      <c r="AP422" s="5">
        <f t="shared" ref="AP422:AP485" si="703">_xlfn.POISSON.DIST(5,K422,FALSE) * _xlfn.POISSON.DIST(3,L422,FALSE)</f>
        <v>3.4522924794443887E-7</v>
      </c>
      <c r="AQ422" s="5">
        <f t="shared" ref="AQ422:AQ485" si="704">_xlfn.POISSON.DIST(5,K422,FALSE) * _xlfn.POISSON.DIST(4,L422,FALSE)</f>
        <v>1.545991082176455E-7</v>
      </c>
      <c r="AR422" s="5">
        <f t="shared" ref="AR422:AR485" si="705">_xlfn.POISSON.DIST(0,K422,FALSE) * _xlfn.POISSON.DIST(5,L422,FALSE)</f>
        <v>2.0989591245106652E-2</v>
      </c>
      <c r="AS422" s="5">
        <f t="shared" ref="AS422:AS485" si="706">_xlfn.POISSON.DIST(1,K422,FALSE) * _xlfn.POISSON.DIST(5,L422,FALSE)</f>
        <v>4.1890805263918064E-3</v>
      </c>
      <c r="AT422" s="5">
        <f t="shared" ref="AT422:AT485" si="707">_xlfn.POISSON.DIST(2,K422,FALSE) * _xlfn.POISSON.DIST(5,L422,FALSE)</f>
        <v>4.1802614094941327E-4</v>
      </c>
      <c r="AU422" s="5">
        <f t="shared" ref="AU422:AU485" si="708">_xlfn.POISSON.DIST(3,K422,FALSE) * _xlfn.POISSON.DIST(5,L422,FALSE)</f>
        <v>2.7809739061055682E-5</v>
      </c>
      <c r="AV422" s="5">
        <f t="shared" ref="AV422:AV485" si="709">_xlfn.POISSON.DIST(4,K422,FALSE) * _xlfn.POISSON.DIST(5,L422,FALSE)</f>
        <v>1.3875596120989863E-6</v>
      </c>
      <c r="AW422" s="5">
        <f t="shared" ref="AW422:AW485" si="710">_xlfn.POISSON.DIST(6,K422,FALSE) * _xlfn.POISSON.DIST(6,L422,FALSE)</f>
        <v>5.50006718001457E-10</v>
      </c>
      <c r="AX422" s="5">
        <f t="shared" ref="AX422:AX485" si="711">_xlfn.POISSON.DIST(6,K422,FALSE) * _xlfn.POISSON.DIST(0,L422,FALSE)</f>
        <v>1.1987928091117571E-8</v>
      </c>
      <c r="AY422" s="5">
        <f t="shared" ref="AY422:AY485" si="712">_xlfn.POISSON.DIST(6,K422,FALSE) * _xlfn.POISSON.DIST(1,L422,FALSE)</f>
        <v>2.1473533929110308E-8</v>
      </c>
      <c r="AZ422" s="5">
        <f t="shared" ref="AZ422:AZ485" si="713">_xlfn.POISSON.DIST(6,K422,FALSE) * _xlfn.POISSON.DIST(2,L422,FALSE)</f>
        <v>1.9232375098508982E-8</v>
      </c>
      <c r="BA422" s="5">
        <f t="shared" ref="BA422:BA485" si="714">_xlfn.POISSON.DIST(6,K422,FALSE) * _xlfn.POISSON.DIST(3,L422,FALSE)</f>
        <v>1.1483414984257113E-8</v>
      </c>
      <c r="BB422" s="5">
        <f t="shared" ref="BB422:BB485" si="715">_xlfn.POISSON.DIST(6,K422,FALSE) * _xlfn.POISSON.DIST(4,L422,FALSE)</f>
        <v>5.1424545470290451E-9</v>
      </c>
      <c r="BC422" s="5">
        <f t="shared" ref="BC422:BC485" si="716">_xlfn.POISSON.DIST(6,K422,FALSE) * _xlfn.POISSON.DIST(5,L422,FALSE)</f>
        <v>1.8422978742482799E-9</v>
      </c>
      <c r="BD422" s="5">
        <f t="shared" ref="BD422:BD485" si="717">_xlfn.POISSON.DIST(0,K422,FALSE) * _xlfn.POISSON.DIST(6,L422,FALSE)</f>
        <v>6.2663135827715913E-3</v>
      </c>
      <c r="BE422" s="5">
        <f t="shared" ref="BE422:BE485" si="718">_xlfn.POISSON.DIST(1,K422,FALSE) * _xlfn.POISSON.DIST(6,L422,FALSE)</f>
        <v>1.2506242687299917E-3</v>
      </c>
      <c r="BF422" s="5">
        <f t="shared" ref="BF422:BF485" si="719">_xlfn.POISSON.DIST(2,K422,FALSE) * _xlfn.POISSON.DIST(6,L422,FALSE)</f>
        <v>1.2479913755326634E-4</v>
      </c>
      <c r="BG422" s="5">
        <f t="shared" ref="BG422:BG485" si="720">_xlfn.POISSON.DIST(3,K422,FALSE) * _xlfn.POISSON.DIST(6,L422,FALSE)</f>
        <v>8.3024268351225542E-6</v>
      </c>
      <c r="BH422" s="5">
        <f t="shared" ref="BH422:BH485" si="721">_xlfn.POISSON.DIST(4,K422,FALSE) * _xlfn.POISSON.DIST(6,L422,FALSE)</f>
        <v>4.1424740208927197E-7</v>
      </c>
      <c r="BI422" s="5">
        <f t="shared" ref="BI422:BI485" si="722">_xlfn.POISSON.DIST(5,K422,FALSE) * _xlfn.POISSON.DIST(6,L422,FALSE)</f>
        <v>1.6535012091815972E-8</v>
      </c>
      <c r="BJ422" s="8">
        <f t="shared" ref="BJ422:BJ485" si="723">SUM(N422,Q422,T422,W422,X422,Y422,AD422,AE422,AF422,AG422,AM422,AN422,AO422,AP422,AQ422,AX422,AY422,AZ422,BA422,BB422,BC422)</f>
        <v>3.5697041673135935E-2</v>
      </c>
      <c r="BK422" s="8">
        <f t="shared" ref="BK422:BK485" si="724">SUM(M422,P422,S422,V422,AC422,AL422,AY422)</f>
        <v>0.18994883595782847</v>
      </c>
      <c r="BL422" s="8">
        <f t="shared" ref="BL422:BL485" si="725">SUM(O422,R422,U422,AA422,AB422,AH422,AI422,AJ422,AK422,AR422,AS422,AT422,AU422,AV422,BD422,BE422,BF422,BG422,BH422,BI422)</f>
        <v>0.64101985739722622</v>
      </c>
      <c r="BM422" s="8">
        <f t="shared" ref="BM422:BM485" si="726">SUM(S422:BI422)</f>
        <v>0.31834290702078977</v>
      </c>
      <c r="BN422" s="8">
        <f t="shared" ref="BN422:BN485" si="727">SUM(M422:R422)</f>
        <v>0.67915517137558123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1.26315789473684</v>
      </c>
      <c r="F423">
        <f>VLOOKUP(B423,home!$B$2:$E$405,3,FALSE)</f>
        <v>0.79</v>
      </c>
      <c r="G423">
        <f>VLOOKUP(C423,away!$B$2:$E$405,4,FALSE)</f>
        <v>0.59</v>
      </c>
      <c r="H423">
        <f>VLOOKUP(A423,away!$A$2:$E$405,3,FALSE)</f>
        <v>1.0526315789473699</v>
      </c>
      <c r="I423">
        <f>VLOOKUP(C423,away!$B$2:$E$405,3,FALSE)</f>
        <v>1.19</v>
      </c>
      <c r="J423">
        <f>VLOOKUP(B423,home!$B$2:$E$405,4,FALSE)</f>
        <v>0.38</v>
      </c>
      <c r="K423" s="3">
        <f t="shared" si="672"/>
        <v>0.58875789473684115</v>
      </c>
      <c r="L423" s="3">
        <f t="shared" si="673"/>
        <v>0.47600000000000064</v>
      </c>
      <c r="M423" s="5">
        <f t="shared" si="674"/>
        <v>0.34481132529913638</v>
      </c>
      <c r="N423" s="5">
        <f t="shared" si="675"/>
        <v>0.2030103899645396</v>
      </c>
      <c r="O423" s="5">
        <f t="shared" si="676"/>
        <v>0.16413019084238914</v>
      </c>
      <c r="P423" s="5">
        <f t="shared" si="677"/>
        <v>9.6632945623120983E-2</v>
      </c>
      <c r="Q423" s="5">
        <f t="shared" si="678"/>
        <v>5.9761984902613738E-2</v>
      </c>
      <c r="R423" s="5">
        <f t="shared" si="679"/>
        <v>3.9062985420488666E-2</v>
      </c>
      <c r="S423" s="5">
        <f t="shared" si="680"/>
        <v>6.7703157456473215E-3</v>
      </c>
      <c r="T423" s="5">
        <f t="shared" si="681"/>
        <v>2.8446704813644176E-2</v>
      </c>
      <c r="U423" s="5">
        <f t="shared" si="682"/>
        <v>2.2998641058302821E-2</v>
      </c>
      <c r="V423" s="5">
        <f t="shared" si="683"/>
        <v>2.1081917536364898E-4</v>
      </c>
      <c r="W423" s="5">
        <f t="shared" si="684"/>
        <v>1.1728446805519252E-2</v>
      </c>
      <c r="X423" s="5">
        <f t="shared" si="685"/>
        <v>5.5827406794271717E-3</v>
      </c>
      <c r="Y423" s="5">
        <f t="shared" si="686"/>
        <v>1.3286922817036682E-3</v>
      </c>
      <c r="Z423" s="5">
        <f t="shared" si="687"/>
        <v>6.1979936867175419E-3</v>
      </c>
      <c r="AA423" s="5">
        <f t="shared" si="688"/>
        <v>3.649117714584052E-3</v>
      </c>
      <c r="AB423" s="5">
        <f t="shared" si="689"/>
        <v>1.0742234316427097E-3</v>
      </c>
      <c r="AC423" s="5">
        <f t="shared" si="690"/>
        <v>3.6926132522534566E-6</v>
      </c>
      <c r="AD423" s="5">
        <f t="shared" si="691"/>
        <v>1.7263039124376359E-3</v>
      </c>
      <c r="AE423" s="5">
        <f t="shared" si="692"/>
        <v>8.2172066232031574E-4</v>
      </c>
      <c r="AF423" s="5">
        <f t="shared" si="693"/>
        <v>1.9556951763223537E-4</v>
      </c>
      <c r="AG423" s="5">
        <f t="shared" si="694"/>
        <v>3.1030363464314716E-5</v>
      </c>
      <c r="AH423" s="5">
        <f t="shared" si="695"/>
        <v>7.3756124871938848E-4</v>
      </c>
      <c r="AI423" s="5">
        <f t="shared" si="696"/>
        <v>4.3424500803550281E-4</v>
      </c>
      <c r="AJ423" s="5">
        <f t="shared" si="697"/>
        <v>1.2783258836548264E-4</v>
      </c>
      <c r="AK423" s="5">
        <f t="shared" si="698"/>
        <v>2.5087481868274261E-5</v>
      </c>
      <c r="AL423" s="5">
        <f t="shared" si="699"/>
        <v>4.1394011093187051E-8</v>
      </c>
      <c r="AM423" s="5">
        <f t="shared" si="700"/>
        <v>2.03275011432551E-4</v>
      </c>
      <c r="AN423" s="5">
        <f t="shared" si="701"/>
        <v>9.6758905441894405E-5</v>
      </c>
      <c r="AO423" s="5">
        <f t="shared" si="702"/>
        <v>2.3028619495170894E-5</v>
      </c>
      <c r="AP423" s="5">
        <f t="shared" si="703"/>
        <v>3.6538742932337863E-6</v>
      </c>
      <c r="AQ423" s="5">
        <f t="shared" si="704"/>
        <v>4.3481104089482114E-7</v>
      </c>
      <c r="AR423" s="5">
        <f t="shared" si="705"/>
        <v>7.0215830878085915E-5</v>
      </c>
      <c r="AS423" s="5">
        <f t="shared" si="706"/>
        <v>4.1340124764979944E-5</v>
      </c>
      <c r="AT423" s="5">
        <f t="shared" si="707"/>
        <v>1.216966241239397E-5</v>
      </c>
      <c r="AU423" s="5">
        <f t="shared" si="708"/>
        <v>2.3883282738597143E-6</v>
      </c>
      <c r="AV423" s="5">
        <f t="shared" si="709"/>
        <v>3.5153678161452972E-7</v>
      </c>
      <c r="AW423" s="5">
        <f t="shared" si="710"/>
        <v>3.22239449809628E-10</v>
      </c>
      <c r="AX423" s="5">
        <f t="shared" si="711"/>
        <v>1.9946627963939334E-5</v>
      </c>
      <c r="AY423" s="5">
        <f t="shared" si="712"/>
        <v>9.4945949108351356E-6</v>
      </c>
      <c r="AZ423" s="5">
        <f t="shared" si="713"/>
        <v>2.2597135887787649E-6</v>
      </c>
      <c r="BA423" s="5">
        <f t="shared" si="714"/>
        <v>3.585412227528978E-7</v>
      </c>
      <c r="BB423" s="5">
        <f t="shared" si="715"/>
        <v>4.2666405507594896E-8</v>
      </c>
      <c r="BC423" s="5">
        <f t="shared" si="716"/>
        <v>4.0618418043230414E-9</v>
      </c>
      <c r="BD423" s="5">
        <f t="shared" si="717"/>
        <v>5.5704559163281499E-6</v>
      </c>
      <c r="BE423" s="5">
        <f t="shared" si="718"/>
        <v>3.2796498980217423E-6</v>
      </c>
      <c r="BF423" s="5">
        <f t="shared" si="719"/>
        <v>9.6545988471658825E-7</v>
      </c>
      <c r="BG423" s="5">
        <f t="shared" si="720"/>
        <v>1.8947404305953733E-7</v>
      </c>
      <c r="BH423" s="5">
        <f t="shared" si="721"/>
        <v>2.7888584674752692E-8</v>
      </c>
      <c r="BI423" s="5">
        <f t="shared" si="722"/>
        <v>3.2839248800595063E-9</v>
      </c>
      <c r="BJ423" s="8">
        <f t="shared" si="723"/>
        <v>0.31299284133093952</v>
      </c>
      <c r="BK423" s="8">
        <f t="shared" si="724"/>
        <v>0.44843863444544252</v>
      </c>
      <c r="BL423" s="8">
        <f t="shared" si="725"/>
        <v>0.23237638648975861</v>
      </c>
      <c r="BM423" s="8">
        <f t="shared" si="726"/>
        <v>9.2586539627898284E-2</v>
      </c>
      <c r="BN423" s="8">
        <f t="shared" si="727"/>
        <v>0.90740982205228848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1.26315789473684</v>
      </c>
      <c r="F424">
        <f>VLOOKUP(B424,home!$B$2:$E$405,3,FALSE)</f>
        <v>0.59</v>
      </c>
      <c r="G424">
        <f>VLOOKUP(C424,away!$B$2:$E$405,4,FALSE)</f>
        <v>0.99</v>
      </c>
      <c r="H424">
        <f>VLOOKUP(A424,away!$A$2:$E$405,3,FALSE)</f>
        <v>1.0526315789473699</v>
      </c>
      <c r="I424">
        <f>VLOOKUP(C424,away!$B$2:$E$405,3,FALSE)</f>
        <v>0.4</v>
      </c>
      <c r="J424">
        <f>VLOOKUP(B424,home!$B$2:$E$405,4,FALSE)</f>
        <v>1.9</v>
      </c>
      <c r="K424" s="3">
        <f t="shared" si="672"/>
        <v>0.73781052631578825</v>
      </c>
      <c r="L424" s="3">
        <f t="shared" si="673"/>
        <v>0.80000000000000115</v>
      </c>
      <c r="M424" s="5">
        <f t="shared" si="674"/>
        <v>0.21485099743169733</v>
      </c>
      <c r="N424" s="5">
        <f t="shared" si="675"/>
        <v>0.15851932749455266</v>
      </c>
      <c r="O424" s="5">
        <f t="shared" si="676"/>
        <v>0.1718807979453581</v>
      </c>
      <c r="P424" s="5">
        <f t="shared" si="677"/>
        <v>0.12681546199564231</v>
      </c>
      <c r="Q424" s="5">
        <f t="shared" si="678"/>
        <v>5.8478614224990337E-2</v>
      </c>
      <c r="R424" s="5">
        <f t="shared" si="679"/>
        <v>6.875231917814334E-2</v>
      </c>
      <c r="S424" s="5">
        <f t="shared" si="680"/>
        <v>1.871315655199696E-2</v>
      </c>
      <c r="T424" s="5">
        <f t="shared" si="681"/>
        <v>4.6782891379992336E-2</v>
      </c>
      <c r="U424" s="5">
        <f t="shared" si="682"/>
        <v>5.0726184798256989E-2</v>
      </c>
      <c r="V424" s="5">
        <f t="shared" si="683"/>
        <v>1.2272679008585464E-3</v>
      </c>
      <c r="W424" s="5">
        <f t="shared" si="684"/>
        <v>1.4382045713186025E-2</v>
      </c>
      <c r="X424" s="5">
        <f t="shared" si="685"/>
        <v>1.1505636570548837E-2</v>
      </c>
      <c r="Y424" s="5">
        <f t="shared" si="686"/>
        <v>4.6022546282195407E-3</v>
      </c>
      <c r="Z424" s="5">
        <f t="shared" si="687"/>
        <v>1.8333951780838256E-2</v>
      </c>
      <c r="AA424" s="5">
        <f t="shared" si="688"/>
        <v>1.3526982612868554E-2</v>
      </c>
      <c r="AB424" s="5">
        <f t="shared" si="689"/>
        <v>4.9901750805325315E-3</v>
      </c>
      <c r="AC424" s="5">
        <f t="shared" si="690"/>
        <v>4.527455879314587E-5</v>
      </c>
      <c r="AD424" s="5">
        <f t="shared" si="691"/>
        <v>2.6528061792858763E-3</v>
      </c>
      <c r="AE424" s="5">
        <f t="shared" si="692"/>
        <v>2.1222449434287038E-3</v>
      </c>
      <c r="AF424" s="5">
        <f t="shared" si="693"/>
        <v>8.4889797737148272E-4</v>
      </c>
      <c r="AG424" s="5">
        <f t="shared" si="694"/>
        <v>2.2637279396572912E-4</v>
      </c>
      <c r="AH424" s="5">
        <f t="shared" si="695"/>
        <v>3.6667903561676549E-3</v>
      </c>
      <c r="AI424" s="5">
        <f t="shared" si="696"/>
        <v>2.7053965225737136E-3</v>
      </c>
      <c r="AJ424" s="5">
        <f t="shared" si="697"/>
        <v>9.9803501610650739E-4</v>
      </c>
      <c r="AK424" s="5">
        <f t="shared" si="698"/>
        <v>2.4545358017170953E-4</v>
      </c>
      <c r="AL424" s="5">
        <f t="shared" si="699"/>
        <v>1.0689294736603557E-6</v>
      </c>
      <c r="AM424" s="5">
        <f t="shared" si="700"/>
        <v>3.9145366467053762E-4</v>
      </c>
      <c r="AN424" s="5">
        <f t="shared" si="701"/>
        <v>3.1316293173643054E-4</v>
      </c>
      <c r="AO424" s="5">
        <f t="shared" si="702"/>
        <v>1.252651726945724E-4</v>
      </c>
      <c r="AP424" s="5">
        <f t="shared" si="703"/>
        <v>3.3404046051886033E-5</v>
      </c>
      <c r="AQ424" s="5">
        <f t="shared" si="704"/>
        <v>6.6808092103772132E-6</v>
      </c>
      <c r="AR424" s="5">
        <f t="shared" si="705"/>
        <v>5.8668645698682566E-4</v>
      </c>
      <c r="AS424" s="5">
        <f t="shared" si="706"/>
        <v>4.3286344361179489E-4</v>
      </c>
      <c r="AT424" s="5">
        <f t="shared" si="707"/>
        <v>1.5968560257704145E-4</v>
      </c>
      <c r="AU424" s="5">
        <f t="shared" si="708"/>
        <v>3.9272572827473592E-5</v>
      </c>
      <c r="AV424" s="5">
        <f t="shared" si="709"/>
        <v>7.2439294069033517E-6</v>
      </c>
      <c r="AW424" s="5">
        <f t="shared" si="710"/>
        <v>1.7525942612351255E-8</v>
      </c>
      <c r="AX424" s="5">
        <f t="shared" si="711"/>
        <v>4.8136439059802229E-5</v>
      </c>
      <c r="AY424" s="5">
        <f t="shared" si="712"/>
        <v>3.8509151247841833E-5</v>
      </c>
      <c r="AZ424" s="5">
        <f t="shared" si="713"/>
        <v>1.5403660499136756E-5</v>
      </c>
      <c r="BA424" s="5">
        <f t="shared" si="714"/>
        <v>4.1076427997698083E-6</v>
      </c>
      <c r="BB424" s="5">
        <f t="shared" si="715"/>
        <v>8.2152855995396264E-7</v>
      </c>
      <c r="BC424" s="5">
        <f t="shared" si="716"/>
        <v>1.3144456959263422E-7</v>
      </c>
      <c r="BD424" s="5">
        <f t="shared" si="717"/>
        <v>7.8224860931576859E-5</v>
      </c>
      <c r="BE424" s="5">
        <f t="shared" si="718"/>
        <v>5.7715125814906066E-5</v>
      </c>
      <c r="BF424" s="5">
        <f t="shared" si="719"/>
        <v>2.1291413676938885E-5</v>
      </c>
      <c r="BG424" s="5">
        <f t="shared" si="720"/>
        <v>5.236343043663152E-6</v>
      </c>
      <c r="BH424" s="5">
        <f t="shared" si="721"/>
        <v>9.6585725425378154E-7</v>
      </c>
      <c r="BI424" s="5">
        <f t="shared" si="722"/>
        <v>1.4252392982138097E-7</v>
      </c>
      <c r="BJ424" s="8">
        <f t="shared" si="723"/>
        <v>0.30109816839664161</v>
      </c>
      <c r="BK424" s="8">
        <f t="shared" si="724"/>
        <v>0.36169173651970982</v>
      </c>
      <c r="BL424" s="8">
        <f t="shared" si="725"/>
        <v>0.31888146322024041</v>
      </c>
      <c r="BM424" s="8">
        <f t="shared" si="726"/>
        <v>0.20066931002174043</v>
      </c>
      <c r="BN424" s="8">
        <f t="shared" si="727"/>
        <v>0.79929751827038409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1.26315789473684</v>
      </c>
      <c r="F425">
        <f>VLOOKUP(B425,home!$B$2:$E$405,3,FALSE)</f>
        <v>0.59</v>
      </c>
      <c r="G425">
        <f>VLOOKUP(C425,away!$B$2:$E$405,4,FALSE)</f>
        <v>0.59</v>
      </c>
      <c r="H425">
        <f>VLOOKUP(A425,away!$A$2:$E$405,3,FALSE)</f>
        <v>1.0526315789473699</v>
      </c>
      <c r="I425">
        <f>VLOOKUP(C425,away!$B$2:$E$405,3,FALSE)</f>
        <v>0.99</v>
      </c>
      <c r="J425">
        <f>VLOOKUP(B425,home!$B$2:$E$405,4,FALSE)</f>
        <v>1.43</v>
      </c>
      <c r="K425" s="3">
        <f t="shared" si="672"/>
        <v>0.43970526315789399</v>
      </c>
      <c r="L425" s="3">
        <f t="shared" si="673"/>
        <v>1.4902105263157914</v>
      </c>
      <c r="M425" s="5">
        <f t="shared" si="674"/>
        <v>0.14516042200447898</v>
      </c>
      <c r="N425" s="5">
        <f t="shared" si="675"/>
        <v>6.382780155759038E-2</v>
      </c>
      <c r="O425" s="5">
        <f t="shared" si="676"/>
        <v>0.21631958887551697</v>
      </c>
      <c r="P425" s="5">
        <f t="shared" si="677"/>
        <v>9.5116861752716636E-2</v>
      </c>
      <c r="Q425" s="5">
        <f t="shared" si="678"/>
        <v>1.4032710140335056E-2</v>
      </c>
      <c r="R425" s="5">
        <f t="shared" si="679"/>
        <v>0.16118086419529995</v>
      </c>
      <c r="S425" s="5">
        <f t="shared" si="680"/>
        <v>1.5581412041855074E-2</v>
      </c>
      <c r="T425" s="5">
        <f t="shared" si="681"/>
        <v>2.0911692363865645E-2</v>
      </c>
      <c r="U425" s="5">
        <f t="shared" si="682"/>
        <v>7.0872074307011132E-2</v>
      </c>
      <c r="V425" s="5">
        <f t="shared" si="683"/>
        <v>1.1344192665006735E-3</v>
      </c>
      <c r="W425" s="5">
        <f t="shared" si="684"/>
        <v>2.0567521683581584E-3</v>
      </c>
      <c r="X425" s="5">
        <f t="shared" si="685"/>
        <v>3.0649937313101559E-3</v>
      </c>
      <c r="Y425" s="5">
        <f t="shared" si="686"/>
        <v>2.2837429607451549E-3</v>
      </c>
      <c r="Z425" s="5">
        <f t="shared" si="687"/>
        <v>8.0064473488170654E-2</v>
      </c>
      <c r="AA425" s="5">
        <f t="shared" si="688"/>
        <v>3.5204770384714305E-2</v>
      </c>
      <c r="AB425" s="5">
        <f t="shared" si="689"/>
        <v>7.7398614132120182E-3</v>
      </c>
      <c r="AC425" s="5">
        <f t="shared" si="690"/>
        <v>4.6458255912393864E-5</v>
      </c>
      <c r="AD425" s="5">
        <f t="shared" si="691"/>
        <v>2.2609118835962324E-4</v>
      </c>
      <c r="AE425" s="5">
        <f t="shared" si="692"/>
        <v>3.3692346880075683E-4</v>
      </c>
      <c r="AF425" s="5">
        <f t="shared" si="693"/>
        <v>2.5104344988485908E-4</v>
      </c>
      <c r="AG425" s="5">
        <f t="shared" si="694"/>
        <v>1.247025305270159E-4</v>
      </c>
      <c r="AH425" s="5">
        <f t="shared" si="695"/>
        <v>2.9828230294000887E-2</v>
      </c>
      <c r="AI425" s="5">
        <f t="shared" si="696"/>
        <v>1.3115629850957926E-2</v>
      </c>
      <c r="AJ425" s="5">
        <f t="shared" si="697"/>
        <v>2.8835057375484921E-3</v>
      </c>
      <c r="AK425" s="5">
        <f t="shared" si="698"/>
        <v>4.2263088304868578E-4</v>
      </c>
      <c r="AL425" s="5">
        <f t="shared" si="699"/>
        <v>1.21767722740711E-6</v>
      </c>
      <c r="AM425" s="5">
        <f t="shared" si="700"/>
        <v>1.9882697095069826E-5</v>
      </c>
      <c r="AN425" s="5">
        <f t="shared" si="701"/>
        <v>2.9629404502621455E-5</v>
      </c>
      <c r="AO425" s="5">
        <f t="shared" si="702"/>
        <v>2.2077025239137507E-5</v>
      </c>
      <c r="AP425" s="5">
        <f t="shared" si="703"/>
        <v>1.0966471800367369E-5</v>
      </c>
      <c r="AQ425" s="5">
        <f t="shared" si="704"/>
        <v>4.0855879283631863E-6</v>
      </c>
      <c r="AR425" s="5">
        <f t="shared" si="705"/>
        <v>8.8900685530983407E-3</v>
      </c>
      <c r="AS425" s="5">
        <f t="shared" si="706"/>
        <v>3.9090099326318239E-3</v>
      </c>
      <c r="AT425" s="5">
        <f t="shared" si="707"/>
        <v>8.5940612055734888E-4</v>
      </c>
      <c r="AU425" s="5">
        <f t="shared" si="708"/>
        <v>1.2596179813305797E-4</v>
      </c>
      <c r="AV425" s="5">
        <f t="shared" si="709"/>
        <v>1.3846516398984442E-5</v>
      </c>
      <c r="AW425" s="5">
        <f t="shared" si="710"/>
        <v>2.2163532153554555E-8</v>
      </c>
      <c r="AX425" s="5">
        <f t="shared" si="711"/>
        <v>1.4570877597460619E-6</v>
      </c>
      <c r="AY425" s="5">
        <f t="shared" si="712"/>
        <v>2.1713675173394759E-6</v>
      </c>
      <c r="AZ425" s="5">
        <f t="shared" si="713"/>
        <v>1.6178973654197373E-6</v>
      </c>
      <c r="BA425" s="5">
        <f t="shared" si="714"/>
        <v>8.0366922814902613E-7</v>
      </c>
      <c r="BB425" s="5">
        <f t="shared" si="715"/>
        <v>2.994090858659416E-7</v>
      </c>
      <c r="BC425" s="5">
        <f t="shared" si="716"/>
        <v>8.923651428640298E-8</v>
      </c>
      <c r="BD425" s="5">
        <f t="shared" si="717"/>
        <v>2.2080122895826925E-3</v>
      </c>
      <c r="BE425" s="5">
        <f t="shared" si="718"/>
        <v>9.708746248468219E-4</v>
      </c>
      <c r="BF425" s="5">
        <f t="shared" si="719"/>
        <v>2.1344934120579671E-4</v>
      </c>
      <c r="BG425" s="5">
        <f t="shared" si="720"/>
        <v>3.1284932915257992E-5</v>
      </c>
      <c r="BH425" s="5">
        <f t="shared" si="721"/>
        <v>3.4390374150951429E-6</v>
      </c>
      <c r="BI425" s="5">
        <f t="shared" si="722"/>
        <v>3.0243257032285073E-7</v>
      </c>
      <c r="BJ425" s="8">
        <f t="shared" si="723"/>
        <v>0.10720953341381315</v>
      </c>
      <c r="BK425" s="8">
        <f t="shared" si="724"/>
        <v>0.25704296236620844</v>
      </c>
      <c r="BL425" s="8">
        <f t="shared" si="725"/>
        <v>0.55479281152066595</v>
      </c>
      <c r="BM425" s="8">
        <f t="shared" si="726"/>
        <v>0.30346938305893506</v>
      </c>
      <c r="BN425" s="8">
        <f t="shared" si="727"/>
        <v>0.69563824852593792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1.26315789473684</v>
      </c>
      <c r="F426">
        <f>VLOOKUP(B426,home!$B$2:$E$405,3,FALSE)</f>
        <v>0.79</v>
      </c>
      <c r="G426">
        <f>VLOOKUP(C426,away!$B$2:$E$405,4,FALSE)</f>
        <v>1.1100000000000001</v>
      </c>
      <c r="H426">
        <f>VLOOKUP(A426,away!$A$2:$E$405,3,FALSE)</f>
        <v>1.0526315789473699</v>
      </c>
      <c r="I426">
        <f>VLOOKUP(C426,away!$B$2:$E$405,3,FALSE)</f>
        <v>0.79</v>
      </c>
      <c r="J426">
        <f>VLOOKUP(B426,home!$B$2:$E$405,4,FALSE)</f>
        <v>0.24</v>
      </c>
      <c r="K426" s="3">
        <f t="shared" si="672"/>
        <v>1.1076631578947351</v>
      </c>
      <c r="L426" s="3">
        <f t="shared" si="673"/>
        <v>0.19957894736842136</v>
      </c>
      <c r="M426" s="5">
        <f t="shared" si="674"/>
        <v>0.2705652187654814</v>
      </c>
      <c r="N426" s="5">
        <f t="shared" si="675"/>
        <v>0.29969512463425291</v>
      </c>
      <c r="O426" s="5">
        <f t="shared" si="676"/>
        <v>5.3999121555721417E-2</v>
      </c>
      <c r="P426" s="5">
        <f t="shared" si="677"/>
        <v>5.9812837505952045E-2</v>
      </c>
      <c r="Q426" s="5">
        <f t="shared" si="678"/>
        <v>0.16598062407901643</v>
      </c>
      <c r="R426" s="5">
        <f t="shared" si="679"/>
        <v>5.388543919455157E-3</v>
      </c>
      <c r="S426" s="5">
        <f t="shared" si="680"/>
        <v>3.3056498788323289E-3</v>
      </c>
      <c r="T426" s="5">
        <f t="shared" si="681"/>
        <v>3.3126238237243755E-2</v>
      </c>
      <c r="U426" s="5">
        <f t="shared" si="682"/>
        <v>5.968691574278171E-3</v>
      </c>
      <c r="V426" s="5">
        <f t="shared" si="683"/>
        <v>8.1196401434627401E-5</v>
      </c>
      <c r="W426" s="5">
        <f t="shared" si="684"/>
        <v>6.1283540738900757E-2</v>
      </c>
      <c r="X426" s="5">
        <f t="shared" si="685"/>
        <v>1.2230904551679581E-2</v>
      </c>
      <c r="Y426" s="5">
        <f t="shared" si="686"/>
        <v>1.2205155278939223E-3</v>
      </c>
      <c r="Z426" s="5">
        <f t="shared" si="687"/>
        <v>3.5847997443112269E-4</v>
      </c>
      <c r="AA426" s="5">
        <f t="shared" si="688"/>
        <v>3.9707506052040118E-4</v>
      </c>
      <c r="AB426" s="5">
        <f t="shared" si="689"/>
        <v>2.1991270772863536E-4</v>
      </c>
      <c r="AC426" s="5">
        <f t="shared" si="690"/>
        <v>1.1218614839050544E-6</v>
      </c>
      <c r="AD426" s="5">
        <f t="shared" si="691"/>
        <v>1.6970380065455364E-2</v>
      </c>
      <c r="AE426" s="5">
        <f t="shared" si="692"/>
        <v>3.3869305899056228E-3</v>
      </c>
      <c r="AF426" s="5">
        <f t="shared" si="693"/>
        <v>3.3798002097163533E-4</v>
      </c>
      <c r="AG426" s="5">
        <f t="shared" si="694"/>
        <v>2.2484565605691992E-5</v>
      </c>
      <c r="AH426" s="5">
        <f t="shared" si="695"/>
        <v>1.7886263987405511E-5</v>
      </c>
      <c r="AI426" s="5">
        <f t="shared" si="696"/>
        <v>1.9811955651228464E-5</v>
      </c>
      <c r="AJ426" s="5">
        <f t="shared" si="697"/>
        <v>1.0972486680355083E-5</v>
      </c>
      <c r="AK426" s="5">
        <f t="shared" si="698"/>
        <v>4.0512730821066779E-6</v>
      </c>
      <c r="AL426" s="5">
        <f t="shared" si="699"/>
        <v>9.9202283201317485E-9</v>
      </c>
      <c r="AM426" s="5">
        <f t="shared" si="700"/>
        <v>3.7594929547952304E-3</v>
      </c>
      <c r="AN426" s="5">
        <f t="shared" si="701"/>
        <v>7.5031564655702817E-4</v>
      </c>
      <c r="AO426" s="5">
        <f t="shared" si="702"/>
        <v>7.4873603466954087E-5</v>
      </c>
      <c r="AP426" s="5">
        <f t="shared" si="703"/>
        <v>4.9810649885384293E-6</v>
      </c>
      <c r="AQ426" s="5">
        <f t="shared" si="704"/>
        <v>2.4852892679654929E-7</v>
      </c>
      <c r="AR426" s="5">
        <f t="shared" si="705"/>
        <v>7.1394434779201868E-7</v>
      </c>
      <c r="AS426" s="5">
        <f t="shared" si="706"/>
        <v>7.9080985083640444E-7</v>
      </c>
      <c r="AT426" s="5">
        <f t="shared" si="707"/>
        <v>4.3797546833585818E-7</v>
      </c>
      <c r="AU426" s="5">
        <f t="shared" si="708"/>
        <v>1.6170976344577409E-7</v>
      </c>
      <c r="AV426" s="5">
        <f t="shared" si="709"/>
        <v>4.4779986810189175E-8</v>
      </c>
      <c r="AW426" s="5">
        <f t="shared" si="710"/>
        <v>6.0917434583929994E-11</v>
      </c>
      <c r="AX426" s="5">
        <f t="shared" si="711"/>
        <v>6.9404197306524964E-4</v>
      </c>
      <c r="AY426" s="5">
        <f t="shared" si="712"/>
        <v>1.3851616641386477E-4</v>
      </c>
      <c r="AZ426" s="5">
        <f t="shared" si="713"/>
        <v>1.3822455343194107E-5</v>
      </c>
      <c r="BA426" s="5">
        <f t="shared" si="714"/>
        <v>9.1955702914723077E-7</v>
      </c>
      <c r="BB426" s="5">
        <f t="shared" si="715"/>
        <v>4.5881055980609256E-8</v>
      </c>
      <c r="BC426" s="5">
        <f t="shared" si="716"/>
        <v>1.831378571352321E-9</v>
      </c>
      <c r="BD426" s="5">
        <f t="shared" si="717"/>
        <v>2.3748043568660895E-8</v>
      </c>
      <c r="BE426" s="5">
        <f t="shared" si="718"/>
        <v>2.6304832933084678E-8</v>
      </c>
      <c r="BF426" s="5">
        <f t="shared" si="719"/>
        <v>1.4568447157277004E-8</v>
      </c>
      <c r="BG426" s="5">
        <f t="shared" si="720"/>
        <v>5.3789773946173422E-9</v>
      </c>
      <c r="BH426" s="5">
        <f t="shared" si="721"/>
        <v>1.4895237717915596E-9</v>
      </c>
      <c r="BI426" s="5">
        <f t="shared" si="722"/>
        <v>3.2997812096438318E-10</v>
      </c>
      <c r="BJ426" s="8">
        <f t="shared" si="723"/>
        <v>0.59969198267394641</v>
      </c>
      <c r="BK426" s="8">
        <f t="shared" si="724"/>
        <v>0.33390455049982648</v>
      </c>
      <c r="BL426" s="8">
        <f t="shared" si="725"/>
        <v>6.6028287836325056E-2</v>
      </c>
      <c r="BM426" s="8">
        <f t="shared" si="726"/>
        <v>0.14440331441915313</v>
      </c>
      <c r="BN426" s="8">
        <f t="shared" si="727"/>
        <v>0.85544147045987939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1.4931506849315099</v>
      </c>
      <c r="F427">
        <f>VLOOKUP(B427,home!$B$2:$E$405,3,FALSE)</f>
        <v>0.45</v>
      </c>
      <c r="G427">
        <f>VLOOKUP(C427,away!$B$2:$E$405,4,FALSE)</f>
        <v>0</v>
      </c>
      <c r="H427">
        <f>VLOOKUP(A427,away!$A$2:$E$405,3,FALSE)</f>
        <v>1.4931506849315099</v>
      </c>
      <c r="I427">
        <f>VLOOKUP(C427,away!$B$2:$E$405,3,FALSE)</f>
        <v>1</v>
      </c>
      <c r="J427">
        <f>VLOOKUP(B427,home!$B$2:$E$405,4,FALSE)</f>
        <v>1.34</v>
      </c>
      <c r="K427" s="3">
        <f t="shared" si="672"/>
        <v>0</v>
      </c>
      <c r="L427" s="3">
        <f t="shared" si="673"/>
        <v>2.0008219178082234</v>
      </c>
      <c r="M427" s="5">
        <f t="shared" si="674"/>
        <v>0.13522409445751782</v>
      </c>
      <c r="N427" s="5">
        <f t="shared" si="675"/>
        <v>0</v>
      </c>
      <c r="O427" s="5">
        <f t="shared" si="676"/>
        <v>0.27055933200637117</v>
      </c>
      <c r="P427" s="5">
        <f t="shared" si="677"/>
        <v>0</v>
      </c>
      <c r="Q427" s="5">
        <f t="shared" si="678"/>
        <v>0</v>
      </c>
      <c r="R427" s="5">
        <f t="shared" si="679"/>
        <v>0.27067052077294973</v>
      </c>
      <c r="S427" s="5">
        <f t="shared" si="680"/>
        <v>0</v>
      </c>
      <c r="T427" s="5">
        <f t="shared" si="681"/>
        <v>0</v>
      </c>
      <c r="U427" s="5">
        <f t="shared" si="682"/>
        <v>0</v>
      </c>
      <c r="V427" s="5">
        <f t="shared" si="683"/>
        <v>0</v>
      </c>
      <c r="W427" s="5">
        <f t="shared" si="684"/>
        <v>0</v>
      </c>
      <c r="X427" s="5">
        <f t="shared" si="685"/>
        <v>0</v>
      </c>
      <c r="Y427" s="5">
        <f t="shared" si="686"/>
        <v>0</v>
      </c>
      <c r="Z427" s="5">
        <f t="shared" si="687"/>
        <v>0.1805211701556946</v>
      </c>
      <c r="AA427" s="5">
        <f t="shared" si="688"/>
        <v>0</v>
      </c>
      <c r="AB427" s="5">
        <f t="shared" si="689"/>
        <v>0</v>
      </c>
      <c r="AC427" s="5">
        <f t="shared" si="690"/>
        <v>0</v>
      </c>
      <c r="AD427" s="5">
        <f t="shared" si="691"/>
        <v>0</v>
      </c>
      <c r="AE427" s="5">
        <f t="shared" si="692"/>
        <v>0</v>
      </c>
      <c r="AF427" s="5">
        <f t="shared" si="693"/>
        <v>0</v>
      </c>
      <c r="AG427" s="5">
        <f t="shared" si="694"/>
        <v>0</v>
      </c>
      <c r="AH427" s="5">
        <f t="shared" si="695"/>
        <v>9.0297678468975379E-2</v>
      </c>
      <c r="AI427" s="5">
        <f t="shared" si="696"/>
        <v>0</v>
      </c>
      <c r="AJ427" s="5">
        <f t="shared" si="697"/>
        <v>0</v>
      </c>
      <c r="AK427" s="5">
        <f t="shared" si="698"/>
        <v>0</v>
      </c>
      <c r="AL427" s="5">
        <f t="shared" si="699"/>
        <v>0</v>
      </c>
      <c r="AM427" s="5">
        <f t="shared" si="700"/>
        <v>0</v>
      </c>
      <c r="AN427" s="5">
        <f t="shared" si="701"/>
        <v>0</v>
      </c>
      <c r="AO427" s="5">
        <f t="shared" si="702"/>
        <v>0</v>
      </c>
      <c r="AP427" s="5">
        <f t="shared" si="703"/>
        <v>0</v>
      </c>
      <c r="AQ427" s="5">
        <f t="shared" si="704"/>
        <v>0</v>
      </c>
      <c r="AR427" s="5">
        <f t="shared" si="705"/>
        <v>3.6133914841585138E-2</v>
      </c>
      <c r="AS427" s="5">
        <f t="shared" si="706"/>
        <v>0</v>
      </c>
      <c r="AT427" s="5">
        <f t="shared" si="707"/>
        <v>0</v>
      </c>
      <c r="AU427" s="5">
        <f t="shared" si="708"/>
        <v>0</v>
      </c>
      <c r="AV427" s="5">
        <f t="shared" si="709"/>
        <v>0</v>
      </c>
      <c r="AW427" s="5">
        <f t="shared" si="710"/>
        <v>0</v>
      </c>
      <c r="AX427" s="5">
        <f t="shared" si="711"/>
        <v>0</v>
      </c>
      <c r="AY427" s="5">
        <f t="shared" si="712"/>
        <v>0</v>
      </c>
      <c r="AZ427" s="5">
        <f t="shared" si="713"/>
        <v>0</v>
      </c>
      <c r="BA427" s="5">
        <f t="shared" si="714"/>
        <v>0</v>
      </c>
      <c r="BB427" s="5">
        <f t="shared" si="715"/>
        <v>0</v>
      </c>
      <c r="BC427" s="5">
        <f t="shared" si="716"/>
        <v>0</v>
      </c>
      <c r="BD427" s="5">
        <f t="shared" si="717"/>
        <v>1.2049588131876562E-2</v>
      </c>
      <c r="BE427" s="5">
        <f t="shared" si="718"/>
        <v>0</v>
      </c>
      <c r="BF427" s="5">
        <f t="shared" si="719"/>
        <v>0</v>
      </c>
      <c r="BG427" s="5">
        <f t="shared" si="720"/>
        <v>0</v>
      </c>
      <c r="BH427" s="5">
        <f t="shared" si="721"/>
        <v>0</v>
      </c>
      <c r="BI427" s="5">
        <f t="shared" si="722"/>
        <v>0</v>
      </c>
      <c r="BJ427" s="8">
        <f t="shared" si="723"/>
        <v>0</v>
      </c>
      <c r="BK427" s="8">
        <f t="shared" si="724"/>
        <v>0.13522409445751782</v>
      </c>
      <c r="BL427" s="8">
        <f t="shared" si="725"/>
        <v>0.67971103422175794</v>
      </c>
      <c r="BM427" s="8">
        <f t="shared" si="726"/>
        <v>0.31900235159813167</v>
      </c>
      <c r="BN427" s="8">
        <f t="shared" si="727"/>
        <v>0.67645394723683872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1.4931506849315099</v>
      </c>
      <c r="F428">
        <f>VLOOKUP(B428,home!$B$2:$E$405,3,FALSE)</f>
        <v>0.22</v>
      </c>
      <c r="G428">
        <f>VLOOKUP(C428,away!$B$2:$E$405,4,FALSE)</f>
        <v>0.45</v>
      </c>
      <c r="H428">
        <f>VLOOKUP(A428,away!$A$2:$E$405,3,FALSE)</f>
        <v>1.4931506849315099</v>
      </c>
      <c r="I428">
        <f>VLOOKUP(C428,away!$B$2:$E$405,3,FALSE)</f>
        <v>1.56</v>
      </c>
      <c r="J428">
        <f>VLOOKUP(B428,home!$B$2:$E$405,4,FALSE)</f>
        <v>1.79</v>
      </c>
      <c r="K428" s="3">
        <f t="shared" si="672"/>
        <v>0.14782191780821949</v>
      </c>
      <c r="L428" s="3">
        <f t="shared" si="673"/>
        <v>4.1694739726027485</v>
      </c>
      <c r="M428" s="5">
        <f t="shared" si="674"/>
        <v>1.3335896554685216E-2</v>
      </c>
      <c r="N428" s="5">
        <f t="shared" si="675"/>
        <v>1.9713378044055952E-3</v>
      </c>
      <c r="O428" s="5">
        <f t="shared" si="676"/>
        <v>5.5603673586082675E-2</v>
      </c>
      <c r="P428" s="5">
        <f t="shared" si="677"/>
        <v>8.2194416666769767E-3</v>
      </c>
      <c r="Q428" s="5">
        <f t="shared" si="678"/>
        <v>1.4570346744753989E-4</v>
      </c>
      <c r="R428" s="5">
        <f t="shared" si="679"/>
        <v>0.11591903489913534</v>
      </c>
      <c r="S428" s="5">
        <f t="shared" si="680"/>
        <v>1.2664919271620037E-3</v>
      </c>
      <c r="T428" s="5">
        <f t="shared" si="681"/>
        <v>6.0750681524048933E-4</v>
      </c>
      <c r="U428" s="5">
        <f t="shared" si="682"/>
        <v>1.7135374049268105E-2</v>
      </c>
      <c r="V428" s="5">
        <f t="shared" si="683"/>
        <v>8.6732130781498148E-5</v>
      </c>
      <c r="W428" s="5">
        <f t="shared" si="684"/>
        <v>7.1793886631342754E-6</v>
      </c>
      <c r="X428" s="5">
        <f t="shared" si="685"/>
        <v>2.9934274170137604E-5</v>
      </c>
      <c r="Y428" s="5">
        <f t="shared" si="686"/>
        <v>6.2405088520571742E-5</v>
      </c>
      <c r="Z428" s="5">
        <f t="shared" si="687"/>
        <v>0.16110713298039148</v>
      </c>
      <c r="AA428" s="5">
        <f t="shared" si="688"/>
        <v>2.381516536974531E-2</v>
      </c>
      <c r="AB428" s="5">
        <f t="shared" si="689"/>
        <v>1.7602017089378235E-3</v>
      </c>
      <c r="AC428" s="5">
        <f t="shared" si="690"/>
        <v>3.3410281353312326E-6</v>
      </c>
      <c r="AD428" s="5">
        <f t="shared" si="691"/>
        <v>2.653177502187743E-7</v>
      </c>
      <c r="AE428" s="5">
        <f t="shared" si="692"/>
        <v>1.1062354540066966E-6</v>
      </c>
      <c r="AF428" s="5">
        <f t="shared" si="693"/>
        <v>2.3062099665256534E-6</v>
      </c>
      <c r="AG428" s="5">
        <f t="shared" si="694"/>
        <v>3.2052274769285895E-6</v>
      </c>
      <c r="AH428" s="5">
        <f t="shared" si="695"/>
        <v>0.16793299944059803</v>
      </c>
      <c r="AI428" s="5">
        <f t="shared" si="696"/>
        <v>2.4824178040595848E-2</v>
      </c>
      <c r="AJ428" s="5">
        <f t="shared" si="697"/>
        <v>1.8347788029867834E-3</v>
      </c>
      <c r="AK428" s="5">
        <f t="shared" si="698"/>
        <v>9.0406840470458558E-5</v>
      </c>
      <c r="AL428" s="5">
        <f t="shared" si="699"/>
        <v>8.2368322976931872E-8</v>
      </c>
      <c r="AM428" s="5">
        <f t="shared" si="700"/>
        <v>7.8439557331802721E-9</v>
      </c>
      <c r="AN428" s="5">
        <f t="shared" si="701"/>
        <v>3.2705169271743256E-8</v>
      </c>
      <c r="AO428" s="5">
        <f t="shared" si="702"/>
        <v>6.8181676024050346E-8</v>
      </c>
      <c r="AP428" s="5">
        <f t="shared" si="703"/>
        <v>9.4760574530236921E-8</v>
      </c>
      <c r="AQ428" s="5">
        <f t="shared" si="704"/>
        <v>9.8775437283176448E-8</v>
      </c>
      <c r="AR428" s="5">
        <f t="shared" si="705"/>
        <v>0.14003845406173709</v>
      </c>
      <c r="AS428" s="5">
        <f t="shared" si="706"/>
        <v>2.0700752846304214E-2</v>
      </c>
      <c r="AT428" s="5">
        <f t="shared" si="707"/>
        <v>1.5300124929073238E-3</v>
      </c>
      <c r="AU428" s="5">
        <f t="shared" si="708"/>
        <v>7.5389793657365149E-5</v>
      </c>
      <c r="AV428" s="5">
        <f t="shared" si="709"/>
        <v>2.7860659703994132E-6</v>
      </c>
      <c r="AW428" s="5">
        <f t="shared" si="710"/>
        <v>1.4101906233023525E-9</v>
      </c>
      <c r="AX428" s="5">
        <f t="shared" si="711"/>
        <v>1.9325142994691441E-10</v>
      </c>
      <c r="AY428" s="5">
        <f t="shared" si="712"/>
        <v>8.0575680733192301E-10</v>
      </c>
      <c r="AZ428" s="5">
        <f t="shared" si="713"/>
        <v>1.6797910182089704E-9</v>
      </c>
      <c r="BA428" s="5">
        <f t="shared" si="714"/>
        <v>2.3346149766113904E-9</v>
      </c>
      <c r="BB428" s="5">
        <f t="shared" si="715"/>
        <v>2.4335290952574415E-9</v>
      </c>
      <c r="BC428" s="5">
        <f t="shared" si="716"/>
        <v>2.0293072448494837E-9</v>
      </c>
      <c r="BD428" s="5">
        <f t="shared" si="717"/>
        <v>9.7314448228989742E-2</v>
      </c>
      <c r="BE428" s="5">
        <f t="shared" si="718"/>
        <v>1.4385208367657948E-2</v>
      </c>
      <c r="BF428" s="5">
        <f t="shared" si="719"/>
        <v>1.0632245444890224E-3</v>
      </c>
      <c r="BG428" s="5">
        <f t="shared" si="720"/>
        <v>5.2389297075712625E-5</v>
      </c>
      <c r="BH428" s="5">
        <f t="shared" si="721"/>
        <v>1.9360715915890957E-6</v>
      </c>
      <c r="BI428" s="5">
        <f t="shared" si="722"/>
        <v>5.7238763136542394E-8</v>
      </c>
      <c r="BJ428" s="8">
        <f t="shared" si="723"/>
        <v>2.8312615721585617E-3</v>
      </c>
      <c r="BK428" s="8">
        <f t="shared" si="724"/>
        <v>2.2911986481520815E-2</v>
      </c>
      <c r="BL428" s="8">
        <f t="shared" si="725"/>
        <v>0.68408047174696407</v>
      </c>
      <c r="BM428" s="8">
        <f t="shared" si="726"/>
        <v>0.67573576540703517</v>
      </c>
      <c r="BN428" s="8">
        <f t="shared" si="727"/>
        <v>0.19519508797843332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1.4931506849315099</v>
      </c>
      <c r="F429">
        <f>VLOOKUP(B429,home!$B$2:$E$405,3,FALSE)</f>
        <v>1.51</v>
      </c>
      <c r="G429">
        <f>VLOOKUP(C429,away!$B$2:$E$405,4,FALSE)</f>
        <v>1.1200000000000001</v>
      </c>
      <c r="H429">
        <f>VLOOKUP(A429,away!$A$2:$E$405,3,FALSE)</f>
        <v>1.4931506849315099</v>
      </c>
      <c r="I429">
        <f>VLOOKUP(C429,away!$B$2:$E$405,3,FALSE)</f>
        <v>0.67</v>
      </c>
      <c r="J429">
        <f>VLOOKUP(B429,home!$B$2:$E$405,4,FALSE)</f>
        <v>0.5</v>
      </c>
      <c r="K429" s="3">
        <f t="shared" si="672"/>
        <v>2.5252164383561699</v>
      </c>
      <c r="L429" s="3">
        <f t="shared" si="673"/>
        <v>0.50020547945205585</v>
      </c>
      <c r="M429" s="5">
        <f t="shared" si="674"/>
        <v>4.8537338181881183E-2</v>
      </c>
      <c r="N429" s="5">
        <f t="shared" si="675"/>
        <v>0.12256728425093893</v>
      </c>
      <c r="O429" s="5">
        <f t="shared" si="676"/>
        <v>2.4278642516594451E-2</v>
      </c>
      <c r="P429" s="5">
        <f t="shared" si="677"/>
        <v>6.1308827183877319E-2</v>
      </c>
      <c r="Q429" s="5">
        <f t="shared" si="678"/>
        <v>0.15475446049757219</v>
      </c>
      <c r="R429" s="5">
        <f t="shared" si="679"/>
        <v>6.072155010229098E-3</v>
      </c>
      <c r="S429" s="5">
        <f t="shared" si="680"/>
        <v>1.9360210260075984E-2</v>
      </c>
      <c r="T429" s="5">
        <f t="shared" si="681"/>
        <v>7.7409029110532324E-2</v>
      </c>
      <c r="U429" s="5">
        <f t="shared" si="682"/>
        <v>1.5333505648077296E-2</v>
      </c>
      <c r="V429" s="5">
        <f t="shared" si="683"/>
        <v>2.7171562474479403E-3</v>
      </c>
      <c r="W429" s="5">
        <f t="shared" si="684"/>
        <v>0.13026283585246995</v>
      </c>
      <c r="X429" s="5">
        <f t="shared" si="685"/>
        <v>6.5158184262369162E-2</v>
      </c>
      <c r="Y429" s="5">
        <f t="shared" si="686"/>
        <v>1.6296240399591887E-2</v>
      </c>
      <c r="Z429" s="5">
        <f t="shared" si="687"/>
        <v>1.012441736066283E-3</v>
      </c>
      <c r="AA429" s="5">
        <f t="shared" si="688"/>
        <v>2.5566345147924364E-3</v>
      </c>
      <c r="AB429" s="5">
        <f t="shared" si="689"/>
        <v>3.2280277518113064E-3</v>
      </c>
      <c r="AC429" s="5">
        <f t="shared" si="690"/>
        <v>2.1450710556857985E-4</v>
      </c>
      <c r="AD429" s="5">
        <f t="shared" si="691"/>
        <v>8.2235463600387138E-2</v>
      </c>
      <c r="AE429" s="5">
        <f t="shared" si="692"/>
        <v>4.1134629498193735E-2</v>
      </c>
      <c r="AF429" s="5">
        <f t="shared" si="693"/>
        <v>1.0287883535113338E-2</v>
      </c>
      <c r="AG429" s="5">
        <f t="shared" si="694"/>
        <v>1.7153519054094262E-3</v>
      </c>
      <c r="AH429" s="5">
        <f t="shared" si="695"/>
        <v>1.2660722600157671E-4</v>
      </c>
      <c r="AI429" s="5">
        <f t="shared" si="696"/>
        <v>3.1971064831385617E-4</v>
      </c>
      <c r="AJ429" s="5">
        <f t="shared" si="697"/>
        <v>4.0366929231982904E-4</v>
      </c>
      <c r="AK429" s="5">
        <f t="shared" si="698"/>
        <v>3.3978411087521145E-4</v>
      </c>
      <c r="AL429" s="5">
        <f t="shared" si="699"/>
        <v>1.0837989521169976E-5</v>
      </c>
      <c r="AM429" s="5">
        <f t="shared" si="700"/>
        <v>4.1532468899907596E-2</v>
      </c>
      <c r="AN429" s="5">
        <f t="shared" si="701"/>
        <v>2.0774768518905876E-2</v>
      </c>
      <c r="AO429" s="5">
        <f t="shared" si="702"/>
        <v>5.1958265237523945E-3</v>
      </c>
      <c r="AP429" s="5">
        <f t="shared" si="703"/>
        <v>8.6632696582109178E-4</v>
      </c>
      <c r="AQ429" s="5">
        <f t="shared" si="704"/>
        <v>1.0833537382519599E-4</v>
      </c>
      <c r="AR429" s="5">
        <f t="shared" si="705"/>
        <v>1.2665925636842697E-5</v>
      </c>
      <c r="AS429" s="5">
        <f t="shared" si="706"/>
        <v>3.1984203625152022E-5</v>
      </c>
      <c r="AT429" s="5">
        <f t="shared" si="707"/>
        <v>4.038351838098245E-5</v>
      </c>
      <c r="AU429" s="5">
        <f t="shared" si="708"/>
        <v>3.3992374818105138E-5</v>
      </c>
      <c r="AV429" s="5">
        <f t="shared" si="709"/>
        <v>2.1459525917360858E-5</v>
      </c>
      <c r="AW429" s="5">
        <f t="shared" si="710"/>
        <v>3.8027106293817093E-7</v>
      </c>
      <c r="AX429" s="5">
        <f t="shared" si="711"/>
        <v>1.7479745531927184E-2</v>
      </c>
      <c r="AY429" s="5">
        <f t="shared" si="712"/>
        <v>8.7434644944975673E-3</v>
      </c>
      <c r="AZ429" s="5">
        <f t="shared" si="713"/>
        <v>2.1867644247710915E-3</v>
      </c>
      <c r="BA429" s="5">
        <f t="shared" si="714"/>
        <v>3.6461051584710762E-4</v>
      </c>
      <c r="BB429" s="5">
        <f t="shared" si="715"/>
        <v>4.5595044473140963E-5</v>
      </c>
      <c r="BC429" s="5">
        <f t="shared" si="716"/>
        <v>4.5613782162650585E-6</v>
      </c>
      <c r="BD429" s="5">
        <f t="shared" si="717"/>
        <v>1.0559275676468306E-6</v>
      </c>
      <c r="BE429" s="5">
        <f t="shared" si="718"/>
        <v>2.6664456515352233E-6</v>
      </c>
      <c r="BF429" s="5">
        <f t="shared" si="719"/>
        <v>3.366676195620037E-6</v>
      </c>
      <c r="BG429" s="5">
        <f t="shared" si="720"/>
        <v>2.8338620239340436E-6</v>
      </c>
      <c r="BH429" s="5">
        <f t="shared" si="721"/>
        <v>1.7890287417178832E-6</v>
      </c>
      <c r="BI429" s="5">
        <f t="shared" si="722"/>
        <v>9.0353695745553022E-7</v>
      </c>
      <c r="BJ429" s="8">
        <f t="shared" si="723"/>
        <v>0.79912383058452252</v>
      </c>
      <c r="BK429" s="8">
        <f t="shared" si="724"/>
        <v>0.14089234146286975</v>
      </c>
      <c r="BL429" s="8">
        <f t="shared" si="725"/>
        <v>5.2811837744531416E-2</v>
      </c>
      <c r="BM429" s="8">
        <f t="shared" si="726"/>
        <v>0.56757865966346233</v>
      </c>
      <c r="BN429" s="8">
        <f t="shared" si="727"/>
        <v>0.41751870764109322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1.4931506849315099</v>
      </c>
      <c r="F430">
        <f>VLOOKUP(B430,home!$B$2:$E$405,3,FALSE)</f>
        <v>0.22</v>
      </c>
      <c r="G430">
        <f>VLOOKUP(C430,away!$B$2:$E$405,4,FALSE)</f>
        <v>0.67</v>
      </c>
      <c r="H430">
        <f>VLOOKUP(A430,away!$A$2:$E$405,3,FALSE)</f>
        <v>1.4931506849315099</v>
      </c>
      <c r="I430">
        <f>VLOOKUP(C430,away!$B$2:$E$405,3,FALSE)</f>
        <v>0.33</v>
      </c>
      <c r="J430">
        <f>VLOOKUP(B430,home!$B$2:$E$405,4,FALSE)</f>
        <v>1.1200000000000001</v>
      </c>
      <c r="K430" s="3">
        <f t="shared" si="672"/>
        <v>0.22009041095890458</v>
      </c>
      <c r="L430" s="3">
        <f t="shared" si="673"/>
        <v>0.55186849315068609</v>
      </c>
      <c r="M430" s="5">
        <f t="shared" si="674"/>
        <v>0.46210695789038442</v>
      </c>
      <c r="N430" s="5">
        <f t="shared" si="675"/>
        <v>0.10170531026906392</v>
      </c>
      <c r="O430" s="5">
        <f t="shared" si="676"/>
        <v>0.25502227052541399</v>
      </c>
      <c r="P430" s="5">
        <f t="shared" si="677"/>
        <v>5.6127956323611297E-2</v>
      </c>
      <c r="Q430" s="5">
        <f t="shared" si="678"/>
        <v>1.1192181766910586E-2</v>
      </c>
      <c r="R430" s="5">
        <f t="shared" si="679"/>
        <v>7.0369378077363418E-2</v>
      </c>
      <c r="S430" s="5">
        <f t="shared" si="680"/>
        <v>1.7043389129257093E-3</v>
      </c>
      <c r="T430" s="5">
        <f t="shared" si="681"/>
        <v>6.1766124867735275E-3</v>
      </c>
      <c r="U430" s="5">
        <f t="shared" si="682"/>
        <v>1.5487625339969445E-2</v>
      </c>
      <c r="V430" s="5">
        <f t="shared" si="683"/>
        <v>2.3001182934896071E-5</v>
      </c>
      <c r="W430" s="5">
        <f t="shared" si="684"/>
        <v>8.2109729486870358E-4</v>
      </c>
      <c r="X430" s="5">
        <f t="shared" si="685"/>
        <v>4.5313772684929597E-4</v>
      </c>
      <c r="Y430" s="5">
        <f t="shared" si="686"/>
        <v>1.2503621725302408E-4</v>
      </c>
      <c r="Z430" s="5">
        <f t="shared" si="687"/>
        <v>1.2944880881168491E-2</v>
      </c>
      <c r="AA430" s="5">
        <f t="shared" si="688"/>
        <v>2.8490441529504399E-3</v>
      </c>
      <c r="AB430" s="5">
        <f t="shared" si="689"/>
        <v>3.135236492314632E-4</v>
      </c>
      <c r="AC430" s="5">
        <f t="shared" si="690"/>
        <v>1.7460911498916959E-7</v>
      </c>
      <c r="AD430" s="5">
        <f t="shared" si="691"/>
        <v>4.517891026622443E-5</v>
      </c>
      <c r="AE430" s="5">
        <f t="shared" si="692"/>
        <v>2.4932817130811333E-5</v>
      </c>
      <c r="AF430" s="5">
        <f t="shared" si="693"/>
        <v>6.879818109991232E-6</v>
      </c>
      <c r="AG430" s="5">
        <f t="shared" si="694"/>
        <v>1.265584951170554E-6</v>
      </c>
      <c r="AH430" s="5">
        <f t="shared" si="695"/>
        <v>1.7859679764763953E-3</v>
      </c>
      <c r="AI430" s="5">
        <f t="shared" si="696"/>
        <v>3.9307442590213304E-4</v>
      </c>
      <c r="AJ430" s="5">
        <f t="shared" si="697"/>
        <v>4.3255955967117964E-5</v>
      </c>
      <c r="AK430" s="5">
        <f t="shared" si="698"/>
        <v>3.1734070417410928E-6</v>
      </c>
      <c r="AL430" s="5">
        <f t="shared" si="699"/>
        <v>8.4832765336905275E-10</v>
      </c>
      <c r="AM430" s="5">
        <f t="shared" si="700"/>
        <v>1.9886889854337612E-6</v>
      </c>
      <c r="AN430" s="5">
        <f t="shared" si="701"/>
        <v>1.0974947937366963E-6</v>
      </c>
      <c r="AO430" s="5">
        <f t="shared" si="702"/>
        <v>3.0283639903009682E-7</v>
      </c>
      <c r="AP430" s="5">
        <f t="shared" si="703"/>
        <v>5.5708622401306474E-8</v>
      </c>
      <c r="AQ430" s="5">
        <f t="shared" si="704"/>
        <v>7.6859583750273909E-9</v>
      </c>
      <c r="AR430" s="5">
        <f t="shared" si="705"/>
        <v>1.9712389119868172E-4</v>
      </c>
      <c r="AS430" s="5">
        <f t="shared" si="706"/>
        <v>4.3385078223736257E-5</v>
      </c>
      <c r="AT430" s="5">
        <f t="shared" si="707"/>
        <v>4.7743198478731663E-6</v>
      </c>
      <c r="AU430" s="5">
        <f t="shared" si="708"/>
        <v>3.5026067245588681E-7</v>
      </c>
      <c r="AV430" s="5">
        <f t="shared" si="709"/>
        <v>1.9272253835889587E-8</v>
      </c>
      <c r="AW430" s="5">
        <f t="shared" si="710"/>
        <v>2.8621859472739754E-12</v>
      </c>
      <c r="AX430" s="5">
        <f t="shared" si="711"/>
        <v>7.2948562678927307E-8</v>
      </c>
      <c r="AY430" s="5">
        <f t="shared" si="712"/>
        <v>4.0258013363127977E-8</v>
      </c>
      <c r="AZ430" s="5">
        <f t="shared" si="713"/>
        <v>1.1108564585974811E-8</v>
      </c>
      <c r="BA430" s="5">
        <f t="shared" si="714"/>
        <v>2.0434889330429981E-9</v>
      </c>
      <c r="BB430" s="5">
        <f t="shared" si="715"/>
        <v>2.8193428956213568E-10</v>
      </c>
      <c r="BC430" s="5">
        <f t="shared" si="716"/>
        <v>3.1118130309633017E-11</v>
      </c>
      <c r="BD430" s="5">
        <f t="shared" si="717"/>
        <v>1.8131077466636031E-5</v>
      </c>
      <c r="BE430" s="5">
        <f t="shared" si="718"/>
        <v>3.9904762907596585E-6</v>
      </c>
      <c r="BF430" s="5">
        <f t="shared" si="719"/>
        <v>4.3913278337752917E-7</v>
      </c>
      <c r="BG430" s="5">
        <f t="shared" si="720"/>
        <v>3.2216304919696019E-8</v>
      </c>
      <c r="BH430" s="5">
        <f t="shared" si="721"/>
        <v>1.772624947338318E-9</v>
      </c>
      <c r="BI430" s="5">
        <f t="shared" si="722"/>
        <v>7.8027550627139385E-11</v>
      </c>
      <c r="BJ430" s="8">
        <f t="shared" si="723"/>
        <v>0.12055521197861822</v>
      </c>
      <c r="BK430" s="8">
        <f t="shared" si="724"/>
        <v>0.51996247002531226</v>
      </c>
      <c r="BL430" s="8">
        <f t="shared" si="725"/>
        <v>0.34653556108601086</v>
      </c>
      <c r="BM430" s="8">
        <f t="shared" si="726"/>
        <v>4.3474028863211132E-2</v>
      </c>
      <c r="BN430" s="8">
        <f t="shared" si="727"/>
        <v>0.95652405485274772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1.4931506849315099</v>
      </c>
      <c r="F431">
        <f>VLOOKUP(B431,home!$B$2:$E$405,3,FALSE)</f>
        <v>1.47</v>
      </c>
      <c r="G431">
        <f>VLOOKUP(C431,away!$B$2:$E$405,4,FALSE)</f>
        <v>1.17</v>
      </c>
      <c r="H431">
        <f>VLOOKUP(A431,away!$A$2:$E$405,3,FALSE)</f>
        <v>1.4931506849315099</v>
      </c>
      <c r="I431">
        <f>VLOOKUP(C431,away!$B$2:$E$405,3,FALSE)</f>
        <v>1.17</v>
      </c>
      <c r="J431">
        <f>VLOOKUP(B431,home!$B$2:$E$405,4,FALSE)</f>
        <v>1.21</v>
      </c>
      <c r="K431" s="3">
        <f t="shared" si="672"/>
        <v>2.5680698630137035</v>
      </c>
      <c r="L431" s="3">
        <f t="shared" si="673"/>
        <v>2.1138534246575387</v>
      </c>
      <c r="M431" s="5">
        <f t="shared" si="674"/>
        <v>9.2611848247581858E-3</v>
      </c>
      <c r="N431" s="5">
        <f t="shared" si="675"/>
        <v>2.3783369644261348E-2</v>
      </c>
      <c r="O431" s="5">
        <f t="shared" si="676"/>
        <v>1.9576787258201514E-2</v>
      </c>
      <c r="P431" s="5">
        <f t="shared" si="677"/>
        <v>5.0274557372417976E-2</v>
      </c>
      <c r="Q431" s="5">
        <f t="shared" si="678"/>
        <v>3.0538677412171259E-2</v>
      </c>
      <c r="R431" s="5">
        <f t="shared" si="679"/>
        <v>2.0691229394770676E-2</v>
      </c>
      <c r="S431" s="5">
        <f t="shared" si="680"/>
        <v>6.822915120524399E-2</v>
      </c>
      <c r="T431" s="5">
        <f t="shared" si="681"/>
        <v>6.4554287832230023E-2</v>
      </c>
      <c r="U431" s="5">
        <f t="shared" si="682"/>
        <v>5.3136522637413849E-2</v>
      </c>
      <c r="V431" s="5">
        <f t="shared" si="683"/>
        <v>4.1153726147789012E-2</v>
      </c>
      <c r="W431" s="5">
        <f t="shared" si="684"/>
        <v>2.614181903949811E-2</v>
      </c>
      <c r="X431" s="5">
        <f t="shared" si="685"/>
        <v>5.5259973703420708E-2</v>
      </c>
      <c r="Y431" s="5">
        <f t="shared" si="686"/>
        <v>5.8405742329730725E-2</v>
      </c>
      <c r="Z431" s="5">
        <f t="shared" si="687"/>
        <v>1.4579408705503573E-2</v>
      </c>
      <c r="AA431" s="5">
        <f t="shared" si="688"/>
        <v>3.7440940117163361E-2</v>
      </c>
      <c r="AB431" s="5">
        <f t="shared" si="689"/>
        <v>4.8075474978894001E-2</v>
      </c>
      <c r="AC431" s="5">
        <f t="shared" si="690"/>
        <v>1.3962747514596627E-2</v>
      </c>
      <c r="AD431" s="5">
        <f t="shared" si="691"/>
        <v>1.6783504409923232E-2</v>
      </c>
      <c r="AE431" s="5">
        <f t="shared" si="692"/>
        <v>3.5477868274671122E-2</v>
      </c>
      <c r="AF431" s="5">
        <f t="shared" si="693"/>
        <v>3.7497506675981312E-2</v>
      </c>
      <c r="AG431" s="5">
        <f t="shared" si="694"/>
        <v>2.6421410967713999E-2</v>
      </c>
      <c r="AH431" s="5">
        <f t="shared" si="695"/>
        <v>7.7046832554026673E-3</v>
      </c>
      <c r="AI431" s="5">
        <f t="shared" si="696"/>
        <v>1.9786164872265904E-2</v>
      </c>
      <c r="AJ431" s="5">
        <f t="shared" si="697"/>
        <v>2.5406126856543233E-2</v>
      </c>
      <c r="AK431" s="5">
        <f t="shared" si="698"/>
        <v>2.1748236238730585E-2</v>
      </c>
      <c r="AL431" s="5">
        <f t="shared" si="699"/>
        <v>3.0318839944650559E-3</v>
      </c>
      <c r="AM431" s="5">
        <f t="shared" si="700"/>
        <v>8.6202423741762908E-3</v>
      </c>
      <c r="AN431" s="5">
        <f t="shared" si="701"/>
        <v>1.8221928864030578E-2</v>
      </c>
      <c r="AO431" s="5">
        <f t="shared" si="702"/>
        <v>1.9259243366548554E-2</v>
      </c>
      <c r="AP431" s="5">
        <f t="shared" si="703"/>
        <v>1.3570405848897212E-2</v>
      </c>
      <c r="AQ431" s="5">
        <f t="shared" si="704"/>
        <v>7.1714622194210187E-3</v>
      </c>
      <c r="AR431" s="5">
        <f t="shared" si="705"/>
        <v>3.2573142170669056E-3</v>
      </c>
      <c r="AS431" s="5">
        <f t="shared" si="706"/>
        <v>8.3650104752155986E-3</v>
      </c>
      <c r="AT431" s="5">
        <f t="shared" si="707"/>
        <v>1.0740965652597559E-2</v>
      </c>
      <c r="AU431" s="5">
        <f t="shared" si="708"/>
        <v>9.1945167307003698E-3</v>
      </c>
      <c r="AV431" s="5">
        <f t="shared" si="709"/>
        <v>5.9030403302717258E-3</v>
      </c>
      <c r="AW431" s="5">
        <f t="shared" si="710"/>
        <v>4.5718480083660218E-4</v>
      </c>
      <c r="AX431" s="5">
        <f t="shared" si="711"/>
        <v>3.6895641088326393E-3</v>
      </c>
      <c r="AY431" s="5">
        <f t="shared" si="712"/>
        <v>7.799197726949412E-3</v>
      </c>
      <c r="AZ431" s="5">
        <f t="shared" si="713"/>
        <v>8.2431804123466578E-3</v>
      </c>
      <c r="BA431" s="5">
        <f t="shared" si="714"/>
        <v>5.8082917149029729E-3</v>
      </c>
      <c r="BB431" s="5">
        <f t="shared" si="715"/>
        <v>3.0694693332394157E-3</v>
      </c>
      <c r="BC431" s="5">
        <f t="shared" si="716"/>
        <v>1.2976816523898864E-3</v>
      </c>
      <c r="BD431" s="5">
        <f t="shared" si="717"/>
        <v>1.147580802155427E-3</v>
      </c>
      <c r="BE431" s="5">
        <f t="shared" si="718"/>
        <v>2.9470676733884438E-3</v>
      </c>
      <c r="BF431" s="5">
        <f t="shared" si="719"/>
        <v>3.7841378381453881E-3</v>
      </c>
      <c r="BG431" s="5">
        <f t="shared" si="720"/>
        <v>3.2393101132103326E-3</v>
      </c>
      <c r="BH431" s="5">
        <f t="shared" si="721"/>
        <v>2.079693669672741E-3</v>
      </c>
      <c r="BI431" s="5">
        <f t="shared" si="722"/>
        <v>1.0681597274773886E-3</v>
      </c>
      <c r="BJ431" s="8">
        <f t="shared" si="723"/>
        <v>0.47161482791133658</v>
      </c>
      <c r="BK431" s="8">
        <f t="shared" si="724"/>
        <v>0.19371244878622026</v>
      </c>
      <c r="BL431" s="8">
        <f t="shared" si="725"/>
        <v>0.3052929628392877</v>
      </c>
      <c r="BM431" s="8">
        <f t="shared" si="726"/>
        <v>0.82373182940965395</v>
      </c>
      <c r="BN431" s="8">
        <f t="shared" si="727"/>
        <v>0.15412580590658095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1.4931506849315099</v>
      </c>
      <c r="F432">
        <f>VLOOKUP(B432,home!$B$2:$E$405,3,FALSE)</f>
        <v>0.22</v>
      </c>
      <c r="G432">
        <f>VLOOKUP(C432,away!$B$2:$E$405,4,FALSE)</f>
        <v>0.5</v>
      </c>
      <c r="H432">
        <f>VLOOKUP(A432,away!$A$2:$E$405,3,FALSE)</f>
        <v>1.4931506849315099</v>
      </c>
      <c r="I432">
        <f>VLOOKUP(C432,away!$B$2:$E$405,3,FALSE)</f>
        <v>1.17</v>
      </c>
      <c r="J432">
        <f>VLOOKUP(B432,home!$B$2:$E$405,4,FALSE)</f>
        <v>1.34</v>
      </c>
      <c r="K432" s="3">
        <f t="shared" si="672"/>
        <v>0.16424657534246609</v>
      </c>
      <c r="L432" s="3">
        <f t="shared" si="673"/>
        <v>2.3409616438356213</v>
      </c>
      <c r="M432" s="5">
        <f t="shared" si="674"/>
        <v>8.1658593329820284E-2</v>
      </c>
      <c r="N432" s="5">
        <f t="shared" si="675"/>
        <v>1.3412144301706124E-2</v>
      </c>
      <c r="O432" s="5">
        <f t="shared" si="676"/>
        <v>0.19115963487468063</v>
      </c>
      <c r="P432" s="5">
        <f t="shared" si="677"/>
        <v>3.1397315371882534E-2</v>
      </c>
      <c r="Q432" s="5">
        <f t="shared" si="678"/>
        <v>1.1014493847771012E-3</v>
      </c>
      <c r="R432" s="5">
        <f t="shared" si="679"/>
        <v>0.22374868654562477</v>
      </c>
      <c r="S432" s="5">
        <f t="shared" si="680"/>
        <v>3.018027167636311E-3</v>
      </c>
      <c r="T432" s="5">
        <f t="shared" si="681"/>
        <v>2.5784507623895368E-3</v>
      </c>
      <c r="U432" s="5">
        <f t="shared" si="682"/>
        <v>3.6749955502493784E-2</v>
      </c>
      <c r="V432" s="5">
        <f t="shared" si="683"/>
        <v>1.289351281818734E-4</v>
      </c>
      <c r="W432" s="5">
        <f t="shared" si="684"/>
        <v>6.0303096454235029E-5</v>
      </c>
      <c r="X432" s="5">
        <f t="shared" si="685"/>
        <v>1.4116723580388408E-4</v>
      </c>
      <c r="Y432" s="5">
        <f t="shared" si="686"/>
        <v>1.6523354219159564E-4</v>
      </c>
      <c r="Z432" s="5">
        <f t="shared" si="687"/>
        <v>0.17459569768730232</v>
      </c>
      <c r="AA432" s="5">
        <f t="shared" si="688"/>
        <v>2.8676745414667928E-2</v>
      </c>
      <c r="AB432" s="5">
        <f t="shared" si="689"/>
        <v>2.3550286131634873E-3</v>
      </c>
      <c r="AC432" s="5">
        <f t="shared" si="690"/>
        <v>3.0984314670422773E-6</v>
      </c>
      <c r="AD432" s="5">
        <f t="shared" si="691"/>
        <v>2.4761442687886283E-6</v>
      </c>
      <c r="AE432" s="5">
        <f t="shared" si="692"/>
        <v>5.79655875783758E-6</v>
      </c>
      <c r="AF432" s="5">
        <f t="shared" si="693"/>
        <v>6.7847608591686149E-6</v>
      </c>
      <c r="AG432" s="5">
        <f t="shared" si="694"/>
        <v>5.2942883113036477E-6</v>
      </c>
      <c r="AH432" s="5">
        <f t="shared" si="695"/>
        <v>0.10218045786617365</v>
      </c>
      <c r="AI432" s="5">
        <f t="shared" si="696"/>
        <v>1.6782790271444172E-2</v>
      </c>
      <c r="AJ432" s="5">
        <f t="shared" si="697"/>
        <v>1.3782579133877809E-3</v>
      </c>
      <c r="AK432" s="5">
        <f t="shared" si="698"/>
        <v>7.5458047404198766E-5</v>
      </c>
      <c r="AL432" s="5">
        <f t="shared" si="699"/>
        <v>4.7653247974020735E-8</v>
      </c>
      <c r="AM432" s="5">
        <f t="shared" si="700"/>
        <v>8.1339643240481456E-8</v>
      </c>
      <c r="AN432" s="5">
        <f t="shared" si="701"/>
        <v>1.9041298494924046E-7</v>
      </c>
      <c r="AO432" s="5">
        <f t="shared" si="702"/>
        <v>2.2287474712721071E-7</v>
      </c>
      <c r="AP432" s="5">
        <f t="shared" si="703"/>
        <v>1.7391374480145453E-7</v>
      </c>
      <c r="AQ432" s="5">
        <f t="shared" si="704"/>
        <v>1.0178135147900549E-7</v>
      </c>
      <c r="AR432" s="5">
        <f t="shared" si="705"/>
        <v>4.7840106522854829E-2</v>
      </c>
      <c r="AS432" s="5">
        <f t="shared" si="706"/>
        <v>7.8575736603976789E-3</v>
      </c>
      <c r="AT432" s="5">
        <f t="shared" si="707"/>
        <v>6.4528978211074223E-4</v>
      </c>
      <c r="AU432" s="5">
        <f t="shared" si="708"/>
        <v>3.5328878938391854E-5</v>
      </c>
      <c r="AV432" s="5">
        <f t="shared" si="709"/>
        <v>1.45066184407986E-6</v>
      </c>
      <c r="AW432" s="5">
        <f t="shared" si="710"/>
        <v>5.0895645520522361E-10</v>
      </c>
      <c r="AX432" s="5">
        <f t="shared" si="711"/>
        <v>2.2266263069711724E-9</v>
      </c>
      <c r="AY432" s="5">
        <f t="shared" si="712"/>
        <v>5.2124467797748748E-9</v>
      </c>
      <c r="AZ432" s="5">
        <f t="shared" si="713"/>
        <v>6.101068990993741E-9</v>
      </c>
      <c r="BA432" s="5">
        <f t="shared" si="714"/>
        <v>4.7607894981037483E-9</v>
      </c>
      <c r="BB432" s="5">
        <f t="shared" si="715"/>
        <v>2.7862064023590795E-9</v>
      </c>
      <c r="BC432" s="5">
        <f t="shared" si="716"/>
        <v>1.3044804639463679E-9</v>
      </c>
      <c r="BD432" s="5">
        <f t="shared" si="717"/>
        <v>1.8665309067835568E-2</v>
      </c>
      <c r="BE432" s="5">
        <f t="shared" si="718"/>
        <v>3.0657130921006698E-3</v>
      </c>
      <c r="BF432" s="5">
        <f t="shared" si="719"/>
        <v>2.5176643818004872E-4</v>
      </c>
      <c r="BG432" s="5">
        <f t="shared" si="720"/>
        <v>1.3783925085747902E-5</v>
      </c>
      <c r="BH432" s="5">
        <f t="shared" si="721"/>
        <v>5.6599062252780024E-7</v>
      </c>
      <c r="BI432" s="5">
        <f t="shared" si="722"/>
        <v>1.8592404285228335E-8</v>
      </c>
      <c r="BJ432" s="8">
        <f t="shared" si="723"/>
        <v>1.7479892789609614E-2</v>
      </c>
      <c r="BK432" s="8">
        <f t="shared" si="724"/>
        <v>0.1162060222946828</v>
      </c>
      <c r="BL432" s="8">
        <f t="shared" si="725"/>
        <v>0.68148392166141492</v>
      </c>
      <c r="BM432" s="8">
        <f t="shared" si="726"/>
        <v>0.44728770592102801</v>
      </c>
      <c r="BN432" s="8">
        <f t="shared" si="727"/>
        <v>0.54247782380849141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1.4931506849315099</v>
      </c>
      <c r="F433">
        <f>VLOOKUP(B433,home!$B$2:$E$405,3,FALSE)</f>
        <v>0.5</v>
      </c>
      <c r="G433">
        <f>VLOOKUP(C433,away!$B$2:$E$405,4,FALSE)</f>
        <v>0.89</v>
      </c>
      <c r="H433">
        <f>VLOOKUP(A433,away!$A$2:$E$405,3,FALSE)</f>
        <v>1.4931506849315099</v>
      </c>
      <c r="I433">
        <f>VLOOKUP(C433,away!$B$2:$E$405,3,FALSE)</f>
        <v>0.67</v>
      </c>
      <c r="J433">
        <f>VLOOKUP(B433,home!$B$2:$E$405,4,FALSE)</f>
        <v>1.67</v>
      </c>
      <c r="K433" s="3">
        <f t="shared" si="672"/>
        <v>0.66445205479452196</v>
      </c>
      <c r="L433" s="3">
        <f t="shared" si="673"/>
        <v>1.6706863013698665</v>
      </c>
      <c r="M433" s="5">
        <f t="shared" si="674"/>
        <v>9.6797089125976371E-2</v>
      </c>
      <c r="N433" s="5">
        <f t="shared" si="675"/>
        <v>6.4317024767883479E-2</v>
      </c>
      <c r="O433" s="5">
        <f t="shared" si="676"/>
        <v>0.16171757081524676</v>
      </c>
      <c r="P433" s="5">
        <f t="shared" si="677"/>
        <v>0.10745357222456935</v>
      </c>
      <c r="Q433" s="5">
        <f t="shared" si="678"/>
        <v>2.1367789632645171E-2</v>
      </c>
      <c r="R433" s="5">
        <f t="shared" si="679"/>
        <v>0.13508966512592208</v>
      </c>
      <c r="S433" s="5">
        <f t="shared" si="680"/>
        <v>2.9820809406762926E-2</v>
      </c>
      <c r="T433" s="5">
        <f t="shared" si="681"/>
        <v>3.5698873429813337E-2</v>
      </c>
      <c r="U433" s="5">
        <f t="shared" si="682"/>
        <v>8.9760605574422808E-2</v>
      </c>
      <c r="V433" s="5">
        <f t="shared" si="683"/>
        <v>3.6782011689702079E-3</v>
      </c>
      <c r="W433" s="5">
        <f t="shared" si="684"/>
        <v>4.7326239092760555E-3</v>
      </c>
      <c r="X433" s="5">
        <f t="shared" si="685"/>
        <v>7.9067299347630113E-3</v>
      </c>
      <c r="Y433" s="5">
        <f t="shared" si="686"/>
        <v>6.6048326953198119E-3</v>
      </c>
      <c r="Z433" s="5">
        <f t="shared" si="687"/>
        <v>7.5230817660840207E-2</v>
      </c>
      <c r="AA433" s="5">
        <f t="shared" si="688"/>
        <v>4.998727137861729E-2</v>
      </c>
      <c r="AB433" s="5">
        <f t="shared" si="689"/>
        <v>1.6607072590546827E-2</v>
      </c>
      <c r="AC433" s="5">
        <f t="shared" si="690"/>
        <v>2.5519611342086457E-4</v>
      </c>
      <c r="AD433" s="5">
        <f t="shared" si="691"/>
        <v>7.8615042027203939E-4</v>
      </c>
      <c r="AE433" s="5">
        <f t="shared" si="692"/>
        <v>1.3134107379646595E-3</v>
      </c>
      <c r="AF433" s="5">
        <f t="shared" si="693"/>
        <v>1.0971486639948221E-3</v>
      </c>
      <c r="AG433" s="5">
        <f t="shared" si="694"/>
        <v>6.1099708116746669E-4</v>
      </c>
      <c r="AH433" s="5">
        <f t="shared" si="695"/>
        <v>3.1421774126704966E-2</v>
      </c>
      <c r="AI433" s="5">
        <f t="shared" si="696"/>
        <v>2.0878262383778465E-2</v>
      </c>
      <c r="AJ433" s="5">
        <f t="shared" si="697"/>
        <v>6.9363021707203867E-3</v>
      </c>
      <c r="AK433" s="5">
        <f t="shared" si="698"/>
        <v>1.5362800766702881E-3</v>
      </c>
      <c r="AL433" s="5">
        <f t="shared" si="699"/>
        <v>1.1331635797109682E-5</v>
      </c>
      <c r="AM433" s="5">
        <f t="shared" si="700"/>
        <v>1.0447185242546676E-4</v>
      </c>
      <c r="AN433" s="5">
        <f t="shared" si="701"/>
        <v>1.7453969272596156E-4</v>
      </c>
      <c r="AO433" s="5">
        <f t="shared" si="702"/>
        <v>1.4580053684128488E-4</v>
      </c>
      <c r="AP433" s="5">
        <f t="shared" si="703"/>
        <v>8.1195653211035742E-5</v>
      </c>
      <c r="AQ433" s="5">
        <f t="shared" si="704"/>
        <v>3.3913116387613887E-5</v>
      </c>
      <c r="AR433" s="5">
        <f t="shared" si="705"/>
        <v>1.0499185519644811E-2</v>
      </c>
      <c r="AS433" s="5">
        <f t="shared" si="706"/>
        <v>6.9762053921968862E-3</v>
      </c>
      <c r="AT433" s="5">
        <f t="shared" si="707"/>
        <v>2.3176770037569225E-3</v>
      </c>
      <c r="AU433" s="5">
        <f t="shared" si="708"/>
        <v>5.1332841583209929E-4</v>
      </c>
      <c r="AV433" s="5">
        <f t="shared" si="709"/>
        <v>8.5270530171013782E-5</v>
      </c>
      <c r="AW433" s="5">
        <f t="shared" si="710"/>
        <v>3.4942073056056155E-7</v>
      </c>
      <c r="AX433" s="5">
        <f t="shared" si="711"/>
        <v>1.1569422835381906E-5</v>
      </c>
      <c r="AY433" s="5">
        <f t="shared" si="712"/>
        <v>1.9328876245828268E-5</v>
      </c>
      <c r="AZ433" s="5">
        <f t="shared" si="713"/>
        <v>1.6146244382389353E-5</v>
      </c>
      <c r="BA433" s="5">
        <f t="shared" si="714"/>
        <v>8.9917697694093515E-6</v>
      </c>
      <c r="BB433" s="5">
        <f t="shared" si="715"/>
        <v>3.7556066447059694E-6</v>
      </c>
      <c r="BC433" s="5">
        <f t="shared" si="716"/>
        <v>1.2548881149287813E-6</v>
      </c>
      <c r="BD433" s="5">
        <f t="shared" si="717"/>
        <v>2.923474237201908E-3</v>
      </c>
      <c r="BE433" s="5">
        <f t="shared" si="718"/>
        <v>1.9425084640476557E-3</v>
      </c>
      <c r="BF433" s="5">
        <f t="shared" si="719"/>
        <v>6.4535187019610773E-4</v>
      </c>
      <c r="BG433" s="5">
        <f t="shared" si="720"/>
        <v>1.429351254057638E-4</v>
      </c>
      <c r="BH433" s="5">
        <f t="shared" si="721"/>
        <v>2.3743384444543104E-5</v>
      </c>
      <c r="BI433" s="5">
        <f t="shared" si="722"/>
        <v>3.1552681163905919E-6</v>
      </c>
      <c r="BJ433" s="8">
        <f t="shared" si="723"/>
        <v>0.14503654893268389</v>
      </c>
      <c r="BK433" s="8">
        <f t="shared" si="724"/>
        <v>0.23803552855174268</v>
      </c>
      <c r="BL433" s="8">
        <f t="shared" si="725"/>
        <v>0.54000763945364394</v>
      </c>
      <c r="BM433" s="8">
        <f t="shared" si="726"/>
        <v>0.41154884345115217</v>
      </c>
      <c r="BN433" s="8">
        <f t="shared" si="727"/>
        <v>0.58674271169224324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1.4931506849315099</v>
      </c>
      <c r="F434">
        <f>VLOOKUP(B434,home!$B$2:$E$405,3,FALSE)</f>
        <v>0.67</v>
      </c>
      <c r="G434">
        <f>VLOOKUP(C434,away!$B$2:$E$405,4,FALSE)</f>
        <v>0.45</v>
      </c>
      <c r="H434">
        <f>VLOOKUP(A434,away!$A$2:$E$405,3,FALSE)</f>
        <v>1.4931506849315099</v>
      </c>
      <c r="I434">
        <f>VLOOKUP(C434,away!$B$2:$E$405,3,FALSE)</f>
        <v>1.34</v>
      </c>
      <c r="J434">
        <f>VLOOKUP(B434,home!$B$2:$E$405,4,FALSE)</f>
        <v>0.67</v>
      </c>
      <c r="K434" s="3">
        <f t="shared" si="672"/>
        <v>0.45018493150685029</v>
      </c>
      <c r="L434" s="3">
        <f t="shared" si="673"/>
        <v>1.3405506849315096</v>
      </c>
      <c r="M434" s="5">
        <f t="shared" si="674"/>
        <v>0.1668373961843147</v>
      </c>
      <c r="N434" s="5">
        <f t="shared" si="675"/>
        <v>7.5107681774016957E-2</v>
      </c>
      <c r="O434" s="5">
        <f t="shared" si="676"/>
        <v>0.22365398572707268</v>
      </c>
      <c r="P434" s="5">
        <f t="shared" si="677"/>
        <v>0.10068565424577627</v>
      </c>
      <c r="Q434" s="5">
        <f t="shared" si="678"/>
        <v>1.6906173287537064E-2</v>
      </c>
      <c r="R434" s="5">
        <f t="shared" si="679"/>
        <v>0.14990975187704472</v>
      </c>
      <c r="S434" s="5">
        <f t="shared" si="680"/>
        <v>1.5190840307319995E-2</v>
      </c>
      <c r="T434" s="5">
        <f t="shared" si="681"/>
        <v>2.2663582180178603E-2</v>
      </c>
      <c r="U434" s="5">
        <f t="shared" si="682"/>
        <v>6.7487111380976295E-2</v>
      </c>
      <c r="V434" s="5">
        <f t="shared" si="683"/>
        <v>1.0186230091669601E-3</v>
      </c>
      <c r="W434" s="5">
        <f t="shared" si="684"/>
        <v>2.5369681544976049E-3</v>
      </c>
      <c r="X434" s="5">
        <f t="shared" si="685"/>
        <v>3.4009343971611919E-3</v>
      </c>
      <c r="Y434" s="5">
        <f t="shared" si="686"/>
        <v>2.2795624677607838E-3</v>
      </c>
      <c r="Z434" s="5">
        <f t="shared" si="687"/>
        <v>6.6987206852228295E-2</v>
      </c>
      <c r="AA434" s="5">
        <f t="shared" si="688"/>
        <v>3.0156631128605609E-2</v>
      </c>
      <c r="AB434" s="5">
        <f t="shared" si="689"/>
        <v>6.7880304595543325E-3</v>
      </c>
      <c r="AC434" s="5">
        <f t="shared" si="690"/>
        <v>3.8420914035690839E-5</v>
      </c>
      <c r="AD434" s="5">
        <f t="shared" si="691"/>
        <v>2.8552620871689113E-4</v>
      </c>
      <c r="AE434" s="5">
        <f t="shared" si="692"/>
        <v>3.8276235466132557E-4</v>
      </c>
      <c r="AF434" s="5">
        <f t="shared" si="693"/>
        <v>2.5655616835361877E-4</v>
      </c>
      <c r="AG434" s="5">
        <f t="shared" si="694"/>
        <v>1.1464218240328241E-4</v>
      </c>
      <c r="AH434" s="5">
        <f t="shared" si="695"/>
        <v>2.244993650685085E-2</v>
      </c>
      <c r="AI434" s="5">
        <f t="shared" si="696"/>
        <v>1.0106623128669787E-2</v>
      </c>
      <c r="AJ434" s="5">
        <f t="shared" si="697"/>
        <v>2.2749247204728782E-3</v>
      </c>
      <c r="AK434" s="5">
        <f t="shared" si="698"/>
        <v>3.4137894315644106E-4</v>
      </c>
      <c r="AL434" s="5">
        <f t="shared" si="699"/>
        <v>9.2747428451366705E-7</v>
      </c>
      <c r="AM434" s="5">
        <f t="shared" si="700"/>
        <v>2.5707919342924867E-5</v>
      </c>
      <c r="AN434" s="5">
        <f t="shared" si="701"/>
        <v>3.446276888332193E-5</v>
      </c>
      <c r="AO434" s="5">
        <f t="shared" si="702"/>
        <v>2.3099544215586773E-5</v>
      </c>
      <c r="AP434" s="5">
        <f t="shared" si="703"/>
        <v>1.0322036606603511E-5</v>
      </c>
      <c r="AQ434" s="5">
        <f t="shared" si="704"/>
        <v>3.4593033107176139E-6</v>
      </c>
      <c r="AR434" s="5">
        <f t="shared" si="705"/>
        <v>6.01905555218556E-3</v>
      </c>
      <c r="AS434" s="5">
        <f t="shared" si="706"/>
        <v>2.7096881114965833E-3</v>
      </c>
      <c r="AT434" s="5">
        <f t="shared" si="707"/>
        <v>6.0993037843950788E-4</v>
      </c>
      <c r="AU434" s="5">
        <f t="shared" si="708"/>
        <v>9.1527155213912367E-5</v>
      </c>
      <c r="AV434" s="5">
        <f t="shared" si="709"/>
        <v>1.0301036525247997E-5</v>
      </c>
      <c r="AW434" s="5">
        <f t="shared" si="710"/>
        <v>1.55479655421208E-8</v>
      </c>
      <c r="AX434" s="5">
        <f t="shared" si="711"/>
        <v>1.9288863180963762E-6</v>
      </c>
      <c r="AY434" s="5">
        <f t="shared" si="712"/>
        <v>2.5857698748791148E-6</v>
      </c>
      <c r="AZ434" s="5">
        <f t="shared" si="713"/>
        <v>1.733177788422231E-6</v>
      </c>
      <c r="BA434" s="5">
        <f t="shared" si="714"/>
        <v>7.7447089045916674E-7</v>
      </c>
      <c r="BB434" s="5">
        <f t="shared" si="715"/>
        <v>2.5955437066613814E-7</v>
      </c>
      <c r="BC434" s="5">
        <f t="shared" si="716"/>
        <v>6.9589157874691659E-8</v>
      </c>
      <c r="BD434" s="5">
        <f t="shared" si="717"/>
        <v>1.3448081738538587E-3</v>
      </c>
      <c r="BE434" s="5">
        <f t="shared" si="718"/>
        <v>6.0541237563625176E-4</v>
      </c>
      <c r="BF434" s="5">
        <f t="shared" si="719"/>
        <v>1.3627376442960275E-4</v>
      </c>
      <c r="BG434" s="5">
        <f t="shared" si="720"/>
        <v>2.0449465101973787E-5</v>
      </c>
      <c r="BH434" s="5">
        <f t="shared" si="721"/>
        <v>2.3015102615709487E-6</v>
      </c>
      <c r="BI434" s="5">
        <f t="shared" si="722"/>
        <v>2.072210478935262E-7</v>
      </c>
      <c r="BJ434" s="8">
        <f t="shared" si="723"/>
        <v>0.12403879219604688</v>
      </c>
      <c r="BK434" s="8">
        <f t="shared" si="724"/>
        <v>0.28377444790477296</v>
      </c>
      <c r="BL434" s="8">
        <f t="shared" si="725"/>
        <v>0.52471832861659551</v>
      </c>
      <c r="BM434" s="8">
        <f t="shared" si="726"/>
        <v>0.26641556225197205</v>
      </c>
      <c r="BN434" s="8">
        <f t="shared" si="727"/>
        <v>0.73310064309576239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1.4931506849315099</v>
      </c>
      <c r="F435">
        <f>VLOOKUP(B435,home!$B$2:$E$405,3,FALSE)</f>
        <v>0.84</v>
      </c>
      <c r="G435">
        <f>VLOOKUP(C435,away!$B$2:$E$405,4,FALSE)</f>
        <v>0.84</v>
      </c>
      <c r="H435">
        <f>VLOOKUP(A435,away!$A$2:$E$405,3,FALSE)</f>
        <v>1.4931506849315099</v>
      </c>
      <c r="I435">
        <f>VLOOKUP(C435,away!$B$2:$E$405,3,FALSE)</f>
        <v>1.17</v>
      </c>
      <c r="J435">
        <f>VLOOKUP(B435,home!$B$2:$E$405,4,FALSE)</f>
        <v>0.84</v>
      </c>
      <c r="K435" s="3">
        <f t="shared" si="672"/>
        <v>1.0535671232876733</v>
      </c>
      <c r="L435" s="3">
        <f t="shared" si="673"/>
        <v>1.4674684931506878</v>
      </c>
      <c r="M435" s="5">
        <f t="shared" si="674"/>
        <v>8.0376324589788731E-2</v>
      </c>
      <c r="N435" s="5">
        <f t="shared" si="675"/>
        <v>8.4681853078499972E-2</v>
      </c>
      <c r="O435" s="5">
        <f t="shared" si="676"/>
        <v>0.11794972393076784</v>
      </c>
      <c r="P435" s="5">
        <f t="shared" si="677"/>
        <v>0.12426795133431429</v>
      </c>
      <c r="Q435" s="5">
        <f t="shared" si="678"/>
        <v>4.4609008171292319E-2</v>
      </c>
      <c r="R435" s="5">
        <f t="shared" si="679"/>
        <v>8.654375182211177E-2</v>
      </c>
      <c r="S435" s="5">
        <f t="shared" si="680"/>
        <v>4.803194164338967E-2</v>
      </c>
      <c r="T435" s="5">
        <f t="shared" si="681"/>
        <v>6.5462314002073058E-2</v>
      </c>
      <c r="U435" s="5">
        <f t="shared" si="682"/>
        <v>9.1179651645744611E-2</v>
      </c>
      <c r="V435" s="5">
        <f t="shared" si="683"/>
        <v>8.251228783401213E-3</v>
      </c>
      <c r="W435" s="5">
        <f t="shared" si="684"/>
        <v>1.5666194803914919E-2</v>
      </c>
      <c r="X435" s="5">
        <f t="shared" si="685"/>
        <v>2.2989647282306163E-2</v>
      </c>
      <c r="Y435" s="5">
        <f t="shared" si="686"/>
        <v>1.6868291527715819E-2</v>
      </c>
      <c r="Z435" s="5">
        <f t="shared" si="687"/>
        <v>4.2333409692667141E-2</v>
      </c>
      <c r="AA435" s="5">
        <f t="shared" si="688"/>
        <v>4.4601088668861817E-2</v>
      </c>
      <c r="AB435" s="5">
        <f t="shared" si="689"/>
        <v>2.3495120342175598E-2</v>
      </c>
      <c r="AC435" s="5">
        <f t="shared" si="690"/>
        <v>7.9731446272975418E-4</v>
      </c>
      <c r="AD435" s="5">
        <f t="shared" si="691"/>
        <v>4.1263469481062336E-3</v>
      </c>
      <c r="AE435" s="5">
        <f t="shared" si="692"/>
        <v>6.0552841381543944E-3</v>
      </c>
      <c r="AF435" s="5">
        <f t="shared" si="693"/>
        <v>4.4429693449083464E-3</v>
      </c>
      <c r="AG435" s="5">
        <f t="shared" si="694"/>
        <v>2.1733058432291158E-3</v>
      </c>
      <c r="AH435" s="5">
        <f t="shared" si="695"/>
        <v>1.5530736232907249E-2</v>
      </c>
      <c r="AI435" s="5">
        <f t="shared" si="696"/>
        <v>1.6362673095443724E-2</v>
      </c>
      <c r="AJ435" s="5">
        <f t="shared" si="697"/>
        <v>8.6195872112316274E-3</v>
      </c>
      <c r="AK435" s="5">
        <f t="shared" si="698"/>
        <v>3.0271045673548416E-3</v>
      </c>
      <c r="AL435" s="5">
        <f t="shared" si="699"/>
        <v>4.9308368034152961E-5</v>
      </c>
      <c r="AM435" s="5">
        <f t="shared" si="700"/>
        <v>8.6947669676063117E-4</v>
      </c>
      <c r="AN435" s="5">
        <f t="shared" si="701"/>
        <v>1.275929658024961E-3</v>
      </c>
      <c r="AO435" s="5">
        <f t="shared" si="702"/>
        <v>9.3619328631408115E-4</v>
      </c>
      <c r="AP435" s="5">
        <f t="shared" si="703"/>
        <v>4.5794471705503824E-4</v>
      </c>
      <c r="AQ435" s="5">
        <f t="shared" si="704"/>
        <v>1.6800486097076883E-4</v>
      </c>
      <c r="AR435" s="5">
        <f t="shared" si="705"/>
        <v>4.5581732194450355E-3</v>
      </c>
      <c r="AS435" s="5">
        <f t="shared" si="706"/>
        <v>4.8023414462576176E-3</v>
      </c>
      <c r="AT435" s="5">
        <f t="shared" si="707"/>
        <v>2.5297945312894019E-3</v>
      </c>
      <c r="AU435" s="5">
        <f t="shared" si="708"/>
        <v>8.884361156131544E-4</v>
      </c>
      <c r="AV435" s="5">
        <f t="shared" si="709"/>
        <v>2.3400677063785641E-4</v>
      </c>
      <c r="AW435" s="5">
        <f t="shared" si="710"/>
        <v>2.1176253325683327E-6</v>
      </c>
      <c r="AX435" s="5">
        <f t="shared" si="711"/>
        <v>1.5267534369529446E-4</v>
      </c>
      <c r="AY435" s="5">
        <f t="shared" si="712"/>
        <v>2.240462565537971E-4</v>
      </c>
      <c r="AZ435" s="5">
        <f t="shared" si="713"/>
        <v>1.6439041125052657E-4</v>
      </c>
      <c r="BA435" s="5">
        <f t="shared" si="714"/>
        <v>8.0412583028744019E-5</v>
      </c>
      <c r="BB435" s="5">
        <f t="shared" si="715"/>
        <v>2.9500733011886397E-5</v>
      </c>
      <c r="BC435" s="5">
        <f t="shared" si="716"/>
        <v>8.658279243958732E-6</v>
      </c>
      <c r="BD435" s="5">
        <f t="shared" si="717"/>
        <v>1.114829264309804E-3</v>
      </c>
      <c r="BE435" s="5">
        <f t="shared" si="718"/>
        <v>1.1745474609557932E-3</v>
      </c>
      <c r="BF435" s="5">
        <f t="shared" si="719"/>
        <v>6.1873229480201807E-4</v>
      </c>
      <c r="BG435" s="5">
        <f t="shared" si="720"/>
        <v>2.1729200130658093E-4</v>
      </c>
      <c r="BH435" s="5">
        <f t="shared" si="721"/>
        <v>5.7232927182498947E-5</v>
      </c>
      <c r="BI435" s="5">
        <f t="shared" si="722"/>
        <v>1.2059746089799663E-5</v>
      </c>
      <c r="BJ435" s="8">
        <f t="shared" si="723"/>
        <v>0.27144244796611</v>
      </c>
      <c r="BK435" s="8">
        <f t="shared" si="724"/>
        <v>0.26199811543821161</v>
      </c>
      <c r="BL435" s="8">
        <f t="shared" si="725"/>
        <v>0.42351688329448861</v>
      </c>
      <c r="BM435" s="8">
        <f t="shared" si="726"/>
        <v>0.46064031483348117</v>
      </c>
      <c r="BN435" s="8">
        <f t="shared" si="727"/>
        <v>0.53842861292677491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1.6231884057971</v>
      </c>
      <c r="F436">
        <f>VLOOKUP(B436,home!$B$2:$E$405,3,FALSE)</f>
        <v>0.62</v>
      </c>
      <c r="G436">
        <f>VLOOKUP(C436,away!$B$2:$E$405,4,FALSE)</f>
        <v>0.62</v>
      </c>
      <c r="H436">
        <f>VLOOKUP(A436,away!$A$2:$E$405,3,FALSE)</f>
        <v>1.3188405797101499</v>
      </c>
      <c r="I436">
        <f>VLOOKUP(C436,away!$B$2:$E$405,3,FALSE)</f>
        <v>1.23</v>
      </c>
      <c r="J436">
        <f>VLOOKUP(B436,home!$B$2:$E$405,4,FALSE)</f>
        <v>1.1399999999999999</v>
      </c>
      <c r="K436" s="3">
        <f t="shared" si="672"/>
        <v>0.62395362318840519</v>
      </c>
      <c r="L436" s="3">
        <f t="shared" si="673"/>
        <v>1.8492782608695719</v>
      </c>
      <c r="M436" s="5">
        <f t="shared" si="674"/>
        <v>8.4311931816282881E-2</v>
      </c>
      <c r="N436" s="5">
        <f t="shared" si="675"/>
        <v>5.2606735334783473E-2</v>
      </c>
      <c r="O436" s="5">
        <f t="shared" si="676"/>
        <v>0.15591622263976954</v>
      </c>
      <c r="P436" s="5">
        <f t="shared" si="677"/>
        <v>9.7284492029934236E-2</v>
      </c>
      <c r="Q436" s="5">
        <f t="shared" si="678"/>
        <v>1.6412081558125822E-2</v>
      </c>
      <c r="R436" s="5">
        <f t="shared" si="679"/>
        <v>0.14416624052231303</v>
      </c>
      <c r="S436" s="5">
        <f t="shared" si="680"/>
        <v>2.8063265144206252E-2</v>
      </c>
      <c r="T436" s="5">
        <f t="shared" si="681"/>
        <v>3.0350505641060496E-2</v>
      </c>
      <c r="U436" s="5">
        <f t="shared" si="682"/>
        <v>8.9953048115348294E-2</v>
      </c>
      <c r="V436" s="5">
        <f t="shared" si="683"/>
        <v>3.5979097507211448E-3</v>
      </c>
      <c r="W436" s="5">
        <f t="shared" si="684"/>
        <v>3.4134592507520712E-3</v>
      </c>
      <c r="X436" s="5">
        <f t="shared" si="685"/>
        <v>6.3124359867799424E-3</v>
      </c>
      <c r="Y436" s="5">
        <f t="shared" si="686"/>
        <v>5.8367253217414582E-3</v>
      </c>
      <c r="Z436" s="5">
        <f t="shared" si="687"/>
        <v>8.8867831516402471E-2</v>
      </c>
      <c r="AA436" s="5">
        <f t="shared" si="688"/>
        <v>5.544940545955606E-2</v>
      </c>
      <c r="AB436" s="5">
        <f t="shared" si="689"/>
        <v>1.729892872006647E-2</v>
      </c>
      <c r="AC436" s="5">
        <f t="shared" si="690"/>
        <v>2.5946862956416659E-4</v>
      </c>
      <c r="AD436" s="5">
        <f t="shared" si="691"/>
        <v>5.3246006677818347E-4</v>
      </c>
      <c r="AE436" s="5">
        <f t="shared" si="692"/>
        <v>9.8466682627405518E-4</v>
      </c>
      <c r="AF436" s="5">
        <f t="shared" si="693"/>
        <v>9.1046147801402311E-4</v>
      </c>
      <c r="AG436" s="5">
        <f t="shared" si="694"/>
        <v>5.6123220621683749E-4</v>
      </c>
      <c r="AH436" s="5">
        <f t="shared" si="695"/>
        <v>4.1085337228475731E-2</v>
      </c>
      <c r="AI436" s="5">
        <f t="shared" si="696"/>
        <v>2.5635345023624898E-2</v>
      </c>
      <c r="AJ436" s="5">
        <f t="shared" si="697"/>
        <v>7.9976332045878038E-3</v>
      </c>
      <c r="AK436" s="5">
        <f t="shared" si="698"/>
        <v>1.6633840716448187E-3</v>
      </c>
      <c r="AL436" s="5">
        <f t="shared" si="699"/>
        <v>1.1975659094068192E-5</v>
      </c>
      <c r="AM436" s="5">
        <f t="shared" si="700"/>
        <v>6.6446077573877572E-5</v>
      </c>
      <c r="AN436" s="5">
        <f t="shared" si="701"/>
        <v>1.2287728677742499E-4</v>
      </c>
      <c r="AO436" s="5">
        <f t="shared" si="702"/>
        <v>1.1361714759606409E-4</v>
      </c>
      <c r="AP436" s="5">
        <f t="shared" si="703"/>
        <v>7.0036573703803612E-5</v>
      </c>
      <c r="AQ436" s="5">
        <f t="shared" si="704"/>
        <v>3.237927830405839E-5</v>
      </c>
      <c r="AR436" s="5">
        <f t="shared" si="705"/>
        <v>1.5195644195423092E-2</v>
      </c>
      <c r="AS436" s="5">
        <f t="shared" si="706"/>
        <v>9.4813772524160976E-3</v>
      </c>
      <c r="AT436" s="5">
        <f t="shared" si="707"/>
        <v>2.9579698447305745E-3</v>
      </c>
      <c r="AU436" s="5">
        <f t="shared" si="708"/>
        <v>6.1521200063389546E-4</v>
      </c>
      <c r="AV436" s="5">
        <f t="shared" si="709"/>
        <v>9.5965939206126615E-5</v>
      </c>
      <c r="AW436" s="5">
        <f t="shared" si="710"/>
        <v>3.8384112116365568E-7</v>
      </c>
      <c r="AX436" s="5">
        <f t="shared" si="711"/>
        <v>6.9098784748131188E-6</v>
      </c>
      <c r="AY436" s="5">
        <f t="shared" si="712"/>
        <v>1.2778288048722494E-5</v>
      </c>
      <c r="AZ436" s="5">
        <f t="shared" si="713"/>
        <v>1.1815305149815988E-5</v>
      </c>
      <c r="BA436" s="5">
        <f t="shared" si="714"/>
        <v>7.283262319698335E-6</v>
      </c>
      <c r="BB436" s="5">
        <f t="shared" si="715"/>
        <v>3.3671946690071559E-6</v>
      </c>
      <c r="BC436" s="5">
        <f t="shared" si="716"/>
        <v>1.2453759803021693E-6</v>
      </c>
      <c r="BD436" s="5">
        <f t="shared" si="717"/>
        <v>4.6834957450841378E-3</v>
      </c>
      <c r="BE436" s="5">
        <f t="shared" si="718"/>
        <v>2.922284139332727E-3</v>
      </c>
      <c r="BF436" s="5">
        <f t="shared" si="719"/>
        <v>9.1168488836133247E-4</v>
      </c>
      <c r="BG436" s="5">
        <f t="shared" si="720"/>
        <v>1.8961636309972339E-4</v>
      </c>
      <c r="BH436" s="5">
        <f t="shared" si="721"/>
        <v>2.9577954192970153E-5</v>
      </c>
      <c r="BI436" s="5">
        <f t="shared" si="722"/>
        <v>3.6910543370408833E-6</v>
      </c>
      <c r="BJ436" s="8">
        <f t="shared" si="723"/>
        <v>0.11836951933912397</v>
      </c>
      <c r="BK436" s="8">
        <f t="shared" si="724"/>
        <v>0.21354182131785143</v>
      </c>
      <c r="BL436" s="8">
        <f t="shared" si="725"/>
        <v>0.57625206436220433</v>
      </c>
      <c r="BM436" s="8">
        <f t="shared" si="726"/>
        <v>0.44632113818744568</v>
      </c>
      <c r="BN436" s="8">
        <f t="shared" si="727"/>
        <v>0.55069770390120898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1.6231884057971</v>
      </c>
      <c r="F437">
        <f>VLOOKUP(B437,home!$B$2:$E$405,3,FALSE)</f>
        <v>0.62</v>
      </c>
      <c r="G437">
        <f>VLOOKUP(C437,away!$B$2:$E$405,4,FALSE)</f>
        <v>1.08</v>
      </c>
      <c r="H437">
        <f>VLOOKUP(A437,away!$A$2:$E$405,3,FALSE)</f>
        <v>1.3188405797101499</v>
      </c>
      <c r="I437">
        <f>VLOOKUP(C437,away!$B$2:$E$405,3,FALSE)</f>
        <v>0.77</v>
      </c>
      <c r="J437">
        <f>VLOOKUP(B437,home!$B$2:$E$405,4,FALSE)</f>
        <v>1.01</v>
      </c>
      <c r="K437" s="3">
        <f t="shared" si="672"/>
        <v>1.0868869565217383</v>
      </c>
      <c r="L437" s="3">
        <f t="shared" si="673"/>
        <v>1.0256623188405838</v>
      </c>
      <c r="M437" s="5">
        <f t="shared" si="674"/>
        <v>0.12092929108896865</v>
      </c>
      <c r="N437" s="5">
        <f t="shared" si="675"/>
        <v>0.1314364691460205</v>
      </c>
      <c r="O437" s="5">
        <f t="shared" si="676"/>
        <v>0.12403261711405952</v>
      </c>
      <c r="P437" s="5">
        <f t="shared" si="677"/>
        <v>0.13480943372452622</v>
      </c>
      <c r="Q437" s="5">
        <f t="shared" si="678"/>
        <v>7.1428291963040777E-2</v>
      </c>
      <c r="R437" s="5">
        <f t="shared" si="679"/>
        <v>6.3607790840536263E-2</v>
      </c>
      <c r="S437" s="5">
        <f t="shared" si="680"/>
        <v>3.7570681299531006E-2</v>
      </c>
      <c r="T437" s="5">
        <f t="shared" si="681"/>
        <v>7.3261307565634634E-2</v>
      </c>
      <c r="U437" s="5">
        <f t="shared" si="682"/>
        <v>6.9134478197741767E-2</v>
      </c>
      <c r="V437" s="5">
        <f t="shared" si="683"/>
        <v>4.6536673759472189E-3</v>
      </c>
      <c r="W437" s="5">
        <f t="shared" si="684"/>
        <v>2.5878159620418513E-2</v>
      </c>
      <c r="X437" s="5">
        <f t="shared" si="685"/>
        <v>2.6542253203605214E-2</v>
      </c>
      <c r="Y437" s="5">
        <f t="shared" si="686"/>
        <v>1.3611694484031815E-2</v>
      </c>
      <c r="Z437" s="5">
        <f t="shared" si="687"/>
        <v>2.1746704749943759E-2</v>
      </c>
      <c r="AA437" s="5">
        <f t="shared" si="688"/>
        <v>2.3636209740043202E-2</v>
      </c>
      <c r="AB437" s="5">
        <f t="shared" si="689"/>
        <v>1.284494403403251E-2</v>
      </c>
      <c r="AC437" s="5">
        <f t="shared" si="690"/>
        <v>3.2423816535906197E-4</v>
      </c>
      <c r="AD437" s="5">
        <f t="shared" si="691"/>
        <v>7.0316585375551043E-3</v>
      </c>
      <c r="AE437" s="5">
        <f t="shared" si="692"/>
        <v>7.212107200923956E-3</v>
      </c>
      <c r="AF437" s="5">
        <f t="shared" si="693"/>
        <v>3.6985932977132673E-3</v>
      </c>
      <c r="AG437" s="5">
        <f t="shared" si="694"/>
        <v>1.2645025927269439E-3</v>
      </c>
      <c r="AH437" s="5">
        <f t="shared" si="695"/>
        <v>5.5761939052422146E-3</v>
      </c>
      <c r="AI437" s="5">
        <f t="shared" si="696"/>
        <v>6.0606924226437771E-3</v>
      </c>
      <c r="AJ437" s="5">
        <f t="shared" si="697"/>
        <v>3.2936437708308273E-3</v>
      </c>
      <c r="AK437" s="5">
        <f t="shared" si="698"/>
        <v>1.1932728179816999E-3</v>
      </c>
      <c r="AL437" s="5">
        <f t="shared" si="699"/>
        <v>1.4458155859617634E-5</v>
      </c>
      <c r="AM437" s="5">
        <f t="shared" si="700"/>
        <v>1.5285235894366735E-3</v>
      </c>
      <c r="AN437" s="5">
        <f t="shared" si="701"/>
        <v>1.5677490491441508E-3</v>
      </c>
      <c r="AO437" s="5">
        <f t="shared" si="702"/>
        <v>8.0399056255265494E-4</v>
      </c>
      <c r="AP437" s="5">
        <f t="shared" si="703"/>
        <v>2.7487427490456714E-4</v>
      </c>
      <c r="AQ437" s="5">
        <f t="shared" si="704"/>
        <v>7.048204654706062E-5</v>
      </c>
      <c r="AR437" s="5">
        <f t="shared" si="705"/>
        <v>1.1438583942310922E-3</v>
      </c>
      <c r="AS437" s="5">
        <f t="shared" si="706"/>
        <v>1.2432447687976745E-3</v>
      </c>
      <c r="AT437" s="5">
        <f t="shared" si="707"/>
        <v>6.7563326148503819E-4</v>
      </c>
      <c r="AU437" s="5">
        <f t="shared" si="708"/>
        <v>2.4477899310010971E-4</v>
      </c>
      <c r="AV437" s="5">
        <f t="shared" si="709"/>
        <v>6.6511773707758439E-5</v>
      </c>
      <c r="AW437" s="5">
        <f t="shared" si="710"/>
        <v>4.4771245764647958E-7</v>
      </c>
      <c r="AX437" s="5">
        <f t="shared" si="711"/>
        <v>2.7688872534908471E-4</v>
      </c>
      <c r="AY437" s="5">
        <f t="shared" si="712"/>
        <v>2.8399433210235574E-4</v>
      </c>
      <c r="AZ437" s="5">
        <f t="shared" si="713"/>
        <v>1.4564114260084247E-4</v>
      </c>
      <c r="BA437" s="5">
        <f t="shared" si="714"/>
        <v>4.9792877346190747E-5</v>
      </c>
      <c r="BB437" s="5">
        <f t="shared" si="715"/>
        <v>1.2767669510159696E-5</v>
      </c>
      <c r="BC437" s="5">
        <f t="shared" si="716"/>
        <v>2.6190635031961232E-6</v>
      </c>
      <c r="BD437" s="5">
        <f t="shared" si="717"/>
        <v>1.9553540884205471E-4</v>
      </c>
      <c r="BE437" s="5">
        <f t="shared" si="718"/>
        <v>2.1252488540857462E-4</v>
      </c>
      <c r="BF437" s="5">
        <f t="shared" si="719"/>
        <v>1.1549526294342842E-4</v>
      </c>
      <c r="BG437" s="5">
        <f t="shared" si="720"/>
        <v>4.1843431611086944E-5</v>
      </c>
      <c r="BH437" s="5">
        <f t="shared" si="721"/>
        <v>1.1369770008549944E-5</v>
      </c>
      <c r="BI437" s="5">
        <f t="shared" si="722"/>
        <v>2.4715309441889984E-6</v>
      </c>
      <c r="BJ437" s="8">
        <f t="shared" si="723"/>
        <v>0.36638236094466764</v>
      </c>
      <c r="BK437" s="8">
        <f t="shared" si="724"/>
        <v>0.2985857641422941</v>
      </c>
      <c r="BL437" s="8">
        <f t="shared" si="725"/>
        <v>0.31333311032419131</v>
      </c>
      <c r="BM437" s="8">
        <f t="shared" si="726"/>
        <v>0.35352049966430016</v>
      </c>
      <c r="BN437" s="8">
        <f t="shared" si="727"/>
        <v>0.64624389387715198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1.1111111111111101</v>
      </c>
      <c r="F438">
        <f>VLOOKUP(B438,home!$B$2:$E$405,3,FALSE)</f>
        <v>1.44</v>
      </c>
      <c r="G438">
        <f>VLOOKUP(C438,away!$B$2:$E$405,4,FALSE)</f>
        <v>0.54</v>
      </c>
      <c r="H438">
        <f>VLOOKUP(A438,away!$A$2:$E$405,3,FALSE)</f>
        <v>1.05555555555556</v>
      </c>
      <c r="I438">
        <f>VLOOKUP(C438,away!$B$2:$E$405,3,FALSE)</f>
        <v>2.16</v>
      </c>
      <c r="J438">
        <f>VLOOKUP(B438,home!$B$2:$E$405,4,FALSE)</f>
        <v>1.71</v>
      </c>
      <c r="K438" s="3">
        <f t="shared" si="672"/>
        <v>0.8639999999999991</v>
      </c>
      <c r="L438" s="3">
        <f t="shared" si="673"/>
        <v>3.8988000000000165</v>
      </c>
      <c r="M438" s="5">
        <f t="shared" si="674"/>
        <v>8.5416592370569835E-3</v>
      </c>
      <c r="N438" s="5">
        <f t="shared" si="675"/>
        <v>7.3799935808172273E-3</v>
      </c>
      <c r="O438" s="5">
        <f t="shared" si="676"/>
        <v>3.3302221033437912E-2</v>
      </c>
      <c r="P438" s="5">
        <f t="shared" si="677"/>
        <v>2.8773118972890324E-2</v>
      </c>
      <c r="Q438" s="5">
        <f t="shared" si="678"/>
        <v>3.1881572269130379E-3</v>
      </c>
      <c r="R438" s="5">
        <f t="shared" si="679"/>
        <v>6.4919349682584157E-2</v>
      </c>
      <c r="S438" s="5">
        <f t="shared" si="680"/>
        <v>2.4231017430325113E-2</v>
      </c>
      <c r="T438" s="5">
        <f t="shared" si="681"/>
        <v>1.2429987396288604E-2</v>
      </c>
      <c r="U438" s="5">
        <f t="shared" si="682"/>
        <v>5.6090318125752651E-2</v>
      </c>
      <c r="V438" s="5">
        <f t="shared" si="683"/>
        <v>9.069301512705779E-3</v>
      </c>
      <c r="W438" s="5">
        <f t="shared" si="684"/>
        <v>9.1818928135095406E-4</v>
      </c>
      <c r="X438" s="5">
        <f t="shared" si="685"/>
        <v>3.5798363701311149E-3</v>
      </c>
      <c r="Y438" s="5">
        <f t="shared" si="686"/>
        <v>6.9785330199336262E-3</v>
      </c>
      <c r="Z438" s="5">
        <f t="shared" si="687"/>
        <v>8.4369186847486718E-2</v>
      </c>
      <c r="AA438" s="5">
        <f t="shared" si="688"/>
        <v>7.2894977436228456E-2</v>
      </c>
      <c r="AB438" s="5">
        <f t="shared" si="689"/>
        <v>3.1490630252450649E-2</v>
      </c>
      <c r="AC438" s="5">
        <f t="shared" si="690"/>
        <v>1.9094072078378191E-3</v>
      </c>
      <c r="AD438" s="5">
        <f t="shared" si="691"/>
        <v>1.9832888477180582E-4</v>
      </c>
      <c r="AE438" s="5">
        <f t="shared" si="692"/>
        <v>7.7324465594831983E-4</v>
      </c>
      <c r="AF438" s="5">
        <f t="shared" si="693"/>
        <v>1.5073631323056613E-3</v>
      </c>
      <c r="AG438" s="5">
        <f t="shared" si="694"/>
        <v>1.9589691267444457E-3</v>
      </c>
      <c r="AH438" s="5">
        <f t="shared" si="695"/>
        <v>8.2234646420245652E-2</v>
      </c>
      <c r="AI438" s="5">
        <f t="shared" si="696"/>
        <v>7.1050734507092164E-2</v>
      </c>
      <c r="AJ438" s="5">
        <f t="shared" si="697"/>
        <v>3.0693917307063778E-2</v>
      </c>
      <c r="AK438" s="5">
        <f t="shared" si="698"/>
        <v>8.8398481844343593E-3</v>
      </c>
      <c r="AL438" s="5">
        <f t="shared" si="699"/>
        <v>2.5727835416549007E-4</v>
      </c>
      <c r="AM438" s="5">
        <f t="shared" si="700"/>
        <v>3.4271231288568028E-5</v>
      </c>
      <c r="AN438" s="5">
        <f t="shared" si="701"/>
        <v>1.336166765478696E-4</v>
      </c>
      <c r="AO438" s="5">
        <f t="shared" si="702"/>
        <v>2.6047234926241812E-4</v>
      </c>
      <c r="AP438" s="5">
        <f t="shared" si="703"/>
        <v>3.3850986510144E-4</v>
      </c>
      <c r="AQ438" s="5">
        <f t="shared" si="704"/>
        <v>3.2994556551437497E-4</v>
      </c>
      <c r="AR438" s="5">
        <f t="shared" si="705"/>
        <v>6.412328789265101E-2</v>
      </c>
      <c r="AS438" s="5">
        <f t="shared" si="706"/>
        <v>5.5402520739250415E-2</v>
      </c>
      <c r="AT438" s="5">
        <f t="shared" si="707"/>
        <v>2.3933888959356147E-2</v>
      </c>
      <c r="AU438" s="5">
        <f t="shared" si="708"/>
        <v>6.8929600202945647E-3</v>
      </c>
      <c r="AV438" s="5">
        <f t="shared" si="709"/>
        <v>1.488879364383624E-3</v>
      </c>
      <c r="AW438" s="5">
        <f t="shared" si="710"/>
        <v>2.4073844333289969E-5</v>
      </c>
      <c r="AX438" s="5">
        <f t="shared" si="711"/>
        <v>4.9350573055537893E-6</v>
      </c>
      <c r="AY438" s="5">
        <f t="shared" si="712"/>
        <v>1.9240801422893193E-5</v>
      </c>
      <c r="AZ438" s="5">
        <f t="shared" si="713"/>
        <v>3.7508018293788157E-5</v>
      </c>
      <c r="BA438" s="5">
        <f t="shared" si="714"/>
        <v>4.8745420574607294E-5</v>
      </c>
      <c r="BB438" s="5">
        <f t="shared" si="715"/>
        <v>4.751216143406993E-5</v>
      </c>
      <c r="BC438" s="5">
        <f t="shared" si="716"/>
        <v>3.7048082999830521E-5</v>
      </c>
      <c r="BD438" s="5">
        <f t="shared" si="717"/>
        <v>4.1667312472644796E-2</v>
      </c>
      <c r="BE438" s="5">
        <f t="shared" si="718"/>
        <v>3.6000557976365068E-2</v>
      </c>
      <c r="BF438" s="5">
        <f t="shared" si="719"/>
        <v>1.5552241045789688E-2</v>
      </c>
      <c r="BG438" s="5">
        <f t="shared" si="720"/>
        <v>4.4790454211874262E-3</v>
      </c>
      <c r="BH438" s="5">
        <f t="shared" si="721"/>
        <v>9.6747381097648274E-4</v>
      </c>
      <c r="BI438" s="5">
        <f t="shared" si="722"/>
        <v>1.6717947453673612E-4</v>
      </c>
      <c r="BJ438" s="8">
        <f t="shared" si="723"/>
        <v>4.020440790495021E-2</v>
      </c>
      <c r="BK438" s="8">
        <f t="shared" si="724"/>
        <v>7.2801023516404398E-2</v>
      </c>
      <c r="BL438" s="8">
        <f t="shared" si="725"/>
        <v>0.70219199012672551</v>
      </c>
      <c r="BM438" s="8">
        <f t="shared" si="726"/>
        <v>0.75346694170477768</v>
      </c>
      <c r="BN438" s="8">
        <f t="shared" si="727"/>
        <v>0.14610449973369966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1.1111111111111101</v>
      </c>
      <c r="F439">
        <f>VLOOKUP(B439,home!$B$2:$E$405,3,FALSE)</f>
        <v>0.72</v>
      </c>
      <c r="G439">
        <f>VLOOKUP(C439,away!$B$2:$E$405,4,FALSE)</f>
        <v>0.72</v>
      </c>
      <c r="H439">
        <f>VLOOKUP(A439,away!$A$2:$E$405,3,FALSE)</f>
        <v>1.05555555555556</v>
      </c>
      <c r="I439">
        <f>VLOOKUP(C439,away!$B$2:$E$405,3,FALSE)</f>
        <v>1.26</v>
      </c>
      <c r="J439">
        <f>VLOOKUP(B439,home!$B$2:$E$405,4,FALSE)</f>
        <v>1.52</v>
      </c>
      <c r="K439" s="3">
        <f t="shared" si="672"/>
        <v>0.5759999999999994</v>
      </c>
      <c r="L439" s="3">
        <f t="shared" si="673"/>
        <v>2.0216000000000087</v>
      </c>
      <c r="M439" s="5">
        <f t="shared" si="674"/>
        <v>7.4452048881181981E-2</v>
      </c>
      <c r="N439" s="5">
        <f t="shared" si="675"/>
        <v>4.2884380155560779E-2</v>
      </c>
      <c r="O439" s="5">
        <f t="shared" si="676"/>
        <v>0.15051226201819815</v>
      </c>
      <c r="P439" s="5">
        <f t="shared" si="677"/>
        <v>8.6695062922482038E-2</v>
      </c>
      <c r="Q439" s="5">
        <f t="shared" si="678"/>
        <v>1.2350701484801491E-2</v>
      </c>
      <c r="R439" s="5">
        <f t="shared" si="679"/>
        <v>0.15213779444799536</v>
      </c>
      <c r="S439" s="5">
        <f t="shared" si="680"/>
        <v>2.5237834445389001E-2</v>
      </c>
      <c r="T439" s="5">
        <f t="shared" si="681"/>
        <v>2.4968178121674803E-2</v>
      </c>
      <c r="U439" s="5">
        <f t="shared" si="682"/>
        <v>8.7631369602045234E-2</v>
      </c>
      <c r="V439" s="5">
        <f t="shared" si="683"/>
        <v>3.2653315913471082E-3</v>
      </c>
      <c r="W439" s="5">
        <f t="shared" si="684"/>
        <v>2.3713346850818837E-3</v>
      </c>
      <c r="X439" s="5">
        <f t="shared" si="685"/>
        <v>4.7938901993615571E-3</v>
      </c>
      <c r="Y439" s="5">
        <f t="shared" si="686"/>
        <v>4.8456642135146838E-3</v>
      </c>
      <c r="Z439" s="5">
        <f t="shared" si="687"/>
        <v>0.10252058841868958</v>
      </c>
      <c r="AA439" s="5">
        <f t="shared" si="688"/>
        <v>5.9051858929165132E-2</v>
      </c>
      <c r="AB439" s="5">
        <f t="shared" si="689"/>
        <v>1.700693537159954E-2</v>
      </c>
      <c r="AC439" s="5">
        <f t="shared" si="690"/>
        <v>2.3764299642242405E-4</v>
      </c>
      <c r="AD439" s="5">
        <f t="shared" si="691"/>
        <v>3.4147219465179083E-4</v>
      </c>
      <c r="AE439" s="5">
        <f t="shared" si="692"/>
        <v>6.903201887080633E-4</v>
      </c>
      <c r="AF439" s="5">
        <f t="shared" si="693"/>
        <v>6.9777564674611346E-4</v>
      </c>
      <c r="AG439" s="5">
        <f t="shared" si="694"/>
        <v>4.7020774915398293E-4</v>
      </c>
      <c r="AH439" s="5">
        <f t="shared" si="695"/>
        <v>5.1813905386805942E-2</v>
      </c>
      <c r="AI439" s="5">
        <f t="shared" si="696"/>
        <v>2.984480950280019E-2</v>
      </c>
      <c r="AJ439" s="5">
        <f t="shared" si="697"/>
        <v>8.5953051368064456E-3</v>
      </c>
      <c r="AK439" s="5">
        <f t="shared" si="698"/>
        <v>1.650298586266836E-3</v>
      </c>
      <c r="AL439" s="5">
        <f t="shared" si="699"/>
        <v>1.1068855639316909E-5</v>
      </c>
      <c r="AM439" s="5">
        <f t="shared" si="700"/>
        <v>3.9337596823886264E-5</v>
      </c>
      <c r="AN439" s="5">
        <f t="shared" si="701"/>
        <v>7.9524885739168825E-5</v>
      </c>
      <c r="AO439" s="5">
        <f t="shared" si="702"/>
        <v>8.0383754505152196E-5</v>
      </c>
      <c r="AP439" s="5">
        <f t="shared" si="703"/>
        <v>5.4167932702538791E-5</v>
      </c>
      <c r="AQ439" s="5">
        <f t="shared" si="704"/>
        <v>2.7376473187863228E-5</v>
      </c>
      <c r="AR439" s="5">
        <f t="shared" si="705"/>
        <v>2.0949398225993471E-2</v>
      </c>
      <c r="AS439" s="5">
        <f t="shared" si="706"/>
        <v>1.2066853378172227E-2</v>
      </c>
      <c r="AT439" s="5">
        <f t="shared" si="707"/>
        <v>3.4752537729135975E-3</v>
      </c>
      <c r="AU439" s="5">
        <f t="shared" si="708"/>
        <v>6.6724872439941009E-4</v>
      </c>
      <c r="AV439" s="5">
        <f t="shared" si="709"/>
        <v>9.6083816313514921E-5</v>
      </c>
      <c r="AW439" s="5">
        <f t="shared" si="710"/>
        <v>3.5802877696709022E-7</v>
      </c>
      <c r="AX439" s="5">
        <f t="shared" si="711"/>
        <v>3.7764092950930774E-6</v>
      </c>
      <c r="AY439" s="5">
        <f t="shared" si="712"/>
        <v>7.6343890309601986E-6</v>
      </c>
      <c r="AZ439" s="5">
        <f t="shared" si="713"/>
        <v>7.7168404324946025E-6</v>
      </c>
      <c r="BA439" s="5">
        <f t="shared" si="714"/>
        <v>5.2001215394437181E-6</v>
      </c>
      <c r="BB439" s="5">
        <f t="shared" si="715"/>
        <v>2.6281414260348669E-6</v>
      </c>
      <c r="BC439" s="5">
        <f t="shared" si="716"/>
        <v>1.0626101413744221E-6</v>
      </c>
      <c r="BD439" s="5">
        <f t="shared" si="717"/>
        <v>7.058550575611432E-3</v>
      </c>
      <c r="BE439" s="5">
        <f t="shared" si="718"/>
        <v>4.0657251315521807E-3</v>
      </c>
      <c r="BF439" s="5">
        <f t="shared" si="719"/>
        <v>1.1709288378870268E-3</v>
      </c>
      <c r="BG439" s="5">
        <f t="shared" si="720"/>
        <v>2.2481833687430891E-4</v>
      </c>
      <c r="BH439" s="5">
        <f t="shared" si="721"/>
        <v>3.2373840509900439E-5</v>
      </c>
      <c r="BI439" s="5">
        <f t="shared" si="722"/>
        <v>3.729466426740527E-6</v>
      </c>
      <c r="BJ439" s="8">
        <f t="shared" si="723"/>
        <v>9.4722733794079139E-2</v>
      </c>
      <c r="BK439" s="8">
        <f t="shared" si="724"/>
        <v>0.18990662408149284</v>
      </c>
      <c r="BL439" s="8">
        <f t="shared" si="725"/>
        <v>0.60805550308833678</v>
      </c>
      <c r="BM439" s="8">
        <f t="shared" si="726"/>
        <v>0.47616592311212447</v>
      </c>
      <c r="BN439" s="8">
        <f t="shared" si="727"/>
        <v>0.51903224991021979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1.1111111111111101</v>
      </c>
      <c r="F440">
        <f>VLOOKUP(B440,home!$B$2:$E$405,3,FALSE)</f>
        <v>1.26</v>
      </c>
      <c r="G440">
        <f>VLOOKUP(C440,away!$B$2:$E$405,4,FALSE)</f>
        <v>1.44</v>
      </c>
      <c r="H440">
        <f>VLOOKUP(A440,away!$A$2:$E$405,3,FALSE)</f>
        <v>1.05555555555556</v>
      </c>
      <c r="I440">
        <f>VLOOKUP(C440,away!$B$2:$E$405,3,FALSE)</f>
        <v>0.54</v>
      </c>
      <c r="J440">
        <f>VLOOKUP(B440,home!$B$2:$E$405,4,FALSE)</f>
        <v>0.95</v>
      </c>
      <c r="K440" s="3">
        <f t="shared" si="672"/>
        <v>2.0159999999999978</v>
      </c>
      <c r="L440" s="3">
        <f t="shared" si="673"/>
        <v>0.5415000000000022</v>
      </c>
      <c r="M440" s="5">
        <f t="shared" si="674"/>
        <v>7.7498244073162192E-2</v>
      </c>
      <c r="N440" s="5">
        <f t="shared" si="675"/>
        <v>0.1562364600514948</v>
      </c>
      <c r="O440" s="5">
        <f t="shared" si="676"/>
        <v>4.1965299165617496E-2</v>
      </c>
      <c r="P440" s="5">
        <f t="shared" si="677"/>
        <v>8.4602043117884773E-2</v>
      </c>
      <c r="Q440" s="5">
        <f t="shared" si="678"/>
        <v>0.15748635173190662</v>
      </c>
      <c r="R440" s="5">
        <f t="shared" si="679"/>
        <v>1.1362104749090982E-2</v>
      </c>
      <c r="S440" s="5">
        <f t="shared" si="680"/>
        <v>2.308925119956071E-2</v>
      </c>
      <c r="T440" s="5">
        <f t="shared" si="681"/>
        <v>8.5278859462827775E-2</v>
      </c>
      <c r="U440" s="5">
        <f t="shared" si="682"/>
        <v>2.2906003174167393E-2</v>
      </c>
      <c r="V440" s="5">
        <f t="shared" si="683"/>
        <v>2.8006338135019254E-3</v>
      </c>
      <c r="W440" s="5">
        <f t="shared" si="684"/>
        <v>0.10583082836384114</v>
      </c>
      <c r="X440" s="5">
        <f t="shared" si="685"/>
        <v>5.7307393559020217E-2</v>
      </c>
      <c r="Y440" s="5">
        <f t="shared" si="686"/>
        <v>1.5515976806104783E-2</v>
      </c>
      <c r="Z440" s="5">
        <f t="shared" si="687"/>
        <v>2.0508599072109309E-3</v>
      </c>
      <c r="AA440" s="5">
        <f t="shared" si="688"/>
        <v>4.1345335729372316E-3</v>
      </c>
      <c r="AB440" s="5">
        <f t="shared" si="689"/>
        <v>4.1676098415207256E-3</v>
      </c>
      <c r="AC440" s="5">
        <f t="shared" si="690"/>
        <v>1.9108444446142334E-4</v>
      </c>
      <c r="AD440" s="5">
        <f t="shared" si="691"/>
        <v>5.3338737495375863E-2</v>
      </c>
      <c r="AE440" s="5">
        <f t="shared" si="692"/>
        <v>2.8882926353746147E-2</v>
      </c>
      <c r="AF440" s="5">
        <f t="shared" si="693"/>
        <v>7.8200523102768E-3</v>
      </c>
      <c r="AG440" s="5">
        <f t="shared" si="694"/>
        <v>1.4115194420049684E-3</v>
      </c>
      <c r="AH440" s="5">
        <f t="shared" si="695"/>
        <v>2.7763515993868088E-4</v>
      </c>
      <c r="AI440" s="5">
        <f t="shared" si="696"/>
        <v>5.5971248243637988E-4</v>
      </c>
      <c r="AJ440" s="5">
        <f t="shared" si="697"/>
        <v>5.6419018229587046E-4</v>
      </c>
      <c r="AK440" s="5">
        <f t="shared" si="698"/>
        <v>3.7913580250282462E-4</v>
      </c>
      <c r="AL440" s="5">
        <f t="shared" si="699"/>
        <v>8.3440003591414344E-6</v>
      </c>
      <c r="AM440" s="5">
        <f t="shared" si="700"/>
        <v>2.150617895813552E-2</v>
      </c>
      <c r="AN440" s="5">
        <f t="shared" si="701"/>
        <v>1.1645595905830431E-2</v>
      </c>
      <c r="AO440" s="5">
        <f t="shared" si="702"/>
        <v>3.1530450915036013E-3</v>
      </c>
      <c r="AP440" s="5">
        <f t="shared" si="703"/>
        <v>5.6912463901640246E-4</v>
      </c>
      <c r="AQ440" s="5">
        <f t="shared" si="704"/>
        <v>7.7045248006845778E-5</v>
      </c>
      <c r="AR440" s="5">
        <f t="shared" si="705"/>
        <v>3.0067887821359269E-5</v>
      </c>
      <c r="AS440" s="5">
        <f t="shared" si="706"/>
        <v>6.0616861847860213E-5</v>
      </c>
      <c r="AT440" s="5">
        <f t="shared" si="707"/>
        <v>6.1101796742643035E-5</v>
      </c>
      <c r="AU440" s="5">
        <f t="shared" si="708"/>
        <v>4.1060407411056087E-5</v>
      </c>
      <c r="AV440" s="5">
        <f t="shared" si="709"/>
        <v>2.0694445335172238E-5</v>
      </c>
      <c r="AW440" s="5">
        <f t="shared" si="710"/>
        <v>2.5302346689060554E-7</v>
      </c>
      <c r="AX440" s="5">
        <f t="shared" si="711"/>
        <v>7.2260761299335263E-3</v>
      </c>
      <c r="AY440" s="5">
        <f t="shared" si="712"/>
        <v>3.9129202243590204E-3</v>
      </c>
      <c r="AZ440" s="5">
        <f t="shared" si="713"/>
        <v>1.0594231507452089E-3</v>
      </c>
      <c r="BA440" s="5">
        <f t="shared" si="714"/>
        <v>1.91225878709511E-4</v>
      </c>
      <c r="BB440" s="5">
        <f t="shared" si="715"/>
        <v>2.5887203330300152E-5</v>
      </c>
      <c r="BC440" s="5">
        <f t="shared" si="716"/>
        <v>2.803584120671519E-6</v>
      </c>
      <c r="BD440" s="5">
        <f t="shared" si="717"/>
        <v>2.7136268758776844E-6</v>
      </c>
      <c r="BE440" s="5">
        <f t="shared" si="718"/>
        <v>5.4706717817694049E-6</v>
      </c>
      <c r="BF440" s="5">
        <f t="shared" si="719"/>
        <v>5.5144371560235549E-6</v>
      </c>
      <c r="BG440" s="5">
        <f t="shared" si="720"/>
        <v>3.7057017688478258E-6</v>
      </c>
      <c r="BH440" s="5">
        <f t="shared" si="721"/>
        <v>1.8676736914993017E-6</v>
      </c>
      <c r="BI440" s="5">
        <f t="shared" si="722"/>
        <v>7.5304603241251737E-7</v>
      </c>
      <c r="BJ440" s="8">
        <f t="shared" si="723"/>
        <v>0.71847843159029046</v>
      </c>
      <c r="BK440" s="8">
        <f t="shared" si="724"/>
        <v>0.19210252087328919</v>
      </c>
      <c r="BL440" s="8">
        <f t="shared" si="725"/>
        <v>8.6549790686972078E-2</v>
      </c>
      <c r="BM440" s="8">
        <f t="shared" si="726"/>
        <v>0.46611843296771327</v>
      </c>
      <c r="BN440" s="8">
        <f t="shared" si="727"/>
        <v>0.52915050288915688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1.1111111111111101</v>
      </c>
      <c r="F441">
        <f>VLOOKUP(B441,home!$B$2:$E$405,3,FALSE)</f>
        <v>0.36</v>
      </c>
      <c r="G441">
        <f>VLOOKUP(C441,away!$B$2:$E$405,4,FALSE)</f>
        <v>0.9</v>
      </c>
      <c r="H441">
        <f>VLOOKUP(A441,away!$A$2:$E$405,3,FALSE)</f>
        <v>1.05555555555556</v>
      </c>
      <c r="I441">
        <f>VLOOKUP(C441,away!$B$2:$E$405,3,FALSE)</f>
        <v>1.26</v>
      </c>
      <c r="J441">
        <f>VLOOKUP(B441,home!$B$2:$E$405,4,FALSE)</f>
        <v>1.33</v>
      </c>
      <c r="K441" s="3">
        <f t="shared" si="672"/>
        <v>0.35999999999999965</v>
      </c>
      <c r="L441" s="3">
        <f t="shared" si="673"/>
        <v>1.7689000000000075</v>
      </c>
      <c r="M441" s="5">
        <f t="shared" si="674"/>
        <v>0.11896808679857854</v>
      </c>
      <c r="N441" s="5">
        <f t="shared" si="675"/>
        <v>4.2828511247488238E-2</v>
      </c>
      <c r="O441" s="5">
        <f t="shared" si="676"/>
        <v>0.21044264873800644</v>
      </c>
      <c r="P441" s="5">
        <f t="shared" si="677"/>
        <v>7.5759353545682251E-2</v>
      </c>
      <c r="Q441" s="5">
        <f t="shared" si="678"/>
        <v>7.7091320245478746E-3</v>
      </c>
      <c r="R441" s="5">
        <f t="shared" si="679"/>
        <v>0.18612600067633064</v>
      </c>
      <c r="S441" s="5">
        <f t="shared" si="680"/>
        <v>1.2060964843826202E-2</v>
      </c>
      <c r="T441" s="5">
        <f t="shared" si="681"/>
        <v>1.3636683638222792E-2</v>
      </c>
      <c r="U441" s="5">
        <f t="shared" si="682"/>
        <v>6.7005360243478973E-2</v>
      </c>
      <c r="V441" s="5">
        <f t="shared" si="683"/>
        <v>8.5338562848976957E-4</v>
      </c>
      <c r="W441" s="5">
        <f t="shared" si="684"/>
        <v>9.2509584294574404E-4</v>
      </c>
      <c r="X441" s="5">
        <f t="shared" si="685"/>
        <v>1.6364020365867336E-3</v>
      </c>
      <c r="Y441" s="5">
        <f t="shared" si="686"/>
        <v>1.4473157812591429E-3</v>
      </c>
      <c r="Z441" s="5">
        <f t="shared" si="687"/>
        <v>0.10974609419878756</v>
      </c>
      <c r="AA441" s="5">
        <f t="shared" si="688"/>
        <v>3.9508593911563486E-2</v>
      </c>
      <c r="AB441" s="5">
        <f t="shared" si="689"/>
        <v>7.1115469040814207E-3</v>
      </c>
      <c r="AC441" s="5">
        <f t="shared" si="690"/>
        <v>3.3964961360300058E-5</v>
      </c>
      <c r="AD441" s="5">
        <f t="shared" si="691"/>
        <v>8.3258625865116875E-5</v>
      </c>
      <c r="AE441" s="5">
        <f t="shared" si="692"/>
        <v>1.4727618329280585E-4</v>
      </c>
      <c r="AF441" s="5">
        <f t="shared" si="693"/>
        <v>1.3025842031332273E-4</v>
      </c>
      <c r="AG441" s="5">
        <f t="shared" si="694"/>
        <v>7.6804706564079182E-5</v>
      </c>
      <c r="AH441" s="5">
        <f t="shared" si="695"/>
        <v>4.8532466507059023E-2</v>
      </c>
      <c r="AI441" s="5">
        <f t="shared" si="696"/>
        <v>1.7471687942541232E-2</v>
      </c>
      <c r="AJ441" s="5">
        <f t="shared" si="697"/>
        <v>3.1449038296574188E-3</v>
      </c>
      <c r="AK441" s="5">
        <f t="shared" si="698"/>
        <v>3.773884595588899E-4</v>
      </c>
      <c r="AL441" s="5">
        <f t="shared" si="699"/>
        <v>8.6516093016338338E-7</v>
      </c>
      <c r="AM441" s="5">
        <f t="shared" si="700"/>
        <v>5.9946210622884085E-6</v>
      </c>
      <c r="AN441" s="5">
        <f t="shared" si="701"/>
        <v>1.060388519708201E-5</v>
      </c>
      <c r="AO441" s="5">
        <f t="shared" si="702"/>
        <v>9.3786062625592259E-6</v>
      </c>
      <c r="AP441" s="5">
        <f t="shared" si="703"/>
        <v>5.5299388726136946E-6</v>
      </c>
      <c r="AQ441" s="5">
        <f t="shared" si="704"/>
        <v>2.4454772179416012E-6</v>
      </c>
      <c r="AR441" s="5">
        <f t="shared" si="705"/>
        <v>1.7169816000867415E-2</v>
      </c>
      <c r="AS441" s="5">
        <f t="shared" si="706"/>
        <v>6.1811337603122646E-3</v>
      </c>
      <c r="AT441" s="5">
        <f t="shared" si="707"/>
        <v>1.1126040768562064E-3</v>
      </c>
      <c r="AU441" s="5">
        <f t="shared" si="708"/>
        <v>1.3351248922274464E-4</v>
      </c>
      <c r="AV441" s="5">
        <f t="shared" si="709"/>
        <v>1.2016124030047005E-5</v>
      </c>
      <c r="AW441" s="5">
        <f t="shared" si="710"/>
        <v>1.5303831693660144E-8</v>
      </c>
      <c r="AX441" s="5">
        <f t="shared" si="711"/>
        <v>3.596772637373042E-7</v>
      </c>
      <c r="AY441" s="5">
        <f t="shared" si="712"/>
        <v>6.3623311182491997E-7</v>
      </c>
      <c r="AZ441" s="5">
        <f t="shared" si="713"/>
        <v>5.6271637575355305E-7</v>
      </c>
      <c r="BA441" s="5">
        <f t="shared" si="714"/>
        <v>3.3179633235682139E-7</v>
      </c>
      <c r="BB441" s="5">
        <f t="shared" si="715"/>
        <v>1.4672863307649592E-7</v>
      </c>
      <c r="BC441" s="5">
        <f t="shared" si="716"/>
        <v>5.1909655809802956E-8</v>
      </c>
      <c r="BD441" s="5">
        <f t="shared" si="717"/>
        <v>5.0619479206557511E-3</v>
      </c>
      <c r="BE441" s="5">
        <f t="shared" si="718"/>
        <v>1.8223012514360687E-3</v>
      </c>
      <c r="BF441" s="5">
        <f t="shared" si="719"/>
        <v>3.2801422525849204E-4</v>
      </c>
      <c r="BG441" s="5">
        <f t="shared" si="720"/>
        <v>3.9361707031019009E-5</v>
      </c>
      <c r="BH441" s="5">
        <f t="shared" si="721"/>
        <v>3.542553632791707E-6</v>
      </c>
      <c r="BI441" s="5">
        <f t="shared" si="722"/>
        <v>2.5506386156100261E-7</v>
      </c>
      <c r="BJ441" s="8">
        <f t="shared" si="723"/>
        <v>6.8656780097070866E-2</v>
      </c>
      <c r="BK441" s="8">
        <f t="shared" si="724"/>
        <v>0.20767725717197907</v>
      </c>
      <c r="BL441" s="8">
        <f t="shared" si="725"/>
        <v>0.61158510238544206</v>
      </c>
      <c r="BM441" s="8">
        <f t="shared" si="726"/>
        <v>0.3558308798933652</v>
      </c>
      <c r="BN441" s="8">
        <f t="shared" si="727"/>
        <v>0.64183373303063396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1.1111111111111101</v>
      </c>
      <c r="F442">
        <f>VLOOKUP(B442,home!$B$2:$E$405,3,FALSE)</f>
        <v>1.44</v>
      </c>
      <c r="G442">
        <f>VLOOKUP(C442,away!$B$2:$E$405,4,FALSE)</f>
        <v>1.08</v>
      </c>
      <c r="H442">
        <f>VLOOKUP(A442,away!$A$2:$E$405,3,FALSE)</f>
        <v>1.05555555555556</v>
      </c>
      <c r="I442">
        <f>VLOOKUP(C442,away!$B$2:$E$405,3,FALSE)</f>
        <v>1.08</v>
      </c>
      <c r="J442">
        <f>VLOOKUP(B442,home!$B$2:$E$405,4,FALSE)</f>
        <v>1.1399999999999999</v>
      </c>
      <c r="K442" s="3">
        <f t="shared" si="672"/>
        <v>1.7279999999999982</v>
      </c>
      <c r="L442" s="3">
        <f t="shared" si="673"/>
        <v>1.2996000000000054</v>
      </c>
      <c r="M442" s="5">
        <f t="shared" si="674"/>
        <v>4.8431734917994018E-2</v>
      </c>
      <c r="N442" s="5">
        <f t="shared" si="675"/>
        <v>8.3690037938293577E-2</v>
      </c>
      <c r="O442" s="5">
        <f t="shared" si="676"/>
        <v>6.2941882699425286E-2</v>
      </c>
      <c r="P442" s="5">
        <f t="shared" si="677"/>
        <v>0.10876357330460679</v>
      </c>
      <c r="Q442" s="5">
        <f t="shared" si="678"/>
        <v>7.2308192778685595E-2</v>
      </c>
      <c r="R442" s="5">
        <f t="shared" si="679"/>
        <v>4.0899635378086739E-2</v>
      </c>
      <c r="S442" s="5">
        <f t="shared" si="680"/>
        <v>6.1062828422400364E-2</v>
      </c>
      <c r="T442" s="5">
        <f t="shared" si="681"/>
        <v>9.3971727335180194E-2</v>
      </c>
      <c r="U442" s="5">
        <f t="shared" si="682"/>
        <v>7.0674569933333806E-2</v>
      </c>
      <c r="V442" s="5">
        <f t="shared" si="683"/>
        <v>1.5236592349008333E-2</v>
      </c>
      <c r="W442" s="5">
        <f t="shared" si="684"/>
        <v>4.1649519040522852E-2</v>
      </c>
      <c r="X442" s="5">
        <f t="shared" si="685"/>
        <v>5.4127714945063729E-2</v>
      </c>
      <c r="Y442" s="5">
        <f t="shared" si="686"/>
        <v>3.5172189171302569E-2</v>
      </c>
      <c r="Z442" s="5">
        <f t="shared" si="687"/>
        <v>1.7717722045787244E-2</v>
      </c>
      <c r="AA442" s="5">
        <f t="shared" si="688"/>
        <v>3.0616223695120324E-2</v>
      </c>
      <c r="AB442" s="5">
        <f t="shared" si="689"/>
        <v>2.645241727258394E-2</v>
      </c>
      <c r="AC442" s="5">
        <f t="shared" si="690"/>
        <v>2.1385593450113016E-3</v>
      </c>
      <c r="AD442" s="5">
        <f t="shared" si="691"/>
        <v>1.7992592225505859E-2</v>
      </c>
      <c r="AE442" s="5">
        <f t="shared" si="692"/>
        <v>2.3383172856267512E-2</v>
      </c>
      <c r="AF442" s="5">
        <f t="shared" si="693"/>
        <v>1.5194385722002698E-2</v>
      </c>
      <c r="AG442" s="5">
        <f t="shared" si="694"/>
        <v>6.582207894771595E-3</v>
      </c>
      <c r="AH442" s="5">
        <f t="shared" si="695"/>
        <v>5.7564878926763038E-3</v>
      </c>
      <c r="AI442" s="5">
        <f t="shared" si="696"/>
        <v>9.9472110785446422E-3</v>
      </c>
      <c r="AJ442" s="5">
        <f t="shared" si="697"/>
        <v>8.5943903718625654E-3</v>
      </c>
      <c r="AK442" s="5">
        <f t="shared" si="698"/>
        <v>4.9503688541928312E-3</v>
      </c>
      <c r="AL442" s="5">
        <f t="shared" si="699"/>
        <v>1.9210326161656489E-4</v>
      </c>
      <c r="AM442" s="5">
        <f t="shared" si="700"/>
        <v>6.2182398731348157E-3</v>
      </c>
      <c r="AN442" s="5">
        <f t="shared" si="701"/>
        <v>8.0812245391260404E-3</v>
      </c>
      <c r="AO442" s="5">
        <f t="shared" si="702"/>
        <v>5.2511797055241243E-3</v>
      </c>
      <c r="AP442" s="5">
        <f t="shared" si="703"/>
        <v>2.2748110484330595E-3</v>
      </c>
      <c r="AQ442" s="5">
        <f t="shared" si="704"/>
        <v>7.3908610963590476E-4</v>
      </c>
      <c r="AR442" s="5">
        <f t="shared" si="705"/>
        <v>1.4962263330644289E-3</v>
      </c>
      <c r="AS442" s="5">
        <f t="shared" si="706"/>
        <v>2.5854791035353304E-3</v>
      </c>
      <c r="AT442" s="5">
        <f t="shared" si="707"/>
        <v>2.2338539454545242E-3</v>
      </c>
      <c r="AU442" s="5">
        <f t="shared" si="708"/>
        <v>1.2866998725818042E-3</v>
      </c>
      <c r="AV442" s="5">
        <f t="shared" si="709"/>
        <v>5.5585434495533908E-4</v>
      </c>
      <c r="AW442" s="5">
        <f t="shared" si="710"/>
        <v>1.1983555142250657E-5</v>
      </c>
      <c r="AX442" s="5">
        <f t="shared" si="711"/>
        <v>1.7908530834628256E-3</v>
      </c>
      <c r="AY442" s="5">
        <f t="shared" si="712"/>
        <v>2.3273926672682976E-3</v>
      </c>
      <c r="AZ442" s="5">
        <f t="shared" si="713"/>
        <v>1.5123397551909468E-3</v>
      </c>
      <c r="BA442" s="5">
        <f t="shared" si="714"/>
        <v>6.5514558194872076E-4</v>
      </c>
      <c r="BB442" s="5">
        <f t="shared" si="715"/>
        <v>2.128567995751404E-4</v>
      </c>
      <c r="BC442" s="5">
        <f t="shared" si="716"/>
        <v>5.5325739345570643E-5</v>
      </c>
      <c r="BD442" s="5">
        <f t="shared" si="717"/>
        <v>3.2408262374175682E-4</v>
      </c>
      <c r="BE442" s="5">
        <f t="shared" si="718"/>
        <v>5.6001477382575516E-4</v>
      </c>
      <c r="BF442" s="5">
        <f t="shared" si="719"/>
        <v>4.8385276458545214E-4</v>
      </c>
      <c r="BG442" s="5">
        <f t="shared" si="720"/>
        <v>2.786991924012201E-4</v>
      </c>
      <c r="BH442" s="5">
        <f t="shared" si="721"/>
        <v>1.20398051117327E-4</v>
      </c>
      <c r="BI442" s="5">
        <f t="shared" si="722"/>
        <v>4.1609566466148146E-5</v>
      </c>
      <c r="BJ442" s="8">
        <f t="shared" si="723"/>
        <v>0.47319019481024166</v>
      </c>
      <c r="BK442" s="8">
        <f t="shared" si="724"/>
        <v>0.23815278426790568</v>
      </c>
      <c r="BL442" s="8">
        <f t="shared" si="725"/>
        <v>0.27079995774755561</v>
      </c>
      <c r="BM442" s="8">
        <f t="shared" si="726"/>
        <v>0.58051019274227211</v>
      </c>
      <c r="BN442" s="8">
        <f t="shared" si="727"/>
        <v>0.41703505701709198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1.1111111111111101</v>
      </c>
      <c r="F443">
        <f>VLOOKUP(B443,home!$B$2:$E$405,3,FALSE)</f>
        <v>0.9</v>
      </c>
      <c r="G443">
        <f>VLOOKUP(C443,away!$B$2:$E$405,4,FALSE)</f>
        <v>1.26</v>
      </c>
      <c r="H443">
        <f>VLOOKUP(A443,away!$A$2:$E$405,3,FALSE)</f>
        <v>1.05555555555556</v>
      </c>
      <c r="I443">
        <f>VLOOKUP(C443,away!$B$2:$E$405,3,FALSE)</f>
        <v>0.54</v>
      </c>
      <c r="J443">
        <f>VLOOKUP(B443,home!$B$2:$E$405,4,FALSE)</f>
        <v>0.76</v>
      </c>
      <c r="K443" s="3">
        <f t="shared" si="672"/>
        <v>1.2599999999999989</v>
      </c>
      <c r="L443" s="3">
        <f t="shared" si="673"/>
        <v>0.43320000000000181</v>
      </c>
      <c r="M443" s="5">
        <f t="shared" si="674"/>
        <v>0.18393000524925743</v>
      </c>
      <c r="N443" s="5">
        <f t="shared" si="675"/>
        <v>0.23175180661406419</v>
      </c>
      <c r="O443" s="5">
        <f t="shared" si="676"/>
        <v>7.9678478273978642E-2</v>
      </c>
      <c r="P443" s="5">
        <f t="shared" si="677"/>
        <v>0.10039488262521301</v>
      </c>
      <c r="Q443" s="5">
        <f t="shared" si="678"/>
        <v>0.14600363816686032</v>
      </c>
      <c r="R443" s="5">
        <f t="shared" si="679"/>
        <v>1.7258358394143851E-2</v>
      </c>
      <c r="S443" s="5">
        <f t="shared" si="680"/>
        <v>1.3699684893271365E-2</v>
      </c>
      <c r="T443" s="5">
        <f t="shared" si="681"/>
        <v>6.324877605388414E-2</v>
      </c>
      <c r="U443" s="5">
        <f t="shared" si="682"/>
        <v>2.1745531576621232E-2</v>
      </c>
      <c r="V443" s="5">
        <f t="shared" si="683"/>
        <v>8.3085848940712471E-4</v>
      </c>
      <c r="W443" s="5">
        <f t="shared" si="684"/>
        <v>6.1321528030081278E-2</v>
      </c>
      <c r="X443" s="5">
        <f t="shared" si="685"/>
        <v>2.6564485942631319E-2</v>
      </c>
      <c r="Y443" s="5">
        <f t="shared" si="686"/>
        <v>5.7538676551739682E-3</v>
      </c>
      <c r="Z443" s="5">
        <f t="shared" si="687"/>
        <v>2.492106952114383E-3</v>
      </c>
      <c r="AA443" s="5">
        <f t="shared" si="688"/>
        <v>3.14005475966412E-3</v>
      </c>
      <c r="AB443" s="5">
        <f t="shared" si="689"/>
        <v>1.9782344985883938E-3</v>
      </c>
      <c r="AC443" s="5">
        <f t="shared" si="690"/>
        <v>2.8344321936879453E-5</v>
      </c>
      <c r="AD443" s="5">
        <f t="shared" si="691"/>
        <v>1.9316281329475594E-2</v>
      </c>
      <c r="AE443" s="5">
        <f t="shared" si="692"/>
        <v>8.3678130719288604E-3</v>
      </c>
      <c r="AF443" s="5">
        <f t="shared" si="693"/>
        <v>1.8124683113797991E-3</v>
      </c>
      <c r="AG443" s="5">
        <f t="shared" si="694"/>
        <v>2.6172042416324414E-4</v>
      </c>
      <c r="AH443" s="5">
        <f t="shared" si="695"/>
        <v>2.6989518291398873E-4</v>
      </c>
      <c r="AI443" s="5">
        <f t="shared" si="696"/>
        <v>3.4006793047162553E-4</v>
      </c>
      <c r="AJ443" s="5">
        <f t="shared" si="697"/>
        <v>2.142427961971239E-4</v>
      </c>
      <c r="AK443" s="5">
        <f t="shared" si="698"/>
        <v>8.9981974402791965E-5</v>
      </c>
      <c r="AL443" s="5">
        <f t="shared" si="699"/>
        <v>6.1884951725803308E-7</v>
      </c>
      <c r="AM443" s="5">
        <f t="shared" si="700"/>
        <v>4.8677028950278407E-3</v>
      </c>
      <c r="AN443" s="5">
        <f t="shared" si="701"/>
        <v>2.1086888941260692E-3</v>
      </c>
      <c r="AO443" s="5">
        <f t="shared" si="702"/>
        <v>4.5674201446770855E-4</v>
      </c>
      <c r="AP443" s="5">
        <f t="shared" si="703"/>
        <v>6.5953546889137407E-5</v>
      </c>
      <c r="AQ443" s="5">
        <f t="shared" si="704"/>
        <v>7.1427691280936093E-6</v>
      </c>
      <c r="AR443" s="5">
        <f t="shared" si="705"/>
        <v>2.338371864766809E-5</v>
      </c>
      <c r="AS443" s="5">
        <f t="shared" si="706"/>
        <v>2.9463485496061768E-5</v>
      </c>
      <c r="AT443" s="5">
        <f t="shared" si="707"/>
        <v>1.8561995862518897E-5</v>
      </c>
      <c r="AU443" s="5">
        <f t="shared" si="708"/>
        <v>7.7960382622579297E-6</v>
      </c>
      <c r="AV443" s="5">
        <f t="shared" si="709"/>
        <v>2.4557520526112469E-6</v>
      </c>
      <c r="AW443" s="5">
        <f t="shared" si="710"/>
        <v>9.3829963806663299E-9</v>
      </c>
      <c r="AX443" s="5">
        <f t="shared" si="711"/>
        <v>1.0222176079558458E-3</v>
      </c>
      <c r="AY443" s="5">
        <f t="shared" si="712"/>
        <v>4.4282466776647425E-4</v>
      </c>
      <c r="AZ443" s="5">
        <f t="shared" si="713"/>
        <v>9.5915823038218733E-5</v>
      </c>
      <c r="BA443" s="5">
        <f t="shared" si="714"/>
        <v>1.3850244846718847E-5</v>
      </c>
      <c r="BB443" s="5">
        <f t="shared" si="715"/>
        <v>1.4999815168996571E-6</v>
      </c>
      <c r="BC443" s="5">
        <f t="shared" si="716"/>
        <v>1.2995839862418686E-7</v>
      </c>
      <c r="BD443" s="5">
        <f t="shared" si="717"/>
        <v>1.688304486361643E-6</v>
      </c>
      <c r="BE443" s="5">
        <f t="shared" si="718"/>
        <v>2.1272636528156684E-6</v>
      </c>
      <c r="BF443" s="5">
        <f t="shared" si="719"/>
        <v>1.34017610127387E-6</v>
      </c>
      <c r="BG443" s="5">
        <f t="shared" si="720"/>
        <v>5.628739625350249E-7</v>
      </c>
      <c r="BH443" s="5">
        <f t="shared" si="721"/>
        <v>1.7730529819853275E-7</v>
      </c>
      <c r="BI443" s="5">
        <f t="shared" si="722"/>
        <v>4.4680935146030172E-8</v>
      </c>
      <c r="BJ443" s="8">
        <f t="shared" si="723"/>
        <v>0.57348505400280414</v>
      </c>
      <c r="BK443" s="8">
        <f t="shared" si="724"/>
        <v>0.2993272190963695</v>
      </c>
      <c r="BL443" s="8">
        <f t="shared" si="725"/>
        <v>0.12480244698173926</v>
      </c>
      <c r="BM443" s="8">
        <f t="shared" si="726"/>
        <v>0.24064684242473988</v>
      </c>
      <c r="BN443" s="8">
        <f t="shared" si="727"/>
        <v>0.75901716932351748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1.1111111111111101</v>
      </c>
      <c r="F444">
        <f>VLOOKUP(B444,home!$B$2:$E$405,3,FALSE)</f>
        <v>1.26</v>
      </c>
      <c r="G444">
        <f>VLOOKUP(C444,away!$B$2:$E$405,4,FALSE)</f>
        <v>1.44</v>
      </c>
      <c r="H444">
        <f>VLOOKUP(A444,away!$A$2:$E$405,3,FALSE)</f>
        <v>1.05555555555556</v>
      </c>
      <c r="I444">
        <f>VLOOKUP(C444,away!$B$2:$E$405,3,FALSE)</f>
        <v>0.72</v>
      </c>
      <c r="J444">
        <f>VLOOKUP(B444,home!$B$2:$E$405,4,FALSE)</f>
        <v>0.56999999999999995</v>
      </c>
      <c r="K444" s="3">
        <f t="shared" si="672"/>
        <v>2.0159999999999978</v>
      </c>
      <c r="L444" s="3">
        <f t="shared" si="673"/>
        <v>0.43320000000000181</v>
      </c>
      <c r="M444" s="5">
        <f t="shared" si="674"/>
        <v>8.6362648989882912E-2</v>
      </c>
      <c r="N444" s="5">
        <f t="shared" si="675"/>
        <v>0.17410710036360375</v>
      </c>
      <c r="O444" s="5">
        <f t="shared" si="676"/>
        <v>3.7412299542417433E-2</v>
      </c>
      <c r="P444" s="5">
        <f t="shared" si="677"/>
        <v>7.5423195877513449E-2</v>
      </c>
      <c r="Q444" s="5">
        <f t="shared" si="678"/>
        <v>0.17549995716651243</v>
      </c>
      <c r="R444" s="5">
        <f t="shared" si="679"/>
        <v>8.1035040808876517E-3</v>
      </c>
      <c r="S444" s="5">
        <f t="shared" si="680"/>
        <v>1.6467357540886025E-2</v>
      </c>
      <c r="T444" s="5">
        <f t="shared" si="681"/>
        <v>7.6026581444533489E-2</v>
      </c>
      <c r="U444" s="5">
        <f t="shared" si="682"/>
        <v>1.6336664227069485E-2</v>
      </c>
      <c r="V444" s="5">
        <f t="shared" si="683"/>
        <v>1.5979396802234546E-3</v>
      </c>
      <c r="W444" s="5">
        <f t="shared" si="684"/>
        <v>0.11793597121589625</v>
      </c>
      <c r="X444" s="5">
        <f t="shared" si="685"/>
        <v>5.1089862730726458E-2</v>
      </c>
      <c r="Y444" s="5">
        <f t="shared" si="686"/>
        <v>1.10660642674754E-2</v>
      </c>
      <c r="Z444" s="5">
        <f t="shared" si="687"/>
        <v>1.1701459892801819E-3</v>
      </c>
      <c r="AA444" s="5">
        <f t="shared" si="688"/>
        <v>2.3590143143888439E-3</v>
      </c>
      <c r="AB444" s="5">
        <f t="shared" si="689"/>
        <v>2.3778864289039528E-3</v>
      </c>
      <c r="AC444" s="5">
        <f t="shared" si="690"/>
        <v>8.7220661153573101E-5</v>
      </c>
      <c r="AD444" s="5">
        <f t="shared" si="691"/>
        <v>5.9439729492811622E-2</v>
      </c>
      <c r="AE444" s="5">
        <f t="shared" si="692"/>
        <v>2.5749290816286099E-2</v>
      </c>
      <c r="AF444" s="5">
        <f t="shared" si="693"/>
        <v>5.5772963908075936E-3</v>
      </c>
      <c r="AG444" s="5">
        <f t="shared" si="694"/>
        <v>8.0536159883262009E-4</v>
      </c>
      <c r="AH444" s="5">
        <f t="shared" si="695"/>
        <v>1.2672681063904422E-4</v>
      </c>
      <c r="AI444" s="5">
        <f t="shared" si="696"/>
        <v>2.554812502483128E-4</v>
      </c>
      <c r="AJ444" s="5">
        <f t="shared" si="697"/>
        <v>2.575251002502991E-4</v>
      </c>
      <c r="AK444" s="5">
        <f t="shared" si="698"/>
        <v>1.7305686736820083E-4</v>
      </c>
      <c r="AL444" s="5">
        <f t="shared" si="699"/>
        <v>3.0469009868017446E-6</v>
      </c>
      <c r="AM444" s="5">
        <f t="shared" si="700"/>
        <v>2.3966098931501614E-2</v>
      </c>
      <c r="AN444" s="5">
        <f t="shared" si="701"/>
        <v>1.0382114057126541E-2</v>
      </c>
      <c r="AO444" s="5">
        <f t="shared" si="702"/>
        <v>2.2487659047736187E-3</v>
      </c>
      <c r="AP444" s="5">
        <f t="shared" si="703"/>
        <v>3.2472179664931199E-4</v>
      </c>
      <c r="AQ444" s="5">
        <f t="shared" si="704"/>
        <v>3.5167370577120623E-5</v>
      </c>
      <c r="AR444" s="5">
        <f t="shared" si="705"/>
        <v>1.097961087376684E-5</v>
      </c>
      <c r="AS444" s="5">
        <f t="shared" si="706"/>
        <v>2.213489552151392E-5</v>
      </c>
      <c r="AT444" s="5">
        <f t="shared" si="707"/>
        <v>2.2311974685686013E-5</v>
      </c>
      <c r="AU444" s="5">
        <f t="shared" si="708"/>
        <v>1.4993646988780986E-5</v>
      </c>
      <c r="AV444" s="5">
        <f t="shared" si="709"/>
        <v>7.5567980823456071E-6</v>
      </c>
      <c r="AW444" s="5">
        <f t="shared" si="710"/>
        <v>7.3915380419021097E-8</v>
      </c>
      <c r="AX444" s="5">
        <f t="shared" si="711"/>
        <v>8.0526092409845332E-3</v>
      </c>
      <c r="AY444" s="5">
        <f t="shared" si="712"/>
        <v>3.4883903231945138E-3</v>
      </c>
      <c r="AZ444" s="5">
        <f t="shared" si="713"/>
        <v>7.5558534400393495E-4</v>
      </c>
      <c r="BA444" s="5">
        <f t="shared" si="714"/>
        <v>1.0910652367416869E-4</v>
      </c>
      <c r="BB444" s="5">
        <f t="shared" si="715"/>
        <v>1.1816236513912516E-5</v>
      </c>
      <c r="BC444" s="5">
        <f t="shared" si="716"/>
        <v>1.0237587315653849E-6</v>
      </c>
      <c r="BD444" s="5">
        <f t="shared" si="717"/>
        <v>7.9272790508596903E-7</v>
      </c>
      <c r="BE444" s="5">
        <f t="shared" si="718"/>
        <v>1.5981394566533116E-6</v>
      </c>
      <c r="BF444" s="5">
        <f t="shared" si="719"/>
        <v>1.6109245723065367E-6</v>
      </c>
      <c r="BG444" s="5">
        <f t="shared" si="720"/>
        <v>1.0825413125899916E-6</v>
      </c>
      <c r="BH444" s="5">
        <f t="shared" si="721"/>
        <v>5.456008215453551E-7</v>
      </c>
      <c r="BI444" s="5">
        <f t="shared" si="722"/>
        <v>2.1998625124708685E-7</v>
      </c>
      <c r="BJ444" s="8">
        <f t="shared" si="723"/>
        <v>0.74667261497521631</v>
      </c>
      <c r="BK444" s="8">
        <f t="shared" si="724"/>
        <v>0.18342979997384071</v>
      </c>
      <c r="BL444" s="8">
        <f t="shared" si="725"/>
        <v>6.7485985468644746E-2</v>
      </c>
      <c r="BM444" s="8">
        <f t="shared" si="726"/>
        <v>0.43836152397835043</v>
      </c>
      <c r="BN444" s="8">
        <f t="shared" si="727"/>
        <v>0.55690870602081766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1.1111111111111101</v>
      </c>
      <c r="F445">
        <f>VLOOKUP(B445,home!$B$2:$E$405,3,FALSE)</f>
        <v>0.72</v>
      </c>
      <c r="G445">
        <f>VLOOKUP(C445,away!$B$2:$E$405,4,FALSE)</f>
        <v>1.26</v>
      </c>
      <c r="H445">
        <f>VLOOKUP(A445,away!$A$2:$E$405,3,FALSE)</f>
        <v>1.05555555555556</v>
      </c>
      <c r="I445">
        <f>VLOOKUP(C445,away!$B$2:$E$405,3,FALSE)</f>
        <v>1.08</v>
      </c>
      <c r="J445">
        <f>VLOOKUP(B445,home!$B$2:$E$405,4,FALSE)</f>
        <v>1.89</v>
      </c>
      <c r="K445" s="3">
        <f t="shared" si="672"/>
        <v>1.0079999999999989</v>
      </c>
      <c r="L445" s="3">
        <f t="shared" si="673"/>
        <v>2.1546000000000087</v>
      </c>
      <c r="M445" s="5">
        <f t="shared" si="674"/>
        <v>4.2315577428508194E-2</v>
      </c>
      <c r="N445" s="5">
        <f t="shared" si="675"/>
        <v>4.265410204793621E-2</v>
      </c>
      <c r="O445" s="5">
        <f t="shared" si="676"/>
        <v>9.1173143127464107E-2</v>
      </c>
      <c r="P445" s="5">
        <f t="shared" si="677"/>
        <v>9.1902528272483713E-2</v>
      </c>
      <c r="Q445" s="5">
        <f t="shared" si="678"/>
        <v>2.1497667432159823E-2</v>
      </c>
      <c r="R445" s="5">
        <f t="shared" si="679"/>
        <v>9.8220827091217502E-2</v>
      </c>
      <c r="S445" s="5">
        <f t="shared" si="680"/>
        <v>4.9899323228805297E-2</v>
      </c>
      <c r="T445" s="5">
        <f t="shared" si="681"/>
        <v>4.6318874249331739E-2</v>
      </c>
      <c r="U445" s="5">
        <f t="shared" si="682"/>
        <v>9.9006593707947135E-2</v>
      </c>
      <c r="V445" s="5">
        <f t="shared" si="683"/>
        <v>1.2041465164823836E-2</v>
      </c>
      <c r="W445" s="5">
        <f t="shared" si="684"/>
        <v>7.2232162572056944E-3</v>
      </c>
      <c r="X445" s="5">
        <f t="shared" si="685"/>
        <v>1.556314174777545E-2</v>
      </c>
      <c r="Y445" s="5">
        <f t="shared" si="686"/>
        <v>1.6766172604878563E-2</v>
      </c>
      <c r="Z445" s="5">
        <f t="shared" si="687"/>
        <v>7.0542198016912708E-2</v>
      </c>
      <c r="AA445" s="5">
        <f t="shared" si="688"/>
        <v>7.1106535601047932E-2</v>
      </c>
      <c r="AB445" s="5">
        <f t="shared" si="689"/>
        <v>3.5837693942928114E-2</v>
      </c>
      <c r="AC445" s="5">
        <f t="shared" si="690"/>
        <v>1.6345060731801587E-3</v>
      </c>
      <c r="AD445" s="5">
        <f t="shared" si="691"/>
        <v>1.8202504968158327E-3</v>
      </c>
      <c r="AE445" s="5">
        <f t="shared" si="692"/>
        <v>3.9219117204394088E-3</v>
      </c>
      <c r="AF445" s="5">
        <f t="shared" si="693"/>
        <v>4.2250754964293933E-3</v>
      </c>
      <c r="AG445" s="5">
        <f t="shared" si="694"/>
        <v>3.0344492215356031E-3</v>
      </c>
      <c r="AH445" s="5">
        <f t="shared" si="695"/>
        <v>3.7997554961810176E-2</v>
      </c>
      <c r="AI445" s="5">
        <f t="shared" si="696"/>
        <v>3.8301535401504612E-2</v>
      </c>
      <c r="AJ445" s="5">
        <f t="shared" si="697"/>
        <v>1.9303973842358303E-2</v>
      </c>
      <c r="AK445" s="5">
        <f t="shared" si="698"/>
        <v>6.4861352110323839E-3</v>
      </c>
      <c r="AL445" s="5">
        <f t="shared" si="699"/>
        <v>1.4199521758224691E-4</v>
      </c>
      <c r="AM445" s="5">
        <f t="shared" si="700"/>
        <v>3.6696250015807156E-4</v>
      </c>
      <c r="AN445" s="5">
        <f t="shared" si="701"/>
        <v>7.9065740284058408E-4</v>
      </c>
      <c r="AO445" s="5">
        <f t="shared" si="702"/>
        <v>8.5177522008016485E-4</v>
      </c>
      <c r="AP445" s="5">
        <f t="shared" si="703"/>
        <v>6.11744963061577E-4</v>
      </c>
      <c r="AQ445" s="5">
        <f t="shared" si="704"/>
        <v>3.2951642435311972E-4</v>
      </c>
      <c r="AR445" s="5">
        <f t="shared" si="705"/>
        <v>1.6373906384143305E-2</v>
      </c>
      <c r="AS445" s="5">
        <f t="shared" si="706"/>
        <v>1.6504897635216433E-2</v>
      </c>
      <c r="AT445" s="5">
        <f t="shared" si="707"/>
        <v>8.3184684081490726E-3</v>
      </c>
      <c r="AU445" s="5">
        <f t="shared" si="708"/>
        <v>2.7950053851380856E-3</v>
      </c>
      <c r="AV445" s="5">
        <f t="shared" si="709"/>
        <v>7.0434135705479679E-4</v>
      </c>
      <c r="AW445" s="5">
        <f t="shared" si="710"/>
        <v>8.5664010824758768E-6</v>
      </c>
      <c r="AX445" s="5">
        <f t="shared" si="711"/>
        <v>6.164970002655592E-5</v>
      </c>
      <c r="AY445" s="5">
        <f t="shared" si="712"/>
        <v>1.3283044367721789E-4</v>
      </c>
      <c r="AZ445" s="5">
        <f t="shared" si="713"/>
        <v>1.4309823697346746E-4</v>
      </c>
      <c r="BA445" s="5">
        <f t="shared" si="714"/>
        <v>1.0277315379434477E-4</v>
      </c>
      <c r="BB445" s="5">
        <f t="shared" si="715"/>
        <v>5.5358759291324016E-5</v>
      </c>
      <c r="BC445" s="5">
        <f t="shared" si="716"/>
        <v>2.385519655381744E-5</v>
      </c>
      <c r="BD445" s="5">
        <f t="shared" si="717"/>
        <v>5.8798697825458842E-3</v>
      </c>
      <c r="BE445" s="5">
        <f t="shared" si="718"/>
        <v>5.9269087408062443E-3</v>
      </c>
      <c r="BF445" s="5">
        <f t="shared" si="719"/>
        <v>2.9871620053663435E-3</v>
      </c>
      <c r="BG445" s="5">
        <f t="shared" si="720"/>
        <v>1.0036864338030906E-3</v>
      </c>
      <c r="BH445" s="5">
        <f t="shared" si="721"/>
        <v>2.5292898131837853E-4</v>
      </c>
      <c r="BI445" s="5">
        <f t="shared" si="722"/>
        <v>5.0990482633785061E-5</v>
      </c>
      <c r="BJ445" s="8">
        <f t="shared" si="723"/>
        <v>0.16649508327531795</v>
      </c>
      <c r="BK445" s="8">
        <f t="shared" si="724"/>
        <v>0.19806822582906067</v>
      </c>
      <c r="BL445" s="8">
        <f t="shared" si="725"/>
        <v>0.55823215848348562</v>
      </c>
      <c r="BM445" s="8">
        <f t="shared" si="726"/>
        <v>0.60544955616241269</v>
      </c>
      <c r="BN445" s="8">
        <f t="shared" si="727"/>
        <v>0.38776384539976955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1.62</v>
      </c>
      <c r="F446">
        <f>VLOOKUP(B446,home!$B$2:$E$405,3,FALSE)</f>
        <v>3.09</v>
      </c>
      <c r="G446">
        <f>VLOOKUP(C446,away!$B$2:$E$405,4,FALSE)</f>
        <v>1.65</v>
      </c>
      <c r="H446">
        <f>VLOOKUP(A446,away!$A$2:$E$405,3,FALSE)</f>
        <v>1.56</v>
      </c>
      <c r="I446">
        <f>VLOOKUP(C446,away!$B$2:$E$405,3,FALSE)</f>
        <v>1.03</v>
      </c>
      <c r="J446">
        <f>VLOOKUP(B446,home!$B$2:$E$405,4,FALSE)</f>
        <v>0.32</v>
      </c>
      <c r="K446" s="3">
        <f t="shared" si="672"/>
        <v>8.2595700000000001</v>
      </c>
      <c r="L446" s="3">
        <f t="shared" si="673"/>
        <v>0.51417599999999997</v>
      </c>
      <c r="M446" s="5">
        <f t="shared" si="674"/>
        <v>1.5474282694658296E-4</v>
      </c>
      <c r="N446" s="5">
        <f t="shared" si="675"/>
        <v>1.2781092111631884E-3</v>
      </c>
      <c r="O446" s="5">
        <f t="shared" si="676"/>
        <v>7.9565047788086234E-5</v>
      </c>
      <c r="P446" s="5">
        <f t="shared" si="677"/>
        <v>6.5717308175904348E-4</v>
      </c>
      <c r="Q446" s="5">
        <f t="shared" si="678"/>
        <v>5.2783162486235678E-3</v>
      </c>
      <c r="R446" s="5">
        <f t="shared" si="679"/>
        <v>2.0455219005743509E-5</v>
      </c>
      <c r="S446" s="5">
        <f t="shared" si="680"/>
        <v>6.9773259916235347E-4</v>
      </c>
      <c r="T446" s="5">
        <f t="shared" si="681"/>
        <v>2.7139835354522712E-3</v>
      </c>
      <c r="U446" s="5">
        <f t="shared" si="682"/>
        <v>1.6895131324326895E-4</v>
      </c>
      <c r="V446" s="5">
        <f t="shared" si="683"/>
        <v>3.2924238915417155E-4</v>
      </c>
      <c r="W446" s="5">
        <f t="shared" si="684"/>
        <v>1.4532207512547926E-2</v>
      </c>
      <c r="X446" s="5">
        <f t="shared" si="685"/>
        <v>7.472112329971841E-3</v>
      </c>
      <c r="Y446" s="5">
        <f t="shared" si="686"/>
        <v>1.9209904146878006E-3</v>
      </c>
      <c r="Z446" s="5">
        <f t="shared" si="687"/>
        <v>3.5058608958323923E-6</v>
      </c>
      <c r="AA446" s="5">
        <f t="shared" si="688"/>
        <v>2.8956903479390357E-5</v>
      </c>
      <c r="AB446" s="5">
        <f t="shared" si="689"/>
        <v>1.195857856356341E-4</v>
      </c>
      <c r="AC446" s="5">
        <f t="shared" si="690"/>
        <v>8.7390656402141153E-5</v>
      </c>
      <c r="AD446" s="5">
        <f t="shared" si="691"/>
        <v>3.0007446301103871E-2</v>
      </c>
      <c r="AE446" s="5">
        <f t="shared" si="692"/>
        <v>1.5429108709316382E-2</v>
      </c>
      <c r="AF446" s="5">
        <f t="shared" si="693"/>
        <v>3.966638699860729E-3</v>
      </c>
      <c r="AG446" s="5">
        <f t="shared" si="694"/>
        <v>6.7985014004653022E-4</v>
      </c>
      <c r="AH446" s="5">
        <f t="shared" si="695"/>
        <v>4.5065738299387883E-7</v>
      </c>
      <c r="AI446" s="5">
        <f t="shared" si="696"/>
        <v>3.7222362008547525E-6</v>
      </c>
      <c r="AJ446" s="5">
        <f t="shared" si="697"/>
        <v>1.5372035228746943E-5</v>
      </c>
      <c r="AK446" s="5">
        <f t="shared" si="698"/>
        <v>4.2322133671433811E-5</v>
      </c>
      <c r="AL446" s="5">
        <f t="shared" si="699"/>
        <v>1.4845479591649395E-5</v>
      </c>
      <c r="AM446" s="5">
        <f t="shared" si="700"/>
        <v>4.9569720649041672E-2</v>
      </c>
      <c r="AN446" s="5">
        <f t="shared" si="701"/>
        <v>2.5487560684441645E-2</v>
      </c>
      <c r="AO446" s="5">
        <f t="shared" si="702"/>
        <v>6.5525460012417335E-3</v>
      </c>
      <c r="AP446" s="5">
        <f t="shared" si="703"/>
        <v>1.1230539642448233E-3</v>
      </c>
      <c r="AQ446" s="5">
        <f t="shared" si="704"/>
        <v>1.4436184877988651E-4</v>
      </c>
      <c r="AR446" s="5">
        <f t="shared" si="705"/>
        <v>4.634344211165216E-8</v>
      </c>
      <c r="AS446" s="5">
        <f t="shared" si="706"/>
        <v>3.8277690416213887E-7</v>
      </c>
      <c r="AT446" s="5">
        <f t="shared" si="707"/>
        <v>1.5807863171552387E-6</v>
      </c>
      <c r="AU446" s="5">
        <f t="shared" si="708"/>
        <v>4.3522050805286327E-6</v>
      </c>
      <c r="AV446" s="5">
        <f t="shared" si="709"/>
        <v>8.9868356292454715E-6</v>
      </c>
      <c r="AW446" s="5">
        <f t="shared" si="710"/>
        <v>1.7513017074026727E-6</v>
      </c>
      <c r="AX446" s="5">
        <f t="shared" si="711"/>
        <v>6.823742959686753E-2</v>
      </c>
      <c r="AY446" s="5">
        <f t="shared" si="712"/>
        <v>3.5086048600398954E-2</v>
      </c>
      <c r="AZ446" s="5">
        <f t="shared" si="713"/>
        <v>9.020202062579365E-3</v>
      </c>
      <c r="BA446" s="5">
        <f t="shared" si="714"/>
        <v>1.5459904719096029E-3</v>
      </c>
      <c r="BB446" s="5">
        <f t="shared" si="715"/>
        <v>1.9872779922114792E-4</v>
      </c>
      <c r="BC446" s="5">
        <f t="shared" si="716"/>
        <v>2.0436212978466601E-5</v>
      </c>
      <c r="BD446" s="5">
        <f t="shared" si="717"/>
        <v>3.9714476152001411E-9</v>
      </c>
      <c r="BE446" s="5">
        <f t="shared" si="718"/>
        <v>3.2802449579078633E-8</v>
      </c>
      <c r="BF446" s="5">
        <f t="shared" si="719"/>
        <v>1.3546706423493525E-7</v>
      </c>
      <c r="BG446" s="5">
        <f t="shared" si="720"/>
        <v>3.7296656658098151E-7</v>
      </c>
      <c r="BH446" s="5">
        <f t="shared" si="721"/>
        <v>7.7013586608381934E-7</v>
      </c>
      <c r="BI446" s="5">
        <f t="shared" si="722"/>
        <v>1.2721982190859856E-6</v>
      </c>
      <c r="BJ446" s="8">
        <f t="shared" si="723"/>
        <v>0.2802648409944789</v>
      </c>
      <c r="BK446" s="8">
        <f t="shared" si="724"/>
        <v>3.7027175633414899E-2</v>
      </c>
      <c r="BL446" s="8">
        <f t="shared" si="725"/>
        <v>4.9731782062253558E-4</v>
      </c>
      <c r="BM446" s="8">
        <f t="shared" si="726"/>
        <v>0.27524018137543443</v>
      </c>
      <c r="BN446" s="8">
        <f t="shared" si="727"/>
        <v>7.4683616352862123E-3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1.62</v>
      </c>
      <c r="F447">
        <f>VLOOKUP(B447,home!$B$2:$E$405,3,FALSE)</f>
        <v>1.23</v>
      </c>
      <c r="G447">
        <f>VLOOKUP(C447,away!$B$2:$E$405,4,FALSE)</f>
        <v>1.23</v>
      </c>
      <c r="H447">
        <f>VLOOKUP(A447,away!$A$2:$E$405,3,FALSE)</f>
        <v>1.56</v>
      </c>
      <c r="I447">
        <f>VLOOKUP(C447,away!$B$2:$E$405,3,FALSE)</f>
        <v>1.03</v>
      </c>
      <c r="J447">
        <f>VLOOKUP(B447,home!$B$2:$E$405,4,FALSE)</f>
        <v>1.71</v>
      </c>
      <c r="K447" s="3">
        <f t="shared" si="672"/>
        <v>2.450898</v>
      </c>
      <c r="L447" s="3">
        <f t="shared" si="673"/>
        <v>2.7476279999999997</v>
      </c>
      <c r="M447" s="5">
        <f t="shared" si="674"/>
        <v>5.5247018325161089E-3</v>
      </c>
      <c r="N447" s="5">
        <f t="shared" si="675"/>
        <v>1.3540480671910066E-2</v>
      </c>
      <c r="O447" s="5">
        <f t="shared" si="676"/>
        <v>1.517982544667257E-2</v>
      </c>
      <c r="P447" s="5">
        <f t="shared" si="677"/>
        <v>3.7204203827598904E-2</v>
      </c>
      <c r="Q447" s="5">
        <f t="shared" si="678"/>
        <v>1.6593168498911525E-2</v>
      </c>
      <c r="R447" s="5">
        <f t="shared" si="679"/>
        <v>2.0854256716195028E-2</v>
      </c>
      <c r="S447" s="5">
        <f t="shared" si="680"/>
        <v>6.2634727828159667E-2</v>
      </c>
      <c r="T447" s="5">
        <f t="shared" si="681"/>
        <v>4.5591854376327269E-2</v>
      </c>
      <c r="U447" s="5">
        <f t="shared" si="682"/>
        <v>5.111165607720896E-2</v>
      </c>
      <c r="V447" s="5">
        <f t="shared" si="683"/>
        <v>4.6865780703313223E-2</v>
      </c>
      <c r="W447" s="5">
        <f t="shared" si="684"/>
        <v>1.355605449588175E-2</v>
      </c>
      <c r="X447" s="5">
        <f t="shared" si="685"/>
        <v>3.7246994902410575E-2</v>
      </c>
      <c r="Y447" s="5">
        <f t="shared" si="686"/>
        <v>5.1170443054860286E-2</v>
      </c>
      <c r="Z447" s="5">
        <f t="shared" si="687"/>
        <v>1.9099913224201841E-2</v>
      </c>
      <c r="AA447" s="5">
        <f t="shared" si="688"/>
        <v>4.6811939121369842E-2</v>
      </c>
      <c r="AB447" s="5">
        <f t="shared" si="689"/>
        <v>5.7365643984343566E-2</v>
      </c>
      <c r="AC447" s="5">
        <f t="shared" si="690"/>
        <v>1.9725092306831438E-2</v>
      </c>
      <c r="AD447" s="5">
        <f t="shared" si="691"/>
        <v>8.3061267129618983E-3</v>
      </c>
      <c r="AE447" s="5">
        <f t="shared" si="692"/>
        <v>2.2822146328082073E-2</v>
      </c>
      <c r="AF447" s="5">
        <f t="shared" si="693"/>
        <v>3.1353384135567743E-2</v>
      </c>
      <c r="AG447" s="5">
        <f t="shared" si="694"/>
        <v>2.8715812048547243E-2</v>
      </c>
      <c r="AH447" s="5">
        <f t="shared" si="695"/>
        <v>1.3119864093096812E-2</v>
      </c>
      <c r="AI447" s="5">
        <f t="shared" si="696"/>
        <v>3.2155448666042787E-2</v>
      </c>
      <c r="AJ447" s="5">
        <f t="shared" si="697"/>
        <v>3.9404862412353484E-2</v>
      </c>
      <c r="AK447" s="5">
        <f t="shared" si="698"/>
        <v>3.2192432825570771E-2</v>
      </c>
      <c r="AL447" s="5">
        <f t="shared" si="699"/>
        <v>5.3132739246298149E-3</v>
      </c>
      <c r="AM447" s="5">
        <f t="shared" si="700"/>
        <v>4.0714938697089783E-3</v>
      </c>
      <c r="AN447" s="5">
        <f t="shared" si="701"/>
        <v>1.1186950558240739E-2</v>
      </c>
      <c r="AO447" s="5">
        <f t="shared" si="702"/>
        <v>1.5368789294218942E-2</v>
      </c>
      <c r="AP447" s="5">
        <f t="shared" si="703"/>
        <v>1.4075905263632069E-2</v>
      </c>
      <c r="AQ447" s="5">
        <f t="shared" si="704"/>
        <v>9.6688378569257123E-3</v>
      </c>
      <c r="AR447" s="5">
        <f t="shared" si="705"/>
        <v>7.2097011876774792E-3</v>
      </c>
      <c r="AS447" s="5">
        <f t="shared" si="706"/>
        <v>1.7670242221476357E-2</v>
      </c>
      <c r="AT447" s="5">
        <f t="shared" si="707"/>
        <v>2.1653980660065988E-2</v>
      </c>
      <c r="AU447" s="5">
        <f t="shared" si="708"/>
        <v>1.7690565963931468E-2</v>
      </c>
      <c r="AV447" s="5">
        <f t="shared" si="709"/>
        <v>1.0839443184966928E-2</v>
      </c>
      <c r="AW447" s="5">
        <f t="shared" si="710"/>
        <v>9.9390042554148988E-4</v>
      </c>
      <c r="AX447" s="5">
        <f t="shared" si="711"/>
        <v>1.6631360303803321E-3</v>
      </c>
      <c r="AY447" s="5">
        <f t="shared" si="712"/>
        <v>4.5696791248818506E-3</v>
      </c>
      <c r="AZ447" s="5">
        <f t="shared" si="713"/>
        <v>6.2778891572704346E-3</v>
      </c>
      <c r="BA447" s="5">
        <f t="shared" si="714"/>
        <v>5.7497680098042171E-3</v>
      </c>
      <c r="BB447" s="5">
        <f t="shared" si="715"/>
        <v>3.9495558943105843E-3</v>
      </c>
      <c r="BC447" s="5">
        <f t="shared" si="716"/>
        <v>2.1703820725545602E-3</v>
      </c>
      <c r="BD447" s="5">
        <f t="shared" si="717"/>
        <v>3.3015961424826489E-3</v>
      </c>
      <c r="BE447" s="5">
        <f t="shared" si="718"/>
        <v>8.091875382418439E-3</v>
      </c>
      <c r="BF447" s="5">
        <f t="shared" si="719"/>
        <v>9.9161805955092965E-3</v>
      </c>
      <c r="BG447" s="5">
        <f t="shared" si="720"/>
        <v>8.1011823963908474E-3</v>
      </c>
      <c r="BH447" s="5">
        <f t="shared" si="721"/>
        <v>4.9637929332373839E-3</v>
      </c>
      <c r="BI447" s="5">
        <f t="shared" si="722"/>
        <v>2.4331500344971276E-3</v>
      </c>
      <c r="BJ447" s="8">
        <f t="shared" si="723"/>
        <v>0.34764885235738885</v>
      </c>
      <c r="BK447" s="8">
        <f t="shared" si="724"/>
        <v>0.18183745954793104</v>
      </c>
      <c r="BL447" s="8">
        <f t="shared" si="725"/>
        <v>0.42006764004550784</v>
      </c>
      <c r="BM447" s="8">
        <f t="shared" si="726"/>
        <v>0.85618144948188479</v>
      </c>
      <c r="BN447" s="8">
        <f t="shared" si="727"/>
        <v>0.1088966369938042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1.62</v>
      </c>
      <c r="F448">
        <f>VLOOKUP(B448,home!$B$2:$E$405,3,FALSE)</f>
        <v>0.41</v>
      </c>
      <c r="G448">
        <f>VLOOKUP(C448,away!$B$2:$E$405,4,FALSE)</f>
        <v>0.82</v>
      </c>
      <c r="H448">
        <f>VLOOKUP(A448,away!$A$2:$E$405,3,FALSE)</f>
        <v>1.56</v>
      </c>
      <c r="I448">
        <f>VLOOKUP(C448,away!$B$2:$E$405,3,FALSE)</f>
        <v>0.82</v>
      </c>
      <c r="J448">
        <f>VLOOKUP(B448,home!$B$2:$E$405,4,FALSE)</f>
        <v>1.71</v>
      </c>
      <c r="K448" s="3">
        <f t="shared" si="672"/>
        <v>0.54464400000000002</v>
      </c>
      <c r="L448" s="3">
        <f t="shared" si="673"/>
        <v>2.1874319999999998</v>
      </c>
      <c r="M448" s="5">
        <f t="shared" si="674"/>
        <v>6.5084034865837775E-2</v>
      </c>
      <c r="N448" s="5">
        <f t="shared" si="675"/>
        <v>3.5447629085469348E-2</v>
      </c>
      <c r="O448" s="5">
        <f t="shared" si="676"/>
        <v>0.14236690055464923</v>
      </c>
      <c r="P448" s="5">
        <f t="shared" si="677"/>
        <v>7.7539278185686372E-2</v>
      </c>
      <c r="Q448" s="5">
        <f t="shared" si="678"/>
        <v>9.6531692478131828E-3</v>
      </c>
      <c r="R448" s="5">
        <f t="shared" si="679"/>
        <v>0.15570895700702878</v>
      </c>
      <c r="S448" s="5">
        <f t="shared" si="680"/>
        <v>2.3094525692633042E-2</v>
      </c>
      <c r="T448" s="5">
        <f t="shared" si="681"/>
        <v>2.1115651314082485E-2</v>
      </c>
      <c r="U448" s="5">
        <f t="shared" si="682"/>
        <v>8.4805949180136175E-2</v>
      </c>
      <c r="V448" s="5">
        <f t="shared" si="683"/>
        <v>3.0571294070281035E-3</v>
      </c>
      <c r="W448" s="5">
        <f t="shared" si="684"/>
        <v>1.7525135706019884E-3</v>
      </c>
      <c r="X448" s="5">
        <f t="shared" si="685"/>
        <v>3.8335042647690484E-3</v>
      </c>
      <c r="Y448" s="5">
        <f t="shared" si="686"/>
        <v>4.1927649504461453E-3</v>
      </c>
      <c r="Z448" s="5">
        <f t="shared" si="687"/>
        <v>0.11353425174793295</v>
      </c>
      <c r="AA448" s="5">
        <f t="shared" si="688"/>
        <v>6.1835749009001198E-2</v>
      </c>
      <c r="AB448" s="5">
        <f t="shared" si="689"/>
        <v>1.6839234841629226E-2</v>
      </c>
      <c r="AC448" s="5">
        <f t="shared" si="690"/>
        <v>2.2763609388792234E-4</v>
      </c>
      <c r="AD448" s="5">
        <f t="shared" si="691"/>
        <v>2.3862400028673729E-4</v>
      </c>
      <c r="AE448" s="5">
        <f t="shared" si="692"/>
        <v>5.2197377419521825E-4</v>
      </c>
      <c r="AF448" s="5">
        <f t="shared" si="693"/>
        <v>5.7089106841769742E-4</v>
      </c>
      <c r="AG448" s="5">
        <f t="shared" si="694"/>
        <v>4.1626179719035352E-4</v>
      </c>
      <c r="AH448" s="5">
        <f t="shared" si="695"/>
        <v>6.2087113842371124E-2</v>
      </c>
      <c r="AI448" s="5">
        <f t="shared" si="696"/>
        <v>3.3815374031564378E-2</v>
      </c>
      <c r="AJ448" s="5">
        <f t="shared" si="697"/>
        <v>9.2086702870236743E-3</v>
      </c>
      <c r="AK448" s="5">
        <f t="shared" si="698"/>
        <v>1.6718156732685747E-3</v>
      </c>
      <c r="AL448" s="5">
        <f t="shared" si="699"/>
        <v>1.0847968135634685E-5</v>
      </c>
      <c r="AM448" s="5">
        <f t="shared" si="700"/>
        <v>2.5993026002433957E-5</v>
      </c>
      <c r="AN448" s="5">
        <f t="shared" si="701"/>
        <v>5.6857976854556109E-5</v>
      </c>
      <c r="AO448" s="5">
        <f t="shared" si="702"/>
        <v>6.2186479013457701E-5</v>
      </c>
      <c r="AP448" s="5">
        <f t="shared" si="703"/>
        <v>4.5342898053788588E-5</v>
      </c>
      <c r="AQ448" s="5">
        <f t="shared" si="704"/>
        <v>2.479612654389872E-5</v>
      </c>
      <c r="AR448" s="5">
        <f t="shared" si="705"/>
        <v>2.7162267921289091E-2</v>
      </c>
      <c r="AS448" s="5">
        <f t="shared" si="706"/>
        <v>1.4793766249722576E-2</v>
      </c>
      <c r="AT448" s="5">
        <f t="shared" si="707"/>
        <v>4.028668012656951E-3</v>
      </c>
      <c r="AU448" s="5">
        <f t="shared" si="708"/>
        <v>7.313966203618444E-4</v>
      </c>
      <c r="AV448" s="5">
        <f t="shared" si="709"/>
        <v>9.9587695225089067E-5</v>
      </c>
      <c r="AW448" s="5">
        <f t="shared" si="710"/>
        <v>3.5899895537291276E-7</v>
      </c>
      <c r="AX448" s="5">
        <f t="shared" si="711"/>
        <v>2.3594909423449398E-6</v>
      </c>
      <c r="AY448" s="5">
        <f t="shared" si="712"/>
        <v>5.1612259909954758E-6</v>
      </c>
      <c r="AZ448" s="5">
        <f t="shared" si="713"/>
        <v>5.6449154459676089E-6</v>
      </c>
      <c r="BA448" s="5">
        <f t="shared" si="714"/>
        <v>4.1159562279346058E-6</v>
      </c>
      <c r="BB448" s="5">
        <f t="shared" si="715"/>
        <v>2.2508435908958623E-6</v>
      </c>
      <c r="BC448" s="5">
        <f t="shared" si="716"/>
        <v>9.8471345954410292E-7</v>
      </c>
      <c r="BD448" s="5">
        <f t="shared" si="717"/>
        <v>9.9026023406002077E-3</v>
      </c>
      <c r="BE448" s="5">
        <f t="shared" si="718"/>
        <v>5.3933929491938601E-3</v>
      </c>
      <c r="BF448" s="5">
        <f t="shared" si="719"/>
        <v>1.4687395547103705E-3</v>
      </c>
      <c r="BG448" s="5">
        <f t="shared" si="720"/>
        <v>2.6664672867855841E-4</v>
      </c>
      <c r="BH448" s="5">
        <f t="shared" si="721"/>
        <v>3.6306885223601182E-5</v>
      </c>
      <c r="BI448" s="5">
        <f t="shared" si="722"/>
        <v>3.9548654391446094E-6</v>
      </c>
      <c r="BJ448" s="8">
        <f t="shared" si="723"/>
        <v>7.797867672539803E-2</v>
      </c>
      <c r="BK448" s="8">
        <f t="shared" si="724"/>
        <v>0.16901861343919986</v>
      </c>
      <c r="BL448" s="8">
        <f t="shared" si="725"/>
        <v>0.63222709424977375</v>
      </c>
      <c r="BM448" s="8">
        <f t="shared" si="726"/>
        <v>0.50695386498878425</v>
      </c>
      <c r="BN448" s="8">
        <f t="shared" si="727"/>
        <v>0.48579996894648469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1.62</v>
      </c>
      <c r="F449">
        <f>VLOOKUP(B449,home!$B$2:$E$405,3,FALSE)</f>
        <v>1.23</v>
      </c>
      <c r="G449">
        <f>VLOOKUP(C449,away!$B$2:$E$405,4,FALSE)</f>
        <v>0.31</v>
      </c>
      <c r="H449">
        <f>VLOOKUP(A449,away!$A$2:$E$405,3,FALSE)</f>
        <v>1.56</v>
      </c>
      <c r="I449">
        <f>VLOOKUP(C449,away!$B$2:$E$405,3,FALSE)</f>
        <v>0.93</v>
      </c>
      <c r="J449">
        <f>VLOOKUP(B449,home!$B$2:$E$405,4,FALSE)</f>
        <v>0.64</v>
      </c>
      <c r="K449" s="3">
        <f t="shared" si="672"/>
        <v>0.61770600000000009</v>
      </c>
      <c r="L449" s="3">
        <f t="shared" si="673"/>
        <v>0.92851200000000012</v>
      </c>
      <c r="M449" s="5">
        <f t="shared" si="674"/>
        <v>0.21305221552618545</v>
      </c>
      <c r="N449" s="5">
        <f t="shared" si="675"/>
        <v>0.1316036318438179</v>
      </c>
      <c r="O449" s="5">
        <f t="shared" si="676"/>
        <v>0.19782153874264952</v>
      </c>
      <c r="P449" s="5">
        <f t="shared" si="677"/>
        <v>0.12219555141056707</v>
      </c>
      <c r="Q449" s="5">
        <f t="shared" si="678"/>
        <v>4.0646176505858694E-2</v>
      </c>
      <c r="R449" s="5">
        <f t="shared" si="679"/>
        <v>9.1839836290507487E-2</v>
      </c>
      <c r="S449" s="5">
        <f t="shared" si="680"/>
        <v>1.7521236223306643E-2</v>
      </c>
      <c r="T449" s="5">
        <f t="shared" si="681"/>
        <v>3.7740462639807869E-2</v>
      </c>
      <c r="U449" s="5">
        <f t="shared" si="682"/>
        <v>5.6730017915664226E-2</v>
      </c>
      <c r="V449" s="5">
        <f t="shared" si="683"/>
        <v>1.1165844519037966E-3</v>
      </c>
      <c r="W449" s="5">
        <f t="shared" si="684"/>
        <v>8.3691290349093214E-3</v>
      </c>
      <c r="X449" s="5">
        <f t="shared" si="685"/>
        <v>7.7708367384617238E-3</v>
      </c>
      <c r="Y449" s="5">
        <f t="shared" si="686"/>
        <v>3.6076575808512861E-3</v>
      </c>
      <c r="Z449" s="5">
        <f t="shared" si="687"/>
        <v>2.8424796691257234E-2</v>
      </c>
      <c r="AA449" s="5">
        <f t="shared" si="688"/>
        <v>1.7558167464969743E-2</v>
      </c>
      <c r="AB449" s="5">
        <f t="shared" si="689"/>
        <v>5.4228926960582999E-3</v>
      </c>
      <c r="AC449" s="5">
        <f t="shared" si="690"/>
        <v>4.0025884165260148E-5</v>
      </c>
      <c r="AD449" s="5">
        <f t="shared" si="691"/>
        <v>1.292415304909424E-3</v>
      </c>
      <c r="AE449" s="5">
        <f t="shared" si="692"/>
        <v>1.2000231195920593E-3</v>
      </c>
      <c r="AF449" s="5">
        <f t="shared" si="693"/>
        <v>5.5711793340933104E-4</v>
      </c>
      <c r="AG449" s="5">
        <f t="shared" si="694"/>
        <v>1.7243022886192163E-4</v>
      </c>
      <c r="AH449" s="5">
        <f t="shared" si="695"/>
        <v>6.5981912063481606E-3</v>
      </c>
      <c r="AI449" s="5">
        <f t="shared" si="696"/>
        <v>4.0757422973084975E-3</v>
      </c>
      <c r="AJ449" s="5">
        <f t="shared" si="697"/>
        <v>1.2588052357506213E-3</v>
      </c>
      <c r="AK449" s="5">
        <f t="shared" si="698"/>
        <v>2.5919051565152454E-4</v>
      </c>
      <c r="AL449" s="5">
        <f t="shared" si="699"/>
        <v>9.1826972541730172E-7</v>
      </c>
      <c r="AM449" s="5">
        <f t="shared" si="700"/>
        <v>1.5966653766687623E-4</v>
      </c>
      <c r="AN449" s="5">
        <f t="shared" si="701"/>
        <v>1.4825229622214661E-4</v>
      </c>
      <c r="AO449" s="5">
        <f t="shared" si="702"/>
        <v>6.882701803490889E-5</v>
      </c>
      <c r="AP449" s="5">
        <f t="shared" si="703"/>
        <v>2.1302237389876444E-5</v>
      </c>
      <c r="AQ449" s="5">
        <f t="shared" si="704"/>
        <v>4.94484576083724E-6</v>
      </c>
      <c r="AR449" s="5">
        <f t="shared" si="705"/>
        <v>1.225299942677749E-3</v>
      </c>
      <c r="AS449" s="5">
        <f t="shared" si="706"/>
        <v>7.5687512639170164E-4</v>
      </c>
      <c r="AT449" s="5">
        <f t="shared" si="707"/>
        <v>2.3376315341145623E-4</v>
      </c>
      <c r="AU449" s="5">
        <f t="shared" si="708"/>
        <v>4.813230081372568E-5</v>
      </c>
      <c r="AV449" s="5">
        <f t="shared" si="709"/>
        <v>7.4329027516108081E-6</v>
      </c>
      <c r="AW449" s="5">
        <f t="shared" si="710"/>
        <v>1.4629756784670313E-8</v>
      </c>
      <c r="AX449" s="5">
        <f t="shared" si="711"/>
        <v>1.6437829719342568E-5</v>
      </c>
      <c r="AY449" s="5">
        <f t="shared" si="712"/>
        <v>1.5262722148366209E-5</v>
      </c>
      <c r="AZ449" s="5">
        <f t="shared" si="713"/>
        <v>7.0858103337119025E-6</v>
      </c>
      <c r="BA449" s="5">
        <f t="shared" si="714"/>
        <v>2.1930866415251688E-6</v>
      </c>
      <c r="BB449" s="5">
        <f t="shared" si="715"/>
        <v>5.0907681592395454E-7</v>
      </c>
      <c r="BC449" s="5">
        <f t="shared" si="716"/>
        <v>9.4536786501436596E-8</v>
      </c>
      <c r="BD449" s="5">
        <f t="shared" si="717"/>
        <v>1.8961761672926696E-4</v>
      </c>
      <c r="BE449" s="5">
        <f t="shared" si="718"/>
        <v>1.171279395593686E-4</v>
      </c>
      <c r="BF449" s="5">
        <f t="shared" si="719"/>
        <v>3.6175315516729665E-5</v>
      </c>
      <c r="BG449" s="5">
        <f t="shared" si="720"/>
        <v>7.4485698155256759E-6</v>
      </c>
      <c r="BH449" s="5">
        <f t="shared" si="721"/>
        <v>1.1502565666172757E-6</v>
      </c>
      <c r="BI449" s="5">
        <f t="shared" si="722"/>
        <v>1.4210407654777824E-7</v>
      </c>
      <c r="BJ449" s="8">
        <f t="shared" si="723"/>
        <v>0.23340445692799955</v>
      </c>
      <c r="BK449" s="8">
        <f t="shared" si="724"/>
        <v>0.353941794488002</v>
      </c>
      <c r="BL449" s="8">
        <f t="shared" si="725"/>
        <v>0.38418754759321844</v>
      </c>
      <c r="BM449" s="8">
        <f t="shared" si="726"/>
        <v>0.20278439728849942</v>
      </c>
      <c r="BN449" s="8">
        <f t="shared" si="727"/>
        <v>0.79715895031958606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1.62</v>
      </c>
      <c r="F450">
        <f>VLOOKUP(B450,home!$B$2:$E$405,3,FALSE)</f>
        <v>0.22</v>
      </c>
      <c r="G450">
        <f>VLOOKUP(C450,away!$B$2:$E$405,4,FALSE)</f>
        <v>0</v>
      </c>
      <c r="H450">
        <f>VLOOKUP(A450,away!$A$2:$E$405,3,FALSE)</f>
        <v>1.38</v>
      </c>
      <c r="I450">
        <f>VLOOKUP(C450,away!$B$2:$E$405,3,FALSE)</f>
        <v>0.88</v>
      </c>
      <c r="J450">
        <f>VLOOKUP(B450,home!$B$2:$E$405,4,FALSE)</f>
        <v>1.45</v>
      </c>
      <c r="K450" s="3">
        <f t="shared" si="672"/>
        <v>0</v>
      </c>
      <c r="L450" s="3">
        <f t="shared" si="673"/>
        <v>1.7608799999999998</v>
      </c>
      <c r="M450" s="5">
        <f t="shared" si="674"/>
        <v>0.17189353093912121</v>
      </c>
      <c r="N450" s="5">
        <f t="shared" si="675"/>
        <v>0</v>
      </c>
      <c r="O450" s="5">
        <f t="shared" si="676"/>
        <v>0.30268388076007968</v>
      </c>
      <c r="P450" s="5">
        <f t="shared" si="677"/>
        <v>0</v>
      </c>
      <c r="Q450" s="5">
        <f t="shared" si="678"/>
        <v>0</v>
      </c>
      <c r="R450" s="5">
        <f t="shared" si="679"/>
        <v>0.26649499597640464</v>
      </c>
      <c r="S450" s="5">
        <f t="shared" si="680"/>
        <v>0</v>
      </c>
      <c r="T450" s="5">
        <f t="shared" si="681"/>
        <v>0</v>
      </c>
      <c r="U450" s="5">
        <f t="shared" si="682"/>
        <v>0</v>
      </c>
      <c r="V450" s="5">
        <f t="shared" si="683"/>
        <v>0</v>
      </c>
      <c r="W450" s="5">
        <f t="shared" si="684"/>
        <v>0</v>
      </c>
      <c r="X450" s="5">
        <f t="shared" si="685"/>
        <v>0</v>
      </c>
      <c r="Y450" s="5">
        <f t="shared" si="686"/>
        <v>0</v>
      </c>
      <c r="Z450" s="5">
        <f t="shared" si="687"/>
        <v>0.15642190283831042</v>
      </c>
      <c r="AA450" s="5">
        <f t="shared" si="688"/>
        <v>0</v>
      </c>
      <c r="AB450" s="5">
        <f t="shared" si="689"/>
        <v>0</v>
      </c>
      <c r="AC450" s="5">
        <f t="shared" si="690"/>
        <v>0</v>
      </c>
      <c r="AD450" s="5">
        <f t="shared" si="691"/>
        <v>0</v>
      </c>
      <c r="AE450" s="5">
        <f t="shared" si="692"/>
        <v>0</v>
      </c>
      <c r="AF450" s="5">
        <f t="shared" si="693"/>
        <v>0</v>
      </c>
      <c r="AG450" s="5">
        <f t="shared" si="694"/>
        <v>0</v>
      </c>
      <c r="AH450" s="5">
        <f t="shared" si="695"/>
        <v>6.8860050067481027E-2</v>
      </c>
      <c r="AI450" s="5">
        <f t="shared" si="696"/>
        <v>0</v>
      </c>
      <c r="AJ450" s="5">
        <f t="shared" si="697"/>
        <v>0</v>
      </c>
      <c r="AK450" s="5">
        <f t="shared" si="698"/>
        <v>0</v>
      </c>
      <c r="AL450" s="5">
        <f t="shared" si="699"/>
        <v>0</v>
      </c>
      <c r="AM450" s="5">
        <f t="shared" si="700"/>
        <v>0</v>
      </c>
      <c r="AN450" s="5">
        <f t="shared" si="701"/>
        <v>0</v>
      </c>
      <c r="AO450" s="5">
        <f t="shared" si="702"/>
        <v>0</v>
      </c>
      <c r="AP450" s="5">
        <f t="shared" si="703"/>
        <v>0</v>
      </c>
      <c r="AQ450" s="5">
        <f t="shared" si="704"/>
        <v>0</v>
      </c>
      <c r="AR450" s="5">
        <f t="shared" si="705"/>
        <v>2.4250856992565184E-2</v>
      </c>
      <c r="AS450" s="5">
        <f t="shared" si="706"/>
        <v>0</v>
      </c>
      <c r="AT450" s="5">
        <f t="shared" si="707"/>
        <v>0</v>
      </c>
      <c r="AU450" s="5">
        <f t="shared" si="708"/>
        <v>0</v>
      </c>
      <c r="AV450" s="5">
        <f t="shared" si="709"/>
        <v>0</v>
      </c>
      <c r="AW450" s="5">
        <f t="shared" si="710"/>
        <v>0</v>
      </c>
      <c r="AX450" s="5">
        <f t="shared" si="711"/>
        <v>0</v>
      </c>
      <c r="AY450" s="5">
        <f t="shared" si="712"/>
        <v>0</v>
      </c>
      <c r="AZ450" s="5">
        <f t="shared" si="713"/>
        <v>0</v>
      </c>
      <c r="BA450" s="5">
        <f t="shared" si="714"/>
        <v>0</v>
      </c>
      <c r="BB450" s="5">
        <f t="shared" si="715"/>
        <v>0</v>
      </c>
      <c r="BC450" s="5">
        <f t="shared" si="716"/>
        <v>0</v>
      </c>
      <c r="BD450" s="5">
        <f t="shared" si="717"/>
        <v>7.1171415101780218E-3</v>
      </c>
      <c r="BE450" s="5">
        <f t="shared" si="718"/>
        <v>0</v>
      </c>
      <c r="BF450" s="5">
        <f t="shared" si="719"/>
        <v>0</v>
      </c>
      <c r="BG450" s="5">
        <f t="shared" si="720"/>
        <v>0</v>
      </c>
      <c r="BH450" s="5">
        <f t="shared" si="721"/>
        <v>0</v>
      </c>
      <c r="BI450" s="5">
        <f t="shared" si="722"/>
        <v>0</v>
      </c>
      <c r="BJ450" s="8">
        <f t="shared" si="723"/>
        <v>0</v>
      </c>
      <c r="BK450" s="8">
        <f t="shared" si="724"/>
        <v>0.17189353093912121</v>
      </c>
      <c r="BL450" s="8">
        <f t="shared" si="725"/>
        <v>0.66940692530670853</v>
      </c>
      <c r="BM450" s="8">
        <f t="shared" si="726"/>
        <v>0.25664995140853464</v>
      </c>
      <c r="BN450" s="8">
        <f t="shared" si="727"/>
        <v>0.74107240767560545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1.62</v>
      </c>
      <c r="F451">
        <f>VLOOKUP(B451,home!$B$2:$E$405,3,FALSE)</f>
        <v>1.32</v>
      </c>
      <c r="G451">
        <f>VLOOKUP(C451,away!$B$2:$E$405,4,FALSE)</f>
        <v>1.32</v>
      </c>
      <c r="H451">
        <f>VLOOKUP(A451,away!$A$2:$E$405,3,FALSE)</f>
        <v>1.38</v>
      </c>
      <c r="I451">
        <f>VLOOKUP(C451,away!$B$2:$E$405,3,FALSE)</f>
        <v>0.66</v>
      </c>
      <c r="J451">
        <f>VLOOKUP(B451,home!$B$2:$E$405,4,FALSE)</f>
        <v>0.48</v>
      </c>
      <c r="K451" s="3">
        <f t="shared" si="672"/>
        <v>2.8226880000000003</v>
      </c>
      <c r="L451" s="3">
        <f t="shared" si="673"/>
        <v>0.43718399999999996</v>
      </c>
      <c r="M451" s="5">
        <f t="shared" si="674"/>
        <v>3.8393312046989481E-2</v>
      </c>
      <c r="N451" s="5">
        <f t="shared" si="675"/>
        <v>0.10837234119529265</v>
      </c>
      <c r="O451" s="5">
        <f t="shared" si="676"/>
        <v>1.6784941733951047E-2</v>
      </c>
      <c r="P451" s="5">
        <f t="shared" si="677"/>
        <v>4.7378653613122823E-2</v>
      </c>
      <c r="Q451" s="5">
        <f t="shared" si="678"/>
        <v>0.15295065351192913</v>
      </c>
      <c r="R451" s="5">
        <f t="shared" si="679"/>
        <v>3.6690539835078262E-3</v>
      </c>
      <c r="S451" s="5">
        <f t="shared" si="680"/>
        <v>1.4616717720556043E-2</v>
      </c>
      <c r="T451" s="5">
        <f t="shared" si="681"/>
        <v>6.6867578504959224E-2</v>
      </c>
      <c r="U451" s="5">
        <f t="shared" si="682"/>
        <v>1.0356594650599741E-2</v>
      </c>
      <c r="V451" s="5">
        <f t="shared" si="683"/>
        <v>2.004169675858143E-3</v>
      </c>
      <c r="W451" s="5">
        <f t="shared" si="684"/>
        <v>0.1439106580867601</v>
      </c>
      <c r="X451" s="5">
        <f t="shared" si="685"/>
        <v>6.2915437145002112E-2</v>
      </c>
      <c r="Y451" s="5">
        <f t="shared" si="686"/>
        <v>1.3752811236400299E-2</v>
      </c>
      <c r="Z451" s="5">
        <f t="shared" si="687"/>
        <v>5.3468389890862862E-4</v>
      </c>
      <c r="AA451" s="5">
        <f t="shared" si="688"/>
        <v>1.5092458252425993E-3</v>
      </c>
      <c r="AB451" s="5">
        <f t="shared" si="689"/>
        <v>2.1300650399811915E-3</v>
      </c>
      <c r="AC451" s="5">
        <f t="shared" si="690"/>
        <v>1.5457584894309288E-4</v>
      </c>
      <c r="AD451" s="5">
        <f t="shared" si="691"/>
        <v>0.10155372191340017</v>
      </c>
      <c r="AE451" s="5">
        <f t="shared" si="692"/>
        <v>4.4397662360987938E-2</v>
      </c>
      <c r="AF451" s="5">
        <f t="shared" si="693"/>
        <v>9.7049738108130734E-3</v>
      </c>
      <c r="AG451" s="5">
        <f t="shared" si="694"/>
        <v>1.4142864235021676E-3</v>
      </c>
      <c r="AH451" s="5">
        <f t="shared" si="695"/>
        <v>5.8438811415117455E-5</v>
      </c>
      <c r="AI451" s="5">
        <f t="shared" si="696"/>
        <v>1.6495453171571508E-4</v>
      </c>
      <c r="AJ451" s="5">
        <f t="shared" si="697"/>
        <v>2.3280758860978423E-4</v>
      </c>
      <c r="AK451" s="5">
        <f t="shared" si="698"/>
        <v>2.1904772889259157E-4</v>
      </c>
      <c r="AL451" s="5">
        <f t="shared" si="699"/>
        <v>7.6300743161370046E-6</v>
      </c>
      <c r="AM451" s="5">
        <f t="shared" si="700"/>
        <v>5.7330894440058358E-2</v>
      </c>
      <c r="AN451" s="5">
        <f t="shared" si="701"/>
        <v>2.5064149754882473E-2</v>
      </c>
      <c r="AO451" s="5">
        <f t="shared" si="702"/>
        <v>5.4788226232192682E-3</v>
      </c>
      <c r="AP451" s="5">
        <f t="shared" si="703"/>
        <v>7.9841786323649763E-4</v>
      </c>
      <c r="AQ451" s="5">
        <f t="shared" si="704"/>
        <v>8.726387878029622E-5</v>
      </c>
      <c r="AR451" s="5">
        <f t="shared" si="705"/>
        <v>5.1097026659413418E-6</v>
      </c>
      <c r="AS451" s="5">
        <f t="shared" si="706"/>
        <v>1.4423096398720638E-5</v>
      </c>
      <c r="AT451" s="5">
        <f t="shared" si="707"/>
        <v>2.0355950563755984E-5</v>
      </c>
      <c r="AU451" s="5">
        <f t="shared" si="708"/>
        <v>1.915283246163575E-5</v>
      </c>
      <c r="AV451" s="5">
        <f t="shared" si="709"/>
        <v>1.3515617588867425E-5</v>
      </c>
      <c r="AW451" s="5">
        <f t="shared" si="710"/>
        <v>2.6154920450164021E-7</v>
      </c>
      <c r="AX451" s="5">
        <f t="shared" si="711"/>
        <v>2.6971204627536577E-2</v>
      </c>
      <c r="AY451" s="5">
        <f t="shared" si="712"/>
        <v>1.179137912388495E-2</v>
      </c>
      <c r="AZ451" s="5">
        <f t="shared" si="713"/>
        <v>2.5775011454482583E-3</v>
      </c>
      <c r="BA451" s="5">
        <f t="shared" si="714"/>
        <v>3.7561408692388386E-4</v>
      </c>
      <c r="BB451" s="5">
        <f t="shared" si="715"/>
        <v>4.1053117244432799E-5</v>
      </c>
      <c r="BC451" s="5">
        <f t="shared" si="716"/>
        <v>3.5895532018780219E-6</v>
      </c>
      <c r="BD451" s="5">
        <f t="shared" si="717"/>
        <v>3.7231337505114993E-7</v>
      </c>
      <c r="BE451" s="5">
        <f t="shared" si="718"/>
        <v>1.0509244959963805E-6</v>
      </c>
      <c r="BF451" s="5">
        <f t="shared" si="719"/>
        <v>1.4832159818775159E-6</v>
      </c>
      <c r="BG451" s="5">
        <f t="shared" si="720"/>
        <v>1.3955519844846273E-6</v>
      </c>
      <c r="BH451" s="5">
        <f t="shared" si="721"/>
        <v>9.8480195999523607E-7</v>
      </c>
      <c r="BI451" s="5">
        <f t="shared" si="722"/>
        <v>5.5595773497100664E-7</v>
      </c>
      <c r="BJ451" s="8">
        <f t="shared" si="723"/>
        <v>0.83636001440346386</v>
      </c>
      <c r="BK451" s="8">
        <f t="shared" si="724"/>
        <v>0.11434643810367066</v>
      </c>
      <c r="BL451" s="8">
        <f t="shared" si="725"/>
        <v>3.5203549859126923E-2</v>
      </c>
      <c r="BM451" s="8">
        <f t="shared" si="726"/>
        <v>0.60710461260569692</v>
      </c>
      <c r="BN451" s="8">
        <f t="shared" si="727"/>
        <v>0.36754895608479293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1.42592592592593</v>
      </c>
      <c r="F452">
        <f>VLOOKUP(B452,home!$B$2:$E$405,3,FALSE)</f>
        <v>0.97</v>
      </c>
      <c r="G452">
        <f>VLOOKUP(C452,away!$B$2:$E$405,4,FALSE)</f>
        <v>1.36</v>
      </c>
      <c r="H452">
        <f>VLOOKUP(A452,away!$A$2:$E$405,3,FALSE)</f>
        <v>1.34615384615385</v>
      </c>
      <c r="I452">
        <f>VLOOKUP(C452,away!$B$2:$E$405,3,FALSE)</f>
        <v>1.17</v>
      </c>
      <c r="J452">
        <f>VLOOKUP(B452,home!$B$2:$E$405,4,FALSE)</f>
        <v>1.24</v>
      </c>
      <c r="K452" s="3">
        <f t="shared" si="672"/>
        <v>1.8810814814814869</v>
      </c>
      <c r="L452" s="3">
        <f t="shared" si="673"/>
        <v>1.9530000000000054</v>
      </c>
      <c r="M452" s="5">
        <f t="shared" si="674"/>
        <v>2.1621188814644133E-2</v>
      </c>
      <c r="N452" s="5">
        <f t="shared" si="675"/>
        <v>4.0671217886841735E-2</v>
      </c>
      <c r="O452" s="5">
        <f t="shared" si="676"/>
        <v>4.2226181755000106E-2</v>
      </c>
      <c r="P452" s="5">
        <f t="shared" si="677"/>
        <v>7.9430888533002134E-2</v>
      </c>
      <c r="Q452" s="5">
        <f t="shared" si="678"/>
        <v>3.8252937398118317E-2</v>
      </c>
      <c r="R452" s="5">
        <f t="shared" si="679"/>
        <v>4.1233866483757722E-2</v>
      </c>
      <c r="S452" s="5">
        <f t="shared" si="680"/>
        <v>7.2952349050170145E-2</v>
      </c>
      <c r="T452" s="5">
        <f t="shared" si="681"/>
        <v>7.4707986738525273E-2</v>
      </c>
      <c r="U452" s="5">
        <f t="shared" si="682"/>
        <v>7.7564262652476804E-2</v>
      </c>
      <c r="V452" s="5">
        <f t="shared" si="683"/>
        <v>2.9778760883860216E-2</v>
      </c>
      <c r="W452" s="5">
        <f t="shared" si="684"/>
        <v>2.3985630717290315E-2</v>
      </c>
      <c r="X452" s="5">
        <f t="shared" si="685"/>
        <v>4.684393679086811E-2</v>
      </c>
      <c r="Y452" s="5">
        <f t="shared" si="686"/>
        <v>4.5743104276282844E-2</v>
      </c>
      <c r="Z452" s="5">
        <f t="shared" si="687"/>
        <v>2.6843247080926353E-2</v>
      </c>
      <c r="AA452" s="5">
        <f t="shared" si="688"/>
        <v>5.0494334986762542E-2</v>
      </c>
      <c r="AB452" s="5">
        <f t="shared" si="689"/>
        <v>4.7491979231660895E-2</v>
      </c>
      <c r="AC452" s="5">
        <f t="shared" si="690"/>
        <v>6.8374866453190884E-3</v>
      </c>
      <c r="AD452" s="5">
        <f t="shared" si="691"/>
        <v>1.1279731440987088E-2</v>
      </c>
      <c r="AE452" s="5">
        <f t="shared" si="692"/>
        <v>2.2029315504247846E-2</v>
      </c>
      <c r="AF452" s="5">
        <f t="shared" si="693"/>
        <v>2.1511626589898081E-2</v>
      </c>
      <c r="AG452" s="5">
        <f t="shared" si="694"/>
        <v>1.4004068910023692E-2</v>
      </c>
      <c r="AH452" s="5">
        <f t="shared" si="695"/>
        <v>1.3106215387262332E-2</v>
      </c>
      <c r="AI452" s="5">
        <f t="shared" si="696"/>
        <v>2.4653859057286887E-2</v>
      </c>
      <c r="AJ452" s="5">
        <f t="shared" si="697"/>
        <v>2.3187958859858505E-2</v>
      </c>
      <c r="AK452" s="5">
        <f t="shared" si="698"/>
        <v>1.4539480001544796E-2</v>
      </c>
      <c r="AL452" s="5">
        <f t="shared" si="699"/>
        <v>1.0047692459951715E-3</v>
      </c>
      <c r="AM452" s="5">
        <f t="shared" si="700"/>
        <v>4.2436187859450593E-3</v>
      </c>
      <c r="AN452" s="5">
        <f t="shared" si="701"/>
        <v>8.2877874889507232E-3</v>
      </c>
      <c r="AO452" s="5">
        <f t="shared" si="702"/>
        <v>8.0930244829604051E-3</v>
      </c>
      <c r="AP452" s="5">
        <f t="shared" si="703"/>
        <v>5.2685589384072386E-3</v>
      </c>
      <c r="AQ452" s="5">
        <f t="shared" si="704"/>
        <v>2.5723739016773419E-3</v>
      </c>
      <c r="AR452" s="5">
        <f t="shared" si="705"/>
        <v>5.1192877302646753E-3</v>
      </c>
      <c r="AS452" s="5">
        <f t="shared" si="706"/>
        <v>9.6297973477762738E-3</v>
      </c>
      <c r="AT452" s="5">
        <f t="shared" si="707"/>
        <v>9.0572167306607471E-3</v>
      </c>
      <c r="AU452" s="5">
        <f t="shared" si="708"/>
        <v>5.6791208886034063E-3</v>
      </c>
      <c r="AV452" s="5">
        <f t="shared" si="709"/>
        <v>2.6707222836616401E-3</v>
      </c>
      <c r="AW452" s="5">
        <f t="shared" si="710"/>
        <v>1.0253536558284745E-4</v>
      </c>
      <c r="AX452" s="5">
        <f t="shared" si="711"/>
        <v>1.3304321187846992E-3</v>
      </c>
      <c r="AY452" s="5">
        <f t="shared" si="712"/>
        <v>2.5983339279865248E-3</v>
      </c>
      <c r="AZ452" s="5">
        <f t="shared" si="713"/>
        <v>2.5372730806788486E-3</v>
      </c>
      <c r="BA452" s="5">
        <f t="shared" si="714"/>
        <v>1.6517647755219351E-3</v>
      </c>
      <c r="BB452" s="5">
        <f t="shared" si="715"/>
        <v>8.064741516485873E-4</v>
      </c>
      <c r="BC452" s="5">
        <f t="shared" si="716"/>
        <v>3.1500880363393872E-4</v>
      </c>
      <c r="BD452" s="5">
        <f t="shared" si="717"/>
        <v>1.6663281562011583E-3</v>
      </c>
      <c r="BE452" s="5">
        <f t="shared" si="718"/>
        <v>3.1344990367011892E-3</v>
      </c>
      <c r="BF452" s="5">
        <f t="shared" si="719"/>
        <v>2.9481240458300844E-3</v>
      </c>
      <c r="BG452" s="5">
        <f t="shared" si="720"/>
        <v>1.8485538492404158E-3</v>
      </c>
      <c r="BH452" s="5">
        <f t="shared" si="721"/>
        <v>8.6932010333186718E-4</v>
      </c>
      <c r="BI452" s="5">
        <f t="shared" si="722"/>
        <v>3.2705238957142957E-4</v>
      </c>
      <c r="BJ452" s="8">
        <f t="shared" si="723"/>
        <v>0.3767342067092786</v>
      </c>
      <c r="BK452" s="8">
        <f t="shared" si="724"/>
        <v>0.21422377710097742</v>
      </c>
      <c r="BL452" s="8">
        <f t="shared" si="725"/>
        <v>0.37744816097745343</v>
      </c>
      <c r="BM452" s="8">
        <f t="shared" si="726"/>
        <v>0.72931731243486786</v>
      </c>
      <c r="BN452" s="8">
        <f t="shared" si="727"/>
        <v>0.26343628087136411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1.42592592592593</v>
      </c>
      <c r="F453">
        <f>VLOOKUP(B453,home!$B$2:$E$405,3,FALSE)</f>
        <v>1.75</v>
      </c>
      <c r="G453">
        <f>VLOOKUP(C453,away!$B$2:$E$405,4,FALSE)</f>
        <v>3.8</v>
      </c>
      <c r="H453">
        <f>VLOOKUP(A453,away!$A$2:$E$405,3,FALSE)</f>
        <v>1.34615384615385</v>
      </c>
      <c r="I453">
        <f>VLOOKUP(C453,away!$B$2:$E$405,3,FALSE)</f>
        <v>0.28999999999999998</v>
      </c>
      <c r="J453">
        <f>VLOOKUP(B453,home!$B$2:$E$405,4,FALSE)</f>
        <v>1.73</v>
      </c>
      <c r="K453" s="3">
        <f t="shared" si="672"/>
        <v>9.4824074074074343</v>
      </c>
      <c r="L453" s="3">
        <f t="shared" si="673"/>
        <v>0.67536538461538653</v>
      </c>
      <c r="M453" s="5">
        <f t="shared" si="674"/>
        <v>3.8773528783388891E-5</v>
      </c>
      <c r="N453" s="5">
        <f t="shared" si="675"/>
        <v>3.6766639654693223E-4</v>
      </c>
      <c r="O453" s="5">
        <f t="shared" si="676"/>
        <v>2.6186299179689194E-5</v>
      </c>
      <c r="P453" s="5">
        <f t="shared" si="677"/>
        <v>2.4830915731407203E-4</v>
      </c>
      <c r="Q453" s="5">
        <f t="shared" si="678"/>
        <v>1.7431812810357152E-3</v>
      </c>
      <c r="R453" s="5">
        <f t="shared" si="679"/>
        <v>8.8426600085721867E-6</v>
      </c>
      <c r="S453" s="5">
        <f t="shared" si="680"/>
        <v>3.9754853079325284E-4</v>
      </c>
      <c r="T453" s="5">
        <f t="shared" si="681"/>
        <v>1.1772842963210278E-3</v>
      </c>
      <c r="U453" s="5">
        <f t="shared" si="682"/>
        <v>8.3849704766470392E-5</v>
      </c>
      <c r="V453" s="5">
        <f t="shared" si="683"/>
        <v>2.8288182906148886E-4</v>
      </c>
      <c r="W453" s="5">
        <f t="shared" si="684"/>
        <v>5.5098516972490134E-3</v>
      </c>
      <c r="X453" s="5">
        <f t="shared" si="685"/>
        <v>3.7211631106863195E-3</v>
      </c>
      <c r="Y453" s="5">
        <f t="shared" si="686"/>
        <v>1.2565723777326271E-3</v>
      </c>
      <c r="Z453" s="5">
        <f t="shared" si="687"/>
        <v>1.9906754925708175E-6</v>
      </c>
      <c r="AA453" s="5">
        <f t="shared" si="688"/>
        <v>1.8876396036497962E-5</v>
      </c>
      <c r="AB453" s="5">
        <f t="shared" si="689"/>
        <v>8.9496838800822351E-5</v>
      </c>
      <c r="AC453" s="5">
        <f t="shared" si="690"/>
        <v>1.1322503844397053E-4</v>
      </c>
      <c r="AD453" s="5">
        <f t="shared" si="691"/>
        <v>1.3061664636927619E-2</v>
      </c>
      <c r="AE453" s="5">
        <f t="shared" si="692"/>
        <v>8.8213961612358133E-3</v>
      </c>
      <c r="AF453" s="5">
        <f t="shared" si="693"/>
        <v>2.9788328056388597E-3</v>
      </c>
      <c r="AG453" s="5">
        <f t="shared" si="694"/>
        <v>6.7060018782840651E-4</v>
      </c>
      <c r="AH453" s="5">
        <f t="shared" si="695"/>
        <v>3.3610832992112846E-7</v>
      </c>
      <c r="AI453" s="5">
        <f t="shared" si="696"/>
        <v>3.1871161173354507E-6</v>
      </c>
      <c r="AJ453" s="5">
        <f t="shared" si="697"/>
        <v>1.5110766739644656E-5</v>
      </c>
      <c r="AK453" s="5">
        <f t="shared" si="698"/>
        <v>4.77621488212041E-5</v>
      </c>
      <c r="AL453" s="5">
        <f t="shared" si="699"/>
        <v>2.9004132216018985E-5</v>
      </c>
      <c r="AM453" s="5">
        <f t="shared" si="700"/>
        <v>2.4771205101254825E-2</v>
      </c>
      <c r="AN453" s="5">
        <f t="shared" si="701"/>
        <v>1.6729614460595586E-2</v>
      </c>
      <c r="AO453" s="5">
        <f t="shared" si="702"/>
        <v>5.6493012523236357E-3</v>
      </c>
      <c r="AP453" s="5">
        <f t="shared" si="703"/>
        <v>1.271780837694579E-3</v>
      </c>
      <c r="AQ453" s="5">
        <f t="shared" si="704"/>
        <v>2.147291886490194E-4</v>
      </c>
      <c r="AR453" s="5">
        <f t="shared" si="705"/>
        <v>4.5399186301923645E-8</v>
      </c>
      <c r="AS453" s="5">
        <f t="shared" si="706"/>
        <v>4.3049358047963093E-7</v>
      </c>
      <c r="AT453" s="5">
        <f t="shared" si="707"/>
        <v>2.0410577581907015E-6</v>
      </c>
      <c r="AU453" s="5">
        <f t="shared" si="708"/>
        <v>6.45138040173797E-6</v>
      </c>
      <c r="AV453" s="5">
        <f t="shared" si="709"/>
        <v>1.5293654327360822E-5</v>
      </c>
      <c r="AW453" s="5">
        <f t="shared" si="710"/>
        <v>5.1595851424964954E-6</v>
      </c>
      <c r="AX453" s="5">
        <f t="shared" si="711"/>
        <v>3.914844312375796E-2</v>
      </c>
      <c r="AY453" s="5">
        <f t="shared" si="712"/>
        <v>2.6439503347370372E-2</v>
      </c>
      <c r="AZ453" s="5">
        <f t="shared" si="713"/>
        <v>8.9281626736182965E-3</v>
      </c>
      <c r="BA453" s="5">
        <f t="shared" si="714"/>
        <v>2.0099240059923192E-3</v>
      </c>
      <c r="BB453" s="5">
        <f t="shared" si="715"/>
        <v>3.3935827483867525E-4</v>
      </c>
      <c r="BC453" s="5">
        <f t="shared" si="716"/>
        <v>4.5838166361767207E-5</v>
      </c>
      <c r="BD453" s="5">
        <f t="shared" si="717"/>
        <v>5.1101731530040401E-9</v>
      </c>
      <c r="BE453" s="5">
        <f t="shared" si="718"/>
        <v>4.8456743759180115E-8</v>
      </c>
      <c r="BF453" s="5">
        <f t="shared" si="719"/>
        <v>2.2974329298044685E-7</v>
      </c>
      <c r="BG453" s="5">
        <f t="shared" si="720"/>
        <v>7.2617316771998817E-7</v>
      </c>
      <c r="BH453" s="5">
        <f t="shared" si="721"/>
        <v>1.7214674561621344E-6</v>
      </c>
      <c r="BI453" s="5">
        <f t="shared" si="722"/>
        <v>3.2647311515845297E-6</v>
      </c>
      <c r="BJ453" s="8">
        <f t="shared" si="723"/>
        <v>0.16485607338365937</v>
      </c>
      <c r="BK453" s="8">
        <f t="shared" si="724"/>
        <v>2.7549245563982562E-2</v>
      </c>
      <c r="BL453" s="8">
        <f t="shared" si="725"/>
        <v>3.2390570603958783E-4</v>
      </c>
      <c r="BM453" s="8">
        <f t="shared" si="726"/>
        <v>0.16386391224407781</v>
      </c>
      <c r="BN453" s="8">
        <f t="shared" si="727"/>
        <v>2.4329593228683698E-3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1.42592592592593</v>
      </c>
      <c r="F454">
        <f>VLOOKUP(B454,home!$B$2:$E$405,3,FALSE)</f>
        <v>0.97</v>
      </c>
      <c r="G454">
        <f>VLOOKUP(C454,away!$B$2:$E$405,4,FALSE)</f>
        <v>0.88</v>
      </c>
      <c r="H454">
        <f>VLOOKUP(A454,away!$A$2:$E$405,3,FALSE)</f>
        <v>1.34615384615385</v>
      </c>
      <c r="I454">
        <f>VLOOKUP(C454,away!$B$2:$E$405,3,FALSE)</f>
        <v>0.57999999999999996</v>
      </c>
      <c r="J454">
        <f>VLOOKUP(B454,home!$B$2:$E$405,4,FALSE)</f>
        <v>0.74</v>
      </c>
      <c r="K454" s="3">
        <f t="shared" si="672"/>
        <v>1.2171703703703738</v>
      </c>
      <c r="L454" s="3">
        <f t="shared" si="673"/>
        <v>0.57776923076923237</v>
      </c>
      <c r="M454" s="5">
        <f t="shared" si="674"/>
        <v>0.16613748655865937</v>
      </c>
      <c r="N454" s="5">
        <f t="shared" si="675"/>
        <v>0.20221762604700641</v>
      </c>
      <c r="O454" s="5">
        <f t="shared" si="676"/>
        <v>9.5989127810930289E-2</v>
      </c>
      <c r="P454" s="5">
        <f t="shared" si="677"/>
        <v>0.11683512224915917</v>
      </c>
      <c r="Q454" s="5">
        <f t="shared" si="678"/>
        <v>0.12306665139552628</v>
      </c>
      <c r="R454" s="5">
        <f t="shared" si="679"/>
        <v>2.7729782268765362E-2</v>
      </c>
      <c r="S454" s="5">
        <f t="shared" si="680"/>
        <v>2.0540887661371219E-2</v>
      </c>
      <c r="T454" s="5">
        <f t="shared" si="681"/>
        <v>7.1104124510138492E-2</v>
      </c>
      <c r="U454" s="5">
        <f t="shared" si="682"/>
        <v>3.3751869354362959E-2</v>
      </c>
      <c r="V454" s="5">
        <f t="shared" si="683"/>
        <v>1.6050275057882407E-3</v>
      </c>
      <c r="W454" s="5">
        <f t="shared" si="684"/>
        <v>4.9931027219778129E-2</v>
      </c>
      <c r="X454" s="5">
        <f t="shared" si="685"/>
        <v>2.8848611188288808E-2</v>
      </c>
      <c r="Y454" s="5">
        <f t="shared" si="686"/>
        <v>8.3339199475091479E-3</v>
      </c>
      <c r="Z454" s="5">
        <f t="shared" si="687"/>
        <v>5.3404716569409542E-3</v>
      </c>
      <c r="AA454" s="5">
        <f t="shared" si="688"/>
        <v>6.500263864631305E-3</v>
      </c>
      <c r="AB454" s="5">
        <f t="shared" si="689"/>
        <v>3.9559642878092219E-3</v>
      </c>
      <c r="AC454" s="5">
        <f t="shared" si="690"/>
        <v>7.0545331436164873E-5</v>
      </c>
      <c r="AD454" s="5">
        <f t="shared" si="691"/>
        <v>1.5193641723517646E-2</v>
      </c>
      <c r="AE454" s="5">
        <f t="shared" si="692"/>
        <v>8.7784186911801024E-3</v>
      </c>
      <c r="AF454" s="5">
        <f t="shared" si="693"/>
        <v>2.5359501072866899E-3</v>
      </c>
      <c r="AG454" s="5">
        <f t="shared" si="694"/>
        <v>4.8839798091872776E-4</v>
      </c>
      <c r="AH454" s="5">
        <f t="shared" si="695"/>
        <v>7.7139005029391557E-4</v>
      </c>
      <c r="AI454" s="5">
        <f t="shared" si="696"/>
        <v>9.3891311321626643E-4</v>
      </c>
      <c r="AJ454" s="5">
        <f t="shared" si="697"/>
        <v>5.7140861087952191E-4</v>
      </c>
      <c r="AK454" s="5">
        <f t="shared" si="698"/>
        <v>2.3183387684568281E-4</v>
      </c>
      <c r="AL454" s="5">
        <f t="shared" si="699"/>
        <v>1.9844220815370654E-6</v>
      </c>
      <c r="AM454" s="5">
        <f t="shared" si="700"/>
        <v>3.6986501047777472E-3</v>
      </c>
      <c r="AN454" s="5">
        <f t="shared" si="701"/>
        <v>2.1369662259219796E-3</v>
      </c>
      <c r="AO454" s="5">
        <f t="shared" si="702"/>
        <v>6.1733666626538587E-4</v>
      </c>
      <c r="AP454" s="5">
        <f t="shared" si="703"/>
        <v>1.1889271026459811E-4</v>
      </c>
      <c r="AQ454" s="5">
        <f t="shared" si="704"/>
        <v>1.7173137438411512E-5</v>
      </c>
      <c r="AR454" s="5">
        <f t="shared" si="705"/>
        <v>8.9137087196271021E-5</v>
      </c>
      <c r="AS454" s="5">
        <f t="shared" si="706"/>
        <v>1.0849502143642151E-4</v>
      </c>
      <c r="AT454" s="5">
        <f t="shared" si="707"/>
        <v>6.6028462712555404E-5</v>
      </c>
      <c r="AU454" s="5">
        <f t="shared" si="708"/>
        <v>2.6789296138275825E-5</v>
      </c>
      <c r="AV454" s="5">
        <f t="shared" si="709"/>
        <v>8.1517843756467048E-6</v>
      </c>
      <c r="AW454" s="5">
        <f t="shared" si="710"/>
        <v>3.8764780720142488E-8</v>
      </c>
      <c r="AX454" s="5">
        <f t="shared" si="711"/>
        <v>7.5031455298379154E-4</v>
      </c>
      <c r="AY454" s="5">
        <f t="shared" si="712"/>
        <v>4.3350866211240563E-4</v>
      </c>
      <c r="AZ454" s="5">
        <f t="shared" si="713"/>
        <v>1.2523398312024183E-4</v>
      </c>
      <c r="BA454" s="5">
        <f t="shared" si="714"/>
        <v>2.4118780697849719E-5</v>
      </c>
      <c r="BB454" s="5">
        <f t="shared" si="715"/>
        <v>3.4837723427221098E-6</v>
      </c>
      <c r="BC454" s="5">
        <f t="shared" si="716"/>
        <v>4.0256329332593606E-7</v>
      </c>
      <c r="BD454" s="5">
        <f t="shared" si="717"/>
        <v>8.5834443837332506E-6</v>
      </c>
      <c r="BE454" s="5">
        <f t="shared" si="718"/>
        <v>1.0447514179602104E-5</v>
      </c>
      <c r="BF454" s="5">
        <f t="shared" si="719"/>
        <v>6.358202351718013E-6</v>
      </c>
      <c r="BG454" s="5">
        <f t="shared" si="720"/>
        <v>2.5796718371101319E-6</v>
      </c>
      <c r="BH454" s="5">
        <f t="shared" si="721"/>
        <v>7.8497503135234067E-7</v>
      </c>
      <c r="BI454" s="5">
        <f t="shared" si="722"/>
        <v>1.9108966992852486E-7</v>
      </c>
      <c r="BJ454" s="8">
        <f t="shared" si="723"/>
        <v>0.51842444997036896</v>
      </c>
      <c r="BK454" s="8">
        <f t="shared" si="724"/>
        <v>0.30562456239060815</v>
      </c>
      <c r="BL454" s="8">
        <f t="shared" si="725"/>
        <v>0.17076809978704721</v>
      </c>
      <c r="BM454" s="8">
        <f t="shared" si="726"/>
        <v>0.26774831757758649</v>
      </c>
      <c r="BN454" s="8">
        <f t="shared" si="727"/>
        <v>0.73197579633004684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1.42592592592593</v>
      </c>
      <c r="F455">
        <f>VLOOKUP(B455,home!$B$2:$E$405,3,FALSE)</f>
        <v>0.19</v>
      </c>
      <c r="G455">
        <f>VLOOKUP(C455,away!$B$2:$E$405,4,FALSE)</f>
        <v>0.19</v>
      </c>
      <c r="H455">
        <f>VLOOKUP(A455,away!$A$2:$E$405,3,FALSE)</f>
        <v>1.34615384615385</v>
      </c>
      <c r="I455">
        <f>VLOOKUP(C455,away!$B$2:$E$405,3,FALSE)</f>
        <v>0.57999999999999996</v>
      </c>
      <c r="J455">
        <f>VLOOKUP(B455,home!$B$2:$E$405,4,FALSE)</f>
        <v>0.5</v>
      </c>
      <c r="K455" s="3">
        <f t="shared" si="672"/>
        <v>5.1475925925926078E-2</v>
      </c>
      <c r="L455" s="3">
        <f t="shared" si="673"/>
        <v>0.3903846153846165</v>
      </c>
      <c r="M455" s="5">
        <f t="shared" si="674"/>
        <v>0.64283927872796243</v>
      </c>
      <c r="N455" s="5">
        <f t="shared" si="675"/>
        <v>3.3090747094076334E-2</v>
      </c>
      <c r="O455" s="5">
        <f t="shared" si="676"/>
        <v>0.25095456458033988</v>
      </c>
      <c r="P455" s="5">
        <f t="shared" si="677"/>
        <v>1.2918118577110605E-2</v>
      </c>
      <c r="Q455" s="5">
        <f t="shared" si="678"/>
        <v>8.5168842312411351E-4</v>
      </c>
      <c r="R455" s="5">
        <f t="shared" si="679"/>
        <v>4.8984400586354941E-2</v>
      </c>
      <c r="S455" s="5">
        <f t="shared" si="680"/>
        <v>6.4898720836763666E-5</v>
      </c>
      <c r="T455" s="5">
        <f t="shared" si="681"/>
        <v>3.3248605748883753E-4</v>
      </c>
      <c r="U455" s="5">
        <f t="shared" si="682"/>
        <v>2.521517376109097E-3</v>
      </c>
      <c r="V455" s="5">
        <f t="shared" si="683"/>
        <v>1.4490737490076165E-7</v>
      </c>
      <c r="W455" s="5">
        <f t="shared" si="684"/>
        <v>1.4613816726901891E-5</v>
      </c>
      <c r="X455" s="5">
        <f t="shared" si="685"/>
        <v>5.7050092222328691E-6</v>
      </c>
      <c r="Y455" s="5">
        <f t="shared" si="686"/>
        <v>1.1135739154935345E-6</v>
      </c>
      <c r="Z455" s="5">
        <f t="shared" si="687"/>
        <v>6.3742521275833861E-3</v>
      </c>
      <c r="AA455" s="5">
        <f t="shared" si="688"/>
        <v>3.2812053035265908E-4</v>
      </c>
      <c r="AB455" s="5">
        <f t="shared" si="689"/>
        <v>8.445154057604528E-6</v>
      </c>
      <c r="AC455" s="5">
        <f t="shared" si="690"/>
        <v>1.8199831528749281E-10</v>
      </c>
      <c r="AD455" s="5">
        <f t="shared" si="691"/>
        <v>1.8806493683226518E-7</v>
      </c>
      <c r="AE455" s="5">
        <f t="shared" si="692"/>
        <v>7.3417658032596031E-8</v>
      </c>
      <c r="AF455" s="5">
        <f t="shared" si="693"/>
        <v>1.4330562096747152E-8</v>
      </c>
      <c r="AG455" s="5">
        <f t="shared" si="694"/>
        <v>1.8648103241280003E-9</v>
      </c>
      <c r="AH455" s="5">
        <f t="shared" si="695"/>
        <v>6.2210249129780325E-4</v>
      </c>
      <c r="AI455" s="5">
        <f t="shared" si="696"/>
        <v>3.2023301760379788E-5</v>
      </c>
      <c r="AJ455" s="5">
        <f t="shared" si="697"/>
        <v>8.2421455466044403E-7</v>
      </c>
      <c r="AK455" s="5">
        <f t="shared" si="698"/>
        <v>1.4142402454257062E-8</v>
      </c>
      <c r="AL455" s="5">
        <f t="shared" si="699"/>
        <v>1.4629322728197052E-13</v>
      </c>
      <c r="AM455" s="5">
        <f t="shared" si="700"/>
        <v>1.936163351528329E-9</v>
      </c>
      <c r="AN455" s="5">
        <f t="shared" si="701"/>
        <v>7.5584838530817676E-10</v>
      </c>
      <c r="AO455" s="5">
        <f t="shared" si="702"/>
        <v>1.4753579059380802E-10</v>
      </c>
      <c r="AP455" s="5">
        <f t="shared" si="703"/>
        <v>1.919856762214302E-11</v>
      </c>
      <c r="AQ455" s="5">
        <f t="shared" si="704"/>
        <v>1.8737063592764634E-12</v>
      </c>
      <c r="AR455" s="5">
        <f t="shared" si="705"/>
        <v>4.8571848359020965E-5</v>
      </c>
      <c r="AS455" s="5">
        <f t="shared" si="706"/>
        <v>2.500280868214277E-6</v>
      </c>
      <c r="AT455" s="5">
        <f t="shared" si="707"/>
        <v>6.4352136383104131E-8</v>
      </c>
      <c r="AU455" s="5">
        <f t="shared" si="708"/>
        <v>1.1041952685439206E-9</v>
      </c>
      <c r="AV455" s="5">
        <f t="shared" si="709"/>
        <v>1.4209868462831219E-11</v>
      </c>
      <c r="AW455" s="5">
        <f t="shared" si="710"/>
        <v>8.1661730993556383E-17</v>
      </c>
      <c r="AX455" s="5">
        <f t="shared" si="711"/>
        <v>1.661096687729419E-11</v>
      </c>
      <c r="AY455" s="5">
        <f t="shared" si="712"/>
        <v>6.4846659155590962E-12</v>
      </c>
      <c r="AZ455" s="5">
        <f t="shared" si="713"/>
        <v>1.2657569046716351E-12</v>
      </c>
      <c r="BA455" s="5">
        <f t="shared" si="714"/>
        <v>1.6471067413355297E-13</v>
      </c>
      <c r="BB455" s="5">
        <f t="shared" si="715"/>
        <v>1.6075128292841992E-14</v>
      </c>
      <c r="BC455" s="5">
        <f t="shared" si="716"/>
        <v>1.2550965551718984E-15</v>
      </c>
      <c r="BD455" s="5">
        <f t="shared" si="717"/>
        <v>3.1602837233593834E-6</v>
      </c>
      <c r="BE455" s="5">
        <f t="shared" si="718"/>
        <v>1.6267853084855749E-7</v>
      </c>
      <c r="BF455" s="5">
        <f t="shared" si="719"/>
        <v>4.1870140018494121E-9</v>
      </c>
      <c r="BG455" s="5">
        <f t="shared" si="720"/>
        <v>7.1843474203338582E-11</v>
      </c>
      <c r="BH455" s="5">
        <f t="shared" si="721"/>
        <v>9.2455233908805881E-13</v>
      </c>
      <c r="BI455" s="5">
        <f t="shared" si="722"/>
        <v>9.5184375443077175E-15</v>
      </c>
      <c r="BJ455" s="8">
        <f t="shared" si="723"/>
        <v>3.4296634537684452E-2</v>
      </c>
      <c r="BK455" s="8">
        <f t="shared" si="724"/>
        <v>0.65582244112191401</v>
      </c>
      <c r="BL455" s="8">
        <f t="shared" si="725"/>
        <v>0.30350647719904411</v>
      </c>
      <c r="BM455" s="8">
        <f t="shared" si="726"/>
        <v>1.036100699077289E-2</v>
      </c>
      <c r="BN455" s="8">
        <f t="shared" si="727"/>
        <v>0.98963879798896814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1.52</v>
      </c>
      <c r="F456">
        <f>VLOOKUP(B456,home!$B$2:$E$405,3,FALSE)</f>
        <v>1.17</v>
      </c>
      <c r="G456">
        <f>VLOOKUP(C456,away!$B$2:$E$405,4,FALSE)</f>
        <v>0.23</v>
      </c>
      <c r="H456">
        <f>VLOOKUP(A456,away!$A$2:$E$405,3,FALSE)</f>
        <v>1.0925925925925899</v>
      </c>
      <c r="I456">
        <f>VLOOKUP(C456,away!$B$2:$E$405,3,FALSE)</f>
        <v>2.1</v>
      </c>
      <c r="J456">
        <f>VLOOKUP(B456,home!$B$2:$E$405,4,FALSE)</f>
        <v>1.22</v>
      </c>
      <c r="K456" s="3">
        <f t="shared" si="672"/>
        <v>0.40903200000000001</v>
      </c>
      <c r="L456" s="3">
        <f t="shared" si="673"/>
        <v>2.7992222222222156</v>
      </c>
      <c r="M456" s="5">
        <f t="shared" si="674"/>
        <v>4.0427128484704401E-2</v>
      </c>
      <c r="N456" s="5">
        <f t="shared" si="675"/>
        <v>1.6535989218355612E-2</v>
      </c>
      <c r="O456" s="5">
        <f t="shared" si="676"/>
        <v>0.11316451643501731</v>
      </c>
      <c r="P456" s="5">
        <f t="shared" si="677"/>
        <v>4.6287908486447996E-2</v>
      </c>
      <c r="Q456" s="5">
        <f t="shared" si="678"/>
        <v>3.3818743709812158E-3</v>
      </c>
      <c r="R456" s="5">
        <f t="shared" si="679"/>
        <v>0.1583863145859658</v>
      </c>
      <c r="S456" s="5">
        <f t="shared" si="680"/>
        <v>1.3249583586306566E-2</v>
      </c>
      <c r="T456" s="5">
        <f t="shared" si="681"/>
        <v>9.4666178920143982E-3</v>
      </c>
      <c r="U456" s="5">
        <f t="shared" si="682"/>
        <v>6.4785071027726765E-2</v>
      </c>
      <c r="V456" s="5">
        <f t="shared" si="683"/>
        <v>1.6855994573559744E-3</v>
      </c>
      <c r="W456" s="5">
        <f t="shared" si="684"/>
        <v>4.6109827923706306E-4</v>
      </c>
      <c r="X456" s="5">
        <f t="shared" si="685"/>
        <v>1.2907165498688116E-3</v>
      </c>
      <c r="Y456" s="5">
        <f t="shared" si="686"/>
        <v>1.8065012244913832E-3</v>
      </c>
      <c r="Z456" s="5">
        <f t="shared" si="687"/>
        <v>0.1477861638283047</v>
      </c>
      <c r="AA456" s="5">
        <f t="shared" si="688"/>
        <v>6.0449270163019125E-2</v>
      </c>
      <c r="AB456" s="5">
        <f t="shared" si="689"/>
        <v>1.2362842936660018E-2</v>
      </c>
      <c r="AC456" s="5">
        <f t="shared" si="690"/>
        <v>1.2062270490040439E-4</v>
      </c>
      <c r="AD456" s="5">
        <f t="shared" si="691"/>
        <v>4.7150987838223575E-5</v>
      </c>
      <c r="AE456" s="5">
        <f t="shared" si="692"/>
        <v>1.3198609295648488E-4</v>
      </c>
      <c r="AF456" s="5">
        <f t="shared" si="693"/>
        <v>1.8472920221403977E-4</v>
      </c>
      <c r="AG456" s="5">
        <f t="shared" si="694"/>
        <v>1.7236602931030713E-4</v>
      </c>
      <c r="AH456" s="5">
        <f t="shared" si="695"/>
        <v>0.10342157848129088</v>
      </c>
      <c r="AI456" s="5">
        <f t="shared" si="696"/>
        <v>4.2302735089359375E-2</v>
      </c>
      <c r="AJ456" s="5">
        <f t="shared" si="697"/>
        <v>8.6515861695354197E-3</v>
      </c>
      <c r="AK456" s="5">
        <f t="shared" si="698"/>
        <v>1.1795918646991378E-3</v>
      </c>
      <c r="AL456" s="5">
        <f t="shared" si="699"/>
        <v>5.5243822008582271E-6</v>
      </c>
      <c r="AM456" s="5">
        <f t="shared" si="700"/>
        <v>3.8572525714888535E-6</v>
      </c>
      <c r="AN456" s="5">
        <f t="shared" si="701"/>
        <v>1.0797307114835387E-5</v>
      </c>
      <c r="AO456" s="5">
        <f t="shared" si="702"/>
        <v>1.5112031008002628E-5</v>
      </c>
      <c r="AP456" s="5">
        <f t="shared" si="703"/>
        <v>1.4100644340170714E-5</v>
      </c>
      <c r="AQ456" s="5">
        <f t="shared" si="704"/>
        <v>9.8677092461644441E-6</v>
      </c>
      <c r="AR456" s="5">
        <f t="shared" si="705"/>
        <v>5.789999614842567E-2</v>
      </c>
      <c r="AS456" s="5">
        <f t="shared" si="706"/>
        <v>2.368295122458285E-2</v>
      </c>
      <c r="AT456" s="5">
        <f t="shared" si="707"/>
        <v>4.8435424526467848E-3</v>
      </c>
      <c r="AU456" s="5">
        <f t="shared" si="708"/>
        <v>6.6038795216367355E-4</v>
      </c>
      <c r="AV456" s="5">
        <f t="shared" si="709"/>
        <v>6.75299512123529E-5</v>
      </c>
      <c r="AW456" s="5">
        <f t="shared" si="710"/>
        <v>1.7570166600589371E-7</v>
      </c>
      <c r="AX456" s="5">
        <f t="shared" si="711"/>
        <v>2.6295662230353822E-7</v>
      </c>
      <c r="AY456" s="5">
        <f t="shared" si="712"/>
        <v>7.3607402063255819E-7</v>
      </c>
      <c r="AZ456" s="5">
        <f t="shared" si="713"/>
        <v>1.0302173778775555E-6</v>
      </c>
      <c r="BA456" s="5">
        <f t="shared" si="714"/>
        <v>9.6126912595811807E-7</v>
      </c>
      <c r="BB456" s="5">
        <f t="shared" si="715"/>
        <v>6.7270147472952267E-7</v>
      </c>
      <c r="BC456" s="5">
        <f t="shared" si="716"/>
        <v>3.7660818339690721E-7</v>
      </c>
      <c r="BD456" s="5">
        <f t="shared" si="717"/>
        <v>2.7012492647542304E-2</v>
      </c>
      <c r="BE456" s="5">
        <f t="shared" si="718"/>
        <v>1.1048973892609523E-2</v>
      </c>
      <c r="BF456" s="5">
        <f t="shared" si="719"/>
        <v>2.2596919446209291E-3</v>
      </c>
      <c r="BG456" s="5">
        <f t="shared" si="720"/>
        <v>3.0809543849739609E-4</v>
      </c>
      <c r="BH456" s="5">
        <f t="shared" si="721"/>
        <v>3.1505223349866716E-5</v>
      </c>
      <c r="BI456" s="5">
        <f t="shared" si="722"/>
        <v>2.5773289034485368E-6</v>
      </c>
      <c r="BJ456" s="8">
        <f t="shared" si="723"/>
        <v>3.3536804618353087E-2</v>
      </c>
      <c r="BK456" s="8">
        <f t="shared" si="724"/>
        <v>0.10177710317593684</v>
      </c>
      <c r="BL456" s="8">
        <f t="shared" si="725"/>
        <v>0.69252125095782868</v>
      </c>
      <c r="BM456" s="8">
        <f t="shared" si="726"/>
        <v>0.59743703062659625</v>
      </c>
      <c r="BN456" s="8">
        <f t="shared" si="727"/>
        <v>0.37818373158147234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1.52</v>
      </c>
      <c r="F457">
        <f>VLOOKUP(B457,home!$B$2:$E$405,3,FALSE)</f>
        <v>1.4</v>
      </c>
      <c r="G457">
        <f>VLOOKUP(C457,away!$B$2:$E$405,4,FALSE)</f>
        <v>0.94</v>
      </c>
      <c r="H457">
        <f>VLOOKUP(A457,away!$A$2:$E$405,3,FALSE)</f>
        <v>1.0925925925925899</v>
      </c>
      <c r="I457">
        <f>VLOOKUP(C457,away!$B$2:$E$405,3,FALSE)</f>
        <v>0</v>
      </c>
      <c r="J457">
        <f>VLOOKUP(B457,home!$B$2:$E$405,4,FALSE)</f>
        <v>0.31</v>
      </c>
      <c r="K457" s="3">
        <f t="shared" si="672"/>
        <v>2.0003199999999994</v>
      </c>
      <c r="L457" s="3">
        <f t="shared" si="673"/>
        <v>0</v>
      </c>
      <c r="M457" s="5">
        <f t="shared" si="674"/>
        <v>0.1352919828744045</v>
      </c>
      <c r="N457" s="5">
        <f t="shared" si="675"/>
        <v>0.27062725918332869</v>
      </c>
      <c r="O457" s="5">
        <f t="shared" si="676"/>
        <v>0</v>
      </c>
      <c r="P457" s="5">
        <f t="shared" si="677"/>
        <v>0</v>
      </c>
      <c r="Q457" s="5">
        <f t="shared" si="678"/>
        <v>0.27067055954479807</v>
      </c>
      <c r="R457" s="5">
        <f t="shared" si="679"/>
        <v>0</v>
      </c>
      <c r="S457" s="5">
        <f t="shared" si="680"/>
        <v>0</v>
      </c>
      <c r="T457" s="5">
        <f t="shared" si="681"/>
        <v>0</v>
      </c>
      <c r="U457" s="5">
        <f t="shared" si="682"/>
        <v>0</v>
      </c>
      <c r="V457" s="5">
        <f t="shared" si="683"/>
        <v>0</v>
      </c>
      <c r="W457" s="5">
        <f t="shared" si="684"/>
        <v>0.18047591122288342</v>
      </c>
      <c r="X457" s="5">
        <f t="shared" si="685"/>
        <v>0</v>
      </c>
      <c r="Y457" s="5">
        <f t="shared" si="686"/>
        <v>0</v>
      </c>
      <c r="Z457" s="5">
        <f t="shared" si="687"/>
        <v>0</v>
      </c>
      <c r="AA457" s="5">
        <f t="shared" si="688"/>
        <v>0</v>
      </c>
      <c r="AB457" s="5">
        <f t="shared" si="689"/>
        <v>0</v>
      </c>
      <c r="AC457" s="5">
        <f t="shared" si="690"/>
        <v>0</v>
      </c>
      <c r="AD457" s="5">
        <f t="shared" si="691"/>
        <v>9.025239368433953E-2</v>
      </c>
      <c r="AE457" s="5">
        <f t="shared" si="692"/>
        <v>0</v>
      </c>
      <c r="AF457" s="5">
        <f t="shared" si="693"/>
        <v>0</v>
      </c>
      <c r="AG457" s="5">
        <f t="shared" si="694"/>
        <v>0</v>
      </c>
      <c r="AH457" s="5">
        <f t="shared" si="695"/>
        <v>0</v>
      </c>
      <c r="AI457" s="5">
        <f t="shared" si="696"/>
        <v>0</v>
      </c>
      <c r="AJ457" s="5">
        <f t="shared" si="697"/>
        <v>0</v>
      </c>
      <c r="AK457" s="5">
        <f t="shared" si="698"/>
        <v>0</v>
      </c>
      <c r="AL457" s="5">
        <f t="shared" si="699"/>
        <v>0</v>
      </c>
      <c r="AM457" s="5">
        <f t="shared" si="700"/>
        <v>3.6106733626931599E-2</v>
      </c>
      <c r="AN457" s="5">
        <f t="shared" si="701"/>
        <v>0</v>
      </c>
      <c r="AO457" s="5">
        <f t="shared" si="702"/>
        <v>0</v>
      </c>
      <c r="AP457" s="5">
        <f t="shared" si="703"/>
        <v>0</v>
      </c>
      <c r="AQ457" s="5">
        <f t="shared" si="704"/>
        <v>0</v>
      </c>
      <c r="AR457" s="5">
        <f t="shared" si="705"/>
        <v>0</v>
      </c>
      <c r="AS457" s="5">
        <f t="shared" si="706"/>
        <v>0</v>
      </c>
      <c r="AT457" s="5">
        <f t="shared" si="707"/>
        <v>0</v>
      </c>
      <c r="AU457" s="5">
        <f t="shared" si="708"/>
        <v>0</v>
      </c>
      <c r="AV457" s="5">
        <f t="shared" si="709"/>
        <v>0</v>
      </c>
      <c r="AW457" s="5">
        <f t="shared" si="710"/>
        <v>0</v>
      </c>
      <c r="AX457" s="5">
        <f t="shared" si="711"/>
        <v>1.2037503568103956E-2</v>
      </c>
      <c r="AY457" s="5">
        <f t="shared" si="712"/>
        <v>0</v>
      </c>
      <c r="AZ457" s="5">
        <f t="shared" si="713"/>
        <v>0</v>
      </c>
      <c r="BA457" s="5">
        <f t="shared" si="714"/>
        <v>0</v>
      </c>
      <c r="BB457" s="5">
        <f t="shared" si="715"/>
        <v>0</v>
      </c>
      <c r="BC457" s="5">
        <f t="shared" si="716"/>
        <v>0</v>
      </c>
      <c r="BD457" s="5">
        <f t="shared" si="717"/>
        <v>0</v>
      </c>
      <c r="BE457" s="5">
        <f t="shared" si="718"/>
        <v>0</v>
      </c>
      <c r="BF457" s="5">
        <f t="shared" si="719"/>
        <v>0</v>
      </c>
      <c r="BG457" s="5">
        <f t="shared" si="720"/>
        <v>0</v>
      </c>
      <c r="BH457" s="5">
        <f t="shared" si="721"/>
        <v>0</v>
      </c>
      <c r="BI457" s="5">
        <f t="shared" si="722"/>
        <v>0</v>
      </c>
      <c r="BJ457" s="8">
        <f t="shared" si="723"/>
        <v>0.86017036083038534</v>
      </c>
      <c r="BK457" s="8">
        <f t="shared" si="724"/>
        <v>0.1352919828744045</v>
      </c>
      <c r="BL457" s="8">
        <f t="shared" si="725"/>
        <v>0</v>
      </c>
      <c r="BM457" s="8">
        <f t="shared" si="726"/>
        <v>0.31887254210225852</v>
      </c>
      <c r="BN457" s="8">
        <f t="shared" si="727"/>
        <v>0.67658980160253135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1.28571428571429</v>
      </c>
      <c r="F458">
        <f>VLOOKUP(B458,home!$B$2:$E$405,3,FALSE)</f>
        <v>3.33</v>
      </c>
      <c r="G458">
        <f>VLOOKUP(C458,away!$B$2:$E$405,4,FALSE)</f>
        <v>2.2200000000000002</v>
      </c>
      <c r="H458">
        <f>VLOOKUP(A458,away!$A$2:$E$405,3,FALSE)</f>
        <v>0.76190476190476197</v>
      </c>
      <c r="I458">
        <f>VLOOKUP(C458,away!$B$2:$E$405,3,FALSE)</f>
        <v>0.89</v>
      </c>
      <c r="J458">
        <f>VLOOKUP(B458,home!$B$2:$E$405,4,FALSE)</f>
        <v>0</v>
      </c>
      <c r="K458" s="3">
        <f t="shared" si="672"/>
        <v>9.5047714285714626</v>
      </c>
      <c r="L458" s="3">
        <f t="shared" si="673"/>
        <v>0</v>
      </c>
      <c r="M458" s="5">
        <f t="shared" si="674"/>
        <v>7.4495530432623088E-5</v>
      </c>
      <c r="N458" s="5">
        <f t="shared" si="675"/>
        <v>7.0806298921227175E-4</v>
      </c>
      <c r="O458" s="5">
        <f t="shared" si="676"/>
        <v>0</v>
      </c>
      <c r="P458" s="5">
        <f t="shared" si="677"/>
        <v>0</v>
      </c>
      <c r="Q458" s="5">
        <f t="shared" si="678"/>
        <v>3.3649884347468563E-3</v>
      </c>
      <c r="R458" s="5">
        <f t="shared" si="679"/>
        <v>0</v>
      </c>
      <c r="S458" s="5">
        <f t="shared" si="680"/>
        <v>0</v>
      </c>
      <c r="T458" s="5">
        <f t="shared" si="681"/>
        <v>0</v>
      </c>
      <c r="U458" s="5">
        <f t="shared" si="682"/>
        <v>0</v>
      </c>
      <c r="V458" s="5">
        <f t="shared" si="683"/>
        <v>0</v>
      </c>
      <c r="W458" s="5">
        <f t="shared" si="684"/>
        <v>1.0661148644018426E-2</v>
      </c>
      <c r="X458" s="5">
        <f t="shared" si="685"/>
        <v>0</v>
      </c>
      <c r="Y458" s="5">
        <f t="shared" si="686"/>
        <v>0</v>
      </c>
      <c r="Z458" s="5">
        <f t="shared" si="687"/>
        <v>0</v>
      </c>
      <c r="AA458" s="5">
        <f t="shared" si="688"/>
        <v>0</v>
      </c>
      <c r="AB458" s="5">
        <f t="shared" si="689"/>
        <v>0</v>
      </c>
      <c r="AC458" s="5">
        <f t="shared" si="690"/>
        <v>0</v>
      </c>
      <c r="AD458" s="5">
        <f t="shared" si="691"/>
        <v>2.5332945256854946E-2</v>
      </c>
      <c r="AE458" s="5">
        <f t="shared" si="692"/>
        <v>0</v>
      </c>
      <c r="AF458" s="5">
        <f t="shared" si="693"/>
        <v>0</v>
      </c>
      <c r="AG458" s="5">
        <f t="shared" si="694"/>
        <v>0</v>
      </c>
      <c r="AH458" s="5">
        <f t="shared" si="695"/>
        <v>0</v>
      </c>
      <c r="AI458" s="5">
        <f t="shared" si="696"/>
        <v>0</v>
      </c>
      <c r="AJ458" s="5">
        <f t="shared" si="697"/>
        <v>0</v>
      </c>
      <c r="AK458" s="5">
        <f t="shared" si="698"/>
        <v>0</v>
      </c>
      <c r="AL458" s="5">
        <f t="shared" si="699"/>
        <v>0</v>
      </c>
      <c r="AM458" s="5">
        <f t="shared" si="700"/>
        <v>4.8156770855783945E-2</v>
      </c>
      <c r="AN458" s="5">
        <f t="shared" si="701"/>
        <v>0</v>
      </c>
      <c r="AO458" s="5">
        <f t="shared" si="702"/>
        <v>0</v>
      </c>
      <c r="AP458" s="5">
        <f t="shared" si="703"/>
        <v>0</v>
      </c>
      <c r="AQ458" s="5">
        <f t="shared" si="704"/>
        <v>0</v>
      </c>
      <c r="AR458" s="5">
        <f t="shared" si="705"/>
        <v>0</v>
      </c>
      <c r="AS458" s="5">
        <f t="shared" si="706"/>
        <v>0</v>
      </c>
      <c r="AT458" s="5">
        <f t="shared" si="707"/>
        <v>0</v>
      </c>
      <c r="AU458" s="5">
        <f t="shared" si="708"/>
        <v>0</v>
      </c>
      <c r="AV458" s="5">
        <f t="shared" si="709"/>
        <v>0</v>
      </c>
      <c r="AW458" s="5">
        <f t="shared" si="710"/>
        <v>0</v>
      </c>
      <c r="AX458" s="5">
        <f t="shared" si="711"/>
        <v>7.628651662038631E-2</v>
      </c>
      <c r="AY458" s="5">
        <f t="shared" si="712"/>
        <v>0</v>
      </c>
      <c r="AZ458" s="5">
        <f t="shared" si="713"/>
        <v>0</v>
      </c>
      <c r="BA458" s="5">
        <f t="shared" si="714"/>
        <v>0</v>
      </c>
      <c r="BB458" s="5">
        <f t="shared" si="715"/>
        <v>0</v>
      </c>
      <c r="BC458" s="5">
        <f t="shared" si="716"/>
        <v>0</v>
      </c>
      <c r="BD458" s="5">
        <f t="shared" si="717"/>
        <v>0</v>
      </c>
      <c r="BE458" s="5">
        <f t="shared" si="718"/>
        <v>0</v>
      </c>
      <c r="BF458" s="5">
        <f t="shared" si="719"/>
        <v>0</v>
      </c>
      <c r="BG458" s="5">
        <f t="shared" si="720"/>
        <v>0</v>
      </c>
      <c r="BH458" s="5">
        <f t="shared" si="721"/>
        <v>0</v>
      </c>
      <c r="BI458" s="5">
        <f t="shared" si="722"/>
        <v>0</v>
      </c>
      <c r="BJ458" s="8">
        <f t="shared" si="723"/>
        <v>0.16451043280100275</v>
      </c>
      <c r="BK458" s="8">
        <f t="shared" si="724"/>
        <v>7.4495530432623088E-5</v>
      </c>
      <c r="BL458" s="8">
        <f t="shared" si="725"/>
        <v>0</v>
      </c>
      <c r="BM458" s="8">
        <f t="shared" si="726"/>
        <v>0.16043738137704361</v>
      </c>
      <c r="BN458" s="8">
        <f t="shared" si="727"/>
        <v>4.1475469543917516E-3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1.28571428571429</v>
      </c>
      <c r="F459">
        <f>VLOOKUP(B459,home!$B$2:$E$405,3,FALSE)</f>
        <v>0.67</v>
      </c>
      <c r="G459">
        <f>VLOOKUP(C459,away!$B$2:$E$405,4,FALSE)</f>
        <v>0.67</v>
      </c>
      <c r="H459">
        <f>VLOOKUP(A459,away!$A$2:$E$405,3,FALSE)</f>
        <v>0.76190476190476197</v>
      </c>
      <c r="I459">
        <f>VLOOKUP(C459,away!$B$2:$E$405,3,FALSE)</f>
        <v>0.89</v>
      </c>
      <c r="J459">
        <f>VLOOKUP(B459,home!$B$2:$E$405,4,FALSE)</f>
        <v>1.5</v>
      </c>
      <c r="K459" s="3">
        <f t="shared" si="672"/>
        <v>0.57715714285714481</v>
      </c>
      <c r="L459" s="3">
        <f t="shared" si="673"/>
        <v>1.0171428571428573</v>
      </c>
      <c r="M459" s="5">
        <f t="shared" si="674"/>
        <v>0.20305061419668652</v>
      </c>
      <c r="N459" s="5">
        <f t="shared" si="675"/>
        <v>0.11719211234514798</v>
      </c>
      <c r="O459" s="5">
        <f t="shared" si="676"/>
        <v>0.20653148186862974</v>
      </c>
      <c r="P459" s="5">
        <f t="shared" si="677"/>
        <v>0.11920111998535053</v>
      </c>
      <c r="Q459" s="5">
        <f t="shared" si="678"/>
        <v>3.3819132363259563E-2</v>
      </c>
      <c r="R459" s="5">
        <f t="shared" si="679"/>
        <v>0.10503601077890312</v>
      </c>
      <c r="S459" s="5">
        <f t="shared" si="680"/>
        <v>1.7494292078326795E-2</v>
      </c>
      <c r="T459" s="5">
        <f t="shared" si="681"/>
        <v>3.4398888918058305E-2</v>
      </c>
      <c r="U459" s="5">
        <f t="shared" si="682"/>
        <v>6.0622283878263988E-2</v>
      </c>
      <c r="V459" s="5">
        <f t="shared" si="683"/>
        <v>1.141116255579629E-3</v>
      </c>
      <c r="W459" s="5">
        <f t="shared" si="684"/>
        <v>6.5063179362288316E-3</v>
      </c>
      <c r="X459" s="5">
        <f t="shared" si="685"/>
        <v>6.6178548151356121E-3</v>
      </c>
      <c r="Y459" s="5">
        <f t="shared" si="686"/>
        <v>3.3656518774118254E-3</v>
      </c>
      <c r="Z459" s="5">
        <f t="shared" si="687"/>
        <v>3.5612209368847174E-2</v>
      </c>
      <c r="AA459" s="5">
        <f t="shared" si="688"/>
        <v>2.0553841010154273E-2</v>
      </c>
      <c r="AB459" s="5">
        <f t="shared" si="689"/>
        <v>5.9313980760803253E-3</v>
      </c>
      <c r="AC459" s="5">
        <f t="shared" si="690"/>
        <v>4.1868358856212994E-5</v>
      </c>
      <c r="AD459" s="5">
        <f t="shared" si="691"/>
        <v>9.3879196764850659E-4</v>
      </c>
      <c r="AE459" s="5">
        <f t="shared" si="692"/>
        <v>9.5488554423676681E-4</v>
      </c>
      <c r="AF459" s="5">
        <f t="shared" si="693"/>
        <v>4.8562750535469855E-4</v>
      </c>
      <c r="AG459" s="5">
        <f t="shared" si="694"/>
        <v>1.6465084943454548E-4</v>
      </c>
      <c r="AH459" s="5">
        <f t="shared" si="695"/>
        <v>9.0556760966497094E-3</v>
      </c>
      <c r="AI459" s="5">
        <f t="shared" si="696"/>
        <v>5.2265481425820869E-3</v>
      </c>
      <c r="AJ459" s="5">
        <f t="shared" si="697"/>
        <v>1.5082697964889972E-3</v>
      </c>
      <c r="AK459" s="5">
        <f t="shared" si="698"/>
        <v>2.9016956213310564E-4</v>
      </c>
      <c r="AL459" s="5">
        <f t="shared" si="699"/>
        <v>9.8315492171322993E-7</v>
      </c>
      <c r="AM459" s="5">
        <f t="shared" si="700"/>
        <v>1.0836609795704989E-4</v>
      </c>
      <c r="AN459" s="5">
        <f t="shared" si="701"/>
        <v>1.1022380249345647E-4</v>
      </c>
      <c r="AO459" s="5">
        <f t="shared" si="702"/>
        <v>5.6056676696672154E-5</v>
      </c>
      <c r="AP459" s="5">
        <f t="shared" si="703"/>
        <v>1.9005882765728851E-5</v>
      </c>
      <c r="AQ459" s="5">
        <f t="shared" si="704"/>
        <v>4.8329244747139086E-6</v>
      </c>
      <c r="AR459" s="5">
        <f t="shared" si="705"/>
        <v>1.8421832516613136E-3</v>
      </c>
      <c r="AS459" s="5">
        <f t="shared" si="706"/>
        <v>1.0632292221481282E-3</v>
      </c>
      <c r="AT459" s="5">
        <f t="shared" si="707"/>
        <v>3.0682517002861905E-4</v>
      </c>
      <c r="AU459" s="5">
        <f t="shared" si="708"/>
        <v>5.9028779496791819E-5</v>
      </c>
      <c r="AV459" s="5">
        <f t="shared" si="709"/>
        <v>8.5172204301781913E-6</v>
      </c>
      <c r="AW459" s="5">
        <f t="shared" si="710"/>
        <v>1.6032287243991526E-8</v>
      </c>
      <c r="AX459" s="5">
        <f t="shared" si="711"/>
        <v>1.0424044579911393E-5</v>
      </c>
      <c r="AY459" s="5">
        <f t="shared" si="712"/>
        <v>1.0602742486995588E-5</v>
      </c>
      <c r="AZ459" s="5">
        <f t="shared" si="713"/>
        <v>5.3922518933863282E-6</v>
      </c>
      <c r="BA459" s="5">
        <f t="shared" si="714"/>
        <v>1.828230165757651E-6</v>
      </c>
      <c r="BB459" s="5">
        <f t="shared" si="715"/>
        <v>4.6489281357837418E-7</v>
      </c>
      <c r="BC459" s="5">
        <f t="shared" si="716"/>
        <v>9.4572480933657884E-8</v>
      </c>
      <c r="BD459" s="5">
        <f t="shared" si="717"/>
        <v>3.1229392266258452E-4</v>
      </c>
      <c r="BE459" s="5">
        <f t="shared" si="718"/>
        <v>1.8024266813558741E-4</v>
      </c>
      <c r="BF459" s="5">
        <f t="shared" si="719"/>
        <v>5.2014171681042077E-5</v>
      </c>
      <c r="BG459" s="5">
        <f t="shared" si="720"/>
        <v>1.0006783571837087E-5</v>
      </c>
      <c r="BH459" s="5">
        <f t="shared" si="721"/>
        <v>1.4438716538778264E-6</v>
      </c>
      <c r="BI459" s="5">
        <f t="shared" si="722"/>
        <v>1.6666816768090942E-7</v>
      </c>
      <c r="BJ459" s="8">
        <f t="shared" si="723"/>
        <v>0.20477120624072478</v>
      </c>
      <c r="BK459" s="8">
        <f t="shared" si="724"/>
        <v>0.34094059677220839</v>
      </c>
      <c r="BL459" s="8">
        <f t="shared" si="725"/>
        <v>0.41859163093952306</v>
      </c>
      <c r="BM459" s="8">
        <f t="shared" si="726"/>
        <v>0.21507458507312613</v>
      </c>
      <c r="BN459" s="8">
        <f t="shared" si="727"/>
        <v>0.78483047153797758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1.5</v>
      </c>
      <c r="F460">
        <f>VLOOKUP(B460,home!$B$2:$E$405,3,FALSE)</f>
        <v>1.93</v>
      </c>
      <c r="G460">
        <f>VLOOKUP(C460,away!$B$2:$E$405,4,FALSE)</f>
        <v>1.66</v>
      </c>
      <c r="H460">
        <f>VLOOKUP(A460,away!$A$2:$E$405,3,FALSE)</f>
        <v>0.88888888888888895</v>
      </c>
      <c r="I460">
        <f>VLOOKUP(C460,away!$B$2:$E$405,3,FALSE)</f>
        <v>1.38</v>
      </c>
      <c r="J460">
        <f>VLOOKUP(B460,home!$B$2:$E$405,4,FALSE)</f>
        <v>0.48</v>
      </c>
      <c r="K460" s="3">
        <f t="shared" si="672"/>
        <v>4.8056999999999999</v>
      </c>
      <c r="L460" s="3">
        <f t="shared" si="673"/>
        <v>0.58879999999999988</v>
      </c>
      <c r="M460" s="5">
        <f t="shared" si="674"/>
        <v>4.5414905764972167E-3</v>
      </c>
      <c r="N460" s="5">
        <f t="shared" si="675"/>
        <v>2.1825041263472678E-2</v>
      </c>
      <c r="O460" s="5">
        <f t="shared" si="676"/>
        <v>2.6740296514415609E-3</v>
      </c>
      <c r="P460" s="5">
        <f t="shared" si="677"/>
        <v>1.2850584295932709E-2</v>
      </c>
      <c r="Q460" s="5">
        <f t="shared" si="678"/>
        <v>5.2442300399935318E-2</v>
      </c>
      <c r="R460" s="5">
        <f t="shared" si="679"/>
        <v>7.8723432938439524E-4</v>
      </c>
      <c r="S460" s="5">
        <f t="shared" si="680"/>
        <v>9.0904909943818717E-3</v>
      </c>
      <c r="T460" s="5">
        <f t="shared" si="681"/>
        <v>3.087802647548191E-2</v>
      </c>
      <c r="U460" s="5">
        <f t="shared" si="682"/>
        <v>3.7832120167225884E-3</v>
      </c>
      <c r="V460" s="5">
        <f t="shared" si="683"/>
        <v>2.8580464900241696E-3</v>
      </c>
      <c r="W460" s="5">
        <f t="shared" si="684"/>
        <v>8.4007321010656388E-2</v>
      </c>
      <c r="X460" s="5">
        <f t="shared" si="685"/>
        <v>4.9463510611074471E-2</v>
      </c>
      <c r="Y460" s="5">
        <f t="shared" si="686"/>
        <v>1.4562057523900319E-2</v>
      </c>
      <c r="Z460" s="5">
        <f t="shared" si="687"/>
        <v>1.5450785771384398E-4</v>
      </c>
      <c r="AA460" s="5">
        <f t="shared" si="688"/>
        <v>7.4251841181542004E-4</v>
      </c>
      <c r="AB460" s="5">
        <f t="shared" si="689"/>
        <v>1.7841603658306821E-3</v>
      </c>
      <c r="AC460" s="5">
        <f t="shared" si="690"/>
        <v>5.0544483582961664E-4</v>
      </c>
      <c r="AD460" s="5">
        <f t="shared" si="691"/>
        <v>0.10092849564522786</v>
      </c>
      <c r="AE460" s="5">
        <f t="shared" si="692"/>
        <v>5.9426698235910153E-2</v>
      </c>
      <c r="AF460" s="5">
        <f t="shared" si="693"/>
        <v>1.7495219960651943E-2</v>
      </c>
      <c r="AG460" s="5">
        <f t="shared" si="694"/>
        <v>3.4337285042772884E-3</v>
      </c>
      <c r="AH460" s="5">
        <f t="shared" si="695"/>
        <v>2.2743556655477825E-5</v>
      </c>
      <c r="AI460" s="5">
        <f t="shared" si="696"/>
        <v>1.0929871021922978E-4</v>
      </c>
      <c r="AJ460" s="5">
        <f t="shared" si="697"/>
        <v>2.6262840585027629E-4</v>
      </c>
      <c r="AK460" s="5">
        <f t="shared" si="698"/>
        <v>4.2070444333155754E-4</v>
      </c>
      <c r="AL460" s="5">
        <f t="shared" si="699"/>
        <v>5.7208190662212545E-5</v>
      </c>
      <c r="AM460" s="5">
        <f t="shared" si="700"/>
        <v>9.7006414304454294E-2</v>
      </c>
      <c r="AN460" s="5">
        <f t="shared" si="701"/>
        <v>5.7117376742462672E-2</v>
      </c>
      <c r="AO460" s="5">
        <f t="shared" si="702"/>
        <v>1.6815355712981005E-2</v>
      </c>
      <c r="AP460" s="5">
        <f t="shared" si="703"/>
        <v>3.3002938146010725E-3</v>
      </c>
      <c r="AQ460" s="5">
        <f t="shared" si="704"/>
        <v>4.8580324950927764E-4</v>
      </c>
      <c r="AR460" s="5">
        <f t="shared" si="705"/>
        <v>2.678281231749069E-6</v>
      </c>
      <c r="AS460" s="5">
        <f t="shared" si="706"/>
        <v>1.2871016115416501E-5</v>
      </c>
      <c r="AT460" s="5">
        <f t="shared" si="707"/>
        <v>3.0927121072928542E-5</v>
      </c>
      <c r="AU460" s="5">
        <f t="shared" si="708"/>
        <v>4.954215524672423E-5</v>
      </c>
      <c r="AV460" s="5">
        <f t="shared" si="709"/>
        <v>5.9521183867295665E-5</v>
      </c>
      <c r="AW460" s="5">
        <f t="shared" si="710"/>
        <v>4.4965576838428988E-6</v>
      </c>
      <c r="AX460" s="5">
        <f t="shared" si="711"/>
        <v>7.7697287537152659E-2</v>
      </c>
      <c r="AY460" s="5">
        <f t="shared" si="712"/>
        <v>4.5748162901875472E-2</v>
      </c>
      <c r="AZ460" s="5">
        <f t="shared" si="713"/>
        <v>1.3468259158312136E-2</v>
      </c>
      <c r="BA460" s="5">
        <f t="shared" si="714"/>
        <v>2.6433703308047286E-3</v>
      </c>
      <c r="BB460" s="5">
        <f t="shared" si="715"/>
        <v>3.8910411269445585E-4</v>
      </c>
      <c r="BC460" s="5">
        <f t="shared" si="716"/>
        <v>4.5820900310899134E-5</v>
      </c>
      <c r="BD460" s="5">
        <f t="shared" si="717"/>
        <v>2.6282866487564181E-7</v>
      </c>
      <c r="BE460" s="5">
        <f t="shared" si="718"/>
        <v>1.263075714792872E-6</v>
      </c>
      <c r="BF460" s="5">
        <f t="shared" si="719"/>
        <v>3.0349814812900523E-6</v>
      </c>
      <c r="BG460" s="5">
        <f t="shared" si="720"/>
        <v>4.8617368348785349E-6</v>
      </c>
      <c r="BH460" s="5">
        <f t="shared" si="721"/>
        <v>5.8410121768439444E-6</v>
      </c>
      <c r="BI460" s="5">
        <f t="shared" si="722"/>
        <v>5.614030443651788E-6</v>
      </c>
      <c r="BJ460" s="8">
        <f t="shared" si="723"/>
        <v>0.74917964839574702</v>
      </c>
      <c r="BK460" s="8">
        <f t="shared" si="724"/>
        <v>7.565142828520327E-2</v>
      </c>
      <c r="BL460" s="8">
        <f t="shared" si="725"/>
        <v>1.0762947314101632E-2</v>
      </c>
      <c r="BM460" s="8">
        <f t="shared" si="726"/>
        <v>0.69488418499191029</v>
      </c>
      <c r="BN460" s="8">
        <f t="shared" si="727"/>
        <v>9.5120680516663877E-2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1.5</v>
      </c>
      <c r="F461">
        <f>VLOOKUP(B461,home!$B$2:$E$405,3,FALSE)</f>
        <v>0</v>
      </c>
      <c r="G461">
        <f>VLOOKUP(C461,away!$B$2:$E$405,4,FALSE)</f>
        <v>0</v>
      </c>
      <c r="H461">
        <f>VLOOKUP(A461,away!$A$2:$E$405,3,FALSE)</f>
        <v>0.88888888888888895</v>
      </c>
      <c r="I461">
        <f>VLOOKUP(C461,away!$B$2:$E$405,3,FALSE)</f>
        <v>1.38</v>
      </c>
      <c r="J461">
        <f>VLOOKUP(B461,home!$B$2:$E$405,4,FALSE)</f>
        <v>1.21</v>
      </c>
      <c r="K461" s="3">
        <f t="shared" si="672"/>
        <v>0</v>
      </c>
      <c r="L461" s="3">
        <f t="shared" si="673"/>
        <v>1.4842666666666664</v>
      </c>
      <c r="M461" s="5">
        <f t="shared" si="674"/>
        <v>0.22666850331181798</v>
      </c>
      <c r="N461" s="5">
        <f t="shared" si="675"/>
        <v>0</v>
      </c>
      <c r="O461" s="5">
        <f t="shared" si="676"/>
        <v>0.33643650384895435</v>
      </c>
      <c r="P461" s="5">
        <f t="shared" si="677"/>
        <v>0</v>
      </c>
      <c r="Q461" s="5">
        <f t="shared" si="678"/>
        <v>0</v>
      </c>
      <c r="R461" s="5">
        <f t="shared" si="679"/>
        <v>0.24968074405643731</v>
      </c>
      <c r="S461" s="5">
        <f t="shared" si="680"/>
        <v>0</v>
      </c>
      <c r="T461" s="5">
        <f t="shared" si="681"/>
        <v>0</v>
      </c>
      <c r="U461" s="5">
        <f t="shared" si="682"/>
        <v>0</v>
      </c>
      <c r="V461" s="5">
        <f t="shared" si="683"/>
        <v>0</v>
      </c>
      <c r="W461" s="5">
        <f t="shared" si="684"/>
        <v>0</v>
      </c>
      <c r="X461" s="5">
        <f t="shared" si="685"/>
        <v>0</v>
      </c>
      <c r="Y461" s="5">
        <f t="shared" si="686"/>
        <v>0</v>
      </c>
      <c r="Z461" s="5">
        <f t="shared" si="687"/>
        <v>0.12353093523716704</v>
      </c>
      <c r="AA461" s="5">
        <f t="shared" si="688"/>
        <v>0</v>
      </c>
      <c r="AB461" s="5">
        <f t="shared" si="689"/>
        <v>0</v>
      </c>
      <c r="AC461" s="5">
        <f t="shared" si="690"/>
        <v>0</v>
      </c>
      <c r="AD461" s="5">
        <f t="shared" si="691"/>
        <v>0</v>
      </c>
      <c r="AE461" s="5">
        <f t="shared" si="692"/>
        <v>0</v>
      </c>
      <c r="AF461" s="5">
        <f t="shared" si="693"/>
        <v>0</v>
      </c>
      <c r="AG461" s="5">
        <f t="shared" si="694"/>
        <v>0</v>
      </c>
      <c r="AH461" s="5">
        <f t="shared" si="695"/>
        <v>4.5838212368671465E-2</v>
      </c>
      <c r="AI461" s="5">
        <f t="shared" si="696"/>
        <v>0</v>
      </c>
      <c r="AJ461" s="5">
        <f t="shared" si="697"/>
        <v>0</v>
      </c>
      <c r="AK461" s="5">
        <f t="shared" si="698"/>
        <v>0</v>
      </c>
      <c r="AL461" s="5">
        <f t="shared" si="699"/>
        <v>0</v>
      </c>
      <c r="AM461" s="5">
        <f t="shared" si="700"/>
        <v>0</v>
      </c>
      <c r="AN461" s="5">
        <f t="shared" si="701"/>
        <v>0</v>
      </c>
      <c r="AO461" s="5">
        <f t="shared" si="702"/>
        <v>0</v>
      </c>
      <c r="AP461" s="5">
        <f t="shared" si="703"/>
        <v>0</v>
      </c>
      <c r="AQ461" s="5">
        <f t="shared" si="704"/>
        <v>0</v>
      </c>
      <c r="AR461" s="5">
        <f t="shared" si="705"/>
        <v>1.3607226135681329E-2</v>
      </c>
      <c r="AS461" s="5">
        <f t="shared" si="706"/>
        <v>0</v>
      </c>
      <c r="AT461" s="5">
        <f t="shared" si="707"/>
        <v>0</v>
      </c>
      <c r="AU461" s="5">
        <f t="shared" si="708"/>
        <v>0</v>
      </c>
      <c r="AV461" s="5">
        <f t="shared" si="709"/>
        <v>0</v>
      </c>
      <c r="AW461" s="5">
        <f t="shared" si="710"/>
        <v>0</v>
      </c>
      <c r="AX461" s="5">
        <f t="shared" si="711"/>
        <v>0</v>
      </c>
      <c r="AY461" s="5">
        <f t="shared" si="712"/>
        <v>0</v>
      </c>
      <c r="AZ461" s="5">
        <f t="shared" si="713"/>
        <v>0</v>
      </c>
      <c r="BA461" s="5">
        <f t="shared" si="714"/>
        <v>0</v>
      </c>
      <c r="BB461" s="5">
        <f t="shared" si="715"/>
        <v>0</v>
      </c>
      <c r="BC461" s="5">
        <f t="shared" si="716"/>
        <v>0</v>
      </c>
      <c r="BD461" s="5">
        <f t="shared" si="717"/>
        <v>3.3661253631645503E-3</v>
      </c>
      <c r="BE461" s="5">
        <f t="shared" si="718"/>
        <v>0</v>
      </c>
      <c r="BF461" s="5">
        <f t="shared" si="719"/>
        <v>0</v>
      </c>
      <c r="BG461" s="5">
        <f t="shared" si="720"/>
        <v>0</v>
      </c>
      <c r="BH461" s="5">
        <f t="shared" si="721"/>
        <v>0</v>
      </c>
      <c r="BI461" s="5">
        <f t="shared" si="722"/>
        <v>0</v>
      </c>
      <c r="BJ461" s="8">
        <f t="shared" si="723"/>
        <v>0</v>
      </c>
      <c r="BK461" s="8">
        <f t="shared" si="724"/>
        <v>0.22666850331181798</v>
      </c>
      <c r="BL461" s="8">
        <f t="shared" si="725"/>
        <v>0.64892881177290895</v>
      </c>
      <c r="BM461" s="8">
        <f t="shared" si="726"/>
        <v>0.18634249910468439</v>
      </c>
      <c r="BN461" s="8">
        <f t="shared" si="727"/>
        <v>0.81278575121720964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1.5</v>
      </c>
      <c r="F462">
        <f>VLOOKUP(B462,home!$B$2:$E$405,3,FALSE)</f>
        <v>1.38</v>
      </c>
      <c r="G462">
        <f>VLOOKUP(C462,away!$B$2:$E$405,4,FALSE)</f>
        <v>0.83</v>
      </c>
      <c r="H462">
        <f>VLOOKUP(A462,away!$A$2:$E$405,3,FALSE)</f>
        <v>0.88888888888888895</v>
      </c>
      <c r="I462">
        <f>VLOOKUP(C462,away!$B$2:$E$405,3,FALSE)</f>
        <v>0.55000000000000004</v>
      </c>
      <c r="J462">
        <f>VLOOKUP(B462,home!$B$2:$E$405,4,FALSE)</f>
        <v>0.24</v>
      </c>
      <c r="K462" s="3">
        <f t="shared" si="672"/>
        <v>1.7180999999999997</v>
      </c>
      <c r="L462" s="3">
        <f t="shared" si="673"/>
        <v>0.11733333333333335</v>
      </c>
      <c r="M462" s="5">
        <f t="shared" si="674"/>
        <v>0.15954435090112182</v>
      </c>
      <c r="N462" s="5">
        <f t="shared" si="675"/>
        <v>0.27411314928321734</v>
      </c>
      <c r="O462" s="5">
        <f t="shared" si="676"/>
        <v>1.871987050573163E-2</v>
      </c>
      <c r="P462" s="5">
        <f t="shared" si="677"/>
        <v>3.21626095158975E-2</v>
      </c>
      <c r="Q462" s="5">
        <f t="shared" si="678"/>
        <v>0.23547690089174786</v>
      </c>
      <c r="R462" s="5">
        <f t="shared" si="679"/>
        <v>1.098232403002922E-3</v>
      </c>
      <c r="S462" s="5">
        <f t="shared" si="680"/>
        <v>1.620918329338396E-3</v>
      </c>
      <c r="T462" s="5">
        <f t="shared" si="681"/>
        <v>2.7629289704631754E-2</v>
      </c>
      <c r="U462" s="5">
        <f t="shared" si="682"/>
        <v>1.88687309159932E-3</v>
      </c>
      <c r="V462" s="5">
        <f t="shared" si="683"/>
        <v>3.63068415976288E-5</v>
      </c>
      <c r="W462" s="5">
        <f t="shared" si="684"/>
        <v>0.13485762114070401</v>
      </c>
      <c r="X462" s="5">
        <f t="shared" si="685"/>
        <v>1.5823294213842605E-2</v>
      </c>
      <c r="Y462" s="5">
        <f t="shared" si="686"/>
        <v>9.2829992721209947E-4</v>
      </c>
      <c r="Z462" s="5">
        <f t="shared" si="687"/>
        <v>4.2953089539669868E-5</v>
      </c>
      <c r="AA462" s="5">
        <f t="shared" si="688"/>
        <v>7.3797703138106792E-5</v>
      </c>
      <c r="AB462" s="5">
        <f t="shared" si="689"/>
        <v>6.3395916880790637E-5</v>
      </c>
      <c r="AC462" s="5">
        <f t="shared" si="690"/>
        <v>4.5744442002516386E-7</v>
      </c>
      <c r="AD462" s="5">
        <f t="shared" si="691"/>
        <v>5.7924719720460871E-2</v>
      </c>
      <c r="AE462" s="5">
        <f t="shared" si="692"/>
        <v>6.7965004472007422E-3</v>
      </c>
      <c r="AF462" s="5">
        <f t="shared" si="693"/>
        <v>3.9872802623577684E-4</v>
      </c>
      <c r="AG462" s="5">
        <f t="shared" si="694"/>
        <v>1.5594696137221507E-5</v>
      </c>
      <c r="AH462" s="5">
        <f t="shared" si="695"/>
        <v>1.2599572931636487E-6</v>
      </c>
      <c r="AI462" s="5">
        <f t="shared" si="696"/>
        <v>2.1647326253844643E-6</v>
      </c>
      <c r="AJ462" s="5">
        <f t="shared" si="697"/>
        <v>1.8596135618365241E-6</v>
      </c>
      <c r="AK462" s="5">
        <f t="shared" si="698"/>
        <v>1.0650006868637774E-6</v>
      </c>
      <c r="AL462" s="5">
        <f t="shared" si="699"/>
        <v>3.6886561444256282E-9</v>
      </c>
      <c r="AM462" s="5">
        <f t="shared" si="700"/>
        <v>1.9904092190344749E-2</v>
      </c>
      <c r="AN462" s="5">
        <f t="shared" si="701"/>
        <v>2.3354134836671174E-3</v>
      </c>
      <c r="AO462" s="5">
        <f t="shared" si="702"/>
        <v>1.3701092437513754E-4</v>
      </c>
      <c r="AP462" s="5">
        <f t="shared" si="703"/>
        <v>5.3586494866720495E-6</v>
      </c>
      <c r="AQ462" s="5">
        <f t="shared" si="704"/>
        <v>1.5718705160904667E-7</v>
      </c>
      <c r="AR462" s="5">
        <f t="shared" si="705"/>
        <v>2.9566997812906954E-8</v>
      </c>
      <c r="AS462" s="5">
        <f t="shared" si="706"/>
        <v>5.0799058942355424E-8</v>
      </c>
      <c r="AT462" s="5">
        <f t="shared" si="707"/>
        <v>4.3638931584430432E-8</v>
      </c>
      <c r="AU462" s="5">
        <f t="shared" si="708"/>
        <v>2.4992016118403309E-8</v>
      </c>
      <c r="AV462" s="5">
        <f t="shared" si="709"/>
        <v>1.0734695723257178E-8</v>
      </c>
      <c r="AW462" s="5">
        <f t="shared" si="710"/>
        <v>2.0655490767145053E-11</v>
      </c>
      <c r="AX462" s="5">
        <f t="shared" si="711"/>
        <v>5.6995367987052251E-3</v>
      </c>
      <c r="AY462" s="5">
        <f t="shared" si="712"/>
        <v>6.6874565104807981E-4</v>
      </c>
      <c r="AZ462" s="5">
        <f t="shared" si="713"/>
        <v>3.9233078194820677E-5</v>
      </c>
      <c r="BA462" s="5">
        <f t="shared" si="714"/>
        <v>1.5344492805085432E-6</v>
      </c>
      <c r="BB462" s="5">
        <f t="shared" si="715"/>
        <v>4.5010512228250566E-8</v>
      </c>
      <c r="BC462" s="5">
        <f t="shared" si="716"/>
        <v>1.0562466869562798E-9</v>
      </c>
      <c r="BD462" s="5">
        <f t="shared" si="717"/>
        <v>5.7819906834129217E-10</v>
      </c>
      <c r="BE462" s="5">
        <f t="shared" si="718"/>
        <v>9.9340381931717394E-10</v>
      </c>
      <c r="BF462" s="5">
        <f t="shared" si="719"/>
        <v>8.5338355098441824E-10</v>
      </c>
      <c r="BG462" s="5">
        <f t="shared" si="720"/>
        <v>4.8873275964877634E-10</v>
      </c>
      <c r="BH462" s="5">
        <f t="shared" si="721"/>
        <v>2.0992293858814058E-10</v>
      </c>
      <c r="BI462" s="5">
        <f t="shared" si="722"/>
        <v>7.2133720157656815E-11</v>
      </c>
      <c r="BJ462" s="8">
        <f t="shared" si="723"/>
        <v>0.78275522653030316</v>
      </c>
      <c r="BK462" s="8">
        <f t="shared" si="724"/>
        <v>0.19403339237207962</v>
      </c>
      <c r="BL462" s="8">
        <f t="shared" si="725"/>
        <v>2.1848681851996055E-2</v>
      </c>
      <c r="BM462" s="8">
        <f t="shared" si="726"/>
        <v>0.27689639471280669</v>
      </c>
      <c r="BN462" s="8">
        <f t="shared" si="727"/>
        <v>0.721115113500719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1.5</v>
      </c>
      <c r="F463">
        <f>VLOOKUP(B463,home!$B$2:$E$405,3,FALSE)</f>
        <v>1.1000000000000001</v>
      </c>
      <c r="G463">
        <f>VLOOKUP(C463,away!$B$2:$E$405,4,FALSE)</f>
        <v>1.38</v>
      </c>
      <c r="H463">
        <f>VLOOKUP(A463,away!$A$2:$E$405,3,FALSE)</f>
        <v>0.88888888888888895</v>
      </c>
      <c r="I463">
        <f>VLOOKUP(C463,away!$B$2:$E$405,3,FALSE)</f>
        <v>1.66</v>
      </c>
      <c r="J463">
        <f>VLOOKUP(B463,home!$B$2:$E$405,4,FALSE)</f>
        <v>1.45</v>
      </c>
      <c r="K463" s="3">
        <f t="shared" si="672"/>
        <v>2.2770000000000001</v>
      </c>
      <c r="L463" s="3">
        <f t="shared" si="673"/>
        <v>2.1395555555555554</v>
      </c>
      <c r="M463" s="5">
        <f t="shared" si="674"/>
        <v>1.2075754999549444E-2</v>
      </c>
      <c r="N463" s="5">
        <f t="shared" si="675"/>
        <v>2.7496494133974089E-2</v>
      </c>
      <c r="O463" s="5">
        <f t="shared" si="676"/>
        <v>2.5836748696813787E-2</v>
      </c>
      <c r="P463" s="5">
        <f t="shared" si="677"/>
        <v>5.8830276782645005E-2</v>
      </c>
      <c r="Q463" s="5">
        <f t="shared" si="678"/>
        <v>3.1304758571529506E-2</v>
      </c>
      <c r="R463" s="5">
        <f t="shared" si="679"/>
        <v>2.7639579605880354E-2</v>
      </c>
      <c r="S463" s="5">
        <f t="shared" si="680"/>
        <v>7.1651864965208242E-2</v>
      </c>
      <c r="T463" s="5">
        <f t="shared" si="681"/>
        <v>6.6978270117041355E-2</v>
      </c>
      <c r="U463" s="5">
        <f t="shared" si="682"/>
        <v>6.2935322762589577E-2</v>
      </c>
      <c r="V463" s="5">
        <f t="shared" si="683"/>
        <v>3.8785695875313615E-2</v>
      </c>
      <c r="W463" s="5">
        <f t="shared" si="684"/>
        <v>2.3760311755790894E-2</v>
      </c>
      <c r="X463" s="5">
        <f t="shared" si="685"/>
        <v>5.0836507018834381E-2</v>
      </c>
      <c r="Y463" s="5">
        <f t="shared" si="686"/>
        <v>5.438376550859305E-2</v>
      </c>
      <c r="Z463" s="5">
        <f t="shared" si="687"/>
        <v>1.9712138699660445E-2</v>
      </c>
      <c r="AA463" s="5">
        <f t="shared" si="688"/>
        <v>4.4884539819126837E-2</v>
      </c>
      <c r="AB463" s="5">
        <f t="shared" si="689"/>
        <v>5.1101048584075916E-2</v>
      </c>
      <c r="AC463" s="5">
        <f t="shared" si="690"/>
        <v>1.1809682001442806E-2</v>
      </c>
      <c r="AD463" s="5">
        <f t="shared" si="691"/>
        <v>1.3525557466983969E-2</v>
      </c>
      <c r="AE463" s="5">
        <f t="shared" si="692"/>
        <v>2.8938681620471477E-2</v>
      </c>
      <c r="AF463" s="5">
        <f t="shared" si="693"/>
        <v>3.09579585157666E-2</v>
      </c>
      <c r="AG463" s="5">
        <f t="shared" si="694"/>
        <v>2.2078757377022279E-2</v>
      </c>
      <c r="AH463" s="5">
        <f t="shared" si="695"/>
        <v>1.0543803966685042E-2</v>
      </c>
      <c r="AI463" s="5">
        <f t="shared" si="696"/>
        <v>2.4008241632141845E-2</v>
      </c>
      <c r="AJ463" s="5">
        <f t="shared" si="697"/>
        <v>2.7333383098193498E-2</v>
      </c>
      <c r="AK463" s="5">
        <f t="shared" si="698"/>
        <v>2.0746037771528864E-2</v>
      </c>
      <c r="AL463" s="5">
        <f t="shared" si="699"/>
        <v>2.3013612345922016E-3</v>
      </c>
      <c r="AM463" s="5">
        <f t="shared" si="700"/>
        <v>6.1595388704645017E-3</v>
      </c>
      <c r="AN463" s="5">
        <f t="shared" si="701"/>
        <v>1.3178675609962715E-2</v>
      </c>
      <c r="AO463" s="5">
        <f t="shared" si="702"/>
        <v>1.4098254308080116E-2</v>
      </c>
      <c r="AP463" s="5">
        <f t="shared" si="703"/>
        <v>1.0054666109495951E-2</v>
      </c>
      <c r="AQ463" s="5">
        <f t="shared" si="704"/>
        <v>5.3781291834570566E-3</v>
      </c>
      <c r="AR463" s="5">
        <f t="shared" si="705"/>
        <v>4.5118108707219362E-3</v>
      </c>
      <c r="AS463" s="5">
        <f t="shared" si="706"/>
        <v>1.0273393352633851E-2</v>
      </c>
      <c r="AT463" s="5">
        <f t="shared" si="707"/>
        <v>1.1696258331973642E-2</v>
      </c>
      <c r="AU463" s="5">
        <f t="shared" si="708"/>
        <v>8.8774600739679934E-3</v>
      </c>
      <c r="AV463" s="5">
        <f t="shared" si="709"/>
        <v>5.0534941471062815E-3</v>
      </c>
      <c r="AW463" s="5">
        <f t="shared" si="710"/>
        <v>3.1143605608685467E-4</v>
      </c>
      <c r="AX463" s="5">
        <f t="shared" si="711"/>
        <v>2.3375450013412764E-3</v>
      </c>
      <c r="AY463" s="5">
        <f t="shared" si="712"/>
        <v>5.0013073939808462E-3</v>
      </c>
      <c r="AZ463" s="5">
        <f t="shared" si="713"/>
        <v>5.3502875099163995E-3</v>
      </c>
      <c r="BA463" s="5">
        <f t="shared" si="714"/>
        <v>3.8157457885537099E-3</v>
      </c>
      <c r="BB463" s="5">
        <f t="shared" si="715"/>
        <v>2.0410000251219512E-3</v>
      </c>
      <c r="BC463" s="5">
        <f t="shared" si="716"/>
        <v>8.7336658852773966E-4</v>
      </c>
      <c r="BD463" s="5">
        <f t="shared" si="717"/>
        <v>1.6088783356781777E-3</v>
      </c>
      <c r="BE463" s="5">
        <f t="shared" si="718"/>
        <v>3.6634159703392111E-3</v>
      </c>
      <c r="BF463" s="5">
        <f t="shared" si="719"/>
        <v>4.1707990822311925E-3</v>
      </c>
      <c r="BG463" s="5">
        <f t="shared" si="720"/>
        <v>3.1656365034134753E-3</v>
      </c>
      <c r="BH463" s="5">
        <f t="shared" si="721"/>
        <v>1.8020385795681211E-3</v>
      </c>
      <c r="BI463" s="5">
        <f t="shared" si="722"/>
        <v>8.2064836913532267E-4</v>
      </c>
      <c r="BJ463" s="8">
        <f t="shared" si="723"/>
        <v>0.41854957847490981</v>
      </c>
      <c r="BK463" s="8">
        <f t="shared" si="724"/>
        <v>0.20045594325273219</v>
      </c>
      <c r="BL463" s="8">
        <f t="shared" si="725"/>
        <v>0.35067253955380479</v>
      </c>
      <c r="BM463" s="8">
        <f t="shared" si="726"/>
        <v>0.80151671585282114</v>
      </c>
      <c r="BN463" s="8">
        <f t="shared" si="727"/>
        <v>0.18318361279039216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1.2068965517241399</v>
      </c>
      <c r="F464">
        <f>VLOOKUP(B464,home!$B$2:$E$405,3,FALSE)</f>
        <v>1.19</v>
      </c>
      <c r="G464">
        <f>VLOOKUP(C464,away!$B$2:$E$405,4,FALSE)</f>
        <v>0.59</v>
      </c>
      <c r="H464">
        <f>VLOOKUP(A464,away!$A$2:$E$405,3,FALSE)</f>
        <v>1.3793103448275901</v>
      </c>
      <c r="I464">
        <f>VLOOKUP(C464,away!$B$2:$E$405,3,FALSE)</f>
        <v>0.74</v>
      </c>
      <c r="J464">
        <f>VLOOKUP(B464,home!$B$2:$E$405,4,FALSE)</f>
        <v>0.54</v>
      </c>
      <c r="K464" s="3">
        <f t="shared" si="672"/>
        <v>0.84736206896551858</v>
      </c>
      <c r="L464" s="3">
        <f t="shared" si="673"/>
        <v>0.55117241379310511</v>
      </c>
      <c r="M464" s="5">
        <f t="shared" si="674"/>
        <v>0.24695862098652255</v>
      </c>
      <c r="N464" s="5">
        <f t="shared" si="675"/>
        <v>0.20926336802801107</v>
      </c>
      <c r="O464" s="5">
        <f t="shared" si="676"/>
        <v>0.1361167792361582</v>
      </c>
      <c r="P464" s="5">
        <f t="shared" si="677"/>
        <v>0.11534019567447373</v>
      </c>
      <c r="Q464" s="5">
        <f t="shared" si="678"/>
        <v>8.8660920245454092E-2</v>
      </c>
      <c r="R464" s="5">
        <f t="shared" si="679"/>
        <v>3.751190688466826E-2</v>
      </c>
      <c r="S464" s="5">
        <f t="shared" si="680"/>
        <v>1.3467196128933587E-2</v>
      </c>
      <c r="T464" s="5">
        <f t="shared" si="681"/>
        <v>4.886745342080491E-2</v>
      </c>
      <c r="U464" s="5">
        <f t="shared" si="682"/>
        <v>3.1786167028634377E-2</v>
      </c>
      <c r="V464" s="5">
        <f t="shared" si="683"/>
        <v>6.9886158368138822E-4</v>
      </c>
      <c r="W464" s="5">
        <f t="shared" si="684"/>
        <v>2.504263360519161E-2</v>
      </c>
      <c r="X464" s="5">
        <f t="shared" si="685"/>
        <v>1.3802808811909787E-2</v>
      </c>
      <c r="Y464" s="5">
        <f t="shared" si="686"/>
        <v>3.8038637249925293E-3</v>
      </c>
      <c r="Z464" s="5">
        <f t="shared" si="687"/>
        <v>6.8918427545349359E-3</v>
      </c>
      <c r="AA464" s="5">
        <f t="shared" si="688"/>
        <v>5.8398861354677411E-3</v>
      </c>
      <c r="AB464" s="5">
        <f t="shared" si="689"/>
        <v>2.4742489991364958E-3</v>
      </c>
      <c r="AC464" s="5">
        <f t="shared" si="690"/>
        <v>2.0399883057631479E-5</v>
      </c>
      <c r="AD464" s="5">
        <f t="shared" si="691"/>
        <v>5.3050444560101455E-3</v>
      </c>
      <c r="AE464" s="5">
        <f t="shared" si="692"/>
        <v>2.9239941580988414E-3</v>
      </c>
      <c r="AF464" s="5">
        <f t="shared" si="693"/>
        <v>8.0581245901813832E-4</v>
      </c>
      <c r="AG464" s="5">
        <f t="shared" si="694"/>
        <v>1.4804719936719498E-4</v>
      </c>
      <c r="AH464" s="5">
        <f t="shared" si="695"/>
        <v>9.4964840162488557E-4</v>
      </c>
      <c r="AI464" s="5">
        <f t="shared" si="696"/>
        <v>8.0469603439066071E-4</v>
      </c>
      <c r="AJ464" s="5">
        <f t="shared" si="697"/>
        <v>3.4093444829480914E-4</v>
      </c>
      <c r="AK464" s="5">
        <f t="shared" si="698"/>
        <v>9.6298306496235705E-5</v>
      </c>
      <c r="AL464" s="5">
        <f t="shared" si="699"/>
        <v>3.8110457439459158E-7</v>
      </c>
      <c r="AM464" s="5">
        <f t="shared" si="700"/>
        <v>8.9905868923976237E-4</v>
      </c>
      <c r="AN464" s="5">
        <f t="shared" si="701"/>
        <v>4.9553634788994491E-4</v>
      </c>
      <c r="AO464" s="5">
        <f t="shared" si="702"/>
        <v>1.365629824943604E-4</v>
      </c>
      <c r="AP464" s="5">
        <f t="shared" si="703"/>
        <v>2.5089916232067396E-5</v>
      </c>
      <c r="AQ464" s="5">
        <f t="shared" si="704"/>
        <v>3.4572174228738483E-6</v>
      </c>
      <c r="AR464" s="5">
        <f t="shared" si="705"/>
        <v>1.0468400035567049E-4</v>
      </c>
      <c r="AS464" s="5">
        <f t="shared" si="706"/>
        <v>8.8705251128968015E-5</v>
      </c>
      <c r="AT464" s="5">
        <f t="shared" si="707"/>
        <v>3.7582732562374118E-5</v>
      </c>
      <c r="AU464" s="5">
        <f t="shared" si="708"/>
        <v>1.06153940071437E-5</v>
      </c>
      <c r="AV464" s="5">
        <f t="shared" si="709"/>
        <v>2.2487705571943629E-6</v>
      </c>
      <c r="AW464" s="5">
        <f t="shared" si="710"/>
        <v>4.9442241699704823E-9</v>
      </c>
      <c r="AX464" s="5">
        <f t="shared" si="711"/>
        <v>1.2697137183927202E-4</v>
      </c>
      <c r="AY464" s="5">
        <f t="shared" si="712"/>
        <v>6.9983117499273438E-5</v>
      </c>
      <c r="AZ464" s="5">
        <f t="shared" si="713"/>
        <v>1.9286381898420519E-5</v>
      </c>
      <c r="BA464" s="5">
        <f t="shared" si="714"/>
        <v>3.5433738880960289E-6</v>
      </c>
      <c r="BB464" s="5">
        <f t="shared" si="715"/>
        <v>4.8825248471833704E-7</v>
      </c>
      <c r="BC464" s="5">
        <f t="shared" si="716"/>
        <v>5.3822260108537406E-8</v>
      </c>
      <c r="BD464" s="5">
        <f t="shared" si="717"/>
        <v>9.6164888602588558E-6</v>
      </c>
      <c r="BE464" s="5">
        <f t="shared" si="718"/>
        <v>8.1486478968128047E-6</v>
      </c>
      <c r="BF464" s="5">
        <f t="shared" si="719"/>
        <v>3.45242757055741E-6</v>
      </c>
      <c r="BG464" s="5">
        <f t="shared" si="720"/>
        <v>9.7515205638037533E-7</v>
      </c>
      <c r="BH464" s="5">
        <f t="shared" si="721"/>
        <v>2.0657671601261368E-7</v>
      </c>
      <c r="BI464" s="5">
        <f t="shared" si="722"/>
        <v>3.5009054696110149E-8</v>
      </c>
      <c r="BJ464" s="8">
        <f t="shared" si="723"/>
        <v>0.40040397758200719</v>
      </c>
      <c r="BK464" s="8">
        <f t="shared" si="724"/>
        <v>0.37655563847874257</v>
      </c>
      <c r="BL464" s="8">
        <f t="shared" si="725"/>
        <v>0.21618683592563773</v>
      </c>
      <c r="BM464" s="8">
        <f t="shared" si="726"/>
        <v>0.16611652551235953</v>
      </c>
      <c r="BN464" s="8">
        <f t="shared" si="727"/>
        <v>0.83385179105528784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1.2068965517241399</v>
      </c>
      <c r="F465">
        <f>VLOOKUP(B465,home!$B$2:$E$405,3,FALSE)</f>
        <v>1.58</v>
      </c>
      <c r="G465">
        <f>VLOOKUP(C465,away!$B$2:$E$405,4,FALSE)</f>
        <v>0.74</v>
      </c>
      <c r="H465">
        <f>VLOOKUP(A465,away!$A$2:$E$405,3,FALSE)</f>
        <v>1.3793103448275901</v>
      </c>
      <c r="I465">
        <f>VLOOKUP(C465,away!$B$2:$E$405,3,FALSE)</f>
        <v>0.74</v>
      </c>
      <c r="J465">
        <f>VLOOKUP(B465,home!$B$2:$E$405,4,FALSE)</f>
        <v>1.36</v>
      </c>
      <c r="K465" s="3">
        <f t="shared" si="672"/>
        <v>1.4111034482758644</v>
      </c>
      <c r="L465" s="3">
        <f t="shared" si="673"/>
        <v>1.3881379310344868</v>
      </c>
      <c r="M465" s="5">
        <f t="shared" si="674"/>
        <v>6.0856211899548193E-2</v>
      </c>
      <c r="N465" s="5">
        <f t="shared" si="675"/>
        <v>8.5874410460459141E-2</v>
      </c>
      <c r="O465" s="5">
        <f t="shared" si="676"/>
        <v>8.4476816076835146E-2</v>
      </c>
      <c r="P465" s="5">
        <f t="shared" si="677"/>
        <v>0.11920552646538804</v>
      </c>
      <c r="Q465" s="5">
        <f t="shared" si="678"/>
        <v>6.0588838359705438E-2</v>
      </c>
      <c r="R465" s="5">
        <f t="shared" si="679"/>
        <v>5.8632736344639419E-2</v>
      </c>
      <c r="S465" s="5">
        <f t="shared" si="680"/>
        <v>5.83751317094214E-2</v>
      </c>
      <c r="T465" s="5">
        <f t="shared" si="681"/>
        <v>8.4105664724424462E-2</v>
      </c>
      <c r="U465" s="5">
        <f t="shared" si="682"/>
        <v>8.2736856437770276E-2</v>
      </c>
      <c r="V465" s="5">
        <f t="shared" si="683"/>
        <v>1.2705063461528639E-2</v>
      </c>
      <c r="W465" s="5">
        <f t="shared" si="684"/>
        <v>2.84990395788031E-2</v>
      </c>
      <c r="X465" s="5">
        <f t="shared" si="685"/>
        <v>3.9560597837389688E-2</v>
      </c>
      <c r="Y465" s="5">
        <f t="shared" si="686"/>
        <v>2.7457783216240761E-2</v>
      </c>
      <c r="Z465" s="5">
        <f t="shared" si="687"/>
        <v>2.7130108440112776E-2</v>
      </c>
      <c r="AA465" s="5">
        <f t="shared" si="688"/>
        <v>3.8283389571941266E-2</v>
      </c>
      <c r="AB465" s="5">
        <f t="shared" si="689"/>
        <v>2.7010911518327303E-2</v>
      </c>
      <c r="AC465" s="5">
        <f t="shared" si="690"/>
        <v>1.5554223342963808E-3</v>
      </c>
      <c r="AD465" s="5">
        <f t="shared" si="691"/>
        <v>1.0053773255549852E-2</v>
      </c>
      <c r="AE465" s="5">
        <f t="shared" si="692"/>
        <v>1.3956024006048829E-2</v>
      </c>
      <c r="AF465" s="5">
        <f t="shared" si="693"/>
        <v>9.6864431446121273E-3</v>
      </c>
      <c r="AG465" s="5">
        <f t="shared" si="694"/>
        <v>4.4820397152816899E-3</v>
      </c>
      <c r="AH465" s="5">
        <f t="shared" si="695"/>
        <v>9.4150831496998526E-3</v>
      </c>
      <c r="AI465" s="5">
        <f t="shared" si="696"/>
        <v>1.3285656298345447E-2</v>
      </c>
      <c r="AJ465" s="5">
        <f t="shared" si="697"/>
        <v>9.3737177076016094E-3</v>
      </c>
      <c r="AK465" s="5">
        <f t="shared" si="698"/>
        <v>4.4090951267870531E-3</v>
      </c>
      <c r="AL465" s="5">
        <f t="shared" si="699"/>
        <v>1.2187083779836749E-4</v>
      </c>
      <c r="AM465" s="5">
        <f t="shared" si="700"/>
        <v>2.8373828218180128E-3</v>
      </c>
      <c r="AN465" s="5">
        <f t="shared" si="701"/>
        <v>3.9386787198312494E-3</v>
      </c>
      <c r="AO465" s="5">
        <f t="shared" si="702"/>
        <v>2.7337146645780566E-3</v>
      </c>
      <c r="AP465" s="5">
        <f t="shared" si="703"/>
        <v>1.2649243395086735E-3</v>
      </c>
      <c r="AQ465" s="5">
        <f t="shared" si="704"/>
        <v>4.3897236389018354E-4</v>
      </c>
      <c r="AR465" s="5">
        <f t="shared" si="705"/>
        <v>2.6138868087884032E-3</v>
      </c>
      <c r="AS465" s="5">
        <f t="shared" si="706"/>
        <v>3.6884646892841105E-3</v>
      </c>
      <c r="AT465" s="5">
        <f t="shared" si="707"/>
        <v>2.6024026209462872E-3</v>
      </c>
      <c r="AU465" s="5">
        <f t="shared" si="708"/>
        <v>1.2240864374064842E-3</v>
      </c>
      <c r="AV465" s="5">
        <f t="shared" si="709"/>
        <v>4.318281482030021E-4</v>
      </c>
      <c r="AW465" s="5">
        <f t="shared" si="710"/>
        <v>6.6311487571685414E-6</v>
      </c>
      <c r="AX465" s="5">
        <f t="shared" si="711"/>
        <v>6.673067806576827E-4</v>
      </c>
      <c r="AY465" s="5">
        <f t="shared" si="712"/>
        <v>9.2631385386743976E-4</v>
      </c>
      <c r="AZ465" s="5">
        <f t="shared" si="713"/>
        <v>6.4292569829806502E-4</v>
      </c>
      <c r="BA465" s="5">
        <f t="shared" si="714"/>
        <v>2.9748984954812625E-4</v>
      </c>
      <c r="BB465" s="5">
        <f t="shared" si="715"/>
        <v>1.0323923606387416E-4</v>
      </c>
      <c r="BC465" s="5">
        <f t="shared" si="716"/>
        <v>2.8662059910257457E-5</v>
      </c>
      <c r="BD465" s="5">
        <f t="shared" si="717"/>
        <v>6.0473923778497777E-4</v>
      </c>
      <c r="BE465" s="5">
        <f t="shared" si="718"/>
        <v>8.5334962374610001E-4</v>
      </c>
      <c r="BF465" s="5">
        <f t="shared" si="719"/>
        <v>6.0208229832651669E-4</v>
      </c>
      <c r="BG465" s="5">
        <f t="shared" si="720"/>
        <v>2.8320013577146845E-4</v>
      </c>
      <c r="BH465" s="5">
        <f t="shared" si="721"/>
        <v>9.9906172034828063E-5</v>
      </c>
      <c r="BI465" s="5">
        <f t="shared" si="722"/>
        <v>2.8195588772477529E-5</v>
      </c>
      <c r="BJ465" s="8">
        <f t="shared" si="723"/>
        <v>0.37814422468648673</v>
      </c>
      <c r="BK465" s="8">
        <f t="shared" si="724"/>
        <v>0.25374554056184845</v>
      </c>
      <c r="BL465" s="8">
        <f t="shared" si="725"/>
        <v>0.34065640399301206</v>
      </c>
      <c r="BM465" s="8">
        <f t="shared" si="726"/>
        <v>0.52912205536977397</v>
      </c>
      <c r="BN465" s="8">
        <f t="shared" si="727"/>
        <v>0.46963453960657531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1.2068965517241399</v>
      </c>
      <c r="F466">
        <f>VLOOKUP(B466,home!$B$2:$E$405,3,FALSE)</f>
        <v>0.79</v>
      </c>
      <c r="G466">
        <f>VLOOKUP(C466,away!$B$2:$E$405,4,FALSE)</f>
        <v>0.2</v>
      </c>
      <c r="H466">
        <f>VLOOKUP(A466,away!$A$2:$E$405,3,FALSE)</f>
        <v>1.3793103448275901</v>
      </c>
      <c r="I466">
        <f>VLOOKUP(C466,away!$B$2:$E$405,3,FALSE)</f>
        <v>1.19</v>
      </c>
      <c r="J466">
        <f>VLOOKUP(B466,home!$B$2:$E$405,4,FALSE)</f>
        <v>0.81</v>
      </c>
      <c r="K466" s="3">
        <f t="shared" si="672"/>
        <v>0.19068965517241412</v>
      </c>
      <c r="L466" s="3">
        <f t="shared" si="673"/>
        <v>1.3295172413793142</v>
      </c>
      <c r="M466" s="5">
        <f t="shared" si="674"/>
        <v>0.21866664089777008</v>
      </c>
      <c r="N466" s="5">
        <f t="shared" si="675"/>
        <v>4.1697466350505891E-2</v>
      </c>
      <c r="O466" s="5">
        <f t="shared" si="676"/>
        <v>0.29072106918808444</v>
      </c>
      <c r="P466" s="5">
        <f t="shared" si="677"/>
        <v>5.5437500434831366E-2</v>
      </c>
      <c r="Q466" s="5">
        <f t="shared" si="678"/>
        <v>3.9756377399706548E-3</v>
      </c>
      <c r="R466" s="5">
        <f t="shared" si="679"/>
        <v>0.19325933695889339</v>
      </c>
      <c r="S466" s="5">
        <f t="shared" si="680"/>
        <v>3.5137006287789796E-3</v>
      </c>
      <c r="T466" s="5">
        <f t="shared" si="681"/>
        <v>5.2856789207692762E-3</v>
      </c>
      <c r="U466" s="5">
        <f t="shared" si="682"/>
        <v>3.6852556323540772E-2</v>
      </c>
      <c r="V466" s="5">
        <f t="shared" si="683"/>
        <v>9.8979066611297711E-5</v>
      </c>
      <c r="W466" s="5">
        <f t="shared" si="684"/>
        <v>2.5270432990848006E-4</v>
      </c>
      <c r="X466" s="5">
        <f t="shared" si="685"/>
        <v>3.3597476358453052E-4</v>
      </c>
      <c r="Y466" s="5">
        <f t="shared" si="686"/>
        <v>2.2334212042698616E-4</v>
      </c>
      <c r="Z466" s="5">
        <f t="shared" si="687"/>
        <v>8.5647206848127738E-2</v>
      </c>
      <c r="AA466" s="5">
        <f t="shared" si="688"/>
        <v>1.6332036340349906E-2</v>
      </c>
      <c r="AB466" s="5">
        <f t="shared" si="689"/>
        <v>1.5571751890023297E-3</v>
      </c>
      <c r="AC466" s="5">
        <f t="shared" si="690"/>
        <v>1.5683553815566761E-6</v>
      </c>
      <c r="AD466" s="5">
        <f t="shared" si="691"/>
        <v>1.2047025382706006E-5</v>
      </c>
      <c r="AE466" s="5">
        <f t="shared" si="692"/>
        <v>1.6016727953641868E-5</v>
      </c>
      <c r="AF466" s="5">
        <f t="shared" si="693"/>
        <v>1.0647257982424443E-5</v>
      </c>
      <c r="AG466" s="5">
        <f t="shared" si="694"/>
        <v>4.7185710203489415E-6</v>
      </c>
      <c r="AH466" s="5">
        <f t="shared" si="695"/>
        <v>2.8467359545141593E-2</v>
      </c>
      <c r="AI466" s="5">
        <f t="shared" si="696"/>
        <v>5.4284309753321828E-3</v>
      </c>
      <c r="AJ466" s="5">
        <f t="shared" si="697"/>
        <v>5.1757281540667274E-4</v>
      </c>
      <c r="AK466" s="5">
        <f t="shared" si="698"/>
        <v>3.2898593898838002E-5</v>
      </c>
      <c r="AL466" s="5">
        <f t="shared" si="699"/>
        <v>1.5904703486558195E-8</v>
      </c>
      <c r="AM466" s="5">
        <f t="shared" si="700"/>
        <v>4.5944862321630594E-7</v>
      </c>
      <c r="AN466" s="5">
        <f t="shared" si="701"/>
        <v>6.1084486609406698E-7</v>
      </c>
      <c r="AO466" s="5">
        <f t="shared" si="702"/>
        <v>4.0606439064005035E-7</v>
      </c>
      <c r="AP466" s="5">
        <f t="shared" si="703"/>
        <v>1.7995653615537725E-7</v>
      </c>
      <c r="AQ466" s="5">
        <f t="shared" si="704"/>
        <v>5.9813829379368531E-8</v>
      </c>
      <c r="AR466" s="5">
        <f t="shared" si="705"/>
        <v>7.5695690663619419E-3</v>
      </c>
      <c r="AS466" s="5">
        <f t="shared" si="706"/>
        <v>1.4434385150683315E-3</v>
      </c>
      <c r="AT466" s="5">
        <f t="shared" si="707"/>
        <v>1.3762439635048082E-4</v>
      </c>
      <c r="AU466" s="5">
        <f t="shared" si="708"/>
        <v>8.7478495611282806E-6</v>
      </c>
      <c r="AV466" s="5">
        <f t="shared" si="709"/>
        <v>4.170311040779264E-7</v>
      </c>
      <c r="AW466" s="5">
        <f t="shared" si="710"/>
        <v>1.120067467426809E-10</v>
      </c>
      <c r="AX466" s="5">
        <f t="shared" si="711"/>
        <v>1.4602016588426297E-8</v>
      </c>
      <c r="AY466" s="5">
        <f t="shared" si="712"/>
        <v>1.9413632813219514E-8</v>
      </c>
      <c r="AZ466" s="5">
        <f t="shared" si="713"/>
        <v>1.2905379771491274E-8</v>
      </c>
      <c r="BA466" s="5">
        <f t="shared" si="714"/>
        <v>5.7193083042484919E-9</v>
      </c>
      <c r="BB466" s="5">
        <f t="shared" si="715"/>
        <v>1.9009797498155661E-9</v>
      </c>
      <c r="BC466" s="5">
        <f t="shared" si="716"/>
        <v>5.054770705785456E-10</v>
      </c>
      <c r="BD466" s="5">
        <f t="shared" si="717"/>
        <v>1.6773120972566212E-3</v>
      </c>
      <c r="BE466" s="5">
        <f t="shared" si="718"/>
        <v>3.1984606544238387E-4</v>
      </c>
      <c r="BF466" s="5">
        <f t="shared" si="719"/>
        <v>3.049566796373079E-5</v>
      </c>
      <c r="BG466" s="5">
        <f t="shared" si="720"/>
        <v>1.9384028027520875E-6</v>
      </c>
      <c r="BH466" s="5">
        <f t="shared" si="721"/>
        <v>9.2408340510509145E-8</v>
      </c>
      <c r="BI466" s="5">
        <f t="shared" si="722"/>
        <v>3.5242629174008047E-9</v>
      </c>
      <c r="BJ466" s="8">
        <f t="shared" si="723"/>
        <v>5.1816004982544732E-2</v>
      </c>
      <c r="BK466" s="8">
        <f t="shared" si="724"/>
        <v>0.27771842470170954</v>
      </c>
      <c r="BL466" s="8">
        <f t="shared" si="725"/>
        <v>0.58435792095416494</v>
      </c>
      <c r="BM466" s="8">
        <f t="shared" si="726"/>
        <v>0.19578188661486526</v>
      </c>
      <c r="BN466" s="8">
        <f t="shared" si="727"/>
        <v>0.80375765157005585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1.2068965517241399</v>
      </c>
      <c r="F467">
        <f>VLOOKUP(B467,home!$B$2:$E$405,3,FALSE)</f>
        <v>0.89</v>
      </c>
      <c r="G467">
        <f>VLOOKUP(C467,away!$B$2:$E$405,4,FALSE)</f>
        <v>1.58</v>
      </c>
      <c r="H467">
        <f>VLOOKUP(A467,away!$A$2:$E$405,3,FALSE)</f>
        <v>1.3793103448275901</v>
      </c>
      <c r="I467">
        <f>VLOOKUP(C467,away!$B$2:$E$405,3,FALSE)</f>
        <v>0.79</v>
      </c>
      <c r="J467">
        <f>VLOOKUP(B467,home!$B$2:$E$405,4,FALSE)</f>
        <v>0.81</v>
      </c>
      <c r="K467" s="3">
        <f t="shared" si="672"/>
        <v>1.6971379310344856</v>
      </c>
      <c r="L467" s="3">
        <f t="shared" si="673"/>
        <v>0.88262068965517493</v>
      </c>
      <c r="M467" s="5">
        <f t="shared" si="674"/>
        <v>7.5792296507303E-2</v>
      </c>
      <c r="N467" s="5">
        <f t="shared" si="675"/>
        <v>0.12862998128275649</v>
      </c>
      <c r="O467" s="5">
        <f t="shared" si="676"/>
        <v>6.6895849013825281E-2</v>
      </c>
      <c r="P467" s="5">
        <f t="shared" si="677"/>
        <v>0.11353148279011877</v>
      </c>
      <c r="Q467" s="5">
        <f t="shared" si="678"/>
        <v>0.10915141015161101</v>
      </c>
      <c r="R467" s="5">
        <f t="shared" si="679"/>
        <v>2.9521830195825455E-2</v>
      </c>
      <c r="S467" s="5">
        <f t="shared" si="680"/>
        <v>4.2515526572285189E-2</v>
      </c>
      <c r="T467" s="5">
        <f t="shared" si="681"/>
        <v>9.6339292904849771E-2</v>
      </c>
      <c r="U467" s="5">
        <f t="shared" si="682"/>
        <v>5.0102617818894614E-2</v>
      </c>
      <c r="V467" s="5">
        <f t="shared" si="683"/>
        <v>7.076138041855454E-3</v>
      </c>
      <c r="W467" s="5">
        <f t="shared" si="684"/>
        <v>6.1748332798067226E-2</v>
      </c>
      <c r="X467" s="5">
        <f t="shared" si="685"/>
        <v>5.4500356079287354E-2</v>
      </c>
      <c r="Y467" s="5">
        <f t="shared" si="686"/>
        <v>2.4051570934576598E-2</v>
      </c>
      <c r="Z467" s="5">
        <f t="shared" si="687"/>
        <v>8.685526042440812E-3</v>
      </c>
      <c r="AA467" s="5">
        <f t="shared" si="688"/>
        <v>1.4740535697614144E-2</v>
      </c>
      <c r="AB467" s="5">
        <f t="shared" si="689"/>
        <v>1.2508361128094427E-2</v>
      </c>
      <c r="AC467" s="5">
        <f t="shared" si="690"/>
        <v>6.6247204641866893E-4</v>
      </c>
      <c r="AD467" s="5">
        <f t="shared" si="691"/>
        <v>2.6198859442435166E-2</v>
      </c>
      <c r="AE467" s="5">
        <f t="shared" si="692"/>
        <v>2.3123655389261116E-2</v>
      </c>
      <c r="AF467" s="5">
        <f t="shared" si="693"/>
        <v>1.0204708333509123E-2</v>
      </c>
      <c r="AG467" s="5">
        <f t="shared" si="694"/>
        <v>3.0022955690172451E-3</v>
      </c>
      <c r="AH467" s="5">
        <f t="shared" si="695"/>
        <v>1.9165062463992726E-3</v>
      </c>
      <c r="AI467" s="5">
        <f t="shared" si="696"/>
        <v>3.2525754458287296E-3</v>
      </c>
      <c r="AJ467" s="5">
        <f t="shared" si="697"/>
        <v>2.7600345813336706E-3</v>
      </c>
      <c r="AK467" s="5">
        <f t="shared" si="698"/>
        <v>1.5613864596494198E-3</v>
      </c>
      <c r="AL467" s="5">
        <f t="shared" si="699"/>
        <v>3.9693444955672419E-5</v>
      </c>
      <c r="AM467" s="5">
        <f t="shared" si="700"/>
        <v>8.892615621919538E-3</v>
      </c>
      <c r="AN467" s="5">
        <f t="shared" si="701"/>
        <v>7.8488065330570046E-3</v>
      </c>
      <c r="AO467" s="5">
        <f t="shared" si="702"/>
        <v>3.4637595175884073E-3</v>
      </c>
      <c r="AP467" s="5">
        <f t="shared" si="703"/>
        <v>1.0190619380711855E-3</v>
      </c>
      <c r="AQ467" s="5">
        <f t="shared" si="704"/>
        <v>2.2486128764543219E-4</v>
      </c>
      <c r="AR467" s="5">
        <f t="shared" si="705"/>
        <v>3.3830961298507542E-4</v>
      </c>
      <c r="AS467" s="5">
        <f t="shared" si="706"/>
        <v>5.7415807663056839E-4</v>
      </c>
      <c r="AT467" s="5">
        <f t="shared" si="707"/>
        <v>4.8721272512977144E-4</v>
      </c>
      <c r="AU467" s="5">
        <f t="shared" si="708"/>
        <v>2.7562239876680462E-4</v>
      </c>
      <c r="AV467" s="5">
        <f t="shared" si="709"/>
        <v>1.1694230689746417E-4</v>
      </c>
      <c r="AW467" s="5">
        <f t="shared" si="710"/>
        <v>1.651610120514332E-6</v>
      </c>
      <c r="AX467" s="5">
        <f t="shared" si="711"/>
        <v>2.5153325463449119E-3</v>
      </c>
      <c r="AY467" s="5">
        <f t="shared" si="712"/>
        <v>2.2200845467670533E-3</v>
      </c>
      <c r="AZ467" s="5">
        <f t="shared" si="713"/>
        <v>9.7974627688016624E-4</v>
      </c>
      <c r="BA467" s="5">
        <f t="shared" si="714"/>
        <v>2.8824811152902084E-4</v>
      </c>
      <c r="BB467" s="5">
        <f t="shared" si="715"/>
        <v>6.3603436747386528E-5</v>
      </c>
      <c r="BC467" s="5">
        <f t="shared" si="716"/>
        <v>1.1227541841283522E-5</v>
      </c>
      <c r="BD467" s="5">
        <f t="shared" si="717"/>
        <v>4.9766510654977082E-5</v>
      </c>
      <c r="BE467" s="5">
        <f t="shared" si="718"/>
        <v>8.4460632927793483E-5</v>
      </c>
      <c r="BF467" s="5">
        <f t="shared" si="719"/>
        <v>7.1670671910469317E-5</v>
      </c>
      <c r="BG467" s="5">
        <f t="shared" si="720"/>
        <v>4.0545005280661778E-5</v>
      </c>
      <c r="BH467" s="5">
        <f t="shared" si="721"/>
        <v>1.7202616593951152E-5</v>
      </c>
      <c r="BI467" s="5">
        <f t="shared" si="722"/>
        <v>5.8390426269275508E-6</v>
      </c>
      <c r="BJ467" s="8">
        <f t="shared" si="723"/>
        <v>0.56447781024376253</v>
      </c>
      <c r="BK467" s="8">
        <f t="shared" si="724"/>
        <v>0.24183769394970381</v>
      </c>
      <c r="BL467" s="8">
        <f t="shared" si="725"/>
        <v>0.18532142618786954</v>
      </c>
      <c r="BM467" s="8">
        <f t="shared" si="726"/>
        <v>0.47458117354569018</v>
      </c>
      <c r="BN467" s="8">
        <f t="shared" si="727"/>
        <v>0.52352284994144005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1.2068965517241399</v>
      </c>
      <c r="F468">
        <f>VLOOKUP(B468,home!$B$2:$E$405,3,FALSE)</f>
        <v>1.04</v>
      </c>
      <c r="G468">
        <f>VLOOKUP(C468,away!$B$2:$E$405,4,FALSE)</f>
        <v>0.79</v>
      </c>
      <c r="H468">
        <f>VLOOKUP(A468,away!$A$2:$E$405,3,FALSE)</f>
        <v>1.3793103448275901</v>
      </c>
      <c r="I468">
        <f>VLOOKUP(C468,away!$B$2:$E$405,3,FALSE)</f>
        <v>0.99</v>
      </c>
      <c r="J468">
        <f>VLOOKUP(B468,home!$B$2:$E$405,4,FALSE)</f>
        <v>1.22</v>
      </c>
      <c r="K468" s="3">
        <f t="shared" si="672"/>
        <v>0.99158620689655341</v>
      </c>
      <c r="L468" s="3">
        <f t="shared" si="673"/>
        <v>1.6659310344827634</v>
      </c>
      <c r="M468" s="5">
        <f t="shared" si="674"/>
        <v>7.0122102057298144E-2</v>
      </c>
      <c r="N468" s="5">
        <f t="shared" si="675"/>
        <v>6.9532109198609263E-2</v>
      </c>
      <c r="O468" s="5">
        <f t="shared" si="676"/>
        <v>0.1168185860204206</v>
      </c>
      <c r="P468" s="5">
        <f t="shared" si="677"/>
        <v>0.11583569860700758</v>
      </c>
      <c r="Q468" s="5">
        <f t="shared" si="678"/>
        <v>3.4473540208882957E-2</v>
      </c>
      <c r="R468" s="5">
        <f t="shared" si="679"/>
        <v>9.7305853927906499E-2</v>
      </c>
      <c r="S468" s="5">
        <f t="shared" si="680"/>
        <v>4.7837659875089984E-2</v>
      </c>
      <c r="T468" s="5">
        <f t="shared" si="681"/>
        <v>5.7430540502467514E-2</v>
      </c>
      <c r="U468" s="5">
        <f t="shared" si="682"/>
        <v>9.6487142605202886E-2</v>
      </c>
      <c r="V468" s="5">
        <f t="shared" si="683"/>
        <v>8.7804123708346352E-3</v>
      </c>
      <c r="W468" s="5">
        <f t="shared" si="684"/>
        <v>1.1394495658007356E-2</v>
      </c>
      <c r="X468" s="5">
        <f t="shared" si="685"/>
        <v>1.8982443938953548E-2</v>
      </c>
      <c r="Y468" s="5">
        <f t="shared" si="686"/>
        <v>1.5811721234115977E-2</v>
      </c>
      <c r="Z468" s="5">
        <f t="shared" si="687"/>
        <v>5.4034947298448648E-2</v>
      </c>
      <c r="AA468" s="5">
        <f t="shared" si="688"/>
        <v>5.3580308431523851E-2</v>
      </c>
      <c r="AB468" s="5">
        <f t="shared" si="689"/>
        <v>2.6564747400981078E-2</v>
      </c>
      <c r="AC468" s="5">
        <f t="shared" si="690"/>
        <v>9.0653051177266614E-4</v>
      </c>
      <c r="AD468" s="5">
        <f t="shared" si="691"/>
        <v>2.8246561822556897E-3</v>
      </c>
      <c r="AE468" s="5">
        <f t="shared" si="692"/>
        <v>4.7056823957633545E-3</v>
      </c>
      <c r="AF468" s="5">
        <f t="shared" si="693"/>
        <v>3.9196711707606873E-3</v>
      </c>
      <c r="AG468" s="5">
        <f t="shared" si="694"/>
        <v>2.176633949445872E-3</v>
      </c>
      <c r="AH468" s="5">
        <f t="shared" si="695"/>
        <v>2.2504623912781539E-2</v>
      </c>
      <c r="AI468" s="5">
        <f t="shared" si="696"/>
        <v>2.2315274663308515E-2</v>
      </c>
      <c r="AJ468" s="5">
        <f t="shared" si="697"/>
        <v>1.1063759279622429E-2</v>
      </c>
      <c r="AK468" s="5">
        <f t="shared" si="698"/>
        <v>3.6568903660324495E-3</v>
      </c>
      <c r="AL468" s="5">
        <f t="shared" si="699"/>
        <v>5.9900426290101972E-5</v>
      </c>
      <c r="AM468" s="5">
        <f t="shared" si="700"/>
        <v>5.6017802190996401E-4</v>
      </c>
      <c r="AN468" s="5">
        <f t="shared" si="701"/>
        <v>9.3321795153497426E-4</v>
      </c>
      <c r="AO468" s="5">
        <f t="shared" si="702"/>
        <v>7.7733837369927262E-4</v>
      </c>
      <c r="AP468" s="5">
        <f t="shared" si="703"/>
        <v>4.3166404034665945E-4</v>
      </c>
      <c r="AQ468" s="5">
        <f t="shared" si="704"/>
        <v>1.7978063032092993E-4</v>
      </c>
      <c r="AR468" s="5">
        <f t="shared" si="705"/>
        <v>7.4982302791331322E-3</v>
      </c>
      <c r="AS468" s="5">
        <f t="shared" si="706"/>
        <v>7.4351417209225067E-3</v>
      </c>
      <c r="AT468" s="5">
        <f t="shared" si="707"/>
        <v>3.6862919883939305E-3</v>
      </c>
      <c r="AU468" s="5">
        <f t="shared" si="708"/>
        <v>1.2184254300948972E-3</v>
      </c>
      <c r="AV468" s="5">
        <f t="shared" si="709"/>
        <v>3.0204346265352513E-4</v>
      </c>
      <c r="AW468" s="5">
        <f t="shared" si="710"/>
        <v>2.748621302699591E-6</v>
      </c>
      <c r="AX468" s="5">
        <f t="shared" si="711"/>
        <v>9.2577466655419227E-5</v>
      </c>
      <c r="AY468" s="5">
        <f t="shared" si="712"/>
        <v>1.5422767479505609E-4</v>
      </c>
      <c r="AZ468" s="5">
        <f t="shared" si="713"/>
        <v>1.2846633490859951E-4</v>
      </c>
      <c r="BA468" s="5">
        <f t="shared" si="714"/>
        <v>7.1338684736830781E-5</v>
      </c>
      <c r="BB468" s="5">
        <f t="shared" si="715"/>
        <v>2.9711332215567058E-5</v>
      </c>
      <c r="BC468" s="5">
        <f t="shared" si="716"/>
        <v>9.8994060827481311E-6</v>
      </c>
      <c r="BD468" s="5">
        <f t="shared" si="717"/>
        <v>2.0819224209510392E-3</v>
      </c>
      <c r="BE468" s="5">
        <f t="shared" si="718"/>
        <v>2.0644055564437301E-3</v>
      </c>
      <c r="BF468" s="5">
        <f t="shared" si="719"/>
        <v>1.0235180376051034E-3</v>
      </c>
      <c r="BG468" s="5">
        <f t="shared" si="720"/>
        <v>3.3830212286634954E-4</v>
      </c>
      <c r="BH468" s="5">
        <f t="shared" si="721"/>
        <v>8.3863929699523807E-5</v>
      </c>
      <c r="BI468" s="5">
        <f t="shared" si="722"/>
        <v>1.663166318923801E-5</v>
      </c>
      <c r="BJ468" s="8">
        <f t="shared" si="723"/>
        <v>0.22461989435646826</v>
      </c>
      <c r="BK468" s="8">
        <f t="shared" si="724"/>
        <v>0.24369653152308815</v>
      </c>
      <c r="BL468" s="8">
        <f t="shared" si="725"/>
        <v>0.47604596321973269</v>
      </c>
      <c r="BM468" s="8">
        <f t="shared" si="726"/>
        <v>0.49415796732412037</v>
      </c>
      <c r="BN468" s="8">
        <f t="shared" si="727"/>
        <v>0.504087890020125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1.6857142857142899</v>
      </c>
      <c r="F469">
        <f>VLOOKUP(B469,home!$B$2:$E$405,3,FALSE)</f>
        <v>0.98</v>
      </c>
      <c r="G469">
        <f>VLOOKUP(C469,away!$B$2:$E$405,4,FALSE)</f>
        <v>0.2</v>
      </c>
      <c r="H469">
        <f>VLOOKUP(A469,away!$A$2:$E$405,3,FALSE)</f>
        <v>1.22857142857143</v>
      </c>
      <c r="I469">
        <f>VLOOKUP(C469,away!$B$2:$E$405,3,FALSE)</f>
        <v>1.83</v>
      </c>
      <c r="J469">
        <f>VLOOKUP(B469,home!$B$2:$E$405,4,FALSE)</f>
        <v>1.07</v>
      </c>
      <c r="K469" s="3">
        <f t="shared" si="672"/>
        <v>0.33040000000000086</v>
      </c>
      <c r="L469" s="3">
        <f t="shared" si="673"/>
        <v>2.4056657142857172</v>
      </c>
      <c r="M469" s="5">
        <f t="shared" si="674"/>
        <v>6.4824885471938529E-2</v>
      </c>
      <c r="N469" s="5">
        <f t="shared" si="675"/>
        <v>2.1418142159928547E-2</v>
      </c>
      <c r="O469" s="5">
        <f t="shared" si="676"/>
        <v>0.15594700441234077</v>
      </c>
      <c r="P469" s="5">
        <f t="shared" si="677"/>
        <v>5.1524890257837533E-2</v>
      </c>
      <c r="Q469" s="5">
        <f t="shared" si="678"/>
        <v>3.5382770848202054E-3</v>
      </c>
      <c r="R469" s="5">
        <f t="shared" si="679"/>
        <v>0.18757818088016592</v>
      </c>
      <c r="S469" s="5">
        <f t="shared" si="680"/>
        <v>1.0238407275055742E-2</v>
      </c>
      <c r="T469" s="5">
        <f t="shared" si="681"/>
        <v>8.5119118705947825E-3</v>
      </c>
      <c r="U469" s="5">
        <f t="shared" si="682"/>
        <v>6.1975830962806989E-2</v>
      </c>
      <c r="V469" s="5">
        <f t="shared" si="683"/>
        <v>9.0420147108928757E-4</v>
      </c>
      <c r="W469" s="5">
        <f t="shared" si="684"/>
        <v>3.8968224960819975E-4</v>
      </c>
      <c r="X469" s="5">
        <f t="shared" si="685"/>
        <v>9.3744522734817487E-4</v>
      </c>
      <c r="Y469" s="5">
        <f t="shared" si="686"/>
        <v>1.1275899212261423E-3</v>
      </c>
      <c r="Z469" s="5">
        <f t="shared" si="687"/>
        <v>0.15041679949716658</v>
      </c>
      <c r="AA469" s="5">
        <f t="shared" si="688"/>
        <v>4.9697710553863975E-2</v>
      </c>
      <c r="AB469" s="5">
        <f t="shared" si="689"/>
        <v>8.2100617834983507E-3</v>
      </c>
      <c r="AC469" s="5">
        <f t="shared" si="690"/>
        <v>4.4918013766698291E-5</v>
      </c>
      <c r="AD469" s="5">
        <f t="shared" si="691"/>
        <v>3.2187753817637375E-5</v>
      </c>
      <c r="AE469" s="5">
        <f t="shared" si="692"/>
        <v>7.7432975778959424E-5</v>
      </c>
      <c r="AF469" s="5">
        <f t="shared" si="693"/>
        <v>9.3138927493279568E-5</v>
      </c>
      <c r="AG469" s="5">
        <f t="shared" si="694"/>
        <v>7.4687041511975333E-5</v>
      </c>
      <c r="AH469" s="5">
        <f t="shared" si="695"/>
        <v>9.0463134350730695E-2</v>
      </c>
      <c r="AI469" s="5">
        <f t="shared" si="696"/>
        <v>2.9889019589481505E-2</v>
      </c>
      <c r="AJ469" s="5">
        <f t="shared" si="697"/>
        <v>4.9376660361823577E-3</v>
      </c>
      <c r="AK469" s="5">
        <f t="shared" si="698"/>
        <v>5.4380161945155191E-4</v>
      </c>
      <c r="AL469" s="5">
        <f t="shared" si="699"/>
        <v>1.4280909024859121E-6</v>
      </c>
      <c r="AM469" s="5">
        <f t="shared" si="700"/>
        <v>2.1269667722694838E-6</v>
      </c>
      <c r="AN469" s="5">
        <f t="shared" si="701"/>
        <v>5.1167710394736536E-6</v>
      </c>
      <c r="AO469" s="5">
        <f t="shared" si="702"/>
        <v>6.1546203287559315E-6</v>
      </c>
      <c r="AP469" s="5">
        <f t="shared" si="703"/>
        <v>4.9353197031113442E-6</v>
      </c>
      <c r="AQ469" s="5">
        <f t="shared" si="704"/>
        <v>2.9681823497034317E-6</v>
      </c>
      <c r="AR469" s="5">
        <f t="shared" si="705"/>
        <v>4.3524812142875048E-2</v>
      </c>
      <c r="AS469" s="5">
        <f t="shared" si="706"/>
        <v>1.4380597932005955E-2</v>
      </c>
      <c r="AT469" s="5">
        <f t="shared" si="707"/>
        <v>2.37567477836739E-3</v>
      </c>
      <c r="AU469" s="5">
        <f t="shared" si="708"/>
        <v>2.6164098225752932E-4</v>
      </c>
      <c r="AV469" s="5">
        <f t="shared" si="709"/>
        <v>2.1611545134471974E-5</v>
      </c>
      <c r="AW469" s="5">
        <f t="shared" si="710"/>
        <v>3.1530341101564536E-8</v>
      </c>
      <c r="AX469" s="5">
        <f t="shared" si="711"/>
        <v>1.1712497025963991E-7</v>
      </c>
      <c r="AY469" s="5">
        <f t="shared" si="712"/>
        <v>2.8176352524034997E-7</v>
      </c>
      <c r="AZ469" s="5">
        <f t="shared" si="713"/>
        <v>3.3891442610349427E-7</v>
      </c>
      <c r="BA469" s="5">
        <f t="shared" si="714"/>
        <v>2.7177160498466542E-7</v>
      </c>
      <c r="BB469" s="5">
        <f t="shared" si="715"/>
        <v>1.6344790805700276E-7</v>
      </c>
      <c r="BC469" s="5">
        <f t="shared" si="716"/>
        <v>7.8640205696891114E-8</v>
      </c>
      <c r="BD469" s="5">
        <f t="shared" si="717"/>
        <v>1.7451024715473523E-2</v>
      </c>
      <c r="BE469" s="5">
        <f t="shared" si="718"/>
        <v>5.7658185659924671E-3</v>
      </c>
      <c r="BF469" s="5">
        <f t="shared" si="719"/>
        <v>9.5251322710195811E-4</v>
      </c>
      <c r="BG469" s="5">
        <f t="shared" si="720"/>
        <v>1.0490345674482929E-4</v>
      </c>
      <c r="BH469" s="5">
        <f t="shared" si="721"/>
        <v>8.6650255271229206E-6</v>
      </c>
      <c r="BI469" s="5">
        <f t="shared" si="722"/>
        <v>5.7258488683228414E-7</v>
      </c>
      <c r="BJ469" s="8">
        <f t="shared" si="723"/>
        <v>3.6223048734961558E-2</v>
      </c>
      <c r="BK469" s="8">
        <f t="shared" si="724"/>
        <v>0.12753901234411549</v>
      </c>
      <c r="BL469" s="8">
        <f t="shared" si="725"/>
        <v>0.67409024514488947</v>
      </c>
      <c r="BM469" s="8">
        <f t="shared" si="726"/>
        <v>0.5034374752209172</v>
      </c>
      <c r="BN469" s="8">
        <f t="shared" si="727"/>
        <v>0.48483138026703149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1.6857142857142899</v>
      </c>
      <c r="F470">
        <f>VLOOKUP(B470,home!$B$2:$E$405,3,FALSE)</f>
        <v>1.02</v>
      </c>
      <c r="G470">
        <f>VLOOKUP(C470,away!$B$2:$E$405,4,FALSE)</f>
        <v>0.61</v>
      </c>
      <c r="H470">
        <f>VLOOKUP(A470,away!$A$2:$E$405,3,FALSE)</f>
        <v>1.22857142857143</v>
      </c>
      <c r="I470">
        <f>VLOOKUP(C470,away!$B$2:$E$405,3,FALSE)</f>
        <v>0.81</v>
      </c>
      <c r="J470">
        <f>VLOOKUP(B470,home!$B$2:$E$405,4,FALSE)</f>
        <v>0.76</v>
      </c>
      <c r="K470" s="3">
        <f t="shared" si="672"/>
        <v>1.0488514285714312</v>
      </c>
      <c r="L470" s="3">
        <f t="shared" si="673"/>
        <v>0.75630857142857233</v>
      </c>
      <c r="M470" s="5">
        <f t="shared" si="674"/>
        <v>0.16444814276926273</v>
      </c>
      <c r="N470" s="5">
        <f t="shared" si="675"/>
        <v>0.17248166946945989</v>
      </c>
      <c r="O470" s="5">
        <f t="shared" si="676"/>
        <v>0.12437353993190302</v>
      </c>
      <c r="P470" s="5">
        <f t="shared" si="677"/>
        <v>0.1304493650340624</v>
      </c>
      <c r="Q470" s="5">
        <f t="shared" si="678"/>
        <v>9.0453822712714196E-2</v>
      </c>
      <c r="R470" s="5">
        <f t="shared" si="679"/>
        <v>4.7032387154706028E-2</v>
      </c>
      <c r="S470" s="5">
        <f t="shared" si="680"/>
        <v>2.5869913383069754E-2</v>
      </c>
      <c r="T470" s="5">
        <f t="shared" si="681"/>
        <v>6.8411001436106234E-2</v>
      </c>
      <c r="U470" s="5">
        <f t="shared" si="682"/>
        <v>4.9329986456338043E-2</v>
      </c>
      <c r="V470" s="5">
        <f t="shared" si="683"/>
        <v>2.2801607292787236E-3</v>
      </c>
      <c r="W470" s="5">
        <f t="shared" si="684"/>
        <v>3.1624207057325757E-2</v>
      </c>
      <c r="X470" s="5">
        <f t="shared" si="685"/>
        <v>2.3917658862087424E-2</v>
      </c>
      <c r="Y470" s="5">
        <f t="shared" si="686"/>
        <v>9.0445652029506347E-3</v>
      </c>
      <c r="Z470" s="5">
        <f t="shared" si="687"/>
        <v>1.1856999179950419E-2</v>
      </c>
      <c r="AA470" s="5">
        <f t="shared" si="688"/>
        <v>1.2436230528461285E-2</v>
      </c>
      <c r="AB470" s="5">
        <f t="shared" si="689"/>
        <v>6.521879077910131E-3</v>
      </c>
      <c r="AC470" s="5">
        <f t="shared" si="690"/>
        <v>1.1304685260544415E-4</v>
      </c>
      <c r="AD470" s="5">
        <f t="shared" si="691"/>
        <v>8.292273687378714E-3</v>
      </c>
      <c r="AE470" s="5">
        <f t="shared" si="692"/>
        <v>6.2715176663961361E-3</v>
      </c>
      <c r="AF470" s="5">
        <f t="shared" si="693"/>
        <v>2.3716012834805573E-3</v>
      </c>
      <c r="AG470" s="5">
        <f t="shared" si="694"/>
        <v>5.9788745956911645E-4</v>
      </c>
      <c r="AH470" s="5">
        <f t="shared" si="695"/>
        <v>2.2418875278045133E-3</v>
      </c>
      <c r="AI470" s="5">
        <f t="shared" si="696"/>
        <v>2.3514069362342376E-3</v>
      </c>
      <c r="AJ470" s="5">
        <f t="shared" si="697"/>
        <v>1.2331382621110262E-3</v>
      </c>
      <c r="AK470" s="5">
        <f t="shared" si="698"/>
        <v>4.3112627594708072E-4</v>
      </c>
      <c r="AL470" s="5">
        <f t="shared" si="699"/>
        <v>3.5870007147896617E-6</v>
      </c>
      <c r="AM470" s="5">
        <f t="shared" si="700"/>
        <v>1.7394726206224913E-3</v>
      </c>
      <c r="AN470" s="5">
        <f t="shared" si="701"/>
        <v>1.3155780527421114E-3</v>
      </c>
      <c r="AO470" s="5">
        <f t="shared" si="702"/>
        <v>4.9749147883608469E-4</v>
      </c>
      <c r="AP470" s="5">
        <f t="shared" si="703"/>
        <v>1.2541902321880236E-4</v>
      </c>
      <c r="AQ470" s="5">
        <f t="shared" si="704"/>
        <v>2.3713870570144831E-5</v>
      </c>
      <c r="AR470" s="5">
        <f t="shared" si="705"/>
        <v>3.3911175069147314E-4</v>
      </c>
      <c r="AS470" s="5">
        <f t="shared" si="706"/>
        <v>3.5567784415811059E-4</v>
      </c>
      <c r="AT470" s="5">
        <f t="shared" si="707"/>
        <v>1.8652660747822057E-4</v>
      </c>
      <c r="AU470" s="5">
        <f t="shared" si="708"/>
        <v>6.521289957337144E-5</v>
      </c>
      <c r="AV470" s="5">
        <f t="shared" si="709"/>
        <v>1.7099660719703975E-5</v>
      </c>
      <c r="AW470" s="5">
        <f t="shared" si="710"/>
        <v>7.9039094996648619E-8</v>
      </c>
      <c r="AX470" s="5">
        <f t="shared" si="711"/>
        <v>3.0407472385013168E-4</v>
      </c>
      <c r="AY470" s="5">
        <f t="shared" si="712"/>
        <v>2.2997432000263073E-4</v>
      </c>
      <c r="AZ470" s="5">
        <f t="shared" si="713"/>
        <v>8.6965774713223496E-5</v>
      </c>
      <c r="BA470" s="5">
        <f t="shared" si="714"/>
        <v>2.192432027884571E-5</v>
      </c>
      <c r="BB470" s="5">
        <f t="shared" si="715"/>
        <v>4.1453878374090686E-6</v>
      </c>
      <c r="BC470" s="5">
        <f t="shared" si="716"/>
        <v>6.2703847066564644E-7</v>
      </c>
      <c r="BD470" s="5">
        <f t="shared" si="717"/>
        <v>4.2745520620018367E-5</v>
      </c>
      <c r="BE470" s="5">
        <f t="shared" si="718"/>
        <v>4.4833700367335825E-5</v>
      </c>
      <c r="BF470" s="5">
        <f t="shared" si="719"/>
        <v>2.3511945339211837E-5</v>
      </c>
      <c r="BG470" s="5">
        <f t="shared" si="720"/>
        <v>8.2201791525085826E-6</v>
      </c>
      <c r="BH470" s="5">
        <f t="shared" si="721"/>
        <v>2.1554366618054305E-6</v>
      </c>
      <c r="BI470" s="5">
        <f t="shared" si="722"/>
        <v>4.521465643859727E-7</v>
      </c>
      <c r="BJ470" s="8">
        <f t="shared" si="723"/>
        <v>0.4178155914486113</v>
      </c>
      <c r="BK470" s="8">
        <f t="shared" si="724"/>
        <v>0.3233941900889965</v>
      </c>
      <c r="BL470" s="8">
        <f t="shared" si="725"/>
        <v>0.24703712984274148</v>
      </c>
      <c r="BM470" s="8">
        <f t="shared" si="726"/>
        <v>0.27063508820728388</v>
      </c>
      <c r="BN470" s="8">
        <f t="shared" si="727"/>
        <v>0.72923892707210836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1.6857142857142899</v>
      </c>
      <c r="F471">
        <f>VLOOKUP(B471,home!$B$2:$E$405,3,FALSE)</f>
        <v>1.0900000000000001</v>
      </c>
      <c r="G471">
        <f>VLOOKUP(C471,away!$B$2:$E$405,4,FALSE)</f>
        <v>1.02</v>
      </c>
      <c r="H471">
        <f>VLOOKUP(A471,away!$A$2:$E$405,3,FALSE)</f>
        <v>1.22857142857143</v>
      </c>
      <c r="I471">
        <f>VLOOKUP(C471,away!$B$2:$E$405,3,FALSE)</f>
        <v>0.2</v>
      </c>
      <c r="J471">
        <f>VLOOKUP(B471,home!$B$2:$E$405,4,FALSE)</f>
        <v>0.25</v>
      </c>
      <c r="K471" s="3">
        <f t="shared" si="672"/>
        <v>1.8741771428571476</v>
      </c>
      <c r="L471" s="3">
        <f t="shared" si="673"/>
        <v>6.1428571428571499E-2</v>
      </c>
      <c r="M471" s="5">
        <f t="shared" si="674"/>
        <v>0.14433681546925783</v>
      </c>
      <c r="N471" s="5">
        <f t="shared" si="675"/>
        <v>0.270512760425273</v>
      </c>
      <c r="O471" s="5">
        <f t="shared" si="676"/>
        <v>8.8664043788258488E-3</v>
      </c>
      <c r="P471" s="5">
        <f t="shared" si="677"/>
        <v>1.6617212426123931E-2</v>
      </c>
      <c r="Q471" s="5">
        <f t="shared" si="678"/>
        <v>0.25349441622011915</v>
      </c>
      <c r="R471" s="5">
        <f t="shared" si="679"/>
        <v>2.723252773496514E-4</v>
      </c>
      <c r="S471" s="5">
        <f t="shared" si="680"/>
        <v>4.7827670978673609E-4</v>
      </c>
      <c r="T471" s="5">
        <f t="shared" si="681"/>
        <v>1.5571799853521622E-2</v>
      </c>
      <c r="U471" s="5">
        <f t="shared" si="682"/>
        <v>5.1038581023094985E-4</v>
      </c>
      <c r="V471" s="5">
        <f t="shared" si="683"/>
        <v>6.1181169730251785E-6</v>
      </c>
      <c r="W471" s="5">
        <f t="shared" si="684"/>
        <v>0.15836448024055449</v>
      </c>
      <c r="X471" s="5">
        <f t="shared" si="685"/>
        <v>9.7281037862055018E-3</v>
      </c>
      <c r="Y471" s="5">
        <f t="shared" si="686"/>
        <v>2.9879175914774073E-4</v>
      </c>
      <c r="Z471" s="5">
        <f t="shared" si="687"/>
        <v>5.576184250492871E-6</v>
      </c>
      <c r="AA471" s="5">
        <f t="shared" si="688"/>
        <v>1.0450757066633753E-5</v>
      </c>
      <c r="AB471" s="5">
        <f t="shared" si="689"/>
        <v>9.7932850099188987E-6</v>
      </c>
      <c r="AC471" s="5">
        <f t="shared" si="690"/>
        <v>4.4022920043867543E-8</v>
      </c>
      <c r="AD471" s="5">
        <f t="shared" si="691"/>
        <v>7.4200772276824895E-2</v>
      </c>
      <c r="AE471" s="5">
        <f t="shared" si="692"/>
        <v>4.558047439862105E-3</v>
      </c>
      <c r="AF471" s="5">
        <f t="shared" si="693"/>
        <v>1.3999717136719341E-4</v>
      </c>
      <c r="AG471" s="5">
        <f t="shared" si="694"/>
        <v>2.8666087470425366E-6</v>
      </c>
      <c r="AH471" s="5">
        <f t="shared" si="695"/>
        <v>8.5634258132569134E-8</v>
      </c>
      <c r="AI471" s="5">
        <f t="shared" si="696"/>
        <v>1.6049376923758987E-7</v>
      </c>
      <c r="AJ471" s="5">
        <f t="shared" si="697"/>
        <v>1.503968769380403E-7</v>
      </c>
      <c r="AK471" s="5">
        <f t="shared" si="698"/>
        <v>9.3956796371458133E-8</v>
      </c>
      <c r="AL471" s="5">
        <f t="shared" si="699"/>
        <v>2.0273087267690916E-10</v>
      </c>
      <c r="AM471" s="5">
        <f t="shared" si="700"/>
        <v>2.7813078276714708E-2</v>
      </c>
      <c r="AN471" s="5">
        <f t="shared" si="701"/>
        <v>1.7085176655696197E-3</v>
      </c>
      <c r="AO471" s="5">
        <f t="shared" si="702"/>
        <v>5.2475899728209811E-5</v>
      </c>
      <c r="AP471" s="5">
        <f t="shared" si="703"/>
        <v>1.0745065182442978E-6</v>
      </c>
      <c r="AQ471" s="5">
        <f t="shared" si="704"/>
        <v>1.6501350101608867E-8</v>
      </c>
      <c r="AR471" s="5">
        <f t="shared" si="705"/>
        <v>1.0520780284858505E-9</v>
      </c>
      <c r="AS471" s="5">
        <f t="shared" si="706"/>
        <v>1.9717805934903919E-9</v>
      </c>
      <c r="AT471" s="5">
        <f t="shared" si="707"/>
        <v>1.8477330595244971E-9</v>
      </c>
      <c r="AU471" s="5">
        <f t="shared" si="708"/>
        <v>1.1543263554207726E-9</v>
      </c>
      <c r="AV471" s="5">
        <f t="shared" si="709"/>
        <v>5.4085301768180189E-10</v>
      </c>
      <c r="AW471" s="5">
        <f t="shared" si="710"/>
        <v>6.4833346873291649E-13</v>
      </c>
      <c r="AX471" s="5">
        <f t="shared" si="711"/>
        <v>8.6877725964525591E-3</v>
      </c>
      <c r="AY471" s="5">
        <f t="shared" si="712"/>
        <v>5.3367745949637203E-4</v>
      </c>
      <c r="AZ471" s="5">
        <f t="shared" si="713"/>
        <v>1.6391521970245732E-5</v>
      </c>
      <c r="BA471" s="5">
        <f t="shared" si="714"/>
        <v>3.3563592605741321E-7</v>
      </c>
      <c r="BB471" s="5">
        <f t="shared" si="715"/>
        <v>5.1544088644531339E-9</v>
      </c>
      <c r="BC471" s="5">
        <f t="shared" si="716"/>
        <v>6.3325594620424278E-11</v>
      </c>
      <c r="BD471" s="5">
        <f t="shared" si="717"/>
        <v>1.0771275053545632E-11</v>
      </c>
      <c r="BE471" s="5">
        <f t="shared" si="718"/>
        <v>2.0187277504782622E-11</v>
      </c>
      <c r="BF471" s="5">
        <f t="shared" si="719"/>
        <v>1.8917267037988935E-11</v>
      </c>
      <c r="BG471" s="5">
        <f t="shared" si="720"/>
        <v>1.1818103162641266E-11</v>
      </c>
      <c r="BH471" s="5">
        <f t="shared" si="721"/>
        <v>5.5373047048375058E-12</v>
      </c>
      <c r="BI471" s="5">
        <f t="shared" si="722"/>
        <v>2.0755779821683597E-12</v>
      </c>
      <c r="BJ471" s="8">
        <f t="shared" si="723"/>
        <v>0.8256853810630832</v>
      </c>
      <c r="BK471" s="8">
        <f t="shared" si="724"/>
        <v>0.16197214440728877</v>
      </c>
      <c r="BL471" s="8">
        <f t="shared" si="725"/>
        <v>9.6698566262615436E-3</v>
      </c>
      <c r="BM471" s="8">
        <f t="shared" si="726"/>
        <v>0.30269934662508668</v>
      </c>
      <c r="BN471" s="8">
        <f t="shared" si="727"/>
        <v>0.69409993419694949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1.6857142857142899</v>
      </c>
      <c r="F472">
        <f>VLOOKUP(B472,home!$B$2:$E$405,3,FALSE)</f>
        <v>0.54</v>
      </c>
      <c r="G472">
        <f>VLOOKUP(C472,away!$B$2:$E$405,4,FALSE)</f>
        <v>1.36</v>
      </c>
      <c r="H472">
        <f>VLOOKUP(A472,away!$A$2:$E$405,3,FALSE)</f>
        <v>1.22857142857143</v>
      </c>
      <c r="I472">
        <f>VLOOKUP(C472,away!$B$2:$E$405,3,FALSE)</f>
        <v>0.54</v>
      </c>
      <c r="J472">
        <f>VLOOKUP(B472,home!$B$2:$E$405,4,FALSE)</f>
        <v>1.52</v>
      </c>
      <c r="K472" s="3">
        <f t="shared" si="672"/>
        <v>1.2379885714285745</v>
      </c>
      <c r="L472" s="3">
        <f t="shared" si="673"/>
        <v>1.0084114285714298</v>
      </c>
      <c r="M472" s="5">
        <f t="shared" si="674"/>
        <v>0.10577934557758427</v>
      </c>
      <c r="N472" s="5">
        <f t="shared" si="675"/>
        <v>0.13095362091824306</v>
      </c>
      <c r="O472" s="5">
        <f t="shared" si="676"/>
        <v>0.10666910098724271</v>
      </c>
      <c r="P472" s="5">
        <f t="shared" si="677"/>
        <v>0.13205512794676696</v>
      </c>
      <c r="Q472" s="5">
        <f t="shared" si="678"/>
        <v>8.1059543041987425E-2</v>
      </c>
      <c r="R472" s="5">
        <f t="shared" si="679"/>
        <v>5.3783170255487768E-2</v>
      </c>
      <c r="S472" s="5">
        <f t="shared" si="680"/>
        <v>4.1214465645012473E-2</v>
      </c>
      <c r="T472" s="5">
        <f t="shared" si="681"/>
        <v>8.1741369598317848E-2</v>
      </c>
      <c r="U472" s="5">
        <f t="shared" si="682"/>
        <v>6.658295011149111E-2</v>
      </c>
      <c r="V472" s="5">
        <f t="shared" si="683"/>
        <v>5.7169126756706655E-3</v>
      </c>
      <c r="W472" s="5">
        <f t="shared" si="684"/>
        <v>3.3450262630401018E-2</v>
      </c>
      <c r="X472" s="5">
        <f t="shared" si="685"/>
        <v>3.3731627125212209E-2</v>
      </c>
      <c r="Y472" s="5">
        <f t="shared" si="686"/>
        <v>1.7007679148687015E-2</v>
      </c>
      <c r="Z472" s="5">
        <f t="shared" si="687"/>
        <v>1.8078521183478954E-2</v>
      </c>
      <c r="AA472" s="5">
        <f t="shared" si="688"/>
        <v>2.2381002613476336E-2</v>
      </c>
      <c r="AB472" s="5">
        <f t="shared" si="689"/>
        <v>1.3853712726298383E-2</v>
      </c>
      <c r="AC472" s="5">
        <f t="shared" si="690"/>
        <v>4.4606276320058178E-4</v>
      </c>
      <c r="AD472" s="5">
        <f t="shared" si="691"/>
        <v>1.0352760711930201E-2</v>
      </c>
      <c r="AE472" s="5">
        <f t="shared" si="692"/>
        <v>1.0439842219175707E-2</v>
      </c>
      <c r="AF472" s="5">
        <f t="shared" si="693"/>
        <v>5.2638281031496502E-3</v>
      </c>
      <c r="AG472" s="5">
        <f t="shared" si="694"/>
        <v>1.7693681390838598E-3</v>
      </c>
      <c r="AH472" s="5">
        <f t="shared" si="695"/>
        <v>4.5576468432727167E-3</v>
      </c>
      <c r="AI472" s="5">
        <f t="shared" si="696"/>
        <v>5.6423147045791431E-3</v>
      </c>
      <c r="AJ472" s="5">
        <f t="shared" si="697"/>
        <v>3.4925605603361872E-3</v>
      </c>
      <c r="AK472" s="5">
        <f t="shared" si="698"/>
        <v>1.4412500195727926E-3</v>
      </c>
      <c r="AL472" s="5">
        <f t="shared" si="699"/>
        <v>2.2274622685593101E-5</v>
      </c>
      <c r="AM472" s="5">
        <f t="shared" si="700"/>
        <v>2.563319888820869E-3</v>
      </c>
      <c r="AN472" s="5">
        <f t="shared" si="701"/>
        <v>2.5848810709714113E-3</v>
      </c>
      <c r="AO472" s="5">
        <f t="shared" si="702"/>
        <v>1.3033118067327643E-3</v>
      </c>
      <c r="AP472" s="5">
        <f t="shared" si="703"/>
        <v>4.3809150696713276E-4</v>
      </c>
      <c r="AQ472" s="5">
        <f t="shared" si="704"/>
        <v>1.1044412059643419E-4</v>
      </c>
      <c r="AR472" s="5">
        <f t="shared" si="705"/>
        <v>9.1919663282974179E-4</v>
      </c>
      <c r="AS472" s="5">
        <f t="shared" si="706"/>
        <v>1.1379549263388479E-3</v>
      </c>
      <c r="AT472" s="5">
        <f t="shared" si="707"/>
        <v>7.0438759680416978E-4</v>
      </c>
      <c r="AU472" s="5">
        <f t="shared" si="708"/>
        <v>2.9067459823320027E-4</v>
      </c>
      <c r="AV472" s="5">
        <f t="shared" si="709"/>
        <v>8.9962957654323643E-5</v>
      </c>
      <c r="AW472" s="5">
        <f t="shared" si="710"/>
        <v>7.7243554407491454E-7</v>
      </c>
      <c r="AX472" s="5">
        <f t="shared" si="711"/>
        <v>5.2889345454596598E-4</v>
      </c>
      <c r="AY472" s="5">
        <f t="shared" si="712"/>
        <v>5.3334220406077611E-4</v>
      </c>
      <c r="AZ472" s="5">
        <f t="shared" si="713"/>
        <v>2.6891418695718116E-4</v>
      </c>
      <c r="BA472" s="5">
        <f t="shared" si="714"/>
        <v>9.0392046477538558E-5</v>
      </c>
      <c r="BB472" s="5">
        <f t="shared" si="715"/>
        <v>2.2788093179977429E-5</v>
      </c>
      <c r="BC472" s="5">
        <f t="shared" si="716"/>
        <v>4.5959547196079802E-6</v>
      </c>
      <c r="BD472" s="5">
        <f t="shared" si="717"/>
        <v>1.5448806494164791E-4</v>
      </c>
      <c r="BE472" s="5">
        <f t="shared" si="718"/>
        <v>1.9125445881987556E-4</v>
      </c>
      <c r="BF472" s="5">
        <f t="shared" si="719"/>
        <v>1.1838541712688148E-4</v>
      </c>
      <c r="BG472" s="5">
        <f t="shared" si="720"/>
        <v>4.8853264475627963E-5</v>
      </c>
      <c r="BH472" s="5">
        <f t="shared" si="721"/>
        <v>1.5119945774451252E-5</v>
      </c>
      <c r="BI472" s="5">
        <f t="shared" si="722"/>
        <v>3.7436640138780848E-6</v>
      </c>
      <c r="BJ472" s="8">
        <f t="shared" si="723"/>
        <v>0.41421887597021756</v>
      </c>
      <c r="BK472" s="8">
        <f t="shared" si="724"/>
        <v>0.28576753143498129</v>
      </c>
      <c r="BL472" s="8">
        <f t="shared" si="725"/>
        <v>0.28207773034876993</v>
      </c>
      <c r="BM472" s="8">
        <f t="shared" si="726"/>
        <v>0.38931018044161886</v>
      </c>
      <c r="BN472" s="8">
        <f t="shared" si="727"/>
        <v>0.6102999087273121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1.6857142857142899</v>
      </c>
      <c r="F473">
        <f>VLOOKUP(B473,home!$B$2:$E$405,3,FALSE)</f>
        <v>0.41</v>
      </c>
      <c r="G473">
        <f>VLOOKUP(C473,away!$B$2:$E$405,4,FALSE)</f>
        <v>1.02</v>
      </c>
      <c r="H473">
        <f>VLOOKUP(A473,away!$A$2:$E$405,3,FALSE)</f>
        <v>1.22857142857143</v>
      </c>
      <c r="I473">
        <f>VLOOKUP(C473,away!$B$2:$E$405,3,FALSE)</f>
        <v>1.42</v>
      </c>
      <c r="J473">
        <f>VLOOKUP(B473,home!$B$2:$E$405,4,FALSE)</f>
        <v>1.33</v>
      </c>
      <c r="K473" s="3">
        <f t="shared" si="672"/>
        <v>0.70496571428571597</v>
      </c>
      <c r="L473" s="3">
        <f t="shared" si="673"/>
        <v>2.3202800000000026</v>
      </c>
      <c r="M473" s="5">
        <f t="shared" si="674"/>
        <v>4.8545891385372124E-2</v>
      </c>
      <c r="N473" s="5">
        <f t="shared" si="675"/>
        <v>3.4223188996125642E-2</v>
      </c>
      <c r="O473" s="5">
        <f t="shared" si="676"/>
        <v>0.11264006086365136</v>
      </c>
      <c r="P473" s="5">
        <f t="shared" si="677"/>
        <v>7.9407380963930504E-2</v>
      </c>
      <c r="Q473" s="5">
        <f t="shared" si="678"/>
        <v>1.2063087437894384E-2</v>
      </c>
      <c r="R473" s="5">
        <f t="shared" si="679"/>
        <v>0.13067824021035665</v>
      </c>
      <c r="S473" s="5">
        <f t="shared" si="680"/>
        <v>3.2472017567334123E-2</v>
      </c>
      <c r="T473" s="5">
        <f t="shared" si="681"/>
        <v>2.7989740520397613E-2</v>
      </c>
      <c r="U473" s="5">
        <f t="shared" si="682"/>
        <v>9.2123678951494439E-2</v>
      </c>
      <c r="V473" s="5">
        <f t="shared" si="683"/>
        <v>5.9016731867348685E-3</v>
      </c>
      <c r="W473" s="5">
        <f t="shared" si="684"/>
        <v>2.8346876840487541E-3</v>
      </c>
      <c r="X473" s="5">
        <f t="shared" si="685"/>
        <v>6.5772691395446512E-3</v>
      </c>
      <c r="Y473" s="5">
        <f t="shared" si="686"/>
        <v>7.6305530195513397E-3</v>
      </c>
      <c r="Z473" s="5">
        <f t="shared" si="687"/>
        <v>0.10107003573176222</v>
      </c>
      <c r="AA473" s="5">
        <f t="shared" si="688"/>
        <v>7.1250909932524586E-2</v>
      </c>
      <c r="AB473" s="5">
        <f t="shared" si="689"/>
        <v>2.5114724307044704E-2</v>
      </c>
      <c r="AC473" s="5">
        <f t="shared" si="690"/>
        <v>6.0334201011921177E-4</v>
      </c>
      <c r="AD473" s="5">
        <f t="shared" si="691"/>
        <v>4.9958940699058798E-4</v>
      </c>
      <c r="AE473" s="5">
        <f t="shared" si="692"/>
        <v>1.1591873092521227E-3</v>
      </c>
      <c r="AF473" s="5">
        <f t="shared" si="693"/>
        <v>1.3448195649557592E-3</v>
      </c>
      <c r="AG473" s="5">
        <f t="shared" si="694"/>
        <v>1.040119313391851E-3</v>
      </c>
      <c r="AH473" s="5">
        <f t="shared" si="695"/>
        <v>5.8627695626923396E-2</v>
      </c>
      <c r="AI473" s="5">
        <f t="shared" si="696"/>
        <v>4.1330515324559593E-2</v>
      </c>
      <c r="AJ473" s="5">
        <f t="shared" si="697"/>
        <v>1.4568298128787441E-2</v>
      </c>
      <c r="AK473" s="5">
        <f t="shared" si="698"/>
        <v>3.4233835654292996E-3</v>
      </c>
      <c r="AL473" s="5">
        <f t="shared" si="699"/>
        <v>3.9475891764975263E-5</v>
      </c>
      <c r="AM473" s="5">
        <f t="shared" si="700"/>
        <v>7.0438680629739451E-5</v>
      </c>
      <c r="AN473" s="5">
        <f t="shared" si="701"/>
        <v>1.6343746189157203E-4</v>
      </c>
      <c r="AO473" s="5">
        <f t="shared" si="702"/>
        <v>1.8961033703888857E-4</v>
      </c>
      <c r="AP473" s="5">
        <f t="shared" si="703"/>
        <v>1.4664969094153098E-4</v>
      </c>
      <c r="AQ473" s="5">
        <f t="shared" si="704"/>
        <v>8.5067086224453999E-5</v>
      </c>
      <c r="AR473" s="5">
        <f t="shared" si="705"/>
        <v>2.7206533921847589E-2</v>
      </c>
      <c r="AS473" s="5">
        <f t="shared" si="706"/>
        <v>1.9179673619453847E-2</v>
      </c>
      <c r="AT473" s="5">
        <f t="shared" si="707"/>
        <v>6.7605061564525908E-3</v>
      </c>
      <c r="AU473" s="5">
        <f t="shared" si="708"/>
        <v>1.5886416838388605E-3</v>
      </c>
      <c r="AV473" s="5">
        <f t="shared" si="709"/>
        <v>2.799844798478812E-4</v>
      </c>
      <c r="AW473" s="5">
        <f t="shared" si="710"/>
        <v>1.7936505752122316E-6</v>
      </c>
      <c r="AX473" s="5">
        <f t="shared" si="711"/>
        <v>8.2761424672479463E-6</v>
      </c>
      <c r="AY473" s="5">
        <f t="shared" si="712"/>
        <v>1.9202967843906087E-5</v>
      </c>
      <c r="AZ473" s="5">
        <f t="shared" si="713"/>
        <v>2.2278131114429232E-5</v>
      </c>
      <c r="BA473" s="5">
        <f t="shared" si="714"/>
        <v>1.7230500687395975E-5</v>
      </c>
      <c r="BB473" s="5">
        <f t="shared" si="715"/>
        <v>9.9948965337377969E-6</v>
      </c>
      <c r="BC473" s="5">
        <f t="shared" si="716"/>
        <v>4.6381917058602312E-6</v>
      </c>
      <c r="BD473" s="5">
        <f t="shared" si="717"/>
        <v>1.0521129421364099E-2</v>
      </c>
      <c r="BE473" s="5">
        <f t="shared" si="718"/>
        <v>7.4170355176244032E-3</v>
      </c>
      <c r="BF473" s="5">
        <f t="shared" si="719"/>
        <v>2.6143778707823063E-3</v>
      </c>
      <c r="BG473" s="5">
        <f t="shared" si="720"/>
        <v>6.1434892102960601E-4</v>
      </c>
      <c r="BH473" s="5">
        <f t="shared" si="721"/>
        <v>1.0827373148357376E-4</v>
      </c>
      <c r="BI473" s="5">
        <f t="shared" si="722"/>
        <v>1.5265853690739485E-5</v>
      </c>
      <c r="BJ473" s="8">
        <f t="shared" si="723"/>
        <v>9.6099066479231457E-2</v>
      </c>
      <c r="BK473" s="8">
        <f t="shared" si="724"/>
        <v>0.16698898397309972</v>
      </c>
      <c r="BL473" s="8">
        <f t="shared" si="725"/>
        <v>0.62606327808818696</v>
      </c>
      <c r="BM473" s="8">
        <f t="shared" si="726"/>
        <v>0.57264610509768099</v>
      </c>
      <c r="BN473" s="8">
        <f t="shared" si="727"/>
        <v>0.41755784985733069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1.2931034482758601</v>
      </c>
      <c r="F474">
        <f>VLOOKUP(B474,home!$B$2:$E$405,3,FALSE)</f>
        <v>0.26</v>
      </c>
      <c r="G474">
        <f>VLOOKUP(C474,away!$B$2:$E$405,4,FALSE)</f>
        <v>2.06</v>
      </c>
      <c r="H474">
        <f>VLOOKUP(A474,away!$A$2:$E$405,3,FALSE)</f>
        <v>1.13793103448276</v>
      </c>
      <c r="I474">
        <f>VLOOKUP(C474,away!$B$2:$E$405,3,FALSE)</f>
        <v>0.52</v>
      </c>
      <c r="J474">
        <f>VLOOKUP(B474,home!$B$2:$E$405,4,FALSE)</f>
        <v>2.0499999999999998</v>
      </c>
      <c r="K474" s="3">
        <f t="shared" si="672"/>
        <v>0.6925862068965507</v>
      </c>
      <c r="L474" s="3">
        <f t="shared" si="673"/>
        <v>1.2130344827586219</v>
      </c>
      <c r="M474" s="5">
        <f t="shared" si="674"/>
        <v>0.14873029860886092</v>
      </c>
      <c r="N474" s="5">
        <f t="shared" si="675"/>
        <v>0.10300855336410232</v>
      </c>
      <c r="O474" s="5">
        <f t="shared" si="676"/>
        <v>0.18041498084353499</v>
      </c>
      <c r="P474" s="5">
        <f t="shared" si="677"/>
        <v>0.12495292724973776</v>
      </c>
      <c r="Q474" s="5">
        <f t="shared" si="678"/>
        <v>3.5671151626172272E-2</v>
      </c>
      <c r="R474" s="5">
        <f t="shared" si="679"/>
        <v>0.1094247964847221</v>
      </c>
      <c r="S474" s="5">
        <f t="shared" si="680"/>
        <v>2.6244205407902121E-2</v>
      </c>
      <c r="T474" s="5">
        <f t="shared" si="681"/>
        <v>4.3270336962258259E-2</v>
      </c>
      <c r="U474" s="5">
        <f t="shared" si="682"/>
        <v>7.5786104737780705E-2</v>
      </c>
      <c r="V474" s="5">
        <f t="shared" si="683"/>
        <v>2.449841028233576E-3</v>
      </c>
      <c r="W474" s="5">
        <f t="shared" si="684"/>
        <v>8.2351158668007955E-3</v>
      </c>
      <c r="X474" s="5">
        <f t="shared" si="685"/>
        <v>9.9894795159420242E-3</v>
      </c>
      <c r="Y474" s="5">
        <f t="shared" si="686"/>
        <v>6.0587915588242924E-3</v>
      </c>
      <c r="Z474" s="5">
        <f t="shared" si="687"/>
        <v>4.4245350468270765E-2</v>
      </c>
      <c r="AA474" s="5">
        <f t="shared" si="688"/>
        <v>3.0643719453628177E-2</v>
      </c>
      <c r="AB474" s="5">
        <f t="shared" si="689"/>
        <v>1.0611708710795189E-2</v>
      </c>
      <c r="AC474" s="5">
        <f t="shared" si="690"/>
        <v>1.2863670459109443E-4</v>
      </c>
      <c r="AD474" s="5">
        <f t="shared" si="691"/>
        <v>1.4258819153852905E-3</v>
      </c>
      <c r="AE474" s="5">
        <f t="shared" si="692"/>
        <v>1.7296439317042692E-3</v>
      </c>
      <c r="AF474" s="5">
        <f t="shared" si="693"/>
        <v>1.049058866025739E-3</v>
      </c>
      <c r="AG474" s="5">
        <f t="shared" si="694"/>
        <v>4.2418152631095942E-4</v>
      </c>
      <c r="AH474" s="5">
        <f t="shared" si="695"/>
        <v>1.3417783954938202E-2</v>
      </c>
      <c r="AI474" s="5">
        <f t="shared" si="696"/>
        <v>9.2929720943080475E-3</v>
      </c>
      <c r="AJ474" s="5">
        <f t="shared" si="697"/>
        <v>3.2180921467961526E-3</v>
      </c>
      <c r="AK474" s="5">
        <f t="shared" si="698"/>
        <v>7.4293541113104188E-4</v>
      </c>
      <c r="AL474" s="5">
        <f t="shared" si="699"/>
        <v>4.3228670797436003E-6</v>
      </c>
      <c r="AM474" s="5">
        <f t="shared" si="700"/>
        <v>1.9750922945181739E-4</v>
      </c>
      <c r="AN474" s="5">
        <f t="shared" si="701"/>
        <v>2.3958550598813928E-4</v>
      </c>
      <c r="AO474" s="5">
        <f t="shared" si="702"/>
        <v>1.4531274016639267E-4</v>
      </c>
      <c r="AP474" s="5">
        <f t="shared" si="703"/>
        <v>5.8756454868659365E-5</v>
      </c>
      <c r="AQ474" s="5">
        <f t="shared" si="704"/>
        <v>1.781840146008364E-5</v>
      </c>
      <c r="AR474" s="5">
        <f t="shared" si="705"/>
        <v>3.2552469239090754E-3</v>
      </c>
      <c r="AS474" s="5">
        <f t="shared" si="706"/>
        <v>2.2545391195418511E-3</v>
      </c>
      <c r="AT474" s="5">
        <f t="shared" si="707"/>
        <v>7.8073134855168979E-4</v>
      </c>
      <c r="AU474" s="5">
        <f t="shared" si="708"/>
        <v>1.8024125443288127E-4</v>
      </c>
      <c r="AV474" s="5">
        <f t="shared" si="709"/>
        <v>3.1208151683486331E-5</v>
      </c>
      <c r="AW474" s="5">
        <f t="shared" si="710"/>
        <v>1.008826231062743E-7</v>
      </c>
      <c r="AX474" s="5">
        <f t="shared" si="711"/>
        <v>2.2798694675515785E-5</v>
      </c>
      <c r="AY474" s="5">
        <f t="shared" si="712"/>
        <v>2.7655602803286039E-5</v>
      </c>
      <c r="AZ474" s="5">
        <f t="shared" si="713"/>
        <v>1.677359992093099E-5</v>
      </c>
      <c r="BA474" s="5">
        <f t="shared" si="714"/>
        <v>6.7823183680288601E-6</v>
      </c>
      <c r="BB474" s="5">
        <f t="shared" si="715"/>
        <v>2.0567965133665483E-6</v>
      </c>
      <c r="BC474" s="5">
        <f t="shared" si="716"/>
        <v>4.9899301894626485E-7</v>
      </c>
      <c r="BD474" s="5">
        <f t="shared" si="717"/>
        <v>6.5812112809927349E-4</v>
      </c>
      <c r="BE474" s="5">
        <f t="shared" si="718"/>
        <v>4.5580561578875483E-4</v>
      </c>
      <c r="BF474" s="5">
        <f t="shared" si="719"/>
        <v>1.5784234126064011E-4</v>
      </c>
      <c r="BG474" s="5">
        <f t="shared" si="720"/>
        <v>3.6439809473792556E-5</v>
      </c>
      <c r="BH474" s="5">
        <f t="shared" si="721"/>
        <v>6.3094273558717446E-6</v>
      </c>
      <c r="BI474" s="5">
        <f t="shared" si="722"/>
        <v>8.7396447201850904E-7</v>
      </c>
      <c r="BJ474" s="8">
        <f t="shared" si="723"/>
        <v>0.21159774347076141</v>
      </c>
      <c r="BK474" s="8">
        <f t="shared" si="724"/>
        <v>0.30253788746920846</v>
      </c>
      <c r="BL474" s="8">
        <f t="shared" si="725"/>
        <v>0.44137045292220384</v>
      </c>
      <c r="BM474" s="8">
        <f t="shared" si="726"/>
        <v>0.29752117143313395</v>
      </c>
      <c r="BN474" s="8">
        <f t="shared" si="727"/>
        <v>0.70220270817713037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1.2931034482758601</v>
      </c>
      <c r="F475">
        <f>VLOOKUP(B475,home!$B$2:$E$405,3,FALSE)</f>
        <v>0.52</v>
      </c>
      <c r="G475">
        <f>VLOOKUP(C475,away!$B$2:$E$405,4,FALSE)</f>
        <v>0.52</v>
      </c>
      <c r="H475">
        <f>VLOOKUP(A475,away!$A$2:$E$405,3,FALSE)</f>
        <v>1.13793103448276</v>
      </c>
      <c r="I475">
        <f>VLOOKUP(C475,away!$B$2:$E$405,3,FALSE)</f>
        <v>0.52</v>
      </c>
      <c r="J475">
        <f>VLOOKUP(B475,home!$B$2:$E$405,4,FALSE)</f>
        <v>0.59</v>
      </c>
      <c r="K475" s="3">
        <f t="shared" si="672"/>
        <v>0.34965517241379263</v>
      </c>
      <c r="L475" s="3">
        <f t="shared" si="673"/>
        <v>0.34911724137931072</v>
      </c>
      <c r="M475" s="5">
        <f t="shared" si="674"/>
        <v>0.49719527938310171</v>
      </c>
      <c r="N475" s="5">
        <f t="shared" si="675"/>
        <v>0.17384690113602222</v>
      </c>
      <c r="O475" s="5">
        <f t="shared" si="676"/>
        <v>0.17357944436504416</v>
      </c>
      <c r="P475" s="5">
        <f t="shared" si="677"/>
        <v>6.0692950546949835E-2</v>
      </c>
      <c r="Q475" s="5">
        <f t="shared" si="678"/>
        <v>3.0393234095159698E-2</v>
      </c>
      <c r="R475" s="5">
        <f t="shared" si="679"/>
        <v>3.0299788388438872E-2</v>
      </c>
      <c r="S475" s="5">
        <f t="shared" si="680"/>
        <v>1.8522069691937694E-3</v>
      </c>
      <c r="T475" s="5">
        <f t="shared" si="681"/>
        <v>1.0610802043897765E-2</v>
      </c>
      <c r="U475" s="5">
        <f t="shared" si="682"/>
        <v>1.0594477733061025E-2</v>
      </c>
      <c r="V475" s="5">
        <f t="shared" si="683"/>
        <v>2.5122234136940248E-5</v>
      </c>
      <c r="W475" s="5">
        <f t="shared" si="684"/>
        <v>3.5423838359186078E-3</v>
      </c>
      <c r="X475" s="5">
        <f t="shared" si="685"/>
        <v>1.2367072727025653E-3</v>
      </c>
      <c r="Y475" s="5">
        <f t="shared" si="686"/>
        <v>2.1587791571982522E-4</v>
      </c>
      <c r="Z475" s="5">
        <f t="shared" si="687"/>
        <v>3.5260595121828844E-3</v>
      </c>
      <c r="AA475" s="5">
        <f t="shared" si="688"/>
        <v>1.2329049466735999E-3</v>
      </c>
      <c r="AB475" s="5">
        <f t="shared" si="689"/>
        <v>2.1554579584948764E-4</v>
      </c>
      <c r="AC475" s="5">
        <f t="shared" si="690"/>
        <v>1.9166796444573584E-7</v>
      </c>
      <c r="AD475" s="5">
        <f t="shared" si="691"/>
        <v>3.0965320772598822E-4</v>
      </c>
      <c r="AE475" s="5">
        <f t="shared" si="692"/>
        <v>1.0810527366555167E-4</v>
      </c>
      <c r="AF475" s="5">
        <f t="shared" si="693"/>
        <v>1.8870707460336418E-5</v>
      </c>
      <c r="AG475" s="5">
        <f t="shared" si="694"/>
        <v>2.1960297771428768E-6</v>
      </c>
      <c r="AH475" s="5">
        <f t="shared" si="695"/>
        <v>3.077520424581415E-4</v>
      </c>
      <c r="AI475" s="5">
        <f t="shared" si="696"/>
        <v>1.0760709346639829E-4</v>
      </c>
      <c r="AJ475" s="5">
        <f t="shared" si="697"/>
        <v>1.8812688409470293E-5</v>
      </c>
      <c r="AK475" s="5">
        <f t="shared" si="698"/>
        <v>2.1926512697934309E-6</v>
      </c>
      <c r="AL475" s="5">
        <f t="shared" si="699"/>
        <v>9.3588131423718897E-10</v>
      </c>
      <c r="AM475" s="5">
        <f t="shared" si="700"/>
        <v>2.1654369147182873E-5</v>
      </c>
      <c r="AN475" s="5">
        <f t="shared" si="701"/>
        <v>7.5599136204737431E-6</v>
      </c>
      <c r="AO475" s="5">
        <f t="shared" si="702"/>
        <v>1.3196480941228348E-6</v>
      </c>
      <c r="AP475" s="5">
        <f t="shared" si="703"/>
        <v>1.5357063407054309E-7</v>
      </c>
      <c r="AQ475" s="5">
        <f t="shared" si="704"/>
        <v>1.3403539030894891E-8</v>
      </c>
      <c r="AR475" s="5">
        <f t="shared" si="705"/>
        <v>2.1488308818366975E-5</v>
      </c>
      <c r="AS475" s="5">
        <f t="shared" si="706"/>
        <v>7.5134983247669252E-6</v>
      </c>
      <c r="AT475" s="5">
        <f t="shared" si="707"/>
        <v>1.3135667760885602E-6</v>
      </c>
      <c r="AU475" s="5">
        <f t="shared" si="708"/>
        <v>1.530984725234251E-7</v>
      </c>
      <c r="AV475" s="5">
        <f t="shared" si="709"/>
        <v>1.3382918201616622E-8</v>
      </c>
      <c r="AW475" s="5">
        <f t="shared" si="710"/>
        <v>3.1734344341237519E-12</v>
      </c>
      <c r="AX475" s="5">
        <f t="shared" si="711"/>
        <v>1.2619270296116893E-6</v>
      </c>
      <c r="AY475" s="5">
        <f t="shared" si="712"/>
        <v>4.4056048340002076E-7</v>
      </c>
      <c r="AZ475" s="5">
        <f t="shared" si="713"/>
        <v>7.6903630312675403E-8</v>
      </c>
      <c r="BA475" s="5">
        <f t="shared" si="714"/>
        <v>8.9494610889385283E-9</v>
      </c>
      <c r="BB475" s="5">
        <f t="shared" si="715"/>
        <v>7.8110279180042492E-10</v>
      </c>
      <c r="BC475" s="5">
        <f t="shared" si="716"/>
        <v>5.4539290381408493E-11</v>
      </c>
      <c r="BD475" s="5">
        <f t="shared" si="717"/>
        <v>1.2503231827624994E-6</v>
      </c>
      <c r="BE475" s="5">
        <f t="shared" si="718"/>
        <v>4.371819680417836E-7</v>
      </c>
      <c r="BF475" s="5">
        <f t="shared" si="719"/>
        <v>7.6431468205925497E-8</v>
      </c>
      <c r="BG475" s="5">
        <f t="shared" si="720"/>
        <v>8.908219397794063E-9</v>
      </c>
      <c r="BH475" s="5">
        <f t="shared" si="721"/>
        <v>7.7870124735889367E-10</v>
      </c>
      <c r="BI475" s="5">
        <f t="shared" si="722"/>
        <v>5.4455383780821878E-11</v>
      </c>
      <c r="BJ475" s="8">
        <f t="shared" si="723"/>
        <v>0.22031722159933115</v>
      </c>
      <c r="BK475" s="8">
        <f t="shared" si="724"/>
        <v>0.55976619229771141</v>
      </c>
      <c r="BL475" s="8">
        <f t="shared" si="725"/>
        <v>0.21639078123797592</v>
      </c>
      <c r="BM475" s="8">
        <f t="shared" si="726"/>
        <v>3.3992216175174846E-2</v>
      </c>
      <c r="BN475" s="8">
        <f t="shared" si="727"/>
        <v>0.96600759791471635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1.2931034482758601</v>
      </c>
      <c r="F476">
        <f>VLOOKUP(B476,home!$B$2:$E$405,3,FALSE)</f>
        <v>1.03</v>
      </c>
      <c r="G476">
        <f>VLOOKUP(C476,away!$B$2:$E$405,4,FALSE)</f>
        <v>1.29</v>
      </c>
      <c r="H476">
        <f>VLOOKUP(A476,away!$A$2:$E$405,3,FALSE)</f>
        <v>1.13793103448276</v>
      </c>
      <c r="I476">
        <f>VLOOKUP(C476,away!$B$2:$E$405,3,FALSE)</f>
        <v>1.55</v>
      </c>
      <c r="J476">
        <f>VLOOKUP(B476,home!$B$2:$E$405,4,FALSE)</f>
        <v>1.76</v>
      </c>
      <c r="K476" s="3">
        <f t="shared" si="672"/>
        <v>1.7181465517241354</v>
      </c>
      <c r="L476" s="3">
        <f t="shared" si="673"/>
        <v>3.1042758620689694</v>
      </c>
      <c r="M476" s="5">
        <f t="shared" si="674"/>
        <v>8.0472696918786734E-3</v>
      </c>
      <c r="N476" s="5">
        <f t="shared" si="675"/>
        <v>1.3826388671895486E-2</v>
      </c>
      <c r="O476" s="5">
        <f t="shared" si="676"/>
        <v>2.4980945060058157E-2</v>
      </c>
      <c r="P476" s="5">
        <f t="shared" si="677"/>
        <v>4.2920924613748988E-2</v>
      </c>
      <c r="Q476" s="5">
        <f t="shared" si="678"/>
        <v>1.1877881009707443E-2</v>
      </c>
      <c r="R476" s="5">
        <f t="shared" si="679"/>
        <v>3.8773872380804812E-2</v>
      </c>
      <c r="S476" s="5">
        <f t="shared" si="680"/>
        <v>5.723077019396669E-2</v>
      </c>
      <c r="T476" s="5">
        <f t="shared" si="681"/>
        <v>3.6872219310962212E-2</v>
      </c>
      <c r="U476" s="5">
        <f t="shared" si="682"/>
        <v>6.6619195128071476E-2</v>
      </c>
      <c r="V476" s="5">
        <f t="shared" si="683"/>
        <v>3.3916231731518406E-2</v>
      </c>
      <c r="W476" s="5">
        <f t="shared" si="684"/>
        <v>6.8026467662061444E-3</v>
      </c>
      <c r="X476" s="5">
        <f t="shared" si="685"/>
        <v>2.1117292154515264E-2</v>
      </c>
      <c r="Y476" s="5">
        <f t="shared" si="686"/>
        <v>3.2776950153760094E-2</v>
      </c>
      <c r="Z476" s="5">
        <f t="shared" si="687"/>
        <v>4.0121598703558345E-2</v>
      </c>
      <c r="AA476" s="5">
        <f t="shared" si="688"/>
        <v>6.8934786462178307E-2</v>
      </c>
      <c r="AB476" s="5">
        <f t="shared" si="689"/>
        <v>5.922003282691566E-2</v>
      </c>
      <c r="AC476" s="5">
        <f t="shared" si="690"/>
        <v>1.1305977687687478E-2</v>
      </c>
      <c r="AD476" s="5">
        <f t="shared" si="691"/>
        <v>2.9219860209886072E-3</v>
      </c>
      <c r="AE476" s="5">
        <f t="shared" si="692"/>
        <v>9.0706506742578852E-3</v>
      </c>
      <c r="AF476" s="5">
        <f t="shared" si="693"/>
        <v>1.4078900970679195E-2</v>
      </c>
      <c r="AG476" s="5">
        <f t="shared" si="694"/>
        <v>1.4568264149246266E-2</v>
      </c>
      <c r="AH476" s="5">
        <f t="shared" si="695"/>
        <v>3.113712760076846E-2</v>
      </c>
      <c r="AI476" s="5">
        <f t="shared" si="696"/>
        <v>5.3498148417854725E-2</v>
      </c>
      <c r="AJ476" s="5">
        <f t="shared" si="697"/>
        <v>4.595882961388157E-2</v>
      </c>
      <c r="AK476" s="5">
        <f t="shared" si="698"/>
        <v>2.6321334874122561E-2</v>
      </c>
      <c r="AL476" s="5">
        <f t="shared" si="699"/>
        <v>2.4120628963519943E-3</v>
      </c>
      <c r="AM476" s="5">
        <f t="shared" si="700"/>
        <v>1.0040800412295407E-3</v>
      </c>
      <c r="AN476" s="5">
        <f t="shared" si="701"/>
        <v>3.1169414355740784E-3</v>
      </c>
      <c r="AO476" s="5">
        <f t="shared" si="702"/>
        <v>4.8379230309676087E-3</v>
      </c>
      <c r="AP476" s="5">
        <f t="shared" si="703"/>
        <v>5.0060825625267633E-3</v>
      </c>
      <c r="AQ476" s="5">
        <f t="shared" si="704"/>
        <v>3.8850653155940514E-3</v>
      </c>
      <c r="AR476" s="5">
        <f t="shared" si="705"/>
        <v>1.9331646725045393E-2</v>
      </c>
      <c r="AS476" s="5">
        <f t="shared" si="706"/>
        <v>3.3214602159785916E-2</v>
      </c>
      <c r="AT476" s="5">
        <f t="shared" si="707"/>
        <v>2.8533777083862608E-2</v>
      </c>
      <c r="AU476" s="5">
        <f t="shared" si="708"/>
        <v>1.6341736901434561E-2</v>
      </c>
      <c r="AV476" s="5">
        <f t="shared" si="709"/>
        <v>7.0193747265957134E-3</v>
      </c>
      <c r="AW476" s="5">
        <f t="shared" si="710"/>
        <v>3.5736057660244454E-4</v>
      </c>
      <c r="AX476" s="5">
        <f t="shared" si="711"/>
        <v>2.8752611008226039E-4</v>
      </c>
      <c r="AY476" s="5">
        <f t="shared" si="712"/>
        <v>8.9256036324294628E-4</v>
      </c>
      <c r="AZ476" s="5">
        <f t="shared" si="713"/>
        <v>1.3853767955272955E-3</v>
      </c>
      <c r="BA476" s="5">
        <f t="shared" si="714"/>
        <v>1.43353058207528E-3</v>
      </c>
      <c r="BB476" s="5">
        <f t="shared" si="715"/>
        <v>1.1125185958684928E-3</v>
      </c>
      <c r="BC476" s="5">
        <f t="shared" si="716"/>
        <v>6.9071292465148473E-4</v>
      </c>
      <c r="BD476" s="5">
        <f t="shared" si="717"/>
        <v>1.0001794050433844E-2</v>
      </c>
      <c r="BE476" s="5">
        <f t="shared" si="718"/>
        <v>1.7184547958807882E-2</v>
      </c>
      <c r="BF476" s="5">
        <f t="shared" si="719"/>
        <v>1.4762785909181902E-2</v>
      </c>
      <c r="BG476" s="5">
        <f t="shared" si="720"/>
        <v>8.4548765679008462E-3</v>
      </c>
      <c r="BH476" s="5">
        <f t="shared" si="721"/>
        <v>3.6316792550980079E-3</v>
      </c>
      <c r="BI476" s="5">
        <f t="shared" si="722"/>
        <v>1.2479514378229439E-3</v>
      </c>
      <c r="BJ476" s="8">
        <f t="shared" si="723"/>
        <v>0.18756549763955843</v>
      </c>
      <c r="BK476" s="8">
        <f t="shared" si="724"/>
        <v>0.15672579717839516</v>
      </c>
      <c r="BL476" s="8">
        <f t="shared" si="725"/>
        <v>0.57516904514062561</v>
      </c>
      <c r="BM476" s="8">
        <f t="shared" si="726"/>
        <v>0.81861945744740339</v>
      </c>
      <c r="BN476" s="8">
        <f t="shared" si="727"/>
        <v>0.14042728142809358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1.2931034482758601</v>
      </c>
      <c r="F477">
        <f>VLOOKUP(B477,home!$B$2:$E$405,3,FALSE)</f>
        <v>1.03</v>
      </c>
      <c r="G477">
        <f>VLOOKUP(C477,away!$B$2:$E$405,4,FALSE)</f>
        <v>0.39</v>
      </c>
      <c r="H477">
        <f>VLOOKUP(A477,away!$A$2:$E$405,3,FALSE)</f>
        <v>1.13793103448276</v>
      </c>
      <c r="I477">
        <f>VLOOKUP(C477,away!$B$2:$E$405,3,FALSE)</f>
        <v>0.39</v>
      </c>
      <c r="J477">
        <f>VLOOKUP(B477,home!$B$2:$E$405,4,FALSE)</f>
        <v>0.88</v>
      </c>
      <c r="K477" s="3">
        <f t="shared" si="672"/>
        <v>0.51943965517241297</v>
      </c>
      <c r="L477" s="3">
        <f t="shared" si="673"/>
        <v>0.39053793103448325</v>
      </c>
      <c r="M477" s="5">
        <f t="shared" si="674"/>
        <v>0.40253324622942316</v>
      </c>
      <c r="N477" s="5">
        <f t="shared" si="675"/>
        <v>0.20909173061684358</v>
      </c>
      <c r="O477" s="5">
        <f t="shared" si="676"/>
        <v>0.15720450115503312</v>
      </c>
      <c r="P477" s="5">
        <f t="shared" si="677"/>
        <v>8.1658251871521606E-2</v>
      </c>
      <c r="Q477" s="5">
        <f t="shared" si="678"/>
        <v>5.4305268225508144E-2</v>
      </c>
      <c r="R477" s="5">
        <f t="shared" si="679"/>
        <v>3.0697160315197335E-2</v>
      </c>
      <c r="S477" s="5">
        <f t="shared" si="680"/>
        <v>4.1413163764567702E-3</v>
      </c>
      <c r="T477" s="5">
        <f t="shared" si="681"/>
        <v>2.1208267097062614E-2</v>
      </c>
      <c r="U477" s="5">
        <f t="shared" si="682"/>
        <v>1.5945322368898385E-2</v>
      </c>
      <c r="V477" s="5">
        <f t="shared" si="683"/>
        <v>9.3345679840269293E-5</v>
      </c>
      <c r="W477" s="5">
        <f t="shared" si="684"/>
        <v>9.4027699337011147E-3</v>
      </c>
      <c r="X477" s="5">
        <f t="shared" si="685"/>
        <v>3.6721383159008789E-3</v>
      </c>
      <c r="Y477" s="5">
        <f t="shared" si="686"/>
        <v>7.1705465018219049E-4</v>
      </c>
      <c r="Z477" s="5">
        <f t="shared" si="687"/>
        <v>3.9961351593770051E-3</v>
      </c>
      <c r="AA477" s="5">
        <f t="shared" si="688"/>
        <v>2.0757510692091473E-3</v>
      </c>
      <c r="AB477" s="5">
        <f t="shared" si="689"/>
        <v>5.3911370980688344E-4</v>
      </c>
      <c r="AC477" s="5">
        <f t="shared" si="690"/>
        <v>1.1835117202919688E-6</v>
      </c>
      <c r="AD477" s="5">
        <f t="shared" si="691"/>
        <v>1.2210428930068101E-3</v>
      </c>
      <c r="AE477" s="5">
        <f t="shared" si="692"/>
        <v>4.7686356513923945E-4</v>
      </c>
      <c r="AF477" s="5">
        <f t="shared" si="693"/>
        <v>9.3116655057603058E-5</v>
      </c>
      <c r="AG477" s="5">
        <f t="shared" si="694"/>
        <v>1.2121861937015986E-5</v>
      </c>
      <c r="AH477" s="5">
        <f t="shared" si="695"/>
        <v>3.901605893193125E-4</v>
      </c>
      <c r="AI477" s="5">
        <f t="shared" si="696"/>
        <v>2.0266488197788913E-4</v>
      </c>
      <c r="AJ477" s="5">
        <f t="shared" si="697"/>
        <v>5.2636088205076248E-5</v>
      </c>
      <c r="AK477" s="5">
        <f t="shared" si="698"/>
        <v>9.1137571689565081E-6</v>
      </c>
      <c r="AL477" s="5">
        <f t="shared" si="699"/>
        <v>9.6035295522812724E-9</v>
      </c>
      <c r="AM477" s="5">
        <f t="shared" si="700"/>
        <v>1.2685161985883666E-4</v>
      </c>
      <c r="AN477" s="5">
        <f t="shared" si="701"/>
        <v>4.9540369168042832E-5</v>
      </c>
      <c r="AO477" s="5">
        <f t="shared" si="702"/>
        <v>9.6736966387859764E-6</v>
      </c>
      <c r="AP477" s="5">
        <f t="shared" si="703"/>
        <v>1.2593151569222371E-6</v>
      </c>
      <c r="AQ477" s="5">
        <f t="shared" si="704"/>
        <v>1.2295258397619396E-7</v>
      </c>
      <c r="AR477" s="5">
        <f t="shared" si="705"/>
        <v>3.047450186479181E-5</v>
      </c>
      <c r="AS477" s="5">
        <f t="shared" si="706"/>
        <v>1.5829664740198515E-5</v>
      </c>
      <c r="AT477" s="5">
        <f t="shared" si="707"/>
        <v>4.1112777970718103E-6</v>
      </c>
      <c r="AU477" s="5">
        <f t="shared" si="708"/>
        <v>7.118535737429929E-7</v>
      </c>
      <c r="AV477" s="5">
        <f t="shared" si="709"/>
        <v>9.2441243719577526E-8</v>
      </c>
      <c r="AW477" s="5">
        <f t="shared" si="710"/>
        <v>5.4116125975069503E-11</v>
      </c>
      <c r="AX477" s="5">
        <f t="shared" si="711"/>
        <v>1.0981960279589347E-5</v>
      </c>
      <c r="AY477" s="5">
        <f t="shared" si="712"/>
        <v>4.2888720462936987E-6</v>
      </c>
      <c r="AZ477" s="5">
        <f t="shared" si="713"/>
        <v>8.3748360771558578E-7</v>
      </c>
      <c r="BA477" s="5">
        <f t="shared" si="714"/>
        <v>1.0902303847751325E-7</v>
      </c>
      <c r="BB477" s="5">
        <f t="shared" si="715"/>
        <v>1.0644407970525216E-8</v>
      </c>
      <c r="BC477" s="5">
        <f t="shared" si="716"/>
        <v>8.3140901317917641E-10</v>
      </c>
      <c r="BD477" s="5">
        <f t="shared" si="717"/>
        <v>1.9835748179303831E-6</v>
      </c>
      <c r="BE477" s="5">
        <f t="shared" si="718"/>
        <v>1.0303474194344399E-6</v>
      </c>
      <c r="BF477" s="5">
        <f t="shared" si="719"/>
        <v>2.6760165412940552E-7</v>
      </c>
      <c r="BG477" s="5">
        <f t="shared" si="720"/>
        <v>4.6334303648181908E-8</v>
      </c>
      <c r="BH477" s="5">
        <f t="shared" si="721"/>
        <v>6.0169686774163722E-9</v>
      </c>
      <c r="BI477" s="5">
        <f t="shared" si="722"/>
        <v>6.2509042699607428E-10</v>
      </c>
      <c r="BJ477" s="8">
        <f t="shared" si="723"/>
        <v>0.30040405058253483</v>
      </c>
      <c r="BK477" s="8">
        <f t="shared" si="724"/>
        <v>0.48843164214453788</v>
      </c>
      <c r="BL477" s="8">
        <f t="shared" si="725"/>
        <v>0.20717097817428992</v>
      </c>
      <c r="BM477" s="8">
        <f t="shared" si="726"/>
        <v>6.4508358829282492E-2</v>
      </c>
      <c r="BN477" s="8">
        <f t="shared" si="727"/>
        <v>0.93549015841352701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1.22727272727273</v>
      </c>
      <c r="F478">
        <f>VLOOKUP(B478,home!$B$2:$E$405,3,FALSE)</f>
        <v>0.81</v>
      </c>
      <c r="G478">
        <f>VLOOKUP(C478,away!$B$2:$E$405,4,FALSE)</f>
        <v>0.54</v>
      </c>
      <c r="H478">
        <f>VLOOKUP(A478,away!$A$2:$E$405,3,FALSE)</f>
        <v>0.92424242424242398</v>
      </c>
      <c r="I478">
        <f>VLOOKUP(C478,away!$B$2:$E$405,3,FALSE)</f>
        <v>0.27</v>
      </c>
      <c r="J478">
        <f>VLOOKUP(B478,home!$B$2:$E$405,4,FALSE)</f>
        <v>1.44</v>
      </c>
      <c r="K478" s="3">
        <f t="shared" si="672"/>
        <v>0.53680909090909212</v>
      </c>
      <c r="L478" s="3">
        <f t="shared" si="673"/>
        <v>0.35934545454545447</v>
      </c>
      <c r="M478" s="5">
        <f t="shared" si="674"/>
        <v>0.4081361148222673</v>
      </c>
      <c r="N478" s="5">
        <f t="shared" si="675"/>
        <v>0.21909117676491011</v>
      </c>
      <c r="O478" s="5">
        <f t="shared" si="676"/>
        <v>0.14666185769722342</v>
      </c>
      <c r="P478" s="5">
        <f t="shared" si="677"/>
        <v>7.8729418501485141E-2</v>
      </c>
      <c r="Q478" s="5">
        <f t="shared" si="678"/>
        <v>5.8805067712687308E-2</v>
      </c>
      <c r="R478" s="5">
        <f t="shared" si="679"/>
        <v>2.6351135959344754E-2</v>
      </c>
      <c r="S478" s="5">
        <f t="shared" si="680"/>
        <v>3.7967243723832176E-3</v>
      </c>
      <c r="T478" s="5">
        <f t="shared" si="681"/>
        <v>2.1131333786791849E-2</v>
      </c>
      <c r="U478" s="5">
        <f t="shared" si="682"/>
        <v>1.4145529338757743E-2</v>
      </c>
      <c r="V478" s="5">
        <f t="shared" si="683"/>
        <v>8.1376419721128324E-5</v>
      </c>
      <c r="W478" s="5">
        <f t="shared" si="684"/>
        <v>1.0522364979898429E-2</v>
      </c>
      <c r="X478" s="5">
        <f t="shared" si="685"/>
        <v>3.7811640265947724E-3</v>
      </c>
      <c r="Y478" s="5">
        <f t="shared" si="686"/>
        <v>6.7937205292380968E-4</v>
      </c>
      <c r="Z478" s="5">
        <f t="shared" si="687"/>
        <v>3.1563869763666041E-3</v>
      </c>
      <c r="AA478" s="5">
        <f t="shared" si="688"/>
        <v>1.6943772233406547E-3</v>
      </c>
      <c r="AB478" s="5">
        <f t="shared" si="689"/>
        <v>4.5477854845928431E-4</v>
      </c>
      <c r="AC478" s="5">
        <f t="shared" si="690"/>
        <v>9.8109398612751659E-7</v>
      </c>
      <c r="AD478" s="5">
        <f t="shared" si="691"/>
        <v>1.4121252947682352E-3</v>
      </c>
      <c r="AE478" s="5">
        <f t="shared" si="692"/>
        <v>5.0744080592362531E-4</v>
      </c>
      <c r="AF478" s="5">
        <f t="shared" si="693"/>
        <v>9.1173273529768445E-5</v>
      </c>
      <c r="AG478" s="5">
        <f t="shared" si="694"/>
        <v>1.0920900472983898E-5</v>
      </c>
      <c r="AH478" s="5">
        <f t="shared" si="695"/>
        <v>2.8355832818595242E-4</v>
      </c>
      <c r="AI478" s="5">
        <f t="shared" si="696"/>
        <v>1.5221668837320308E-4</v>
      </c>
      <c r="AJ478" s="5">
        <f t="shared" si="697"/>
        <v>4.0855651053405863E-5</v>
      </c>
      <c r="AK478" s="5">
        <f t="shared" si="698"/>
        <v>7.3105616334926327E-6</v>
      </c>
      <c r="AL478" s="5">
        <f t="shared" si="699"/>
        <v>7.5701175385334366E-9</v>
      </c>
      <c r="AM478" s="5">
        <f t="shared" si="700"/>
        <v>1.5160833914685406E-4</v>
      </c>
      <c r="AN478" s="5">
        <f t="shared" si="701"/>
        <v>5.447976754360769E-5</v>
      </c>
      <c r="AO478" s="5">
        <f t="shared" si="702"/>
        <v>9.7885284157442004E-6</v>
      </c>
      <c r="AP478" s="5">
        <f t="shared" si="703"/>
        <v>1.1724877309622326E-6</v>
      </c>
      <c r="AQ478" s="5">
        <f t="shared" si="704"/>
        <v>1.0533203415789795E-7</v>
      </c>
      <c r="AR478" s="5">
        <f t="shared" si="705"/>
        <v>2.0379079266426047E-5</v>
      </c>
      <c r="AS478" s="5">
        <f t="shared" si="706"/>
        <v>1.0939675014574494E-5</v>
      </c>
      <c r="AT478" s="5">
        <f t="shared" si="707"/>
        <v>2.9362584997073217E-6</v>
      </c>
      <c r="AU478" s="5">
        <f t="shared" si="708"/>
        <v>5.254034186339942E-7</v>
      </c>
      <c r="AV478" s="5">
        <f t="shared" si="709"/>
        <v>7.051033287936086E-8</v>
      </c>
      <c r="AW478" s="5">
        <f t="shared" si="710"/>
        <v>4.056319354091588E-11</v>
      </c>
      <c r="AX478" s="5">
        <f t="shared" si="711"/>
        <v>1.3564122451943341E-5</v>
      </c>
      <c r="AY478" s="5">
        <f t="shared" si="712"/>
        <v>4.8742057480037845E-6</v>
      </c>
      <c r="AZ478" s="5">
        <f t="shared" si="713"/>
        <v>8.7576184003224337E-7</v>
      </c>
      <c r="BA478" s="5">
        <f t="shared" si="714"/>
        <v>1.049003454933167E-7</v>
      </c>
      <c r="BB478" s="5">
        <f t="shared" si="715"/>
        <v>9.4238655833177728E-9</v>
      </c>
      <c r="BC478" s="5">
        <f t="shared" si="716"/>
        <v>6.7728465232251801E-10</v>
      </c>
      <c r="BD478" s="5">
        <f t="shared" si="717"/>
        <v>1.2205215837019521E-6</v>
      </c>
      <c r="BE478" s="5">
        <f t="shared" si="718"/>
        <v>6.5518708178197026E-7</v>
      </c>
      <c r="BF478" s="5">
        <f t="shared" si="719"/>
        <v>1.7585519087338023E-7</v>
      </c>
      <c r="BG478" s="5">
        <f t="shared" si="720"/>
        <v>3.1466888381461378E-8</v>
      </c>
      <c r="BH478" s="5">
        <f t="shared" si="721"/>
        <v>4.2229279364475376E-9</v>
      </c>
      <c r="BI478" s="5">
        <f t="shared" si="722"/>
        <v>4.5338122130780232E-10</v>
      </c>
      <c r="BJ478" s="8">
        <f t="shared" si="723"/>
        <v>0.31626872314490795</v>
      </c>
      <c r="BK478" s="8">
        <f t="shared" si="724"/>
        <v>0.49074949698570841</v>
      </c>
      <c r="BL478" s="8">
        <f t="shared" si="725"/>
        <v>0.18982855862995801</v>
      </c>
      <c r="BM478" s="8">
        <f t="shared" si="726"/>
        <v>6.2223520113838166E-2</v>
      </c>
      <c r="BN478" s="8">
        <f t="shared" si="727"/>
        <v>0.9377747714579181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1.22727272727273</v>
      </c>
      <c r="F479">
        <f>VLOOKUP(B479,home!$B$2:$E$405,3,FALSE)</f>
        <v>0.81</v>
      </c>
      <c r="G479">
        <f>VLOOKUP(C479,away!$B$2:$E$405,4,FALSE)</f>
        <v>1.0900000000000001</v>
      </c>
      <c r="H479">
        <f>VLOOKUP(A479,away!$A$2:$E$405,3,FALSE)</f>
        <v>0.92424242424242398</v>
      </c>
      <c r="I479">
        <f>VLOOKUP(C479,away!$B$2:$E$405,3,FALSE)</f>
        <v>1.0900000000000001</v>
      </c>
      <c r="J479">
        <f>VLOOKUP(B479,home!$B$2:$E$405,4,FALSE)</f>
        <v>0.72</v>
      </c>
      <c r="K479" s="3">
        <f t="shared" si="672"/>
        <v>1.0835590909090935</v>
      </c>
      <c r="L479" s="3">
        <f t="shared" si="673"/>
        <v>0.72534545454545429</v>
      </c>
      <c r="M479" s="5">
        <f t="shared" si="674"/>
        <v>0.16383351070078492</v>
      </c>
      <c r="N479" s="5">
        <f t="shared" si="675"/>
        <v>0.17752328991538777</v>
      </c>
      <c r="O479" s="5">
        <f t="shared" si="676"/>
        <v>0.11883589228903838</v>
      </c>
      <c r="P479" s="5">
        <f t="shared" si="677"/>
        <v>0.1287657114160814</v>
      </c>
      <c r="Q479" s="5">
        <f t="shared" si="678"/>
        <v>9.6178487317954517E-2</v>
      </c>
      <c r="R479" s="5">
        <f t="shared" si="679"/>
        <v>4.3098537154353585E-2</v>
      </c>
      <c r="S479" s="5">
        <f t="shared" si="680"/>
        <v>2.5301002776488314E-2</v>
      </c>
      <c r="T479" s="5">
        <f t="shared" si="681"/>
        <v>6.9762628601135912E-2</v>
      </c>
      <c r="U479" s="5">
        <f t="shared" si="682"/>
        <v>4.6699811738483164E-2</v>
      </c>
      <c r="V479" s="5">
        <f t="shared" si="683"/>
        <v>2.209493452034428E-3</v>
      </c>
      <c r="W479" s="5">
        <f t="shared" si="684"/>
        <v>3.4738358094418199E-2</v>
      </c>
      <c r="X479" s="5">
        <f t="shared" si="685"/>
        <v>2.5197310142158525E-2</v>
      </c>
      <c r="Y479" s="5">
        <f t="shared" si="686"/>
        <v>9.1383771891933776E-3</v>
      </c>
      <c r="Z479" s="5">
        <f t="shared" si="687"/>
        <v>1.0420442674156254E-2</v>
      </c>
      <c r="AA479" s="5">
        <f t="shared" si="688"/>
        <v>1.1291165390879074E-2</v>
      </c>
      <c r="AB479" s="5">
        <f t="shared" si="689"/>
        <v>6.1173224531225747E-3</v>
      </c>
      <c r="AC479" s="5">
        <f t="shared" si="690"/>
        <v>1.085351048617245E-4</v>
      </c>
      <c r="AD479" s="5">
        <f t="shared" si="691"/>
        <v>9.4102659291155806E-3</v>
      </c>
      <c r="AE479" s="5">
        <f t="shared" si="692"/>
        <v>6.8256936177479421E-3</v>
      </c>
      <c r="AF479" s="5">
        <f t="shared" si="693"/>
        <v>2.4754929198766928E-3</v>
      </c>
      <c r="AG479" s="5">
        <f t="shared" si="694"/>
        <v>5.9852917906400471E-4</v>
      </c>
      <c r="AH479" s="5">
        <f t="shared" si="695"/>
        <v>1.8896051820126787E-3</v>
      </c>
      <c r="AI479" s="5">
        <f t="shared" si="696"/>
        <v>2.0474988731987707E-3</v>
      </c>
      <c r="AJ479" s="5">
        <f t="shared" si="697"/>
        <v>1.1092930088403266E-3</v>
      </c>
      <c r="AK479" s="5">
        <f t="shared" si="698"/>
        <v>4.0066150807027917E-4</v>
      </c>
      <c r="AL479" s="5">
        <f t="shared" si="699"/>
        <v>3.4121468633271497E-6</v>
      </c>
      <c r="AM479" s="5">
        <f t="shared" si="700"/>
        <v>2.0393158390730596E-3</v>
      </c>
      <c r="AN479" s="5">
        <f t="shared" si="701"/>
        <v>1.4792084742541926E-3</v>
      </c>
      <c r="AO479" s="5">
        <f t="shared" si="702"/>
        <v>5.3646857156269747E-4</v>
      </c>
      <c r="AP479" s="5">
        <f t="shared" si="703"/>
        <v>1.2970834662983185E-4</v>
      </c>
      <c r="AQ479" s="5">
        <f t="shared" si="704"/>
        <v>2.3520839911138674E-5</v>
      </c>
      <c r="AR479" s="5">
        <f t="shared" si="705"/>
        <v>2.7412330593168654E-4</v>
      </c>
      <c r="AS479" s="5">
        <f t="shared" si="706"/>
        <v>2.9702880017233363E-4</v>
      </c>
      <c r="AT479" s="5">
        <f t="shared" si="707"/>
        <v>1.6092412834427629E-4</v>
      </c>
      <c r="AU479" s="5">
        <f t="shared" si="708"/>
        <v>5.8123600738020783E-5</v>
      </c>
      <c r="AV479" s="5">
        <f t="shared" si="709"/>
        <v>1.5745088994013225E-5</v>
      </c>
      <c r="AW479" s="5">
        <f t="shared" si="710"/>
        <v>7.4494242565230283E-8</v>
      </c>
      <c r="AX479" s="5">
        <f t="shared" si="711"/>
        <v>3.6828653611041979E-4</v>
      </c>
      <c r="AY479" s="5">
        <f t="shared" si="712"/>
        <v>2.6713496493798328E-4</v>
      </c>
      <c r="AZ479" s="5">
        <f t="shared" si="713"/>
        <v>9.6882566283962713E-5</v>
      </c>
      <c r="BA479" s="5">
        <f t="shared" si="714"/>
        <v>2.3424443026257022E-5</v>
      </c>
      <c r="BB479" s="5">
        <f t="shared" si="715"/>
        <v>4.2477033185886231E-6</v>
      </c>
      <c r="BC479" s="5">
        <f t="shared" si="716"/>
        <v>6.1621045887918002E-7</v>
      </c>
      <c r="BD479" s="5">
        <f t="shared" si="717"/>
        <v>3.3139015657086964E-5</v>
      </c>
      <c r="BE479" s="5">
        <f t="shared" si="718"/>
        <v>3.5908081679015367E-5</v>
      </c>
      <c r="BF479" s="5">
        <f t="shared" si="719"/>
        <v>1.9454264170201685E-5</v>
      </c>
      <c r="BG479" s="5">
        <f t="shared" si="720"/>
        <v>7.0266149328563632E-6</v>
      </c>
      <c r="BH479" s="5">
        <f t="shared" si="721"/>
        <v>1.9034381222035251E-6</v>
      </c>
      <c r="BI479" s="5">
        <f t="shared" si="722"/>
        <v>4.1249753625931287E-7</v>
      </c>
      <c r="BJ479" s="8">
        <f t="shared" si="723"/>
        <v>0.43681724740161959</v>
      </c>
      <c r="BK479" s="8">
        <f t="shared" si="724"/>
        <v>0.32048880056205209</v>
      </c>
      <c r="BL479" s="8">
        <f t="shared" si="725"/>
        <v>0.23239357643427677</v>
      </c>
      <c r="BM479" s="8">
        <f t="shared" si="726"/>
        <v>0.27161757780780882</v>
      </c>
      <c r="BN479" s="8">
        <f t="shared" si="727"/>
        <v>0.72823542879360059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1.22727272727273</v>
      </c>
      <c r="F480">
        <f>VLOOKUP(B480,home!$B$2:$E$405,3,FALSE)</f>
        <v>0.27</v>
      </c>
      <c r="G480">
        <f>VLOOKUP(C480,away!$B$2:$E$405,4,FALSE)</f>
        <v>0</v>
      </c>
      <c r="H480">
        <f>VLOOKUP(A480,away!$A$2:$E$405,3,FALSE)</f>
        <v>0.92424242424242398</v>
      </c>
      <c r="I480">
        <f>VLOOKUP(C480,away!$B$2:$E$405,3,FALSE)</f>
        <v>0.54</v>
      </c>
      <c r="J480">
        <f>VLOOKUP(B480,home!$B$2:$E$405,4,FALSE)</f>
        <v>2.89</v>
      </c>
      <c r="K480" s="3">
        <f t="shared" si="672"/>
        <v>0</v>
      </c>
      <c r="L480" s="3">
        <f t="shared" si="673"/>
        <v>1.4423727272727269</v>
      </c>
      <c r="M480" s="5">
        <f t="shared" si="674"/>
        <v>0.23636626013232062</v>
      </c>
      <c r="N480" s="5">
        <f t="shared" si="675"/>
        <v>0</v>
      </c>
      <c r="O480" s="5">
        <f t="shared" si="676"/>
        <v>0.34092824726231008</v>
      </c>
      <c r="P480" s="5">
        <f t="shared" si="677"/>
        <v>0</v>
      </c>
      <c r="Q480" s="5">
        <f t="shared" si="678"/>
        <v>0</v>
      </c>
      <c r="R480" s="5">
        <f t="shared" si="679"/>
        <v>0.24587280290402447</v>
      </c>
      <c r="S480" s="5">
        <f t="shared" si="680"/>
        <v>0</v>
      </c>
      <c r="T480" s="5">
        <f t="shared" si="681"/>
        <v>0</v>
      </c>
      <c r="U480" s="5">
        <f t="shared" si="682"/>
        <v>0</v>
      </c>
      <c r="V480" s="5">
        <f t="shared" si="683"/>
        <v>0</v>
      </c>
      <c r="W480" s="5">
        <f t="shared" si="684"/>
        <v>0</v>
      </c>
      <c r="X480" s="5">
        <f t="shared" si="685"/>
        <v>0</v>
      </c>
      <c r="Y480" s="5">
        <f t="shared" si="686"/>
        <v>0</v>
      </c>
      <c r="Z480" s="5">
        <f t="shared" si="687"/>
        <v>0.11821340842895581</v>
      </c>
      <c r="AA480" s="5">
        <f t="shared" si="688"/>
        <v>0</v>
      </c>
      <c r="AB480" s="5">
        <f t="shared" si="689"/>
        <v>0</v>
      </c>
      <c r="AC480" s="5">
        <f t="shared" si="690"/>
        <v>0</v>
      </c>
      <c r="AD480" s="5">
        <f t="shared" si="691"/>
        <v>0</v>
      </c>
      <c r="AE480" s="5">
        <f t="shared" si="692"/>
        <v>0</v>
      </c>
      <c r="AF480" s="5">
        <f t="shared" si="693"/>
        <v>0</v>
      </c>
      <c r="AG480" s="5">
        <f t="shared" si="694"/>
        <v>0</v>
      </c>
      <c r="AH480" s="5">
        <f t="shared" si="695"/>
        <v>4.2626949078969426E-2</v>
      </c>
      <c r="AI480" s="5">
        <f t="shared" si="696"/>
        <v>0</v>
      </c>
      <c r="AJ480" s="5">
        <f t="shared" si="697"/>
        <v>0</v>
      </c>
      <c r="AK480" s="5">
        <f t="shared" si="698"/>
        <v>0</v>
      </c>
      <c r="AL480" s="5">
        <f t="shared" si="699"/>
        <v>0</v>
      </c>
      <c r="AM480" s="5">
        <f t="shared" si="700"/>
        <v>0</v>
      </c>
      <c r="AN480" s="5">
        <f t="shared" si="701"/>
        <v>0</v>
      </c>
      <c r="AO480" s="5">
        <f t="shared" si="702"/>
        <v>0</v>
      </c>
      <c r="AP480" s="5">
        <f t="shared" si="703"/>
        <v>0</v>
      </c>
      <c r="AQ480" s="5">
        <f t="shared" si="704"/>
        <v>0</v>
      </c>
      <c r="AR480" s="5">
        <f t="shared" si="705"/>
        <v>1.2296789759669757E-2</v>
      </c>
      <c r="AS480" s="5">
        <f t="shared" si="706"/>
        <v>0</v>
      </c>
      <c r="AT480" s="5">
        <f t="shared" si="707"/>
        <v>0</v>
      </c>
      <c r="AU480" s="5">
        <f t="shared" si="708"/>
        <v>0</v>
      </c>
      <c r="AV480" s="5">
        <f t="shared" si="709"/>
        <v>0</v>
      </c>
      <c r="AW480" s="5">
        <f t="shared" si="710"/>
        <v>0</v>
      </c>
      <c r="AX480" s="5">
        <f t="shared" si="711"/>
        <v>0</v>
      </c>
      <c r="AY480" s="5">
        <f t="shared" si="712"/>
        <v>0</v>
      </c>
      <c r="AZ480" s="5">
        <f t="shared" si="713"/>
        <v>0</v>
      </c>
      <c r="BA480" s="5">
        <f t="shared" si="714"/>
        <v>0</v>
      </c>
      <c r="BB480" s="5">
        <f t="shared" si="715"/>
        <v>0</v>
      </c>
      <c r="BC480" s="5">
        <f t="shared" si="716"/>
        <v>0</v>
      </c>
      <c r="BD480" s="5">
        <f t="shared" si="717"/>
        <v>2.956092363725701E-3</v>
      </c>
      <c r="BE480" s="5">
        <f t="shared" si="718"/>
        <v>0</v>
      </c>
      <c r="BF480" s="5">
        <f t="shared" si="719"/>
        <v>0</v>
      </c>
      <c r="BG480" s="5">
        <f t="shared" si="720"/>
        <v>0</v>
      </c>
      <c r="BH480" s="5">
        <f t="shared" si="721"/>
        <v>0</v>
      </c>
      <c r="BI480" s="5">
        <f t="shared" si="722"/>
        <v>0</v>
      </c>
      <c r="BJ480" s="8">
        <f t="shared" si="723"/>
        <v>0</v>
      </c>
      <c r="BK480" s="8">
        <f t="shared" si="724"/>
        <v>0.23636626013232062</v>
      </c>
      <c r="BL480" s="8">
        <f t="shared" si="725"/>
        <v>0.6446808813686995</v>
      </c>
      <c r="BM480" s="8">
        <f t="shared" si="726"/>
        <v>0.1760932396313207</v>
      </c>
      <c r="BN480" s="8">
        <f t="shared" si="727"/>
        <v>0.8231673102986552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1.56944444444444</v>
      </c>
      <c r="F481">
        <f>VLOOKUP(B481,home!$B$2:$E$405,3,FALSE)</f>
        <v>0.9</v>
      </c>
      <c r="G481">
        <f>VLOOKUP(C481,away!$B$2:$E$405,4,FALSE)</f>
        <v>1.1200000000000001</v>
      </c>
      <c r="H481">
        <f>VLOOKUP(A481,away!$A$2:$E$405,3,FALSE)</f>
        <v>1.0833333333333299</v>
      </c>
      <c r="I481">
        <f>VLOOKUP(C481,away!$B$2:$E$405,3,FALSE)</f>
        <v>0.22</v>
      </c>
      <c r="J481">
        <f>VLOOKUP(B481,home!$B$2:$E$405,4,FALSE)</f>
        <v>0.92</v>
      </c>
      <c r="K481" s="3">
        <f t="shared" si="672"/>
        <v>1.5819999999999959</v>
      </c>
      <c r="L481" s="3">
        <f t="shared" si="673"/>
        <v>0.219266666666666</v>
      </c>
      <c r="M481" s="5">
        <f t="shared" si="674"/>
        <v>0.16508964218030975</v>
      </c>
      <c r="N481" s="5">
        <f t="shared" si="675"/>
        <v>0.26117181392924937</v>
      </c>
      <c r="O481" s="5">
        <f t="shared" si="676"/>
        <v>3.6198655542069143E-2</v>
      </c>
      <c r="P481" s="5">
        <f t="shared" si="677"/>
        <v>5.7266273067553233E-2</v>
      </c>
      <c r="Q481" s="5">
        <f t="shared" si="678"/>
        <v>0.20658690481803577</v>
      </c>
      <c r="R481" s="5">
        <f t="shared" si="679"/>
        <v>3.9685792692621688E-3</v>
      </c>
      <c r="S481" s="5">
        <f t="shared" si="680"/>
        <v>4.9661292915424218E-3</v>
      </c>
      <c r="T481" s="5">
        <f t="shared" si="681"/>
        <v>4.5297621996434508E-2</v>
      </c>
      <c r="U481" s="5">
        <f t="shared" si="682"/>
        <v>6.2782924039727342E-3</v>
      </c>
      <c r="V481" s="5">
        <f t="shared" si="683"/>
        <v>1.9140558516662811E-4</v>
      </c>
      <c r="W481" s="5">
        <f t="shared" si="684"/>
        <v>0.10894016114071053</v>
      </c>
      <c r="X481" s="5">
        <f t="shared" si="685"/>
        <v>2.3886945999453055E-2</v>
      </c>
      <c r="Y481" s="5">
        <f t="shared" si="686"/>
        <v>2.6188055130733621E-3</v>
      </c>
      <c r="Z481" s="5">
        <f t="shared" si="687"/>
        <v>2.9005904925784971E-4</v>
      </c>
      <c r="AA481" s="5">
        <f t="shared" si="688"/>
        <v>4.5887341592591702E-4</v>
      </c>
      <c r="AB481" s="5">
        <f t="shared" si="689"/>
        <v>3.6296887199739955E-4</v>
      </c>
      <c r="AC481" s="5">
        <f t="shared" si="690"/>
        <v>4.1496714913659312E-6</v>
      </c>
      <c r="AD481" s="5">
        <f t="shared" si="691"/>
        <v>4.3085833731150908E-2</v>
      </c>
      <c r="AE481" s="5">
        <f t="shared" si="692"/>
        <v>9.4472871427836603E-3</v>
      </c>
      <c r="AF481" s="5">
        <f t="shared" si="693"/>
        <v>1.0357375804205123E-3</v>
      </c>
      <c r="AG481" s="5">
        <f t="shared" si="694"/>
        <v>7.5700908933401238E-5</v>
      </c>
      <c r="AH481" s="5">
        <f t="shared" si="695"/>
        <v>1.5900070216817743E-5</v>
      </c>
      <c r="AI481" s="5">
        <f t="shared" si="696"/>
        <v>2.5153911083005603E-5</v>
      </c>
      <c r="AJ481" s="5">
        <f t="shared" si="697"/>
        <v>1.9896743666657389E-5</v>
      </c>
      <c r="AK481" s="5">
        <f t="shared" si="698"/>
        <v>1.0492216160217296E-5</v>
      </c>
      <c r="AL481" s="5">
        <f t="shared" si="699"/>
        <v>5.7577499745418901E-8</v>
      </c>
      <c r="AM481" s="5">
        <f t="shared" si="700"/>
        <v>1.3632357792536099E-2</v>
      </c>
      <c r="AN481" s="5">
        <f t="shared" si="701"/>
        <v>2.9891216519767395E-3</v>
      </c>
      <c r="AO481" s="5">
        <f t="shared" si="702"/>
        <v>3.2770737044504893E-4</v>
      </c>
      <c r="AP481" s="5">
        <f t="shared" si="703"/>
        <v>2.3951767586528066E-5</v>
      </c>
      <c r="AQ481" s="5">
        <f t="shared" si="704"/>
        <v>1.3129560598681759E-6</v>
      </c>
      <c r="AR481" s="5">
        <f t="shared" si="705"/>
        <v>6.9727107924151206E-7</v>
      </c>
      <c r="AS481" s="5">
        <f t="shared" si="706"/>
        <v>1.1030828473600691E-6</v>
      </c>
      <c r="AT481" s="5">
        <f t="shared" si="707"/>
        <v>8.7253853226181272E-7</v>
      </c>
      <c r="AU481" s="5">
        <f t="shared" si="708"/>
        <v>4.6011865267939449E-7</v>
      </c>
      <c r="AV481" s="5">
        <f t="shared" si="709"/>
        <v>1.8197692713470009E-7</v>
      </c>
      <c r="AW481" s="5">
        <f t="shared" si="710"/>
        <v>5.5479098429696829E-10</v>
      </c>
      <c r="AX481" s="5">
        <f t="shared" si="711"/>
        <v>3.5943983379653466E-3</v>
      </c>
      <c r="AY481" s="5">
        <f t="shared" si="712"/>
        <v>7.8813174223786597E-4</v>
      </c>
      <c r="AZ481" s="5">
        <f t="shared" si="713"/>
        <v>8.6405510007344445E-5</v>
      </c>
      <c r="BA481" s="5">
        <f t="shared" si="714"/>
        <v>6.3152827203145579E-6</v>
      </c>
      <c r="BB481" s="5">
        <f t="shared" si="715"/>
        <v>3.461827477852419E-7</v>
      </c>
      <c r="BC481" s="5">
        <f t="shared" si="716"/>
        <v>1.5181267432875428E-8</v>
      </c>
      <c r="BD481" s="5">
        <f t="shared" si="717"/>
        <v>2.5481384218059184E-8</v>
      </c>
      <c r="BE481" s="5">
        <f t="shared" si="718"/>
        <v>4.0311549832969529E-8</v>
      </c>
      <c r="BF481" s="5">
        <f t="shared" si="719"/>
        <v>3.1886435917878824E-8</v>
      </c>
      <c r="BG481" s="5">
        <f t="shared" si="720"/>
        <v>1.6814780540694715E-8</v>
      </c>
      <c r="BH481" s="5">
        <f t="shared" si="721"/>
        <v>6.6502457038447435E-9</v>
      </c>
      <c r="BI481" s="5">
        <f t="shared" si="722"/>
        <v>2.1041377406964691E-9</v>
      </c>
      <c r="BJ481" s="8">
        <f t="shared" si="723"/>
        <v>0.72359687653579574</v>
      </c>
      <c r="BK481" s="8">
        <f t="shared" si="724"/>
        <v>0.22830578911580099</v>
      </c>
      <c r="BL481" s="8">
        <f t="shared" si="725"/>
        <v>4.7342250680926679E-2</v>
      </c>
      <c r="BM481" s="8">
        <f t="shared" si="726"/>
        <v>0.26846497538785474</v>
      </c>
      <c r="BN481" s="8">
        <f t="shared" si="727"/>
        <v>0.73028186880647949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1.56944444444444</v>
      </c>
      <c r="F482">
        <f>VLOOKUP(B482,home!$B$2:$E$405,3,FALSE)</f>
        <v>0.22</v>
      </c>
      <c r="G482">
        <f>VLOOKUP(C482,away!$B$2:$E$405,4,FALSE)</f>
        <v>0.9</v>
      </c>
      <c r="H482">
        <f>VLOOKUP(A482,away!$A$2:$E$405,3,FALSE)</f>
        <v>1.0833333333333299</v>
      </c>
      <c r="I482">
        <f>VLOOKUP(C482,away!$B$2:$E$405,3,FALSE)</f>
        <v>0.9</v>
      </c>
      <c r="J482">
        <f>VLOOKUP(B482,home!$B$2:$E$405,4,FALSE)</f>
        <v>1.23</v>
      </c>
      <c r="K482" s="3">
        <f t="shared" si="672"/>
        <v>0.31074999999999914</v>
      </c>
      <c r="L482" s="3">
        <f t="shared" si="673"/>
        <v>1.1992499999999964</v>
      </c>
      <c r="M482" s="5">
        <f t="shared" si="674"/>
        <v>0.22090997795937917</v>
      </c>
      <c r="N482" s="5">
        <f t="shared" si="675"/>
        <v>6.8647775650876888E-2</v>
      </c>
      <c r="O482" s="5">
        <f t="shared" si="676"/>
        <v>0.26492629106778465</v>
      </c>
      <c r="P482" s="5">
        <f t="shared" si="677"/>
        <v>8.2325844949313859E-2</v>
      </c>
      <c r="Q482" s="5">
        <f t="shared" si="678"/>
        <v>1.0666148141754969E-2</v>
      </c>
      <c r="R482" s="5">
        <f t="shared" si="679"/>
        <v>0.15885642728151997</v>
      </c>
      <c r="S482" s="5">
        <f t="shared" si="680"/>
        <v>7.6700301285901199E-3</v>
      </c>
      <c r="T482" s="5">
        <f t="shared" si="681"/>
        <v>1.2791378158999606E-2</v>
      </c>
      <c r="U482" s="5">
        <f t="shared" si="682"/>
        <v>4.9364634777732203E-2</v>
      </c>
      <c r="V482" s="5">
        <f t="shared" si="683"/>
        <v>3.1759629317271046E-4</v>
      </c>
      <c r="W482" s="5">
        <f t="shared" si="684"/>
        <v>1.1048351783501159E-3</v>
      </c>
      <c r="X482" s="5">
        <f t="shared" si="685"/>
        <v>1.3249735876363724E-3</v>
      </c>
      <c r="Y482" s="5">
        <f t="shared" si="686"/>
        <v>7.9448728748645779E-4</v>
      </c>
      <c r="Z482" s="5">
        <f t="shared" si="687"/>
        <v>6.3502856805787392E-2</v>
      </c>
      <c r="AA482" s="5">
        <f t="shared" si="688"/>
        <v>1.9733512752398381E-2</v>
      </c>
      <c r="AB482" s="5">
        <f t="shared" si="689"/>
        <v>3.0660945439038899E-3</v>
      </c>
      <c r="AC482" s="5">
        <f t="shared" si="690"/>
        <v>7.3973523711265965E-6</v>
      </c>
      <c r="AD482" s="5">
        <f t="shared" si="691"/>
        <v>8.5831882918074398E-5</v>
      </c>
      <c r="AE482" s="5">
        <f t="shared" si="692"/>
        <v>1.0293388558950041E-4</v>
      </c>
      <c r="AF482" s="5">
        <f t="shared" si="693"/>
        <v>6.1721731146604022E-5</v>
      </c>
      <c r="AG482" s="5">
        <f t="shared" si="694"/>
        <v>2.4673262025854877E-5</v>
      </c>
      <c r="AH482" s="5">
        <f t="shared" si="695"/>
        <v>1.9038950256085086E-2</v>
      </c>
      <c r="AI482" s="5">
        <f t="shared" si="696"/>
        <v>5.9163537920784246E-3</v>
      </c>
      <c r="AJ482" s="5">
        <f t="shared" si="697"/>
        <v>9.1925347044418272E-4</v>
      </c>
      <c r="AK482" s="5">
        <f t="shared" si="698"/>
        <v>9.5219338646843014E-5</v>
      </c>
      <c r="AL482" s="5">
        <f t="shared" si="699"/>
        <v>1.1026994615024367E-7</v>
      </c>
      <c r="AM482" s="5">
        <f t="shared" si="700"/>
        <v>5.3344515233583084E-6</v>
      </c>
      <c r="AN482" s="5">
        <f t="shared" si="701"/>
        <v>6.3973409893874321E-6</v>
      </c>
      <c r="AO482" s="5">
        <f t="shared" si="702"/>
        <v>3.8360055907614288E-6</v>
      </c>
      <c r="AP482" s="5">
        <f t="shared" si="703"/>
        <v>1.5334432349068762E-6</v>
      </c>
      <c r="AQ482" s="5">
        <f t="shared" si="704"/>
        <v>4.5974544986551667E-7</v>
      </c>
      <c r="AR482" s="5">
        <f t="shared" si="705"/>
        <v>4.5664922189219874E-3</v>
      </c>
      <c r="AS482" s="5">
        <f t="shared" si="706"/>
        <v>1.4190374570300038E-3</v>
      </c>
      <c r="AT482" s="5">
        <f t="shared" si="707"/>
        <v>2.2048294488603623E-4</v>
      </c>
      <c r="AU482" s="5">
        <f t="shared" si="708"/>
        <v>2.2838358374445192E-5</v>
      </c>
      <c r="AV482" s="5">
        <f t="shared" si="709"/>
        <v>1.7742549662147063E-6</v>
      </c>
      <c r="AW482" s="5">
        <f t="shared" si="710"/>
        <v>1.1414989758361391E-9</v>
      </c>
      <c r="AX482" s="5">
        <f t="shared" si="711"/>
        <v>2.7628013514726499E-7</v>
      </c>
      <c r="AY482" s="5">
        <f t="shared" si="712"/>
        <v>3.313289520753565E-7</v>
      </c>
      <c r="AZ482" s="5">
        <f t="shared" si="713"/>
        <v>1.9867312288818513E-7</v>
      </c>
      <c r="BA482" s="5">
        <f t="shared" si="714"/>
        <v>7.9419580874551742E-8</v>
      </c>
      <c r="BB482" s="5">
        <f t="shared" si="715"/>
        <v>2.3810983090951485E-8</v>
      </c>
      <c r="BC482" s="5">
        <f t="shared" si="716"/>
        <v>5.7110642943646878E-9</v>
      </c>
      <c r="BD482" s="5">
        <f t="shared" si="717"/>
        <v>9.1272763225702994E-4</v>
      </c>
      <c r="BE482" s="5">
        <f t="shared" si="718"/>
        <v>2.836301117238713E-4</v>
      </c>
      <c r="BF482" s="5">
        <f t="shared" si="719"/>
        <v>4.4069028609096382E-5</v>
      </c>
      <c r="BG482" s="5">
        <f t="shared" si="720"/>
        <v>4.5648168800922217E-6</v>
      </c>
      <c r="BH482" s="5">
        <f t="shared" si="721"/>
        <v>3.5462921137216356E-7</v>
      </c>
      <c r="BI482" s="5">
        <f t="shared" si="722"/>
        <v>2.2040205486779899E-8</v>
      </c>
      <c r="BJ482" s="8">
        <f t="shared" si="723"/>
        <v>9.562323497741107E-2</v>
      </c>
      <c r="BK482" s="8">
        <f t="shared" si="724"/>
        <v>0.31123128828172519</v>
      </c>
      <c r="BL482" s="8">
        <f t="shared" si="725"/>
        <v>0.52939273077365911</v>
      </c>
      <c r="BM482" s="8">
        <f t="shared" si="726"/>
        <v>0.19341731560050046</v>
      </c>
      <c r="BN482" s="8">
        <f t="shared" si="727"/>
        <v>0.80633246505062939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1.56944444444444</v>
      </c>
      <c r="F483">
        <f>VLOOKUP(B483,home!$B$2:$E$405,3,FALSE)</f>
        <v>0.9</v>
      </c>
      <c r="G483">
        <f>VLOOKUP(C483,away!$B$2:$E$405,4,FALSE)</f>
        <v>1.1200000000000001</v>
      </c>
      <c r="H483">
        <f>VLOOKUP(A483,away!$A$2:$E$405,3,FALSE)</f>
        <v>1.0833333333333299</v>
      </c>
      <c r="I483">
        <f>VLOOKUP(C483,away!$B$2:$E$405,3,FALSE)</f>
        <v>1.57</v>
      </c>
      <c r="J483">
        <f>VLOOKUP(B483,home!$B$2:$E$405,4,FALSE)</f>
        <v>1.23</v>
      </c>
      <c r="K483" s="3">
        <f t="shared" si="672"/>
        <v>1.5819999999999959</v>
      </c>
      <c r="L483" s="3">
        <f t="shared" si="673"/>
        <v>2.0920249999999934</v>
      </c>
      <c r="M483" s="5">
        <f t="shared" si="674"/>
        <v>2.5374133245916024E-2</v>
      </c>
      <c r="N483" s="5">
        <f t="shared" si="675"/>
        <v>4.0141878795039047E-2</v>
      </c>
      <c r="O483" s="5">
        <f t="shared" si="676"/>
        <v>5.3083321103787301E-2</v>
      </c>
      <c r="P483" s="5">
        <f t="shared" si="677"/>
        <v>8.3977813986191294E-2</v>
      </c>
      <c r="Q483" s="5">
        <f t="shared" si="678"/>
        <v>3.1752226126875817E-2</v>
      </c>
      <c r="R483" s="5">
        <f t="shared" si="679"/>
        <v>5.5525817416075145E-2</v>
      </c>
      <c r="S483" s="5">
        <f t="shared" si="680"/>
        <v>6.9482897933414292E-2</v>
      </c>
      <c r="T483" s="5">
        <f t="shared" si="681"/>
        <v>6.6426450863077163E-2</v>
      </c>
      <c r="U483" s="5">
        <f t="shared" si="682"/>
        <v>8.7841843152230661E-2</v>
      </c>
      <c r="V483" s="5">
        <f t="shared" si="683"/>
        <v>2.5551050667417276E-2</v>
      </c>
      <c r="W483" s="5">
        <f t="shared" si="684"/>
        <v>1.6744007244239127E-2</v>
      </c>
      <c r="X483" s="5">
        <f t="shared" si="685"/>
        <v>3.5028881755129249E-2</v>
      </c>
      <c r="Y483" s="5">
        <f t="shared" si="686"/>
        <v>3.6640648176887024E-2</v>
      </c>
      <c r="Z483" s="5">
        <f t="shared" si="687"/>
        <v>3.8720466059954745E-2</v>
      </c>
      <c r="AA483" s="5">
        <f t="shared" si="688"/>
        <v>6.1255777306848253E-2</v>
      </c>
      <c r="AB483" s="5">
        <f t="shared" si="689"/>
        <v>4.8453319849716854E-2</v>
      </c>
      <c r="AC483" s="5">
        <f t="shared" si="690"/>
        <v>5.2852085608812672E-3</v>
      </c>
      <c r="AD483" s="5">
        <f t="shared" si="691"/>
        <v>6.6222548650965588E-3</v>
      </c>
      <c r="AE483" s="5">
        <f t="shared" si="692"/>
        <v>1.3853922734153585E-2</v>
      </c>
      <c r="AF483" s="5">
        <f t="shared" si="693"/>
        <v>1.4491376353958783E-2</v>
      </c>
      <c r="AG483" s="5">
        <f t="shared" si="694"/>
        <v>1.0105440538963509E-2</v>
      </c>
      <c r="AH483" s="5">
        <f t="shared" si="695"/>
        <v>2.0251045752269145E-2</v>
      </c>
      <c r="AI483" s="5">
        <f t="shared" si="696"/>
        <v>3.2037154380089701E-2</v>
      </c>
      <c r="AJ483" s="5">
        <f t="shared" si="697"/>
        <v>2.5341389114650895E-2</v>
      </c>
      <c r="AK483" s="5">
        <f t="shared" si="698"/>
        <v>1.3363359193125866E-2</v>
      </c>
      <c r="AL483" s="5">
        <f t="shared" si="699"/>
        <v>6.9967357245646813E-4</v>
      </c>
      <c r="AM483" s="5">
        <f t="shared" si="700"/>
        <v>2.0952814393165437E-3</v>
      </c>
      <c r="AN483" s="5">
        <f t="shared" si="701"/>
        <v>4.3833811530861778E-3</v>
      </c>
      <c r="AO483" s="5">
        <f t="shared" si="702"/>
        <v>4.5850714783925422E-3</v>
      </c>
      <c r="AP483" s="5">
        <f t="shared" si="703"/>
        <v>3.1973613865280428E-3</v>
      </c>
      <c r="AQ483" s="5">
        <f t="shared" si="704"/>
        <v>1.6722399886628268E-3</v>
      </c>
      <c r="AR483" s="5">
        <f t="shared" si="705"/>
        <v>8.473138797978147E-3</v>
      </c>
      <c r="AS483" s="5">
        <f t="shared" si="706"/>
        <v>1.3404505578401395E-2</v>
      </c>
      <c r="AT483" s="5">
        <f t="shared" si="707"/>
        <v>1.060296391251548E-2</v>
      </c>
      <c r="AU483" s="5">
        <f t="shared" si="708"/>
        <v>5.5912963031998124E-3</v>
      </c>
      <c r="AV483" s="5">
        <f t="shared" si="709"/>
        <v>2.2113576879155203E-3</v>
      </c>
      <c r="AW483" s="5">
        <f t="shared" si="710"/>
        <v>6.4323004049212409E-5</v>
      </c>
      <c r="AX483" s="5">
        <f t="shared" si="711"/>
        <v>5.5245587283312791E-4</v>
      </c>
      <c r="AY483" s="5">
        <f t="shared" si="712"/>
        <v>1.1557514973637207E-3</v>
      </c>
      <c r="AZ483" s="5">
        <f t="shared" si="713"/>
        <v>1.2089305131361653E-3</v>
      </c>
      <c r="BA483" s="5">
        <f t="shared" si="714"/>
        <v>8.430376189145594E-4</v>
      </c>
      <c r="BB483" s="5">
        <f t="shared" si="715"/>
        <v>4.4091394367743142E-4</v>
      </c>
      <c r="BC483" s="5">
        <f t="shared" si="716"/>
        <v>1.8448059860435518E-4</v>
      </c>
      <c r="BD483" s="5">
        <f t="shared" si="717"/>
        <v>2.9543363656400262E-3</v>
      </c>
      <c r="BE483" s="5">
        <f t="shared" si="718"/>
        <v>4.6737601304425091E-3</v>
      </c>
      <c r="BF483" s="5">
        <f t="shared" si="719"/>
        <v>3.6969442631800162E-3</v>
      </c>
      <c r="BG483" s="5">
        <f t="shared" si="720"/>
        <v>1.9495219414502559E-3</v>
      </c>
      <c r="BH483" s="5">
        <f t="shared" si="721"/>
        <v>7.7103592784357432E-4</v>
      </c>
      <c r="BI483" s="5">
        <f t="shared" si="722"/>
        <v>2.4395576756970606E-4</v>
      </c>
      <c r="BJ483" s="8">
        <f t="shared" si="723"/>
        <v>0.29212599294393549</v>
      </c>
      <c r="BK483" s="8">
        <f t="shared" si="724"/>
        <v>0.21152652946364034</v>
      </c>
      <c r="BL483" s="8">
        <f t="shared" si="725"/>
        <v>0.45172584394493021</v>
      </c>
      <c r="BM483" s="8">
        <f t="shared" si="726"/>
        <v>0.70315221324526156</v>
      </c>
      <c r="BN483" s="8">
        <f t="shared" si="727"/>
        <v>0.2898551906738846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1.56944444444444</v>
      </c>
      <c r="F484">
        <f>VLOOKUP(B484,home!$B$2:$E$405,3,FALSE)</f>
        <v>0.67</v>
      </c>
      <c r="G484">
        <f>VLOOKUP(C484,away!$B$2:$E$405,4,FALSE)</f>
        <v>0.67</v>
      </c>
      <c r="H484">
        <f>VLOOKUP(A484,away!$A$2:$E$405,3,FALSE)</f>
        <v>1.0833333333333299</v>
      </c>
      <c r="I484">
        <f>VLOOKUP(C484,away!$B$2:$E$405,3,FALSE)</f>
        <v>1.01</v>
      </c>
      <c r="J484">
        <f>VLOOKUP(B484,home!$B$2:$E$405,4,FALSE)</f>
        <v>0</v>
      </c>
      <c r="K484" s="3">
        <f t="shared" si="672"/>
        <v>0.70452361111110928</v>
      </c>
      <c r="L484" s="3">
        <f t="shared" si="673"/>
        <v>0</v>
      </c>
      <c r="M484" s="5">
        <f t="shared" si="674"/>
        <v>0.49434401816780194</v>
      </c>
      <c r="N484" s="5">
        <f t="shared" si="675"/>
        <v>0.34827703281075562</v>
      </c>
      <c r="O484" s="5">
        <f t="shared" si="676"/>
        <v>0</v>
      </c>
      <c r="P484" s="5">
        <f t="shared" si="677"/>
        <v>0</v>
      </c>
      <c r="Q484" s="5">
        <f t="shared" si="678"/>
        <v>0.1226846964114479</v>
      </c>
      <c r="R484" s="5">
        <f t="shared" si="679"/>
        <v>0</v>
      </c>
      <c r="S484" s="5">
        <f t="shared" si="680"/>
        <v>0</v>
      </c>
      <c r="T484" s="5">
        <f t="shared" si="681"/>
        <v>0</v>
      </c>
      <c r="U484" s="5">
        <f t="shared" si="682"/>
        <v>0</v>
      </c>
      <c r="V484" s="5">
        <f t="shared" si="683"/>
        <v>0</v>
      </c>
      <c r="W484" s="5">
        <f t="shared" si="684"/>
        <v>2.8811421781287819E-2</v>
      </c>
      <c r="X484" s="5">
        <f t="shared" si="685"/>
        <v>0</v>
      </c>
      <c r="Y484" s="5">
        <f t="shared" si="686"/>
        <v>0</v>
      </c>
      <c r="Z484" s="5">
        <f t="shared" si="687"/>
        <v>0</v>
      </c>
      <c r="AA484" s="5">
        <f t="shared" si="688"/>
        <v>0</v>
      </c>
      <c r="AB484" s="5">
        <f t="shared" si="689"/>
        <v>0</v>
      </c>
      <c r="AC484" s="5">
        <f t="shared" si="690"/>
        <v>0</v>
      </c>
      <c r="AD484" s="5">
        <f t="shared" si="691"/>
        <v>5.0745817286495399E-3</v>
      </c>
      <c r="AE484" s="5">
        <f t="shared" si="692"/>
        <v>0</v>
      </c>
      <c r="AF484" s="5">
        <f t="shared" si="693"/>
        <v>0</v>
      </c>
      <c r="AG484" s="5">
        <f t="shared" si="694"/>
        <v>0</v>
      </c>
      <c r="AH484" s="5">
        <f t="shared" si="695"/>
        <v>0</v>
      </c>
      <c r="AI484" s="5">
        <f t="shared" si="696"/>
        <v>0</v>
      </c>
      <c r="AJ484" s="5">
        <f t="shared" si="697"/>
        <v>0</v>
      </c>
      <c r="AK484" s="5">
        <f t="shared" si="698"/>
        <v>0</v>
      </c>
      <c r="AL484" s="5">
        <f t="shared" si="699"/>
        <v>0</v>
      </c>
      <c r="AM484" s="5">
        <f t="shared" si="700"/>
        <v>7.1503252886932604E-4</v>
      </c>
      <c r="AN484" s="5">
        <f t="shared" si="701"/>
        <v>0</v>
      </c>
      <c r="AO484" s="5">
        <f t="shared" si="702"/>
        <v>0</v>
      </c>
      <c r="AP484" s="5">
        <f t="shared" si="703"/>
        <v>0</v>
      </c>
      <c r="AQ484" s="5">
        <f t="shared" si="704"/>
        <v>0</v>
      </c>
      <c r="AR484" s="5">
        <f t="shared" si="705"/>
        <v>0</v>
      </c>
      <c r="AS484" s="5">
        <f t="shared" si="706"/>
        <v>0</v>
      </c>
      <c r="AT484" s="5">
        <f t="shared" si="707"/>
        <v>0</v>
      </c>
      <c r="AU484" s="5">
        <f t="shared" si="708"/>
        <v>0</v>
      </c>
      <c r="AV484" s="5">
        <f t="shared" si="709"/>
        <v>0</v>
      </c>
      <c r="AW484" s="5">
        <f t="shared" si="710"/>
        <v>0</v>
      </c>
      <c r="AX484" s="5">
        <f t="shared" si="711"/>
        <v>8.3959549883487662E-5</v>
      </c>
      <c r="AY484" s="5">
        <f t="shared" si="712"/>
        <v>0</v>
      </c>
      <c r="AZ484" s="5">
        <f t="shared" si="713"/>
        <v>0</v>
      </c>
      <c r="BA484" s="5">
        <f t="shared" si="714"/>
        <v>0</v>
      </c>
      <c r="BB484" s="5">
        <f t="shared" si="715"/>
        <v>0</v>
      </c>
      <c r="BC484" s="5">
        <f t="shared" si="716"/>
        <v>0</v>
      </c>
      <c r="BD484" s="5">
        <f t="shared" si="717"/>
        <v>0</v>
      </c>
      <c r="BE484" s="5">
        <f t="shared" si="718"/>
        <v>0</v>
      </c>
      <c r="BF484" s="5">
        <f t="shared" si="719"/>
        <v>0</v>
      </c>
      <c r="BG484" s="5">
        <f t="shared" si="720"/>
        <v>0</v>
      </c>
      <c r="BH484" s="5">
        <f t="shared" si="721"/>
        <v>0</v>
      </c>
      <c r="BI484" s="5">
        <f t="shared" si="722"/>
        <v>0</v>
      </c>
      <c r="BJ484" s="8">
        <f t="shared" si="723"/>
        <v>0.50564672481089368</v>
      </c>
      <c r="BK484" s="8">
        <f t="shared" si="724"/>
        <v>0.49434401816780194</v>
      </c>
      <c r="BL484" s="8">
        <f t="shared" si="725"/>
        <v>0</v>
      </c>
      <c r="BM484" s="8">
        <f t="shared" si="726"/>
        <v>3.4684995588690176E-2</v>
      </c>
      <c r="BN484" s="8">
        <f t="shared" si="727"/>
        <v>0.96530574739000541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1.7115384615384599</v>
      </c>
      <c r="F485">
        <f>VLOOKUP(B485,home!$B$2:$E$405,3,FALSE)</f>
        <v>0.8</v>
      </c>
      <c r="G485">
        <f>VLOOKUP(C485,away!$B$2:$E$405,4,FALSE)</f>
        <v>0.8</v>
      </c>
      <c r="H485">
        <f>VLOOKUP(A485,away!$A$2:$E$405,3,FALSE)</f>
        <v>1.4722222222222201</v>
      </c>
      <c r="I485">
        <f>VLOOKUP(C485,away!$B$2:$E$405,3,FALSE)</f>
        <v>1.43</v>
      </c>
      <c r="J485">
        <f>VLOOKUP(B485,home!$B$2:$E$405,4,FALSE)</f>
        <v>2.04</v>
      </c>
      <c r="K485" s="3">
        <f t="shared" si="672"/>
        <v>1.0953846153846143</v>
      </c>
      <c r="L485" s="3">
        <f t="shared" si="673"/>
        <v>4.2947666666666606</v>
      </c>
      <c r="M485" s="5">
        <f t="shared" si="674"/>
        <v>4.5612832432516221E-3</v>
      </c>
      <c r="N485" s="5">
        <f t="shared" si="675"/>
        <v>4.9963594910694652E-3</v>
      </c>
      <c r="O485" s="5">
        <f t="shared" si="676"/>
        <v>1.9589647230342264E-2</v>
      </c>
      <c r="P485" s="5">
        <f t="shared" si="677"/>
        <v>2.1458198196928738E-2</v>
      </c>
      <c r="Q485" s="5">
        <f t="shared" si="678"/>
        <v>2.7364676597241961E-3</v>
      </c>
      <c r="R485" s="5">
        <f t="shared" si="679"/>
        <v>4.2066481968316416E-2</v>
      </c>
      <c r="S485" s="5">
        <f t="shared" si="680"/>
        <v>2.5237101343131542E-2</v>
      </c>
      <c r="T485" s="5">
        <f t="shared" si="681"/>
        <v>1.1752490089394801E-2</v>
      </c>
      <c r="U485" s="5">
        <f t="shared" si="682"/>
        <v>4.6078977171448092E-2</v>
      </c>
      <c r="V485" s="5">
        <f t="shared" si="683"/>
        <v>1.3191773105569233E-2</v>
      </c>
      <c r="W485" s="5">
        <f t="shared" si="684"/>
        <v>9.9916152498647479E-4</v>
      </c>
      <c r="X485" s="5">
        <f t="shared" si="685"/>
        <v>4.2911656121277396E-3</v>
      </c>
      <c r="Y485" s="5">
        <f t="shared" si="686"/>
        <v>9.2147775160562259E-3</v>
      </c>
      <c r="Z485" s="5">
        <f t="shared" si="687"/>
        <v>6.0221908180486505E-2</v>
      </c>
      <c r="AA485" s="5">
        <f t="shared" si="688"/>
        <v>6.5966151730009776E-2</v>
      </c>
      <c r="AB485" s="5">
        <f t="shared" si="689"/>
        <v>3.6129153870589924E-2</v>
      </c>
      <c r="AC485" s="5">
        <f t="shared" si="690"/>
        <v>3.8787286763957911E-3</v>
      </c>
      <c r="AD485" s="5">
        <f t="shared" si="691"/>
        <v>2.7361654068860355E-4</v>
      </c>
      <c r="AE485" s="5">
        <f t="shared" si="692"/>
        <v>1.1751191983980565E-3</v>
      </c>
      <c r="AF485" s="5">
        <f t="shared" si="693"/>
        <v>2.5234313813200099E-3</v>
      </c>
      <c r="AG485" s="5">
        <f t="shared" si="694"/>
        <v>3.612516327371263E-3</v>
      </c>
      <c r="AH485" s="5">
        <f t="shared" si="695"/>
        <v>6.465976096415342E-2</v>
      </c>
      <c r="AI485" s="5">
        <f t="shared" si="696"/>
        <v>7.0827307394580305E-2</v>
      </c>
      <c r="AJ485" s="5">
        <f t="shared" si="697"/>
        <v>3.8791571434570085E-2</v>
      </c>
      <c r="AK485" s="5">
        <f t="shared" si="698"/>
        <v>1.4163896852007116E-2</v>
      </c>
      <c r="AL485" s="5">
        <f t="shared" si="699"/>
        <v>7.2988695725792344E-4</v>
      </c>
      <c r="AM485" s="5">
        <f t="shared" si="700"/>
        <v>5.9943069837010956E-5</v>
      </c>
      <c r="AN485" s="5">
        <f t="shared" si="701"/>
        <v>2.5744149823366642E-4</v>
      </c>
      <c r="AO485" s="5">
        <f t="shared" si="702"/>
        <v>5.5282558261533722E-4</v>
      </c>
      <c r="AP485" s="5">
        <f t="shared" si="703"/>
        <v>7.9141896156564233E-4</v>
      </c>
      <c r="AQ485" s="5">
        <f t="shared" si="704"/>
        <v>8.4973994387501587E-4</v>
      </c>
      <c r="AR485" s="5">
        <f t="shared" si="705"/>
        <v>5.5539717212696058E-2</v>
      </c>
      <c r="AS485" s="5">
        <f t="shared" si="706"/>
        <v>6.0837351777599323E-2</v>
      </c>
      <c r="AT485" s="5">
        <f t="shared" si="707"/>
        <v>3.3320149588962046E-2</v>
      </c>
      <c r="AU485" s="5">
        <f t="shared" si="708"/>
        <v>1.2166126414021003E-2</v>
      </c>
      <c r="AV485" s="5">
        <f t="shared" si="709"/>
        <v>3.3316469256857483E-3</v>
      </c>
      <c r="AW485" s="5">
        <f t="shared" si="710"/>
        <v>9.5380438129053326E-5</v>
      </c>
      <c r="AX485" s="5">
        <f t="shared" si="711"/>
        <v>1.0943452749731215E-5</v>
      </c>
      <c r="AY485" s="5">
        <f t="shared" si="712"/>
        <v>4.6999576087787231E-5</v>
      </c>
      <c r="AZ485" s="5">
        <f t="shared" si="713"/>
        <v>1.0092610636464603E-4</v>
      </c>
      <c r="BA485" s="5">
        <f t="shared" si="714"/>
        <v>1.4448469247044525E-4</v>
      </c>
      <c r="BB485" s="5">
        <f t="shared" si="715"/>
        <v>1.5513201026641293E-4</v>
      </c>
      <c r="BC485" s="5">
        <f t="shared" si="716"/>
        <v>1.3325115732503608E-4</v>
      </c>
      <c r="BD485" s="5">
        <f t="shared" si="717"/>
        <v>3.9755021026863263E-2</v>
      </c>
      <c r="BE485" s="5">
        <f t="shared" si="718"/>
        <v>4.3547038417117871E-2</v>
      </c>
      <c r="BF485" s="5">
        <f t="shared" si="719"/>
        <v>2.3850377963836836E-2</v>
      </c>
      <c r="BG485" s="5">
        <f t="shared" si="720"/>
        <v>8.7084456975650322E-3</v>
      </c>
      <c r="BH485" s="5">
        <f t="shared" si="721"/>
        <v>2.3847743602562676E-3</v>
      </c>
      <c r="BI485" s="5">
        <f t="shared" si="722"/>
        <v>5.224490290776805E-4</v>
      </c>
      <c r="BJ485" s="8">
        <f t="shared" si="723"/>
        <v>4.4678211392527575E-2</v>
      </c>
      <c r="BK485" s="8">
        <f t="shared" si="724"/>
        <v>6.9103971098622624E-2</v>
      </c>
      <c r="BL485" s="8">
        <f t="shared" si="725"/>
        <v>0.68223604702969853</v>
      </c>
      <c r="BM485" s="8">
        <f t="shared" si="726"/>
        <v>0.76088008077374369</v>
      </c>
      <c r="BN485" s="8">
        <f t="shared" si="727"/>
        <v>9.5408437789632705E-2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1.7115384615384599</v>
      </c>
      <c r="F486">
        <f>VLOOKUP(B486,home!$B$2:$E$405,3,FALSE)</f>
        <v>1.43</v>
      </c>
      <c r="G486">
        <f>VLOOKUP(C486,away!$B$2:$E$405,4,FALSE)</f>
        <v>2.0699999999999998</v>
      </c>
      <c r="H486">
        <f>VLOOKUP(A486,away!$A$2:$E$405,3,FALSE)</f>
        <v>1.4722222222222201</v>
      </c>
      <c r="I486">
        <f>VLOOKUP(C486,away!$B$2:$E$405,3,FALSE)</f>
        <v>1.1200000000000001</v>
      </c>
      <c r="J486">
        <f>VLOOKUP(B486,home!$B$2:$E$405,4,FALSE)</f>
        <v>0.85</v>
      </c>
      <c r="K486" s="3">
        <f t="shared" ref="K486:K545" si="728">E486*F486*G486</f>
        <v>5.0663249999999946</v>
      </c>
      <c r="L486" s="3">
        <f t="shared" ref="L486:L545" si="729">H486*I486*J486</f>
        <v>1.4015555555555537</v>
      </c>
      <c r="M486" s="5">
        <f t="shared" ref="M486:M545" si="730">_xlfn.POISSON.DIST(0,K486,FALSE) * _xlfn.POISSON.DIST(0,L486,FALSE)</f>
        <v>1.5525127128552456E-3</v>
      </c>
      <c r="N486" s="5">
        <f t="shared" ref="N486:N545" si="731">_xlfn.POISSON.DIST(1,K486,FALSE) * _xlfn.POISSON.DIST(0,L486,FALSE)</f>
        <v>7.8655339699563454E-3</v>
      </c>
      <c r="O486" s="5">
        <f t="shared" ref="O486:O545" si="732">_xlfn.POISSON.DIST(0,K486,FALSE) * _xlfn.POISSON.DIST(1,L486,FALSE)</f>
        <v>2.1759328177728935E-3</v>
      </c>
      <c r="P486" s="5">
        <f t="shared" ref="P486:P545" si="733">_xlfn.POISSON.DIST(1,K486,FALSE) * _xlfn.POISSON.DIST(1,L486,FALSE)</f>
        <v>1.1023982833003244E-2</v>
      </c>
      <c r="Q486" s="5">
        <f t="shared" ref="Q486:Q545" si="734">_xlfn.POISSON.DIST(2,K486,FALSE) * _xlfn.POISSON.DIST(0,L486,FALSE)</f>
        <v>1.9924675695169515E-2</v>
      </c>
      <c r="R486" s="5">
        <f t="shared" ref="R486:R545" si="735">_xlfn.POISSON.DIST(0,K486,FALSE) * _xlfn.POISSON.DIST(2,L486,FALSE)</f>
        <v>1.5248453646326248E-3</v>
      </c>
      <c r="S486" s="5">
        <f t="shared" ref="S486:S545" si="736">_xlfn.POISSON.DIST(2,K486,FALSE) * _xlfn.POISSON.DIST(2,L486,FALSE)</f>
        <v>1.9569597803622198E-2</v>
      </c>
      <c r="T486" s="5">
        <f t="shared" ref="T486:T545" si="737">_xlfn.POISSON.DIST(2,K486,FALSE) * _xlfn.POISSON.DIST(1,L486,FALSE)</f>
        <v>2.7925539913207547E-2</v>
      </c>
      <c r="U486" s="5">
        <f t="shared" ref="U486:U545" si="738">_xlfn.POISSON.DIST(1,K486,FALSE) * _xlfn.POISSON.DIST(2,L486,FALSE)</f>
        <v>7.725362191972375E-3</v>
      </c>
      <c r="V486" s="5">
        <f t="shared" ref="V486:V545" si="739">_xlfn.POISSON.DIST(3,K486,FALSE) * _xlfn.POISSON.DIST(3,L486,FALSE)</f>
        <v>1.5439838516802317E-2</v>
      </c>
      <c r="W486" s="5">
        <f t="shared" ref="W486:W545" si="740">_xlfn.POISSON.DIST(3,K486,FALSE) * _xlfn.POISSON.DIST(0,L486,FALSE)</f>
        <v>3.3648294197109858E-2</v>
      </c>
      <c r="X486" s="5">
        <f t="shared" ref="X486:X545" si="741">_xlfn.POISSON.DIST(3,K486,FALSE) * _xlfn.POISSON.DIST(1,L486,FALSE)</f>
        <v>4.7159953666927025E-2</v>
      </c>
      <c r="Y486" s="5">
        <f t="shared" ref="Y486:Y545" si="742">_xlfn.POISSON.DIST(3,K486,FALSE) * _xlfn.POISSON.DIST(2,L486,FALSE)</f>
        <v>3.3048647530812041E-2</v>
      </c>
      <c r="Z486" s="5">
        <f t="shared" ref="Z486:Z545" si="743">_xlfn.POISSON.DIST(0,K486,FALSE) * _xlfn.POISSON.DIST(3,L486,FALSE)</f>
        <v>7.1238516405466314E-4</v>
      </c>
      <c r="AA486" s="5">
        <f t="shared" ref="AA486:AA545" si="744">_xlfn.POISSON.DIST(1,K486,FALSE) * _xlfn.POISSON.DIST(3,L486,FALSE)</f>
        <v>3.6091747662792381E-3</v>
      </c>
      <c r="AB486" s="5">
        <f t="shared" ref="AB486:AB545" si="745">_xlfn.POISSON.DIST(2,K486,FALSE) * _xlfn.POISSON.DIST(3,L486,FALSE)</f>
        <v>9.1426261738848189E-3</v>
      </c>
      <c r="AC486" s="5">
        <f t="shared" ref="AC486:AC545" si="746">_xlfn.POISSON.DIST(4,K486,FALSE) * _xlfn.POISSON.DIST(4,L486,FALSE)</f>
        <v>6.8521385261532952E-3</v>
      </c>
      <c r="AD486" s="5">
        <f t="shared" ref="AD486:AD545" si="747">_xlfn.POISSON.DIST(4,K486,FALSE) * _xlfn.POISSON.DIST(0,L486,FALSE)</f>
        <v>4.2618298524543123E-2</v>
      </c>
      <c r="AE486" s="5">
        <f t="shared" ref="AE486:AE545" si="748">_xlfn.POISSON.DIST(4,K486,FALSE) * _xlfn.POISSON.DIST(1,L486,FALSE)</f>
        <v>5.9731913065398476E-2</v>
      </c>
      <c r="AF486" s="5">
        <f t="shared" ref="AF486:AF545" si="749">_xlfn.POISSON.DIST(4,K486,FALSE) * _xlfn.POISSON.DIST(2,L486,FALSE)</f>
        <v>4.1858797300385303E-2</v>
      </c>
      <c r="AG486" s="5">
        <f t="shared" ref="AG486:AG545" si="750">_xlfn.POISSON.DIST(4,K486,FALSE) * _xlfn.POISSON.DIST(3,L486,FALSE)</f>
        <v>1.9555809968409613E-2</v>
      </c>
      <c r="AH486" s="5">
        <f t="shared" ref="AH486:AH545" si="751">_xlfn.POISSON.DIST(0,K486,FALSE) * _xlfn.POISSON.DIST(4,L486,FALSE)</f>
        <v>2.49611846094042E-4</v>
      </c>
      <c r="AI486" s="5">
        <f t="shared" ref="AI486:AI545" si="752">_xlfn.POISSON.DIST(1,K486,FALSE) * _xlfn.POISSON.DIST(4,L486,FALSE)</f>
        <v>1.2646147361623963E-3</v>
      </c>
      <c r="AJ486" s="5">
        <f t="shared" ref="AJ486:AJ545" si="753">_xlfn.POISSON.DIST(2,K486,FALSE) * _xlfn.POISSON.DIST(4,L486,FALSE)</f>
        <v>3.203474626593972E-3</v>
      </c>
      <c r="AK486" s="5">
        <f t="shared" ref="AK486:AK545" si="754">_xlfn.POISSON.DIST(3,K486,FALSE) * _xlfn.POISSON.DIST(4,L486,FALSE)</f>
        <v>5.4099478625262293E-3</v>
      </c>
      <c r="AL486" s="5">
        <f t="shared" ref="AL486:AL545" si="755">_xlfn.POISSON.DIST(5,K486,FALSE) * _xlfn.POISSON.DIST(5,L486,FALSE)</f>
        <v>1.9462090546814611E-3</v>
      </c>
      <c r="AM486" s="5">
        <f t="shared" ref="AM486:AM545" si="756">_xlfn.POISSON.DIST(5,K486,FALSE) * _xlfn.POISSON.DIST(0,L486,FALSE)</f>
        <v>4.3183630254471125E-2</v>
      </c>
      <c r="AN486" s="5">
        <f t="shared" ref="AN486:AN545" si="757">_xlfn.POISSON.DIST(5,K486,FALSE) * _xlfn.POISSON.DIST(1,L486,FALSE)</f>
        <v>6.0524256892210901E-2</v>
      </c>
      <c r="AO486" s="5">
        <f t="shared" ref="AO486:AO545" si="758">_xlfn.POISSON.DIST(5,K486,FALSE) * _xlfn.POISSON.DIST(2,L486,FALSE)</f>
        <v>4.241405424657485E-2</v>
      </c>
      <c r="AP486" s="5">
        <f t="shared" ref="AP486:AP545" si="759">_xlfn.POISSON.DIST(5,K486,FALSE) * _xlfn.POISSON.DIST(3,L486,FALSE)</f>
        <v>1.9815217787640539E-2</v>
      </c>
      <c r="AQ486" s="5">
        <f t="shared" ref="AQ486:AQ545" si="760">_xlfn.POISSON.DIST(5,K486,FALSE) * _xlfn.POISSON.DIST(4,L486,FALSE)</f>
        <v>6.9430321437027086E-3</v>
      </c>
      <c r="AR486" s="5">
        <f t="shared" ref="AR486:AR545" si="761">_xlfn.POISSON.DIST(0,K486,FALSE) * _xlfn.POISSON.DIST(5,L486,FALSE)</f>
        <v>6.9968973925116408E-5</v>
      </c>
      <c r="AS486" s="5">
        <f t="shared" ref="AS486:AS545" si="762">_xlfn.POISSON.DIST(1,K486,FALSE) * _xlfn.POISSON.DIST(5,L486,FALSE)</f>
        <v>3.5448556182116504E-4</v>
      </c>
      <c r="AT486" s="5">
        <f t="shared" ref="AT486:AT545" si="763">_xlfn.POISSON.DIST(2,K486,FALSE) * _xlfn.POISSON.DIST(5,L486,FALSE)</f>
        <v>8.9796953199680586E-4</v>
      </c>
      <c r="AU486" s="5">
        <f t="shared" ref="AU486:AU545" si="764">_xlfn.POISSON.DIST(3,K486,FALSE) * _xlfn.POISSON.DIST(5,L486,FALSE)</f>
        <v>1.5164684963979041E-3</v>
      </c>
      <c r="AV486" s="5">
        <f t="shared" ref="AV486:AV545" si="765">_xlfn.POISSON.DIST(4,K486,FALSE) * _xlfn.POISSON.DIST(5,L486,FALSE)</f>
        <v>1.9207305637532768E-3</v>
      </c>
      <c r="AW486" s="5">
        <f t="shared" ref="AW486:AW545" si="766">_xlfn.POISSON.DIST(6,K486,FALSE) * _xlfn.POISSON.DIST(6,L486,FALSE)</f>
        <v>3.8387546113311557E-4</v>
      </c>
      <c r="AX486" s="5">
        <f t="shared" ref="AX486:AX545" si="767">_xlfn.POISSON.DIST(6,K486,FALSE) * _xlfn.POISSON.DIST(0,L486,FALSE)</f>
        <v>3.6463717591497205E-2</v>
      </c>
      <c r="AY486" s="5">
        <f t="shared" ref="AY486:AY545" si="768">_xlfn.POISSON.DIST(6,K486,FALSE) * _xlfn.POISSON.DIST(1,L486,FALSE)</f>
        <v>5.1105925966571687E-2</v>
      </c>
      <c r="AZ486" s="5">
        <f t="shared" ref="AZ486:AZ545" si="769">_xlfn.POISSON.DIST(6,K486,FALSE) * _xlfn.POISSON.DIST(2,L486,FALSE)</f>
        <v>3.581389723012969E-2</v>
      </c>
      <c r="BA486" s="5">
        <f t="shared" ref="BA486:BA545" si="770">_xlfn.POISSON.DIST(6,K486,FALSE) * _xlfn.POISSON.DIST(3,L486,FALSE)</f>
        <v>1.673172220966131E-2</v>
      </c>
      <c r="BB486" s="5">
        <f t="shared" ref="BB486:BB545" si="771">_xlfn.POISSON.DIST(6,K486,FALSE) * _xlfn.POISSON.DIST(4,L486,FALSE)</f>
        <v>5.8626095542407657E-3</v>
      </c>
      <c r="BC486" s="5">
        <f t="shared" ref="BC486:BC545" si="772">_xlfn.POISSON.DIST(6,K486,FALSE) * _xlfn.POISSON.DIST(5,L486,FALSE)</f>
        <v>1.6433545981598408E-3</v>
      </c>
      <c r="BD486" s="5">
        <f t="shared" ref="BD486:BD545" si="773">_xlfn.POISSON.DIST(0,K486,FALSE) * _xlfn.POISSON.DIST(6,L486,FALSE)</f>
        <v>1.6344234020211458E-5</v>
      </c>
      <c r="BE486" s="5">
        <f t="shared" ref="BE486:BE545" si="774">_xlfn.POISSON.DIST(1,K486,FALSE) * _xlfn.POISSON.DIST(6,L486,FALSE)</f>
        <v>8.2805201422447736E-5</v>
      </c>
      <c r="BF486" s="5">
        <f t="shared" ref="BF486:BF545" si="775">_xlfn.POISSON.DIST(2,K486,FALSE) * _xlfn.POISSON.DIST(6,L486,FALSE)</f>
        <v>2.0975903104829101E-4</v>
      </c>
      <c r="BG486" s="5">
        <f t="shared" ref="BG486:BG545" si="776">_xlfn.POISSON.DIST(3,K486,FALSE) * _xlfn.POISSON.DIST(6,L486,FALSE)</f>
        <v>3.5423580765857728E-4</v>
      </c>
      <c r="BH486" s="5">
        <f t="shared" ref="BH486:BH545" si="777">_xlfn.POISSON.DIST(4,K486,FALSE) * _xlfn.POISSON.DIST(6,L486,FALSE)</f>
        <v>4.4866843205896006E-4</v>
      </c>
      <c r="BI486" s="5">
        <f t="shared" ref="BI486:BI545" si="778">_xlfn.POISSON.DIST(5,K486,FALSE) * _xlfn.POISSON.DIST(6,L486,FALSE)</f>
        <v>4.5462001881022154E-4</v>
      </c>
      <c r="BJ486" s="8">
        <f t="shared" ref="BJ486:BJ545" si="779">SUM(N486,Q486,T486,W486,X486,Y486,AD486,AE486,AF486,AG486,AM486,AN486,AO486,AP486,AQ486,AX486,AY486,AZ486,BA486,BB486,BC486)</f>
        <v>0.65383888230677956</v>
      </c>
      <c r="BK486" s="8">
        <f t="shared" ref="BK486:BK545" si="780">SUM(M486,P486,S486,V486,AC486,AL486,AY486)</f>
        <v>0.10749020541368945</v>
      </c>
      <c r="BL486" s="8">
        <f t="shared" ref="BL486:BL545" si="781">SUM(O486,R486,U486,AA486,AB486,AH486,AI486,AJ486,AK486,AR486,AS486,AT486,AU486,AV486,BD486,BE486,BF486,BG486,BH486,BI486)</f>
        <v>4.0631646238831566E-2</v>
      </c>
      <c r="BM486" s="8">
        <f t="shared" ref="BM486:BM545" si="782">SUM(S486:BI486)</f>
        <v>0.70788358522452688</v>
      </c>
      <c r="BN486" s="8">
        <f t="shared" ref="BN486:BN545" si="783">SUM(M486:R486)</f>
        <v>4.4067483393389867E-2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1.7115384615384599</v>
      </c>
      <c r="F487">
        <f>VLOOKUP(B487,home!$B$2:$E$405,3,FALSE)</f>
        <v>1.43</v>
      </c>
      <c r="G487">
        <f>VLOOKUP(C487,away!$B$2:$E$405,4,FALSE)</f>
        <v>0.8</v>
      </c>
      <c r="H487">
        <f>VLOOKUP(A487,away!$A$2:$E$405,3,FALSE)</f>
        <v>1.4722222222222201</v>
      </c>
      <c r="I487">
        <f>VLOOKUP(C487,away!$B$2:$E$405,3,FALSE)</f>
        <v>1.27</v>
      </c>
      <c r="J487">
        <f>VLOOKUP(B487,home!$B$2:$E$405,4,FALSE)</f>
        <v>1.02</v>
      </c>
      <c r="K487" s="3">
        <f t="shared" si="728"/>
        <v>1.9579999999999982</v>
      </c>
      <c r="L487" s="3">
        <f t="shared" si="729"/>
        <v>1.9071166666666641</v>
      </c>
      <c r="M487" s="5">
        <f t="shared" si="730"/>
        <v>2.0960476905426257E-2</v>
      </c>
      <c r="N487" s="5">
        <f t="shared" si="731"/>
        <v>4.1040613780824561E-2</v>
      </c>
      <c r="O487" s="5">
        <f t="shared" si="732"/>
        <v>3.9974074847620118E-2</v>
      </c>
      <c r="P487" s="5">
        <f t="shared" si="733"/>
        <v>7.82692385516401E-2</v>
      </c>
      <c r="Q487" s="5">
        <f t="shared" si="734"/>
        <v>4.0178760891427232E-2</v>
      </c>
      <c r="R487" s="5">
        <f t="shared" si="735"/>
        <v>3.8117612188238517E-2</v>
      </c>
      <c r="S487" s="5">
        <f t="shared" si="736"/>
        <v>7.3066964686614916E-2</v>
      </c>
      <c r="T487" s="5">
        <f t="shared" si="737"/>
        <v>7.6625584542055633E-2</v>
      </c>
      <c r="U487" s="5">
        <f t="shared" si="738"/>
        <v>7.4634284664570935E-2</v>
      </c>
      <c r="V487" s="5">
        <f t="shared" si="739"/>
        <v>3.031576319727098E-2</v>
      </c>
      <c r="W487" s="5">
        <f t="shared" si="740"/>
        <v>2.6223337941804814E-2</v>
      </c>
      <c r="X487" s="5">
        <f t="shared" si="741"/>
        <v>5.0010964844448252E-2</v>
      </c>
      <c r="Y487" s="5">
        <f t="shared" si="742"/>
        <v>4.7688372285463951E-2</v>
      </c>
      <c r="Z487" s="5">
        <f t="shared" si="743"/>
        <v>2.4231577832575353E-2</v>
      </c>
      <c r="AA487" s="5">
        <f t="shared" si="744"/>
        <v>4.7445429396182487E-2</v>
      </c>
      <c r="AB487" s="5">
        <f t="shared" si="745"/>
        <v>4.6449075378862635E-2</v>
      </c>
      <c r="AC487" s="5">
        <f t="shared" si="746"/>
        <v>7.0751959517317909E-3</v>
      </c>
      <c r="AD487" s="5">
        <f t="shared" si="747"/>
        <v>1.2836323922513437E-2</v>
      </c>
      <c r="AE487" s="5">
        <f t="shared" si="748"/>
        <v>2.4480367291357386E-2</v>
      </c>
      <c r="AF487" s="5">
        <f t="shared" si="749"/>
        <v>2.3343458233734567E-2</v>
      </c>
      <c r="AG487" s="5">
        <f t="shared" si="750"/>
        <v>1.4839566085064123E-2</v>
      </c>
      <c r="AH487" s="5">
        <f t="shared" si="751"/>
        <v>1.1553111486033732E-2</v>
      </c>
      <c r="AI487" s="5">
        <f t="shared" si="752"/>
        <v>2.2620992289654022E-2</v>
      </c>
      <c r="AJ487" s="5">
        <f t="shared" si="753"/>
        <v>2.2145951451571277E-2</v>
      </c>
      <c r="AK487" s="5">
        <f t="shared" si="754"/>
        <v>1.445392431405884E-2</v>
      </c>
      <c r="AL487" s="5">
        <f t="shared" si="755"/>
        <v>1.0567893130376889E-3</v>
      </c>
      <c r="AM487" s="5">
        <f t="shared" si="756"/>
        <v>5.0267044480562578E-3</v>
      </c>
      <c r="AN487" s="5">
        <f t="shared" si="757"/>
        <v>9.5865118312955452E-3</v>
      </c>
      <c r="AO487" s="5">
        <f t="shared" si="758"/>
        <v>9.1412982443304508E-3</v>
      </c>
      <c r="AP487" s="5">
        <f t="shared" si="759"/>
        <v>5.8111740789111065E-3</v>
      </c>
      <c r="AQ487" s="5">
        <f t="shared" si="760"/>
        <v>2.7706467346981672E-3</v>
      </c>
      <c r="AR487" s="5">
        <f t="shared" si="761"/>
        <v>4.4066262933745992E-3</v>
      </c>
      <c r="AS487" s="5">
        <f t="shared" si="762"/>
        <v>8.6281742824274553E-3</v>
      </c>
      <c r="AT487" s="5">
        <f t="shared" si="763"/>
        <v>8.446982622496475E-3</v>
      </c>
      <c r="AU487" s="5">
        <f t="shared" si="764"/>
        <v>5.5130639916160266E-3</v>
      </c>
      <c r="AV487" s="5">
        <f t="shared" si="765"/>
        <v>2.6986448238960413E-3</v>
      </c>
      <c r="AW487" s="5">
        <f t="shared" si="766"/>
        <v>1.0961648229424167E-4</v>
      </c>
      <c r="AX487" s="5">
        <f t="shared" si="767"/>
        <v>1.6403812182156894E-3</v>
      </c>
      <c r="AY487" s="5">
        <f t="shared" si="768"/>
        <v>3.1283983609461078E-3</v>
      </c>
      <c r="AZ487" s="5">
        <f t="shared" si="769"/>
        <v>2.9831103270664986E-3</v>
      </c>
      <c r="BA487" s="5">
        <f t="shared" si="770"/>
        <v>1.8963798077513212E-3</v>
      </c>
      <c r="BB487" s="5">
        <f t="shared" si="771"/>
        <v>9.0415438442316713E-4</v>
      </c>
      <c r="BC487" s="5">
        <f t="shared" si="772"/>
        <v>3.4486557915463194E-4</v>
      </c>
      <c r="BD487" s="5">
        <f t="shared" si="773"/>
        <v>1.4006584079777067E-3</v>
      </c>
      <c r="BE487" s="5">
        <f t="shared" si="774"/>
        <v>2.7424891628203465E-3</v>
      </c>
      <c r="BF487" s="5">
        <f t="shared" si="775"/>
        <v>2.6848968904011183E-3</v>
      </c>
      <c r="BG487" s="5">
        <f t="shared" si="776"/>
        <v>1.7523427038017945E-3</v>
      </c>
      <c r="BH487" s="5">
        <f t="shared" si="777"/>
        <v>8.5777175351097715E-4</v>
      </c>
      <c r="BI487" s="5">
        <f t="shared" si="778"/>
        <v>3.3590341867489838E-4</v>
      </c>
      <c r="BJ487" s="8">
        <f t="shared" si="779"/>
        <v>0.40050097483354291</v>
      </c>
      <c r="BK487" s="8">
        <f t="shared" si="780"/>
        <v>0.21387282696666782</v>
      </c>
      <c r="BL487" s="8">
        <f t="shared" si="781"/>
        <v>0.35686201036779003</v>
      </c>
      <c r="BM487" s="8">
        <f t="shared" si="782"/>
        <v>0.73390783095674716</v>
      </c>
      <c r="BN487" s="8">
        <f t="shared" si="783"/>
        <v>0.25854077716517676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1.8444444444444399</v>
      </c>
      <c r="F488">
        <f>VLOOKUP(B488,home!$B$2:$E$405,3,FALSE)</f>
        <v>0.54</v>
      </c>
      <c r="G488">
        <f>VLOOKUP(C488,away!$B$2:$E$405,4,FALSE)</f>
        <v>1.63</v>
      </c>
      <c r="H488">
        <f>VLOOKUP(A488,away!$A$2:$E$405,3,FALSE)</f>
        <v>1.24444444444444</v>
      </c>
      <c r="I488">
        <f>VLOOKUP(C488,away!$B$2:$E$405,3,FALSE)</f>
        <v>1.08</v>
      </c>
      <c r="J488">
        <f>VLOOKUP(B488,home!$B$2:$E$405,4,FALSE)</f>
        <v>1.61</v>
      </c>
      <c r="K488" s="3">
        <f t="shared" si="728"/>
        <v>1.6234799999999958</v>
      </c>
      <c r="L488" s="3">
        <f t="shared" si="729"/>
        <v>2.1638399999999929</v>
      </c>
      <c r="M488" s="5">
        <f t="shared" si="730"/>
        <v>2.2656239281946915E-2</v>
      </c>
      <c r="N488" s="5">
        <f t="shared" si="731"/>
        <v>3.6781951349455076E-2</v>
      </c>
      <c r="O488" s="5">
        <f t="shared" si="732"/>
        <v>4.9024476807847849E-2</v>
      </c>
      <c r="P488" s="5">
        <f t="shared" si="733"/>
        <v>7.9590257608004616E-2</v>
      </c>
      <c r="Q488" s="5">
        <f t="shared" si="734"/>
        <v>2.9857381188406595E-2</v>
      </c>
      <c r="R488" s="5">
        <f t="shared" si="735"/>
        <v>5.3040561947946582E-2</v>
      </c>
      <c r="S488" s="5">
        <f t="shared" si="736"/>
        <v>6.9899168031343606E-2</v>
      </c>
      <c r="T488" s="5">
        <f t="shared" si="737"/>
        <v>6.4606595710721512E-2</v>
      </c>
      <c r="U488" s="5">
        <f t="shared" si="738"/>
        <v>8.6110291511252088E-2</v>
      </c>
      <c r="V488" s="5">
        <f t="shared" si="739"/>
        <v>2.7283594406953972E-2</v>
      </c>
      <c r="W488" s="5">
        <f t="shared" si="740"/>
        <v>1.615762040391807E-2</v>
      </c>
      <c r="X488" s="5">
        <f t="shared" si="741"/>
        <v>3.4962505334813959E-2</v>
      </c>
      <c r="Y488" s="5">
        <f t="shared" si="742"/>
        <v>3.7826633771841811E-2</v>
      </c>
      <c r="Z488" s="5">
        <f t="shared" si="743"/>
        <v>3.825709652181479E-2</v>
      </c>
      <c r="AA488" s="5">
        <f t="shared" si="744"/>
        <v>6.2109631061235709E-2</v>
      </c>
      <c r="AB488" s="5">
        <f t="shared" si="745"/>
        <v>5.0416871917647349E-2</v>
      </c>
      <c r="AC488" s="5">
        <f t="shared" si="746"/>
        <v>5.9903705782166543E-3</v>
      </c>
      <c r="AD488" s="5">
        <f t="shared" si="747"/>
        <v>6.5578933933382096E-3</v>
      </c>
      <c r="AE488" s="5">
        <f t="shared" si="748"/>
        <v>1.4190232040240903E-2</v>
      </c>
      <c r="AF488" s="5">
        <f t="shared" si="749"/>
        <v>1.5352695848977391E-2</v>
      </c>
      <c r="AG488" s="5">
        <f t="shared" si="750"/>
        <v>1.1073592461950377E-2</v>
      </c>
      <c r="AH488" s="5">
        <f t="shared" si="751"/>
        <v>2.0695558934440854E-2</v>
      </c>
      <c r="AI488" s="5">
        <f t="shared" si="752"/>
        <v>3.3598826018885947E-2</v>
      </c>
      <c r="AJ488" s="5">
        <f t="shared" si="753"/>
        <v>2.7273511032570412E-2</v>
      </c>
      <c r="AK488" s="5">
        <f t="shared" si="754"/>
        <v>1.4759333230385767E-2</v>
      </c>
      <c r="AL488" s="5">
        <f t="shared" si="755"/>
        <v>8.4175512370684091E-4</v>
      </c>
      <c r="AM488" s="5">
        <f t="shared" si="756"/>
        <v>2.1293217532433384E-3</v>
      </c>
      <c r="AN488" s="5">
        <f t="shared" si="757"/>
        <v>4.6075115825380498E-3</v>
      </c>
      <c r="AO488" s="5">
        <f t="shared" si="758"/>
        <v>4.9849589313795519E-3</v>
      </c>
      <c r="AP488" s="5">
        <f t="shared" si="759"/>
        <v>3.5955511780254314E-3</v>
      </c>
      <c r="AQ488" s="5">
        <f t="shared" si="760"/>
        <v>1.9450493652646303E-3</v>
      </c>
      <c r="AR488" s="5">
        <f t="shared" si="761"/>
        <v>8.9563756489400709E-3</v>
      </c>
      <c r="AS488" s="5">
        <f t="shared" si="762"/>
        <v>1.4540496738541188E-2</v>
      </c>
      <c r="AT488" s="5">
        <f t="shared" si="763"/>
        <v>1.1803102822543396E-2</v>
      </c>
      <c r="AU488" s="5">
        <f t="shared" si="764"/>
        <v>6.3873671234475678E-3</v>
      </c>
      <c r="AV488" s="5">
        <f t="shared" si="765"/>
        <v>2.5924406943936568E-3</v>
      </c>
      <c r="AW488" s="5">
        <f t="shared" si="766"/>
        <v>8.2140124239012818E-5</v>
      </c>
      <c r="AX488" s="5">
        <f t="shared" si="767"/>
        <v>5.7615187999258055E-4</v>
      </c>
      <c r="AY488" s="5">
        <f t="shared" si="768"/>
        <v>1.2467004840031415E-3</v>
      </c>
      <c r="AZ488" s="5">
        <f t="shared" si="769"/>
        <v>1.3488301876526747E-3</v>
      </c>
      <c r="BA488" s="5">
        <f t="shared" si="770"/>
        <v>9.7288423775011802E-4</v>
      </c>
      <c r="BB488" s="5">
        <f t="shared" si="771"/>
        <v>5.2629145725330197E-4</v>
      </c>
      <c r="BC488" s="5">
        <f t="shared" si="772"/>
        <v>2.2776210137259628E-4</v>
      </c>
      <c r="BD488" s="5">
        <f t="shared" si="773"/>
        <v>3.2300273140337351E-3</v>
      </c>
      <c r="BE488" s="5">
        <f t="shared" si="774"/>
        <v>5.2438847437874742E-3</v>
      </c>
      <c r="BF488" s="5">
        <f t="shared" si="775"/>
        <v>4.2566710019220346E-3</v>
      </c>
      <c r="BG488" s="5">
        <f t="shared" si="776"/>
        <v>2.3035400794001221E-3</v>
      </c>
      <c r="BH488" s="5">
        <f t="shared" si="777"/>
        <v>9.3493781202612499E-4</v>
      </c>
      <c r="BI488" s="5">
        <f t="shared" si="778"/>
        <v>3.0357056781363397E-4</v>
      </c>
      <c r="BJ488" s="8">
        <f t="shared" si="779"/>
        <v>0.28952811466213935</v>
      </c>
      <c r="BK488" s="8">
        <f t="shared" si="780"/>
        <v>0.20750808551417574</v>
      </c>
      <c r="BL488" s="8">
        <f t="shared" si="781"/>
        <v>0.4575814770090616</v>
      </c>
      <c r="BM488" s="8">
        <f t="shared" si="782"/>
        <v>0.72075934516381956</v>
      </c>
      <c r="BN488" s="8">
        <f t="shared" si="783"/>
        <v>0.27095086818360764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1.8444444444444399</v>
      </c>
      <c r="F489">
        <f>VLOOKUP(B489,home!$B$2:$E$405,3,FALSE)</f>
        <v>2.71</v>
      </c>
      <c r="G489">
        <f>VLOOKUP(C489,away!$B$2:$E$405,4,FALSE)</f>
        <v>1.08</v>
      </c>
      <c r="H489">
        <f>VLOOKUP(A489,away!$A$2:$E$405,3,FALSE)</f>
        <v>1.24444444444444</v>
      </c>
      <c r="I489">
        <f>VLOOKUP(C489,away!$B$2:$E$405,3,FALSE)</f>
        <v>0.81</v>
      </c>
      <c r="J489">
        <f>VLOOKUP(B489,home!$B$2:$E$405,4,FALSE)</f>
        <v>0.54</v>
      </c>
      <c r="K489" s="3">
        <f t="shared" si="728"/>
        <v>5.3983199999999876</v>
      </c>
      <c r="L489" s="3">
        <f t="shared" si="729"/>
        <v>0.54431999999999814</v>
      </c>
      <c r="M489" s="5">
        <f t="shared" si="730"/>
        <v>2.625090256765369E-3</v>
      </c>
      <c r="N489" s="5">
        <f t="shared" si="731"/>
        <v>1.4171077234901594E-2</v>
      </c>
      <c r="O489" s="5">
        <f t="shared" si="732"/>
        <v>1.4288891285625209E-3</v>
      </c>
      <c r="P489" s="5">
        <f t="shared" si="733"/>
        <v>7.7136007605016089E-3</v>
      </c>
      <c r="Q489" s="5">
        <f t="shared" si="734"/>
        <v>3.8250004829356907E-2</v>
      </c>
      <c r="R489" s="5">
        <f t="shared" si="735"/>
        <v>3.8888646522957428E-4</v>
      </c>
      <c r="S489" s="5">
        <f t="shared" si="736"/>
        <v>5.666437233831186E-3</v>
      </c>
      <c r="T489" s="5">
        <f t="shared" si="737"/>
        <v>2.0820242628715482E-2</v>
      </c>
      <c r="U489" s="5">
        <f t="shared" si="738"/>
        <v>2.0993335829781108E-3</v>
      </c>
      <c r="V489" s="5">
        <f t="shared" si="739"/>
        <v>1.8500373227832287E-3</v>
      </c>
      <c r="W489" s="5">
        <f t="shared" si="740"/>
        <v>6.8828588690137818E-2</v>
      </c>
      <c r="X489" s="5">
        <f t="shared" si="741"/>
        <v>3.7464777395815697E-2</v>
      </c>
      <c r="Y489" s="5">
        <f t="shared" si="742"/>
        <v>1.0196413816045163E-2</v>
      </c>
      <c r="Z489" s="5">
        <f t="shared" si="743"/>
        <v>7.0559560251253742E-5</v>
      </c>
      <c r="AA489" s="5">
        <f t="shared" si="744"/>
        <v>3.8090308529554719E-4</v>
      </c>
      <c r="AB489" s="5">
        <f t="shared" si="745"/>
        <v>1.0281183717063271E-3</v>
      </c>
      <c r="AC489" s="5">
        <f t="shared" si="746"/>
        <v>3.3976092020072794E-4</v>
      </c>
      <c r="AD489" s="5">
        <f t="shared" si="747"/>
        <v>9.2889686724435996E-2</v>
      </c>
      <c r="AE489" s="5">
        <f t="shared" si="748"/>
        <v>5.0561714277844831E-2</v>
      </c>
      <c r="AF489" s="5">
        <f t="shared" si="749"/>
        <v>1.37608761578582E-2</v>
      </c>
      <c r="AG489" s="5">
        <f t="shared" si="750"/>
        <v>2.4967733700817841E-3</v>
      </c>
      <c r="AH489" s="5">
        <f t="shared" si="751"/>
        <v>9.6017449589905726E-6</v>
      </c>
      <c r="AI489" s="5">
        <f t="shared" si="752"/>
        <v>5.1833291847017869E-5</v>
      </c>
      <c r="AJ489" s="5">
        <f t="shared" si="753"/>
        <v>1.3990634802179647E-4</v>
      </c>
      <c r="AK489" s="5">
        <f t="shared" si="754"/>
        <v>2.517530788843408E-4</v>
      </c>
      <c r="AL489" s="5">
        <f t="shared" si="755"/>
        <v>3.9934323563843966E-5</v>
      </c>
      <c r="AM489" s="5">
        <f t="shared" si="756"/>
        <v>0.10028965072765121</v>
      </c>
      <c r="AN489" s="5">
        <f t="shared" si="757"/>
        <v>5.4589662684074926E-2</v>
      </c>
      <c r="AO489" s="5">
        <f t="shared" si="758"/>
        <v>1.4857122596097779E-2</v>
      </c>
      <c r="AP489" s="5">
        <f t="shared" si="759"/>
        <v>2.6956763238359725E-3</v>
      </c>
      <c r="AQ489" s="5">
        <f t="shared" si="760"/>
        <v>3.6682763414759779E-4</v>
      </c>
      <c r="AR489" s="5">
        <f t="shared" si="761"/>
        <v>1.0452843632155465E-6</v>
      </c>
      <c r="AS489" s="5">
        <f t="shared" si="762"/>
        <v>5.6427794836337363E-6</v>
      </c>
      <c r="AT489" s="5">
        <f t="shared" si="763"/>
        <v>1.5230764671044805E-5</v>
      </c>
      <c r="AU489" s="5">
        <f t="shared" si="764"/>
        <v>2.7406847179664797E-5</v>
      </c>
      <c r="AV489" s="5">
        <f t="shared" si="765"/>
        <v>3.6987732816731928E-5</v>
      </c>
      <c r="AW489" s="5">
        <f t="shared" si="766"/>
        <v>3.2595432546272731E-6</v>
      </c>
      <c r="AX489" s="5">
        <f t="shared" si="767"/>
        <v>9.0232604552682144E-2</v>
      </c>
      <c r="AY489" s="5">
        <f t="shared" si="768"/>
        <v>4.9115411310115778E-2</v>
      </c>
      <c r="AZ489" s="5">
        <f t="shared" si="769"/>
        <v>1.3367250342161064E-2</v>
      </c>
      <c r="BA489" s="5">
        <f t="shared" si="770"/>
        <v>2.4253539020816957E-3</v>
      </c>
      <c r="BB489" s="5">
        <f t="shared" si="771"/>
        <v>3.3004215899527594E-4</v>
      </c>
      <c r="BC489" s="5">
        <f t="shared" si="772"/>
        <v>3.5929709596861611E-5</v>
      </c>
      <c r="BD489" s="5">
        <f t="shared" si="773"/>
        <v>9.482819743091403E-8</v>
      </c>
      <c r="BE489" s="5">
        <f t="shared" si="774"/>
        <v>5.1191295475525058E-7</v>
      </c>
      <c r="BF489" s="5">
        <f t="shared" si="775"/>
        <v>1.3817349709571795E-6</v>
      </c>
      <c r="BG489" s="5">
        <f t="shared" si="776"/>
        <v>2.486349176139181E-6</v>
      </c>
      <c r="BH489" s="5">
        <f t="shared" si="777"/>
        <v>3.3555271211339082E-6</v>
      </c>
      <c r="BI489" s="5">
        <f t="shared" si="778"/>
        <v>3.6228418337119107E-6</v>
      </c>
      <c r="BJ489" s="8">
        <f t="shared" si="779"/>
        <v>0.67774568706663363</v>
      </c>
      <c r="BK489" s="8">
        <f t="shared" si="780"/>
        <v>6.7350272127761748E-2</v>
      </c>
      <c r="BL489" s="8">
        <f t="shared" si="781"/>
        <v>5.8769917002526456E-3</v>
      </c>
      <c r="BM489" s="8">
        <f t="shared" si="782"/>
        <v>0.63735381001272073</v>
      </c>
      <c r="BN489" s="8">
        <f t="shared" si="783"/>
        <v>6.4577548675317564E-2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1.4126984126984099</v>
      </c>
      <c r="F490">
        <f>VLOOKUP(B490,home!$B$2:$E$405,3,FALSE)</f>
        <v>0.35</v>
      </c>
      <c r="G490">
        <f>VLOOKUP(C490,away!$B$2:$E$405,4,FALSE)</f>
        <v>1.42</v>
      </c>
      <c r="H490">
        <f>VLOOKUP(A490,away!$A$2:$E$405,3,FALSE)</f>
        <v>1.3333333333333299</v>
      </c>
      <c r="I490">
        <f>VLOOKUP(C490,away!$B$2:$E$405,3,FALSE)</f>
        <v>0.94</v>
      </c>
      <c r="J490">
        <f>VLOOKUP(B490,home!$B$2:$E$405,4,FALSE)</f>
        <v>1.5</v>
      </c>
      <c r="K490" s="3">
        <f t="shared" si="728"/>
        <v>0.70211111111110958</v>
      </c>
      <c r="L490" s="3">
        <f t="shared" si="729"/>
        <v>1.879999999999995</v>
      </c>
      <c r="M490" s="5">
        <f t="shared" si="730"/>
        <v>7.5614205416675559E-2</v>
      </c>
      <c r="N490" s="5">
        <f t="shared" si="731"/>
        <v>5.308957378088576E-2</v>
      </c>
      <c r="O490" s="5">
        <f t="shared" si="732"/>
        <v>0.14215470618334963</v>
      </c>
      <c r="P490" s="5">
        <f t="shared" si="733"/>
        <v>9.9808398708064947E-2</v>
      </c>
      <c r="Q490" s="5">
        <f t="shared" si="734"/>
        <v>1.8637389817856464E-2</v>
      </c>
      <c r="R490" s="5">
        <f t="shared" si="735"/>
        <v>0.13362542381234835</v>
      </c>
      <c r="S490" s="5">
        <f t="shared" si="736"/>
        <v>3.2935995286115773E-2</v>
      </c>
      <c r="T490" s="5">
        <f t="shared" si="737"/>
        <v>3.5038292857570055E-2</v>
      </c>
      <c r="U490" s="5">
        <f t="shared" si="738"/>
        <v>9.3819894785580824E-2</v>
      </c>
      <c r="V490" s="5">
        <f t="shared" si="739"/>
        <v>4.8304987891404126E-3</v>
      </c>
      <c r="W490" s="5">
        <f t="shared" si="740"/>
        <v>4.3618394910753611E-3</v>
      </c>
      <c r="X490" s="5">
        <f t="shared" si="741"/>
        <v>8.2002582432216566E-3</v>
      </c>
      <c r="Y490" s="5">
        <f t="shared" si="742"/>
        <v>7.7082427486283378E-3</v>
      </c>
      <c r="Z490" s="5">
        <f t="shared" si="743"/>
        <v>8.3738598922404747E-2</v>
      </c>
      <c r="AA490" s="5">
        <f t="shared" si="744"/>
        <v>5.8793800732297168E-2</v>
      </c>
      <c r="AB490" s="5">
        <f t="shared" si="745"/>
        <v>2.0639890379299163E-2</v>
      </c>
      <c r="AC490" s="5">
        <f t="shared" si="746"/>
        <v>3.9850675746754753E-4</v>
      </c>
      <c r="AD490" s="5">
        <f t="shared" si="747"/>
        <v>7.6562399289180946E-4</v>
      </c>
      <c r="AE490" s="5">
        <f t="shared" si="748"/>
        <v>1.4393731066365979E-3</v>
      </c>
      <c r="AF490" s="5">
        <f t="shared" si="749"/>
        <v>1.3530107202383986E-3</v>
      </c>
      <c r="AG490" s="5">
        <f t="shared" si="750"/>
        <v>8.4788671801606095E-4</v>
      </c>
      <c r="AH490" s="5">
        <f t="shared" si="751"/>
        <v>3.9357141493530118E-2</v>
      </c>
      <c r="AI490" s="5">
        <f t="shared" si="752"/>
        <v>2.7633086344179592E-2</v>
      </c>
      <c r="AJ490" s="5">
        <f t="shared" si="753"/>
        <v>9.7007484782705797E-3</v>
      </c>
      <c r="AK490" s="5">
        <f t="shared" si="754"/>
        <v>2.2703344308959874E-3</v>
      </c>
      <c r="AL490" s="5">
        <f t="shared" si="755"/>
        <v>2.1040660874766016E-5</v>
      </c>
      <c r="AM490" s="5">
        <f t="shared" si="756"/>
        <v>1.0751062246851858E-4</v>
      </c>
      <c r="AN490" s="5">
        <f t="shared" si="757"/>
        <v>2.0211997024081435E-4</v>
      </c>
      <c r="AO490" s="5">
        <f t="shared" si="758"/>
        <v>1.8999277202636503E-4</v>
      </c>
      <c r="AP490" s="5">
        <f t="shared" si="759"/>
        <v>1.1906213713652178E-4</v>
      </c>
      <c r="AQ490" s="5">
        <f t="shared" si="760"/>
        <v>5.5959204454165082E-5</v>
      </c>
      <c r="AR490" s="5">
        <f t="shared" si="761"/>
        <v>1.4798285201567287E-2</v>
      </c>
      <c r="AS490" s="5">
        <f t="shared" si="762"/>
        <v>1.0390040465411499E-2</v>
      </c>
      <c r="AT490" s="5">
        <f t="shared" si="763"/>
        <v>3.6474814278297284E-3</v>
      </c>
      <c r="AU490" s="5">
        <f t="shared" si="764"/>
        <v>8.536457460168891E-4</v>
      </c>
      <c r="AV490" s="5">
        <f t="shared" si="765"/>
        <v>1.4983854080779748E-4</v>
      </c>
      <c r="AW490" s="5">
        <f t="shared" si="766"/>
        <v>7.7147271545424054E-7</v>
      </c>
      <c r="AX490" s="5">
        <f t="shared" si="767"/>
        <v>1.2580733766269758E-5</v>
      </c>
      <c r="AY490" s="5">
        <f t="shared" si="768"/>
        <v>2.3651779480587079E-5</v>
      </c>
      <c r="AZ490" s="5">
        <f t="shared" si="769"/>
        <v>2.2232672711751799E-5</v>
      </c>
      <c r="BA490" s="5">
        <f t="shared" si="770"/>
        <v>1.3932474899364426E-5</v>
      </c>
      <c r="BB490" s="5">
        <f t="shared" si="771"/>
        <v>6.5482632027012617E-6</v>
      </c>
      <c r="BC490" s="5">
        <f t="shared" si="772"/>
        <v>2.4621469642156679E-6</v>
      </c>
      <c r="BD490" s="5">
        <f t="shared" si="773"/>
        <v>4.6367960298244037E-3</v>
      </c>
      <c r="BE490" s="5">
        <f t="shared" si="774"/>
        <v>3.2555460124955942E-3</v>
      </c>
      <c r="BF490" s="5">
        <f t="shared" si="775"/>
        <v>1.1428775140533119E-3</v>
      </c>
      <c r="BG490" s="5">
        <f t="shared" si="776"/>
        <v>2.6747566708529123E-4</v>
      </c>
      <c r="BH490" s="5">
        <f t="shared" si="777"/>
        <v>4.6949409453109751E-5</v>
      </c>
      <c r="BI490" s="5">
        <f t="shared" si="778"/>
        <v>6.5927404074266676E-6</v>
      </c>
      <c r="BJ490" s="8">
        <f t="shared" si="779"/>
        <v>0.13219754425437183</v>
      </c>
      <c r="BK490" s="8">
        <f t="shared" si="780"/>
        <v>0.21363229739781958</v>
      </c>
      <c r="BL490" s="8">
        <f t="shared" si="781"/>
        <v>0.56719055539470375</v>
      </c>
      <c r="BM490" s="8">
        <f t="shared" si="782"/>
        <v>0.47380641794335399</v>
      </c>
      <c r="BN490" s="8">
        <f t="shared" si="783"/>
        <v>0.52292969771918074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1.4126984126984099</v>
      </c>
      <c r="F491">
        <f>VLOOKUP(B491,home!$B$2:$E$405,3,FALSE)</f>
        <v>1.18</v>
      </c>
      <c r="G491">
        <f>VLOOKUP(C491,away!$B$2:$E$405,4,FALSE)</f>
        <v>1.65</v>
      </c>
      <c r="H491">
        <f>VLOOKUP(A491,away!$A$2:$E$405,3,FALSE)</f>
        <v>1.3333333333333299</v>
      </c>
      <c r="I491">
        <f>VLOOKUP(C491,away!$B$2:$E$405,3,FALSE)</f>
        <v>0.71</v>
      </c>
      <c r="J491">
        <f>VLOOKUP(B491,home!$B$2:$E$405,4,FALSE)</f>
        <v>1</v>
      </c>
      <c r="K491" s="3">
        <f t="shared" si="728"/>
        <v>2.7505238095238038</v>
      </c>
      <c r="L491" s="3">
        <f t="shared" si="729"/>
        <v>0.94666666666666421</v>
      </c>
      <c r="M491" s="5">
        <f t="shared" si="730"/>
        <v>2.4793085474697971E-2</v>
      </c>
      <c r="N491" s="5">
        <f t="shared" si="731"/>
        <v>6.8193971909715559E-2</v>
      </c>
      <c r="O491" s="5">
        <f t="shared" si="732"/>
        <v>2.3470787582714016E-2</v>
      </c>
      <c r="P491" s="5">
        <f t="shared" si="733"/>
        <v>6.4556960074530545E-2</v>
      </c>
      <c r="Q491" s="5">
        <f t="shared" si="734"/>
        <v>9.3784571701835059E-2</v>
      </c>
      <c r="R491" s="5">
        <f t="shared" si="735"/>
        <v>1.1109506122484606E-2</v>
      </c>
      <c r="S491" s="5">
        <f t="shared" si="736"/>
        <v>4.2023824528795384E-2</v>
      </c>
      <c r="T491" s="5">
        <f t="shared" si="737"/>
        <v>8.8782727877736958E-2</v>
      </c>
      <c r="U491" s="5">
        <f t="shared" si="738"/>
        <v>3.0556961101944384E-2</v>
      </c>
      <c r="V491" s="5">
        <f t="shared" si="739"/>
        <v>1.2158095741174565E-2</v>
      </c>
      <c r="W491" s="5">
        <f t="shared" si="740"/>
        <v>8.5985565810629896E-2</v>
      </c>
      <c r="X491" s="5">
        <f t="shared" si="741"/>
        <v>8.1399668967396074E-2</v>
      </c>
      <c r="Y491" s="5">
        <f t="shared" si="742"/>
        <v>3.8529176644567384E-2</v>
      </c>
      <c r="Z491" s="5">
        <f t="shared" si="743"/>
        <v>3.5056663764284671E-3</v>
      </c>
      <c r="AA491" s="5">
        <f t="shared" si="744"/>
        <v>9.642418836613537E-3</v>
      </c>
      <c r="AB491" s="5">
        <f t="shared" si="745"/>
        <v>1.3260851295753178E-2</v>
      </c>
      <c r="AC491" s="5">
        <f t="shared" si="746"/>
        <v>1.9786002990287554E-3</v>
      </c>
      <c r="AD491" s="5">
        <f t="shared" si="747"/>
        <v>5.9126336509378381E-2</v>
      </c>
      <c r="AE491" s="5">
        <f t="shared" si="748"/>
        <v>5.5972931895544718E-2</v>
      </c>
      <c r="AF491" s="5">
        <f t="shared" si="749"/>
        <v>2.6493854430557767E-2</v>
      </c>
      <c r="AG491" s="5">
        <f t="shared" si="750"/>
        <v>8.3602829536426528E-3</v>
      </c>
      <c r="AH491" s="5">
        <f t="shared" si="751"/>
        <v>8.2967437575473481E-4</v>
      </c>
      <c r="AI491" s="5">
        <f t="shared" si="752"/>
        <v>2.282039124665197E-3</v>
      </c>
      <c r="AJ491" s="5">
        <f t="shared" si="753"/>
        <v>3.1384014733282428E-3</v>
      </c>
      <c r="AK491" s="5">
        <f t="shared" si="754"/>
        <v>2.8774159920779722E-3</v>
      </c>
      <c r="AL491" s="5">
        <f t="shared" si="755"/>
        <v>2.0607748985209293E-4</v>
      </c>
      <c r="AM491" s="5">
        <f t="shared" si="756"/>
        <v>3.2525679267792353E-2</v>
      </c>
      <c r="AN491" s="5">
        <f t="shared" si="757"/>
        <v>3.0790976373510012E-2</v>
      </c>
      <c r="AO491" s="5">
        <f t="shared" si="758"/>
        <v>1.4574395483461369E-2</v>
      </c>
      <c r="AP491" s="5">
        <f t="shared" si="759"/>
        <v>4.5990314636700207E-3</v>
      </c>
      <c r="AQ491" s="5">
        <f t="shared" si="760"/>
        <v>1.0884374464019016E-3</v>
      </c>
      <c r="AR491" s="5">
        <f t="shared" si="761"/>
        <v>1.5708501514289611E-4</v>
      </c>
      <c r="AS491" s="5">
        <f t="shared" si="762"/>
        <v>4.3206607426994305E-4</v>
      </c>
      <c r="AT491" s="5">
        <f t="shared" si="763"/>
        <v>5.9420401228347933E-4</v>
      </c>
      <c r="AU491" s="5">
        <f t="shared" si="764"/>
        <v>5.4479076116676153E-4</v>
      </c>
      <c r="AV491" s="5">
        <f t="shared" si="765"/>
        <v>3.7461498994944349E-4</v>
      </c>
      <c r="AW491" s="5">
        <f t="shared" si="766"/>
        <v>1.4905294079111378E-5</v>
      </c>
      <c r="AX491" s="5">
        <f t="shared" si="767"/>
        <v>1.4910442541166285E-2</v>
      </c>
      <c r="AY491" s="5">
        <f t="shared" si="768"/>
        <v>1.4115218938970713E-2</v>
      </c>
      <c r="AZ491" s="5">
        <f t="shared" si="769"/>
        <v>6.6812036311127872E-3</v>
      </c>
      <c r="BA491" s="5">
        <f t="shared" si="770"/>
        <v>2.1082909235955855E-3</v>
      </c>
      <c r="BB491" s="5">
        <f t="shared" si="771"/>
        <v>4.9896218525095372E-4</v>
      </c>
      <c r="BC491" s="5">
        <f t="shared" si="772"/>
        <v>9.4470173740847035E-5</v>
      </c>
      <c r="BD491" s="5">
        <f t="shared" si="773"/>
        <v>2.4784524611434648E-5</v>
      </c>
      <c r="BE491" s="5">
        <f t="shared" si="774"/>
        <v>6.8170425051479697E-5</v>
      </c>
      <c r="BF491" s="5">
        <f t="shared" si="775"/>
        <v>9.3752188604726461E-5</v>
      </c>
      <c r="BG491" s="5">
        <f t="shared" si="776"/>
        <v>8.595587565075545E-5</v>
      </c>
      <c r="BH491" s="5">
        <f t="shared" si="777"/>
        <v>5.9105920636467578E-5</v>
      </c>
      <c r="BI491" s="5">
        <f t="shared" si="778"/>
        <v>3.2514448398885677E-5</v>
      </c>
      <c r="BJ491" s="8">
        <f t="shared" si="779"/>
        <v>0.72861619712967729</v>
      </c>
      <c r="BK491" s="8">
        <f t="shared" si="780"/>
        <v>0.15983186254705004</v>
      </c>
      <c r="BL491" s="8">
        <f t="shared" si="781"/>
        <v>9.9635100141102148E-2</v>
      </c>
      <c r="BM491" s="8">
        <f t="shared" si="782"/>
        <v>0.6915796296833886</v>
      </c>
      <c r="BN491" s="8">
        <f t="shared" si="783"/>
        <v>0.28590888286597776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1.4126984126984099</v>
      </c>
      <c r="F492">
        <f>VLOOKUP(B492,home!$B$2:$E$405,3,FALSE)</f>
        <v>0.24</v>
      </c>
      <c r="G492">
        <f>VLOOKUP(C492,away!$B$2:$E$405,4,FALSE)</f>
        <v>0.94</v>
      </c>
      <c r="H492">
        <f>VLOOKUP(A492,away!$A$2:$E$405,3,FALSE)</f>
        <v>1.3333333333333299</v>
      </c>
      <c r="I492">
        <f>VLOOKUP(C492,away!$B$2:$E$405,3,FALSE)</f>
        <v>0.94</v>
      </c>
      <c r="J492">
        <f>VLOOKUP(B492,home!$B$2:$E$405,4,FALSE)</f>
        <v>1.25</v>
      </c>
      <c r="K492" s="3">
        <f t="shared" si="728"/>
        <v>0.31870476190476127</v>
      </c>
      <c r="L492" s="3">
        <f t="shared" si="729"/>
        <v>1.5666666666666627</v>
      </c>
      <c r="M492" s="5">
        <f t="shared" si="730"/>
        <v>0.15177267625059609</v>
      </c>
      <c r="N492" s="5">
        <f t="shared" si="731"/>
        <v>4.8370674648094643E-2</v>
      </c>
      <c r="O492" s="5">
        <f t="shared" si="732"/>
        <v>0.23777719279259993</v>
      </c>
      <c r="P492" s="5">
        <f t="shared" si="733"/>
        <v>7.5780723615348072E-2</v>
      </c>
      <c r="Q492" s="5">
        <f t="shared" si="734"/>
        <v>7.7079821734468363E-3</v>
      </c>
      <c r="R492" s="5">
        <f t="shared" si="735"/>
        <v>0.18625880102086953</v>
      </c>
      <c r="S492" s="5">
        <f t="shared" si="736"/>
        <v>9.4594070117466553E-3</v>
      </c>
      <c r="T492" s="5">
        <f t="shared" si="737"/>
        <v>1.2075838738400011E-2</v>
      </c>
      <c r="U492" s="5">
        <f t="shared" si="738"/>
        <v>5.9361566832022532E-2</v>
      </c>
      <c r="V492" s="5">
        <f t="shared" si="739"/>
        <v>5.2479121775418571E-4</v>
      </c>
      <c r="W492" s="5">
        <f t="shared" si="740"/>
        <v>8.188568744515064E-4</v>
      </c>
      <c r="X492" s="5">
        <f t="shared" si="741"/>
        <v>1.2828757699740231E-3</v>
      </c>
      <c r="Y492" s="5">
        <f t="shared" si="742"/>
        <v>1.004919353146316E-3</v>
      </c>
      <c r="Z492" s="5">
        <f t="shared" si="743"/>
        <v>9.726848497756492E-2</v>
      </c>
      <c r="AA492" s="5">
        <f t="shared" si="744"/>
        <v>3.0999929345611674E-2</v>
      </c>
      <c r="AB492" s="5">
        <f t="shared" si="745"/>
        <v>4.9399125505787947E-3</v>
      </c>
      <c r="AC492" s="5">
        <f t="shared" si="746"/>
        <v>1.6376901301855581E-5</v>
      </c>
      <c r="AD492" s="5">
        <f t="shared" si="747"/>
        <v>6.524339630153606E-5</v>
      </c>
      <c r="AE492" s="5">
        <f t="shared" si="748"/>
        <v>1.0221465420573954E-4</v>
      </c>
      <c r="AF492" s="5">
        <f t="shared" si="749"/>
        <v>8.0068145794495813E-5</v>
      </c>
      <c r="AG492" s="5">
        <f t="shared" si="750"/>
        <v>4.181336502601436E-5</v>
      </c>
      <c r="AH492" s="5">
        <f t="shared" si="751"/>
        <v>3.8096823282879499E-2</v>
      </c>
      <c r="AI492" s="5">
        <f t="shared" si="752"/>
        <v>1.2141638993697875E-2</v>
      </c>
      <c r="AJ492" s="5">
        <f t="shared" si="753"/>
        <v>1.934799082310023E-3</v>
      </c>
      <c r="AK492" s="5">
        <f t="shared" si="754"/>
        <v>2.0554322695372223E-4</v>
      </c>
      <c r="AL492" s="5">
        <f t="shared" si="755"/>
        <v>3.2708217628912696E-7</v>
      </c>
      <c r="AM492" s="5">
        <f t="shared" si="756"/>
        <v>4.1586762168278076E-6</v>
      </c>
      <c r="AN492" s="5">
        <f t="shared" si="757"/>
        <v>6.515259406363547E-6</v>
      </c>
      <c r="AO492" s="5">
        <f t="shared" si="758"/>
        <v>5.1036198683181009E-6</v>
      </c>
      <c r="AP492" s="5">
        <f t="shared" si="759"/>
        <v>2.6652237090105564E-6</v>
      </c>
      <c r="AQ492" s="5">
        <f t="shared" si="760"/>
        <v>1.0438792860291319E-6</v>
      </c>
      <c r="AR492" s="5">
        <f t="shared" si="761"/>
        <v>1.1937004628635539E-2</v>
      </c>
      <c r="AS492" s="5">
        <f t="shared" si="762"/>
        <v>3.8043802180253226E-3</v>
      </c>
      <c r="AT492" s="5">
        <f t="shared" si="763"/>
        <v>6.0623704579047203E-4</v>
      </c>
      <c r="AU492" s="5">
        <f t="shared" si="764"/>
        <v>6.4403544445499426E-5</v>
      </c>
      <c r="AV492" s="5">
        <f t="shared" si="765"/>
        <v>5.1314290745813999E-6</v>
      </c>
      <c r="AW492" s="5">
        <f t="shared" si="766"/>
        <v>4.5364855690030611E-9</v>
      </c>
      <c r="AX492" s="5">
        <f t="shared" si="767"/>
        <v>2.2089831892051667E-7</v>
      </c>
      <c r="AY492" s="5">
        <f t="shared" si="768"/>
        <v>3.4607403297547516E-7</v>
      </c>
      <c r="AZ492" s="5">
        <f t="shared" si="769"/>
        <v>2.710913258307883E-7</v>
      </c>
      <c r="BA492" s="5">
        <f t="shared" si="770"/>
        <v>1.4156991460052237E-7</v>
      </c>
      <c r="BB492" s="5">
        <f t="shared" si="771"/>
        <v>5.5448216551871126E-8</v>
      </c>
      <c r="BC492" s="5">
        <f t="shared" si="772"/>
        <v>1.7373774519586231E-8</v>
      </c>
      <c r="BD492" s="5">
        <f t="shared" si="773"/>
        <v>3.116884541921495E-3</v>
      </c>
      <c r="BE492" s="5">
        <f t="shared" si="774"/>
        <v>9.9336594581772076E-4</v>
      </c>
      <c r="BF492" s="5">
        <f t="shared" si="775"/>
        <v>1.5829522862306734E-4</v>
      </c>
      <c r="BG492" s="5">
        <f t="shared" si="776"/>
        <v>1.6816481049658145E-5</v>
      </c>
      <c r="BH492" s="5">
        <f t="shared" si="777"/>
        <v>1.339873147251807E-6</v>
      </c>
      <c r="BI492" s="5">
        <f t="shared" si="778"/>
        <v>8.5404790475494077E-8</v>
      </c>
      <c r="BJ492" s="8">
        <f t="shared" si="779"/>
        <v>7.157102623291102E-2</v>
      </c>
      <c r="BK492" s="8">
        <f t="shared" si="780"/>
        <v>0.23755464815295613</v>
      </c>
      <c r="BL492" s="8">
        <f t="shared" si="781"/>
        <v>0.59242015146884452</v>
      </c>
      <c r="BM492" s="8">
        <f t="shared" si="782"/>
        <v>0.29114591879377433</v>
      </c>
      <c r="BN492" s="8">
        <f t="shared" si="783"/>
        <v>0.70766805050095505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1.56</v>
      </c>
      <c r="F493">
        <f>VLOOKUP(B493,home!$B$2:$E$405,3,FALSE)</f>
        <v>0.32</v>
      </c>
      <c r="G493">
        <f>VLOOKUP(C493,away!$B$2:$E$405,4,FALSE)</f>
        <v>0.43</v>
      </c>
      <c r="H493">
        <f>VLOOKUP(A493,away!$A$2:$E$405,3,FALSE)</f>
        <v>1.08</v>
      </c>
      <c r="I493">
        <f>VLOOKUP(C493,away!$B$2:$E$405,3,FALSE)</f>
        <v>0.85</v>
      </c>
      <c r="J493">
        <f>VLOOKUP(B493,home!$B$2:$E$405,4,FALSE)</f>
        <v>0.46</v>
      </c>
      <c r="K493" s="3">
        <f t="shared" si="728"/>
        <v>0.21465600000000001</v>
      </c>
      <c r="L493" s="3">
        <f t="shared" si="729"/>
        <v>0.42228000000000004</v>
      </c>
      <c r="M493" s="5">
        <f t="shared" si="730"/>
        <v>0.52891052569614139</v>
      </c>
      <c r="N493" s="5">
        <f t="shared" si="731"/>
        <v>0.11353381780383093</v>
      </c>
      <c r="O493" s="5">
        <f t="shared" si="732"/>
        <v>0.22334833679096661</v>
      </c>
      <c r="P493" s="5">
        <f t="shared" si="733"/>
        <v>4.7943060582201727E-2</v>
      </c>
      <c r="Q493" s="5">
        <f t="shared" si="734"/>
        <v>1.2185357597249567E-2</v>
      </c>
      <c r="R493" s="5">
        <f t="shared" si="735"/>
        <v>4.7157767830044696E-2</v>
      </c>
      <c r="S493" s="5">
        <f t="shared" si="736"/>
        <v>1.0864489106940049E-3</v>
      </c>
      <c r="T493" s="5">
        <f t="shared" si="737"/>
        <v>5.1456328061665474E-3</v>
      </c>
      <c r="U493" s="5">
        <f t="shared" si="738"/>
        <v>1.0122697811326074E-2</v>
      </c>
      <c r="V493" s="5">
        <f t="shared" si="739"/>
        <v>1.0942343514384911E-5</v>
      </c>
      <c r="W493" s="5">
        <f t="shared" si="740"/>
        <v>8.7188670679840148E-4</v>
      </c>
      <c r="X493" s="5">
        <f t="shared" si="741"/>
        <v>3.6818031854682896E-4</v>
      </c>
      <c r="Y493" s="5">
        <f t="shared" si="742"/>
        <v>7.7737592457977485E-5</v>
      </c>
      <c r="Z493" s="5">
        <f t="shared" si="743"/>
        <v>6.6379273997570912E-3</v>
      </c>
      <c r="AA493" s="5">
        <f t="shared" si="744"/>
        <v>1.4248709439222582E-3</v>
      </c>
      <c r="AB493" s="5">
        <f t="shared" si="745"/>
        <v>1.5292854866928813E-4</v>
      </c>
      <c r="AC493" s="5">
        <f t="shared" si="746"/>
        <v>6.1991751503117811E-8</v>
      </c>
      <c r="AD493" s="5">
        <f t="shared" si="747"/>
        <v>4.6788928233629392E-5</v>
      </c>
      <c r="AE493" s="5">
        <f t="shared" si="748"/>
        <v>1.9758028614497019E-5</v>
      </c>
      <c r="AF493" s="5">
        <f t="shared" si="749"/>
        <v>4.1717101616649015E-6</v>
      </c>
      <c r="AG493" s="5">
        <f t="shared" si="750"/>
        <v>5.8720992235595158E-7</v>
      </c>
      <c r="AH493" s="5">
        <f t="shared" si="751"/>
        <v>7.0076599559235617E-4</v>
      </c>
      <c r="AI493" s="5">
        <f t="shared" si="752"/>
        <v>1.5042362554987281E-4</v>
      </c>
      <c r="AJ493" s="5">
        <f t="shared" si="753"/>
        <v>1.6144666883016752E-5</v>
      </c>
      <c r="AK493" s="5">
        <f t="shared" si="754"/>
        <v>1.1551832048136152E-6</v>
      </c>
      <c r="AL493" s="5">
        <f t="shared" si="755"/>
        <v>2.2476953310762635E-10</v>
      </c>
      <c r="AM493" s="5">
        <f t="shared" si="756"/>
        <v>2.00870483578359E-6</v>
      </c>
      <c r="AN493" s="5">
        <f t="shared" si="757"/>
        <v>8.482358780546943E-7</v>
      </c>
      <c r="AO493" s="5">
        <f t="shared" si="758"/>
        <v>1.7909652329246819E-7</v>
      </c>
      <c r="AP493" s="5">
        <f t="shared" si="759"/>
        <v>2.5209626618647823E-8</v>
      </c>
      <c r="AQ493" s="5">
        <f t="shared" si="760"/>
        <v>2.6613802821306512E-9</v>
      </c>
      <c r="AR493" s="5">
        <f t="shared" si="761"/>
        <v>5.9183892923748056E-5</v>
      </c>
      <c r="AS493" s="5">
        <f t="shared" si="762"/>
        <v>1.2704177719440063E-5</v>
      </c>
      <c r="AT493" s="5">
        <f t="shared" si="763"/>
        <v>1.3635139862720632E-6</v>
      </c>
      <c r="AU493" s="5">
        <f t="shared" si="764"/>
        <v>9.7562152745738718E-8</v>
      </c>
      <c r="AV493" s="5">
        <f t="shared" si="765"/>
        <v>5.2355753649473199E-9</v>
      </c>
      <c r="AW493" s="5">
        <f t="shared" si="766"/>
        <v>5.6595055198234535E-13</v>
      </c>
      <c r="AX493" s="5">
        <f t="shared" si="767"/>
        <v>7.1863424204993781E-8</v>
      </c>
      <c r="AY493" s="5">
        <f t="shared" si="768"/>
        <v>3.0346486773284775E-8</v>
      </c>
      <c r="AZ493" s="5">
        <f t="shared" si="769"/>
        <v>6.407357217311348E-9</v>
      </c>
      <c r="BA493" s="5">
        <f t="shared" si="770"/>
        <v>9.0189960190874546E-10</v>
      </c>
      <c r="BB493" s="5">
        <f t="shared" si="771"/>
        <v>9.5213540973506266E-11</v>
      </c>
      <c r="BC493" s="5">
        <f t="shared" si="772"/>
        <v>8.0413548164584488E-12</v>
      </c>
      <c r="BD493" s="5">
        <f t="shared" si="773"/>
        <v>4.165362383973387E-6</v>
      </c>
      <c r="BE493" s="5">
        <f t="shared" si="774"/>
        <v>8.9412002789419125E-7</v>
      </c>
      <c r="BF493" s="5">
        <f t="shared" si="775"/>
        <v>9.5964114353827766E-8</v>
      </c>
      <c r="BG493" s="5">
        <f t="shared" si="776"/>
        <v>6.8664243102450882E-9</v>
      </c>
      <c r="BH493" s="5">
        <f t="shared" si="777"/>
        <v>3.684797941849922E-10</v>
      </c>
      <c r="BI493" s="5">
        <f t="shared" si="778"/>
        <v>1.5819279740114736E-11</v>
      </c>
      <c r="BJ493" s="8">
        <f t="shared" si="779"/>
        <v>0.13225709223264914</v>
      </c>
      <c r="BK493" s="8">
        <f t="shared" si="780"/>
        <v>0.57795107009555935</v>
      </c>
      <c r="BL493" s="8">
        <f t="shared" si="781"/>
        <v>0.28315360847576621</v>
      </c>
      <c r="BM493" s="8">
        <f t="shared" si="782"/>
        <v>2.6920801557375959E-2</v>
      </c>
      <c r="BN493" s="8">
        <f t="shared" si="783"/>
        <v>0.97307886630043483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1.56</v>
      </c>
      <c r="F494">
        <f>VLOOKUP(B494,home!$B$2:$E$405,3,FALSE)</f>
        <v>0</v>
      </c>
      <c r="G494">
        <f>VLOOKUP(C494,away!$B$2:$E$405,4,FALSE)</f>
        <v>0.96</v>
      </c>
      <c r="H494">
        <f>VLOOKUP(A494,away!$A$2:$E$405,3,FALSE)</f>
        <v>1.08</v>
      </c>
      <c r="I494">
        <f>VLOOKUP(C494,away!$B$2:$E$405,3,FALSE)</f>
        <v>0.32</v>
      </c>
      <c r="J494">
        <f>VLOOKUP(B494,home!$B$2:$E$405,4,FALSE)</f>
        <v>1.23</v>
      </c>
      <c r="K494" s="3">
        <f t="shared" si="728"/>
        <v>0</v>
      </c>
      <c r="L494" s="3">
        <f t="shared" si="729"/>
        <v>0.42508800000000002</v>
      </c>
      <c r="M494" s="5">
        <f t="shared" si="730"/>
        <v>0.6537122559200782</v>
      </c>
      <c r="N494" s="5">
        <f t="shared" si="731"/>
        <v>0</v>
      </c>
      <c r="O494" s="5">
        <f t="shared" si="732"/>
        <v>0.27788523544455418</v>
      </c>
      <c r="P494" s="5">
        <f t="shared" si="733"/>
        <v>0</v>
      </c>
      <c r="Q494" s="5">
        <f t="shared" si="734"/>
        <v>0</v>
      </c>
      <c r="R494" s="5">
        <f t="shared" si="735"/>
        <v>5.9062839482327323E-2</v>
      </c>
      <c r="S494" s="5">
        <f t="shared" si="736"/>
        <v>0</v>
      </c>
      <c r="T494" s="5">
        <f t="shared" si="737"/>
        <v>0</v>
      </c>
      <c r="U494" s="5">
        <f t="shared" si="738"/>
        <v>0</v>
      </c>
      <c r="V494" s="5">
        <f t="shared" si="739"/>
        <v>0</v>
      </c>
      <c r="W494" s="5">
        <f t="shared" si="740"/>
        <v>0</v>
      </c>
      <c r="X494" s="5">
        <f t="shared" si="741"/>
        <v>0</v>
      </c>
      <c r="Y494" s="5">
        <f t="shared" si="742"/>
        <v>0</v>
      </c>
      <c r="Z494" s="5">
        <f t="shared" si="743"/>
        <v>8.3689681032878549E-3</v>
      </c>
      <c r="AA494" s="5">
        <f t="shared" si="744"/>
        <v>0</v>
      </c>
      <c r="AB494" s="5">
        <f t="shared" si="745"/>
        <v>0</v>
      </c>
      <c r="AC494" s="5">
        <f t="shared" si="746"/>
        <v>0</v>
      </c>
      <c r="AD494" s="5">
        <f t="shared" si="747"/>
        <v>0</v>
      </c>
      <c r="AE494" s="5">
        <f t="shared" si="748"/>
        <v>0</v>
      </c>
      <c r="AF494" s="5">
        <f t="shared" si="749"/>
        <v>0</v>
      </c>
      <c r="AG494" s="5">
        <f t="shared" si="750"/>
        <v>0</v>
      </c>
      <c r="AH494" s="5">
        <f t="shared" si="751"/>
        <v>8.8938697827260662E-4</v>
      </c>
      <c r="AI494" s="5">
        <f t="shared" si="752"/>
        <v>0</v>
      </c>
      <c r="AJ494" s="5">
        <f t="shared" si="753"/>
        <v>0</v>
      </c>
      <c r="AK494" s="5">
        <f t="shared" si="754"/>
        <v>0</v>
      </c>
      <c r="AL494" s="5">
        <f t="shared" si="755"/>
        <v>0</v>
      </c>
      <c r="AM494" s="5">
        <f t="shared" si="756"/>
        <v>0</v>
      </c>
      <c r="AN494" s="5">
        <f t="shared" si="757"/>
        <v>0</v>
      </c>
      <c r="AO494" s="5">
        <f t="shared" si="758"/>
        <v>0</v>
      </c>
      <c r="AP494" s="5">
        <f t="shared" si="759"/>
        <v>0</v>
      </c>
      <c r="AQ494" s="5">
        <f t="shared" si="760"/>
        <v>0</v>
      </c>
      <c r="AR494" s="5">
        <f t="shared" si="761"/>
        <v>7.5613546363989176E-5</v>
      </c>
      <c r="AS494" s="5">
        <f t="shared" si="762"/>
        <v>0</v>
      </c>
      <c r="AT494" s="5">
        <f t="shared" si="763"/>
        <v>0</v>
      </c>
      <c r="AU494" s="5">
        <f t="shared" si="764"/>
        <v>0</v>
      </c>
      <c r="AV494" s="5">
        <f t="shared" si="765"/>
        <v>0</v>
      </c>
      <c r="AW494" s="5">
        <f t="shared" si="766"/>
        <v>0</v>
      </c>
      <c r="AX494" s="5">
        <f t="shared" si="767"/>
        <v>0</v>
      </c>
      <c r="AY494" s="5">
        <f t="shared" si="768"/>
        <v>0</v>
      </c>
      <c r="AZ494" s="5">
        <f t="shared" si="769"/>
        <v>0</v>
      </c>
      <c r="BA494" s="5">
        <f t="shared" si="770"/>
        <v>0</v>
      </c>
      <c r="BB494" s="5">
        <f t="shared" si="771"/>
        <v>0</v>
      </c>
      <c r="BC494" s="5">
        <f t="shared" si="772"/>
        <v>0</v>
      </c>
      <c r="BD494" s="5">
        <f t="shared" si="773"/>
        <v>5.3570685327959066E-6</v>
      </c>
      <c r="BE494" s="5">
        <f t="shared" si="774"/>
        <v>0</v>
      </c>
      <c r="BF494" s="5">
        <f t="shared" si="775"/>
        <v>0</v>
      </c>
      <c r="BG494" s="5">
        <f t="shared" si="776"/>
        <v>0</v>
      </c>
      <c r="BH494" s="5">
        <f t="shared" si="777"/>
        <v>0</v>
      </c>
      <c r="BI494" s="5">
        <f t="shared" si="778"/>
        <v>0</v>
      </c>
      <c r="BJ494" s="8">
        <f t="shared" si="779"/>
        <v>0</v>
      </c>
      <c r="BK494" s="8">
        <f t="shared" si="780"/>
        <v>0.6537122559200782</v>
      </c>
      <c r="BL494" s="8">
        <f t="shared" si="781"/>
        <v>0.33791843252005088</v>
      </c>
      <c r="BM494" s="8">
        <f t="shared" si="782"/>
        <v>9.3393256964572468E-3</v>
      </c>
      <c r="BN494" s="8">
        <f t="shared" si="783"/>
        <v>0.9906603308469597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1.56</v>
      </c>
      <c r="F495">
        <f>VLOOKUP(B495,home!$B$2:$E$405,3,FALSE)</f>
        <v>0.32</v>
      </c>
      <c r="G495">
        <f>VLOOKUP(C495,away!$B$2:$E$405,4,FALSE)</f>
        <v>0.21</v>
      </c>
      <c r="H495">
        <f>VLOOKUP(A495,away!$A$2:$E$405,3,FALSE)</f>
        <v>1.08</v>
      </c>
      <c r="I495">
        <f>VLOOKUP(C495,away!$B$2:$E$405,3,FALSE)</f>
        <v>1.28</v>
      </c>
      <c r="J495">
        <f>VLOOKUP(B495,home!$B$2:$E$405,4,FALSE)</f>
        <v>0.93</v>
      </c>
      <c r="K495" s="3">
        <f t="shared" si="728"/>
        <v>0.10483200000000001</v>
      </c>
      <c r="L495" s="3">
        <f t="shared" si="729"/>
        <v>1.2856320000000001</v>
      </c>
      <c r="M495" s="5">
        <f t="shared" si="730"/>
        <v>0.24895976049863092</v>
      </c>
      <c r="N495" s="5">
        <f t="shared" si="731"/>
        <v>2.6098949612592477E-2</v>
      </c>
      <c r="O495" s="5">
        <f t="shared" si="732"/>
        <v>0.32007063480937592</v>
      </c>
      <c r="P495" s="5">
        <f t="shared" si="733"/>
        <v>3.3553644788336494E-2</v>
      </c>
      <c r="Q495" s="5">
        <f t="shared" si="734"/>
        <v>1.3680025428936475E-3</v>
      </c>
      <c r="R495" s="5">
        <f t="shared" si="735"/>
        <v>0.20574652518562384</v>
      </c>
      <c r="S495" s="5">
        <f t="shared" si="736"/>
        <v>1.1305512548764405E-3</v>
      </c>
      <c r="T495" s="5">
        <f t="shared" si="737"/>
        <v>1.7587478452254458E-3</v>
      </c>
      <c r="U495" s="5">
        <f t="shared" si="738"/>
        <v>2.156881972825932E-2</v>
      </c>
      <c r="V495" s="5">
        <f t="shared" si="739"/>
        <v>1.6930052000351635E-5</v>
      </c>
      <c r="W495" s="5">
        <f t="shared" si="740"/>
        <v>4.7803480858875643E-5</v>
      </c>
      <c r="X495" s="5">
        <f t="shared" si="741"/>
        <v>6.1457684703558016E-5</v>
      </c>
      <c r="Y495" s="5">
        <f t="shared" si="742"/>
        <v>3.9505983050402361E-5</v>
      </c>
      <c r="Z495" s="5">
        <f t="shared" si="743"/>
        <v>8.8171438889148024E-2</v>
      </c>
      <c r="AA495" s="5">
        <f t="shared" si="744"/>
        <v>9.2431882816271654E-3</v>
      </c>
      <c r="AB495" s="5">
        <f t="shared" si="745"/>
        <v>4.8449095696976951E-4</v>
      </c>
      <c r="AC495" s="5">
        <f t="shared" si="746"/>
        <v>1.4260963045044689E-7</v>
      </c>
      <c r="AD495" s="5">
        <f t="shared" si="747"/>
        <v>1.2528336263494124E-6</v>
      </c>
      <c r="AE495" s="5">
        <f t="shared" si="748"/>
        <v>1.6106830007108481E-6</v>
      </c>
      <c r="AF495" s="5">
        <f t="shared" si="749"/>
        <v>1.0353728037849448E-6</v>
      </c>
      <c r="AG495" s="5">
        <f t="shared" si="750"/>
        <v>4.4370280282521553E-7</v>
      </c>
      <c r="AH495" s="5">
        <f t="shared" si="751"/>
        <v>2.8339005830483287E-2</v>
      </c>
      <c r="AI495" s="5">
        <f t="shared" si="752"/>
        <v>2.9708346592212239E-3</v>
      </c>
      <c r="AJ495" s="5">
        <f t="shared" si="753"/>
        <v>1.5571926949773968E-4</v>
      </c>
      <c r="AK495" s="5">
        <f t="shared" si="754"/>
        <v>5.4414541533290193E-6</v>
      </c>
      <c r="AL495" s="5">
        <f t="shared" si="755"/>
        <v>7.6881065019445916E-10</v>
      </c>
      <c r="AM495" s="5">
        <f t="shared" si="756"/>
        <v>2.6267410943492319E-8</v>
      </c>
      <c r="AN495" s="5">
        <f t="shared" si="757"/>
        <v>3.3770224066103923E-8</v>
      </c>
      <c r="AO495" s="5">
        <f t="shared" si="758"/>
        <v>2.1708040353276665E-8</v>
      </c>
      <c r="AP495" s="5">
        <f t="shared" si="759"/>
        <v>9.3028504451545994E-9</v>
      </c>
      <c r="AQ495" s="5">
        <f t="shared" si="760"/>
        <v>2.9900105558762496E-9</v>
      </c>
      <c r="AR495" s="5">
        <f t="shared" si="761"/>
        <v>7.2867065487711808E-3</v>
      </c>
      <c r="AS495" s="5">
        <f t="shared" si="762"/>
        <v>7.6388002092078039E-4</v>
      </c>
      <c r="AT495" s="5">
        <f t="shared" si="763"/>
        <v>4.0039535176583626E-5</v>
      </c>
      <c r="AU495" s="5">
        <f t="shared" si="764"/>
        <v>1.3991415172105392E-6</v>
      </c>
      <c r="AV495" s="5">
        <f t="shared" si="765"/>
        <v>3.6668700883053797E-8</v>
      </c>
      <c r="AW495" s="5">
        <f t="shared" si="766"/>
        <v>2.8782428549952986E-12</v>
      </c>
      <c r="AX495" s="5">
        <f t="shared" si="767"/>
        <v>4.5894420400469822E-10</v>
      </c>
      <c r="AY495" s="5">
        <f t="shared" si="768"/>
        <v>5.9003335488296825E-10</v>
      </c>
      <c r="AZ495" s="5">
        <f t="shared" si="769"/>
        <v>3.7928288105245024E-10</v>
      </c>
      <c r="BA495" s="5">
        <f t="shared" si="770"/>
        <v>1.6253940297774128E-10</v>
      </c>
      <c r="BB495" s="5">
        <f t="shared" si="771"/>
        <v>5.2241464432269877E-11</v>
      </c>
      <c r="BC495" s="5">
        <f t="shared" si="772"/>
        <v>1.3432659680197601E-11</v>
      </c>
      <c r="BD495" s="5">
        <f t="shared" si="773"/>
        <v>1.5613371856182973E-3</v>
      </c>
      <c r="BE495" s="5">
        <f t="shared" si="774"/>
        <v>1.6367809984273735E-4</v>
      </c>
      <c r="BF495" s="5">
        <f t="shared" si="775"/>
        <v>8.5793512813569221E-6</v>
      </c>
      <c r="BG495" s="5">
        <f t="shared" si="776"/>
        <v>2.9979685117573645E-7</v>
      </c>
      <c r="BH495" s="5">
        <f t="shared" si="777"/>
        <v>7.857075875613698E-9</v>
      </c>
      <c r="BI495" s="5">
        <f t="shared" si="778"/>
        <v>1.6473459563846704E-10</v>
      </c>
      <c r="BJ495" s="8">
        <f t="shared" si="779"/>
        <v>2.937890543656841E-2</v>
      </c>
      <c r="BK495" s="8">
        <f t="shared" si="780"/>
        <v>0.28366103056231862</v>
      </c>
      <c r="BL495" s="8">
        <f t="shared" si="781"/>
        <v>0.59841062454570237</v>
      </c>
      <c r="BM495" s="8">
        <f t="shared" si="782"/>
        <v>0.16382448140912892</v>
      </c>
      <c r="BN495" s="8">
        <f t="shared" si="783"/>
        <v>0.83579751743745323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1.6231884057971</v>
      </c>
      <c r="F496">
        <f>VLOOKUP(B496,home!$B$2:$E$405,3,FALSE)</f>
        <v>1.54</v>
      </c>
      <c r="G496">
        <f>VLOOKUP(C496,away!$B$2:$E$405,4,FALSE)</f>
        <v>2</v>
      </c>
      <c r="H496">
        <f>VLOOKUP(A496,away!$A$2:$E$405,3,FALSE)</f>
        <v>1.3188405797101499</v>
      </c>
      <c r="I496">
        <f>VLOOKUP(C496,away!$B$2:$E$405,3,FALSE)</f>
        <v>0.77</v>
      </c>
      <c r="J496">
        <f>VLOOKUP(B496,home!$B$2:$E$405,4,FALSE)</f>
        <v>1.1399999999999999</v>
      </c>
      <c r="K496" s="3">
        <f t="shared" si="728"/>
        <v>4.9994202898550677</v>
      </c>
      <c r="L496" s="3">
        <f t="shared" si="729"/>
        <v>1.1576782608695697</v>
      </c>
      <c r="M496" s="5">
        <f t="shared" si="730"/>
        <v>2.1183907669672548E-3</v>
      </c>
      <c r="N496" s="5">
        <f t="shared" si="731"/>
        <v>1.0590725782217734E-2</v>
      </c>
      <c r="O496" s="5">
        <f t="shared" si="732"/>
        <v>2.4524149389448056E-3</v>
      </c>
      <c r="P496" s="5">
        <f t="shared" si="733"/>
        <v>1.2260653004904339E-2</v>
      </c>
      <c r="Q496" s="5">
        <f t="shared" si="734"/>
        <v>2.6473744679955263E-2</v>
      </c>
      <c r="R496" s="5">
        <f t="shared" si="735"/>
        <v>1.4195537307240878E-3</v>
      </c>
      <c r="S496" s="5">
        <f t="shared" si="736"/>
        <v>1.7740307224086559E-2</v>
      </c>
      <c r="T496" s="5">
        <f t="shared" si="737"/>
        <v>3.064807869979563E-2</v>
      </c>
      <c r="U496" s="5">
        <f t="shared" si="738"/>
        <v>7.0969457239214622E-3</v>
      </c>
      <c r="V496" s="5">
        <f t="shared" si="739"/>
        <v>1.1408437137314636E-2</v>
      </c>
      <c r="W496" s="5">
        <f t="shared" si="740"/>
        <v>4.4117792100470336E-2</v>
      </c>
      <c r="X496" s="5">
        <f t="shared" si="741"/>
        <v>5.1074208832277736E-2</v>
      </c>
      <c r="Y496" s="5">
        <f t="shared" si="742"/>
        <v>2.9563750628120264E-2</v>
      </c>
      <c r="Z496" s="5">
        <f t="shared" si="743"/>
        <v>5.4779549806519034E-4</v>
      </c>
      <c r="AA496" s="5">
        <f t="shared" si="744"/>
        <v>2.7386599277183748E-3</v>
      </c>
      <c r="AB496" s="5">
        <f t="shared" si="745"/>
        <v>6.8458560048241289E-3</v>
      </c>
      <c r="AC496" s="5">
        <f t="shared" si="746"/>
        <v>4.126802619764283E-3</v>
      </c>
      <c r="AD496" s="5">
        <f t="shared" si="747"/>
        <v>5.5140846242674756E-2</v>
      </c>
      <c r="AE496" s="5">
        <f t="shared" si="748"/>
        <v>6.3835358981096046E-2</v>
      </c>
      <c r="AF496" s="5">
        <f t="shared" si="749"/>
        <v>3.6950403683609988E-2</v>
      </c>
      <c r="AG496" s="5">
        <f t="shared" si="750"/>
        <v>1.4258893024956714E-2</v>
      </c>
      <c r="AH496" s="5">
        <f t="shared" si="751"/>
        <v>1.5854273487807239E-4</v>
      </c>
      <c r="AI496" s="5">
        <f t="shared" si="752"/>
        <v>7.9262176555854784E-4</v>
      </c>
      <c r="AJ496" s="5">
        <f t="shared" si="753"/>
        <v>1.9813246684570753E-3</v>
      </c>
      <c r="AK496" s="5">
        <f t="shared" si="754"/>
        <v>3.3018249160915564E-3</v>
      </c>
      <c r="AL496" s="5">
        <f t="shared" si="755"/>
        <v>9.5539115312698265E-4</v>
      </c>
      <c r="AM496" s="5">
        <f t="shared" si="756"/>
        <v>5.5134453101081345E-2</v>
      </c>
      <c r="AN496" s="5">
        <f t="shared" si="757"/>
        <v>6.3827957780054692E-2</v>
      </c>
      <c r="AO496" s="5">
        <f t="shared" si="758"/>
        <v>3.6946119578835035E-2</v>
      </c>
      <c r="AP496" s="5">
        <f t="shared" si="759"/>
        <v>1.4257239819968298E-2</v>
      </c>
      <c r="AQ496" s="5">
        <f t="shared" si="760"/>
        <v>4.1263241498953208E-3</v>
      </c>
      <c r="AR496" s="5">
        <f t="shared" si="761"/>
        <v>3.6708295517430366E-5</v>
      </c>
      <c r="AS496" s="5">
        <f t="shared" si="762"/>
        <v>1.8352019741583721E-4</v>
      </c>
      <c r="AT496" s="5">
        <f t="shared" si="763"/>
        <v>4.587472992794721E-4</v>
      </c>
      <c r="AU496" s="5">
        <f t="shared" si="764"/>
        <v>7.6449018531133599E-4</v>
      </c>
      <c r="AV496" s="5">
        <f t="shared" si="765"/>
        <v>9.5550193596013848E-4</v>
      </c>
      <c r="AW496" s="5">
        <f t="shared" si="766"/>
        <v>1.5359824063809218E-4</v>
      </c>
      <c r="AX496" s="5">
        <f t="shared" si="767"/>
        <v>4.5940050583934779E-2</v>
      </c>
      <c r="AY496" s="5">
        <f t="shared" si="768"/>
        <v>5.3183797864269675E-2</v>
      </c>
      <c r="AZ496" s="5">
        <f t="shared" si="769"/>
        <v>3.0784863308973235E-2</v>
      </c>
      <c r="BA496" s="5">
        <f t="shared" si="770"/>
        <v>1.1879655672213184E-2</v>
      </c>
      <c r="BB496" s="5">
        <f t="shared" si="771"/>
        <v>3.4382047795842711E-3</v>
      </c>
      <c r="BC496" s="5">
        <f t="shared" si="772"/>
        <v>7.960669859485111E-4</v>
      </c>
      <c r="BD496" s="5">
        <f t="shared" si="773"/>
        <v>7.0827326190175054E-6</v>
      </c>
      <c r="BE496" s="5">
        <f t="shared" si="774"/>
        <v>3.5409557163134442E-5</v>
      </c>
      <c r="BF496" s="5">
        <f t="shared" si="775"/>
        <v>8.8513629268078587E-5</v>
      </c>
      <c r="BG496" s="5">
        <f t="shared" si="776"/>
        <v>1.4750561136384717E-4</v>
      </c>
      <c r="BH496" s="5">
        <f t="shared" si="777"/>
        <v>1.8436063657997344E-4</v>
      </c>
      <c r="BI496" s="5">
        <f t="shared" si="778"/>
        <v>1.8433926143370311E-4</v>
      </c>
      <c r="BJ496" s="8">
        <f t="shared" si="779"/>
        <v>0.68296853627993259</v>
      </c>
      <c r="BK496" s="8">
        <f t="shared" si="780"/>
        <v>0.10179377977043373</v>
      </c>
      <c r="BL496" s="8">
        <f t="shared" si="781"/>
        <v>2.9833923753030074E-2</v>
      </c>
      <c r="BM496" s="8">
        <f t="shared" si="782"/>
        <v>0.70679835277411662</v>
      </c>
      <c r="BN496" s="8">
        <f t="shared" si="783"/>
        <v>5.5315482903713485E-2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1.6231884057971</v>
      </c>
      <c r="F497">
        <f>VLOOKUP(B497,home!$B$2:$E$405,3,FALSE)</f>
        <v>0.62</v>
      </c>
      <c r="G497">
        <f>VLOOKUP(C497,away!$B$2:$E$405,4,FALSE)</f>
        <v>0.41</v>
      </c>
      <c r="H497">
        <f>VLOOKUP(A497,away!$A$2:$E$405,3,FALSE)</f>
        <v>1.3188405797101499</v>
      </c>
      <c r="I497">
        <f>VLOOKUP(C497,away!$B$2:$E$405,3,FALSE)</f>
        <v>0.82</v>
      </c>
      <c r="J497">
        <f>VLOOKUP(B497,home!$B$2:$E$405,4,FALSE)</f>
        <v>1.52</v>
      </c>
      <c r="K497" s="3">
        <f t="shared" si="728"/>
        <v>0.41261449275362277</v>
      </c>
      <c r="L497" s="3">
        <f t="shared" si="729"/>
        <v>1.6438028985507307</v>
      </c>
      <c r="M497" s="5">
        <f t="shared" si="730"/>
        <v>0.12791140651459673</v>
      </c>
      <c r="N497" s="5">
        <f t="shared" si="731"/>
        <v>5.2778100116422776E-2</v>
      </c>
      <c r="O497" s="5">
        <f t="shared" si="732"/>
        <v>0.21026114078639496</v>
      </c>
      <c r="P497" s="5">
        <f t="shared" si="733"/>
        <v>8.6756793951376421E-2</v>
      </c>
      <c r="Q497" s="5">
        <f t="shared" si="734"/>
        <v>1.0888504504018849E-2</v>
      </c>
      <c r="R497" s="5">
        <f t="shared" si="735"/>
        <v>0.17281393633862968</v>
      </c>
      <c r="S497" s="5">
        <f t="shared" si="736"/>
        <v>1.4710848511900817E-2</v>
      </c>
      <c r="T497" s="5">
        <f t="shared" si="737"/>
        <v>1.7898555264588872E-2</v>
      </c>
      <c r="U497" s="5">
        <f t="shared" si="738"/>
        <v>7.130553468312055E-2</v>
      </c>
      <c r="V497" s="5">
        <f t="shared" si="739"/>
        <v>1.108637166208602E-3</v>
      </c>
      <c r="W497" s="5">
        <f t="shared" si="740"/>
        <v>1.4975849209237582E-3</v>
      </c>
      <c r="X497" s="5">
        <f t="shared" si="741"/>
        <v>2.461734433840341E-3</v>
      </c>
      <c r="Y497" s="5">
        <f t="shared" si="742"/>
        <v>2.0233030989044473E-3</v>
      </c>
      <c r="Z497" s="5">
        <f t="shared" si="743"/>
        <v>9.4690683154466951E-2</v>
      </c>
      <c r="AA497" s="5">
        <f t="shared" si="744"/>
        <v>3.9070748198274392E-2</v>
      </c>
      <c r="AB497" s="5">
        <f t="shared" si="745"/>
        <v>8.0605784746677536E-3</v>
      </c>
      <c r="AC497" s="5">
        <f t="shared" si="746"/>
        <v>4.6996300416248276E-5</v>
      </c>
      <c r="AD497" s="5">
        <f t="shared" si="747"/>
        <v>1.5448131062560769E-4</v>
      </c>
      <c r="AE497" s="5">
        <f t="shared" si="748"/>
        <v>2.5393682617828975E-4</v>
      </c>
      <c r="AF497" s="5">
        <f t="shared" si="749"/>
        <v>2.0871104546032289E-4</v>
      </c>
      <c r="AG497" s="5">
        <f t="shared" si="750"/>
        <v>1.1435994049574401E-4</v>
      </c>
      <c r="AH497" s="5">
        <f t="shared" si="751"/>
        <v>3.8913204858765413E-2</v>
      </c>
      <c r="AI497" s="5">
        <f t="shared" si="752"/>
        <v>1.60561522842173E-2</v>
      </c>
      <c r="AJ497" s="5">
        <f t="shared" si="753"/>
        <v>3.3125005651636207E-3</v>
      </c>
      <c r="AK497" s="5">
        <f t="shared" si="754"/>
        <v>4.5559524681369209E-4</v>
      </c>
      <c r="AL497" s="5">
        <f t="shared" si="755"/>
        <v>1.2750225997160505E-6</v>
      </c>
      <c r="AM497" s="5">
        <f t="shared" si="756"/>
        <v>1.2748245524739997E-5</v>
      </c>
      <c r="AN497" s="5">
        <f t="shared" si="757"/>
        <v>2.0955602945003988E-5</v>
      </c>
      <c r="AO497" s="5">
        <f t="shared" si="758"/>
        <v>1.7223440430937893E-5</v>
      </c>
      <c r="AP497" s="5">
        <f t="shared" si="759"/>
        <v>9.4373137677971833E-6</v>
      </c>
      <c r="AQ497" s="5">
        <f t="shared" si="760"/>
        <v>3.8782709315094322E-6</v>
      </c>
      <c r="AR497" s="5">
        <f t="shared" si="761"/>
        <v>1.2793127787747402E-2</v>
      </c>
      <c r="AS497" s="5">
        <f t="shared" si="762"/>
        <v>5.2786299328736706E-3</v>
      </c>
      <c r="AT497" s="5">
        <f t="shared" si="763"/>
        <v>1.0890196060933796E-3</v>
      </c>
      <c r="AU497" s="5">
        <f t="shared" si="764"/>
        <v>1.4978175745565664E-4</v>
      </c>
      <c r="AV497" s="5">
        <f t="shared" si="765"/>
        <v>1.5450530969077977E-5</v>
      </c>
      <c r="AW497" s="5">
        <f t="shared" si="766"/>
        <v>2.4022024301616573E-8</v>
      </c>
      <c r="AX497" s="5">
        <f t="shared" si="767"/>
        <v>8.7668514344820537E-7</v>
      </c>
      <c r="AY497" s="5">
        <f t="shared" si="768"/>
        <v>1.4410975799165234E-6</v>
      </c>
      <c r="AZ497" s="5">
        <f t="shared" si="769"/>
        <v>1.1844401894806122E-6</v>
      </c>
      <c r="BA497" s="5">
        <f t="shared" si="770"/>
        <v>6.4899540554273563E-7</v>
      </c>
      <c r="BB497" s="5">
        <f t="shared" si="771"/>
        <v>2.6670513219431397E-7</v>
      </c>
      <c r="BC497" s="5">
        <f t="shared" si="772"/>
        <v>8.7682133871873892E-8</v>
      </c>
      <c r="BD497" s="5">
        <f t="shared" si="773"/>
        <v>3.5048967565048444E-3</v>
      </c>
      <c r="BE497" s="5">
        <f t="shared" si="774"/>
        <v>1.4461711973390641E-3</v>
      </c>
      <c r="BF497" s="5">
        <f t="shared" si="775"/>
        <v>2.9835559751247861E-4</v>
      </c>
      <c r="BG497" s="5">
        <f t="shared" si="776"/>
        <v>4.1035281175938465E-5</v>
      </c>
      <c r="BH497" s="5">
        <f t="shared" si="777"/>
        <v>4.2329379318530336E-6</v>
      </c>
      <c r="BI497" s="5">
        <f t="shared" si="778"/>
        <v>3.4931430752182185E-7</v>
      </c>
      <c r="BJ497" s="8">
        <f t="shared" si="779"/>
        <v>8.8348019940643466E-2</v>
      </c>
      <c r="BK497" s="8">
        <f t="shared" si="780"/>
        <v>0.23053739856467845</v>
      </c>
      <c r="BL497" s="8">
        <f t="shared" si="781"/>
        <v>0.58487044213595818</v>
      </c>
      <c r="BM497" s="8">
        <f t="shared" si="782"/>
        <v>0.33703524450875211</v>
      </c>
      <c r="BN497" s="8">
        <f t="shared" si="783"/>
        <v>0.66140988221143937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1.6231884057971</v>
      </c>
      <c r="F498">
        <f>VLOOKUP(B498,home!$B$2:$E$405,3,FALSE)</f>
        <v>0.77</v>
      </c>
      <c r="G498">
        <f>VLOOKUP(C498,away!$B$2:$E$405,4,FALSE)</f>
        <v>0.46</v>
      </c>
      <c r="H498">
        <f>VLOOKUP(A498,away!$A$2:$E$405,3,FALSE)</f>
        <v>1.3188405797101499</v>
      </c>
      <c r="I498">
        <f>VLOOKUP(C498,away!$B$2:$E$405,3,FALSE)</f>
        <v>0.62</v>
      </c>
      <c r="J498">
        <f>VLOOKUP(B498,home!$B$2:$E$405,4,FALSE)</f>
        <v>1.52</v>
      </c>
      <c r="K498" s="3">
        <f t="shared" si="728"/>
        <v>0.57493333333333285</v>
      </c>
      <c r="L498" s="3">
        <f t="shared" si="729"/>
        <v>1.2428753623188453</v>
      </c>
      <c r="M498" s="5">
        <f t="shared" si="730"/>
        <v>0.1623811879594825</v>
      </c>
      <c r="N498" s="5">
        <f t="shared" si="731"/>
        <v>9.3358357664171734E-2</v>
      </c>
      <c r="O498" s="5">
        <f t="shared" si="732"/>
        <v>0.20181957781890633</v>
      </c>
      <c r="P498" s="5">
        <f t="shared" si="733"/>
        <v>0.11603280260734979</v>
      </c>
      <c r="Q498" s="5">
        <f t="shared" si="734"/>
        <v>2.6837415883193876E-2</v>
      </c>
      <c r="R498" s="5">
        <f t="shared" si="735"/>
        <v>0.12541829045235484</v>
      </c>
      <c r="S498" s="5">
        <f t="shared" si="736"/>
        <v>2.0728403717978176E-2</v>
      </c>
      <c r="T498" s="5">
        <f t="shared" si="737"/>
        <v>3.3355562989526119E-2</v>
      </c>
      <c r="U498" s="5">
        <f t="shared" si="738"/>
        <v>7.2107155790740479E-2</v>
      </c>
      <c r="V498" s="5">
        <f t="shared" si="739"/>
        <v>1.6457672544718653E-3</v>
      </c>
      <c r="W498" s="5">
        <f t="shared" si="740"/>
        <v>5.1432416572591956E-3</v>
      </c>
      <c r="X498" s="5">
        <f t="shared" si="741"/>
        <v>6.392408338259401E-3</v>
      </c>
      <c r="Y498" s="5">
        <f t="shared" si="742"/>
        <v>3.9724834147520814E-3</v>
      </c>
      <c r="Z498" s="5">
        <f t="shared" si="743"/>
        <v>5.1959767729126888E-2</v>
      </c>
      <c r="AA498" s="5">
        <f t="shared" si="744"/>
        <v>2.9873402459732658E-2</v>
      </c>
      <c r="AB498" s="5">
        <f t="shared" si="745"/>
        <v>8.5876074270911408E-3</v>
      </c>
      <c r="AC498" s="5">
        <f t="shared" si="746"/>
        <v>7.3501043045478613E-5</v>
      </c>
      <c r="AD498" s="5">
        <f t="shared" si="747"/>
        <v>7.3925526753672104E-4</v>
      </c>
      <c r="AE498" s="5">
        <f t="shared" si="748"/>
        <v>9.1880215848581706E-4</v>
      </c>
      <c r="AF498" s="5">
        <f t="shared" si="749"/>
        <v>5.7097828281369866E-4</v>
      </c>
      <c r="AG498" s="5">
        <f t="shared" si="750"/>
        <v>2.3655161337608922E-4</v>
      </c>
      <c r="AH498" s="5">
        <f t="shared" si="751"/>
        <v>1.6144878785585414E-2</v>
      </c>
      <c r="AI498" s="5">
        <f t="shared" si="752"/>
        <v>9.2822289764592329E-3</v>
      </c>
      <c r="AJ498" s="5">
        <f t="shared" si="753"/>
        <v>2.6683314230994785E-3</v>
      </c>
      <c r="AK498" s="5">
        <f t="shared" si="754"/>
        <v>5.1137089317355295E-4</v>
      </c>
      <c r="AL498" s="5">
        <f t="shared" si="755"/>
        <v>2.1008670096091147E-6</v>
      </c>
      <c r="AM498" s="5">
        <f t="shared" si="756"/>
        <v>8.5004499029822376E-5</v>
      </c>
      <c r="AN498" s="5">
        <f t="shared" si="757"/>
        <v>1.0564999753042242E-4</v>
      </c>
      <c r="AO498" s="5">
        <f t="shared" si="758"/>
        <v>6.5654889479804446E-5</v>
      </c>
      <c r="AP498" s="5">
        <f t="shared" si="759"/>
        <v>2.7200281516738561E-5</v>
      </c>
      <c r="AQ498" s="5">
        <f t="shared" si="760"/>
        <v>8.4516399363227616E-6</v>
      </c>
      <c r="AR498" s="5">
        <f t="shared" si="761"/>
        <v>4.0132144140456617E-3</v>
      </c>
      <c r="AS498" s="5">
        <f t="shared" si="762"/>
        <v>2.3073307404486505E-3</v>
      </c>
      <c r="AT498" s="5">
        <f t="shared" si="763"/>
        <v>6.6328067685430484E-4</v>
      </c>
      <c r="AU498" s="5">
        <f t="shared" si="764"/>
        <v>1.2711405682647823E-4</v>
      </c>
      <c r="AV498" s="5">
        <f t="shared" si="765"/>
        <v>1.8270527101192452E-5</v>
      </c>
      <c r="AW498" s="5">
        <f t="shared" si="766"/>
        <v>4.170048713659648E-8</v>
      </c>
      <c r="AX498" s="5">
        <f t="shared" si="767"/>
        <v>8.1453199959243005E-6</v>
      </c>
      <c r="AY498" s="5">
        <f t="shared" si="768"/>
        <v>1.012361754113735E-5</v>
      </c>
      <c r="AZ498" s="5">
        <f t="shared" si="769"/>
        <v>6.2911974097092523E-6</v>
      </c>
      <c r="BA498" s="5">
        <f t="shared" si="770"/>
        <v>2.6063914200039221E-6</v>
      </c>
      <c r="BB498" s="5">
        <f t="shared" si="771"/>
        <v>8.0985492012052646E-7</v>
      </c>
      <c r="BC498" s="5">
        <f t="shared" si="772"/>
        <v>2.0130974545409976E-7</v>
      </c>
      <c r="BD498" s="5">
        <f t="shared" si="773"/>
        <v>8.3132088648670281E-4</v>
      </c>
      <c r="BE498" s="5">
        <f t="shared" si="774"/>
        <v>4.7795408833742125E-4</v>
      </c>
      <c r="BF498" s="5">
        <f t="shared" si="775"/>
        <v>1.373958685940639E-4</v>
      </c>
      <c r="BG498" s="5">
        <f t="shared" si="776"/>
        <v>2.633115490567125E-5</v>
      </c>
      <c r="BH498" s="5">
        <f t="shared" si="777"/>
        <v>3.7846646651084774E-6</v>
      </c>
      <c r="BI498" s="5">
        <f t="shared" si="778"/>
        <v>4.3518597429193983E-7</v>
      </c>
      <c r="BJ498" s="8">
        <f t="shared" si="779"/>
        <v>0.17184519626790018</v>
      </c>
      <c r="BK498" s="8">
        <f t="shared" si="780"/>
        <v>0.30087388706687862</v>
      </c>
      <c r="BL498" s="8">
        <f t="shared" si="781"/>
        <v>0.47501927629138263</v>
      </c>
      <c r="BM498" s="8">
        <f t="shared" si="782"/>
        <v>0.27384041305277523</v>
      </c>
      <c r="BN498" s="8">
        <f t="shared" si="783"/>
        <v>0.72584763238545913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1.6231884057971</v>
      </c>
      <c r="F499">
        <f>VLOOKUP(B499,home!$B$2:$E$405,3,FALSE)</f>
        <v>1.54</v>
      </c>
      <c r="G499">
        <f>VLOOKUP(C499,away!$B$2:$E$405,4,FALSE)</f>
        <v>0.92</v>
      </c>
      <c r="H499">
        <f>VLOOKUP(A499,away!$A$2:$E$405,3,FALSE)</f>
        <v>1.3188405797101499</v>
      </c>
      <c r="I499">
        <f>VLOOKUP(C499,away!$B$2:$E$405,3,FALSE)</f>
        <v>0.62</v>
      </c>
      <c r="J499">
        <f>VLOOKUP(B499,home!$B$2:$E$405,4,FALSE)</f>
        <v>1.33</v>
      </c>
      <c r="K499" s="3">
        <f t="shared" si="728"/>
        <v>2.2997333333333314</v>
      </c>
      <c r="L499" s="3">
        <f t="shared" si="729"/>
        <v>1.0875159420289897</v>
      </c>
      <c r="M499" s="5">
        <f t="shared" si="730"/>
        <v>3.3801527832752108E-2</v>
      </c>
      <c r="N499" s="5">
        <f t="shared" si="731"/>
        <v>7.7734500274574389E-2</v>
      </c>
      <c r="O499" s="5">
        <f t="shared" si="732"/>
        <v>3.6759700383054525E-2</v>
      </c>
      <c r="P499" s="5">
        <f t="shared" si="733"/>
        <v>8.4537508294256519E-2</v>
      </c>
      <c r="Q499" s="5">
        <f t="shared" si="734"/>
        <v>8.9384310715723878E-2</v>
      </c>
      <c r="R499" s="5">
        <f t="shared" si="735"/>
        <v>1.9988380095390477E-2</v>
      </c>
      <c r="S499" s="5">
        <f t="shared" si="736"/>
        <v>5.2857006523213852E-2</v>
      </c>
      <c r="T499" s="5">
        <f t="shared" si="737"/>
        <v>9.7206862870622357E-2</v>
      </c>
      <c r="U499" s="5">
        <f t="shared" si="738"/>
        <v>4.596794398470596E-2</v>
      </c>
      <c r="V499" s="5">
        <f t="shared" si="739"/>
        <v>1.4688355211092265E-2</v>
      </c>
      <c r="W499" s="5">
        <f t="shared" si="740"/>
        <v>6.8520026276657958E-2</v>
      </c>
      <c r="X499" s="5">
        <f t="shared" si="741"/>
        <v>7.4516620924110807E-2</v>
      </c>
      <c r="Y499" s="5">
        <f t="shared" si="742"/>
        <v>4.0519006600550744E-2</v>
      </c>
      <c r="Z499" s="5">
        <f t="shared" si="743"/>
        <v>7.2458940030240282E-3</v>
      </c>
      <c r="AA499" s="5">
        <f t="shared" si="744"/>
        <v>1.6663623968554444E-2</v>
      </c>
      <c r="AB499" s="5">
        <f t="shared" si="745"/>
        <v>1.9160945747308457E-2</v>
      </c>
      <c r="AC499" s="5">
        <f t="shared" si="746"/>
        <v>2.2959704599571622E-3</v>
      </c>
      <c r="AD499" s="5">
        <f t="shared" si="747"/>
        <v>3.9394447107326536E-2</v>
      </c>
      <c r="AE499" s="5">
        <f t="shared" si="748"/>
        <v>4.2842089256635421E-2</v>
      </c>
      <c r="AF499" s="5">
        <f t="shared" si="749"/>
        <v>2.3295727528209968E-2</v>
      </c>
      <c r="AG499" s="5">
        <f t="shared" si="750"/>
        <v>8.4448250226973106E-3</v>
      </c>
      <c r="AH499" s="5">
        <f t="shared" si="751"/>
        <v>1.9700063106352205E-3</v>
      </c>
      <c r="AI499" s="5">
        <f t="shared" si="752"/>
        <v>4.5304891794448344E-3</v>
      </c>
      <c r="AJ499" s="5">
        <f t="shared" si="753"/>
        <v>5.209458491137629E-3</v>
      </c>
      <c r="AK499" s="5">
        <f t="shared" si="754"/>
        <v>3.993455113561856E-3</v>
      </c>
      <c r="AL499" s="5">
        <f t="shared" si="755"/>
        <v>2.2968857829429442E-4</v>
      </c>
      <c r="AM499" s="5">
        <f t="shared" si="756"/>
        <v>1.8119344632191111E-2</v>
      </c>
      <c r="AN499" s="5">
        <f t="shared" si="757"/>
        <v>1.9705076146625231E-2</v>
      </c>
      <c r="AO499" s="5">
        <f t="shared" si="758"/>
        <v>1.0714792224175058E-2</v>
      </c>
      <c r="AP499" s="5">
        <f t="shared" si="759"/>
        <v>3.8841691197728772E-3</v>
      </c>
      <c r="AQ499" s="5">
        <f t="shared" si="760"/>
        <v>1.0560239598224278E-3</v>
      </c>
      <c r="AR499" s="5">
        <f t="shared" si="761"/>
        <v>4.2848265374270341E-4</v>
      </c>
      <c r="AS499" s="5">
        <f t="shared" si="762"/>
        <v>9.8539584156721914E-4</v>
      </c>
      <c r="AT499" s="5">
        <f t="shared" si="763"/>
        <v>1.1330738316900921E-3</v>
      </c>
      <c r="AU499" s="5">
        <f t="shared" si="764"/>
        <v>8.685892199551419E-4</v>
      </c>
      <c r="AV499" s="5">
        <f t="shared" si="765"/>
        <v>4.993808955262094E-4</v>
      </c>
      <c r="AW499" s="5">
        <f t="shared" si="766"/>
        <v>1.5956954658582893E-5</v>
      </c>
      <c r="AX499" s="5">
        <f t="shared" si="767"/>
        <v>6.9449434714673837E-3</v>
      </c>
      <c r="AY499" s="5">
        <f t="shared" si="768"/>
        <v>7.5527367417109331E-3</v>
      </c>
      <c r="AZ499" s="5">
        <f t="shared" si="769"/>
        <v>4.106860806279364E-3</v>
      </c>
      <c r="BA499" s="5">
        <f t="shared" si="770"/>
        <v>1.4887588661742796E-3</v>
      </c>
      <c r="BB499" s="5">
        <f t="shared" si="771"/>
        <v>4.0476225020038301E-4</v>
      </c>
      <c r="BC499" s="5">
        <f t="shared" si="772"/>
        <v>8.8037079964888671E-5</v>
      </c>
      <c r="BD499" s="5">
        <f t="shared" si="773"/>
        <v>7.7663619471346227E-5</v>
      </c>
      <c r="BE499" s="5">
        <f t="shared" si="774"/>
        <v>1.7860561448557047E-4</v>
      </c>
      <c r="BF499" s="5">
        <f t="shared" si="775"/>
        <v>2.053726425764745E-4</v>
      </c>
      <c r="BG499" s="5">
        <f t="shared" si="776"/>
        <v>1.574341039626235E-4</v>
      </c>
      <c r="BH499" s="5">
        <f t="shared" si="777"/>
        <v>9.051411417157765E-5</v>
      </c>
      <c r="BI499" s="5">
        <f t="shared" si="778"/>
        <v>4.1631665099503143E-5</v>
      </c>
      <c r="BJ499" s="8">
        <f t="shared" si="779"/>
        <v>0.63592392187549318</v>
      </c>
      <c r="BK499" s="8">
        <f t="shared" si="780"/>
        <v>0.19596279364127717</v>
      </c>
      <c r="BL499" s="8">
        <f t="shared" si="781"/>
        <v>0.15891014747604185</v>
      </c>
      <c r="BM499" s="8">
        <f t="shared" si="782"/>
        <v>0.64830004961303211</v>
      </c>
      <c r="BN499" s="8">
        <f t="shared" si="783"/>
        <v>0.34220592759575191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1.6231884057971</v>
      </c>
      <c r="F500">
        <f>VLOOKUP(B500,home!$B$2:$E$405,3,FALSE)</f>
        <v>1.08</v>
      </c>
      <c r="G500">
        <f>VLOOKUP(C500,away!$B$2:$E$405,4,FALSE)</f>
        <v>0.92</v>
      </c>
      <c r="H500">
        <f>VLOOKUP(A500,away!$A$2:$E$405,3,FALSE)</f>
        <v>1.3188405797101499</v>
      </c>
      <c r="I500">
        <f>VLOOKUP(C500,away!$B$2:$E$405,3,FALSE)</f>
        <v>0.62</v>
      </c>
      <c r="J500">
        <f>VLOOKUP(B500,home!$B$2:$E$405,4,FALSE)</f>
        <v>0.76</v>
      </c>
      <c r="K500" s="3">
        <f t="shared" si="728"/>
        <v>1.6127999999999987</v>
      </c>
      <c r="L500" s="3">
        <f t="shared" si="729"/>
        <v>0.62143768115942266</v>
      </c>
      <c r="M500" s="5">
        <f t="shared" si="730"/>
        <v>0.10707372306556534</v>
      </c>
      <c r="N500" s="5">
        <f t="shared" si="731"/>
        <v>0.17268850056014365</v>
      </c>
      <c r="O500" s="5">
        <f t="shared" si="732"/>
        <v>6.6539646174971101E-2</v>
      </c>
      <c r="P500" s="5">
        <f t="shared" si="733"/>
        <v>0.10731514135099331</v>
      </c>
      <c r="Q500" s="5">
        <f t="shared" si="734"/>
        <v>0.13925600685169973</v>
      </c>
      <c r="R500" s="5">
        <f t="shared" si="735"/>
        <v>2.0675121712071243E-2</v>
      </c>
      <c r="S500" s="5">
        <f t="shared" si="736"/>
        <v>2.6889275990085025E-2</v>
      </c>
      <c r="T500" s="5">
        <f t="shared" si="737"/>
        <v>8.6538929985440938E-2</v>
      </c>
      <c r="U500" s="5">
        <f t="shared" si="738"/>
        <v>3.3344836297228481E-2</v>
      </c>
      <c r="V500" s="5">
        <f t="shared" si="739"/>
        <v>2.9944336700246828E-3</v>
      </c>
      <c r="W500" s="5">
        <f t="shared" si="740"/>
        <v>7.4864029283473715E-2</v>
      </c>
      <c r="X500" s="5">
        <f t="shared" si="741"/>
        <v>4.6523328760173017E-2</v>
      </c>
      <c r="Y500" s="5">
        <f t="shared" si="742"/>
        <v>1.4455674772269698E-2</v>
      </c>
      <c r="Z500" s="5">
        <f t="shared" si="743"/>
        <v>4.2827665648127958E-3</v>
      </c>
      <c r="AA500" s="5">
        <f t="shared" si="744"/>
        <v>6.9072459157300727E-3</v>
      </c>
      <c r="AB500" s="5">
        <f t="shared" si="745"/>
        <v>5.5700031064447268E-3</v>
      </c>
      <c r="AC500" s="5">
        <f t="shared" si="746"/>
        <v>1.8757407476161235E-4</v>
      </c>
      <c r="AD500" s="5">
        <f t="shared" si="747"/>
        <v>3.0185176607096586E-2</v>
      </c>
      <c r="AE500" s="5">
        <f t="shared" si="748"/>
        <v>1.8758206156101749E-2</v>
      </c>
      <c r="AF500" s="5">
        <f t="shared" si="749"/>
        <v>5.8285280681791389E-3</v>
      </c>
      <c r="AG500" s="5">
        <f t="shared" si="750"/>
        <v>1.2073556557539514E-3</v>
      </c>
      <c r="AH500" s="5">
        <f t="shared" si="751"/>
        <v>6.653681307460924E-4</v>
      </c>
      <c r="AI500" s="5">
        <f t="shared" si="752"/>
        <v>1.073105721267297E-3</v>
      </c>
      <c r="AJ500" s="5">
        <f t="shared" si="753"/>
        <v>8.6535245362994763E-4</v>
      </c>
      <c r="AK500" s="5">
        <f t="shared" si="754"/>
        <v>4.652134790714595E-4</v>
      </c>
      <c r="AL500" s="5">
        <f t="shared" si="755"/>
        <v>7.5198798624002762E-6</v>
      </c>
      <c r="AM500" s="5">
        <f t="shared" si="756"/>
        <v>9.736530566385064E-3</v>
      </c>
      <c r="AN500" s="5">
        <f t="shared" si="757"/>
        <v>6.0506469777121732E-3</v>
      </c>
      <c r="AO500" s="5">
        <f t="shared" si="758"/>
        <v>1.880050013671861E-3</v>
      </c>
      <c r="AP500" s="5">
        <f t="shared" si="759"/>
        <v>3.8944464031999415E-4</v>
      </c>
      <c r="AQ500" s="5">
        <f t="shared" si="760"/>
        <v>6.050389355510562E-5</v>
      </c>
      <c r="AR500" s="5">
        <f t="shared" si="761"/>
        <v>8.2696965657646262E-5</v>
      </c>
      <c r="AS500" s="5">
        <f t="shared" si="762"/>
        <v>1.3337366621265178E-4</v>
      </c>
      <c r="AT500" s="5">
        <f t="shared" si="763"/>
        <v>1.0755252443388232E-4</v>
      </c>
      <c r="AU500" s="5">
        <f t="shared" si="764"/>
        <v>5.7820237135655092E-5</v>
      </c>
      <c r="AV500" s="5">
        <f t="shared" si="765"/>
        <v>2.3313119613096119E-5</v>
      </c>
      <c r="AW500" s="5">
        <f t="shared" si="766"/>
        <v>2.0935652435207817E-7</v>
      </c>
      <c r="AX500" s="5">
        <f t="shared" si="767"/>
        <v>2.6171794162443019E-3</v>
      </c>
      <c r="AY500" s="5">
        <f t="shared" si="768"/>
        <v>1.62641390760903E-3</v>
      </c>
      <c r="AZ500" s="5">
        <f t="shared" si="769"/>
        <v>5.0535744367499562E-4</v>
      </c>
      <c r="BA500" s="5">
        <f t="shared" si="770"/>
        <v>1.0468271931801428E-4</v>
      </c>
      <c r="BB500" s="5">
        <f t="shared" si="771"/>
        <v>1.626344658761237E-5</v>
      </c>
      <c r="BC500" s="5">
        <f t="shared" si="772"/>
        <v>2.0213437070131916E-6</v>
      </c>
      <c r="BD500" s="5">
        <f t="shared" si="773"/>
        <v>8.5651684295346831E-6</v>
      </c>
      <c r="BE500" s="5">
        <f t="shared" si="774"/>
        <v>1.3813903643153524E-5</v>
      </c>
      <c r="BF500" s="5">
        <f t="shared" si="775"/>
        <v>1.1139531897838995E-5</v>
      </c>
      <c r="BG500" s="5">
        <f t="shared" si="776"/>
        <v>5.9886123482782394E-6</v>
      </c>
      <c r="BH500" s="5">
        <f t="shared" si="777"/>
        <v>2.4146084988257845E-6</v>
      </c>
      <c r="BI500" s="5">
        <f t="shared" si="778"/>
        <v>7.7885611738124426E-7</v>
      </c>
      <c r="BJ500" s="8">
        <f t="shared" si="779"/>
        <v>0.61329483106911709</v>
      </c>
      <c r="BK500" s="8">
        <f t="shared" si="780"/>
        <v>0.24609408193890139</v>
      </c>
      <c r="BL500" s="8">
        <f t="shared" si="781"/>
        <v>0.13655335018514839</v>
      </c>
      <c r="BM500" s="8">
        <f t="shared" si="782"/>
        <v>0.38505068549145083</v>
      </c>
      <c r="BN500" s="8">
        <f t="shared" si="783"/>
        <v>0.61354813971544431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1.6231884057971</v>
      </c>
      <c r="F501">
        <f>VLOOKUP(B501,home!$B$2:$E$405,3,FALSE)</f>
        <v>1.23</v>
      </c>
      <c r="G501">
        <f>VLOOKUP(C501,away!$B$2:$E$405,4,FALSE)</f>
        <v>0.62</v>
      </c>
      <c r="H501">
        <f>VLOOKUP(A501,away!$A$2:$E$405,3,FALSE)</f>
        <v>1.3188405797101499</v>
      </c>
      <c r="I501">
        <f>VLOOKUP(C501,away!$B$2:$E$405,3,FALSE)</f>
        <v>1.03</v>
      </c>
      <c r="J501">
        <f>VLOOKUP(B501,home!$B$2:$E$405,4,FALSE)</f>
        <v>0.56999999999999995</v>
      </c>
      <c r="K501" s="3">
        <f t="shared" si="728"/>
        <v>1.2378434782608685</v>
      </c>
      <c r="L501" s="3">
        <f t="shared" si="729"/>
        <v>0.774291304347829</v>
      </c>
      <c r="M501" s="5">
        <f t="shared" si="730"/>
        <v>0.13370294307229472</v>
      </c>
      <c r="N501" s="5">
        <f t="shared" si="731"/>
        <v>0.16550331610632416</v>
      </c>
      <c r="O501" s="5">
        <f t="shared" si="732"/>
        <v>0.10352502618659057</v>
      </c>
      <c r="P501" s="5">
        <f t="shared" si="733"/>
        <v>0.12814777850185677</v>
      </c>
      <c r="Q501" s="5">
        <f t="shared" si="734"/>
        <v>0.10243360023638019</v>
      </c>
      <c r="R501" s="5">
        <f t="shared" si="735"/>
        <v>4.0079263779329188E-2</v>
      </c>
      <c r="S501" s="5">
        <f t="shared" si="736"/>
        <v>3.0705855753080675E-2</v>
      </c>
      <c r="T501" s="5">
        <f t="shared" si="737"/>
        <v>7.9313445936070884E-2</v>
      </c>
      <c r="U501" s="5">
        <f t="shared" si="738"/>
        <v>4.9611855282739682E-2</v>
      </c>
      <c r="V501" s="5">
        <f t="shared" si="739"/>
        <v>3.2700079671961124E-3</v>
      </c>
      <c r="W501" s="5">
        <f t="shared" si="740"/>
        <v>4.2265588002461392E-2</v>
      </c>
      <c r="X501" s="5">
        <f t="shared" si="741"/>
        <v>3.272587726345378E-2</v>
      </c>
      <c r="Y501" s="5">
        <f t="shared" si="742"/>
        <v>1.2669681096123295E-2</v>
      </c>
      <c r="Z501" s="5">
        <f t="shared" si="743"/>
        <v>1.0344341809665833E-2</v>
      </c>
      <c r="AA501" s="5">
        <f t="shared" si="744"/>
        <v>1.2804676045996079E-2</v>
      </c>
      <c r="AB501" s="5">
        <f t="shared" si="745"/>
        <v>7.9250923673897088E-3</v>
      </c>
      <c r="AC501" s="5">
        <f t="shared" si="746"/>
        <v>1.9588399058882936E-4</v>
      </c>
      <c r="AD501" s="5">
        <f t="shared" si="747"/>
        <v>1.3079545615926919E-2</v>
      </c>
      <c r="AE501" s="5">
        <f t="shared" si="748"/>
        <v>1.0127378435232981E-2</v>
      </c>
      <c r="AF501" s="5">
        <f t="shared" si="749"/>
        <v>3.9207705291203106E-3</v>
      </c>
      <c r="AG501" s="5">
        <f t="shared" si="750"/>
        <v>1.0119395090136976E-3</v>
      </c>
      <c r="AH501" s="5">
        <f t="shared" si="751"/>
        <v>2.0023834781064845E-3</v>
      </c>
      <c r="AI501" s="5">
        <f t="shared" si="752"/>
        <v>2.478637329351426E-3</v>
      </c>
      <c r="AJ501" s="5">
        <f t="shared" si="753"/>
        <v>1.5340825265558E-3</v>
      </c>
      <c r="AK501" s="5">
        <f t="shared" si="754"/>
        <v>6.3298468353701752E-4</v>
      </c>
      <c r="AL501" s="5">
        <f t="shared" si="755"/>
        <v>7.5098117247767947E-6</v>
      </c>
      <c r="AM501" s="5">
        <f t="shared" si="756"/>
        <v>3.23808604785813E-3</v>
      </c>
      <c r="AN501" s="5">
        <f t="shared" si="757"/>
        <v>2.5072218695865772E-3</v>
      </c>
      <c r="AO501" s="5">
        <f t="shared" si="758"/>
        <v>9.7066004584579681E-4</v>
      </c>
      <c r="AP501" s="5">
        <f t="shared" si="759"/>
        <v>2.5052454432542183E-4</v>
      </c>
      <c r="AQ501" s="5">
        <f t="shared" si="760"/>
        <v>4.8494744049219088E-5</v>
      </c>
      <c r="AR501" s="5">
        <f t="shared" si="761"/>
        <v>3.1008562301352254E-4</v>
      </c>
      <c r="AS501" s="5">
        <f t="shared" si="762"/>
        <v>3.838374661497471E-4</v>
      </c>
      <c r="AT501" s="5">
        <f t="shared" si="763"/>
        <v>2.3756535209282074E-4</v>
      </c>
      <c r="AU501" s="5">
        <f t="shared" si="764"/>
        <v>9.8022907249615038E-5</v>
      </c>
      <c r="AV501" s="5">
        <f t="shared" si="765"/>
        <v>3.0334254114776515E-5</v>
      </c>
      <c r="AW501" s="5">
        <f t="shared" si="766"/>
        <v>1.9993860755451431E-7</v>
      </c>
      <c r="AX501" s="5">
        <f t="shared" si="767"/>
        <v>6.6804061606478269E-4</v>
      </c>
      <c r="AY501" s="5">
        <f t="shared" si="768"/>
        <v>5.1725803997012773E-4</v>
      </c>
      <c r="AZ501" s="5">
        <f t="shared" si="769"/>
        <v>2.0025420122643587E-4</v>
      </c>
      <c r="BA501" s="5">
        <f t="shared" si="770"/>
        <v>5.1685028889583214E-5</v>
      </c>
      <c r="BB501" s="5">
        <f t="shared" si="771"/>
        <v>1.000481710854265E-5</v>
      </c>
      <c r="BC501" s="5">
        <f t="shared" si="772"/>
        <v>1.5493285777469932E-6</v>
      </c>
      <c r="BD501" s="5">
        <f t="shared" si="773"/>
        <v>4.0016100250441579E-5</v>
      </c>
      <c r="BE501" s="5">
        <f t="shared" si="774"/>
        <v>4.9533668720442209E-5</v>
      </c>
      <c r="BF501" s="5">
        <f t="shared" si="775"/>
        <v>3.0657464389966892E-5</v>
      </c>
      <c r="BG501" s="5">
        <f t="shared" si="776"/>
        <v>1.2649714118378445E-5</v>
      </c>
      <c r="BH501" s="5">
        <f t="shared" si="777"/>
        <v>3.9145915308248002E-6</v>
      </c>
      <c r="BI501" s="5">
        <f t="shared" si="778"/>
        <v>9.6913031929734026E-7</v>
      </c>
      <c r="BJ501" s="8">
        <f t="shared" si="779"/>
        <v>0.47151492201360995</v>
      </c>
      <c r="BK501" s="8">
        <f t="shared" si="780"/>
        <v>0.29654723713671194</v>
      </c>
      <c r="BL501" s="8">
        <f t="shared" si="781"/>
        <v>0.22179158795154574</v>
      </c>
      <c r="BM501" s="8">
        <f t="shared" si="782"/>
        <v>0.32628910292739538</v>
      </c>
      <c r="BN501" s="8">
        <f t="shared" si="783"/>
        <v>0.67339192788277558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1.6231884057971</v>
      </c>
      <c r="F502">
        <f>VLOOKUP(B502,home!$B$2:$E$405,3,FALSE)</f>
        <v>1.23</v>
      </c>
      <c r="G502">
        <f>VLOOKUP(C502,away!$B$2:$E$405,4,FALSE)</f>
        <v>0.41</v>
      </c>
      <c r="H502">
        <f>VLOOKUP(A502,away!$A$2:$E$405,3,FALSE)</f>
        <v>1.3188405797101499</v>
      </c>
      <c r="I502">
        <f>VLOOKUP(C502,away!$B$2:$E$405,3,FALSE)</f>
        <v>1.03</v>
      </c>
      <c r="J502">
        <f>VLOOKUP(B502,home!$B$2:$E$405,4,FALSE)</f>
        <v>0.51</v>
      </c>
      <c r="K502" s="3">
        <f t="shared" si="728"/>
        <v>0.81857391304347749</v>
      </c>
      <c r="L502" s="3">
        <f t="shared" si="729"/>
        <v>0.69278695652174183</v>
      </c>
      <c r="M502" s="5">
        <f t="shared" si="730"/>
        <v>0.22060955275984012</v>
      </c>
      <c r="N502" s="5">
        <f t="shared" si="731"/>
        <v>0.18058522485739384</v>
      </c>
      <c r="O502" s="5">
        <f t="shared" si="732"/>
        <v>0.15283542063611225</v>
      </c>
      <c r="P502" s="5">
        <f t="shared" si="733"/>
        <v>0.12510708832174827</v>
      </c>
      <c r="Q502" s="5">
        <f t="shared" si="734"/>
        <v>7.3911177074676565E-2</v>
      </c>
      <c r="R502" s="5">
        <f t="shared" si="735"/>
        <v>5.294119295560621E-2</v>
      </c>
      <c r="S502" s="5">
        <f t="shared" si="736"/>
        <v>1.773697393487824E-2</v>
      </c>
      <c r="T502" s="5">
        <f t="shared" si="737"/>
        <v>5.1204699418504709E-2</v>
      </c>
      <c r="U502" s="5">
        <f t="shared" si="738"/>
        <v>4.3336279478860359E-2</v>
      </c>
      <c r="V502" s="5">
        <f t="shared" si="739"/>
        <v>1.1176211732302904E-3</v>
      </c>
      <c r="W502" s="5">
        <f t="shared" si="740"/>
        <v>2.0167253811889121E-2</v>
      </c>
      <c r="X502" s="5">
        <f t="shared" si="741"/>
        <v>1.3971610389740159E-2</v>
      </c>
      <c r="Y502" s="5">
        <f t="shared" si="742"/>
        <v>4.8396747198078162E-3</v>
      </c>
      <c r="Z502" s="5">
        <f t="shared" si="743"/>
        <v>1.2225655980781571E-2</v>
      </c>
      <c r="AA502" s="5">
        <f t="shared" si="744"/>
        <v>1.0007603055711764E-2</v>
      </c>
      <c r="AB502" s="5">
        <f t="shared" si="745"/>
        <v>4.0959813967499205E-3</v>
      </c>
      <c r="AC502" s="5">
        <f t="shared" si="746"/>
        <v>3.9612498949045714E-5</v>
      </c>
      <c r="AD502" s="5">
        <f t="shared" si="747"/>
        <v>4.127096967034765E-3</v>
      </c>
      <c r="AE502" s="5">
        <f t="shared" si="748"/>
        <v>2.8591989470621261E-3</v>
      </c>
      <c r="AF502" s="5">
        <f t="shared" si="749"/>
        <v>9.904078683126696E-4</v>
      </c>
      <c r="AG502" s="5">
        <f t="shared" si="750"/>
        <v>2.2871388426784018E-4</v>
      </c>
      <c r="AH502" s="5">
        <f t="shared" si="751"/>
        <v>2.1174437496018733E-3</v>
      </c>
      <c r="AI502" s="5">
        <f t="shared" si="752"/>
        <v>1.7332842157610588E-3</v>
      </c>
      <c r="AJ502" s="5">
        <f t="shared" si="753"/>
        <v>7.0941062145601246E-4</v>
      </c>
      <c r="AK502" s="5">
        <f t="shared" si="754"/>
        <v>1.9356834278661778E-4</v>
      </c>
      <c r="AL502" s="5">
        <f t="shared" si="755"/>
        <v>8.9856569539550481E-7</v>
      </c>
      <c r="AM502" s="5">
        <f t="shared" si="756"/>
        <v>6.7566678276310336E-4</v>
      </c>
      <c r="AN502" s="5">
        <f t="shared" si="757"/>
        <v>4.6809313405328723E-4</v>
      </c>
      <c r="AO502" s="5">
        <f t="shared" si="758"/>
        <v>1.6214440885475029E-4</v>
      </c>
      <c r="AP502" s="5">
        <f t="shared" si="759"/>
        <v>3.744384384249981E-5</v>
      </c>
      <c r="AQ502" s="5">
        <f t="shared" si="760"/>
        <v>6.4851516540302005E-6</v>
      </c>
      <c r="AR502" s="5">
        <f t="shared" si="761"/>
        <v>2.9338748217853347E-4</v>
      </c>
      <c r="AS502" s="5">
        <f t="shared" si="762"/>
        <v>2.4015933932485569E-4</v>
      </c>
      <c r="AT502" s="5">
        <f t="shared" si="763"/>
        <v>9.8294085072541708E-5</v>
      </c>
      <c r="AU502" s="5">
        <f t="shared" si="764"/>
        <v>2.6820324615619647E-5</v>
      </c>
      <c r="AV502" s="5">
        <f t="shared" si="765"/>
        <v>5.4886045174260174E-6</v>
      </c>
      <c r="AW502" s="5">
        <f t="shared" si="766"/>
        <v>1.4154839072318182E-8</v>
      </c>
      <c r="AX502" s="5">
        <f t="shared" si="767"/>
        <v>9.2180533713315095E-5</v>
      </c>
      <c r="AY502" s="5">
        <f t="shared" si="768"/>
        <v>6.3861471401797376E-5</v>
      </c>
      <c r="AZ502" s="5">
        <f t="shared" si="769"/>
        <v>2.2121197205725725E-5</v>
      </c>
      <c r="BA502" s="5">
        <f t="shared" si="770"/>
        <v>5.1084256289239964E-6</v>
      </c>
      <c r="BB502" s="5">
        <f t="shared" si="771"/>
        <v>8.8476266101997987E-7</v>
      </c>
      <c r="BC502" s="5">
        <f t="shared" si="772"/>
        <v>1.2259040623442193E-7</v>
      </c>
      <c r="BD502" s="5">
        <f t="shared" si="773"/>
        <v>3.3875836810007149E-5</v>
      </c>
      <c r="BE502" s="5">
        <f t="shared" si="774"/>
        <v>2.7729876295189828E-5</v>
      </c>
      <c r="BF502" s="5">
        <f t="shared" si="775"/>
        <v>1.1349476673582553E-5</v>
      </c>
      <c r="BG502" s="5">
        <f t="shared" si="776"/>
        <v>3.0967951772300473E-6</v>
      </c>
      <c r="BH502" s="5">
        <f t="shared" si="777"/>
        <v>6.3373893652984205E-7</v>
      </c>
      <c r="BI502" s="5">
        <f t="shared" si="778"/>
        <v>1.0375243222464901E-7</v>
      </c>
      <c r="BJ502" s="8">
        <f t="shared" si="779"/>
        <v>0.35441917024087422</v>
      </c>
      <c r="BK502" s="8">
        <f t="shared" si="780"/>
        <v>0.36467560872574317</v>
      </c>
      <c r="BL502" s="8">
        <f t="shared" si="781"/>
        <v>0.26871112376467987</v>
      </c>
      <c r="BM502" s="8">
        <f t="shared" si="782"/>
        <v>0.19397805479013888</v>
      </c>
      <c r="BN502" s="8">
        <f t="shared" si="783"/>
        <v>0.80598965660537714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1.62</v>
      </c>
      <c r="F503">
        <f>VLOOKUP(B503,home!$B$2:$E$405,3,FALSE)</f>
        <v>1.23</v>
      </c>
      <c r="G503">
        <f>VLOOKUP(C503,away!$B$2:$E$405,4,FALSE)</f>
        <v>2.16</v>
      </c>
      <c r="H503">
        <f>VLOOKUP(A503,away!$A$2:$E$405,3,FALSE)</f>
        <v>1.56</v>
      </c>
      <c r="I503">
        <f>VLOOKUP(C503,away!$B$2:$E$405,3,FALSE)</f>
        <v>0.62</v>
      </c>
      <c r="J503">
        <f>VLOOKUP(B503,home!$B$2:$E$405,4,FALSE)</f>
        <v>0.85</v>
      </c>
      <c r="K503" s="3">
        <f t="shared" si="728"/>
        <v>4.3040160000000007</v>
      </c>
      <c r="L503" s="3">
        <f t="shared" si="729"/>
        <v>0.82212000000000007</v>
      </c>
      <c r="M503" s="5">
        <f t="shared" si="730"/>
        <v>5.9394662888875432E-3</v>
      </c>
      <c r="N503" s="5">
        <f t="shared" si="731"/>
        <v>2.5563557938832613E-2</v>
      </c>
      <c r="O503" s="5">
        <f t="shared" si="732"/>
        <v>4.8829540254202285E-3</v>
      </c>
      <c r="P503" s="5">
        <f t="shared" si="733"/>
        <v>2.1016312252673072E-2</v>
      </c>
      <c r="Q503" s="5">
        <f t="shared" si="734"/>
        <v>5.501298119283133E-2</v>
      </c>
      <c r="R503" s="5">
        <f t="shared" si="735"/>
        <v>2.0071870816892388E-3</v>
      </c>
      <c r="S503" s="5">
        <f t="shared" si="736"/>
        <v>1.8591122468706849E-2</v>
      </c>
      <c r="T503" s="5">
        <f t="shared" si="737"/>
        <v>4.5227272098250497E-2</v>
      </c>
      <c r="U503" s="5">
        <f t="shared" si="738"/>
        <v>8.6389653145837932E-3</v>
      </c>
      <c r="V503" s="5">
        <f t="shared" si="739"/>
        <v>7.309239508626518E-3</v>
      </c>
      <c r="W503" s="5">
        <f t="shared" si="740"/>
        <v>7.8925583753881715E-2</v>
      </c>
      <c r="X503" s="5">
        <f t="shared" si="741"/>
        <v>6.4886300915741255E-2</v>
      </c>
      <c r="Y503" s="5">
        <f t="shared" si="742"/>
        <v>2.66721628544246E-2</v>
      </c>
      <c r="Z503" s="5">
        <f t="shared" si="743"/>
        <v>5.5004954786611916E-4</v>
      </c>
      <c r="AA503" s="5">
        <f t="shared" si="744"/>
        <v>2.3674220548085428E-3</v>
      </c>
      <c r="AB503" s="5">
        <f t="shared" si="745"/>
        <v>5.0947112013244259E-3</v>
      </c>
      <c r="AC503" s="5">
        <f t="shared" si="746"/>
        <v>1.6164463729918016E-3</v>
      </c>
      <c r="AD503" s="5">
        <f t="shared" si="747"/>
        <v>8.4924243821511744E-2</v>
      </c>
      <c r="AE503" s="5">
        <f t="shared" si="748"/>
        <v>6.9817919330541253E-2</v>
      </c>
      <c r="AF503" s="5">
        <f t="shared" si="749"/>
        <v>2.8699353920012285E-2</v>
      </c>
      <c r="AG503" s="5">
        <f t="shared" si="750"/>
        <v>7.8647709482401688E-3</v>
      </c>
      <c r="AH503" s="5">
        <f t="shared" si="751"/>
        <v>1.1305168357292346E-4</v>
      </c>
      <c r="AI503" s="5">
        <f t="shared" si="752"/>
        <v>4.8657625492479981E-4</v>
      </c>
      <c r="AJ503" s="5">
        <f t="shared" si="753"/>
        <v>1.0471159932082092E-3</v>
      </c>
      <c r="AK503" s="5">
        <f t="shared" si="754"/>
        <v>1.5022679962080081E-3</v>
      </c>
      <c r="AL503" s="5">
        <f t="shared" si="755"/>
        <v>2.2878649401920876E-4</v>
      </c>
      <c r="AM503" s="5">
        <f t="shared" si="756"/>
        <v>7.3103060839137535E-2</v>
      </c>
      <c r="AN503" s="5">
        <f t="shared" si="757"/>
        <v>6.0099488377071769E-2</v>
      </c>
      <c r="AO503" s="5">
        <f t="shared" si="758"/>
        <v>2.4704495692279119E-2</v>
      </c>
      <c r="AP503" s="5">
        <f t="shared" si="759"/>
        <v>6.7700199995121713E-3</v>
      </c>
      <c r="AQ503" s="5">
        <f t="shared" si="760"/>
        <v>1.3914422104997365E-3</v>
      </c>
      <c r="AR503" s="5">
        <f t="shared" si="761"/>
        <v>1.8588410019794374E-5</v>
      </c>
      <c r="AS503" s="5">
        <f t="shared" si="762"/>
        <v>8.0004814139755315E-5</v>
      </c>
      <c r="AT503" s="5">
        <f t="shared" si="763"/>
        <v>1.7217100006726666E-4</v>
      </c>
      <c r="AU503" s="5">
        <f t="shared" si="764"/>
        <v>2.4700891300850561E-4</v>
      </c>
      <c r="AV503" s="5">
        <f t="shared" si="765"/>
        <v>2.6578257843280409E-4</v>
      </c>
      <c r="AW503" s="5">
        <f t="shared" si="766"/>
        <v>2.2487282356675025E-5</v>
      </c>
      <c r="AX503" s="5">
        <f t="shared" si="767"/>
        <v>5.2439457250103579E-2</v>
      </c>
      <c r="AY503" s="5">
        <f t="shared" si="768"/>
        <v>4.3111526594455156E-2</v>
      </c>
      <c r="AZ503" s="5">
        <f t="shared" si="769"/>
        <v>1.7721424121916737E-2</v>
      </c>
      <c r="BA503" s="5">
        <f t="shared" si="770"/>
        <v>4.8563790663700632E-3</v>
      </c>
      <c r="BB503" s="5">
        <f t="shared" si="771"/>
        <v>9.9813158951103913E-4</v>
      </c>
      <c r="BC503" s="5">
        <f t="shared" si="772"/>
        <v>1.6411678847376315E-4</v>
      </c>
      <c r="BD503" s="5">
        <f t="shared" si="773"/>
        <v>2.5469839409122249E-6</v>
      </c>
      <c r="BE503" s="5">
        <f t="shared" si="774"/>
        <v>1.0962259633429273E-5</v>
      </c>
      <c r="BF503" s="5">
        <f t="shared" si="775"/>
        <v>2.3590870429216873E-5</v>
      </c>
      <c r="BG503" s="5">
        <f t="shared" si="776"/>
        <v>3.3845161260425435E-5</v>
      </c>
      <c r="BH503" s="5">
        <f t="shared" si="777"/>
        <v>3.6417528896862816E-5</v>
      </c>
      <c r="BI503" s="5">
        <f t="shared" si="778"/>
        <v>3.1348325410511978E-5</v>
      </c>
      <c r="BJ503" s="8">
        <f t="shared" si="779"/>
        <v>0.77295368930359809</v>
      </c>
      <c r="BK503" s="8">
        <f t="shared" si="780"/>
        <v>9.7812899980360163E-2</v>
      </c>
      <c r="BL503" s="8">
        <f t="shared" si="781"/>
        <v>2.706251845097965E-2</v>
      </c>
      <c r="BM503" s="8">
        <f t="shared" si="782"/>
        <v>0.74086765919037145</v>
      </c>
      <c r="BN503" s="8">
        <f t="shared" si="783"/>
        <v>0.11442245878033402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1.62</v>
      </c>
      <c r="F504">
        <f>VLOOKUP(B504,home!$B$2:$E$405,3,FALSE)</f>
        <v>1.03</v>
      </c>
      <c r="G504">
        <f>VLOOKUP(C504,away!$B$2:$E$405,4,FALSE)</f>
        <v>1.23</v>
      </c>
      <c r="H504">
        <f>VLOOKUP(A504,away!$A$2:$E$405,3,FALSE)</f>
        <v>1.56</v>
      </c>
      <c r="I504">
        <f>VLOOKUP(C504,away!$B$2:$E$405,3,FALSE)</f>
        <v>1.23</v>
      </c>
      <c r="J504">
        <f>VLOOKUP(B504,home!$B$2:$E$405,4,FALSE)</f>
        <v>1.28</v>
      </c>
      <c r="K504" s="3">
        <f t="shared" si="728"/>
        <v>2.052378</v>
      </c>
      <c r="L504" s="3">
        <f t="shared" si="729"/>
        <v>2.456064</v>
      </c>
      <c r="M504" s="5">
        <f t="shared" si="730"/>
        <v>1.1015609132329018E-2</v>
      </c>
      <c r="N504" s="5">
        <f t="shared" si="731"/>
        <v>2.2608193839791166E-2</v>
      </c>
      <c r="O504" s="5">
        <f t="shared" si="732"/>
        <v>2.705504102798454E-2</v>
      </c>
      <c r="P504" s="5">
        <f t="shared" si="733"/>
        <v>5.5527170994932845E-2</v>
      </c>
      <c r="Q504" s="5">
        <f t="shared" si="734"/>
        <v>2.3200279828261464E-2</v>
      </c>
      <c r="R504" s="5">
        <f t="shared" si="735"/>
        <v>3.3224456143677916E-2</v>
      </c>
      <c r="S504" s="5">
        <f t="shared" si="736"/>
        <v>6.9974948313380775E-2</v>
      </c>
      <c r="T504" s="5">
        <f t="shared" si="737"/>
        <v>5.6981372076119162E-2</v>
      </c>
      <c r="U504" s="5">
        <f t="shared" si="738"/>
        <v>6.8189142851249385E-2</v>
      </c>
      <c r="V504" s="5">
        <f t="shared" si="739"/>
        <v>3.9191971175554084E-2</v>
      </c>
      <c r="W504" s="5">
        <f t="shared" si="740"/>
        <v>1.5871914637789204E-2</v>
      </c>
      <c r="X504" s="5">
        <f t="shared" si="741"/>
        <v>3.8982438152947101E-2</v>
      </c>
      <c r="Y504" s="5">
        <f t="shared" si="742"/>
        <v>4.7871681489839946E-2</v>
      </c>
      <c r="Z504" s="5">
        <f t="shared" si="743"/>
        <v>2.720046355135539E-2</v>
      </c>
      <c r="AA504" s="5">
        <f t="shared" si="744"/>
        <v>5.5825632982603665E-2</v>
      </c>
      <c r="AB504" s="5">
        <f t="shared" si="745"/>
        <v>5.728765048478509E-2</v>
      </c>
      <c r="AC504" s="5">
        <f t="shared" si="746"/>
        <v>1.2347361247519568E-2</v>
      </c>
      <c r="AD504" s="5">
        <f t="shared" si="747"/>
        <v>8.1437921051191343E-3</v>
      </c>
      <c r="AE504" s="5">
        <f t="shared" si="748"/>
        <v>2.0001674612867323E-2</v>
      </c>
      <c r="AF504" s="5">
        <f t="shared" si="749"/>
        <v>2.4562696478188688E-2</v>
      </c>
      <c r="AG504" s="5">
        <f t="shared" si="750"/>
        <v>2.0109184854335344E-2</v>
      </c>
      <c r="AH504" s="5">
        <f t="shared" si="751"/>
        <v>1.6701519827949027E-2</v>
      </c>
      <c r="AI504" s="5">
        <f t="shared" si="752"/>
        <v>3.4277831861446367E-2</v>
      </c>
      <c r="AJ504" s="5">
        <f t="shared" si="753"/>
        <v>3.5175534000065796E-2</v>
      </c>
      <c r="AK504" s="5">
        <f t="shared" si="754"/>
        <v>2.4064497373329014E-2</v>
      </c>
      <c r="AL504" s="5">
        <f t="shared" si="755"/>
        <v>2.489609175819646E-3</v>
      </c>
      <c r="AM504" s="5">
        <f t="shared" si="756"/>
        <v>3.342827950624037E-3</v>
      </c>
      <c r="AN504" s="5">
        <f t="shared" si="757"/>
        <v>8.2101993877214743E-3</v>
      </c>
      <c r="AO504" s="5">
        <f t="shared" si="758"/>
        <v>1.008238757450238E-2</v>
      </c>
      <c r="AP504" s="5">
        <f t="shared" si="759"/>
        <v>8.2543297185942045E-3</v>
      </c>
      <c r="AQ504" s="5">
        <f t="shared" si="760"/>
        <v>5.0682905164923389E-3</v>
      </c>
      <c r="AR504" s="5">
        <f t="shared" si="761"/>
        <v>8.2040003189423547E-3</v>
      </c>
      <c r="AS504" s="5">
        <f t="shared" si="762"/>
        <v>1.683770976659027E-2</v>
      </c>
      <c r="AT504" s="5">
        <f t="shared" si="763"/>
        <v>1.7278672547667507E-2</v>
      </c>
      <c r="AU504" s="5">
        <f t="shared" si="764"/>
        <v>1.1820789135345582E-2</v>
      </c>
      <c r="AV504" s="5">
        <f t="shared" si="765"/>
        <v>6.065181891005576E-3</v>
      </c>
      <c r="AW504" s="5">
        <f t="shared" si="766"/>
        <v>3.4859865355006084E-4</v>
      </c>
      <c r="AX504" s="5">
        <f t="shared" si="767"/>
        <v>1.1434577572743095E-3</v>
      </c>
      <c r="AY504" s="5">
        <f t="shared" si="768"/>
        <v>2.8084054331621697E-3</v>
      </c>
      <c r="AZ504" s="5">
        <f t="shared" si="769"/>
        <v>3.4488117408970065E-3</v>
      </c>
      <c r="BA504" s="5">
        <f t="shared" si="770"/>
        <v>2.8235007865314889E-3</v>
      </c>
      <c r="BB504" s="5">
        <f t="shared" si="771"/>
        <v>1.7336746589429184E-3</v>
      </c>
      <c r="BC504" s="5">
        <f t="shared" si="772"/>
        <v>8.5160318350839537E-4</v>
      </c>
      <c r="BD504" s="5">
        <f t="shared" si="773"/>
        <v>3.3582583065571415E-3</v>
      </c>
      <c r="BE504" s="5">
        <f t="shared" si="774"/>
        <v>6.8924154666951329E-3</v>
      </c>
      <c r="BF504" s="5">
        <f t="shared" si="775"/>
        <v>7.0729209353524135E-3</v>
      </c>
      <c r="BG504" s="5">
        <f t="shared" si="776"/>
        <v>4.8387691078189054E-3</v>
      </c>
      <c r="BH504" s="5">
        <f t="shared" si="777"/>
        <v>2.4827458159917882E-3</v>
      </c>
      <c r="BI504" s="5">
        <f t="shared" si="778"/>
        <v>1.019106578466718E-3</v>
      </c>
      <c r="BJ504" s="8">
        <f t="shared" si="779"/>
        <v>0.32610071678350927</v>
      </c>
      <c r="BK504" s="8">
        <f t="shared" si="780"/>
        <v>0.19335507547269809</v>
      </c>
      <c r="BL504" s="8">
        <f t="shared" si="781"/>
        <v>0.43767187642352406</v>
      </c>
      <c r="BM504" s="8">
        <f t="shared" si="782"/>
        <v>0.80923757448449796</v>
      </c>
      <c r="BN504" s="8">
        <f t="shared" si="783"/>
        <v>0.17263075096697694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1.62</v>
      </c>
      <c r="F505">
        <f>VLOOKUP(B505,home!$B$2:$E$405,3,FALSE)</f>
        <v>1.23</v>
      </c>
      <c r="G505">
        <f>VLOOKUP(C505,away!$B$2:$E$405,4,FALSE)</f>
        <v>0</v>
      </c>
      <c r="H505">
        <f>VLOOKUP(A505,away!$A$2:$E$405,3,FALSE)</f>
        <v>1.56</v>
      </c>
      <c r="I505">
        <f>VLOOKUP(C505,away!$B$2:$E$405,3,FALSE)</f>
        <v>0</v>
      </c>
      <c r="J505">
        <f>VLOOKUP(B505,home!$B$2:$E$405,4,FALSE)</f>
        <v>0.32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1.62</v>
      </c>
      <c r="F506">
        <f>VLOOKUP(B506,home!$B$2:$E$405,3,FALSE)</f>
        <v>1.23</v>
      </c>
      <c r="G506">
        <f>VLOOKUP(C506,away!$B$2:$E$405,4,FALSE)</f>
        <v>1.03</v>
      </c>
      <c r="H506">
        <f>VLOOKUP(A506,away!$A$2:$E$405,3,FALSE)</f>
        <v>1.56</v>
      </c>
      <c r="I506">
        <f>VLOOKUP(C506,away!$B$2:$E$405,3,FALSE)</f>
        <v>1.03</v>
      </c>
      <c r="J506">
        <f>VLOOKUP(B506,home!$B$2:$E$405,4,FALSE)</f>
        <v>0.43</v>
      </c>
      <c r="K506" s="3">
        <f t="shared" si="728"/>
        <v>2.052378</v>
      </c>
      <c r="L506" s="3">
        <f t="shared" si="729"/>
        <v>0.69092399999999998</v>
      </c>
      <c r="M506" s="5">
        <f t="shared" si="730"/>
        <v>6.435748723243144E-2</v>
      </c>
      <c r="N506" s="5">
        <f t="shared" si="731"/>
        <v>0.13208589093112316</v>
      </c>
      <c r="O506" s="5">
        <f t="shared" si="732"/>
        <v>4.4466132508580461E-2</v>
      </c>
      <c r="P506" s="5">
        <f t="shared" si="733"/>
        <v>9.1261312105695339E-2</v>
      </c>
      <c r="Q506" s="5">
        <f t="shared" si="734"/>
        <v>0.13554508832871839</v>
      </c>
      <c r="R506" s="5">
        <f t="shared" si="735"/>
        <v>1.5361359068679222E-2</v>
      </c>
      <c r="S506" s="5">
        <f t="shared" si="736"/>
        <v>3.2352984265737933E-2</v>
      </c>
      <c r="T506" s="5">
        <f t="shared" si="737"/>
        <v>9.3651354608431422E-2</v>
      </c>
      <c r="U506" s="5">
        <f t="shared" si="738"/>
        <v>3.152731540265772E-2</v>
      </c>
      <c r="V506" s="5">
        <f t="shared" si="739"/>
        <v>5.0975261976257584E-3</v>
      </c>
      <c r="W506" s="5">
        <f t="shared" si="740"/>
        <v>9.2729919097972804E-2</v>
      </c>
      <c r="X506" s="5">
        <f t="shared" si="741"/>
        <v>6.4069326622847755E-2</v>
      </c>
      <c r="Y506" s="5">
        <f t="shared" si="742"/>
        <v>2.213351771378223E-2</v>
      </c>
      <c r="Z506" s="5">
        <f t="shared" si="743"/>
        <v>3.5378438843893748E-3</v>
      </c>
      <c r="AA506" s="5">
        <f t="shared" si="744"/>
        <v>7.2609929557552952E-3</v>
      </c>
      <c r="AB506" s="5">
        <f t="shared" si="745"/>
        <v>7.4511511002735729E-3</v>
      </c>
      <c r="AC506" s="5">
        <f t="shared" si="746"/>
        <v>4.5178011651577184E-4</v>
      </c>
      <c r="AD506" s="5">
        <f t="shared" si="747"/>
        <v>4.7579211474614823E-2</v>
      </c>
      <c r="AE506" s="5">
        <f t="shared" si="748"/>
        <v>3.2873619108886767E-2</v>
      </c>
      <c r="AF506" s="5">
        <f t="shared" si="749"/>
        <v>1.1356586204594241E-2</v>
      </c>
      <c r="AG506" s="5">
        <f t="shared" si="750"/>
        <v>2.6155126556076909E-3</v>
      </c>
      <c r="AH506" s="5">
        <f t="shared" si="751"/>
        <v>6.1109531199446084E-4</v>
      </c>
      <c r="AI506" s="5">
        <f t="shared" si="752"/>
        <v>1.2541985742405674E-3</v>
      </c>
      <c r="AJ506" s="5">
        <f t="shared" si="753"/>
        <v>1.287044780701354E-3</v>
      </c>
      <c r="AK506" s="5">
        <f t="shared" si="754"/>
        <v>8.8050079764209462E-4</v>
      </c>
      <c r="AL506" s="5">
        <f t="shared" si="755"/>
        <v>2.5625640769713784E-5</v>
      </c>
      <c r="AM506" s="5">
        <f t="shared" si="756"/>
        <v>1.9530105377569388E-2</v>
      </c>
      <c r="AN506" s="5">
        <f t="shared" si="757"/>
        <v>1.3493818527891751E-2</v>
      </c>
      <c r="AO506" s="5">
        <f t="shared" si="758"/>
        <v>4.6616015362825397E-3</v>
      </c>
      <c r="AP506" s="5">
        <f t="shared" si="759"/>
        <v>1.0736041266181592E-3</v>
      </c>
      <c r="AQ506" s="5">
        <f t="shared" si="760"/>
        <v>1.8544471439488119E-4</v>
      </c>
      <c r="AR506" s="5">
        <f t="shared" si="761"/>
        <v>8.4444083468892192E-5</v>
      </c>
      <c r="AS506" s="5">
        <f t="shared" si="762"/>
        <v>1.73311179141718E-4</v>
      </c>
      <c r="AT506" s="5">
        <f t="shared" si="763"/>
        <v>1.7785002561226051E-4</v>
      </c>
      <c r="AU506" s="5">
        <f t="shared" si="764"/>
        <v>1.2167182662201333E-4</v>
      </c>
      <c r="AV506" s="5">
        <f t="shared" si="765"/>
        <v>6.2429145044708647E-5</v>
      </c>
      <c r="AW506" s="5">
        <f t="shared" si="766"/>
        <v>1.0093920091082452E-6</v>
      </c>
      <c r="AX506" s="5">
        <f t="shared" si="767"/>
        <v>6.680526435767515E-3</v>
      </c>
      <c r="AY506" s="5">
        <f t="shared" si="768"/>
        <v>4.6157360471062343E-3</v>
      </c>
      <c r="AZ506" s="5">
        <f t="shared" si="769"/>
        <v>1.5945614063054138E-3</v>
      </c>
      <c r="BA506" s="5">
        <f t="shared" si="770"/>
        <v>3.6724024836338733E-4</v>
      </c>
      <c r="BB506" s="5">
        <f t="shared" si="771"/>
        <v>6.3433775340056224E-5</v>
      </c>
      <c r="BC506" s="5">
        <f t="shared" si="772"/>
        <v>8.7655835586106034E-6</v>
      </c>
      <c r="BD506" s="5">
        <f t="shared" si="773"/>
        <v>9.7240739877768092E-6</v>
      </c>
      <c r="BE506" s="5">
        <f t="shared" si="774"/>
        <v>1.995747552288539E-5</v>
      </c>
      <c r="BF506" s="5">
        <f t="shared" si="775"/>
        <v>2.048014184935424E-5</v>
      </c>
      <c r="BG506" s="5">
        <f t="shared" si="776"/>
        <v>1.4010997522831319E-5</v>
      </c>
      <c r="BH506" s="5">
        <f t="shared" si="777"/>
        <v>7.1889657684783776E-6</v>
      </c>
      <c r="BI506" s="5">
        <f t="shared" si="778"/>
        <v>2.9508950371956202E-6</v>
      </c>
      <c r="BJ506" s="8">
        <f t="shared" si="779"/>
        <v>0.68691486452577732</v>
      </c>
      <c r="BK506" s="8">
        <f t="shared" si="780"/>
        <v>0.19816245160588222</v>
      </c>
      <c r="BL506" s="8">
        <f t="shared" si="781"/>
        <v>0.11079380931010289</v>
      </c>
      <c r="BM506" s="8">
        <f t="shared" si="782"/>
        <v>0.51171697249582626</v>
      </c>
      <c r="BN506" s="8">
        <f t="shared" si="783"/>
        <v>0.483077270175228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1.62</v>
      </c>
      <c r="F507">
        <f>VLOOKUP(B507,home!$B$2:$E$405,3,FALSE)</f>
        <v>1.1000000000000001</v>
      </c>
      <c r="G507">
        <f>VLOOKUP(C507,away!$B$2:$E$405,4,FALSE)</f>
        <v>0.66</v>
      </c>
      <c r="H507">
        <f>VLOOKUP(A507,away!$A$2:$E$405,3,FALSE)</f>
        <v>1.38</v>
      </c>
      <c r="I507">
        <f>VLOOKUP(C507,away!$B$2:$E$405,3,FALSE)</f>
        <v>0.44</v>
      </c>
      <c r="J507">
        <f>VLOOKUP(B507,home!$B$2:$E$405,4,FALSE)</f>
        <v>0.72</v>
      </c>
      <c r="K507" s="3">
        <f t="shared" si="728"/>
        <v>1.1761200000000003</v>
      </c>
      <c r="L507" s="3">
        <f t="shared" si="729"/>
        <v>0.43718399999999996</v>
      </c>
      <c r="M507" s="5">
        <f t="shared" si="730"/>
        <v>0.19922827522582059</v>
      </c>
      <c r="N507" s="5">
        <f t="shared" si="731"/>
        <v>0.23431635905859216</v>
      </c>
      <c r="O507" s="5">
        <f t="shared" si="732"/>
        <v>8.7099414276325157E-2</v>
      </c>
      <c r="P507" s="5">
        <f t="shared" si="733"/>
        <v>0.10243936311867155</v>
      </c>
      <c r="Q507" s="5">
        <f t="shared" si="734"/>
        <v>0.13779207810799579</v>
      </c>
      <c r="R507" s="5">
        <f t="shared" si="735"/>
        <v>1.9039235165490463E-2</v>
      </c>
      <c r="S507" s="5">
        <f t="shared" si="736"/>
        <v>1.3168089600063725E-2</v>
      </c>
      <c r="T507" s="5">
        <f t="shared" si="737"/>
        <v>6.0240491875566023E-2</v>
      </c>
      <c r="U507" s="5">
        <f t="shared" si="738"/>
        <v>2.2392425262836645E-2</v>
      </c>
      <c r="V507" s="5">
        <f t="shared" si="739"/>
        <v>7.5230882797977972E-4</v>
      </c>
      <c r="W507" s="5">
        <f t="shared" si="740"/>
        <v>5.402000630145868E-2</v>
      </c>
      <c r="X507" s="5">
        <f t="shared" si="741"/>
        <v>2.361668243489691E-2</v>
      </c>
      <c r="Y507" s="5">
        <f t="shared" si="742"/>
        <v>5.1624178468089839E-3</v>
      </c>
      <c r="Z507" s="5">
        <f t="shared" si="743"/>
        <v>2.7745496621965943E-3</v>
      </c>
      <c r="AA507" s="5">
        <f t="shared" si="744"/>
        <v>3.2632033487026589E-3</v>
      </c>
      <c r="AB507" s="5">
        <f t="shared" si="745"/>
        <v>1.9189593612380868E-3</v>
      </c>
      <c r="AC507" s="5">
        <f t="shared" si="746"/>
        <v>2.417642435525603E-5</v>
      </c>
      <c r="AD507" s="5">
        <f t="shared" si="747"/>
        <v>1.5883502452817905E-2</v>
      </c>
      <c r="AE507" s="5">
        <f t="shared" si="748"/>
        <v>6.9440131363327426E-3</v>
      </c>
      <c r="AF507" s="5">
        <f t="shared" si="749"/>
        <v>1.5179057194972465E-3</v>
      </c>
      <c r="AG507" s="5">
        <f t="shared" si="750"/>
        <v>2.2120136469089478E-4</v>
      </c>
      <c r="AH507" s="5">
        <f t="shared" si="751"/>
        <v>3.032471798794389E-4</v>
      </c>
      <c r="AI507" s="5">
        <f t="shared" si="752"/>
        <v>3.5665507319980575E-4</v>
      </c>
      <c r="AJ507" s="5">
        <f t="shared" si="753"/>
        <v>2.0973458234587789E-4</v>
      </c>
      <c r="AK507" s="5">
        <f t="shared" si="754"/>
        <v>8.2224345662877977E-5</v>
      </c>
      <c r="AL507" s="5">
        <f t="shared" si="755"/>
        <v>4.9724217320698644E-7</v>
      </c>
      <c r="AM507" s="5">
        <f t="shared" si="756"/>
        <v>3.7361809809616383E-3</v>
      </c>
      <c r="AN507" s="5">
        <f t="shared" si="757"/>
        <v>1.6333985459807327E-3</v>
      </c>
      <c r="AO507" s="5">
        <f t="shared" si="758"/>
        <v>3.5704785496302023E-4</v>
      </c>
      <c r="AP507" s="5">
        <f t="shared" si="759"/>
        <v>5.2031869808051021E-5</v>
      </c>
      <c r="AQ507" s="5">
        <f t="shared" si="760"/>
        <v>5.6868752425407428E-6</v>
      </c>
      <c r="AR507" s="5">
        <f t="shared" si="761"/>
        <v>2.6514963017682526E-5</v>
      </c>
      <c r="AS507" s="5">
        <f t="shared" si="762"/>
        <v>3.1184778304356773E-5</v>
      </c>
      <c r="AT507" s="5">
        <f t="shared" si="763"/>
        <v>1.8338520729660058E-5</v>
      </c>
      <c r="AU507" s="5">
        <f t="shared" si="764"/>
        <v>7.1894336668559303E-6</v>
      </c>
      <c r="AV507" s="5">
        <f t="shared" si="765"/>
        <v>2.1139091810656505E-6</v>
      </c>
      <c r="AW507" s="5">
        <f t="shared" si="766"/>
        <v>7.1020111479507253E-9</v>
      </c>
      <c r="AX507" s="5">
        <f t="shared" si="767"/>
        <v>7.3236619588810015E-4</v>
      </c>
      <c r="AY507" s="5">
        <f t="shared" si="768"/>
        <v>3.2017878298314312E-4</v>
      </c>
      <c r="AZ507" s="5">
        <f t="shared" si="769"/>
        <v>6.9988520529851205E-5</v>
      </c>
      <c r="BA507" s="5">
        <f t="shared" si="770"/>
        <v>1.0199287119774159E-5</v>
      </c>
      <c r="BB507" s="5">
        <f t="shared" si="771"/>
        <v>1.1147412850428362E-6</v>
      </c>
      <c r="BC507" s="5">
        <f t="shared" si="772"/>
        <v>9.7469410792033459E-8</v>
      </c>
      <c r="BD507" s="5">
        <f t="shared" si="773"/>
        <v>1.9319862653204194E-6</v>
      </c>
      <c r="BE507" s="5">
        <f t="shared" si="774"/>
        <v>2.272247686368652E-6</v>
      </c>
      <c r="BF507" s="5">
        <f t="shared" si="775"/>
        <v>1.3362179744459503E-6</v>
      </c>
      <c r="BG507" s="5">
        <f t="shared" si="776"/>
        <v>5.2385089470179044E-7</v>
      </c>
      <c r="BH507" s="5">
        <f t="shared" si="777"/>
        <v>1.5402787856916754E-7</v>
      </c>
      <c r="BI507" s="5">
        <f t="shared" si="778"/>
        <v>3.6231053708553856E-8</v>
      </c>
      <c r="BJ507" s="8">
        <f t="shared" si="779"/>
        <v>0.54663294942283014</v>
      </c>
      <c r="BK507" s="8">
        <f t="shared" si="780"/>
        <v>0.31593288922204726</v>
      </c>
      <c r="BL507" s="8">
        <f t="shared" si="781"/>
        <v>0.13475669476233373</v>
      </c>
      <c r="BM507" s="8">
        <f t="shared" si="782"/>
        <v>0.21986218643553992</v>
      </c>
      <c r="BN507" s="8">
        <f t="shared" si="783"/>
        <v>0.7799147249528956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1.62</v>
      </c>
      <c r="F508">
        <f>VLOOKUP(B508,home!$B$2:$E$405,3,FALSE)</f>
        <v>0.88</v>
      </c>
      <c r="G508">
        <f>VLOOKUP(C508,away!$B$2:$E$405,4,FALSE)</f>
        <v>0.66</v>
      </c>
      <c r="H508">
        <f>VLOOKUP(A508,away!$A$2:$E$405,3,FALSE)</f>
        <v>1.38</v>
      </c>
      <c r="I508">
        <f>VLOOKUP(C508,away!$B$2:$E$405,3,FALSE)</f>
        <v>1.54</v>
      </c>
      <c r="J508">
        <f>VLOOKUP(B508,home!$B$2:$E$405,4,FALSE)</f>
        <v>1.69</v>
      </c>
      <c r="K508" s="3">
        <f t="shared" si="728"/>
        <v>0.94089600000000018</v>
      </c>
      <c r="L508" s="3">
        <f t="shared" si="729"/>
        <v>3.5915879999999998</v>
      </c>
      <c r="M508" s="5">
        <f t="shared" si="730"/>
        <v>1.0753930105622011E-2</v>
      </c>
      <c r="N508" s="5">
        <f t="shared" si="731"/>
        <v>1.0118329820659329E-2</v>
      </c>
      <c r="O508" s="5">
        <f t="shared" si="732"/>
        <v>3.8623686320190739E-2</v>
      </c>
      <c r="P508" s="5">
        <f t="shared" si="733"/>
        <v>3.6340871963922189E-2</v>
      </c>
      <c r="Q508" s="5">
        <f t="shared" si="734"/>
        <v>4.7601480274695402E-3</v>
      </c>
      <c r="R508" s="5">
        <f t="shared" si="735"/>
        <v>6.9360184151680604E-2</v>
      </c>
      <c r="S508" s="5">
        <f t="shared" si="736"/>
        <v>3.0701775121445209E-2</v>
      </c>
      <c r="T508" s="5">
        <f t="shared" si="737"/>
        <v>1.7096490533683267E-2</v>
      </c>
      <c r="U508" s="5">
        <f t="shared" si="738"/>
        <v>6.526071982757968E-2</v>
      </c>
      <c r="V508" s="5">
        <f t="shared" si="739"/>
        <v>1.1527871080052704E-2</v>
      </c>
      <c r="W508" s="5">
        <f t="shared" si="740"/>
        <v>1.4929347461513278E-3</v>
      </c>
      <c r="X508" s="5">
        <f t="shared" si="741"/>
        <v>5.3620065190601541E-3</v>
      </c>
      <c r="Y508" s="5">
        <f t="shared" si="742"/>
        <v>9.6290591348891091E-3</v>
      </c>
      <c r="Z508" s="5">
        <f t="shared" si="743"/>
        <v>8.3037735025655438E-2</v>
      </c>
      <c r="AA508" s="5">
        <f t="shared" si="744"/>
        <v>7.812987273469911E-2</v>
      </c>
      <c r="AB508" s="5">
        <f t="shared" si="745"/>
        <v>3.6756042368293725E-2</v>
      </c>
      <c r="AC508" s="5">
        <f t="shared" si="746"/>
        <v>2.4347661902564821E-3</v>
      </c>
      <c r="AD508" s="5">
        <f t="shared" si="747"/>
        <v>3.5117408272869986E-4</v>
      </c>
      <c r="AE508" s="5">
        <f t="shared" si="748"/>
        <v>1.2612726214394055E-3</v>
      </c>
      <c r="AF508" s="5">
        <f t="shared" si="749"/>
        <v>2.2649858059451554E-3</v>
      </c>
      <c r="AG508" s="5">
        <f t="shared" si="750"/>
        <v>2.7116319469343169E-3</v>
      </c>
      <c r="AH508" s="5">
        <f t="shared" si="751"/>
        <v>7.4559333166330927E-2</v>
      </c>
      <c r="AI508" s="5">
        <f t="shared" si="752"/>
        <v>7.0152578338868107E-2</v>
      </c>
      <c r="AJ508" s="5">
        <f t="shared" si="753"/>
        <v>3.3003140174363829E-2</v>
      </c>
      <c r="AK508" s="5">
        <f t="shared" si="754"/>
        <v>1.0350840859166082E-2</v>
      </c>
      <c r="AL508" s="5">
        <f t="shared" si="755"/>
        <v>3.2911326561789911E-4</v>
      </c>
      <c r="AM508" s="5">
        <f t="shared" si="756"/>
        <v>6.6083657948620591E-5</v>
      </c>
      <c r="AN508" s="5">
        <f t="shared" si="757"/>
        <v>2.3734527288437026E-4</v>
      </c>
      <c r="AO508" s="5">
        <f t="shared" si="758"/>
        <v>4.2622321697411482E-4</v>
      </c>
      <c r="AP508" s="5">
        <f t="shared" si="759"/>
        <v>5.1027273046854241E-4</v>
      </c>
      <c r="AQ508" s="5">
        <f t="shared" si="760"/>
        <v>4.5817235386951281E-4</v>
      </c>
      <c r="AR508" s="5">
        <f t="shared" si="761"/>
        <v>5.3557281257639228E-2</v>
      </c>
      <c r="AS508" s="5">
        <f t="shared" si="762"/>
        <v>5.0391831706187724E-2</v>
      </c>
      <c r="AT508" s="5">
        <f t="shared" si="763"/>
        <v>2.3706736442512606E-2</v>
      </c>
      <c r="AU508" s="5">
        <f t="shared" si="764"/>
        <v>7.4351911639381173E-3</v>
      </c>
      <c r="AV508" s="5">
        <f t="shared" si="765"/>
        <v>1.7489354063461794E-3</v>
      </c>
      <c r="AW508" s="5">
        <f t="shared" si="766"/>
        <v>3.0893777980024556E-5</v>
      </c>
      <c r="AX508" s="5">
        <f t="shared" si="767"/>
        <v>1.0362974904870882E-5</v>
      </c>
      <c r="AY508" s="5">
        <f t="shared" si="768"/>
        <v>3.7219536312635399E-5</v>
      </c>
      <c r="AZ508" s="5">
        <f t="shared" si="769"/>
        <v>6.6838619993012766E-5</v>
      </c>
      <c r="BA508" s="5">
        <f t="shared" si="770"/>
        <v>8.0018928501154928E-5</v>
      </c>
      <c r="BB508" s="5">
        <f t="shared" si="771"/>
        <v>7.1848755844401493E-5</v>
      </c>
      <c r="BC508" s="5">
        <f t="shared" si="772"/>
        <v>5.161022586113645E-5</v>
      </c>
      <c r="BD508" s="5">
        <f t="shared" si="773"/>
        <v>3.2059281446260322E-2</v>
      </c>
      <c r="BE508" s="5">
        <f t="shared" si="774"/>
        <v>3.0164449675660555E-2</v>
      </c>
      <c r="BF508" s="5">
        <f t="shared" si="775"/>
        <v>1.4190805021015157E-2</v>
      </c>
      <c r="BG508" s="5">
        <f t="shared" si="776"/>
        <v>4.4506905603510279E-3</v>
      </c>
      <c r="BH508" s="5">
        <f t="shared" si="777"/>
        <v>1.0469092363680102E-3</v>
      </c>
      <c r="BI508" s="5">
        <f t="shared" si="778"/>
        <v>1.9700654257234315E-4</v>
      </c>
      <c r="BJ508" s="8">
        <f t="shared" si="779"/>
        <v>5.7064029512522679E-2</v>
      </c>
      <c r="BK508" s="8">
        <f t="shared" si="780"/>
        <v>9.2125547263229135E-2</v>
      </c>
      <c r="BL508" s="8">
        <f t="shared" si="781"/>
        <v>0.6951455164000242</v>
      </c>
      <c r="BM508" s="8">
        <f t="shared" si="782"/>
        <v>0.7574093520535542</v>
      </c>
      <c r="BN508" s="8">
        <f t="shared" si="783"/>
        <v>0.16995715038954443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1.62</v>
      </c>
      <c r="F509">
        <f>VLOOKUP(B509,home!$B$2:$E$405,3,FALSE)</f>
        <v>0.33</v>
      </c>
      <c r="G509">
        <f>VLOOKUP(C509,away!$B$2:$E$405,4,FALSE)</f>
        <v>1.54</v>
      </c>
      <c r="H509">
        <f>VLOOKUP(A509,away!$A$2:$E$405,3,FALSE)</f>
        <v>1.38</v>
      </c>
      <c r="I509">
        <f>VLOOKUP(C509,away!$B$2:$E$405,3,FALSE)</f>
        <v>0.44</v>
      </c>
      <c r="J509">
        <f>VLOOKUP(B509,home!$B$2:$E$405,4,FALSE)</f>
        <v>0.72</v>
      </c>
      <c r="K509" s="3">
        <f t="shared" si="728"/>
        <v>0.82328400000000013</v>
      </c>
      <c r="L509" s="3">
        <f t="shared" si="729"/>
        <v>0.43718399999999996</v>
      </c>
      <c r="M509" s="5">
        <f t="shared" si="730"/>
        <v>0.28352130747404286</v>
      </c>
      <c r="N509" s="5">
        <f t="shared" si="731"/>
        <v>0.23341855610245996</v>
      </c>
      <c r="O509" s="5">
        <f t="shared" si="732"/>
        <v>0.12395097928673196</v>
      </c>
      <c r="P509" s="5">
        <f t="shared" si="733"/>
        <v>0.10204685803109785</v>
      </c>
      <c r="Q509" s="5">
        <f t="shared" si="734"/>
        <v>9.6084881271128825E-2</v>
      </c>
      <c r="R509" s="5">
        <f t="shared" si="735"/>
        <v>2.7094692464245305E-2</v>
      </c>
      <c r="S509" s="5">
        <f t="shared" si="736"/>
        <v>9.1823444653912172E-3</v>
      </c>
      <c r="T509" s="5">
        <f t="shared" si="737"/>
        <v>4.2006772733637184E-2</v>
      </c>
      <c r="U509" s="5">
        <f t="shared" si="738"/>
        <v>2.2306626790733735E-2</v>
      </c>
      <c r="V509" s="5">
        <f t="shared" si="739"/>
        <v>3.6721888359433371E-4</v>
      </c>
      <c r="W509" s="5">
        <f t="shared" si="740"/>
        <v>2.6368381797473344E-2</v>
      </c>
      <c r="X509" s="5">
        <f t="shared" si="741"/>
        <v>1.1527834627746586E-2</v>
      </c>
      <c r="Y509" s="5">
        <f t="shared" si="742"/>
        <v>2.5198924269483809E-3</v>
      </c>
      <c r="Z509" s="5">
        <f t="shared" si="743"/>
        <v>3.94845534342954E-3</v>
      </c>
      <c r="AA509" s="5">
        <f t="shared" si="744"/>
        <v>3.2507001089600459E-3</v>
      </c>
      <c r="AB509" s="5">
        <f t="shared" si="745"/>
        <v>1.3381246942525315E-3</v>
      </c>
      <c r="AC509" s="5">
        <f t="shared" si="746"/>
        <v>8.2607400865100785E-6</v>
      </c>
      <c r="AD509" s="5">
        <f t="shared" si="747"/>
        <v>5.427166709937762E-3</v>
      </c>
      <c r="AE509" s="5">
        <f t="shared" si="748"/>
        <v>2.3726704509174305E-3</v>
      </c>
      <c r="AF509" s="5">
        <f t="shared" si="749"/>
        <v>5.1864677920694278E-4</v>
      </c>
      <c r="AG509" s="5">
        <f t="shared" si="750"/>
        <v>7.5581357840269372E-5</v>
      </c>
      <c r="AH509" s="5">
        <f t="shared" si="751"/>
        <v>4.3155037521547496E-4</v>
      </c>
      <c r="AI509" s="5">
        <f t="shared" si="752"/>
        <v>3.5528851910889708E-4</v>
      </c>
      <c r="AJ509" s="5">
        <f t="shared" si="753"/>
        <v>1.4625167658302465E-4</v>
      </c>
      <c r="AK509" s="5">
        <f t="shared" si="754"/>
        <v>4.0135555101326289E-5</v>
      </c>
      <c r="AL509" s="5">
        <f t="shared" si="755"/>
        <v>1.1893040115400435E-7</v>
      </c>
      <c r="AM509" s="5">
        <f t="shared" si="756"/>
        <v>8.9361990352488036E-4</v>
      </c>
      <c r="AN509" s="5">
        <f t="shared" si="757"/>
        <v>3.9067632390262126E-4</v>
      </c>
      <c r="AO509" s="5">
        <f t="shared" si="758"/>
        <v>8.5398718994521768E-5</v>
      </c>
      <c r="AP509" s="5">
        <f t="shared" si="759"/>
        <v>1.244498452163367E-5</v>
      </c>
      <c r="AQ509" s="5">
        <f t="shared" si="760"/>
        <v>1.3601870282764733E-6</v>
      </c>
      <c r="AR509" s="5">
        <f t="shared" si="761"/>
        <v>3.773338384764044E-5</v>
      </c>
      <c r="AS509" s="5">
        <f t="shared" si="762"/>
        <v>3.1065291187620818E-5</v>
      </c>
      <c r="AT509" s="5">
        <f t="shared" si="763"/>
        <v>1.2787778595054609E-5</v>
      </c>
      <c r="AU509" s="5">
        <f t="shared" si="764"/>
        <v>3.5093245042836467E-6</v>
      </c>
      <c r="AV509" s="5">
        <f t="shared" si="765"/>
        <v>7.2229267879616456E-7</v>
      </c>
      <c r="AW509" s="5">
        <f t="shared" si="766"/>
        <v>1.1890615000833284E-9</v>
      </c>
      <c r="AX509" s="5">
        <f t="shared" si="767"/>
        <v>1.2261716144226293E-4</v>
      </c>
      <c r="AY509" s="5">
        <f t="shared" si="768"/>
        <v>5.3606261107974273E-5</v>
      </c>
      <c r="AZ509" s="5">
        <f t="shared" si="769"/>
        <v>1.171789982811431E-5</v>
      </c>
      <c r="BA509" s="5">
        <f t="shared" si="770"/>
        <v>1.7076261061514423E-6</v>
      </c>
      <c r="BB509" s="5">
        <f t="shared" si="771"/>
        <v>1.8663670289792799E-7</v>
      </c>
      <c r="BC509" s="5">
        <f t="shared" si="772"/>
        <v>1.631891606394555E-8</v>
      </c>
      <c r="BD509" s="5">
        <f t="shared" si="773"/>
        <v>2.7494052806744728E-6</v>
      </c>
      <c r="BE509" s="5">
        <f t="shared" si="774"/>
        <v>2.263541377094803E-6</v>
      </c>
      <c r="BF509" s="5">
        <f t="shared" si="775"/>
        <v>9.3176869955005904E-7</v>
      </c>
      <c r="BG509" s="5">
        <f t="shared" si="776"/>
        <v>2.5570342068012363E-7</v>
      </c>
      <c r="BH509" s="5">
        <f t="shared" si="777"/>
        <v>5.2629133747803726E-8</v>
      </c>
      <c r="BI509" s="5">
        <f t="shared" si="778"/>
        <v>8.6657447496853721E-9</v>
      </c>
      <c r="BJ509" s="8">
        <f t="shared" si="779"/>
        <v>0.42189373627937199</v>
      </c>
      <c r="BK509" s="8">
        <f t="shared" si="780"/>
        <v>0.39517971478572189</v>
      </c>
      <c r="BL509" s="8">
        <f t="shared" si="781"/>
        <v>0.17900642925540225</v>
      </c>
      <c r="BM509" s="8">
        <f t="shared" si="782"/>
        <v>0.13385745596217255</v>
      </c>
      <c r="BN509" s="8">
        <f t="shared" si="783"/>
        <v>0.86611727462970667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1.62</v>
      </c>
      <c r="F510">
        <f>VLOOKUP(B510,home!$B$2:$E$405,3,FALSE)</f>
        <v>1.75</v>
      </c>
      <c r="G510">
        <f>VLOOKUP(C510,away!$B$2:$E$405,4,FALSE)</f>
        <v>1.97</v>
      </c>
      <c r="H510">
        <f>VLOOKUP(A510,away!$A$2:$E$405,3,FALSE)</f>
        <v>1.38</v>
      </c>
      <c r="I510">
        <f>VLOOKUP(C510,away!$B$2:$E$405,3,FALSE)</f>
        <v>1.1000000000000001</v>
      </c>
      <c r="J510">
        <f>VLOOKUP(B510,home!$B$2:$E$405,4,FALSE)</f>
        <v>0.97</v>
      </c>
      <c r="K510" s="3">
        <f t="shared" si="728"/>
        <v>5.5849500000000001</v>
      </c>
      <c r="L510" s="3">
        <f t="shared" si="729"/>
        <v>1.4724599999999999</v>
      </c>
      <c r="M510" s="5">
        <f t="shared" si="730"/>
        <v>8.6100521211073964E-4</v>
      </c>
      <c r="N510" s="5">
        <f t="shared" si="731"/>
        <v>4.8086710593778755E-3</v>
      </c>
      <c r="O510" s="5">
        <f t="shared" si="732"/>
        <v>1.2677957346245794E-3</v>
      </c>
      <c r="P510" s="5">
        <f t="shared" si="733"/>
        <v>7.0805757880915456E-3</v>
      </c>
      <c r="Q510" s="5">
        <f t="shared" si="734"/>
        <v>1.3428093716536239E-2</v>
      </c>
      <c r="R510" s="5">
        <f t="shared" si="735"/>
        <v>9.3338925370265423E-4</v>
      </c>
      <c r="S510" s="5">
        <f t="shared" si="736"/>
        <v>1.4556983159255283E-2</v>
      </c>
      <c r="T510" s="5">
        <f t="shared" si="737"/>
        <v>1.9772330873850948E-2</v>
      </c>
      <c r="U510" s="5">
        <f t="shared" si="738"/>
        <v>5.2129323124666394E-3</v>
      </c>
      <c r="V510" s="5">
        <f t="shared" si="739"/>
        <v>1.3301225778542231E-2</v>
      </c>
      <c r="W510" s="5">
        <f t="shared" si="740"/>
        <v>2.499841066738968E-2</v>
      </c>
      <c r="X510" s="5">
        <f t="shared" si="741"/>
        <v>3.6809159771304598E-2</v>
      </c>
      <c r="Y510" s="5">
        <f t="shared" si="742"/>
        <v>2.7100007698427589E-2</v>
      </c>
      <c r="Z510" s="5">
        <f t="shared" si="743"/>
        <v>4.5812611350233681E-4</v>
      </c>
      <c r="AA510" s="5">
        <f t="shared" si="744"/>
        <v>2.5586114376048761E-3</v>
      </c>
      <c r="AB510" s="5">
        <f t="shared" si="745"/>
        <v>7.14485847422568E-3</v>
      </c>
      <c r="AC510" s="5">
        <f t="shared" si="746"/>
        <v>6.8365103859682006E-3</v>
      </c>
      <c r="AD510" s="5">
        <f t="shared" si="747"/>
        <v>3.49037184142095E-2</v>
      </c>
      <c r="AE510" s="5">
        <f t="shared" si="748"/>
        <v>5.1394329216186918E-2</v>
      </c>
      <c r="AF510" s="5">
        <f t="shared" si="749"/>
        <v>3.7838046998833294E-2</v>
      </c>
      <c r="AG510" s="5">
        <f t="shared" si="750"/>
        <v>1.8571670227967362E-2</v>
      </c>
      <c r="AH510" s="5">
        <f t="shared" si="751"/>
        <v>1.6864309427191263E-4</v>
      </c>
      <c r="AI510" s="5">
        <f t="shared" si="752"/>
        <v>9.418632493539184E-4</v>
      </c>
      <c r="AJ510" s="5">
        <f t="shared" si="753"/>
        <v>2.6301295772395844E-3</v>
      </c>
      <c r="AK510" s="5">
        <f t="shared" si="754"/>
        <v>4.8963807274680707E-3</v>
      </c>
      <c r="AL510" s="5">
        <f t="shared" si="755"/>
        <v>2.2488333047487748E-3</v>
      </c>
      <c r="AM510" s="5">
        <f t="shared" si="756"/>
        <v>3.8987104431487875E-2</v>
      </c>
      <c r="AN510" s="5">
        <f t="shared" si="757"/>
        <v>5.7406951791188626E-2</v>
      </c>
      <c r="AO510" s="5">
        <f t="shared" si="758"/>
        <v>4.2264720117226803E-2</v>
      </c>
      <c r="AP510" s="5">
        <f t="shared" si="759"/>
        <v>2.0744369927937264E-2</v>
      </c>
      <c r="AQ510" s="5">
        <f t="shared" si="760"/>
        <v>7.6363137360226209E-3</v>
      </c>
      <c r="AR510" s="5">
        <f t="shared" si="761"/>
        <v>4.9664042118324112E-5</v>
      </c>
      <c r="AS510" s="5">
        <f t="shared" si="762"/>
        <v>2.7737119202873427E-4</v>
      </c>
      <c r="AT510" s="5">
        <f t="shared" si="763"/>
        <v>7.7455211946043999E-4</v>
      </c>
      <c r="AU510" s="5">
        <f t="shared" si="764"/>
        <v>1.4419449531935277E-3</v>
      </c>
      <c r="AV510" s="5">
        <f t="shared" si="765"/>
        <v>2.0132976165845484E-3</v>
      </c>
      <c r="AW510" s="5">
        <f t="shared" si="766"/>
        <v>5.1370945472569644E-4</v>
      </c>
      <c r="AX510" s="5">
        <f t="shared" si="767"/>
        <v>3.6290171482439695E-2</v>
      </c>
      <c r="AY510" s="5">
        <f t="shared" si="768"/>
        <v>5.3435825901033143E-2</v>
      </c>
      <c r="AZ510" s="5">
        <f t="shared" si="769"/>
        <v>3.9341058103117638E-2</v>
      </c>
      <c r="BA510" s="5">
        <f t="shared" si="770"/>
        <v>1.9309378138172201E-2</v>
      </c>
      <c r="BB510" s="5">
        <f t="shared" si="771"/>
        <v>7.1080717333332558E-3</v>
      </c>
      <c r="BC510" s="5">
        <f t="shared" si="772"/>
        <v>2.0932702608927778E-3</v>
      </c>
      <c r="BD510" s="5">
        <f t="shared" si="773"/>
        <v>1.2188052576257917E-5</v>
      </c>
      <c r="BE510" s="5">
        <f t="shared" si="774"/>
        <v>6.8069664235771653E-5</v>
      </c>
      <c r="BF510" s="5">
        <f t="shared" si="775"/>
        <v>1.9008283563678652E-4</v>
      </c>
      <c r="BG510" s="5">
        <f t="shared" si="776"/>
        <v>3.5386771096322352E-4</v>
      </c>
      <c r="BH510" s="5">
        <f t="shared" si="777"/>
        <v>4.940833680860139E-4</v>
      </c>
      <c r="BI510" s="5">
        <f t="shared" si="778"/>
        <v>5.5188618131839663E-4</v>
      </c>
      <c r="BJ510" s="8">
        <f t="shared" si="779"/>
        <v>0.59424167426693597</v>
      </c>
      <c r="BK510" s="8">
        <f t="shared" si="780"/>
        <v>9.8320959529749924E-2</v>
      </c>
      <c r="BL510" s="8">
        <f t="shared" si="781"/>
        <v>3.198161159715994E-2</v>
      </c>
      <c r="BM510" s="8">
        <f t="shared" si="782"/>
        <v>0.64370072429659719</v>
      </c>
      <c r="BN510" s="8">
        <f t="shared" si="783"/>
        <v>2.8379530764443633E-2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1.62</v>
      </c>
      <c r="F511">
        <f>VLOOKUP(B511,home!$B$2:$E$405,3,FALSE)</f>
        <v>1.1000000000000001</v>
      </c>
      <c r="G511">
        <f>VLOOKUP(C511,away!$B$2:$E$405,4,FALSE)</f>
        <v>0.66</v>
      </c>
      <c r="H511">
        <f>VLOOKUP(A511,away!$A$2:$E$405,3,FALSE)</f>
        <v>1.38</v>
      </c>
      <c r="I511">
        <f>VLOOKUP(C511,away!$B$2:$E$405,3,FALSE)</f>
        <v>0.66</v>
      </c>
      <c r="J511">
        <f>VLOOKUP(B511,home!$B$2:$E$405,4,FALSE)</f>
        <v>0.72</v>
      </c>
      <c r="K511" s="3">
        <f t="shared" si="728"/>
        <v>1.1761200000000003</v>
      </c>
      <c r="L511" s="3">
        <f t="shared" si="729"/>
        <v>0.65577599999999991</v>
      </c>
      <c r="M511" s="5">
        <f t="shared" si="730"/>
        <v>0.16010971179716368</v>
      </c>
      <c r="N511" s="5">
        <f t="shared" si="731"/>
        <v>0.18830823423888018</v>
      </c>
      <c r="O511" s="5">
        <f t="shared" si="732"/>
        <v>0.10499610636349679</v>
      </c>
      <c r="P511" s="5">
        <f t="shared" si="733"/>
        <v>0.12348802061623586</v>
      </c>
      <c r="Q511" s="5">
        <f t="shared" si="734"/>
        <v>0.11073654022651594</v>
      </c>
      <c r="R511" s="5">
        <f t="shared" si="735"/>
        <v>3.4426963323314227E-2</v>
      </c>
      <c r="S511" s="5">
        <f t="shared" si="736"/>
        <v>2.3810690595450251E-2</v>
      </c>
      <c r="T511" s="5">
        <f t="shared" si="737"/>
        <v>7.2618365403583712E-2</v>
      </c>
      <c r="U511" s="5">
        <f t="shared" si="738"/>
        <v>4.0490240103816334E-2</v>
      </c>
      <c r="V511" s="5">
        <f t="shared" si="739"/>
        <v>2.0405001726862852E-3</v>
      </c>
      <c r="W511" s="5">
        <f t="shared" si="740"/>
        <v>4.3413153230403317E-2</v>
      </c>
      <c r="X511" s="5">
        <f t="shared" si="741"/>
        <v>2.8469303972820961E-2</v>
      </c>
      <c r="Y511" s="5">
        <f t="shared" si="742"/>
        <v>9.3347431410403178E-3</v>
      </c>
      <c r="Z511" s="5">
        <f t="shared" si="743"/>
        <v>7.525458766769905E-3</v>
      </c>
      <c r="AA511" s="5">
        <f t="shared" si="744"/>
        <v>8.8508425647734219E-3</v>
      </c>
      <c r="AB511" s="5">
        <f t="shared" si="745"/>
        <v>5.204826478640661E-3</v>
      </c>
      <c r="AC511" s="5">
        <f t="shared" si="746"/>
        <v>9.8361197364208177E-5</v>
      </c>
      <c r="AD511" s="5">
        <f t="shared" si="747"/>
        <v>1.2764769444335496E-2</v>
      </c>
      <c r="AE511" s="5">
        <f t="shared" si="748"/>
        <v>8.3708294471285527E-3</v>
      </c>
      <c r="AF511" s="5">
        <f t="shared" si="749"/>
        <v>2.7446945257600863E-3</v>
      </c>
      <c r="AG511" s="5">
        <f t="shared" si="750"/>
        <v>5.9996826577494891E-4</v>
      </c>
      <c r="AH511" s="5">
        <f t="shared" si="751"/>
        <v>1.2337538120593249E-3</v>
      </c>
      <c r="AI511" s="5">
        <f t="shared" si="752"/>
        <v>1.4510425334392132E-3</v>
      </c>
      <c r="AJ511" s="5">
        <f t="shared" si="753"/>
        <v>8.5330007221426428E-4</v>
      </c>
      <c r="AK511" s="5">
        <f t="shared" si="754"/>
        <v>3.3452776031088022E-4</v>
      </c>
      <c r="AL511" s="5">
        <f t="shared" si="755"/>
        <v>3.0345266209302255E-6</v>
      </c>
      <c r="AM511" s="5">
        <f t="shared" si="756"/>
        <v>3.0025801277743722E-3</v>
      </c>
      <c r="AN511" s="5">
        <f t="shared" si="757"/>
        <v>1.9690199858713661E-3</v>
      </c>
      <c r="AO511" s="5">
        <f t="shared" si="758"/>
        <v>6.4561802512739044E-4</v>
      </c>
      <c r="AP511" s="5">
        <f t="shared" si="759"/>
        <v>1.4112693534864653E-4</v>
      </c>
      <c r="AQ511" s="5">
        <f t="shared" si="760"/>
        <v>2.3136914288798499E-5</v>
      </c>
      <c r="AR511" s="5">
        <f t="shared" si="761"/>
        <v>1.6181322797140319E-4</v>
      </c>
      <c r="AS511" s="5">
        <f t="shared" si="762"/>
        <v>1.9031177368172676E-4</v>
      </c>
      <c r="AT511" s="5">
        <f t="shared" si="763"/>
        <v>1.119147416312763E-4</v>
      </c>
      <c r="AU511" s="5">
        <f t="shared" si="764"/>
        <v>4.3875055309125568E-5</v>
      </c>
      <c r="AV511" s="5">
        <f t="shared" si="765"/>
        <v>1.29005825125422E-5</v>
      </c>
      <c r="AW511" s="5">
        <f t="shared" si="766"/>
        <v>6.5012311058424405E-8</v>
      </c>
      <c r="AX511" s="5">
        <f t="shared" si="767"/>
        <v>5.8856575664633227E-4</v>
      </c>
      <c r="AY511" s="5">
        <f t="shared" si="768"/>
        <v>3.8596729763050512E-4</v>
      </c>
      <c r="AZ511" s="5">
        <f t="shared" si="769"/>
        <v>1.2655404528547103E-4</v>
      </c>
      <c r="BA511" s="5">
        <f t="shared" si="770"/>
        <v>2.7663701867041688E-5</v>
      </c>
      <c r="BB511" s="5">
        <f t="shared" si="771"/>
        <v>4.5352979388902803E-6</v>
      </c>
      <c r="BC511" s="5">
        <f t="shared" si="772"/>
        <v>5.9482790823474271E-7</v>
      </c>
      <c r="BD511" s="5">
        <f t="shared" si="773"/>
        <v>1.7685538564362477E-5</v>
      </c>
      <c r="BE511" s="5">
        <f t="shared" si="774"/>
        <v>2.0800315616318E-5</v>
      </c>
      <c r="BF511" s="5">
        <f t="shared" si="775"/>
        <v>1.223183360133197E-5</v>
      </c>
      <c r="BG511" s="5">
        <f t="shared" si="776"/>
        <v>4.7953680450661862E-6</v>
      </c>
      <c r="BH511" s="5">
        <f t="shared" si="777"/>
        <v>1.4099820662908116E-6</v>
      </c>
      <c r="BI511" s="5">
        <f t="shared" si="778"/>
        <v>3.3166162156118982E-7</v>
      </c>
      <c r="BJ511" s="8">
        <f t="shared" si="779"/>
        <v>0.48427596481193053</v>
      </c>
      <c r="BK511" s="8">
        <f t="shared" si="780"/>
        <v>0.30993628620315178</v>
      </c>
      <c r="BL511" s="8">
        <f t="shared" si="781"/>
        <v>0.19841967309268607</v>
      </c>
      <c r="BM511" s="8">
        <f t="shared" si="782"/>
        <v>0.27770590402361212</v>
      </c>
      <c r="BN511" s="8">
        <f t="shared" si="783"/>
        <v>0.72206557656560666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1.62</v>
      </c>
      <c r="F512">
        <f>VLOOKUP(B512,home!$B$2:$E$405,3,FALSE)</f>
        <v>0.66</v>
      </c>
      <c r="G512">
        <f>VLOOKUP(C512,away!$B$2:$E$405,4,FALSE)</f>
        <v>1.1000000000000001</v>
      </c>
      <c r="H512">
        <f>VLOOKUP(A512,away!$A$2:$E$405,3,FALSE)</f>
        <v>1.38</v>
      </c>
      <c r="I512">
        <f>VLOOKUP(C512,away!$B$2:$E$405,3,FALSE)</f>
        <v>0.66</v>
      </c>
      <c r="J512">
        <f>VLOOKUP(B512,home!$B$2:$E$405,4,FALSE)</f>
        <v>1.45</v>
      </c>
      <c r="K512" s="3">
        <f t="shared" si="728"/>
        <v>1.1761200000000003</v>
      </c>
      <c r="L512" s="3">
        <f t="shared" si="729"/>
        <v>1.3206599999999999</v>
      </c>
      <c r="M512" s="5">
        <f t="shared" si="730"/>
        <v>8.2349738321637223E-2</v>
      </c>
      <c r="N512" s="5">
        <f t="shared" si="731"/>
        <v>9.6853174234843978E-2</v>
      </c>
      <c r="O512" s="5">
        <f t="shared" si="732"/>
        <v>0.10875600541185339</v>
      </c>
      <c r="P512" s="5">
        <f t="shared" si="733"/>
        <v>0.12791011308498901</v>
      </c>
      <c r="Q512" s="5">
        <f t="shared" si="734"/>
        <v>5.695547764054238E-2</v>
      </c>
      <c r="R512" s="5">
        <f t="shared" si="735"/>
        <v>7.1814853053609157E-2</v>
      </c>
      <c r="S512" s="5">
        <f t="shared" si="736"/>
        <v>4.9669244137463993E-2</v>
      </c>
      <c r="T512" s="5">
        <f t="shared" si="737"/>
        <v>7.5218821100758684E-2</v>
      </c>
      <c r="U512" s="5">
        <f t="shared" si="738"/>
        <v>8.4462884973410812E-2</v>
      </c>
      <c r="V512" s="5">
        <f t="shared" si="739"/>
        <v>8.5721093202303714E-3</v>
      </c>
      <c r="W512" s="5">
        <f t="shared" si="740"/>
        <v>2.2328825454198242E-2</v>
      </c>
      <c r="X512" s="5">
        <f t="shared" si="741"/>
        <v>2.9488786624341443E-2</v>
      </c>
      <c r="Y512" s="5">
        <f t="shared" si="742"/>
        <v>1.9472330471651388E-2</v>
      </c>
      <c r="Z512" s="5">
        <f t="shared" si="743"/>
        <v>3.1614334611259814E-2</v>
      </c>
      <c r="AA512" s="5">
        <f t="shared" si="744"/>
        <v>3.7182251222994893E-2</v>
      </c>
      <c r="AB512" s="5">
        <f t="shared" si="745"/>
        <v>2.1865394654194393E-2</v>
      </c>
      <c r="AC512" s="5">
        <f t="shared" si="746"/>
        <v>8.3216678558608692E-4</v>
      </c>
      <c r="AD512" s="5">
        <f t="shared" si="747"/>
        <v>6.565344548297913E-3</v>
      </c>
      <c r="AE512" s="5">
        <f t="shared" si="748"/>
        <v>8.6705879311551205E-3</v>
      </c>
      <c r="AF512" s="5">
        <f t="shared" si="749"/>
        <v>5.7254493285796614E-3</v>
      </c>
      <c r="AG512" s="5">
        <f t="shared" si="750"/>
        <v>2.5204573034273378E-3</v>
      </c>
      <c r="AH512" s="5">
        <f t="shared" si="751"/>
        <v>1.0437946786926597E-2</v>
      </c>
      <c r="AI512" s="5">
        <f t="shared" si="752"/>
        <v>1.227627797504011E-2</v>
      </c>
      <c r="AJ512" s="5">
        <f t="shared" si="753"/>
        <v>7.2191880260020916E-3</v>
      </c>
      <c r="AK512" s="5">
        <f t="shared" si="754"/>
        <v>2.8302104737138608E-3</v>
      </c>
      <c r="AL512" s="5">
        <f t="shared" si="755"/>
        <v>5.1702676811989632E-5</v>
      </c>
      <c r="AM512" s="5">
        <f t="shared" si="756"/>
        <v>1.544326606028828E-3</v>
      </c>
      <c r="AN512" s="5">
        <f t="shared" si="757"/>
        <v>2.0395303755180315E-3</v>
      </c>
      <c r="AO512" s="5">
        <f t="shared" si="758"/>
        <v>1.346763092865822E-3</v>
      </c>
      <c r="AP512" s="5">
        <f t="shared" si="759"/>
        <v>5.9287204874139193E-4</v>
      </c>
      <c r="AQ512" s="5">
        <f t="shared" si="760"/>
        <v>1.9574559997270166E-4</v>
      </c>
      <c r="AR512" s="5">
        <f t="shared" si="761"/>
        <v>2.7569957607244955E-3</v>
      </c>
      <c r="AS512" s="5">
        <f t="shared" si="762"/>
        <v>3.2425578541032938E-3</v>
      </c>
      <c r="AT512" s="5">
        <f t="shared" si="763"/>
        <v>1.9068185716839842E-3</v>
      </c>
      <c r="AU512" s="5">
        <f t="shared" si="764"/>
        <v>7.4754915284298926E-4</v>
      </c>
      <c r="AV512" s="5">
        <f t="shared" si="765"/>
        <v>2.1980187741042428E-4</v>
      </c>
      <c r="AW512" s="5">
        <f t="shared" si="766"/>
        <v>2.2307617393689185E-6</v>
      </c>
      <c r="AX512" s="5">
        <f t="shared" si="767"/>
        <v>3.0271890131377079E-4</v>
      </c>
      <c r="AY512" s="5">
        <f t="shared" si="768"/>
        <v>3.9978874420904442E-4</v>
      </c>
      <c r="AZ512" s="5">
        <f t="shared" si="769"/>
        <v>2.6399250146355834E-4</v>
      </c>
      <c r="BA512" s="5">
        <f t="shared" si="770"/>
        <v>1.1621477899428762E-4</v>
      </c>
      <c r="BB512" s="5">
        <f t="shared" si="771"/>
        <v>3.8370052506648972E-5</v>
      </c>
      <c r="BC512" s="5">
        <f t="shared" si="772"/>
        <v>1.0134758708686204E-5</v>
      </c>
      <c r="BD512" s="5">
        <f t="shared" si="773"/>
        <v>6.0684233689306815E-4</v>
      </c>
      <c r="BE512" s="5">
        <f t="shared" si="774"/>
        <v>7.1371940926667537E-4</v>
      </c>
      <c r="BF512" s="5">
        <f t="shared" si="775"/>
        <v>4.1970983581336138E-4</v>
      </c>
      <c r="BG512" s="5">
        <f t="shared" si="776"/>
        <v>1.6454304403227022E-4</v>
      </c>
      <c r="BH512" s="5">
        <f t="shared" si="777"/>
        <v>4.8380591236808441E-5</v>
      </c>
      <c r="BI512" s="5">
        <f t="shared" si="778"/>
        <v>1.1380276193087026E-5</v>
      </c>
      <c r="BJ512" s="8">
        <f t="shared" si="779"/>
        <v>0.33064971209811889</v>
      </c>
      <c r="BK512" s="8">
        <f t="shared" si="780"/>
        <v>0.26978486307092769</v>
      </c>
      <c r="BL512" s="8">
        <f t="shared" si="781"/>
        <v>0.36768331128794574</v>
      </c>
      <c r="BM512" s="8">
        <f t="shared" si="782"/>
        <v>0.45469530133830738</v>
      </c>
      <c r="BN512" s="8">
        <f t="shared" si="783"/>
        <v>0.54463936174747507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1.62</v>
      </c>
      <c r="F513">
        <f>VLOOKUP(B513,home!$B$2:$E$405,3,FALSE)</f>
        <v>1.1000000000000001</v>
      </c>
      <c r="G513">
        <f>VLOOKUP(C513,away!$B$2:$E$405,4,FALSE)</f>
        <v>0.99</v>
      </c>
      <c r="H513">
        <f>VLOOKUP(A513,away!$A$2:$E$405,3,FALSE)</f>
        <v>1.38</v>
      </c>
      <c r="I513">
        <f>VLOOKUP(C513,away!$B$2:$E$405,3,FALSE)</f>
        <v>0.33</v>
      </c>
      <c r="J513">
        <f>VLOOKUP(B513,home!$B$2:$E$405,4,FALSE)</f>
        <v>0.24</v>
      </c>
      <c r="K513" s="3">
        <f t="shared" si="728"/>
        <v>1.7641800000000003</v>
      </c>
      <c r="L513" s="3">
        <f t="shared" si="729"/>
        <v>0.10929599999999999</v>
      </c>
      <c r="M513" s="5">
        <f t="shared" si="730"/>
        <v>0.15358885799418667</v>
      </c>
      <c r="N513" s="5">
        <f t="shared" si="731"/>
        <v>0.27095839149618423</v>
      </c>
      <c r="O513" s="5">
        <f t="shared" si="732"/>
        <v>1.6786647823332626E-2</v>
      </c>
      <c r="P513" s="5">
        <f t="shared" si="733"/>
        <v>2.9614668356966953E-2</v>
      </c>
      <c r="Q513" s="5">
        <f t="shared" si="734"/>
        <v>0.23900968755486929</v>
      </c>
      <c r="R513" s="5">
        <f t="shared" si="735"/>
        <v>9.1735673024948136E-4</v>
      </c>
      <c r="S513" s="5">
        <f t="shared" si="736"/>
        <v>1.4275589280153638E-3</v>
      </c>
      <c r="T513" s="5">
        <f t="shared" si="737"/>
        <v>2.6122802810996996E-2</v>
      </c>
      <c r="U513" s="5">
        <f t="shared" si="738"/>
        <v>1.61838239637153E-3</v>
      </c>
      <c r="V513" s="5">
        <f t="shared" si="739"/>
        <v>3.0584310726499913E-5</v>
      </c>
      <c r="W513" s="5">
        <f t="shared" si="740"/>
        <v>0.14055203686351644</v>
      </c>
      <c r="X513" s="5">
        <f t="shared" si="741"/>
        <v>1.5361775421034896E-2</v>
      </c>
      <c r="Y513" s="5">
        <f t="shared" si="742"/>
        <v>8.39490303208715E-4</v>
      </c>
      <c r="Z513" s="5">
        <f t="shared" si="743"/>
        <v>3.3421140396449116E-5</v>
      </c>
      <c r="AA513" s="5">
        <f t="shared" si="744"/>
        <v>5.8960907464607599E-5</v>
      </c>
      <c r="AB513" s="5">
        <f t="shared" si="745"/>
        <v>5.2008826865455752E-5</v>
      </c>
      <c r="AC513" s="5">
        <f t="shared" si="746"/>
        <v>3.6857500233106273E-7</v>
      </c>
      <c r="AD513" s="5">
        <f t="shared" si="747"/>
        <v>6.1989773098469619E-2</v>
      </c>
      <c r="AE513" s="5">
        <f t="shared" si="748"/>
        <v>6.775234240570336E-3</v>
      </c>
      <c r="AF513" s="5">
        <f t="shared" si="749"/>
        <v>3.7025300077868774E-4</v>
      </c>
      <c r="AG513" s="5">
        <f t="shared" si="750"/>
        <v>1.3489057324369155E-5</v>
      </c>
      <c r="AH513" s="5">
        <f t="shared" si="751"/>
        <v>9.1319924019257537E-7</v>
      </c>
      <c r="AI513" s="5">
        <f t="shared" si="752"/>
        <v>1.6110478355629378E-6</v>
      </c>
      <c r="AJ513" s="5">
        <f t="shared" si="753"/>
        <v>1.4210891852717126E-6</v>
      </c>
      <c r="AK513" s="5">
        <f t="shared" si="754"/>
        <v>8.3568570629088342E-7</v>
      </c>
      <c r="AL513" s="5">
        <f t="shared" si="755"/>
        <v>2.8427130981378549E-9</v>
      </c>
      <c r="AM513" s="5">
        <f t="shared" si="756"/>
        <v>2.1872223580971621E-2</v>
      </c>
      <c r="AN513" s="5">
        <f t="shared" si="757"/>
        <v>2.3905465485058747E-3</v>
      </c>
      <c r="AO513" s="5">
        <f t="shared" si="758"/>
        <v>1.3063858778274902E-4</v>
      </c>
      <c r="AP513" s="5">
        <f t="shared" si="759"/>
        <v>4.7594250301011146E-6</v>
      </c>
      <c r="AQ513" s="5">
        <f t="shared" si="760"/>
        <v>1.3004652952248281E-7</v>
      </c>
      <c r="AR513" s="5">
        <f t="shared" si="761"/>
        <v>1.9961804831217536E-8</v>
      </c>
      <c r="AS513" s="5">
        <f t="shared" si="762"/>
        <v>3.5216216847137349E-8</v>
      </c>
      <c r="AT513" s="5">
        <f t="shared" si="763"/>
        <v>3.1063872718691407E-8</v>
      </c>
      <c r="AU513" s="5">
        <f t="shared" si="764"/>
        <v>1.8267420990953671E-8</v>
      </c>
      <c r="AV513" s="5">
        <f t="shared" si="765"/>
        <v>8.0567546909551623E-9</v>
      </c>
      <c r="AW513" s="5">
        <f t="shared" si="766"/>
        <v>1.5225714853783555E-11</v>
      </c>
      <c r="AX513" s="5">
        <f t="shared" si="767"/>
        <v>6.4310898995130865E-3</v>
      </c>
      <c r="AY513" s="5">
        <f t="shared" si="768"/>
        <v>7.0289240165718233E-4</v>
      </c>
      <c r="AZ513" s="5">
        <f t="shared" si="769"/>
        <v>3.84116639657617E-5</v>
      </c>
      <c r="BA513" s="5">
        <f t="shared" si="770"/>
        <v>1.3994137416006307E-6</v>
      </c>
      <c r="BB513" s="5">
        <f t="shared" si="771"/>
        <v>3.823758107549562E-8</v>
      </c>
      <c r="BC513" s="5">
        <f t="shared" si="772"/>
        <v>8.3584293224547349E-10</v>
      </c>
      <c r="BD513" s="5">
        <f t="shared" si="773"/>
        <v>3.6362423680545882E-10</v>
      </c>
      <c r="BE513" s="5">
        <f t="shared" si="774"/>
        <v>6.4149860608745433E-10</v>
      </c>
      <c r="BF513" s="5">
        <f t="shared" si="775"/>
        <v>5.6585950544368295E-10</v>
      </c>
      <c r="BG513" s="5">
        <f t="shared" si="776"/>
        <v>3.3275934077121223E-10</v>
      </c>
      <c r="BH513" s="5">
        <f t="shared" si="777"/>
        <v>1.4676184345043932E-10</v>
      </c>
      <c r="BI513" s="5">
        <f t="shared" si="778"/>
        <v>5.1782861795679195E-11</v>
      </c>
      <c r="BJ513" s="8">
        <f t="shared" si="779"/>
        <v>0.79356506448807518</v>
      </c>
      <c r="BK513" s="8">
        <f t="shared" si="780"/>
        <v>0.18536493340926807</v>
      </c>
      <c r="BL513" s="8">
        <f t="shared" si="781"/>
        <v>1.9438252374607494E-2</v>
      </c>
      <c r="BM513" s="8">
        <f t="shared" si="782"/>
        <v>0.28682316907012645</v>
      </c>
      <c r="BN513" s="8">
        <f t="shared" si="783"/>
        <v>0.71087560995578924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1.42592592592593</v>
      </c>
      <c r="F514">
        <f>VLOOKUP(B514,home!$B$2:$E$405,3,FALSE)</f>
        <v>0.97</v>
      </c>
      <c r="G514">
        <f>VLOOKUP(C514,away!$B$2:$E$405,4,FALSE)</f>
        <v>0.19</v>
      </c>
      <c r="H514">
        <f>VLOOKUP(A514,away!$A$2:$E$405,3,FALSE)</f>
        <v>1.34615384615385</v>
      </c>
      <c r="I514">
        <f>VLOOKUP(C514,away!$B$2:$E$405,3,FALSE)</f>
        <v>1.56</v>
      </c>
      <c r="J514">
        <f>VLOOKUP(B514,home!$B$2:$E$405,4,FALSE)</f>
        <v>0.5</v>
      </c>
      <c r="K514" s="3">
        <f t="shared" si="728"/>
        <v>0.26279814814814889</v>
      </c>
      <c r="L514" s="3">
        <f t="shared" si="729"/>
        <v>1.0500000000000032</v>
      </c>
      <c r="M514" s="5">
        <f t="shared" si="730"/>
        <v>0.26906611520506107</v>
      </c>
      <c r="N514" s="5">
        <f t="shared" si="731"/>
        <v>7.0710076805306527E-2</v>
      </c>
      <c r="O514" s="5">
        <f t="shared" si="732"/>
        <v>0.28251942096531496</v>
      </c>
      <c r="P514" s="5">
        <f t="shared" si="733"/>
        <v>7.4245580645572087E-2</v>
      </c>
      <c r="Q514" s="5">
        <f t="shared" si="734"/>
        <v>9.2912386199239666E-3</v>
      </c>
      <c r="R514" s="5">
        <f t="shared" si="735"/>
        <v>0.14832269600679077</v>
      </c>
      <c r="S514" s="5">
        <f t="shared" si="736"/>
        <v>5.1217952892331151E-3</v>
      </c>
      <c r="T514" s="5">
        <f t="shared" si="737"/>
        <v>9.7558005509201934E-3</v>
      </c>
      <c r="U514" s="5">
        <f t="shared" si="738"/>
        <v>3.8978929838925445E-2</v>
      </c>
      <c r="V514" s="5">
        <f t="shared" si="739"/>
        <v>1.5703313700717768E-4</v>
      </c>
      <c r="W514" s="5">
        <f t="shared" si="740"/>
        <v>8.1390676777286057E-4</v>
      </c>
      <c r="X514" s="5">
        <f t="shared" si="741"/>
        <v>8.5460210616150622E-4</v>
      </c>
      <c r="Y514" s="5">
        <f t="shared" si="742"/>
        <v>4.4866610573479198E-4</v>
      </c>
      <c r="Z514" s="5">
        <f t="shared" si="743"/>
        <v>5.1912943602376929E-2</v>
      </c>
      <c r="AA514" s="5">
        <f t="shared" si="744"/>
        <v>1.364262544362395E-2</v>
      </c>
      <c r="AB514" s="5">
        <f t="shared" si="745"/>
        <v>1.7926283512315962E-3</v>
      </c>
      <c r="AC514" s="5">
        <f t="shared" si="746"/>
        <v>2.7082136552218742E-6</v>
      </c>
      <c r="AD514" s="5">
        <f t="shared" si="747"/>
        <v>5.3473297833988281E-5</v>
      </c>
      <c r="AE514" s="5">
        <f t="shared" si="748"/>
        <v>5.6146962725687867E-5</v>
      </c>
      <c r="AF514" s="5">
        <f t="shared" si="749"/>
        <v>2.9477155430986206E-5</v>
      </c>
      <c r="AG514" s="5">
        <f t="shared" si="750"/>
        <v>1.0317004400845205E-5</v>
      </c>
      <c r="AH514" s="5">
        <f t="shared" si="751"/>
        <v>1.3627147695623983E-2</v>
      </c>
      <c r="AI514" s="5">
        <f t="shared" si="752"/>
        <v>3.5811891789512972E-3</v>
      </c>
      <c r="AJ514" s="5">
        <f t="shared" si="753"/>
        <v>4.7056494219829533E-4</v>
      </c>
      <c r="AK514" s="5">
        <f t="shared" si="754"/>
        <v>4.122119846438426E-5</v>
      </c>
      <c r="AL514" s="5">
        <f t="shared" si="755"/>
        <v>2.9891968402037297E-8</v>
      </c>
      <c r="AM514" s="5">
        <f t="shared" si="756"/>
        <v>2.8105367292293085E-6</v>
      </c>
      <c r="AN514" s="5">
        <f t="shared" si="757"/>
        <v>2.9510635656907832E-6</v>
      </c>
      <c r="AO514" s="5">
        <f t="shared" si="758"/>
        <v>1.5493083719876653E-6</v>
      </c>
      <c r="AP514" s="5">
        <f t="shared" si="759"/>
        <v>5.4225793019568456E-7</v>
      </c>
      <c r="AQ514" s="5">
        <f t="shared" si="760"/>
        <v>1.423427066763676E-7</v>
      </c>
      <c r="AR514" s="5">
        <f t="shared" si="761"/>
        <v>2.8617010160810461E-3</v>
      </c>
      <c r="AS514" s="5">
        <f t="shared" si="762"/>
        <v>7.5204972757977493E-4</v>
      </c>
      <c r="AT514" s="5">
        <f t="shared" si="763"/>
        <v>9.8818637861642359E-5</v>
      </c>
      <c r="AU514" s="5">
        <f t="shared" si="764"/>
        <v>8.6564516775207245E-6</v>
      </c>
      <c r="AV514" s="5">
        <f t="shared" si="765"/>
        <v>5.6872486759659553E-7</v>
      </c>
      <c r="AW514" s="5">
        <f t="shared" si="766"/>
        <v>2.2912032326628688E-10</v>
      </c>
      <c r="AX514" s="5">
        <f t="shared" si="767"/>
        <v>1.2310064129063633E-7</v>
      </c>
      <c r="AY514" s="5">
        <f t="shared" si="768"/>
        <v>1.2925567335516852E-7</v>
      </c>
      <c r="AZ514" s="5">
        <f t="shared" si="769"/>
        <v>6.7859228511463659E-8</v>
      </c>
      <c r="BA514" s="5">
        <f t="shared" si="770"/>
        <v>2.3750729979012355E-8</v>
      </c>
      <c r="BB514" s="5">
        <f t="shared" si="771"/>
        <v>6.2345666194907617E-9</v>
      </c>
      <c r="BC514" s="5">
        <f t="shared" si="772"/>
        <v>1.3092589900930644E-9</v>
      </c>
      <c r="BD514" s="5">
        <f t="shared" si="773"/>
        <v>5.0079767781418443E-4</v>
      </c>
      <c r="BE514" s="5">
        <f t="shared" si="774"/>
        <v>1.3160870232646098E-4</v>
      </c>
      <c r="BF514" s="5">
        <f t="shared" si="775"/>
        <v>1.729326162578746E-5</v>
      </c>
      <c r="BG514" s="5">
        <f t="shared" si="776"/>
        <v>1.5148790435661308E-6</v>
      </c>
      <c r="BH514" s="5">
        <f t="shared" si="777"/>
        <v>9.9526851829404475E-8</v>
      </c>
      <c r="BI514" s="5">
        <f t="shared" si="778"/>
        <v>5.2310944703565411E-9</v>
      </c>
      <c r="BJ514" s="8">
        <f t="shared" si="779"/>
        <v>9.2032052395613892E-2</v>
      </c>
      <c r="BK514" s="8">
        <f t="shared" si="780"/>
        <v>0.34859339163817038</v>
      </c>
      <c r="BL514" s="8">
        <f t="shared" si="781"/>
        <v>0.50734953745794864</v>
      </c>
      <c r="BM514" s="8">
        <f t="shared" si="782"/>
        <v>0.14573266781958738</v>
      </c>
      <c r="BN514" s="8">
        <f t="shared" si="783"/>
        <v>0.85415512824796935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1.42592592592593</v>
      </c>
      <c r="F515">
        <f>VLOOKUP(B515,home!$B$2:$E$405,3,FALSE)</f>
        <v>1.46</v>
      </c>
      <c r="G515">
        <f>VLOOKUP(C515,away!$B$2:$E$405,4,FALSE)</f>
        <v>2.04</v>
      </c>
      <c r="H515">
        <f>VLOOKUP(A515,away!$A$2:$E$405,3,FALSE)</f>
        <v>1.34615384615385</v>
      </c>
      <c r="I515">
        <f>VLOOKUP(C515,away!$B$2:$E$405,3,FALSE)</f>
        <v>0.57999999999999996</v>
      </c>
      <c r="J515">
        <f>VLOOKUP(B515,home!$B$2:$E$405,4,FALSE)</f>
        <v>0.37</v>
      </c>
      <c r="K515" s="3">
        <f t="shared" si="728"/>
        <v>4.24697777777779</v>
      </c>
      <c r="L515" s="3">
        <f t="shared" si="729"/>
        <v>0.28888461538461618</v>
      </c>
      <c r="M515" s="5">
        <f t="shared" si="730"/>
        <v>1.0717660402839262E-2</v>
      </c>
      <c r="N515" s="5">
        <f t="shared" si="731"/>
        <v>4.55176655606273E-2</v>
      </c>
      <c r="O515" s="5">
        <f t="shared" si="732"/>
        <v>3.0961672032971503E-3</v>
      </c>
      <c r="P515" s="5">
        <f t="shared" si="733"/>
        <v>1.3149353308687406E-2</v>
      </c>
      <c r="Q515" s="5">
        <f t="shared" si="734"/>
        <v>9.6656257066152815E-2</v>
      </c>
      <c r="R515" s="5">
        <f t="shared" si="735"/>
        <v>4.4721753584547994E-4</v>
      </c>
      <c r="S515" s="5">
        <f t="shared" si="736"/>
        <v>4.0331911522146048E-3</v>
      </c>
      <c r="T515" s="5">
        <f t="shared" si="737"/>
        <v>2.7922505647072143E-2</v>
      </c>
      <c r="U515" s="5">
        <f t="shared" si="738"/>
        <v>1.8993229365682957E-3</v>
      </c>
      <c r="V515" s="5">
        <f t="shared" si="739"/>
        <v>5.4980754949811067E-4</v>
      </c>
      <c r="W515" s="5">
        <f t="shared" si="740"/>
        <v>0.13683232528104278</v>
      </c>
      <c r="X515" s="5">
        <f t="shared" si="741"/>
        <v>3.9528753660996729E-2</v>
      </c>
      <c r="Y515" s="5">
        <f t="shared" si="742"/>
        <v>5.7096243989951398E-3</v>
      </c>
      <c r="Z515" s="5">
        <f t="shared" si="743"/>
        <v>4.3064755278659113E-5</v>
      </c>
      <c r="AA515" s="5">
        <f t="shared" si="744"/>
        <v>1.8289505867390404E-4</v>
      </c>
      <c r="AB515" s="5">
        <f t="shared" si="745"/>
        <v>3.8837562492671784E-4</v>
      </c>
      <c r="AC515" s="5">
        <f t="shared" si="746"/>
        <v>4.215946769396535E-5</v>
      </c>
      <c r="AD515" s="5">
        <f t="shared" si="747"/>
        <v>0.14528096118756273</v>
      </c>
      <c r="AE515" s="5">
        <f t="shared" si="748"/>
        <v>4.1969434595376408E-2</v>
      </c>
      <c r="AF515" s="5">
        <f t="shared" si="749"/>
        <v>6.0621619854975585E-3</v>
      </c>
      <c r="AG515" s="5">
        <f t="shared" si="750"/>
        <v>5.8375511119323478E-4</v>
      </c>
      <c r="AH515" s="5">
        <f t="shared" si="751"/>
        <v>3.1101863163270134E-6</v>
      </c>
      <c r="AI515" s="5">
        <f t="shared" si="752"/>
        <v>1.320889217018939E-5</v>
      </c>
      <c r="AJ515" s="5">
        <f t="shared" si="753"/>
        <v>2.8048935757928701E-5</v>
      </c>
      <c r="AK515" s="5">
        <f t="shared" si="754"/>
        <v>3.9707735618079991E-5</v>
      </c>
      <c r="AL515" s="5">
        <f t="shared" si="755"/>
        <v>2.0689953410626169E-6</v>
      </c>
      <c r="AM515" s="5">
        <f t="shared" si="756"/>
        <v>0.12340100273955527</v>
      </c>
      <c r="AN515" s="5">
        <f t="shared" si="757"/>
        <v>3.5648651214492386E-2</v>
      </c>
      <c r="AO515" s="5">
        <f t="shared" si="758"/>
        <v>5.1491734475394811E-3</v>
      </c>
      <c r="AP515" s="5">
        <f t="shared" si="759"/>
        <v>4.9583899698037398E-4</v>
      </c>
      <c r="AQ515" s="5">
        <f t="shared" si="760"/>
        <v>3.5810064483842288E-5</v>
      </c>
      <c r="AR515" s="5">
        <f t="shared" si="761"/>
        <v>1.796969955533251E-7</v>
      </c>
      <c r="AS515" s="5">
        <f t="shared" si="762"/>
        <v>7.6316914684840614E-7</v>
      </c>
      <c r="AT515" s="5">
        <f t="shared" si="763"/>
        <v>1.6205812036754083E-6</v>
      </c>
      <c r="AU515" s="5">
        <f t="shared" si="764"/>
        <v>2.2941907863646128E-6</v>
      </c>
      <c r="AV515" s="5">
        <f t="shared" si="765"/>
        <v>2.4358443219182665E-6</v>
      </c>
      <c r="AW515" s="5">
        <f t="shared" si="766"/>
        <v>7.0511737198968571E-8</v>
      </c>
      <c r="AX515" s="5">
        <f t="shared" si="767"/>
        <v>8.7346886065064591E-2</v>
      </c>
      <c r="AY515" s="5">
        <f t="shared" si="768"/>
        <v>2.5233171585950072E-2</v>
      </c>
      <c r="AZ515" s="5">
        <f t="shared" si="769"/>
        <v>3.6447375342706059E-3</v>
      </c>
      <c r="BA515" s="5">
        <f t="shared" si="770"/>
        <v>3.5096953358854631E-4</v>
      </c>
      <c r="BB515" s="5">
        <f t="shared" si="771"/>
        <v>2.5347424680611322E-5</v>
      </c>
      <c r="BC515" s="5">
        <f t="shared" si="772"/>
        <v>1.464496205969786E-6</v>
      </c>
      <c r="BD515" s="5">
        <f t="shared" si="773"/>
        <v>8.651949574365571E-9</v>
      </c>
      <c r="BE515" s="5">
        <f t="shared" si="774"/>
        <v>3.6744637576784587E-8</v>
      </c>
      <c r="BF515" s="5">
        <f t="shared" si="775"/>
        <v>7.8026829620551468E-8</v>
      </c>
      <c r="BG515" s="5">
        <f t="shared" si="776"/>
        <v>1.1045940382297859E-7</v>
      </c>
      <c r="BH515" s="5">
        <f t="shared" si="777"/>
        <v>1.1727965834569332E-7</v>
      </c>
      <c r="BI515" s="5">
        <f t="shared" si="778"/>
        <v>9.9616820555906168E-8</v>
      </c>
      <c r="BJ515" s="8">
        <f t="shared" si="779"/>
        <v>0.82739649759732858</v>
      </c>
      <c r="BK515" s="8">
        <f t="shared" si="780"/>
        <v>5.3727412462224483E-2</v>
      </c>
      <c r="BL515" s="8">
        <f t="shared" si="781"/>
        <v>6.1057983709279298E-3</v>
      </c>
      <c r="BM515" s="8">
        <f t="shared" si="782"/>
        <v>0.6924553510340975</v>
      </c>
      <c r="BN515" s="8">
        <f t="shared" si="783"/>
        <v>0.16958432107744942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1.42592592592593</v>
      </c>
      <c r="F516">
        <f>VLOOKUP(B516,home!$B$2:$E$405,3,FALSE)</f>
        <v>0.28999999999999998</v>
      </c>
      <c r="G516">
        <f>VLOOKUP(C516,away!$B$2:$E$405,4,FALSE)</f>
        <v>0.19</v>
      </c>
      <c r="H516">
        <f>VLOOKUP(A516,away!$A$2:$E$405,3,FALSE)</f>
        <v>1.34615384615385</v>
      </c>
      <c r="I516">
        <f>VLOOKUP(C516,away!$B$2:$E$405,3,FALSE)</f>
        <v>0.97</v>
      </c>
      <c r="J516">
        <f>VLOOKUP(B516,home!$B$2:$E$405,4,FALSE)</f>
        <v>2.6</v>
      </c>
      <c r="K516" s="3">
        <f t="shared" si="728"/>
        <v>7.8568518518518746E-2</v>
      </c>
      <c r="L516" s="3">
        <f t="shared" si="729"/>
        <v>3.3950000000000098</v>
      </c>
      <c r="M516" s="5">
        <f t="shared" si="730"/>
        <v>3.1006186852623515E-2</v>
      </c>
      <c r="N516" s="5">
        <f t="shared" si="731"/>
        <v>2.4361101659190025E-3</v>
      </c>
      <c r="O516" s="5">
        <f t="shared" si="732"/>
        <v>0.10526600436465713</v>
      </c>
      <c r="P516" s="5">
        <f t="shared" si="733"/>
        <v>8.2705940132950378E-3</v>
      </c>
      <c r="Q516" s="5">
        <f t="shared" si="734"/>
        <v>9.5700783342079443E-5</v>
      </c>
      <c r="R516" s="5">
        <f t="shared" si="735"/>
        <v>0.17868904240900599</v>
      </c>
      <c r="S516" s="5">
        <f t="shared" si="736"/>
        <v>5.5152481066019876E-4</v>
      </c>
      <c r="T516" s="5">
        <f t="shared" si="737"/>
        <v>3.2490415944636067E-4</v>
      </c>
      <c r="U516" s="5">
        <f t="shared" si="738"/>
        <v>1.4039333337568365E-2</v>
      </c>
      <c r="V516" s="5">
        <f t="shared" si="739"/>
        <v>1.6345977153638661E-5</v>
      </c>
      <c r="W516" s="5">
        <f t="shared" si="740"/>
        <v>2.5063562560829715E-6</v>
      </c>
      <c r="X516" s="5">
        <f t="shared" si="741"/>
        <v>8.5090794894017139E-6</v>
      </c>
      <c r="Y516" s="5">
        <f t="shared" si="742"/>
        <v>1.4444162433259447E-5</v>
      </c>
      <c r="Z516" s="5">
        <f t="shared" si="743"/>
        <v>0.20221643299285907</v>
      </c>
      <c r="AA516" s="5">
        <f t="shared" si="744"/>
        <v>1.5887845560348252E-2</v>
      </c>
      <c r="AB516" s="5">
        <f t="shared" si="745"/>
        <v>6.2414224406379354E-4</v>
      </c>
      <c r="AC516" s="5">
        <f t="shared" si="746"/>
        <v>2.7250799459580792E-7</v>
      </c>
      <c r="AD516" s="5">
        <f t="shared" si="747"/>
        <v>4.9230174480015081E-8</v>
      </c>
      <c r="AE516" s="5">
        <f t="shared" si="748"/>
        <v>1.6713644235965168E-7</v>
      </c>
      <c r="AF516" s="5">
        <f t="shared" si="749"/>
        <v>2.8371411090550953E-7</v>
      </c>
      <c r="AG516" s="5">
        <f t="shared" si="750"/>
        <v>3.2106980217473599E-7</v>
      </c>
      <c r="AH516" s="5">
        <f t="shared" si="751"/>
        <v>0.17163119750268965</v>
      </c>
      <c r="AI516" s="5">
        <f t="shared" si="752"/>
        <v>1.3484808919345618E-2</v>
      </c>
      <c r="AJ516" s="5">
        <f t="shared" si="753"/>
        <v>5.2974072964914634E-4</v>
      </c>
      <c r="AK516" s="5">
        <f t="shared" si="754"/>
        <v>1.3873648109150853E-5</v>
      </c>
      <c r="AL516" s="5">
        <f t="shared" si="755"/>
        <v>2.9075526112149805E-9</v>
      </c>
      <c r="AM516" s="5">
        <f t="shared" si="756"/>
        <v>7.7358837506059523E-10</v>
      </c>
      <c r="AN516" s="5">
        <f t="shared" si="757"/>
        <v>2.6263325333307282E-9</v>
      </c>
      <c r="AO516" s="5">
        <f t="shared" si="758"/>
        <v>4.4581994753289238E-9</v>
      </c>
      <c r="AP516" s="5">
        <f t="shared" si="759"/>
        <v>5.0451957395805817E-9</v>
      </c>
      <c r="AQ516" s="5">
        <f t="shared" si="760"/>
        <v>4.2821098839690306E-9</v>
      </c>
      <c r="AR516" s="5">
        <f t="shared" si="761"/>
        <v>0.11653758310432662</v>
      </c>
      <c r="AS516" s="5">
        <f t="shared" si="762"/>
        <v>9.1561852562357018E-3</v>
      </c>
      <c r="AT516" s="5">
        <f t="shared" si="763"/>
        <v>3.5969395543177142E-4</v>
      </c>
      <c r="AU516" s="5">
        <f t="shared" si="764"/>
        <v>9.4202070661134584E-6</v>
      </c>
      <c r="AV516" s="5">
        <f t="shared" si="765"/>
        <v>1.8503292833055415E-7</v>
      </c>
      <c r="AW516" s="5">
        <f t="shared" si="766"/>
        <v>2.1543359263851992E-11</v>
      </c>
      <c r="AX516" s="5">
        <f t="shared" si="767"/>
        <v>1.012994876194318E-11</v>
      </c>
      <c r="AY516" s="5">
        <f t="shared" si="768"/>
        <v>3.4391176046797198E-11</v>
      </c>
      <c r="AZ516" s="5">
        <f t="shared" si="769"/>
        <v>5.8379021339438405E-11</v>
      </c>
      <c r="BA516" s="5">
        <f t="shared" si="770"/>
        <v>6.6065592482464672E-11</v>
      </c>
      <c r="BB516" s="5">
        <f t="shared" si="771"/>
        <v>5.6073171619492054E-11</v>
      </c>
      <c r="BC516" s="5">
        <f t="shared" si="772"/>
        <v>3.807368352963522E-11</v>
      </c>
      <c r="BD516" s="5">
        <f t="shared" si="773"/>
        <v>6.5940849106531682E-2</v>
      </c>
      <c r="BE516" s="5">
        <f t="shared" si="774"/>
        <v>5.1808748241533829E-3</v>
      </c>
      <c r="BF516" s="5">
        <f t="shared" si="775"/>
        <v>2.0352682978181129E-4</v>
      </c>
      <c r="BG516" s="5">
        <f t="shared" si="776"/>
        <v>5.330267164909214E-6</v>
      </c>
      <c r="BH516" s="5">
        <f t="shared" si="777"/>
        <v>1.0469779861370553E-7</v>
      </c>
      <c r="BI516" s="5">
        <f t="shared" si="778"/>
        <v>1.6451901858458148E-9</v>
      </c>
      <c r="BJ516" s="8">
        <f t="shared" si="779"/>
        <v>2.8830133059547084E-3</v>
      </c>
      <c r="BK516" s="8">
        <f t="shared" si="780"/>
        <v>3.9844927103670769E-2</v>
      </c>
      <c r="BL516" s="8">
        <f t="shared" si="781"/>
        <v>0.6975597436420462</v>
      </c>
      <c r="BM516" s="8">
        <f t="shared" si="782"/>
        <v>0.61674047844284008</v>
      </c>
      <c r="BN516" s="8">
        <f t="shared" si="783"/>
        <v>0.32576363858884272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1.52</v>
      </c>
      <c r="F517">
        <f>VLOOKUP(B517,home!$B$2:$E$405,3,FALSE)</f>
        <v>0.94</v>
      </c>
      <c r="G517">
        <f>VLOOKUP(C517,away!$B$2:$E$405,4,FALSE)</f>
        <v>0.23</v>
      </c>
      <c r="H517">
        <f>VLOOKUP(A517,away!$A$2:$E$405,3,FALSE)</f>
        <v>1.0925925925925899</v>
      </c>
      <c r="I517">
        <f>VLOOKUP(C517,away!$B$2:$E$405,3,FALSE)</f>
        <v>1.17</v>
      </c>
      <c r="J517">
        <f>VLOOKUP(B517,home!$B$2:$E$405,4,FALSE)</f>
        <v>1.53</v>
      </c>
      <c r="K517" s="3">
        <f t="shared" si="728"/>
        <v>0.32862399999999997</v>
      </c>
      <c r="L517" s="3">
        <f t="shared" si="729"/>
        <v>1.955849999999995</v>
      </c>
      <c r="M517" s="5">
        <f t="shared" si="730"/>
        <v>0.10182760934464123</v>
      </c>
      <c r="N517" s="5">
        <f t="shared" si="731"/>
        <v>3.346299629327338E-2</v>
      </c>
      <c r="O517" s="5">
        <f t="shared" si="732"/>
        <v>0.19915952973671605</v>
      </c>
      <c r="P517" s="5">
        <f t="shared" si="733"/>
        <v>6.5448601300198569E-2</v>
      </c>
      <c r="Q517" s="5">
        <f t="shared" si="734"/>
        <v>5.4983718469403357E-3</v>
      </c>
      <c r="R517" s="5">
        <f t="shared" si="735"/>
        <v>0.1947630831177776</v>
      </c>
      <c r="S517" s="5">
        <f t="shared" si="736"/>
        <v>1.05165962348545E-2</v>
      </c>
      <c r="T517" s="5">
        <f t="shared" si="737"/>
        <v>1.0753990576838228E-2</v>
      </c>
      <c r="U517" s="5">
        <f t="shared" si="738"/>
        <v>6.4003823426496548E-2</v>
      </c>
      <c r="V517" s="5">
        <f t="shared" si="739"/>
        <v>7.510476867499808E-4</v>
      </c>
      <c r="W517" s="5">
        <f t="shared" si="740"/>
        <v>6.0229898327630697E-4</v>
      </c>
      <c r="X517" s="5">
        <f t="shared" si="741"/>
        <v>1.1780064664409621E-3</v>
      </c>
      <c r="Y517" s="5">
        <f t="shared" si="742"/>
        <v>1.1520019736942751E-3</v>
      </c>
      <c r="Z517" s="5">
        <f t="shared" si="743"/>
        <v>0.12697579203863479</v>
      </c>
      <c r="AA517" s="5">
        <f t="shared" si="744"/>
        <v>4.1727292682904316E-2</v>
      </c>
      <c r="AB517" s="5">
        <f t="shared" si="745"/>
        <v>6.8562949153133743E-3</v>
      </c>
      <c r="AC517" s="5">
        <f t="shared" si="746"/>
        <v>3.0170489199770967E-5</v>
      </c>
      <c r="AD517" s="5">
        <f t="shared" si="747"/>
        <v>4.948247527004827E-5</v>
      </c>
      <c r="AE517" s="5">
        <f t="shared" si="748"/>
        <v>9.6780299256923663E-5</v>
      </c>
      <c r="AF517" s="5">
        <f t="shared" si="749"/>
        <v>9.4643874150826846E-5</v>
      </c>
      <c r="AG517" s="5">
        <f t="shared" si="750"/>
        <v>6.1703073752631405E-5</v>
      </c>
      <c r="AH517" s="5">
        <f t="shared" si="751"/>
        <v>6.208640071469082E-2</v>
      </c>
      <c r="AI517" s="5">
        <f t="shared" si="752"/>
        <v>2.0403081348464556E-2</v>
      </c>
      <c r="AJ517" s="5">
        <f t="shared" si="753"/>
        <v>3.3524711025289078E-3</v>
      </c>
      <c r="AK517" s="5">
        <f t="shared" si="754"/>
        <v>3.6723415453248666E-4</v>
      </c>
      <c r="AL517" s="5">
        <f t="shared" si="755"/>
        <v>7.7567030449848069E-7</v>
      </c>
      <c r="AM517" s="5">
        <f t="shared" si="756"/>
        <v>3.2522257906288683E-6</v>
      </c>
      <c r="AN517" s="5">
        <f t="shared" si="757"/>
        <v>6.3608658126014557E-6</v>
      </c>
      <c r="AO517" s="5">
        <f t="shared" si="758"/>
        <v>6.2204496997882638E-6</v>
      </c>
      <c r="AP517" s="5">
        <f t="shared" si="759"/>
        <v>4.0554221817769487E-6</v>
      </c>
      <c r="AQ517" s="5">
        <f t="shared" si="760"/>
        <v>1.9829493685571067E-6</v>
      </c>
      <c r="AR517" s="5">
        <f t="shared" si="761"/>
        <v>2.4286337367565521E-2</v>
      </c>
      <c r="AS517" s="5">
        <f t="shared" si="762"/>
        <v>7.9810733310788518E-3</v>
      </c>
      <c r="AT517" s="5">
        <f t="shared" si="763"/>
        <v>1.3113861211762282E-3</v>
      </c>
      <c r="AU517" s="5">
        <f t="shared" si="764"/>
        <v>1.4365098422847229E-4</v>
      </c>
      <c r="AV517" s="5">
        <f t="shared" si="765"/>
        <v>1.1801790260274368E-5</v>
      </c>
      <c r="AW517" s="5">
        <f t="shared" si="766"/>
        <v>1.3848715279747019E-8</v>
      </c>
      <c r="AX517" s="5">
        <f t="shared" si="767"/>
        <v>1.7812657470327021E-7</v>
      </c>
      <c r="AY517" s="5">
        <f t="shared" si="768"/>
        <v>3.4838886113339012E-7</v>
      </c>
      <c r="AZ517" s="5">
        <f t="shared" si="769"/>
        <v>3.4069817702386979E-7</v>
      </c>
      <c r="BA517" s="5">
        <f t="shared" si="770"/>
        <v>2.2211817651071135E-7</v>
      </c>
      <c r="BB517" s="5">
        <f t="shared" si="771"/>
        <v>1.0860745888211845E-7</v>
      </c>
      <c r="BC517" s="5">
        <f t="shared" si="772"/>
        <v>4.248397969091812E-8</v>
      </c>
      <c r="BD517" s="5">
        <f t="shared" si="773"/>
        <v>7.9167388233921613E-3</v>
      </c>
      <c r="BE517" s="5">
        <f t="shared" si="774"/>
        <v>2.601630379098426E-3</v>
      </c>
      <c r="BF517" s="5">
        <f t="shared" si="775"/>
        <v>4.2747909085042053E-4</v>
      </c>
      <c r="BG517" s="5">
        <f t="shared" si="776"/>
        <v>4.6826629583876205E-5</v>
      </c>
      <c r="BH517" s="5">
        <f t="shared" si="777"/>
        <v>3.8470885800929327E-6</v>
      </c>
      <c r="BI517" s="5">
        <f t="shared" si="778"/>
        <v>2.5284912750889194E-7</v>
      </c>
      <c r="BJ517" s="8">
        <f t="shared" si="779"/>
        <v>5.2973388198975221E-2</v>
      </c>
      <c r="BK517" s="8">
        <f t="shared" si="780"/>
        <v>0.17857514911480962</v>
      </c>
      <c r="BL517" s="8">
        <f t="shared" si="781"/>
        <v>0.63745023565436654</v>
      </c>
      <c r="BM517" s="8">
        <f t="shared" si="782"/>
        <v>0.39581403882709321</v>
      </c>
      <c r="BN517" s="8">
        <f t="shared" si="783"/>
        <v>0.60016019163954715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1.52</v>
      </c>
      <c r="F518">
        <f>VLOOKUP(B518,home!$B$2:$E$405,3,FALSE)</f>
        <v>0.7</v>
      </c>
      <c r="G518">
        <f>VLOOKUP(C518,away!$B$2:$E$405,4,FALSE)</f>
        <v>0.7</v>
      </c>
      <c r="H518">
        <f>VLOOKUP(A518,away!$A$2:$E$405,3,FALSE)</f>
        <v>1.0925925925925899</v>
      </c>
      <c r="I518">
        <f>VLOOKUP(C518,away!$B$2:$E$405,3,FALSE)</f>
        <v>0.94</v>
      </c>
      <c r="J518">
        <f>VLOOKUP(B518,home!$B$2:$E$405,4,FALSE)</f>
        <v>1.53</v>
      </c>
      <c r="K518" s="3">
        <f t="shared" si="728"/>
        <v>0.7447999999999998</v>
      </c>
      <c r="L518" s="3">
        <f t="shared" si="729"/>
        <v>1.5713666666666628</v>
      </c>
      <c r="M518" s="5">
        <f t="shared" si="730"/>
        <v>9.8651023977206112E-2</v>
      </c>
      <c r="N518" s="5">
        <f t="shared" si="731"/>
        <v>7.347528265822309E-2</v>
      </c>
      <c r="O518" s="5">
        <f t="shared" si="732"/>
        <v>0.15501693071031539</v>
      </c>
      <c r="P518" s="5">
        <f t="shared" si="733"/>
        <v>0.11545660999304287</v>
      </c>
      <c r="Q518" s="5">
        <f t="shared" si="734"/>
        <v>2.7362195261922271E-2</v>
      </c>
      <c r="R518" s="5">
        <f t="shared" si="735"/>
        <v>0.1217942188435827</v>
      </c>
      <c r="S518" s="5">
        <f t="shared" si="736"/>
        <v>3.3781273254106403E-2</v>
      </c>
      <c r="T518" s="5">
        <f t="shared" si="737"/>
        <v>4.2996041561409147E-2</v>
      </c>
      <c r="U518" s="5">
        <f t="shared" si="738"/>
        <v>9.0712334194700359E-2</v>
      </c>
      <c r="V518" s="5">
        <f t="shared" si="739"/>
        <v>4.3928938527445028E-3</v>
      </c>
      <c r="W518" s="5">
        <f t="shared" si="740"/>
        <v>6.7931210103599005E-3</v>
      </c>
      <c r="X518" s="5">
        <f t="shared" si="741"/>
        <v>1.0674483918312508E-2</v>
      </c>
      <c r="Y518" s="5">
        <f t="shared" si="742"/>
        <v>8.3867641065528131E-3</v>
      </c>
      <c r="Z518" s="5">
        <f t="shared" si="743"/>
        <v>6.3794458561170192E-2</v>
      </c>
      <c r="AA518" s="5">
        <f t="shared" si="744"/>
        <v>4.7514112736359547E-2</v>
      </c>
      <c r="AB518" s="5">
        <f t="shared" si="745"/>
        <v>1.7694255583020291E-2</v>
      </c>
      <c r="AC518" s="5">
        <f t="shared" si="746"/>
        <v>3.2132752647247396E-4</v>
      </c>
      <c r="AD518" s="5">
        <f t="shared" si="747"/>
        <v>1.264879132129013E-3</v>
      </c>
      <c r="AE518" s="5">
        <f t="shared" si="748"/>
        <v>1.9875889055897883E-3</v>
      </c>
      <c r="AF518" s="5">
        <f t="shared" si="749"/>
        <v>1.5616154766401335E-3</v>
      </c>
      <c r="AG518" s="5">
        <f t="shared" si="750"/>
        <v>8.1795683538102607E-4</v>
      </c>
      <c r="AH518" s="5">
        <f t="shared" si="751"/>
        <v>2.506112142526765E-2</v>
      </c>
      <c r="AI518" s="5">
        <f t="shared" si="752"/>
        <v>1.8665523237539342E-2</v>
      </c>
      <c r="AJ518" s="5">
        <f t="shared" si="753"/>
        <v>6.9510408536596485E-3</v>
      </c>
      <c r="AK518" s="5">
        <f t="shared" si="754"/>
        <v>1.7257117426019014E-3</v>
      </c>
      <c r="AL518" s="5">
        <f t="shared" si="755"/>
        <v>1.5042676865689146E-5</v>
      </c>
      <c r="AM518" s="5">
        <f t="shared" si="756"/>
        <v>1.8841639552193777E-4</v>
      </c>
      <c r="AN518" s="5">
        <f t="shared" si="757"/>
        <v>2.9607124337665484E-4</v>
      </c>
      <c r="AO518" s="5">
        <f t="shared" si="758"/>
        <v>2.3261824140031426E-4</v>
      </c>
      <c r="AP518" s="5">
        <f t="shared" si="759"/>
        <v>1.2184285019835764E-4</v>
      </c>
      <c r="AQ518" s="5">
        <f t="shared" si="760"/>
        <v>4.7864948343339717E-5</v>
      </c>
      <c r="AR518" s="5">
        <f t="shared" si="761"/>
        <v>7.8760421673902629E-3</v>
      </c>
      <c r="AS518" s="5">
        <f t="shared" si="762"/>
        <v>5.8660762062722662E-3</v>
      </c>
      <c r="AT518" s="5">
        <f t="shared" si="763"/>
        <v>2.1845267792157913E-3</v>
      </c>
      <c r="AU518" s="5">
        <f t="shared" si="764"/>
        <v>5.4234518171997355E-4</v>
      </c>
      <c r="AV518" s="5">
        <f t="shared" si="765"/>
        <v>1.0098467283625905E-4</v>
      </c>
      <c r="AW518" s="5">
        <f t="shared" si="766"/>
        <v>4.8903487321984674E-7</v>
      </c>
      <c r="AX518" s="5">
        <f t="shared" si="767"/>
        <v>2.338875523078986E-5</v>
      </c>
      <c r="AY518" s="5">
        <f t="shared" si="768"/>
        <v>3.6752310344488738E-5</v>
      </c>
      <c r="AZ518" s="5">
        <f t="shared" si="769"/>
        <v>2.8875677699158995E-5</v>
      </c>
      <c r="BA518" s="5">
        <f t="shared" si="770"/>
        <v>1.512475913795612E-5</v>
      </c>
      <c r="BB518" s="5">
        <f t="shared" si="771"/>
        <v>5.9416355876865664E-6</v>
      </c>
      <c r="BC518" s="5">
        <f t="shared" si="772"/>
        <v>1.8672976215942117E-6</v>
      </c>
      <c r="BD518" s="5">
        <f t="shared" si="773"/>
        <v>2.0626916878496836E-3</v>
      </c>
      <c r="BE518" s="5">
        <f t="shared" si="774"/>
        <v>1.5362927691104438E-3</v>
      </c>
      <c r="BF518" s="5">
        <f t="shared" si="775"/>
        <v>5.7211542721672911E-4</v>
      </c>
      <c r="BG518" s="5">
        <f t="shared" si="776"/>
        <v>1.4203719006367324E-4</v>
      </c>
      <c r="BH518" s="5">
        <f t="shared" si="777"/>
        <v>2.6447324789855949E-5</v>
      </c>
      <c r="BI518" s="5">
        <f t="shared" si="778"/>
        <v>3.9395935006969413E-6</v>
      </c>
      <c r="BJ518" s="8">
        <f t="shared" si="779"/>
        <v>0.17631869298098196</v>
      </c>
      <c r="BK518" s="8">
        <f t="shared" si="780"/>
        <v>0.25265492359078257</v>
      </c>
      <c r="BL518" s="8">
        <f t="shared" si="781"/>
        <v>0.50604874832701241</v>
      </c>
      <c r="BM518" s="8">
        <f t="shared" si="782"/>
        <v>0.40702429874018342</v>
      </c>
      <c r="BN518" s="8">
        <f t="shared" si="783"/>
        <v>0.59175626144429239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1.52</v>
      </c>
      <c r="F519">
        <f>VLOOKUP(B519,home!$B$2:$E$405,3,FALSE)</f>
        <v>0.94</v>
      </c>
      <c r="G519">
        <f>VLOOKUP(C519,away!$B$2:$E$405,4,FALSE)</f>
        <v>2.1</v>
      </c>
      <c r="H519">
        <f>VLOOKUP(A519,away!$A$2:$E$405,3,FALSE)</f>
        <v>1.0925925925925899</v>
      </c>
      <c r="I519">
        <f>VLOOKUP(C519,away!$B$2:$E$405,3,FALSE)</f>
        <v>0.47</v>
      </c>
      <c r="J519">
        <f>VLOOKUP(B519,home!$B$2:$E$405,4,FALSE)</f>
        <v>0.31</v>
      </c>
      <c r="K519" s="3">
        <f t="shared" si="728"/>
        <v>3.0004799999999996</v>
      </c>
      <c r="L519" s="3">
        <f t="shared" si="729"/>
        <v>0.15919074074074036</v>
      </c>
      <c r="M519" s="5">
        <f t="shared" si="730"/>
        <v>4.2439712448568041E-2</v>
      </c>
      <c r="N519" s="5">
        <f t="shared" si="731"/>
        <v>0.12733950840767941</v>
      </c>
      <c r="O519" s="5">
        <f t="shared" si="732"/>
        <v>6.7560092615115662E-3</v>
      </c>
      <c r="P519" s="5">
        <f t="shared" si="733"/>
        <v>2.0271270668980216E-2</v>
      </c>
      <c r="Q519" s="5">
        <f t="shared" si="734"/>
        <v>0.19103982409353698</v>
      </c>
      <c r="R519" s="5">
        <f t="shared" si="735"/>
        <v>5.3774705939566415E-4</v>
      </c>
      <c r="S519" s="5">
        <f t="shared" si="736"/>
        <v>2.4206361849944788E-3</v>
      </c>
      <c r="T519" s="5">
        <f t="shared" si="737"/>
        <v>3.0411771108430883E-2</v>
      </c>
      <c r="U519" s="5">
        <f t="shared" si="738"/>
        <v>1.6134992967755018E-3</v>
      </c>
      <c r="V519" s="5">
        <f t="shared" si="739"/>
        <v>1.2846817407062918E-4</v>
      </c>
      <c r="W519" s="5">
        <f t="shared" si="740"/>
        <v>0.19107039046539193</v>
      </c>
      <c r="X519" s="5">
        <f t="shared" si="741"/>
        <v>3.041663699180823E-2</v>
      </c>
      <c r="Y519" s="5">
        <f t="shared" si="742"/>
        <v>2.4210234867840779E-3</v>
      </c>
      <c r="Z519" s="5">
        <f t="shared" si="743"/>
        <v>2.8534784238783568E-5</v>
      </c>
      <c r="AA519" s="5">
        <f t="shared" si="744"/>
        <v>8.5618049412785298E-5</v>
      </c>
      <c r="AB519" s="5">
        <f t="shared" si="745"/>
        <v>1.2844762245103701E-4</v>
      </c>
      <c r="AC519" s="5">
        <f t="shared" si="746"/>
        <v>3.8351654892975989E-6</v>
      </c>
      <c r="AD519" s="5">
        <f t="shared" si="747"/>
        <v>0.14332572129589977</v>
      </c>
      <c r="AE519" s="5">
        <f t="shared" si="748"/>
        <v>2.2816127740295188E-2</v>
      </c>
      <c r="AF519" s="5">
        <f t="shared" si="749"/>
        <v>1.8160581379064724E-3</v>
      </c>
      <c r="AG519" s="5">
        <f t="shared" si="750"/>
        <v>9.6366546733860352E-5</v>
      </c>
      <c r="AH519" s="5">
        <f t="shared" si="751"/>
        <v>1.1356183599622893E-6</v>
      </c>
      <c r="AI519" s="5">
        <f t="shared" si="752"/>
        <v>3.4074001766996483E-6</v>
      </c>
      <c r="AJ519" s="5">
        <f t="shared" si="753"/>
        <v>5.1119180410918809E-6</v>
      </c>
      <c r="AK519" s="5">
        <f t="shared" si="754"/>
        <v>5.1127359479784554E-6</v>
      </c>
      <c r="AL519" s="5">
        <f t="shared" si="755"/>
        <v>7.3274462250987066E-8</v>
      </c>
      <c r="AM519" s="5">
        <f t="shared" si="756"/>
        <v>8.6009192046784283E-2</v>
      </c>
      <c r="AN519" s="5">
        <f t="shared" si="757"/>
        <v>1.3691866992440181E-2</v>
      </c>
      <c r="AO519" s="5">
        <f t="shared" si="758"/>
        <v>1.0898092243251225E-3</v>
      </c>
      <c r="AP519" s="5">
        <f t="shared" si="759"/>
        <v>5.7829179228802669E-5</v>
      </c>
      <c r="AQ519" s="5">
        <f t="shared" si="760"/>
        <v>2.3014674694655318E-6</v>
      </c>
      <c r="AR519" s="5">
        <f t="shared" si="761"/>
        <v>3.6155985584236312E-8</v>
      </c>
      <c r="AS519" s="5">
        <f t="shared" si="762"/>
        <v>1.0848531162578933E-7</v>
      </c>
      <c r="AT519" s="5">
        <f t="shared" si="763"/>
        <v>1.627540039134742E-7</v>
      </c>
      <c r="AU519" s="5">
        <f t="shared" si="764"/>
        <v>1.6278004455410035E-7</v>
      </c>
      <c r="AV519" s="5">
        <f t="shared" si="765"/>
        <v>1.2210456702092175E-7</v>
      </c>
      <c r="AW519" s="5">
        <f t="shared" si="766"/>
        <v>9.7220685513847856E-10</v>
      </c>
      <c r="AX519" s="5">
        <f t="shared" si="767"/>
        <v>4.3011476758755864E-2</v>
      </c>
      <c r="AY519" s="5">
        <f t="shared" si="768"/>
        <v>6.847028845579483E-3</v>
      </c>
      <c r="AZ519" s="5">
        <f t="shared" si="769"/>
        <v>5.4499179690050705E-4</v>
      </c>
      <c r="BA519" s="5">
        <f t="shared" si="770"/>
        <v>2.8919215948739626E-5</v>
      </c>
      <c r="BB519" s="5">
        <f t="shared" si="771"/>
        <v>1.1509178521303226E-6</v>
      </c>
      <c r="BC519" s="5">
        <f t="shared" si="772"/>
        <v>3.6643093082473592E-8</v>
      </c>
      <c r="BD519" s="5">
        <f t="shared" si="773"/>
        <v>9.5928302122768495E-10</v>
      </c>
      <c r="BE519" s="5">
        <f t="shared" si="774"/>
        <v>2.8783095195332436E-9</v>
      </c>
      <c r="BF519" s="5">
        <f t="shared" si="775"/>
        <v>4.3181550735845538E-9</v>
      </c>
      <c r="BG519" s="5">
        <f t="shared" si="776"/>
        <v>4.3188459783963265E-9</v>
      </c>
      <c r="BH519" s="5">
        <f t="shared" si="777"/>
        <v>3.2396527453146523E-9</v>
      </c>
      <c r="BI519" s="5">
        <f t="shared" si="778"/>
        <v>1.9441026538523418E-9</v>
      </c>
      <c r="BJ519" s="8">
        <f t="shared" si="779"/>
        <v>0.89203803136284443</v>
      </c>
      <c r="BK519" s="8">
        <f t="shared" si="780"/>
        <v>7.2111024762144399E-2</v>
      </c>
      <c r="BL519" s="8">
        <f t="shared" si="781"/>
        <v>9.1366989003339762E-3</v>
      </c>
      <c r="BM519" s="8">
        <f t="shared" si="782"/>
        <v>0.57808318999651698</v>
      </c>
      <c r="BN519" s="8">
        <f t="shared" si="783"/>
        <v>0.38838407193967189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1.28571428571429</v>
      </c>
      <c r="F520">
        <f>VLOOKUP(B520,home!$B$2:$E$405,3,FALSE)</f>
        <v>0.89</v>
      </c>
      <c r="G520">
        <f>VLOOKUP(C520,away!$B$2:$E$405,4,FALSE)</f>
        <v>0.89</v>
      </c>
      <c r="H520">
        <f>VLOOKUP(A520,away!$A$2:$E$405,3,FALSE)</f>
        <v>0.76190476190476197</v>
      </c>
      <c r="I520">
        <f>VLOOKUP(C520,away!$B$2:$E$405,3,FALSE)</f>
        <v>1.1100000000000001</v>
      </c>
      <c r="J520">
        <f>VLOOKUP(B520,home!$B$2:$E$405,4,FALSE)</f>
        <v>1.5</v>
      </c>
      <c r="K520" s="3">
        <f t="shared" si="728"/>
        <v>1.018414285714289</v>
      </c>
      <c r="L520" s="3">
        <f t="shared" si="729"/>
        <v>1.2685714285714287</v>
      </c>
      <c r="M520" s="5">
        <f t="shared" si="730"/>
        <v>0.10157216841517701</v>
      </c>
      <c r="N520" s="5">
        <f t="shared" si="731"/>
        <v>0.10344254734499396</v>
      </c>
      <c r="O520" s="5">
        <f t="shared" si="732"/>
        <v>0.12885155078953883</v>
      </c>
      <c r="P520" s="5">
        <f t="shared" si="733"/>
        <v>0.13122426006050664</v>
      </c>
      <c r="Q520" s="5">
        <f t="shared" si="734"/>
        <v>5.2673683983409263E-2</v>
      </c>
      <c r="R520" s="5">
        <f t="shared" si="735"/>
        <v>8.1728697929364658E-2</v>
      </c>
      <c r="S520" s="5">
        <f t="shared" si="736"/>
        <v>4.2383181084707643E-2</v>
      </c>
      <c r="T520" s="5">
        <f t="shared" si="737"/>
        <v>6.6820330538953476E-2</v>
      </c>
      <c r="U520" s="5">
        <f t="shared" si="738"/>
        <v>8.3233673524092791E-2</v>
      </c>
      <c r="V520" s="5">
        <f t="shared" si="739"/>
        <v>6.0840174184961186E-3</v>
      </c>
      <c r="W520" s="5">
        <f t="shared" si="740"/>
        <v>1.7881210749967982E-2</v>
      </c>
      <c r="X520" s="5">
        <f t="shared" si="741"/>
        <v>2.268359306567367E-2</v>
      </c>
      <c r="Y520" s="5">
        <f t="shared" si="742"/>
        <v>1.4387879030227303E-2</v>
      </c>
      <c r="Z520" s="5">
        <f t="shared" si="743"/>
        <v>3.455956369584564E-2</v>
      </c>
      <c r="AA520" s="5">
        <f t="shared" si="744"/>
        <v>3.519595337590211E-2</v>
      </c>
      <c r="AB520" s="5">
        <f t="shared" si="745"/>
        <v>1.7922030858676379E-2</v>
      </c>
      <c r="AC520" s="5">
        <f t="shared" si="746"/>
        <v>4.9125827010138793E-4</v>
      </c>
      <c r="AD520" s="5">
        <f t="shared" si="747"/>
        <v>4.5526201184088273E-3</v>
      </c>
      <c r="AE520" s="5">
        <f t="shared" si="748"/>
        <v>5.7753238073529126E-3</v>
      </c>
      <c r="AF520" s="5">
        <f t="shared" si="749"/>
        <v>3.663205386378134E-3</v>
      </c>
      <c r="AG520" s="5">
        <f t="shared" si="750"/>
        <v>1.5490125633827543E-3</v>
      </c>
      <c r="AH520" s="5">
        <f t="shared" si="751"/>
        <v>1.0960318772111047E-2</v>
      </c>
      <c r="AI520" s="5">
        <f t="shared" si="752"/>
        <v>1.1162145213500386E-2</v>
      </c>
      <c r="AJ520" s="5">
        <f t="shared" si="753"/>
        <v>5.6838440723230819E-3</v>
      </c>
      <c r="AK520" s="5">
        <f t="shared" si="754"/>
        <v>1.9295026670087694E-3</v>
      </c>
      <c r="AL520" s="5">
        <f t="shared" si="755"/>
        <v>2.5386876739367406E-5</v>
      </c>
      <c r="AM520" s="5">
        <f t="shared" si="756"/>
        <v>9.272906732035658E-4</v>
      </c>
      <c r="AN520" s="5">
        <f t="shared" si="757"/>
        <v>1.1763344540068094E-3</v>
      </c>
      <c r="AO520" s="5">
        <f t="shared" si="758"/>
        <v>7.461321393986049E-4</v>
      </c>
      <c r="AP520" s="5">
        <f t="shared" si="759"/>
        <v>3.1550730465998162E-4</v>
      </c>
      <c r="AQ520" s="5">
        <f t="shared" si="760"/>
        <v>1.0006088804930847E-4</v>
      </c>
      <c r="AR520" s="5">
        <f t="shared" si="761"/>
        <v>2.7807894484670314E-3</v>
      </c>
      <c r="AS520" s="5">
        <f t="shared" si="762"/>
        <v>2.8319956998823833E-3</v>
      </c>
      <c r="AT520" s="5">
        <f t="shared" si="763"/>
        <v>1.4420724389208276E-3</v>
      </c>
      <c r="AU520" s="5">
        <f t="shared" si="764"/>
        <v>4.8954239094393926E-4</v>
      </c>
      <c r="AV520" s="5">
        <f t="shared" si="765"/>
        <v>1.2463924110000927E-4</v>
      </c>
      <c r="AW520" s="5">
        <f t="shared" si="766"/>
        <v>9.1105832744615552E-7</v>
      </c>
      <c r="AX520" s="5">
        <f t="shared" si="767"/>
        <v>1.5739434476668852E-4</v>
      </c>
      <c r="AY520" s="5">
        <f t="shared" si="768"/>
        <v>1.9966596878974203E-4</v>
      </c>
      <c r="AZ520" s="5">
        <f t="shared" si="769"/>
        <v>1.2664527163235069E-4</v>
      </c>
      <c r="BA520" s="5">
        <f t="shared" si="770"/>
        <v>5.3552857718822594E-5</v>
      </c>
      <c r="BB520" s="5">
        <f t="shared" si="771"/>
        <v>1.6983906305112314E-5</v>
      </c>
      <c r="BC520" s="5">
        <f t="shared" si="772"/>
        <v>4.3090596568399239E-6</v>
      </c>
      <c r="BD520" s="5">
        <f t="shared" si="773"/>
        <v>5.879383405330296E-4</v>
      </c>
      <c r="BE520" s="5">
        <f t="shared" si="774"/>
        <v>5.9876480511798975E-4</v>
      </c>
      <c r="BF520" s="5">
        <f t="shared" si="775"/>
        <v>3.0489531565754645E-4</v>
      </c>
      <c r="BG520" s="5">
        <f t="shared" si="776"/>
        <v>1.0350324837100431E-4</v>
      </c>
      <c r="BH520" s="5">
        <f t="shared" si="777"/>
        <v>2.635229668971625E-5</v>
      </c>
      <c r="BI520" s="5">
        <f t="shared" si="778"/>
        <v>5.3675110820376811E-6</v>
      </c>
      <c r="BJ520" s="8">
        <f t="shared" si="779"/>
        <v>0.29725328345693613</v>
      </c>
      <c r="BK520" s="8">
        <f t="shared" si="780"/>
        <v>0.28197993809451788</v>
      </c>
      <c r="BL520" s="8">
        <f t="shared" si="781"/>
        <v>0.38596357793928365</v>
      </c>
      <c r="BM520" s="8">
        <f t="shared" si="782"/>
        <v>0.40006469975313064</v>
      </c>
      <c r="BN520" s="8">
        <f t="shared" si="783"/>
        <v>0.59949290852299031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1.28571428571429</v>
      </c>
      <c r="F521">
        <f>VLOOKUP(B521,home!$B$2:$E$405,3,FALSE)</f>
        <v>0.67</v>
      </c>
      <c r="G521">
        <f>VLOOKUP(C521,away!$B$2:$E$405,4,FALSE)</f>
        <v>0.89</v>
      </c>
      <c r="H521">
        <f>VLOOKUP(A521,away!$A$2:$E$405,3,FALSE)</f>
        <v>0.76190476190476197</v>
      </c>
      <c r="I521">
        <f>VLOOKUP(C521,away!$B$2:$E$405,3,FALSE)</f>
        <v>0.67</v>
      </c>
      <c r="J521">
        <f>VLOOKUP(B521,home!$B$2:$E$405,4,FALSE)</f>
        <v>0.75</v>
      </c>
      <c r="K521" s="3">
        <f t="shared" si="728"/>
        <v>0.76667142857143111</v>
      </c>
      <c r="L521" s="3">
        <f t="shared" si="729"/>
        <v>0.3828571428571429</v>
      </c>
      <c r="M521" s="5">
        <f t="shared" si="730"/>
        <v>0.31678607618988558</v>
      </c>
      <c r="N521" s="5">
        <f t="shared" si="731"/>
        <v>0.24287083358403777</v>
      </c>
      <c r="O521" s="5">
        <f t="shared" si="732"/>
        <v>0.12128381202698477</v>
      </c>
      <c r="P521" s="5">
        <f t="shared" si="733"/>
        <v>9.2984833429317321E-2</v>
      </c>
      <c r="Q521" s="5">
        <f t="shared" si="734"/>
        <v>9.3101064471104264E-2</v>
      </c>
      <c r="R521" s="5">
        <f t="shared" si="735"/>
        <v>2.3217186873737083E-2</v>
      </c>
      <c r="S521" s="5">
        <f t="shared" si="736"/>
        <v>6.823358014869994E-3</v>
      </c>
      <c r="T521" s="5">
        <f t="shared" si="737"/>
        <v>3.5644407540365637E-2</v>
      </c>
      <c r="U521" s="5">
        <f t="shared" si="738"/>
        <v>1.7799953827897889E-2</v>
      </c>
      <c r="V521" s="5">
        <f t="shared" si="739"/>
        <v>2.2253671979256199E-4</v>
      </c>
      <c r="W521" s="5">
        <f t="shared" si="740"/>
        <v>2.3792642033194141E-2</v>
      </c>
      <c r="X521" s="5">
        <f t="shared" si="741"/>
        <v>9.1091829498514704E-3</v>
      </c>
      <c r="Y521" s="5">
        <f t="shared" si="742"/>
        <v>1.7437578789715675E-3</v>
      </c>
      <c r="Z521" s="5">
        <f t="shared" si="743"/>
        <v>2.9629552772197812E-3</v>
      </c>
      <c r="AA521" s="5">
        <f t="shared" si="744"/>
        <v>2.2716131551793503E-3</v>
      </c>
      <c r="AB521" s="5">
        <f t="shared" si="745"/>
        <v>8.7079045142150421E-4</v>
      </c>
      <c r="AC521" s="5">
        <f t="shared" si="746"/>
        <v>4.0825144666030612E-6</v>
      </c>
      <c r="AD521" s="5">
        <f t="shared" si="747"/>
        <v>4.560284714269407E-3</v>
      </c>
      <c r="AE521" s="5">
        <f t="shared" si="748"/>
        <v>1.7459375763202874E-3</v>
      </c>
      <c r="AF521" s="5">
        <f t="shared" si="749"/>
        <v>3.34222336038455E-4</v>
      </c>
      <c r="AG521" s="5">
        <f t="shared" si="750"/>
        <v>4.2653136218240937E-5</v>
      </c>
      <c r="AH521" s="5">
        <f t="shared" si="751"/>
        <v>2.8359714796246478E-4</v>
      </c>
      <c r="AI521" s="5">
        <f t="shared" si="752"/>
        <v>2.1742583056716638E-4</v>
      </c>
      <c r="AJ521" s="5">
        <f t="shared" si="753"/>
        <v>8.3347086064629693E-5</v>
      </c>
      <c r="AK521" s="5">
        <f t="shared" si="754"/>
        <v>2.1299943180145219E-5</v>
      </c>
      <c r="AL521" s="5">
        <f t="shared" si="755"/>
        <v>4.7932905664997734E-8</v>
      </c>
      <c r="AM521" s="5">
        <f t="shared" si="756"/>
        <v>6.9924799931627758E-4</v>
      </c>
      <c r="AN521" s="5">
        <f t="shared" si="757"/>
        <v>2.6771209116680346E-4</v>
      </c>
      <c r="AO521" s="5">
        <f t="shared" si="758"/>
        <v>5.1247743166216662E-5</v>
      </c>
      <c r="AP521" s="5">
        <f t="shared" si="759"/>
        <v>6.5401881754981279E-6</v>
      </c>
      <c r="AQ521" s="5">
        <f t="shared" si="760"/>
        <v>6.2598943965482088E-7</v>
      </c>
      <c r="AR521" s="5">
        <f t="shared" si="761"/>
        <v>2.1715438758268742E-5</v>
      </c>
      <c r="AS521" s="5">
        <f t="shared" si="762"/>
        <v>1.6648606454857321E-5</v>
      </c>
      <c r="AT521" s="5">
        <f t="shared" si="763"/>
        <v>6.3820054472345053E-6</v>
      </c>
      <c r="AU521" s="5">
        <f t="shared" si="764"/>
        <v>1.6309670777939778E-6</v>
      </c>
      <c r="AV521" s="5">
        <f t="shared" si="765"/>
        <v>3.1260396487132031E-7</v>
      </c>
      <c r="AW521" s="5">
        <f t="shared" si="766"/>
        <v>3.9082045722827781E-10</v>
      </c>
      <c r="AX521" s="5">
        <f t="shared" si="767"/>
        <v>8.9348910426920904E-5</v>
      </c>
      <c r="AY521" s="5">
        <f t="shared" si="768"/>
        <v>3.4207868563449719E-5</v>
      </c>
      <c r="AZ521" s="5">
        <f t="shared" si="769"/>
        <v>6.5483634107175181E-6</v>
      </c>
      <c r="BA521" s="5">
        <f t="shared" si="770"/>
        <v>8.3569590193918818E-7</v>
      </c>
      <c r="BB521" s="5">
        <f t="shared" si="771"/>
        <v>7.9988036328465162E-8</v>
      </c>
      <c r="BC521" s="5">
        <f t="shared" si="772"/>
        <v>6.1247982102939067E-9</v>
      </c>
      <c r="BD521" s="5">
        <f t="shared" si="773"/>
        <v>1.3856518064800053E-6</v>
      </c>
      <c r="BE521" s="5">
        <f t="shared" si="774"/>
        <v>1.0623396499766098E-6</v>
      </c>
      <c r="BF521" s="5">
        <f t="shared" si="775"/>
        <v>4.0723272853782073E-7</v>
      </c>
      <c r="BG521" s="5">
        <f t="shared" si="776"/>
        <v>1.0407123258304428E-7</v>
      </c>
      <c r="BH521" s="5">
        <f t="shared" si="777"/>
        <v>1.9947110139408053E-8</v>
      </c>
      <c r="BI521" s="5">
        <f t="shared" si="778"/>
        <v>3.0585758852903311E-9</v>
      </c>
      <c r="BJ521" s="8">
        <f t="shared" si="779"/>
        <v>0.41410138718277334</v>
      </c>
      <c r="BK521" s="8">
        <f t="shared" si="780"/>
        <v>0.41685514266980117</v>
      </c>
      <c r="BL521" s="8">
        <f t="shared" si="781"/>
        <v>0.16609869826580162</v>
      </c>
      <c r="BM521" s="8">
        <f t="shared" si="782"/>
        <v>0.10974016934278601</v>
      </c>
      <c r="BN521" s="8">
        <f t="shared" si="783"/>
        <v>0.89024380657506674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1.28571428571429</v>
      </c>
      <c r="F522">
        <f>VLOOKUP(B522,home!$B$2:$E$405,3,FALSE)</f>
        <v>0.89</v>
      </c>
      <c r="G522">
        <f>VLOOKUP(C522,away!$B$2:$E$405,4,FALSE)</f>
        <v>0.89</v>
      </c>
      <c r="H522">
        <f>VLOOKUP(A522,away!$A$2:$E$405,3,FALSE)</f>
        <v>0.76190476190476197</v>
      </c>
      <c r="I522">
        <f>VLOOKUP(C522,away!$B$2:$E$405,3,FALSE)</f>
        <v>1.33</v>
      </c>
      <c r="J522">
        <f>VLOOKUP(B522,home!$B$2:$E$405,4,FALSE)</f>
        <v>2.25</v>
      </c>
      <c r="K522" s="3">
        <f t="shared" si="728"/>
        <v>1.018414285714289</v>
      </c>
      <c r="L522" s="3">
        <f t="shared" si="729"/>
        <v>2.2800000000000002</v>
      </c>
      <c r="M522" s="5">
        <f t="shared" si="730"/>
        <v>3.6941699962384646E-2</v>
      </c>
      <c r="N522" s="5">
        <f t="shared" si="731"/>
        <v>3.7621954980263529E-2</v>
      </c>
      <c r="O522" s="5">
        <f t="shared" si="732"/>
        <v>8.422707591423699E-2</v>
      </c>
      <c r="P522" s="5">
        <f t="shared" si="733"/>
        <v>8.5778057355000867E-2</v>
      </c>
      <c r="Q522" s="5">
        <f t="shared" si="734"/>
        <v>1.9157368204200109E-2</v>
      </c>
      <c r="R522" s="5">
        <f t="shared" si="735"/>
        <v>9.6018866542230213E-2</v>
      </c>
      <c r="S522" s="5">
        <f t="shared" si="736"/>
        <v>4.9793831436356954E-2</v>
      </c>
      <c r="T522" s="5">
        <f t="shared" si="737"/>
        <v>4.3678799505576252E-2</v>
      </c>
      <c r="U522" s="5">
        <f t="shared" si="738"/>
        <v>9.7786985384701028E-2</v>
      </c>
      <c r="V522" s="5">
        <f t="shared" si="739"/>
        <v>1.2846723149726246E-2</v>
      </c>
      <c r="W522" s="5">
        <f t="shared" si="740"/>
        <v>6.5033791519486968E-3</v>
      </c>
      <c r="X522" s="5">
        <f t="shared" si="741"/>
        <v>1.4827704466443031E-2</v>
      </c>
      <c r="Y522" s="5">
        <f t="shared" si="742"/>
        <v>1.6903583091745063E-2</v>
      </c>
      <c r="Z522" s="5">
        <f t="shared" si="743"/>
        <v>7.2974338572094954E-2</v>
      </c>
      <c r="AA522" s="5">
        <f t="shared" si="744"/>
        <v>7.4318108892372767E-2</v>
      </c>
      <c r="AB522" s="5">
        <f t="shared" si="745"/>
        <v>3.784331189163128E-2</v>
      </c>
      <c r="AC522" s="5">
        <f t="shared" si="746"/>
        <v>1.8643683091924188E-3</v>
      </c>
      <c r="AD522" s="5">
        <f t="shared" si="747"/>
        <v>1.6557835584402577E-3</v>
      </c>
      <c r="AE522" s="5">
        <f t="shared" si="748"/>
        <v>3.775186513243788E-3</v>
      </c>
      <c r="AF522" s="5">
        <f t="shared" si="749"/>
        <v>4.3037126250979199E-3</v>
      </c>
      <c r="AG522" s="5">
        <f t="shared" si="750"/>
        <v>3.2708215950744187E-3</v>
      </c>
      <c r="AH522" s="5">
        <f t="shared" si="751"/>
        <v>4.1595372986094122E-2</v>
      </c>
      <c r="AI522" s="5">
        <f t="shared" si="752"/>
        <v>4.2361322068652479E-2</v>
      </c>
      <c r="AJ522" s="5">
        <f t="shared" si="753"/>
        <v>2.1570687778229829E-2</v>
      </c>
      <c r="AK522" s="5">
        <f t="shared" si="754"/>
        <v>7.3226321953439606E-3</v>
      </c>
      <c r="AL522" s="5">
        <f t="shared" si="755"/>
        <v>1.7316137797620748E-4</v>
      </c>
      <c r="AM522" s="5">
        <f t="shared" si="756"/>
        <v>3.3725472599327986E-4</v>
      </c>
      <c r="AN522" s="5">
        <f t="shared" si="757"/>
        <v>7.6894077526467816E-4</v>
      </c>
      <c r="AO522" s="5">
        <f t="shared" si="758"/>
        <v>8.7659248380173352E-4</v>
      </c>
      <c r="AP522" s="5">
        <f t="shared" si="759"/>
        <v>6.6621028768931744E-4</v>
      </c>
      <c r="AQ522" s="5">
        <f t="shared" si="760"/>
        <v>3.7973986398291091E-4</v>
      </c>
      <c r="AR522" s="5">
        <f t="shared" si="761"/>
        <v>1.8967490081658933E-2</v>
      </c>
      <c r="AS522" s="5">
        <f t="shared" si="762"/>
        <v>1.9316762863305543E-2</v>
      </c>
      <c r="AT522" s="5">
        <f t="shared" si="763"/>
        <v>9.8362336268728087E-3</v>
      </c>
      <c r="AU522" s="5">
        <f t="shared" si="764"/>
        <v>3.3391202810768481E-3</v>
      </c>
      <c r="AV522" s="5">
        <f t="shared" si="765"/>
        <v>8.5015194899174353E-4</v>
      </c>
      <c r="AW522" s="5">
        <f t="shared" si="766"/>
        <v>1.1168834667446274E-5</v>
      </c>
      <c r="AX522" s="5">
        <f t="shared" si="767"/>
        <v>5.7244171812702367E-5</v>
      </c>
      <c r="AY522" s="5">
        <f t="shared" si="768"/>
        <v>1.3051671173296142E-4</v>
      </c>
      <c r="AZ522" s="5">
        <f t="shared" si="769"/>
        <v>1.4878905137557608E-4</v>
      </c>
      <c r="BA522" s="5">
        <f t="shared" si="770"/>
        <v>1.1307967904543781E-4</v>
      </c>
      <c r="BB522" s="5">
        <f t="shared" si="771"/>
        <v>6.4455417055899546E-5</v>
      </c>
      <c r="BC522" s="5">
        <f t="shared" si="772"/>
        <v>2.9391670177490214E-5</v>
      </c>
      <c r="BD522" s="5">
        <f t="shared" si="773"/>
        <v>7.20764623103039E-3</v>
      </c>
      <c r="BE522" s="5">
        <f t="shared" si="774"/>
        <v>7.340369888056102E-3</v>
      </c>
      <c r="BF522" s="5">
        <f t="shared" si="775"/>
        <v>3.7377687782116646E-3</v>
      </c>
      <c r="BG522" s="5">
        <f t="shared" si="776"/>
        <v>1.2688657068092013E-3</v>
      </c>
      <c r="BH522" s="5">
        <f t="shared" si="777"/>
        <v>3.2305774061686229E-4</v>
      </c>
      <c r="BI522" s="5">
        <f t="shared" si="778"/>
        <v>6.5801323630958799E-5</v>
      </c>
      <c r="BJ522" s="8">
        <f t="shared" si="779"/>
        <v>0.1552705085299651</v>
      </c>
      <c r="BK522" s="8">
        <f t="shared" si="780"/>
        <v>0.1875283583023703</v>
      </c>
      <c r="BL522" s="8">
        <f t="shared" si="781"/>
        <v>0.57529763212375384</v>
      </c>
      <c r="BM522" s="8">
        <f t="shared" si="782"/>
        <v>0.63120646669280212</v>
      </c>
      <c r="BN522" s="8">
        <f t="shared" si="783"/>
        <v>0.35974502295831634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1.28571428571429</v>
      </c>
      <c r="F523">
        <f>VLOOKUP(B523,home!$B$2:$E$405,3,FALSE)</f>
        <v>0.44</v>
      </c>
      <c r="G523">
        <f>VLOOKUP(C523,away!$B$2:$E$405,4,FALSE)</f>
        <v>0.44</v>
      </c>
      <c r="H523">
        <f>VLOOKUP(A523,away!$A$2:$E$405,3,FALSE)</f>
        <v>0.76190476190476197</v>
      </c>
      <c r="I523">
        <f>VLOOKUP(C523,away!$B$2:$E$405,3,FALSE)</f>
        <v>0.22</v>
      </c>
      <c r="J523">
        <f>VLOOKUP(B523,home!$B$2:$E$405,4,FALSE)</f>
        <v>1.5</v>
      </c>
      <c r="K523" s="3">
        <f t="shared" si="728"/>
        <v>0.24891428571428656</v>
      </c>
      <c r="L523" s="3">
        <f t="shared" si="729"/>
        <v>0.25142857142857145</v>
      </c>
      <c r="M523" s="5">
        <f t="shared" si="730"/>
        <v>0.60632274198866376</v>
      </c>
      <c r="N523" s="5">
        <f t="shared" si="731"/>
        <v>0.15092239223443588</v>
      </c>
      <c r="O523" s="5">
        <f t="shared" si="732"/>
        <v>0.15244686084286402</v>
      </c>
      <c r="P523" s="5">
        <f t="shared" si="733"/>
        <v>3.7946201476086738E-2</v>
      </c>
      <c r="Q523" s="5">
        <f t="shared" si="734"/>
        <v>1.8783369730662997E-2</v>
      </c>
      <c r="R523" s="5">
        <f t="shared" si="735"/>
        <v>1.9164748220245765E-2</v>
      </c>
      <c r="S523" s="5">
        <f t="shared" si="736"/>
        <v>5.9370781711940519E-4</v>
      </c>
      <c r="T523" s="5">
        <f t="shared" si="737"/>
        <v>4.7226758179952678E-3</v>
      </c>
      <c r="U523" s="5">
        <f t="shared" si="738"/>
        <v>4.7703796141366191E-3</v>
      </c>
      <c r="V523" s="5">
        <f t="shared" si="739"/>
        <v>4.1285229953877217E-6</v>
      </c>
      <c r="W523" s="5">
        <f t="shared" si="740"/>
        <v>1.5584830199384431E-3</v>
      </c>
      <c r="X523" s="5">
        <f t="shared" si="741"/>
        <v>3.9184715929880854E-4</v>
      </c>
      <c r="Y523" s="5">
        <f t="shared" si="742"/>
        <v>4.9260785740421647E-5</v>
      </c>
      <c r="Z523" s="5">
        <f t="shared" si="743"/>
        <v>1.6061884222682175E-3</v>
      </c>
      <c r="AA523" s="5">
        <f t="shared" si="744"/>
        <v>3.9980324385145022E-4</v>
      </c>
      <c r="AB523" s="5">
        <f t="shared" si="745"/>
        <v>4.9758369434769228E-5</v>
      </c>
      <c r="AC523" s="5">
        <f t="shared" si="746"/>
        <v>1.6148759824244794E-8</v>
      </c>
      <c r="AD523" s="5">
        <f t="shared" si="747"/>
        <v>9.6982171926455454E-5</v>
      </c>
      <c r="AE523" s="5">
        <f t="shared" si="748"/>
        <v>2.43840889415088E-5</v>
      </c>
      <c r="AF523" s="5">
        <f t="shared" si="749"/>
        <v>3.0654283240753924E-6</v>
      </c>
      <c r="AG523" s="5">
        <f t="shared" si="750"/>
        <v>2.569120881129854E-7</v>
      </c>
      <c r="AH523" s="5">
        <f t="shared" si="751"/>
        <v>1.0096041511400222E-4</v>
      </c>
      <c r="AI523" s="5">
        <f t="shared" si="752"/>
        <v>2.5130489613519722E-5</v>
      </c>
      <c r="AJ523" s="5">
        <f t="shared" si="753"/>
        <v>3.1276689358997792E-6</v>
      </c>
      <c r="AK523" s="5">
        <f t="shared" si="754"/>
        <v>2.5950715971008529E-7</v>
      </c>
      <c r="AL523" s="5">
        <f t="shared" si="755"/>
        <v>4.0426264854910257E-11</v>
      </c>
      <c r="AM523" s="5">
        <f t="shared" si="756"/>
        <v>4.8280496104187616E-6</v>
      </c>
      <c r="AN523" s="5">
        <f t="shared" si="757"/>
        <v>1.21390961633386E-6</v>
      </c>
      <c r="AO523" s="5">
        <f t="shared" si="758"/>
        <v>1.5260578033911386E-7</v>
      </c>
      <c r="AP523" s="5">
        <f t="shared" si="759"/>
        <v>1.2789817780801929E-8</v>
      </c>
      <c r="AQ523" s="5">
        <f t="shared" si="760"/>
        <v>8.0393140336469256E-10</v>
      </c>
      <c r="AR523" s="5">
        <f t="shared" si="761"/>
        <v>5.0768665885898263E-6</v>
      </c>
      <c r="AS523" s="5">
        <f t="shared" si="762"/>
        <v>1.2637046205655632E-6</v>
      </c>
      <c r="AT523" s="5">
        <f t="shared" si="763"/>
        <v>1.5727706649096032E-7</v>
      </c>
      <c r="AU523" s="5">
        <f t="shared" si="764"/>
        <v>1.3049502888278576E-8</v>
      </c>
      <c r="AV523" s="5">
        <f t="shared" si="765"/>
        <v>8.1205192259059544E-10</v>
      </c>
      <c r="AW523" s="5">
        <f t="shared" si="766"/>
        <v>7.0278998885728211E-14</v>
      </c>
      <c r="AX523" s="5">
        <f t="shared" si="767"/>
        <v>2.0029508669508726E-7</v>
      </c>
      <c r="AY523" s="5">
        <f t="shared" si="768"/>
        <v>5.0359907511907653E-8</v>
      </c>
      <c r="AZ523" s="5">
        <f t="shared" si="769"/>
        <v>6.330959801496963E-9</v>
      </c>
      <c r="BA523" s="5">
        <f t="shared" si="770"/>
        <v>5.3059472622069812E-10</v>
      </c>
      <c r="BB523" s="5">
        <f t="shared" si="771"/>
        <v>3.3351668505301023E-11</v>
      </c>
      <c r="BC523" s="5">
        <f t="shared" si="772"/>
        <v>1.6771124734094227E-12</v>
      </c>
      <c r="BD523" s="5">
        <f t="shared" si="773"/>
        <v>2.1274488561709754E-7</v>
      </c>
      <c r="BE523" s="5">
        <f t="shared" si="774"/>
        <v>5.2955241242747428E-8</v>
      </c>
      <c r="BF523" s="5">
        <f t="shared" si="775"/>
        <v>6.5906580243831018E-9</v>
      </c>
      <c r="BG523" s="5">
        <f t="shared" si="776"/>
        <v>5.4683631150881667E-10</v>
      </c>
      <c r="BH523" s="5">
        <f t="shared" si="777"/>
        <v>3.4028842470463059E-11</v>
      </c>
      <c r="BI523" s="5">
        <f t="shared" si="778"/>
        <v>1.694053003443859E-12</v>
      </c>
      <c r="BJ523" s="8">
        <f t="shared" si="779"/>
        <v>0.17655918305968571</v>
      </c>
      <c r="BK523" s="8">
        <f t="shared" si="780"/>
        <v>0.64486684635395874</v>
      </c>
      <c r="BL523" s="8">
        <f t="shared" si="781"/>
        <v>0.17696781295453032</v>
      </c>
      <c r="BM523" s="8">
        <f t="shared" si="782"/>
        <v>1.4413665937646784E-2</v>
      </c>
      <c r="BN523" s="8">
        <f t="shared" si="783"/>
        <v>0.98558631449295908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1.2931034482758601</v>
      </c>
      <c r="F524">
        <f>VLOOKUP(B524,home!$B$2:$E$405,3,FALSE)</f>
        <v>0.52</v>
      </c>
      <c r="G524">
        <f>VLOOKUP(C524,away!$B$2:$E$405,4,FALSE)</f>
        <v>1.1599999999999999</v>
      </c>
      <c r="H524">
        <f>VLOOKUP(A524,away!$A$2:$E$405,3,FALSE)</f>
        <v>1.13793103448276</v>
      </c>
      <c r="I524">
        <f>VLOOKUP(C524,away!$B$2:$E$405,3,FALSE)</f>
        <v>0.57999999999999996</v>
      </c>
      <c r="J524">
        <f>VLOOKUP(B524,home!$B$2:$E$405,4,FALSE)</f>
        <v>0</v>
      </c>
      <c r="K524" s="3">
        <f t="shared" si="728"/>
        <v>0.77999999999999881</v>
      </c>
      <c r="L524" s="3">
        <f t="shared" si="729"/>
        <v>0</v>
      </c>
      <c r="M524" s="5">
        <f t="shared" si="730"/>
        <v>0.45840601130522407</v>
      </c>
      <c r="N524" s="5">
        <f t="shared" si="731"/>
        <v>0.35755668881807429</v>
      </c>
      <c r="O524" s="5">
        <f t="shared" si="732"/>
        <v>0</v>
      </c>
      <c r="P524" s="5">
        <f t="shared" si="733"/>
        <v>0</v>
      </c>
      <c r="Q524" s="5">
        <f t="shared" si="734"/>
        <v>0.13944710863904872</v>
      </c>
      <c r="R524" s="5">
        <f t="shared" si="735"/>
        <v>0</v>
      </c>
      <c r="S524" s="5">
        <f t="shared" si="736"/>
        <v>0</v>
      </c>
      <c r="T524" s="5">
        <f t="shared" si="737"/>
        <v>0</v>
      </c>
      <c r="U524" s="5">
        <f t="shared" si="738"/>
        <v>0</v>
      </c>
      <c r="V524" s="5">
        <f t="shared" si="739"/>
        <v>0</v>
      </c>
      <c r="W524" s="5">
        <f t="shared" si="740"/>
        <v>3.6256248246152617E-2</v>
      </c>
      <c r="X524" s="5">
        <f t="shared" si="741"/>
        <v>0</v>
      </c>
      <c r="Y524" s="5">
        <f t="shared" si="742"/>
        <v>0</v>
      </c>
      <c r="Z524" s="5">
        <f t="shared" si="743"/>
        <v>0</v>
      </c>
      <c r="AA524" s="5">
        <f t="shared" si="744"/>
        <v>0</v>
      </c>
      <c r="AB524" s="5">
        <f t="shared" si="745"/>
        <v>0</v>
      </c>
      <c r="AC524" s="5">
        <f t="shared" si="746"/>
        <v>0</v>
      </c>
      <c r="AD524" s="5">
        <f t="shared" si="747"/>
        <v>7.069968407999748E-3</v>
      </c>
      <c r="AE524" s="5">
        <f t="shared" si="748"/>
        <v>0</v>
      </c>
      <c r="AF524" s="5">
        <f t="shared" si="749"/>
        <v>0</v>
      </c>
      <c r="AG524" s="5">
        <f t="shared" si="750"/>
        <v>0</v>
      </c>
      <c r="AH524" s="5">
        <f t="shared" si="751"/>
        <v>0</v>
      </c>
      <c r="AI524" s="5">
        <f t="shared" si="752"/>
        <v>0</v>
      </c>
      <c r="AJ524" s="5">
        <f t="shared" si="753"/>
        <v>0</v>
      </c>
      <c r="AK524" s="5">
        <f t="shared" si="754"/>
        <v>0</v>
      </c>
      <c r="AL524" s="5">
        <f t="shared" si="755"/>
        <v>0</v>
      </c>
      <c r="AM524" s="5">
        <f t="shared" si="756"/>
        <v>1.1029150716479592E-3</v>
      </c>
      <c r="AN524" s="5">
        <f t="shared" si="757"/>
        <v>0</v>
      </c>
      <c r="AO524" s="5">
        <f t="shared" si="758"/>
        <v>0</v>
      </c>
      <c r="AP524" s="5">
        <f t="shared" si="759"/>
        <v>0</v>
      </c>
      <c r="AQ524" s="5">
        <f t="shared" si="760"/>
        <v>0</v>
      </c>
      <c r="AR524" s="5">
        <f t="shared" si="761"/>
        <v>0</v>
      </c>
      <c r="AS524" s="5">
        <f t="shared" si="762"/>
        <v>0</v>
      </c>
      <c r="AT524" s="5">
        <f t="shared" si="763"/>
        <v>0</v>
      </c>
      <c r="AU524" s="5">
        <f t="shared" si="764"/>
        <v>0</v>
      </c>
      <c r="AV524" s="5">
        <f t="shared" si="765"/>
        <v>0</v>
      </c>
      <c r="AW524" s="5">
        <f t="shared" si="766"/>
        <v>0</v>
      </c>
      <c r="AX524" s="5">
        <f t="shared" si="767"/>
        <v>1.4337895931423446E-4</v>
      </c>
      <c r="AY524" s="5">
        <f t="shared" si="768"/>
        <v>0</v>
      </c>
      <c r="AZ524" s="5">
        <f t="shared" si="769"/>
        <v>0</v>
      </c>
      <c r="BA524" s="5">
        <f t="shared" si="770"/>
        <v>0</v>
      </c>
      <c r="BB524" s="5">
        <f t="shared" si="771"/>
        <v>0</v>
      </c>
      <c r="BC524" s="5">
        <f t="shared" si="772"/>
        <v>0</v>
      </c>
      <c r="BD524" s="5">
        <f t="shared" si="773"/>
        <v>0</v>
      </c>
      <c r="BE524" s="5">
        <f t="shared" si="774"/>
        <v>0</v>
      </c>
      <c r="BF524" s="5">
        <f t="shared" si="775"/>
        <v>0</v>
      </c>
      <c r="BG524" s="5">
        <f t="shared" si="776"/>
        <v>0</v>
      </c>
      <c r="BH524" s="5">
        <f t="shared" si="777"/>
        <v>0</v>
      </c>
      <c r="BI524" s="5">
        <f t="shared" si="778"/>
        <v>0</v>
      </c>
      <c r="BJ524" s="8">
        <f t="shared" si="779"/>
        <v>0.54157630814223756</v>
      </c>
      <c r="BK524" s="8">
        <f t="shared" si="780"/>
        <v>0.45840601130522407</v>
      </c>
      <c r="BL524" s="8">
        <f t="shared" si="781"/>
        <v>0</v>
      </c>
      <c r="BM524" s="8">
        <f t="shared" si="782"/>
        <v>4.4572510685114558E-2</v>
      </c>
      <c r="BN524" s="8">
        <f t="shared" si="783"/>
        <v>0.95540980876234705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1.2931034482758601</v>
      </c>
      <c r="F525">
        <f>VLOOKUP(B525,home!$B$2:$E$405,3,FALSE)</f>
        <v>0.77</v>
      </c>
      <c r="G525">
        <f>VLOOKUP(C525,away!$B$2:$E$405,4,FALSE)</f>
        <v>1.29</v>
      </c>
      <c r="H525">
        <f>VLOOKUP(A525,away!$A$2:$E$405,3,FALSE)</f>
        <v>1.13793103448276</v>
      </c>
      <c r="I525">
        <f>VLOOKUP(C525,away!$B$2:$E$405,3,FALSE)</f>
        <v>0.52</v>
      </c>
      <c r="J525">
        <f>VLOOKUP(B525,home!$B$2:$E$405,4,FALSE)</f>
        <v>0.59</v>
      </c>
      <c r="K525" s="3">
        <f t="shared" si="728"/>
        <v>1.2844396551724118</v>
      </c>
      <c r="L525" s="3">
        <f t="shared" si="729"/>
        <v>0.34911724137931072</v>
      </c>
      <c r="M525" s="5">
        <f t="shared" si="730"/>
        <v>0.19523391083493169</v>
      </c>
      <c r="N525" s="5">
        <f t="shared" si="731"/>
        <v>0.25076617711078109</v>
      </c>
      <c r="O525" s="5">
        <f t="shared" si="732"/>
        <v>6.8159524374385674E-2</v>
      </c>
      <c r="P525" s="5">
        <f t="shared" si="733"/>
        <v>8.7546795984151549E-2</v>
      </c>
      <c r="Q525" s="5">
        <f t="shared" si="734"/>
        <v>0.1610470110285378</v>
      </c>
      <c r="R525" s="5">
        <f t="shared" si="735"/>
        <v>1.1897832561655705E-2</v>
      </c>
      <c r="S525" s="5">
        <f t="shared" si="736"/>
        <v>9.8144342014063052E-3</v>
      </c>
      <c r="T525" s="5">
        <f t="shared" si="737"/>
        <v>5.6224288222666549E-2</v>
      </c>
      <c r="U525" s="5">
        <f t="shared" si="738"/>
        <v>1.5282047952792147E-2</v>
      </c>
      <c r="V525" s="5">
        <f t="shared" si="739"/>
        <v>4.8899876338984129E-4</v>
      </c>
      <c r="W525" s="5">
        <f t="shared" si="740"/>
        <v>6.8951722437347568E-2</v>
      </c>
      <c r="X525" s="5">
        <f t="shared" si="741"/>
        <v>2.4072235125678704E-2</v>
      </c>
      <c r="Y525" s="5">
        <f t="shared" si="742"/>
        <v>4.2020161604555458E-3</v>
      </c>
      <c r="Z525" s="5">
        <f t="shared" si="743"/>
        <v>1.3845794941060598E-3</v>
      </c>
      <c r="AA525" s="5">
        <f t="shared" si="744"/>
        <v>1.7784088079683799E-3</v>
      </c>
      <c r="AB525" s="5">
        <f t="shared" si="745"/>
        <v>1.1421293980312429E-3</v>
      </c>
      <c r="AC525" s="5">
        <f t="shared" si="746"/>
        <v>1.3704802482798583E-5</v>
      </c>
      <c r="AD525" s="5">
        <f t="shared" si="747"/>
        <v>2.214108164774263E-2</v>
      </c>
      <c r="AE525" s="5">
        <f t="shared" si="748"/>
        <v>7.7298333460139911E-3</v>
      </c>
      <c r="AF525" s="5">
        <f t="shared" si="749"/>
        <v>1.3493090470411053E-3</v>
      </c>
      <c r="AG525" s="5">
        <f t="shared" si="750"/>
        <v>1.5702235075704582E-4</v>
      </c>
      <c r="AH525" s="5">
        <f t="shared" si="751"/>
        <v>1.2084514336316724E-4</v>
      </c>
      <c r="AI525" s="5">
        <f t="shared" si="752"/>
        <v>1.552182942706472E-4</v>
      </c>
      <c r="AJ525" s="5">
        <f t="shared" si="753"/>
        <v>9.9684266184720021E-5</v>
      </c>
      <c r="AK525" s="5">
        <f t="shared" si="754"/>
        <v>4.2679474828138901E-5</v>
      </c>
      <c r="AL525" s="5">
        <f t="shared" si="755"/>
        <v>2.4582031714338584E-7</v>
      </c>
      <c r="AM525" s="5">
        <f t="shared" si="756"/>
        <v>5.6877766553541497E-3</v>
      </c>
      <c r="AN525" s="5">
        <f t="shared" si="757"/>
        <v>1.9857008954988833E-3</v>
      </c>
      <c r="AO525" s="5">
        <f t="shared" si="758"/>
        <v>3.4662120942049844E-4</v>
      </c>
      <c r="AP525" s="5">
        <f t="shared" si="759"/>
        <v>4.0337146812148271E-5</v>
      </c>
      <c r="AQ525" s="5">
        <f t="shared" si="760"/>
        <v>3.5205983550423638E-6</v>
      </c>
      <c r="AR525" s="5">
        <f t="shared" si="761"/>
        <v>8.4378246170072537E-6</v>
      </c>
      <c r="AS525" s="5">
        <f t="shared" si="762"/>
        <v>1.0837876541474085E-5</v>
      </c>
      <c r="AT525" s="5">
        <f t="shared" si="763"/>
        <v>6.9602992038660724E-6</v>
      </c>
      <c r="AU525" s="5">
        <f t="shared" si="764"/>
        <v>2.980028103103517E-6</v>
      </c>
      <c r="AV525" s="5">
        <f t="shared" si="765"/>
        <v>9.5691656728859403E-7</v>
      </c>
      <c r="AW525" s="5">
        <f t="shared" si="766"/>
        <v>3.0619653826297536E-9</v>
      </c>
      <c r="AX525" s="5">
        <f t="shared" si="767"/>
        <v>1.2176009809834641E-3</v>
      </c>
      <c r="AY525" s="5">
        <f t="shared" si="768"/>
        <v>4.2508549558168958E-4</v>
      </c>
      <c r="AZ525" s="5">
        <f t="shared" si="769"/>
        <v>7.42023377839183E-5</v>
      </c>
      <c r="BA525" s="5">
        <f t="shared" si="770"/>
        <v>8.6351051570057866E-6</v>
      </c>
      <c r="BB525" s="5">
        <f t="shared" si="771"/>
        <v>7.5366602285852969E-7</v>
      </c>
      <c r="BC525" s="5">
        <f t="shared" si="772"/>
        <v>5.262356056433729E-8</v>
      </c>
      <c r="BD525" s="5">
        <f t="shared" si="773"/>
        <v>4.9096500892200199E-7</v>
      </c>
      <c r="BE525" s="5">
        <f t="shared" si="774"/>
        <v>6.3061492676149637E-7</v>
      </c>
      <c r="BF525" s="5">
        <f t="shared" si="775"/>
        <v>4.0499340953805603E-7</v>
      </c>
      <c r="BG525" s="5">
        <f t="shared" si="776"/>
        <v>1.7339653176472003E-7</v>
      </c>
      <c r="BH525" s="5">
        <f t="shared" si="777"/>
        <v>5.5679345366992264E-8</v>
      </c>
      <c r="BI525" s="5">
        <f t="shared" si="778"/>
        <v>1.4303351832681026E-8</v>
      </c>
      <c r="BJ525" s="8">
        <f t="shared" si="779"/>
        <v>0.60643098319155231</v>
      </c>
      <c r="BK525" s="8">
        <f t="shared" si="780"/>
        <v>0.29352317590226101</v>
      </c>
      <c r="BL525" s="8">
        <f t="shared" si="781"/>
        <v>9.8710313171086764E-2</v>
      </c>
      <c r="BM525" s="8">
        <f t="shared" si="782"/>
        <v>0.22497271743094618</v>
      </c>
      <c r="BN525" s="8">
        <f t="shared" si="783"/>
        <v>0.7746512518944435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1.2931034482758601</v>
      </c>
      <c r="F526">
        <f>VLOOKUP(B526,home!$B$2:$E$405,3,FALSE)</f>
        <v>1.03</v>
      </c>
      <c r="G526">
        <f>VLOOKUP(C526,away!$B$2:$E$405,4,FALSE)</f>
        <v>0.97</v>
      </c>
      <c r="H526">
        <f>VLOOKUP(A526,away!$A$2:$E$405,3,FALSE)</f>
        <v>1.13793103448276</v>
      </c>
      <c r="I526">
        <f>VLOOKUP(C526,away!$B$2:$E$405,3,FALSE)</f>
        <v>1.93</v>
      </c>
      <c r="J526">
        <f>VLOOKUP(B526,home!$B$2:$E$405,4,FALSE)</f>
        <v>1.76</v>
      </c>
      <c r="K526" s="3">
        <f t="shared" si="728"/>
        <v>1.2919396551724118</v>
      </c>
      <c r="L526" s="3">
        <f t="shared" si="729"/>
        <v>3.8653241379310392</v>
      </c>
      <c r="M526" s="5">
        <f t="shared" si="730"/>
        <v>5.7574316771085354E-3</v>
      </c>
      <c r="N526" s="5">
        <f t="shared" si="731"/>
        <v>7.4382542956023222E-3</v>
      </c>
      <c r="O526" s="5">
        <f t="shared" si="732"/>
        <v>2.2254339634016407E-2</v>
      </c>
      <c r="P526" s="5">
        <f t="shared" si="733"/>
        <v>2.8751263872860894E-2</v>
      </c>
      <c r="Q526" s="5">
        <f t="shared" si="734"/>
        <v>4.8048878448725876E-3</v>
      </c>
      <c r="R526" s="5">
        <f t="shared" si="735"/>
        <v>4.3010118080539513E-2</v>
      </c>
      <c r="S526" s="5">
        <f t="shared" si="736"/>
        <v>3.5894267646004618E-2</v>
      </c>
      <c r="T526" s="5">
        <f t="shared" si="737"/>
        <v>1.8572448966837459E-2</v>
      </c>
      <c r="U526" s="5">
        <f t="shared" si="738"/>
        <v>5.556647712189694E-2</v>
      </c>
      <c r="V526" s="5">
        <f t="shared" si="739"/>
        <v>1.991639518164191E-2</v>
      </c>
      <c r="W526" s="5">
        <f t="shared" si="740"/>
        <v>2.0692083818156007E-3</v>
      </c>
      <c r="X526" s="5">
        <f t="shared" si="741"/>
        <v>7.9981611046410685E-3</v>
      </c>
      <c r="Y526" s="5">
        <f t="shared" si="742"/>
        <v>1.5457742588415153E-2</v>
      </c>
      <c r="Z526" s="5">
        <f t="shared" si="743"/>
        <v>5.5416015863991211E-2</v>
      </c>
      <c r="AA526" s="5">
        <f t="shared" si="744"/>
        <v>7.1594148426353713E-2</v>
      </c>
      <c r="AB526" s="5">
        <f t="shared" si="745"/>
        <v>4.624765971515294E-2</v>
      </c>
      <c r="AC526" s="5">
        <f t="shared" si="746"/>
        <v>6.2161129885863111E-3</v>
      </c>
      <c r="AD526" s="5">
        <f t="shared" si="747"/>
        <v>6.6832309082067842E-4</v>
      </c>
      <c r="AE526" s="5">
        <f t="shared" si="748"/>
        <v>2.5832853748858462E-3</v>
      </c>
      <c r="AF526" s="5">
        <f t="shared" si="749"/>
        <v>4.9926176573552479E-3</v>
      </c>
      <c r="AG526" s="5">
        <f t="shared" si="750"/>
        <v>6.4326951808119873E-3</v>
      </c>
      <c r="AH526" s="5">
        <f t="shared" si="751"/>
        <v>5.3550215936763651E-2</v>
      </c>
      <c r="AI526" s="5">
        <f t="shared" si="752"/>
        <v>6.9183647511750629E-2</v>
      </c>
      <c r="AJ526" s="5">
        <f t="shared" si="753"/>
        <v>4.4690548854950392E-2</v>
      </c>
      <c r="AK526" s="5">
        <f t="shared" si="754"/>
        <v>1.9245830759043479E-2</v>
      </c>
      <c r="AL526" s="5">
        <f t="shared" si="755"/>
        <v>1.2416724318862907E-3</v>
      </c>
      <c r="AM526" s="5">
        <f t="shared" si="756"/>
        <v>1.7268662069972561E-4</v>
      </c>
      <c r="AN526" s="5">
        <f t="shared" si="757"/>
        <v>6.6748976328839121E-4</v>
      </c>
      <c r="AO526" s="5">
        <f t="shared" si="758"/>
        <v>1.2900321469302473E-3</v>
      </c>
      <c r="AP526" s="5">
        <f t="shared" si="759"/>
        <v>1.6621307987454955E-3</v>
      </c>
      <c r="AQ526" s="5">
        <f t="shared" si="760"/>
        <v>1.6061685741973904E-3</v>
      </c>
      <c r="AR526" s="5">
        <f t="shared" si="761"/>
        <v>4.1397788450358387E-2</v>
      </c>
      <c r="AS526" s="5">
        <f t="shared" si="762"/>
        <v>5.3483444535456469E-2</v>
      </c>
      <c r="AT526" s="5">
        <f t="shared" si="763"/>
        <v>3.4548691445285218E-2</v>
      </c>
      <c r="AU526" s="5">
        <f t="shared" si="764"/>
        <v>1.4878274837493278E-2</v>
      </c>
      <c r="AV526" s="5">
        <f t="shared" si="765"/>
        <v>4.8054583157778625E-3</v>
      </c>
      <c r="AW526" s="5">
        <f t="shared" si="766"/>
        <v>1.7223947207591463E-4</v>
      </c>
      <c r="AX526" s="5">
        <f t="shared" si="767"/>
        <v>3.7183448866615385E-5</v>
      </c>
      <c r="AY526" s="5">
        <f t="shared" si="768"/>
        <v>1.4372608243565298E-4</v>
      </c>
      <c r="AZ526" s="5">
        <f t="shared" si="769"/>
        <v>2.777739478443979E-4</v>
      </c>
      <c r="BA526" s="5">
        <f t="shared" si="770"/>
        <v>3.5789544849711635E-4</v>
      </c>
      <c r="BB526" s="5">
        <f t="shared" si="771"/>
        <v>3.4584547898288971E-4</v>
      </c>
      <c r="BC526" s="5">
        <f t="shared" si="772"/>
        <v>2.6736097558137704E-4</v>
      </c>
      <c r="BD526" s="5">
        <f t="shared" si="773"/>
        <v>2.6669311825688841E-2</v>
      </c>
      <c r="BE526" s="5">
        <f t="shared" si="774"/>
        <v>3.445514152376597E-2</v>
      </c>
      <c r="BF526" s="5">
        <f t="shared" si="775"/>
        <v>2.2256981829565425E-2</v>
      </c>
      <c r="BG526" s="5">
        <f t="shared" si="776"/>
        <v>9.5848924766891285E-3</v>
      </c>
      <c r="BH526" s="5">
        <f t="shared" si="777"/>
        <v>3.0957756702996017E-3</v>
      </c>
      <c r="BI526" s="5">
        <f t="shared" si="778"/>
        <v>7.9991107039560215E-4</v>
      </c>
      <c r="BJ526" s="8">
        <f t="shared" si="779"/>
        <v>7.7845917772127252E-2</v>
      </c>
      <c r="BK526" s="8">
        <f t="shared" si="780"/>
        <v>9.7920869880524217E-2</v>
      </c>
      <c r="BL526" s="8">
        <f t="shared" si="781"/>
        <v>0.67131865802124346</v>
      </c>
      <c r="BM526" s="8">
        <f t="shared" si="782"/>
        <v>0.79051367952252594</v>
      </c>
      <c r="BN526" s="8">
        <f t="shared" si="783"/>
        <v>0.11201629540500024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1.22727272727273</v>
      </c>
      <c r="F527">
        <f>VLOOKUP(B527,home!$B$2:$E$405,3,FALSE)</f>
        <v>1.0900000000000001</v>
      </c>
      <c r="G527">
        <f>VLOOKUP(C527,away!$B$2:$E$405,4,FALSE)</f>
        <v>2.17</v>
      </c>
      <c r="H527">
        <f>VLOOKUP(A527,away!$A$2:$E$405,3,FALSE)</f>
        <v>0.92424242424242398</v>
      </c>
      <c r="I527">
        <f>VLOOKUP(C527,away!$B$2:$E$405,3,FALSE)</f>
        <v>0.54</v>
      </c>
      <c r="J527">
        <f>VLOOKUP(B527,home!$B$2:$E$405,4,FALSE)</f>
        <v>1.44</v>
      </c>
      <c r="K527" s="3">
        <f t="shared" si="728"/>
        <v>2.9028681818181883</v>
      </c>
      <c r="L527" s="3">
        <f t="shared" si="729"/>
        <v>0.71869090909090894</v>
      </c>
      <c r="M527" s="5">
        <f t="shared" si="730"/>
        <v>2.6740952399476169E-2</v>
      </c>
      <c r="N527" s="5">
        <f t="shared" si="731"/>
        <v>7.7625459871954114E-2</v>
      </c>
      <c r="O527" s="5">
        <f t="shared" si="732"/>
        <v>1.921847938993625E-2</v>
      </c>
      <c r="P527" s="5">
        <f t="shared" si="733"/>
        <v>5.5788712323974567E-2</v>
      </c>
      <c r="Q527" s="5">
        <f t="shared" si="734"/>
        <v>0.1126682387806501</v>
      </c>
      <c r="R527" s="5">
        <f t="shared" si="735"/>
        <v>6.9060732120490888E-3</v>
      </c>
      <c r="S527" s="5">
        <f t="shared" si="736"/>
        <v>2.9097509096461357E-2</v>
      </c>
      <c r="T527" s="5">
        <f t="shared" si="737"/>
        <v>8.0973638954937019E-2</v>
      </c>
      <c r="U527" s="5">
        <f t="shared" si="738"/>
        <v>2.0047420188564233E-2</v>
      </c>
      <c r="V527" s="5">
        <f t="shared" si="739"/>
        <v>6.7450126685279039E-3</v>
      </c>
      <c r="W527" s="5">
        <f t="shared" si="740"/>
        <v>0.10902034848594774</v>
      </c>
      <c r="X527" s="5">
        <f t="shared" si="741"/>
        <v>7.8351933362773477E-2</v>
      </c>
      <c r="Y527" s="5">
        <f t="shared" si="742"/>
        <v>2.8155411108760988E-2</v>
      </c>
      <c r="Z527" s="5">
        <f t="shared" si="743"/>
        <v>1.6544440116719778E-3</v>
      </c>
      <c r="AA527" s="5">
        <f t="shared" si="744"/>
        <v>4.8026328800822235E-3</v>
      </c>
      <c r="AB527" s="5">
        <f t="shared" si="745"/>
        <v>6.9707050882722686E-3</v>
      </c>
      <c r="AC527" s="5">
        <f t="shared" si="746"/>
        <v>8.7949272936478889E-4</v>
      </c>
      <c r="AD527" s="5">
        <f t="shared" si="747"/>
        <v>7.9117925197647085E-2</v>
      </c>
      <c r="AE527" s="5">
        <f t="shared" si="748"/>
        <v>5.6861333585683509E-2</v>
      </c>
      <c r="AF527" s="5">
        <f t="shared" si="749"/>
        <v>2.0432861763408156E-2</v>
      </c>
      <c r="AG527" s="5">
        <f t="shared" si="750"/>
        <v>4.8949706653575601E-3</v>
      </c>
      <c r="AH527" s="5">
        <f t="shared" si="751"/>
        <v>2.9725846769713596E-4</v>
      </c>
      <c r="AI527" s="5">
        <f t="shared" si="752"/>
        <v>8.6290214765404581E-4</v>
      </c>
      <c r="AJ527" s="5">
        <f t="shared" si="753"/>
        <v>1.2524455942237551E-3</v>
      </c>
      <c r="AK527" s="5">
        <f t="shared" si="754"/>
        <v>1.2118948216435039E-3</v>
      </c>
      <c r="AL527" s="5">
        <f t="shared" si="755"/>
        <v>7.339419499586804E-5</v>
      </c>
      <c r="AM527" s="5">
        <f t="shared" si="756"/>
        <v>4.5933781533544271E-2</v>
      </c>
      <c r="AN527" s="5">
        <f t="shared" si="757"/>
        <v>3.3012191208326137E-2</v>
      </c>
      <c r="AO527" s="5">
        <f t="shared" si="758"/>
        <v>1.1862780855297409E-2</v>
      </c>
      <c r="AP527" s="5">
        <f t="shared" si="759"/>
        <v>2.841890919079975E-3</v>
      </c>
      <c r="AQ527" s="5">
        <f t="shared" si="760"/>
        <v>5.1061029204269644E-4</v>
      </c>
      <c r="AR527" s="5">
        <f t="shared" si="761"/>
        <v>4.272739167684507E-5</v>
      </c>
      <c r="AS527" s="5">
        <f t="shared" si="762"/>
        <v>1.2403198579079684E-4</v>
      </c>
      <c r="AT527" s="5">
        <f t="shared" si="763"/>
        <v>1.8002425253991493E-4</v>
      </c>
      <c r="AU527" s="5">
        <f t="shared" si="764"/>
        <v>1.7419555821790705E-4</v>
      </c>
      <c r="AV527" s="5">
        <f t="shared" si="765"/>
        <v>1.2641668584120503E-4</v>
      </c>
      <c r="AW527" s="5">
        <f t="shared" si="766"/>
        <v>4.2533260613684331E-6</v>
      </c>
      <c r="AX527" s="5">
        <f t="shared" si="767"/>
        <v>2.2223285480718905E-2</v>
      </c>
      <c r="AY527" s="5">
        <f t="shared" si="768"/>
        <v>1.5971673245124666E-2</v>
      </c>
      <c r="AZ527" s="5">
        <f t="shared" si="769"/>
        <v>5.7393481821207959E-3</v>
      </c>
      <c r="BA527" s="5">
        <f t="shared" si="770"/>
        <v>1.3749391208658834E-3</v>
      </c>
      <c r="BB527" s="5">
        <f t="shared" si="771"/>
        <v>2.4703906167993916E-4</v>
      </c>
      <c r="BC527" s="5">
        <f t="shared" si="772"/>
        <v>3.5508945563944139E-5</v>
      </c>
      <c r="BD527" s="5">
        <f t="shared" si="773"/>
        <v>5.1179646612191837E-6</v>
      </c>
      <c r="BE527" s="5">
        <f t="shared" si="774"/>
        <v>1.4856776770723071E-5</v>
      </c>
      <c r="BF527" s="5">
        <f t="shared" si="775"/>
        <v>2.1563632286053793E-5</v>
      </c>
      <c r="BG527" s="5">
        <f t="shared" si="776"/>
        <v>2.0865460682537651E-5</v>
      </c>
      <c r="BH527" s="5">
        <f t="shared" si="777"/>
        <v>1.5142420478579238E-5</v>
      </c>
      <c r="BI527" s="5">
        <f t="shared" si="778"/>
        <v>8.7912901205959679E-6</v>
      </c>
      <c r="BJ527" s="8">
        <f t="shared" si="779"/>
        <v>0.78785517062148425</v>
      </c>
      <c r="BK527" s="8">
        <f t="shared" si="780"/>
        <v>0.13529674665792532</v>
      </c>
      <c r="BL527" s="8">
        <f t="shared" si="781"/>
        <v>6.2303545209188876E-2</v>
      </c>
      <c r="BM527" s="8">
        <f t="shared" si="782"/>
        <v>0.67219457060316701</v>
      </c>
      <c r="BN527" s="8">
        <f t="shared" si="783"/>
        <v>0.29894791597804032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1.22727272727273</v>
      </c>
      <c r="F528">
        <f>VLOOKUP(B528,home!$B$2:$E$405,3,FALSE)</f>
        <v>1.0900000000000001</v>
      </c>
      <c r="G528">
        <f>VLOOKUP(C528,away!$B$2:$E$405,4,FALSE)</f>
        <v>0.81</v>
      </c>
      <c r="H528">
        <f>VLOOKUP(A528,away!$A$2:$E$405,3,FALSE)</f>
        <v>0.92424242424242398</v>
      </c>
      <c r="I528">
        <f>VLOOKUP(C528,away!$B$2:$E$405,3,FALSE)</f>
        <v>0.41</v>
      </c>
      <c r="J528">
        <f>VLOOKUP(B528,home!$B$2:$E$405,4,FALSE)</f>
        <v>1.44</v>
      </c>
      <c r="K528" s="3">
        <f t="shared" si="728"/>
        <v>1.0835590909090935</v>
      </c>
      <c r="L528" s="3">
        <f t="shared" si="729"/>
        <v>0.54567272727272709</v>
      </c>
      <c r="M528" s="5">
        <f t="shared" si="730"/>
        <v>0.19608014148754749</v>
      </c>
      <c r="N528" s="5">
        <f t="shared" si="731"/>
        <v>0.21246441985557341</v>
      </c>
      <c r="O528" s="5">
        <f t="shared" si="732"/>
        <v>0.10699558556953224</v>
      </c>
      <c r="P528" s="5">
        <f t="shared" si="733"/>
        <v>0.11593603943100848</v>
      </c>
      <c r="Q528" s="5">
        <f t="shared" si="734"/>
        <v>0.11510887681461654</v>
      </c>
      <c r="R528" s="5">
        <f t="shared" si="735"/>
        <v>2.9192286491934543E-2</v>
      </c>
      <c r="S528" s="5">
        <f t="shared" si="736"/>
        <v>1.7137336214899102E-2</v>
      </c>
      <c r="T528" s="5">
        <f t="shared" si="737"/>
        <v>6.2811774744732193E-2</v>
      </c>
      <c r="U528" s="5">
        <f t="shared" si="738"/>
        <v>3.1631567412758403E-2</v>
      </c>
      <c r="V528" s="5">
        <f t="shared" si="739"/>
        <v>1.1258632834060245E-3</v>
      </c>
      <c r="W528" s="5">
        <f t="shared" si="740"/>
        <v>4.1575756638937582E-2</v>
      </c>
      <c r="X528" s="5">
        <f t="shared" si="741"/>
        <v>2.2686756513596258E-2</v>
      </c>
      <c r="Y528" s="5">
        <f t="shared" si="742"/>
        <v>6.1897721498731873E-3</v>
      </c>
      <c r="Z528" s="5">
        <f t="shared" si="743"/>
        <v>5.3098115284602385E-3</v>
      </c>
      <c r="AA528" s="5">
        <f t="shared" si="744"/>
        <v>5.7534945526770001E-3</v>
      </c>
      <c r="AB528" s="5">
        <f t="shared" si="745"/>
        <v>3.1171256635245561E-3</v>
      </c>
      <c r="AC528" s="5">
        <f t="shared" si="746"/>
        <v>4.1605478577739774E-5</v>
      </c>
      <c r="AD528" s="5">
        <f t="shared" si="747"/>
        <v>1.1262447266886227E-2</v>
      </c>
      <c r="AE528" s="5">
        <f t="shared" si="748"/>
        <v>6.1456103158870779E-3</v>
      </c>
      <c r="AF528" s="5">
        <f t="shared" si="749"/>
        <v>1.6767459709127535E-3</v>
      </c>
      <c r="AG528" s="5">
        <f t="shared" si="750"/>
        <v>3.0498484896383966E-4</v>
      </c>
      <c r="AH528" s="5">
        <f t="shared" si="751"/>
        <v>7.2435483450976627E-4</v>
      </c>
      <c r="AI528" s="5">
        <f t="shared" si="752"/>
        <v>7.8488126597700916E-4</v>
      </c>
      <c r="AJ528" s="5">
        <f t="shared" si="753"/>
        <v>4.2523261551681324E-4</v>
      </c>
      <c r="AK528" s="5">
        <f t="shared" si="754"/>
        <v>1.5358822209809813E-4</v>
      </c>
      <c r="AL528" s="5">
        <f t="shared" si="755"/>
        <v>9.8400059656039241E-7</v>
      </c>
      <c r="AM528" s="5">
        <f t="shared" si="756"/>
        <v>2.4407054243837695E-3</v>
      </c>
      <c r="AN528" s="5">
        <f t="shared" si="757"/>
        <v>1.3318263853928302E-3</v>
      </c>
      <c r="AO528" s="5">
        <f t="shared" si="758"/>
        <v>3.6337066798554178E-4</v>
      </c>
      <c r="AP528" s="5">
        <f t="shared" si="759"/>
        <v>6.6093821136861081E-5</v>
      </c>
      <c r="AQ528" s="5">
        <f t="shared" si="760"/>
        <v>9.0163989089066984E-6</v>
      </c>
      <c r="AR528" s="5">
        <f t="shared" si="761"/>
        <v>7.9052135612025856E-5</v>
      </c>
      <c r="AS528" s="5">
        <f t="shared" si="762"/>
        <v>8.5657660198189123E-5</v>
      </c>
      <c r="AT528" s="5">
        <f t="shared" si="763"/>
        <v>4.6407568206874928E-5</v>
      </c>
      <c r="AU528" s="5">
        <f t="shared" si="764"/>
        <v>1.6761780805847716E-5</v>
      </c>
      <c r="AV528" s="5">
        <f t="shared" si="765"/>
        <v>4.5405949930004601E-6</v>
      </c>
      <c r="AW528" s="5">
        <f t="shared" si="766"/>
        <v>1.6161352742117092E-8</v>
      </c>
      <c r="AX528" s="5">
        <f t="shared" si="767"/>
        <v>4.4077475847036161E-4</v>
      </c>
      <c r="AY528" s="5">
        <f t="shared" si="768"/>
        <v>2.4051876456749978E-4</v>
      </c>
      <c r="AZ528" s="5">
        <f t="shared" si="769"/>
        <v>6.562226511090727E-5</v>
      </c>
      <c r="BA528" s="5">
        <f t="shared" si="770"/>
        <v>1.1936093457627566E-5</v>
      </c>
      <c r="BB528" s="5">
        <f t="shared" si="771"/>
        <v>1.6283001675014467E-6</v>
      </c>
      <c r="BC528" s="5">
        <f t="shared" si="772"/>
        <v>1.7770379864383069E-7</v>
      </c>
      <c r="BD528" s="5">
        <f t="shared" si="773"/>
        <v>7.1894324060245989E-6</v>
      </c>
      <c r="BE528" s="5">
        <f t="shared" si="774"/>
        <v>7.7901748420243916E-6</v>
      </c>
      <c r="BF528" s="5">
        <f t="shared" si="775"/>
        <v>4.2205573849234204E-6</v>
      </c>
      <c r="BG528" s="5">
        <f t="shared" si="776"/>
        <v>1.5244077743790945E-6</v>
      </c>
      <c r="BH528" s="5">
        <f t="shared" si="777"/>
        <v>4.1294647554524143E-7</v>
      </c>
      <c r="BI528" s="5">
        <f t="shared" si="778"/>
        <v>8.949038152718323E-8</v>
      </c>
      <c r="BJ528" s="8">
        <f t="shared" si="779"/>
        <v>0.4851988157033596</v>
      </c>
      <c r="BK528" s="8">
        <f t="shared" si="780"/>
        <v>0.33056248866060289</v>
      </c>
      <c r="BL528" s="8">
        <f t="shared" si="781"/>
        <v>0.17903176337760879</v>
      </c>
      <c r="BM528" s="8">
        <f t="shared" si="782"/>
        <v>0.22408502701660396</v>
      </c>
      <c r="BN528" s="8">
        <f t="shared" si="783"/>
        <v>0.77577734965021272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1.22727272727273</v>
      </c>
      <c r="F529">
        <f>VLOOKUP(B529,home!$B$2:$E$405,3,FALSE)</f>
        <v>0.81</v>
      </c>
      <c r="G529">
        <f>VLOOKUP(C529,away!$B$2:$E$405,4,FALSE)</f>
        <v>1.0900000000000001</v>
      </c>
      <c r="H529">
        <f>VLOOKUP(A529,away!$A$2:$E$405,3,FALSE)</f>
        <v>0.92424242424242398</v>
      </c>
      <c r="I529">
        <f>VLOOKUP(C529,away!$B$2:$E$405,3,FALSE)</f>
        <v>0.54</v>
      </c>
      <c r="J529">
        <f>VLOOKUP(B529,home!$B$2:$E$405,4,FALSE)</f>
        <v>0.54</v>
      </c>
      <c r="K529" s="3">
        <f t="shared" si="728"/>
        <v>1.0835590909090935</v>
      </c>
      <c r="L529" s="3">
        <f t="shared" si="729"/>
        <v>0.26950909090909086</v>
      </c>
      <c r="M529" s="5">
        <f t="shared" si="730"/>
        <v>0.25844608335481356</v>
      </c>
      <c r="N529" s="5">
        <f t="shared" si="731"/>
        <v>0.28004160312895759</v>
      </c>
      <c r="O529" s="5">
        <f t="shared" si="732"/>
        <v>6.9653568973970931E-2</v>
      </c>
      <c r="P529" s="5">
        <f t="shared" si="733"/>
        <v>7.5473757876009781E-2</v>
      </c>
      <c r="Q529" s="5">
        <f t="shared" si="734"/>
        <v>0.15172081245156924</v>
      </c>
      <c r="R529" s="5">
        <f t="shared" si="735"/>
        <v>9.3861350263742798E-3</v>
      </c>
      <c r="S529" s="5">
        <f t="shared" si="736"/>
        <v>5.5101319915402524E-3</v>
      </c>
      <c r="T529" s="5">
        <f t="shared" si="737"/>
        <v>4.0890138235811099E-2</v>
      </c>
      <c r="U529" s="5">
        <f t="shared" si="738"/>
        <v>1.0170431936328115E-2</v>
      </c>
      <c r="V529" s="5">
        <f t="shared" si="739"/>
        <v>1.7879094178564452E-4</v>
      </c>
      <c r="W529" s="5">
        <f t="shared" si="740"/>
        <v>5.4799488537337154E-2</v>
      </c>
      <c r="X529" s="5">
        <f t="shared" si="741"/>
        <v>1.4768960337980882E-2</v>
      </c>
      <c r="Y529" s="5">
        <f t="shared" si="742"/>
        <v>1.9901845371808231E-3</v>
      </c>
      <c r="Z529" s="5">
        <f t="shared" si="743"/>
        <v>8.4321623936936953E-4</v>
      </c>
      <c r="AA529" s="5">
        <f t="shared" si="744"/>
        <v>9.136746217708586E-4</v>
      </c>
      <c r="AB529" s="5">
        <f t="shared" si="745"/>
        <v>4.9501022127637075E-4</v>
      </c>
      <c r="AC529" s="5">
        <f t="shared" si="746"/>
        <v>3.2632590315336463E-6</v>
      </c>
      <c r="AD529" s="5">
        <f t="shared" si="747"/>
        <v>1.4844620995450081E-2</v>
      </c>
      <c r="AE529" s="5">
        <f t="shared" si="748"/>
        <v>4.0007603093737548E-3</v>
      </c>
      <c r="AF529" s="5">
        <f t="shared" si="749"/>
        <v>5.3912063696224686E-4</v>
      </c>
      <c r="AG529" s="5">
        <f t="shared" si="750"/>
        <v>4.8432637586008403E-5</v>
      </c>
      <c r="AH529" s="5">
        <f t="shared" si="751"/>
        <v>5.6813610528055269E-5</v>
      </c>
      <c r="AI529" s="5">
        <f t="shared" si="752"/>
        <v>6.1560904175042875E-5</v>
      </c>
      <c r="AJ529" s="5">
        <f t="shared" si="753"/>
        <v>3.3352438681725638E-5</v>
      </c>
      <c r="AK529" s="5">
        <f t="shared" si="754"/>
        <v>1.2046446045857308E-5</v>
      </c>
      <c r="AL529" s="5">
        <f t="shared" si="755"/>
        <v>3.8118654202168329E-8</v>
      </c>
      <c r="AM529" s="5">
        <f t="shared" si="756"/>
        <v>3.2170048061439874E-3</v>
      </c>
      <c r="AN529" s="5">
        <f t="shared" si="757"/>
        <v>8.6701204075404208E-4</v>
      </c>
      <c r="AO529" s="5">
        <f t="shared" si="758"/>
        <v>1.1683381345542876E-4</v>
      </c>
      <c r="AP529" s="5">
        <f t="shared" si="759"/>
        <v>1.0495924950604974E-5</v>
      </c>
      <c r="AQ529" s="5">
        <f t="shared" si="760"/>
        <v>7.0718679792189758E-7</v>
      </c>
      <c r="AR529" s="5">
        <f t="shared" si="761"/>
        <v>3.0623569049358673E-6</v>
      </c>
      <c r="AS529" s="5">
        <f t="shared" si="762"/>
        <v>3.3182446639514935E-6</v>
      </c>
      <c r="AT529" s="5">
        <f t="shared" si="763"/>
        <v>1.7977570857426154E-6</v>
      </c>
      <c r="AU529" s="5">
        <f t="shared" si="764"/>
        <v>6.493253445008833E-7</v>
      </c>
      <c r="AV529" s="5">
        <f t="shared" si="765"/>
        <v>1.7589559499790274E-7</v>
      </c>
      <c r="AW529" s="5">
        <f t="shared" si="766"/>
        <v>3.0921537337356524E-10</v>
      </c>
      <c r="AX529" s="5">
        <f t="shared" si="767"/>
        <v>5.8096913386592711E-4</v>
      </c>
      <c r="AY529" s="5">
        <f t="shared" si="768"/>
        <v>1.565764631144479E-4</v>
      </c>
      <c r="AZ529" s="5">
        <f t="shared" si="769"/>
        <v>2.1099390115867825E-5</v>
      </c>
      <c r="BA529" s="5">
        <f t="shared" si="770"/>
        <v>1.8954924829545989E-6</v>
      </c>
      <c r="BB529" s="5">
        <f t="shared" si="771"/>
        <v>1.277131139765273E-7</v>
      </c>
      <c r="BC529" s="5">
        <f t="shared" si="772"/>
        <v>6.8839690489965992E-9</v>
      </c>
      <c r="BD529" s="5">
        <f t="shared" si="773"/>
        <v>1.3755550424807373E-7</v>
      </c>
      <c r="BE529" s="5">
        <f t="shared" si="774"/>
        <v>1.4904951713258474E-7</v>
      </c>
      <c r="BF529" s="5">
        <f t="shared" si="775"/>
        <v>8.0751979642311434E-8</v>
      </c>
      <c r="BG529" s="5">
        <f t="shared" si="776"/>
        <v>2.916651388344421E-8</v>
      </c>
      <c r="BH529" s="5">
        <f t="shared" si="777"/>
        <v>7.9009103171330631E-9</v>
      </c>
      <c r="BI529" s="5">
        <f t="shared" si="778"/>
        <v>1.7122206401173964E-9</v>
      </c>
      <c r="BJ529" s="8">
        <f t="shared" si="779"/>
        <v>0.56861685065697309</v>
      </c>
      <c r="BK529" s="8">
        <f t="shared" si="780"/>
        <v>0.33976864200494944</v>
      </c>
      <c r="BL529" s="8">
        <f t="shared" si="781"/>
        <v>9.0792003895391257E-2</v>
      </c>
      <c r="BM529" s="8">
        <f t="shared" si="782"/>
        <v>0.15514217583108872</v>
      </c>
      <c r="BN529" s="8">
        <f t="shared" si="783"/>
        <v>0.84472196081169526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1.22727272727273</v>
      </c>
      <c r="F530">
        <f>VLOOKUP(B530,home!$B$2:$E$405,3,FALSE)</f>
        <v>1.02</v>
      </c>
      <c r="G530">
        <f>VLOOKUP(C530,away!$B$2:$E$405,4,FALSE)</f>
        <v>1.0900000000000001</v>
      </c>
      <c r="H530">
        <f>VLOOKUP(A530,away!$A$2:$E$405,3,FALSE)</f>
        <v>0.92424242424242398</v>
      </c>
      <c r="I530">
        <f>VLOOKUP(C530,away!$B$2:$E$405,3,FALSE)</f>
        <v>0.27</v>
      </c>
      <c r="J530">
        <f>VLOOKUP(B530,home!$B$2:$E$405,4,FALSE)</f>
        <v>0.54</v>
      </c>
      <c r="K530" s="3">
        <f t="shared" si="728"/>
        <v>1.3644818181818212</v>
      </c>
      <c r="L530" s="3">
        <f t="shared" si="729"/>
        <v>0.13475454545454543</v>
      </c>
      <c r="M530" s="5">
        <f t="shared" si="730"/>
        <v>0.22330061552722202</v>
      </c>
      <c r="N530" s="5">
        <f t="shared" si="731"/>
        <v>0.30468962987570375</v>
      </c>
      <c r="O530" s="5">
        <f t="shared" si="732"/>
        <v>3.0090772945091018E-2</v>
      </c>
      <c r="P530" s="5">
        <f t="shared" si="733"/>
        <v>4.1058312578614149E-2</v>
      </c>
      <c r="Q530" s="5">
        <f t="shared" si="734"/>
        <v>0.20787173007697324</v>
      </c>
      <c r="R530" s="5">
        <f t="shared" si="735"/>
        <v>2.0274342152958361E-3</v>
      </c>
      <c r="S530" s="5">
        <f t="shared" si="736"/>
        <v>1.8873492890099921E-3</v>
      </c>
      <c r="T530" s="5">
        <f t="shared" si="737"/>
        <v>2.8011660499372489E-2</v>
      </c>
      <c r="U530" s="5">
        <f t="shared" si="738"/>
        <v>2.766397124330897E-3</v>
      </c>
      <c r="V530" s="5">
        <f t="shared" si="739"/>
        <v>3.8558572646931101E-5</v>
      </c>
      <c r="W530" s="5">
        <f t="shared" si="740"/>
        <v>9.4545732068009702E-2</v>
      </c>
      <c r="X530" s="5">
        <f t="shared" si="741"/>
        <v>1.2740467149491888E-2</v>
      </c>
      <c r="Y530" s="5">
        <f t="shared" si="742"/>
        <v>8.5841792980417364E-4</v>
      </c>
      <c r="Z530" s="5">
        <f t="shared" si="743"/>
        <v>9.1068658707061135E-5</v>
      </c>
      <c r="AA530" s="5">
        <f t="shared" si="744"/>
        <v>1.2426152901199054E-4</v>
      </c>
      <c r="AB530" s="5">
        <f t="shared" si="745"/>
        <v>8.4776298518167003E-5</v>
      </c>
      <c r="AC530" s="5">
        <f t="shared" si="746"/>
        <v>4.4311060355370498E-7</v>
      </c>
      <c r="AD530" s="5">
        <f t="shared" si="747"/>
        <v>3.2251483098372322E-2</v>
      </c>
      <c r="AE530" s="5">
        <f t="shared" si="748"/>
        <v>4.3460339451561166E-3</v>
      </c>
      <c r="AF530" s="5">
        <f t="shared" si="749"/>
        <v>2.9282391440476864E-4</v>
      </c>
      <c r="AG530" s="5">
        <f t="shared" si="750"/>
        <v>1.3153117827945105E-5</v>
      </c>
      <c r="AH530" s="5">
        <f t="shared" si="751"/>
        <v>3.067978927306288E-6</v>
      </c>
      <c r="AI530" s="5">
        <f t="shared" si="752"/>
        <v>4.1862014648743973E-6</v>
      </c>
      <c r="AJ530" s="5">
        <f t="shared" si="753"/>
        <v>2.8559978930336108E-6</v>
      </c>
      <c r="AK530" s="5">
        <f t="shared" si="754"/>
        <v>1.2989857326033169E-6</v>
      </c>
      <c r="AL530" s="5">
        <f t="shared" si="755"/>
        <v>3.258992121387761E-9</v>
      </c>
      <c r="AM530" s="5">
        <f t="shared" si="756"/>
        <v>8.8013124594254564E-3</v>
      </c>
      <c r="AN530" s="5">
        <f t="shared" si="757"/>
        <v>1.1860168598733047E-3</v>
      </c>
      <c r="AO530" s="5">
        <f t="shared" si="758"/>
        <v>7.9910581426827229E-5</v>
      </c>
      <c r="AP530" s="5">
        <f t="shared" si="759"/>
        <v>3.5894380257268475E-6</v>
      </c>
      <c r="AQ530" s="5">
        <f t="shared" si="760"/>
        <v>1.2092327239852054E-7</v>
      </c>
      <c r="AR530" s="5">
        <f t="shared" si="761"/>
        <v>8.2684821162656493E-8</v>
      </c>
      <c r="AS530" s="5">
        <f t="shared" si="762"/>
        <v>1.1282193511606026E-7</v>
      </c>
      <c r="AT530" s="5">
        <f t="shared" si="763"/>
        <v>7.6971739578976694E-8</v>
      </c>
      <c r="AU530" s="5">
        <f t="shared" si="764"/>
        <v>3.5008846389779916E-8</v>
      </c>
      <c r="AV530" s="5">
        <f t="shared" si="765"/>
        <v>1.1942233593593753E-8</v>
      </c>
      <c r="AW530" s="5">
        <f t="shared" si="766"/>
        <v>1.6645313774195724E-11</v>
      </c>
      <c r="AX530" s="5">
        <f t="shared" si="767"/>
        <v>2.001538471170526E-3</v>
      </c>
      <c r="AY530" s="5">
        <f t="shared" si="768"/>
        <v>2.6971640689236998E-4</v>
      </c>
      <c r="AZ530" s="5">
        <f t="shared" si="769"/>
        <v>1.8172755906207269E-5</v>
      </c>
      <c r="BA530" s="5">
        <f t="shared" si="770"/>
        <v>8.1628715393245549E-7</v>
      </c>
      <c r="BB530" s="5">
        <f t="shared" si="771"/>
        <v>2.7499601097138139E-8</v>
      </c>
      <c r="BC530" s="5">
        <f t="shared" si="772"/>
        <v>7.4113924920523334E-10</v>
      </c>
      <c r="BD530" s="5">
        <f t="shared" si="773"/>
        <v>1.8570259152940266E-9</v>
      </c>
      <c r="BE530" s="5">
        <f t="shared" si="774"/>
        <v>2.533878097311154E-9</v>
      </c>
      <c r="BF530" s="5">
        <f t="shared" si="775"/>
        <v>1.7287152966351088E-9</v>
      </c>
      <c r="BG530" s="5">
        <f t="shared" si="776"/>
        <v>7.8626686369046639E-10</v>
      </c>
      <c r="BH530" s="5">
        <f t="shared" si="777"/>
        <v>2.6821170993612161E-10</v>
      </c>
      <c r="BI530" s="5">
        <f t="shared" si="778"/>
        <v>7.3194000326258778E-11</v>
      </c>
      <c r="BJ530" s="8">
        <f t="shared" si="779"/>
        <v>0.69798235409900355</v>
      </c>
      <c r="BK530" s="8">
        <f t="shared" si="780"/>
        <v>0.26655499874398114</v>
      </c>
      <c r="BL530" s="8">
        <f t="shared" si="781"/>
        <v>3.5105377953133454E-2</v>
      </c>
      <c r="BM530" s="8">
        <f t="shared" si="782"/>
        <v>0.19042558784567803</v>
      </c>
      <c r="BN530" s="8">
        <f t="shared" si="783"/>
        <v>0.80903849521889992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1.56944444444444</v>
      </c>
      <c r="F531">
        <f>VLOOKUP(B531,home!$B$2:$E$405,3,FALSE)</f>
        <v>1.57</v>
      </c>
      <c r="G531">
        <f>VLOOKUP(C531,away!$B$2:$E$405,4,FALSE)</f>
        <v>1.1200000000000001</v>
      </c>
      <c r="H531">
        <f>VLOOKUP(A531,away!$A$2:$E$405,3,FALSE)</f>
        <v>1.0833333333333299</v>
      </c>
      <c r="I531">
        <f>VLOOKUP(C531,away!$B$2:$E$405,3,FALSE)</f>
        <v>0.45</v>
      </c>
      <c r="J531">
        <f>VLOOKUP(B531,home!$B$2:$E$405,4,FALSE)</f>
        <v>1.23</v>
      </c>
      <c r="K531" s="3">
        <f t="shared" si="728"/>
        <v>2.7597111111111037</v>
      </c>
      <c r="L531" s="3">
        <f t="shared" si="729"/>
        <v>0.59962499999999819</v>
      </c>
      <c r="M531" s="5">
        <f t="shared" si="730"/>
        <v>3.4758326953655112E-2</v>
      </c>
      <c r="N531" s="5">
        <f t="shared" si="731"/>
        <v>9.5922941097634565E-2</v>
      </c>
      <c r="O531" s="5">
        <f t="shared" si="732"/>
        <v>2.0841961799585383E-2</v>
      </c>
      <c r="P531" s="5">
        <f t="shared" si="733"/>
        <v>5.7517793555668953E-2</v>
      </c>
      <c r="Q531" s="5">
        <f t="shared" si="734"/>
        <v>0.13235980317879906</v>
      </c>
      <c r="R531" s="5">
        <f t="shared" si="735"/>
        <v>6.248680672038172E-3</v>
      </c>
      <c r="S531" s="5">
        <f t="shared" si="736"/>
        <v>2.3794992923017112E-2</v>
      </c>
      <c r="T531" s="5">
        <f t="shared" si="737"/>
        <v>7.936624698108713E-2</v>
      </c>
      <c r="U531" s="5">
        <f t="shared" si="738"/>
        <v>1.7244553480408941E-2</v>
      </c>
      <c r="V531" s="5">
        <f t="shared" si="739"/>
        <v>4.3750842861324116E-3</v>
      </c>
      <c r="W531" s="5">
        <f t="shared" si="740"/>
        <v>0.12175827316567016</v>
      </c>
      <c r="X531" s="5">
        <f t="shared" si="741"/>
        <v>7.3009304546964734E-2</v>
      </c>
      <c r="Y531" s="5">
        <f t="shared" si="742"/>
        <v>2.1889102119486796E-2</v>
      </c>
      <c r="Z531" s="5">
        <f t="shared" si="743"/>
        <v>1.2489550493236263E-3</v>
      </c>
      <c r="AA531" s="5">
        <f t="shared" si="744"/>
        <v>3.4467551268967276E-3</v>
      </c>
      <c r="AB531" s="5">
        <f t="shared" si="745"/>
        <v>4.7560242104880317E-3</v>
      </c>
      <c r="AC531" s="5">
        <f t="shared" si="746"/>
        <v>4.5249084322647616E-4</v>
      </c>
      <c r="AD531" s="5">
        <f t="shared" si="747"/>
        <v>8.4004414831250235E-2</v>
      </c>
      <c r="AE531" s="5">
        <f t="shared" si="748"/>
        <v>5.0371147243188266E-2</v>
      </c>
      <c r="AF531" s="5">
        <f t="shared" si="749"/>
        <v>1.5101899582848332E-2</v>
      </c>
      <c r="AG531" s="5">
        <f t="shared" si="750"/>
        <v>3.0184921791218022E-3</v>
      </c>
      <c r="AH531" s="5">
        <f t="shared" si="751"/>
        <v>1.8722616786266924E-4</v>
      </c>
      <c r="AI531" s="5">
        <f t="shared" si="752"/>
        <v>5.1669013574136085E-4</v>
      </c>
      <c r="AJ531" s="5">
        <f t="shared" si="753"/>
        <v>7.1295775430346914E-4</v>
      </c>
      <c r="AK531" s="5">
        <f t="shared" si="754"/>
        <v>6.5585247876803461E-4</v>
      </c>
      <c r="AL531" s="5">
        <f t="shared" si="755"/>
        <v>2.9951125025359306E-5</v>
      </c>
      <c r="AM531" s="5">
        <f t="shared" si="756"/>
        <v>4.6365583398437514E-2</v>
      </c>
      <c r="AN531" s="5">
        <f t="shared" si="757"/>
        <v>2.7801962945288007E-2</v>
      </c>
      <c r="AO531" s="5">
        <f t="shared" si="758"/>
        <v>8.3353760155341333E-3</v>
      </c>
      <c r="AP531" s="5">
        <f t="shared" si="759"/>
        <v>1.6660332811048804E-3</v>
      </c>
      <c r="AQ531" s="5">
        <f t="shared" si="760"/>
        <v>2.4974880154562766E-4</v>
      </c>
      <c r="AR531" s="5">
        <f t="shared" si="761"/>
        <v>2.2453098180930542E-5</v>
      </c>
      <c r="AS531" s="5">
        <f t="shared" si="762"/>
        <v>6.1964064528782523E-5</v>
      </c>
      <c r="AT531" s="5">
        <f t="shared" si="763"/>
        <v>8.5501458684843288E-5</v>
      </c>
      <c r="AU531" s="5">
        <f t="shared" si="764"/>
        <v>7.8653108516256318E-5</v>
      </c>
      <c r="AV531" s="5">
        <f t="shared" si="765"/>
        <v>5.4264964373934991E-5</v>
      </c>
      <c r="AW531" s="5">
        <f t="shared" si="766"/>
        <v>1.3767465373322495E-6</v>
      </c>
      <c r="AX531" s="5">
        <f t="shared" si="767"/>
        <v>2.1325935946302766E-2</v>
      </c>
      <c r="AY531" s="5">
        <f t="shared" si="768"/>
        <v>1.2787564341801757E-2</v>
      </c>
      <c r="AZ531" s="5">
        <f t="shared" si="769"/>
        <v>3.8338716342264266E-3</v>
      </c>
      <c r="BA531" s="5">
        <f t="shared" si="770"/>
        <v>7.6629509289100495E-4</v>
      </c>
      <c r="BB531" s="5">
        <f t="shared" si="771"/>
        <v>1.1487242376869183E-4</v>
      </c>
      <c r="BC531" s="5">
        <f t="shared" si="772"/>
        <v>1.3776075420460326E-5</v>
      </c>
      <c r="BD531" s="5">
        <f t="shared" si="773"/>
        <v>2.243906499456739E-6</v>
      </c>
      <c r="BE531" s="5">
        <f t="shared" si="774"/>
        <v>6.1925336988451835E-6</v>
      </c>
      <c r="BF531" s="5">
        <f t="shared" si="775"/>
        <v>8.5448020273164995E-6</v>
      </c>
      <c r="BG531" s="5">
        <f t="shared" si="776"/>
        <v>7.8603950323433413E-6</v>
      </c>
      <c r="BH531" s="5">
        <f t="shared" si="777"/>
        <v>5.4231048771201114E-6</v>
      </c>
      <c r="BI531" s="5">
        <f t="shared" si="778"/>
        <v>2.9932405572218363E-6</v>
      </c>
      <c r="BJ531" s="8">
        <f t="shared" si="779"/>
        <v>0.80006264488237233</v>
      </c>
      <c r="BK531" s="8">
        <f t="shared" si="780"/>
        <v>0.13371620402852719</v>
      </c>
      <c r="BL531" s="8">
        <f t="shared" si="781"/>
        <v>5.4946796503069835E-2</v>
      </c>
      <c r="BM531" s="8">
        <f t="shared" si="782"/>
        <v>0.62953890561064729</v>
      </c>
      <c r="BN531" s="8">
        <f t="shared" si="783"/>
        <v>0.34764950725738125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1.56944444444444</v>
      </c>
      <c r="F532">
        <f>VLOOKUP(B532,home!$B$2:$E$405,3,FALSE)</f>
        <v>1.1200000000000001</v>
      </c>
      <c r="G532">
        <f>VLOOKUP(C532,away!$B$2:$E$405,4,FALSE)</f>
        <v>0.9</v>
      </c>
      <c r="H532">
        <f>VLOOKUP(A532,away!$A$2:$E$405,3,FALSE)</f>
        <v>1.0833333333333299</v>
      </c>
      <c r="I532">
        <f>VLOOKUP(C532,away!$B$2:$E$405,3,FALSE)</f>
        <v>0</v>
      </c>
      <c r="J532">
        <f>VLOOKUP(B532,home!$B$2:$E$405,4,FALSE)</f>
        <v>0.62</v>
      </c>
      <c r="K532" s="3">
        <f t="shared" si="728"/>
        <v>1.5819999999999956</v>
      </c>
      <c r="L532" s="3">
        <f t="shared" si="729"/>
        <v>0</v>
      </c>
      <c r="M532" s="5">
        <f t="shared" si="730"/>
        <v>0.20556355968417481</v>
      </c>
      <c r="N532" s="5">
        <f t="shared" si="731"/>
        <v>0.32520155142036361</v>
      </c>
      <c r="O532" s="5">
        <f t="shared" si="732"/>
        <v>0</v>
      </c>
      <c r="P532" s="5">
        <f t="shared" si="733"/>
        <v>0</v>
      </c>
      <c r="Q532" s="5">
        <f t="shared" si="734"/>
        <v>0.25723442717350697</v>
      </c>
      <c r="R532" s="5">
        <f t="shared" si="735"/>
        <v>0</v>
      </c>
      <c r="S532" s="5">
        <f t="shared" si="736"/>
        <v>0</v>
      </c>
      <c r="T532" s="5">
        <f t="shared" si="737"/>
        <v>0</v>
      </c>
      <c r="U532" s="5">
        <f t="shared" si="738"/>
        <v>0</v>
      </c>
      <c r="V532" s="5">
        <f t="shared" si="739"/>
        <v>0</v>
      </c>
      <c r="W532" s="5">
        <f t="shared" si="740"/>
        <v>0.1356482879294956</v>
      </c>
      <c r="X532" s="5">
        <f t="shared" si="741"/>
        <v>0</v>
      </c>
      <c r="Y532" s="5">
        <f t="shared" si="742"/>
        <v>0</v>
      </c>
      <c r="Z532" s="5">
        <f t="shared" si="743"/>
        <v>0</v>
      </c>
      <c r="AA532" s="5">
        <f t="shared" si="744"/>
        <v>0</v>
      </c>
      <c r="AB532" s="5">
        <f t="shared" si="745"/>
        <v>0</v>
      </c>
      <c r="AC532" s="5">
        <f t="shared" si="746"/>
        <v>0</v>
      </c>
      <c r="AD532" s="5">
        <f t="shared" si="747"/>
        <v>5.364889787611539E-2</v>
      </c>
      <c r="AE532" s="5">
        <f t="shared" si="748"/>
        <v>0</v>
      </c>
      <c r="AF532" s="5">
        <f t="shared" si="749"/>
        <v>0</v>
      </c>
      <c r="AG532" s="5">
        <f t="shared" si="750"/>
        <v>0</v>
      </c>
      <c r="AH532" s="5">
        <f t="shared" si="751"/>
        <v>0</v>
      </c>
      <c r="AI532" s="5">
        <f t="shared" si="752"/>
        <v>0</v>
      </c>
      <c r="AJ532" s="5">
        <f t="shared" si="753"/>
        <v>0</v>
      </c>
      <c r="AK532" s="5">
        <f t="shared" si="754"/>
        <v>0</v>
      </c>
      <c r="AL532" s="5">
        <f t="shared" si="755"/>
        <v>0</v>
      </c>
      <c r="AM532" s="5">
        <f t="shared" si="756"/>
        <v>1.6974511288002855E-2</v>
      </c>
      <c r="AN532" s="5">
        <f t="shared" si="757"/>
        <v>0</v>
      </c>
      <c r="AO532" s="5">
        <f t="shared" si="758"/>
        <v>0</v>
      </c>
      <c r="AP532" s="5">
        <f t="shared" si="759"/>
        <v>0</v>
      </c>
      <c r="AQ532" s="5">
        <f t="shared" si="760"/>
        <v>0</v>
      </c>
      <c r="AR532" s="5">
        <f t="shared" si="761"/>
        <v>0</v>
      </c>
      <c r="AS532" s="5">
        <f t="shared" si="762"/>
        <v>0</v>
      </c>
      <c r="AT532" s="5">
        <f t="shared" si="763"/>
        <v>0</v>
      </c>
      <c r="AU532" s="5">
        <f t="shared" si="764"/>
        <v>0</v>
      </c>
      <c r="AV532" s="5">
        <f t="shared" si="765"/>
        <v>0</v>
      </c>
      <c r="AW532" s="5">
        <f t="shared" si="766"/>
        <v>0</v>
      </c>
      <c r="AX532" s="5">
        <f t="shared" si="767"/>
        <v>4.4756128096034081E-3</v>
      </c>
      <c r="AY532" s="5">
        <f t="shared" si="768"/>
        <v>0</v>
      </c>
      <c r="AZ532" s="5">
        <f t="shared" si="769"/>
        <v>0</v>
      </c>
      <c r="BA532" s="5">
        <f t="shared" si="770"/>
        <v>0</v>
      </c>
      <c r="BB532" s="5">
        <f t="shared" si="771"/>
        <v>0</v>
      </c>
      <c r="BC532" s="5">
        <f t="shared" si="772"/>
        <v>0</v>
      </c>
      <c r="BD532" s="5">
        <f t="shared" si="773"/>
        <v>0</v>
      </c>
      <c r="BE532" s="5">
        <f t="shared" si="774"/>
        <v>0</v>
      </c>
      <c r="BF532" s="5">
        <f t="shared" si="775"/>
        <v>0</v>
      </c>
      <c r="BG532" s="5">
        <f t="shared" si="776"/>
        <v>0</v>
      </c>
      <c r="BH532" s="5">
        <f t="shared" si="777"/>
        <v>0</v>
      </c>
      <c r="BI532" s="5">
        <f t="shared" si="778"/>
        <v>0</v>
      </c>
      <c r="BJ532" s="8">
        <f t="shared" si="779"/>
        <v>0.79318328849708786</v>
      </c>
      <c r="BK532" s="8">
        <f t="shared" si="780"/>
        <v>0.20556355968417481</v>
      </c>
      <c r="BL532" s="8">
        <f t="shared" si="781"/>
        <v>0</v>
      </c>
      <c r="BM532" s="8">
        <f t="shared" si="782"/>
        <v>0.21074730990321727</v>
      </c>
      <c r="BN532" s="8">
        <f t="shared" si="783"/>
        <v>0.78799953827804536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1.56944444444444</v>
      </c>
      <c r="F533">
        <f>VLOOKUP(B533,home!$B$2:$E$405,3,FALSE)</f>
        <v>0.45</v>
      </c>
      <c r="G533">
        <f>VLOOKUP(C533,away!$B$2:$E$405,4,FALSE)</f>
        <v>1.01</v>
      </c>
      <c r="H533">
        <f>VLOOKUP(A533,away!$A$2:$E$405,3,FALSE)</f>
        <v>1.0833333333333299</v>
      </c>
      <c r="I533">
        <f>VLOOKUP(C533,away!$B$2:$E$405,3,FALSE)</f>
        <v>0.34</v>
      </c>
      <c r="J533">
        <f>VLOOKUP(B533,home!$B$2:$E$405,4,FALSE)</f>
        <v>1.23</v>
      </c>
      <c r="K533" s="3">
        <f t="shared" si="728"/>
        <v>0.71331249999999802</v>
      </c>
      <c r="L533" s="3">
        <f t="shared" si="729"/>
        <v>0.45304999999999856</v>
      </c>
      <c r="M533" s="5">
        <f t="shared" si="730"/>
        <v>0.311497956801769</v>
      </c>
      <c r="N533" s="5">
        <f t="shared" si="731"/>
        <v>0.22219538631116123</v>
      </c>
      <c r="O533" s="5">
        <f t="shared" si="732"/>
        <v>0.14112414932904099</v>
      </c>
      <c r="P533" s="5">
        <f t="shared" si="733"/>
        <v>0.10066561976827128</v>
      </c>
      <c r="Q533" s="5">
        <f t="shared" si="734"/>
        <v>7.9247373249039868E-2</v>
      </c>
      <c r="R533" s="5">
        <f t="shared" si="735"/>
        <v>3.1968147926760906E-2</v>
      </c>
      <c r="S533" s="5">
        <f t="shared" si="736"/>
        <v>8.1329321605943666E-3</v>
      </c>
      <c r="T533" s="5">
        <f t="shared" si="737"/>
        <v>3.5903022450477398E-2</v>
      </c>
      <c r="U533" s="5">
        <f t="shared" si="738"/>
        <v>2.2803279518007577E-2</v>
      </c>
      <c r="V533" s="5">
        <f t="shared" si="739"/>
        <v>2.9203211221508581E-4</v>
      </c>
      <c r="W533" s="5">
        <f t="shared" si="740"/>
        <v>1.8842713976901865E-2</v>
      </c>
      <c r="X533" s="5">
        <f t="shared" si="741"/>
        <v>8.5366915672353636E-3</v>
      </c>
      <c r="Y533" s="5">
        <f t="shared" si="742"/>
        <v>1.9337740572679843E-3</v>
      </c>
      <c r="Z533" s="5">
        <f t="shared" si="743"/>
        <v>4.8277231394063267E-3</v>
      </c>
      <c r="AA533" s="5">
        <f t="shared" si="744"/>
        <v>3.4436752618777662E-3</v>
      </c>
      <c r="AB533" s="5">
        <f t="shared" si="745"/>
        <v>1.2282083051190884E-3</v>
      </c>
      <c r="AC533" s="5">
        <f t="shared" si="746"/>
        <v>5.8984322622453419E-6</v>
      </c>
      <c r="AD533" s="5">
        <f t="shared" si="747"/>
        <v>3.3601858534121937E-3</v>
      </c>
      <c r="AE533" s="5">
        <f t="shared" si="748"/>
        <v>1.5223322008883894E-3</v>
      </c>
      <c r="AF533" s="5">
        <f t="shared" si="749"/>
        <v>3.4484630180624129E-4</v>
      </c>
      <c r="AG533" s="5">
        <f t="shared" si="750"/>
        <v>5.2077539011105697E-5</v>
      </c>
      <c r="AH533" s="5">
        <f t="shared" si="751"/>
        <v>5.4679999207700751E-4</v>
      </c>
      <c r="AI533" s="5">
        <f t="shared" si="752"/>
        <v>3.9003926934842931E-4</v>
      </c>
      <c r="AJ533" s="5">
        <f t="shared" si="753"/>
        <v>1.3910994315855034E-4</v>
      </c>
      <c r="AK533" s="5">
        <f t="shared" si="754"/>
        <v>3.3076287109761055E-5</v>
      </c>
      <c r="AL533" s="5">
        <f t="shared" si="755"/>
        <v>7.6246964241625118E-8</v>
      </c>
      <c r="AM533" s="5">
        <f t="shared" si="756"/>
        <v>4.7937251431241589E-4</v>
      </c>
      <c r="AN533" s="5">
        <f t="shared" si="757"/>
        <v>2.1717971760923933E-4</v>
      </c>
      <c r="AO533" s="5">
        <f t="shared" si="758"/>
        <v>4.9196635531432779E-5</v>
      </c>
      <c r="AP533" s="5">
        <f t="shared" si="759"/>
        <v>7.4295119091718482E-6</v>
      </c>
      <c r="AQ533" s="5">
        <f t="shared" si="760"/>
        <v>8.4148509261257395E-7</v>
      </c>
      <c r="AR533" s="5">
        <f t="shared" si="761"/>
        <v>4.954554728209751E-5</v>
      </c>
      <c r="AS533" s="5">
        <f t="shared" si="762"/>
        <v>3.5341458195661079E-5</v>
      </c>
      <c r="AT533" s="5">
        <f t="shared" si="763"/>
        <v>1.260475194959621E-5</v>
      </c>
      <c r="AU533" s="5">
        <f t="shared" si="764"/>
        <v>2.9970423750154409E-6</v>
      </c>
      <c r="AV533" s="5">
        <f t="shared" si="765"/>
        <v>5.3445694728204887E-7</v>
      </c>
      <c r="AW533" s="5">
        <f t="shared" si="766"/>
        <v>6.8445677333187639E-10</v>
      </c>
      <c r="AX533" s="5">
        <f t="shared" si="767"/>
        <v>5.6990401102578995E-5</v>
      </c>
      <c r="AY533" s="5">
        <f t="shared" si="768"/>
        <v>2.5819501219523332E-5</v>
      </c>
      <c r="AZ533" s="5">
        <f t="shared" si="769"/>
        <v>5.8487625137525037E-6</v>
      </c>
      <c r="BA533" s="5">
        <f t="shared" si="770"/>
        <v>8.8326061895185428E-7</v>
      </c>
      <c r="BB533" s="5">
        <f t="shared" si="771"/>
        <v>1.0004030585403411E-7</v>
      </c>
      <c r="BC533" s="5">
        <f t="shared" si="772"/>
        <v>9.0646521134340041E-9</v>
      </c>
      <c r="BD533" s="5">
        <f t="shared" si="773"/>
        <v>3.7411016993590301E-6</v>
      </c>
      <c r="BE533" s="5">
        <f t="shared" si="774"/>
        <v>2.6685746059240306E-6</v>
      </c>
      <c r="BF533" s="5">
        <f t="shared" si="775"/>
        <v>9.5176381179408984E-7</v>
      </c>
      <c r="BG533" s="5">
        <f t="shared" si="776"/>
        <v>2.2630167466678994E-7</v>
      </c>
      <c r="BH533" s="5">
        <f t="shared" si="777"/>
        <v>4.0355953327688535E-8</v>
      </c>
      <c r="BI533" s="5">
        <f t="shared" si="778"/>
        <v>5.7572811916113515E-9</v>
      </c>
      <c r="BJ533" s="8">
        <f t="shared" si="779"/>
        <v>0.37278207440206934</v>
      </c>
      <c r="BK533" s="8">
        <f t="shared" si="780"/>
        <v>0.42062033502329571</v>
      </c>
      <c r="BL533" s="8">
        <f t="shared" si="781"/>
        <v>0.20178514294427605</v>
      </c>
      <c r="BM533" s="8">
        <f t="shared" si="782"/>
        <v>0.11329082330624128</v>
      </c>
      <c r="BN533" s="8">
        <f t="shared" si="783"/>
        <v>0.88669863338604327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1.56</v>
      </c>
      <c r="F534">
        <f>VLOOKUP(B534,home!$B$2:$E$405,3,FALSE)</f>
        <v>1.5</v>
      </c>
      <c r="G534">
        <f>VLOOKUP(C534,away!$B$2:$E$405,4,FALSE)</f>
        <v>1.5</v>
      </c>
      <c r="H534">
        <f>VLOOKUP(A534,away!$A$2:$E$405,3,FALSE)</f>
        <v>1.08</v>
      </c>
      <c r="I534">
        <f>VLOOKUP(C534,away!$B$2:$E$405,3,FALSE)</f>
        <v>0.85</v>
      </c>
      <c r="J534">
        <f>VLOOKUP(B534,home!$B$2:$E$405,4,FALSE)</f>
        <v>1.54</v>
      </c>
      <c r="K534" s="3">
        <f t="shared" si="728"/>
        <v>3.51</v>
      </c>
      <c r="L534" s="3">
        <f t="shared" si="729"/>
        <v>1.4137200000000001</v>
      </c>
      <c r="M534" s="5">
        <f t="shared" si="730"/>
        <v>7.2720285216177419E-3</v>
      </c>
      <c r="N534" s="5">
        <f t="shared" si="731"/>
        <v>2.5524820110878269E-2</v>
      </c>
      <c r="O534" s="5">
        <f t="shared" si="732"/>
        <v>1.0280612161581434E-2</v>
      </c>
      <c r="P534" s="5">
        <f t="shared" si="733"/>
        <v>3.6084948687150828E-2</v>
      </c>
      <c r="Q534" s="5">
        <f t="shared" si="734"/>
        <v>4.4796059294591378E-2</v>
      </c>
      <c r="R534" s="5">
        <f t="shared" si="735"/>
        <v>7.2669535125354538E-3</v>
      </c>
      <c r="S534" s="5">
        <f t="shared" si="736"/>
        <v>4.4764796984894037E-2</v>
      </c>
      <c r="T534" s="5">
        <f t="shared" si="737"/>
        <v>6.3329084945949715E-2</v>
      </c>
      <c r="U534" s="5">
        <f t="shared" si="738"/>
        <v>2.5507006828999441E-2</v>
      </c>
      <c r="V534" s="5">
        <f t="shared" si="739"/>
        <v>2.4681106629458899E-2</v>
      </c>
      <c r="W534" s="5">
        <f t="shared" si="740"/>
        <v>5.24113893746719E-2</v>
      </c>
      <c r="X534" s="5">
        <f t="shared" si="741"/>
        <v>7.4095029386761158E-2</v>
      </c>
      <c r="Y534" s="5">
        <f t="shared" si="742"/>
        <v>5.2374812472326004E-2</v>
      </c>
      <c r="Z534" s="5">
        <f t="shared" si="743"/>
        <v>3.4244791732472063E-3</v>
      </c>
      <c r="AA534" s="5">
        <f t="shared" si="744"/>
        <v>1.2019921898097693E-2</v>
      </c>
      <c r="AB534" s="5">
        <f t="shared" si="745"/>
        <v>2.1094962931161459E-2</v>
      </c>
      <c r="AC534" s="5">
        <f t="shared" si="746"/>
        <v>7.6544706853335781E-3</v>
      </c>
      <c r="AD534" s="5">
        <f t="shared" si="747"/>
        <v>4.5990994176274592E-2</v>
      </c>
      <c r="AE534" s="5">
        <f t="shared" si="748"/>
        <v>6.5018388286882917E-2</v>
      </c>
      <c r="AF534" s="5">
        <f t="shared" si="749"/>
        <v>4.5958897944466073E-2</v>
      </c>
      <c r="AG534" s="5">
        <f t="shared" si="750"/>
        <v>2.1657671067350184E-2</v>
      </c>
      <c r="AH534" s="5">
        <f t="shared" si="751"/>
        <v>1.2103136742007605E-3</v>
      </c>
      <c r="AI534" s="5">
        <f t="shared" si="752"/>
        <v>4.2482009964446687E-3</v>
      </c>
      <c r="AJ534" s="5">
        <f t="shared" si="753"/>
        <v>7.4555927487603962E-3</v>
      </c>
      <c r="AK534" s="5">
        <f t="shared" si="754"/>
        <v>8.7230435160496611E-3</v>
      </c>
      <c r="AL534" s="5">
        <f t="shared" si="755"/>
        <v>1.5193074729366774E-3</v>
      </c>
      <c r="AM534" s="5">
        <f t="shared" si="756"/>
        <v>3.2285677911744755E-2</v>
      </c>
      <c r="AN534" s="5">
        <f t="shared" si="757"/>
        <v>4.564290857739179E-2</v>
      </c>
      <c r="AO534" s="5">
        <f t="shared" si="758"/>
        <v>3.2263146357015174E-2</v>
      </c>
      <c r="AP534" s="5">
        <f t="shared" si="759"/>
        <v>1.5203685089279825E-2</v>
      </c>
      <c r="AQ534" s="5">
        <f t="shared" si="760"/>
        <v>5.3734384211041701E-3</v>
      </c>
      <c r="AR534" s="5">
        <f t="shared" si="761"/>
        <v>3.4220892949821986E-4</v>
      </c>
      <c r="AS534" s="5">
        <f t="shared" si="762"/>
        <v>1.2011533425387514E-3</v>
      </c>
      <c r="AT534" s="5">
        <f t="shared" si="763"/>
        <v>2.1080241161555097E-3</v>
      </c>
      <c r="AU534" s="5">
        <f t="shared" si="764"/>
        <v>2.4663882159019455E-3</v>
      </c>
      <c r="AV534" s="5">
        <f t="shared" si="765"/>
        <v>2.1642556594539571E-3</v>
      </c>
      <c r="AW534" s="5">
        <f t="shared" si="766"/>
        <v>2.0941784766240377E-4</v>
      </c>
      <c r="AX534" s="5">
        <f t="shared" si="767"/>
        <v>1.8887121578370674E-2</v>
      </c>
      <c r="AY534" s="5">
        <f t="shared" si="768"/>
        <v>2.6701101517774189E-2</v>
      </c>
      <c r="AZ534" s="5">
        <f t="shared" si="769"/>
        <v>1.887394061885387E-2</v>
      </c>
      <c r="BA534" s="5">
        <f t="shared" si="770"/>
        <v>8.8941557772286937E-3</v>
      </c>
      <c r="BB534" s="5">
        <f t="shared" si="771"/>
        <v>3.1434614763459386E-3</v>
      </c>
      <c r="BC534" s="5">
        <f t="shared" si="772"/>
        <v>8.8879487166795606E-4</v>
      </c>
      <c r="BD534" s="5">
        <f t="shared" si="773"/>
        <v>8.063126796837055E-5</v>
      </c>
      <c r="BE534" s="5">
        <f t="shared" si="774"/>
        <v>2.8301575056898057E-4</v>
      </c>
      <c r="BF534" s="5">
        <f t="shared" si="775"/>
        <v>4.9669264224856116E-4</v>
      </c>
      <c r="BG534" s="5">
        <f t="shared" si="776"/>
        <v>5.8113039143081638E-4</v>
      </c>
      <c r="BH534" s="5">
        <f t="shared" si="777"/>
        <v>5.0994191848054138E-4</v>
      </c>
      <c r="BI534" s="5">
        <f t="shared" si="778"/>
        <v>3.5797922677333993E-4</v>
      </c>
      <c r="BJ534" s="8">
        <f t="shared" si="779"/>
        <v>0.69931457925692919</v>
      </c>
      <c r="BK534" s="8">
        <f t="shared" si="780"/>
        <v>0.14867776049916592</v>
      </c>
      <c r="BL534" s="8">
        <f t="shared" si="781"/>
        <v>0.10839802972884999</v>
      </c>
      <c r="BM534" s="8">
        <f t="shared" si="782"/>
        <v>0.80209774269972578</v>
      </c>
      <c r="BN534" s="8">
        <f t="shared" si="783"/>
        <v>0.1312254222883551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1.1111111111111101</v>
      </c>
      <c r="F535">
        <f>VLOOKUP(B535,home!$B$2:$E$405,3,FALSE)</f>
        <v>1.62</v>
      </c>
      <c r="G535">
        <f>VLOOKUP(C535,away!$B$2:$E$405,4,FALSE)</f>
        <v>0.54</v>
      </c>
      <c r="H535">
        <f>VLOOKUP(A535,away!$A$2:$E$405,3,FALSE)</f>
        <v>1.05555555555556</v>
      </c>
      <c r="I535">
        <f>VLOOKUP(C535,away!$B$2:$E$405,3,FALSE)</f>
        <v>0.54</v>
      </c>
      <c r="J535">
        <f>VLOOKUP(B535,home!$B$2:$E$405,4,FALSE)</f>
        <v>0.38</v>
      </c>
      <c r="K535" s="3">
        <f t="shared" si="728"/>
        <v>0.9719999999999992</v>
      </c>
      <c r="L535" s="3">
        <f t="shared" si="729"/>
        <v>0.2166000000000009</v>
      </c>
      <c r="M535" s="5">
        <f t="shared" si="730"/>
        <v>0.30464747211241544</v>
      </c>
      <c r="N535" s="5">
        <f t="shared" si="731"/>
        <v>0.29611734289326752</v>
      </c>
      <c r="O535" s="5">
        <f t="shared" si="732"/>
        <v>6.5986642459549452E-2</v>
      </c>
      <c r="P535" s="5">
        <f t="shared" si="733"/>
        <v>6.4139016470682014E-2</v>
      </c>
      <c r="Q535" s="5">
        <f t="shared" si="734"/>
        <v>0.1439130286461279</v>
      </c>
      <c r="R535" s="5">
        <f t="shared" si="735"/>
        <v>7.1463533783692355E-3</v>
      </c>
      <c r="S535" s="5">
        <f t="shared" si="736"/>
        <v>3.3758801651145938E-3</v>
      </c>
      <c r="T535" s="5">
        <f t="shared" si="737"/>
        <v>3.1171562004751428E-2</v>
      </c>
      <c r="U535" s="5">
        <f t="shared" si="738"/>
        <v>6.9462554837748909E-3</v>
      </c>
      <c r="V535" s="5">
        <f t="shared" si="739"/>
        <v>7.8971289526492963E-5</v>
      </c>
      <c r="W535" s="5">
        <f t="shared" si="740"/>
        <v>4.6627821281345405E-2</v>
      </c>
      <c r="X535" s="5">
        <f t="shared" si="741"/>
        <v>1.0099586089539456E-2</v>
      </c>
      <c r="Y535" s="5">
        <f t="shared" si="742"/>
        <v>1.0937851734971278E-3</v>
      </c>
      <c r="Z535" s="5">
        <f t="shared" si="743"/>
        <v>5.1596671391826096E-4</v>
      </c>
      <c r="AA535" s="5">
        <f t="shared" si="744"/>
        <v>5.0151964592854933E-4</v>
      </c>
      <c r="AB535" s="5">
        <f t="shared" si="745"/>
        <v>2.4373854792127472E-4</v>
      </c>
      <c r="AC535" s="5">
        <f t="shared" si="746"/>
        <v>1.0391397646698847E-6</v>
      </c>
      <c r="AD535" s="5">
        <f t="shared" si="747"/>
        <v>1.1330560571366922E-2</v>
      </c>
      <c r="AE535" s="5">
        <f t="shared" si="748"/>
        <v>2.4541994197580857E-3</v>
      </c>
      <c r="AF535" s="5">
        <f t="shared" si="749"/>
        <v>2.6578979715980176E-4</v>
      </c>
      <c r="AG535" s="5">
        <f t="shared" si="750"/>
        <v>1.919002335493777E-5</v>
      </c>
      <c r="AH535" s="5">
        <f t="shared" si="751"/>
        <v>2.7939597558673954E-5</v>
      </c>
      <c r="AI535" s="5">
        <f t="shared" si="752"/>
        <v>2.7157288827031059E-5</v>
      </c>
      <c r="AJ535" s="5">
        <f t="shared" si="753"/>
        <v>1.3198442369937081E-5</v>
      </c>
      <c r="AK535" s="5">
        <f t="shared" si="754"/>
        <v>4.2762953278596119E-6</v>
      </c>
      <c r="AL535" s="5">
        <f t="shared" si="755"/>
        <v>8.7510199273091212E-9</v>
      </c>
      <c r="AM535" s="5">
        <f t="shared" si="756"/>
        <v>2.2026609750737283E-3</v>
      </c>
      <c r="AN535" s="5">
        <f t="shared" si="757"/>
        <v>4.7709636720097155E-4</v>
      </c>
      <c r="AO535" s="5">
        <f t="shared" si="758"/>
        <v>5.1669536567865432E-5</v>
      </c>
      <c r="AP535" s="5">
        <f t="shared" si="759"/>
        <v>3.7305405401999004E-6</v>
      </c>
      <c r="AQ535" s="5">
        <f t="shared" si="760"/>
        <v>2.0200877025182547E-7</v>
      </c>
      <c r="AR535" s="5">
        <f t="shared" si="761"/>
        <v>1.2103433662417615E-6</v>
      </c>
      <c r="AS535" s="5">
        <f t="shared" si="762"/>
        <v>1.1764537519869911E-6</v>
      </c>
      <c r="AT535" s="5">
        <f t="shared" si="763"/>
        <v>5.7175652346567713E-7</v>
      </c>
      <c r="AU535" s="5">
        <f t="shared" si="764"/>
        <v>1.8524911360287925E-7</v>
      </c>
      <c r="AV535" s="5">
        <f t="shared" si="765"/>
        <v>4.5015534605499618E-8</v>
      </c>
      <c r="AW535" s="5">
        <f t="shared" si="766"/>
        <v>5.1177714738889302E-11</v>
      </c>
      <c r="AX535" s="5">
        <f t="shared" si="767"/>
        <v>3.568310779619436E-4</v>
      </c>
      <c r="AY535" s="5">
        <f t="shared" si="768"/>
        <v>7.728961148655731E-5</v>
      </c>
      <c r="AZ535" s="5">
        <f t="shared" si="769"/>
        <v>8.3704649239941919E-6</v>
      </c>
      <c r="BA535" s="5">
        <f t="shared" si="770"/>
        <v>6.043475675123832E-7</v>
      </c>
      <c r="BB535" s="5">
        <f t="shared" si="771"/>
        <v>3.2725420780795691E-8</v>
      </c>
      <c r="BC535" s="5">
        <f t="shared" si="772"/>
        <v>1.4176652282240759E-9</v>
      </c>
      <c r="BD535" s="5">
        <f t="shared" si="773"/>
        <v>4.3693395521327719E-8</v>
      </c>
      <c r="BE535" s="5">
        <f t="shared" si="774"/>
        <v>4.2469980446730506E-8</v>
      </c>
      <c r="BF535" s="5">
        <f t="shared" si="775"/>
        <v>2.0640410497111007E-8</v>
      </c>
      <c r="BG535" s="5">
        <f t="shared" si="776"/>
        <v>6.6874930010639625E-9</v>
      </c>
      <c r="BH535" s="5">
        <f t="shared" si="777"/>
        <v>1.6250607992585412E-9</v>
      </c>
      <c r="BI535" s="5">
        <f t="shared" si="778"/>
        <v>3.1591181937586021E-10</v>
      </c>
      <c r="BJ535" s="8">
        <f t="shared" si="779"/>
        <v>0.54627135497334756</v>
      </c>
      <c r="BK535" s="8">
        <f t="shared" si="780"/>
        <v>0.37231967754000972</v>
      </c>
      <c r="BL535" s="8">
        <f t="shared" si="781"/>
        <v>8.0900385390168889E-2</v>
      </c>
      <c r="BM535" s="8">
        <f t="shared" si="782"/>
        <v>0.11798023909672405</v>
      </c>
      <c r="BN535" s="8">
        <f t="shared" si="783"/>
        <v>0.88194985596041153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1.62</v>
      </c>
      <c r="F536">
        <f>VLOOKUP(B536,home!$B$2:$E$405,3,FALSE)</f>
        <v>0.82</v>
      </c>
      <c r="G536">
        <f>VLOOKUP(C536,away!$B$2:$E$405,4,FALSE)</f>
        <v>1.85</v>
      </c>
      <c r="H536">
        <f>VLOOKUP(A536,away!$A$2:$E$405,3,FALSE)</f>
        <v>1.56</v>
      </c>
      <c r="I536">
        <f>VLOOKUP(C536,away!$B$2:$E$405,3,FALSE)</f>
        <v>1.03</v>
      </c>
      <c r="J536">
        <f>VLOOKUP(B536,home!$B$2:$E$405,4,FALSE)</f>
        <v>1.5</v>
      </c>
      <c r="K536" s="3">
        <f t="shared" si="728"/>
        <v>2.4575400000000003</v>
      </c>
      <c r="L536" s="3">
        <f t="shared" si="729"/>
        <v>2.4102000000000001</v>
      </c>
      <c r="M536" s="5">
        <f t="shared" si="730"/>
        <v>7.6907267044572479E-3</v>
      </c>
      <c r="N536" s="5">
        <f t="shared" si="731"/>
        <v>1.8900268505271864E-2</v>
      </c>
      <c r="O536" s="5">
        <f t="shared" si="732"/>
        <v>1.8536189503082858E-2</v>
      </c>
      <c r="P536" s="5">
        <f t="shared" si="733"/>
        <v>4.5553427151406249E-2</v>
      </c>
      <c r="Q536" s="5">
        <f t="shared" si="734"/>
        <v>2.3224082931222918E-2</v>
      </c>
      <c r="R536" s="5">
        <f t="shared" si="735"/>
        <v>2.233796197016516E-2</v>
      </c>
      <c r="S536" s="5">
        <f t="shared" si="736"/>
        <v>6.7455092508872452E-2</v>
      </c>
      <c r="T536" s="5">
        <f t="shared" si="737"/>
        <v>5.5974684680833477E-2</v>
      </c>
      <c r="U536" s="5">
        <f t="shared" si="738"/>
        <v>5.489643506015969E-2</v>
      </c>
      <c r="V536" s="5">
        <f t="shared" si="739"/>
        <v>4.4394166878251325E-2</v>
      </c>
      <c r="W536" s="5">
        <f t="shared" si="740"/>
        <v>1.9024704255599195E-2</v>
      </c>
      <c r="X536" s="5">
        <f t="shared" si="741"/>
        <v>4.5853342196845177E-2</v>
      </c>
      <c r="Y536" s="5">
        <f t="shared" si="742"/>
        <v>5.5257862681418142E-2</v>
      </c>
      <c r="Z536" s="5">
        <f t="shared" si="743"/>
        <v>1.7946318646830689E-2</v>
      </c>
      <c r="AA536" s="5">
        <f t="shared" si="744"/>
        <v>4.4103795927332289E-2</v>
      </c>
      <c r="AB536" s="5">
        <f t="shared" si="745"/>
        <v>5.4193421321628119E-2</v>
      </c>
      <c r="AC536" s="5">
        <f t="shared" si="746"/>
        <v>1.6434617661551281E-2</v>
      </c>
      <c r="AD536" s="5">
        <f t="shared" si="747"/>
        <v>1.1688492924076309E-2</v>
      </c>
      <c r="AE536" s="5">
        <f t="shared" si="748"/>
        <v>2.8171605645608722E-2</v>
      </c>
      <c r="AF536" s="5">
        <f t="shared" si="749"/>
        <v>3.3949601963523077E-2</v>
      </c>
      <c r="AG536" s="5">
        <f t="shared" si="750"/>
        <v>2.7275110217494437E-2</v>
      </c>
      <c r="AH536" s="5">
        <f t="shared" si="751"/>
        <v>1.0813554300647834E-2</v>
      </c>
      <c r="AI536" s="5">
        <f t="shared" si="752"/>
        <v>2.6574742236014078E-2</v>
      </c>
      <c r="AJ536" s="5">
        <f t="shared" si="753"/>
        <v>3.2654246017347031E-2</v>
      </c>
      <c r="AK536" s="5">
        <f t="shared" si="754"/>
        <v>2.6749705252490347E-2</v>
      </c>
      <c r="AL536" s="5">
        <f t="shared" si="755"/>
        <v>3.8937967096024911E-3</v>
      </c>
      <c r="AM536" s="5">
        <f t="shared" si="756"/>
        <v>5.7449877801269006E-3</v>
      </c>
      <c r="AN536" s="5">
        <f t="shared" si="757"/>
        <v>1.3846569547661856E-2</v>
      </c>
      <c r="AO536" s="5">
        <f t="shared" si="758"/>
        <v>1.6686500961887309E-2</v>
      </c>
      <c r="AP536" s="5">
        <f t="shared" si="759"/>
        <v>1.3405934872780263E-2</v>
      </c>
      <c r="AQ536" s="5">
        <f t="shared" si="760"/>
        <v>8.0777460575937494E-3</v>
      </c>
      <c r="AR536" s="5">
        <f t="shared" si="761"/>
        <v>5.2125657150842823E-3</v>
      </c>
      <c r="AS536" s="5">
        <f t="shared" si="762"/>
        <v>1.2810088747448226E-2</v>
      </c>
      <c r="AT536" s="5">
        <f t="shared" si="763"/>
        <v>1.5740652750201964E-2</v>
      </c>
      <c r="AU536" s="5">
        <f t="shared" si="764"/>
        <v>1.2894427919910446E-2</v>
      </c>
      <c r="AV536" s="5">
        <f t="shared" si="765"/>
        <v>7.9221430975741792E-3</v>
      </c>
      <c r="AW536" s="5">
        <f t="shared" si="766"/>
        <v>6.4065534004472064E-4</v>
      </c>
      <c r="AX536" s="5">
        <f t="shared" si="767"/>
        <v>2.3530895448621784E-3</v>
      </c>
      <c r="AY536" s="5">
        <f t="shared" si="768"/>
        <v>5.6714164210268222E-3</v>
      </c>
      <c r="AZ536" s="5">
        <f t="shared" si="769"/>
        <v>6.8346239289794261E-3</v>
      </c>
      <c r="BA536" s="5">
        <f t="shared" si="770"/>
        <v>5.49093686454207E-3</v>
      </c>
      <c r="BB536" s="5">
        <f t="shared" si="771"/>
        <v>3.3085640077298254E-3</v>
      </c>
      <c r="BC536" s="5">
        <f t="shared" si="772"/>
        <v>1.5948601942860849E-3</v>
      </c>
      <c r="BD536" s="5">
        <f t="shared" si="773"/>
        <v>2.0938876477493568E-3</v>
      </c>
      <c r="BE536" s="5">
        <f t="shared" si="774"/>
        <v>5.1458126498499547E-3</v>
      </c>
      <c r="BF536" s="5">
        <f t="shared" si="775"/>
        <v>6.3230202097561312E-3</v>
      </c>
      <c r="BG536" s="5">
        <f t="shared" si="776"/>
        <v>5.1796916954280287E-3</v>
      </c>
      <c r="BH536" s="5">
        <f t="shared" si="777"/>
        <v>3.182324882295549E-3</v>
      </c>
      <c r="BI536" s="5">
        <f t="shared" si="778"/>
        <v>1.5641381382473212E-3</v>
      </c>
      <c r="BJ536" s="8">
        <f t="shared" si="779"/>
        <v>0.40233498618336971</v>
      </c>
      <c r="BK536" s="8">
        <f t="shared" si="780"/>
        <v>0.19109324403516784</v>
      </c>
      <c r="BL536" s="8">
        <f t="shared" si="781"/>
        <v>0.36892880504241282</v>
      </c>
      <c r="BM536" s="8">
        <f t="shared" si="782"/>
        <v>0.83902993606119258</v>
      </c>
      <c r="BN536" s="8">
        <f t="shared" si="783"/>
        <v>0.13624265676560629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1.62</v>
      </c>
      <c r="F537">
        <f>VLOOKUP(B537,home!$B$2:$E$405,3,FALSE)</f>
        <v>0.41</v>
      </c>
      <c r="G537">
        <f>VLOOKUP(C537,away!$B$2:$E$405,4,FALSE)</f>
        <v>0.31</v>
      </c>
      <c r="H537">
        <f>VLOOKUP(A537,away!$A$2:$E$405,3,FALSE)</f>
        <v>1.56</v>
      </c>
      <c r="I537">
        <f>VLOOKUP(C537,away!$B$2:$E$405,3,FALSE)</f>
        <v>0.62</v>
      </c>
      <c r="J537">
        <f>VLOOKUP(B537,home!$B$2:$E$405,4,FALSE)</f>
        <v>1.5</v>
      </c>
      <c r="K537" s="3">
        <f t="shared" si="728"/>
        <v>0.205902</v>
      </c>
      <c r="L537" s="3">
        <f t="shared" si="729"/>
        <v>1.4508000000000001</v>
      </c>
      <c r="M537" s="5">
        <f t="shared" si="730"/>
        <v>0.19076709364781094</v>
      </c>
      <c r="N537" s="5">
        <f t="shared" si="731"/>
        <v>3.9279326116271565E-2</v>
      </c>
      <c r="O537" s="5">
        <f t="shared" si="732"/>
        <v>0.27676489946424415</v>
      </c>
      <c r="P537" s="5">
        <f t="shared" si="733"/>
        <v>5.6986446329486795E-2</v>
      </c>
      <c r="Q537" s="5">
        <f t="shared" si="734"/>
        <v>4.043845902996274E-3</v>
      </c>
      <c r="R537" s="5">
        <f t="shared" si="735"/>
        <v>0.20076525807136275</v>
      </c>
      <c r="S537" s="5">
        <f t="shared" si="736"/>
        <v>4.2557851608029992E-3</v>
      </c>
      <c r="T537" s="5">
        <f t="shared" si="737"/>
        <v>5.8668116360669938E-3</v>
      </c>
      <c r="U537" s="5">
        <f t="shared" si="738"/>
        <v>4.1337968167409735E-2</v>
      </c>
      <c r="V537" s="5">
        <f t="shared" si="739"/>
        <v>1.4125547780016097E-4</v>
      </c>
      <c r="W537" s="5">
        <f t="shared" si="740"/>
        <v>2.775453197062462E-4</v>
      </c>
      <c r="X537" s="5">
        <f t="shared" si="741"/>
        <v>4.0266274982982196E-4</v>
      </c>
      <c r="Y537" s="5">
        <f t="shared" si="742"/>
        <v>2.9209155872655294E-4</v>
      </c>
      <c r="Z537" s="5">
        <f t="shared" si="743"/>
        <v>9.7090078803310997E-2</v>
      </c>
      <c r="AA537" s="5">
        <f t="shared" si="744"/>
        <v>1.999104140575934E-2</v>
      </c>
      <c r="AB537" s="5">
        <f t="shared" si="745"/>
        <v>2.0580977037643298E-3</v>
      </c>
      <c r="AC537" s="5">
        <f t="shared" si="746"/>
        <v>2.6372629152390437E-6</v>
      </c>
      <c r="AD537" s="5">
        <f t="shared" si="747"/>
        <v>1.4286784104538877E-5</v>
      </c>
      <c r="AE537" s="5">
        <f t="shared" si="748"/>
        <v>2.0727266378865004E-5</v>
      </c>
      <c r="AF537" s="5">
        <f t="shared" si="749"/>
        <v>1.5035559031228678E-5</v>
      </c>
      <c r="AG537" s="5">
        <f t="shared" si="750"/>
        <v>7.2711963475021867E-6</v>
      </c>
      <c r="AH537" s="5">
        <f t="shared" si="751"/>
        <v>3.5214571581960903E-2</v>
      </c>
      <c r="AI537" s="5">
        <f t="shared" si="752"/>
        <v>7.2507507178689147E-3</v>
      </c>
      <c r="AJ537" s="5">
        <f t="shared" si="753"/>
        <v>7.4647203715532252E-4</v>
      </c>
      <c r="AK537" s="5">
        <f t="shared" si="754"/>
        <v>5.123336179811839E-5</v>
      </c>
      <c r="AL537" s="5">
        <f t="shared" si="755"/>
        <v>3.1512403675546651E-8</v>
      </c>
      <c r="AM537" s="5">
        <f t="shared" si="756"/>
        <v>5.8833548413855311E-7</v>
      </c>
      <c r="AN537" s="5">
        <f t="shared" si="757"/>
        <v>8.5355712038821294E-7</v>
      </c>
      <c r="AO537" s="5">
        <f t="shared" si="758"/>
        <v>6.1917033512960981E-7</v>
      </c>
      <c r="AP537" s="5">
        <f t="shared" si="759"/>
        <v>2.9943077406867921E-7</v>
      </c>
      <c r="AQ537" s="5">
        <f t="shared" si="760"/>
        <v>1.0860354175470998E-7</v>
      </c>
      <c r="AR537" s="5">
        <f t="shared" si="761"/>
        <v>1.0217860090221777E-2</v>
      </c>
      <c r="AS537" s="5">
        <f t="shared" si="762"/>
        <v>2.1038778282968444E-3</v>
      </c>
      <c r="AT537" s="5">
        <f t="shared" si="763"/>
        <v>2.165963263009884E-4</v>
      </c>
      <c r="AU537" s="5">
        <f t="shared" si="764"/>
        <v>1.4865872259342033E-5</v>
      </c>
      <c r="AV537" s="5">
        <f t="shared" si="765"/>
        <v>7.6522820748576094E-7</v>
      </c>
      <c r="AW537" s="5">
        <f t="shared" si="766"/>
        <v>2.6148521774657658E-10</v>
      </c>
      <c r="AX537" s="5">
        <f t="shared" si="767"/>
        <v>2.0189908809182702E-8</v>
      </c>
      <c r="AY537" s="5">
        <f t="shared" si="768"/>
        <v>2.9291519700362268E-8</v>
      </c>
      <c r="AZ537" s="5">
        <f t="shared" si="769"/>
        <v>2.1248068390642795E-8</v>
      </c>
      <c r="BA537" s="5">
        <f t="shared" si="770"/>
        <v>1.0275565873714853E-8</v>
      </c>
      <c r="BB537" s="5">
        <f t="shared" si="771"/>
        <v>3.7269477423963779E-9</v>
      </c>
      <c r="BC537" s="5">
        <f t="shared" si="772"/>
        <v>1.081411156933733E-9</v>
      </c>
      <c r="BD537" s="5">
        <f t="shared" si="773"/>
        <v>2.4706785698156253E-3</v>
      </c>
      <c r="BE537" s="5">
        <f t="shared" si="774"/>
        <v>5.0871765888217679E-4</v>
      </c>
      <c r="BF537" s="5">
        <f t="shared" si="775"/>
        <v>5.2372991699578982E-5</v>
      </c>
      <c r="BG537" s="5">
        <f t="shared" si="776"/>
        <v>3.5945679123089027E-6</v>
      </c>
      <c r="BH537" s="5">
        <f t="shared" si="777"/>
        <v>1.8503218057005694E-7</v>
      </c>
      <c r="BI537" s="5">
        <f t="shared" si="778"/>
        <v>7.6196992087471784E-9</v>
      </c>
      <c r="BJ537" s="8">
        <f t="shared" si="779"/>
        <v>5.0222159000136733E-2</v>
      </c>
      <c r="BK537" s="8">
        <f t="shared" si="780"/>
        <v>0.25215327868273951</v>
      </c>
      <c r="BL537" s="8">
        <f t="shared" si="781"/>
        <v>0.59976981429679943</v>
      </c>
      <c r="BM537" s="8">
        <f t="shared" si="782"/>
        <v>0.23062843222077981</v>
      </c>
      <c r="BN537" s="8">
        <f t="shared" si="783"/>
        <v>0.76860686953217239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1.52</v>
      </c>
      <c r="F538">
        <f>VLOOKUP(B538,home!$B$2:$E$405,3,FALSE)</f>
        <v>0.7</v>
      </c>
      <c r="G538">
        <f>VLOOKUP(C538,away!$B$2:$E$405,4,FALSE)</f>
        <v>0.47</v>
      </c>
      <c r="H538">
        <f>VLOOKUP(A538,away!$A$2:$E$405,3,FALSE)</f>
        <v>1.0925925925925899</v>
      </c>
      <c r="I538">
        <f>VLOOKUP(C538,away!$B$2:$E$405,3,FALSE)</f>
        <v>1.64</v>
      </c>
      <c r="J538">
        <f>VLOOKUP(B538,home!$B$2:$E$405,4,FALSE)</f>
        <v>0.92</v>
      </c>
      <c r="K538" s="3">
        <f t="shared" si="728"/>
        <v>0.50007999999999986</v>
      </c>
      <c r="L538" s="3">
        <f t="shared" si="729"/>
        <v>1.6485037037036996</v>
      </c>
      <c r="M538" s="5">
        <f t="shared" si="730"/>
        <v>0.11664925073740931</v>
      </c>
      <c r="N538" s="5">
        <f t="shared" si="731"/>
        <v>5.8333957308763631E-2</v>
      </c>
      <c r="O538" s="5">
        <f t="shared" si="732"/>
        <v>0.19229672187488078</v>
      </c>
      <c r="P538" s="5">
        <f t="shared" si="733"/>
        <v>9.6163744675190357E-2</v>
      </c>
      <c r="Q538" s="5">
        <f t="shared" si="734"/>
        <v>1.4585822685483254E-2</v>
      </c>
      <c r="R538" s="5">
        <f t="shared" si="735"/>
        <v>0.15850092911041061</v>
      </c>
      <c r="S538" s="5">
        <f t="shared" si="736"/>
        <v>1.9818956683168704E-2</v>
      </c>
      <c r="T538" s="5">
        <f t="shared" si="737"/>
        <v>2.4044782718584588E-2</v>
      </c>
      <c r="U538" s="5">
        <f t="shared" si="738"/>
        <v>7.9263144629534113E-2</v>
      </c>
      <c r="V538" s="5">
        <f t="shared" si="739"/>
        <v>1.8153806086392283E-3</v>
      </c>
      <c r="W538" s="5">
        <f t="shared" si="740"/>
        <v>2.431359402852155E-3</v>
      </c>
      <c r="X538" s="5">
        <f t="shared" si="741"/>
        <v>4.0081049806365929E-3</v>
      </c>
      <c r="Y538" s="5">
        <f t="shared" si="742"/>
        <v>3.3036879527063349E-3</v>
      </c>
      <c r="Z538" s="5">
        <f t="shared" si="743"/>
        <v>8.7096456226329805E-2</v>
      </c>
      <c r="AA538" s="5">
        <f t="shared" si="744"/>
        <v>4.3555195829662996E-2</v>
      </c>
      <c r="AB538" s="5">
        <f t="shared" si="745"/>
        <v>1.0890541165248931E-2</v>
      </c>
      <c r="AC538" s="5">
        <f t="shared" si="746"/>
        <v>9.353564008871122E-5</v>
      </c>
      <c r="AD538" s="5">
        <f t="shared" si="747"/>
        <v>3.0396855254457628E-4</v>
      </c>
      <c r="AE538" s="5">
        <f t="shared" si="748"/>
        <v>5.0109328467918667E-4</v>
      </c>
      <c r="AF538" s="5">
        <f t="shared" si="749"/>
        <v>4.1302706784734585E-4</v>
      </c>
      <c r="AG538" s="5">
        <f t="shared" si="750"/>
        <v>2.2695888369207625E-4</v>
      </c>
      <c r="AH538" s="5">
        <f t="shared" si="751"/>
        <v>3.5894707667142957E-2</v>
      </c>
      <c r="AI538" s="5">
        <f t="shared" si="752"/>
        <v>1.7950225410184845E-2</v>
      </c>
      <c r="AJ538" s="5">
        <f t="shared" si="753"/>
        <v>4.4882743615626171E-3</v>
      </c>
      <c r="AK538" s="5">
        <f t="shared" si="754"/>
        <v>7.4816541424341113E-4</v>
      </c>
      <c r="AL538" s="5">
        <f t="shared" si="755"/>
        <v>3.0843704026078965E-6</v>
      </c>
      <c r="AM538" s="5">
        <f t="shared" si="756"/>
        <v>3.0401718751298343E-5</v>
      </c>
      <c r="AN538" s="5">
        <f t="shared" si="757"/>
        <v>5.0117345960473541E-5</v>
      </c>
      <c r="AO538" s="5">
        <f t="shared" si="758"/>
        <v>4.1309315217820142E-5</v>
      </c>
      <c r="AP538" s="5">
        <f t="shared" si="759"/>
        <v>2.2699519711346699E-5</v>
      </c>
      <c r="AQ538" s="5">
        <f t="shared" si="760"/>
        <v>9.3550605791125417E-6</v>
      </c>
      <c r="AR538" s="5">
        <f t="shared" si="761"/>
        <v>1.1834511706529332E-2</v>
      </c>
      <c r="AS538" s="5">
        <f t="shared" si="762"/>
        <v>5.9182026142011873E-3</v>
      </c>
      <c r="AT538" s="5">
        <f t="shared" si="763"/>
        <v>1.4797873816548644E-3</v>
      </c>
      <c r="AU538" s="5">
        <f t="shared" si="764"/>
        <v>2.4667069127265484E-4</v>
      </c>
      <c r="AV538" s="5">
        <f t="shared" si="765"/>
        <v>3.0838769822907296E-5</v>
      </c>
      <c r="AW538" s="5">
        <f t="shared" si="766"/>
        <v>7.0630688439699434E-8</v>
      </c>
      <c r="AX538" s="5">
        <f t="shared" si="767"/>
        <v>2.5338819188582102E-6</v>
      </c>
      <c r="AY538" s="5">
        <f t="shared" si="768"/>
        <v>4.1771137279855971E-6</v>
      </c>
      <c r="AZ538" s="5">
        <f t="shared" si="769"/>
        <v>3.4429937256879131E-6</v>
      </c>
      <c r="BA538" s="5">
        <f t="shared" si="770"/>
        <v>1.8919293028750412E-6</v>
      </c>
      <c r="BB538" s="5">
        <f t="shared" si="771"/>
        <v>7.7971311573376596E-7</v>
      </c>
      <c r="BC538" s="5">
        <f t="shared" si="772"/>
        <v>2.5707199182269254E-7</v>
      </c>
      <c r="BD538" s="5">
        <f t="shared" si="773"/>
        <v>3.2515393966230715E-3</v>
      </c>
      <c r="BE538" s="5">
        <f t="shared" si="774"/>
        <v>1.6260298214632652E-3</v>
      </c>
      <c r="BF538" s="5">
        <f t="shared" si="775"/>
        <v>4.0657249655867472E-4</v>
      </c>
      <c r="BG538" s="5">
        <f t="shared" si="776"/>
        <v>6.7772924693020682E-5</v>
      </c>
      <c r="BH538" s="5">
        <f t="shared" si="777"/>
        <v>8.4729710451214424E-6</v>
      </c>
      <c r="BI538" s="5">
        <f t="shared" si="778"/>
        <v>8.4743267204886614E-7</v>
      </c>
      <c r="BJ538" s="8">
        <f t="shared" si="779"/>
        <v>0.10831972850179274</v>
      </c>
      <c r="BK538" s="8">
        <f t="shared" si="780"/>
        <v>0.23454812982862694</v>
      </c>
      <c r="BL538" s="8">
        <f t="shared" si="781"/>
        <v>0.56845915166940753</v>
      </c>
      <c r="BM538" s="8">
        <f t="shared" si="782"/>
        <v>0.36188893335097938</v>
      </c>
      <c r="BN538" s="8">
        <f t="shared" si="783"/>
        <v>0.63653042639213797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1.52</v>
      </c>
      <c r="F539">
        <f>VLOOKUP(B539,home!$B$2:$E$405,3,FALSE)</f>
        <v>1.4</v>
      </c>
      <c r="G539">
        <f>VLOOKUP(C539,away!$B$2:$E$405,4,FALSE)</f>
        <v>1.64</v>
      </c>
      <c r="H539">
        <f>VLOOKUP(A539,away!$A$2:$E$405,3,FALSE)</f>
        <v>1.0925925925925899</v>
      </c>
      <c r="I539">
        <f>VLOOKUP(C539,away!$B$2:$E$405,3,FALSE)</f>
        <v>0.23</v>
      </c>
      <c r="J539">
        <f>VLOOKUP(B539,home!$B$2:$E$405,4,FALSE)</f>
        <v>0.31</v>
      </c>
      <c r="K539" s="3">
        <f t="shared" si="728"/>
        <v>3.4899199999999992</v>
      </c>
      <c r="L539" s="3">
        <f t="shared" si="729"/>
        <v>7.7901851851851667E-2</v>
      </c>
      <c r="M539" s="5">
        <f t="shared" si="730"/>
        <v>2.8217248139694465E-2</v>
      </c>
      <c r="N539" s="5">
        <f t="shared" si="731"/>
        <v>9.8475938627682474E-2</v>
      </c>
      <c r="O539" s="5">
        <f t="shared" si="732"/>
        <v>2.1981758842454149E-3</v>
      </c>
      <c r="P539" s="5">
        <f t="shared" si="733"/>
        <v>7.6714579819457561E-3</v>
      </c>
      <c r="Q539" s="5">
        <f t="shared" si="734"/>
        <v>0.17183657386776083</v>
      </c>
      <c r="R539" s="5">
        <f t="shared" si="735"/>
        <v>8.5620986039399637E-5</v>
      </c>
      <c r="S539" s="5">
        <f t="shared" si="736"/>
        <v>5.2141218092393064E-4</v>
      </c>
      <c r="T539" s="5">
        <f t="shared" si="737"/>
        <v>1.3386387320176068E-2</v>
      </c>
      <c r="U539" s="5">
        <f t="shared" si="738"/>
        <v>2.9881039159862152E-4</v>
      </c>
      <c r="V539" s="5">
        <f t="shared" si="739"/>
        <v>1.5750774598847283E-5</v>
      </c>
      <c r="W539" s="5">
        <f t="shared" si="740"/>
        <v>0.19989863195752519</v>
      </c>
      <c r="X539" s="5">
        <f t="shared" si="741"/>
        <v>1.5572473612142946E-2</v>
      </c>
      <c r="Y539" s="5">
        <f t="shared" si="742"/>
        <v>6.0656226615001441E-4</v>
      </c>
      <c r="Z539" s="5">
        <f t="shared" si="743"/>
        <v>2.223344456616924E-6</v>
      </c>
      <c r="AA539" s="5">
        <f t="shared" si="744"/>
        <v>7.7592942860365336E-6</v>
      </c>
      <c r="AB539" s="5">
        <f t="shared" si="745"/>
        <v>1.353965815736231E-5</v>
      </c>
      <c r="AC539" s="5">
        <f t="shared" si="746"/>
        <v>2.676364047797075E-7</v>
      </c>
      <c r="AD539" s="5">
        <f t="shared" si="747"/>
        <v>0.17440755841030159</v>
      </c>
      <c r="AE539" s="5">
        <f t="shared" si="748"/>
        <v>1.3586671777122479E-2</v>
      </c>
      <c r="AF539" s="5">
        <f t="shared" si="749"/>
        <v>5.2921344597056457E-4</v>
      </c>
      <c r="AG539" s="5">
        <f t="shared" si="750"/>
        <v>1.3742235822002279E-5</v>
      </c>
      <c r="AH539" s="5">
        <f t="shared" si="751"/>
        <v>4.3300662618751788E-8</v>
      </c>
      <c r="AI539" s="5">
        <f t="shared" si="752"/>
        <v>1.5111584848643421E-7</v>
      </c>
      <c r="AJ539" s="5">
        <f t="shared" si="753"/>
        <v>2.6369111097488829E-7</v>
      </c>
      <c r="AK539" s="5">
        <f t="shared" si="754"/>
        <v>3.0675362733782717E-7</v>
      </c>
      <c r="AL539" s="5">
        <f t="shared" si="755"/>
        <v>2.9105055511324358E-9</v>
      </c>
      <c r="AM539" s="5">
        <f t="shared" si="756"/>
        <v>0.12173368524945592</v>
      </c>
      <c r="AN539" s="5">
        <f t="shared" si="757"/>
        <v>9.4832795136830551E-3</v>
      </c>
      <c r="AO539" s="5">
        <f t="shared" si="758"/>
        <v>3.6938251787231851E-4</v>
      </c>
      <c r="AP539" s="5">
        <f t="shared" si="759"/>
        <v>9.5918607279844361E-6</v>
      </c>
      <c r="AQ539" s="5">
        <f t="shared" si="760"/>
        <v>1.8680592835375933E-7</v>
      </c>
      <c r="AR539" s="5">
        <f t="shared" si="761"/>
        <v>6.7464036088260286E-10</v>
      </c>
      <c r="AS539" s="5">
        <f t="shared" si="762"/>
        <v>2.354440888251413E-9</v>
      </c>
      <c r="AT539" s="5">
        <f t="shared" si="763"/>
        <v>4.1084051723631856E-9</v>
      </c>
      <c r="AU539" s="5">
        <f t="shared" si="764"/>
        <v>4.7793351263779074E-9</v>
      </c>
      <c r="AV539" s="5">
        <f t="shared" si="765"/>
        <v>4.1698743110621973E-9</v>
      </c>
      <c r="AW539" s="5">
        <f t="shared" si="766"/>
        <v>2.1980075735547867E-11</v>
      </c>
      <c r="AX539" s="5">
        <f t="shared" si="767"/>
        <v>7.0806803804296811E-2</v>
      </c>
      <c r="AY539" s="5">
        <f t="shared" si="768"/>
        <v>5.5159811400654563E-3</v>
      </c>
      <c r="AZ539" s="5">
        <f t="shared" si="769"/>
        <v>2.1485257279549343E-4</v>
      </c>
      <c r="BA539" s="5">
        <f t="shared" si="770"/>
        <v>5.5791377653012356E-6</v>
      </c>
      <c r="BB539" s="5">
        <f t="shared" si="771"/>
        <v>1.0865629091339186E-7</v>
      </c>
      <c r="BC539" s="5">
        <f t="shared" si="772"/>
        <v>1.6929052555013504E-9</v>
      </c>
      <c r="BD539" s="5">
        <f t="shared" si="773"/>
        <v>8.7592889077927075E-12</v>
      </c>
      <c r="BE539" s="5">
        <f t="shared" si="774"/>
        <v>3.0569217545083917E-11</v>
      </c>
      <c r="BF539" s="5">
        <f t="shared" si="775"/>
        <v>5.3342061847469635E-11</v>
      </c>
      <c r="BG539" s="5">
        <f t="shared" si="776"/>
        <v>6.2053176160907043E-11</v>
      </c>
      <c r="BH539" s="5">
        <f t="shared" si="777"/>
        <v>5.4140155136868185E-11</v>
      </c>
      <c r="BI539" s="5">
        <f t="shared" si="778"/>
        <v>3.7788962043051792E-11</v>
      </c>
      <c r="BJ539" s="8">
        <f t="shared" si="779"/>
        <v>0.89645320647244131</v>
      </c>
      <c r="BK539" s="8">
        <f t="shared" si="780"/>
        <v>4.1942120764138779E-2</v>
      </c>
      <c r="BL539" s="8">
        <f t="shared" si="781"/>
        <v>2.6046874089249734E-3</v>
      </c>
      <c r="BM539" s="8">
        <f t="shared" si="782"/>
        <v>0.62700124138450808</v>
      </c>
      <c r="BN539" s="8">
        <f t="shared" si="783"/>
        <v>0.3084850154873684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1.2931034482758601</v>
      </c>
      <c r="F540">
        <f>VLOOKUP(B540,home!$B$2:$E$405,3,FALSE)</f>
        <v>0.26</v>
      </c>
      <c r="G540">
        <f>VLOOKUP(C540,away!$B$2:$E$405,4,FALSE)</f>
        <v>0.26</v>
      </c>
      <c r="H540">
        <f>VLOOKUP(A540,away!$A$2:$E$405,3,FALSE)</f>
        <v>1.13793103448276</v>
      </c>
      <c r="I540">
        <f>VLOOKUP(C540,away!$B$2:$E$405,3,FALSE)</f>
        <v>0.52</v>
      </c>
      <c r="J540">
        <f>VLOOKUP(B540,home!$B$2:$E$405,4,FALSE)</f>
        <v>1.17</v>
      </c>
      <c r="K540" s="3">
        <f t="shared" si="728"/>
        <v>8.7413793103448156E-2</v>
      </c>
      <c r="L540" s="3">
        <f t="shared" si="729"/>
        <v>0.69231724137931117</v>
      </c>
      <c r="M540" s="5">
        <f t="shared" si="730"/>
        <v>0.45852932329775403</v>
      </c>
      <c r="N540" s="5">
        <f t="shared" si="731"/>
        <v>4.0081787398613969E-2</v>
      </c>
      <c r="O540" s="5">
        <f t="shared" si="732"/>
        <v>0.31744775619702337</v>
      </c>
      <c r="P540" s="5">
        <f t="shared" si="733"/>
        <v>2.774931248136046E-2</v>
      </c>
      <c r="Q540" s="5">
        <f t="shared" si="734"/>
        <v>1.7518505354394186E-3</v>
      </c>
      <c r="R540" s="5">
        <f t="shared" si="735"/>
        <v>0.10988727742618767</v>
      </c>
      <c r="S540" s="5">
        <f t="shared" si="736"/>
        <v>4.1983375111658808E-4</v>
      </c>
      <c r="T540" s="5">
        <f t="shared" si="737"/>
        <v>1.2128363300042875E-3</v>
      </c>
      <c r="U540" s="5">
        <f t="shared" si="738"/>
        <v>9.6056637336339804E-3</v>
      </c>
      <c r="V540" s="5">
        <f t="shared" si="739"/>
        <v>2.8230589888191347E-6</v>
      </c>
      <c r="W540" s="5">
        <f t="shared" si="740"/>
        <v>5.1045300084355392E-5</v>
      </c>
      <c r="X540" s="5">
        <f t="shared" si="741"/>
        <v>3.5339541339780045E-5</v>
      </c>
      <c r="Y540" s="5">
        <f t="shared" si="742"/>
        <v>1.2233086885983324E-5</v>
      </c>
      <c r="Z540" s="5">
        <f t="shared" si="743"/>
        <v>2.5358952256793771E-2</v>
      </c>
      <c r="AA540" s="5">
        <f t="shared" si="744"/>
        <v>2.2167222058955909E-3</v>
      </c>
      <c r="AB540" s="5">
        <f t="shared" si="745"/>
        <v>9.6886048136988204E-5</v>
      </c>
      <c r="AC540" s="5">
        <f t="shared" si="746"/>
        <v>1.0677881169988107E-8</v>
      </c>
      <c r="AD540" s="5">
        <f t="shared" si="747"/>
        <v>1.1155158251193172E-6</v>
      </c>
      <c r="AE540" s="5">
        <f t="shared" si="748"/>
        <v>7.7229083876157178E-7</v>
      </c>
      <c r="AF540" s="5">
        <f t="shared" si="749"/>
        <v>2.6733513151696287E-7</v>
      </c>
      <c r="AG540" s="5">
        <f t="shared" si="750"/>
        <v>6.1693573591866372E-8</v>
      </c>
      <c r="AH540" s="5">
        <f t="shared" si="751"/>
        <v>4.3891099676732787E-3</v>
      </c>
      <c r="AI540" s="5">
        <f t="shared" si="752"/>
        <v>3.836687506224741E-4</v>
      </c>
      <c r="AJ540" s="5">
        <f t="shared" si="753"/>
        <v>1.67689703935857E-5</v>
      </c>
      <c r="AK540" s="5">
        <f t="shared" si="754"/>
        <v>4.8861310284758252E-7</v>
      </c>
      <c r="AL540" s="5">
        <f t="shared" si="755"/>
        <v>2.5848193009233136E-11</v>
      </c>
      <c r="AM540" s="5">
        <f t="shared" si="756"/>
        <v>1.9502293908120466E-8</v>
      </c>
      <c r="AN540" s="5">
        <f t="shared" si="757"/>
        <v>1.3501774319038508E-8</v>
      </c>
      <c r="AO540" s="5">
        <f t="shared" si="758"/>
        <v>4.673755575141383E-9</v>
      </c>
      <c r="AP540" s="5">
        <f t="shared" si="759"/>
        <v>1.0785738555543529E-9</v>
      </c>
      <c r="AQ540" s="5">
        <f t="shared" si="760"/>
        <v>1.8667881907530926E-10</v>
      </c>
      <c r="AR540" s="5">
        <f t="shared" si="761"/>
        <v>6.0773130098600058E-4</v>
      </c>
      <c r="AS540" s="5">
        <f t="shared" si="762"/>
        <v>5.3124098206879649E-5</v>
      </c>
      <c r="AT540" s="5">
        <f t="shared" si="763"/>
        <v>2.3218894647317196E-6</v>
      </c>
      <c r="AU540" s="5">
        <f t="shared" si="764"/>
        <v>6.7655055093044829E-8</v>
      </c>
      <c r="AV540" s="5">
        <f t="shared" si="765"/>
        <v>1.4784962470764522E-9</v>
      </c>
      <c r="AW540" s="5">
        <f t="shared" si="766"/>
        <v>4.3452303099366171E-14</v>
      </c>
      <c r="AX540" s="5">
        <f t="shared" si="767"/>
        <v>2.841282474545128E-10</v>
      </c>
      <c r="AY540" s="5">
        <f t="shared" si="768"/>
        <v>1.9670688447564661E-10</v>
      </c>
      <c r="AZ540" s="5">
        <f t="shared" si="769"/>
        <v>6.8091783810249256E-11</v>
      </c>
      <c r="BA540" s="5">
        <f t="shared" si="770"/>
        <v>1.5713705309369404E-11</v>
      </c>
      <c r="BB540" s="5">
        <f t="shared" si="771"/>
        <v>2.7197172779075145E-12</v>
      </c>
      <c r="BC540" s="5">
        <f t="shared" si="772"/>
        <v>3.7658143263451608E-13</v>
      </c>
      <c r="BD540" s="5">
        <f t="shared" si="773"/>
        <v>7.0123809633081287E-5</v>
      </c>
      <c r="BE540" s="5">
        <f t="shared" si="774"/>
        <v>6.1297881868917532E-6</v>
      </c>
      <c r="BF540" s="5">
        <f t="shared" si="775"/>
        <v>2.6791401816845816E-7</v>
      </c>
      <c r="BG540" s="5">
        <f t="shared" si="776"/>
        <v>7.8064601845636832E-9</v>
      </c>
      <c r="BH540" s="5">
        <f t="shared" si="777"/>
        <v>1.7059807386093892E-10</v>
      </c>
      <c r="BI540" s="5">
        <f t="shared" si="778"/>
        <v>2.9825249464653794E-12</v>
      </c>
      <c r="BJ540" s="8">
        <f t="shared" si="779"/>
        <v>4.3147348538550186E-2</v>
      </c>
      <c r="BK540" s="8">
        <f t="shared" si="780"/>
        <v>0.48670130348965618</v>
      </c>
      <c r="BL540" s="8">
        <f t="shared" si="781"/>
        <v>0.44478411782675775</v>
      </c>
      <c r="BM540" s="8">
        <f t="shared" si="782"/>
        <v>4.4544414578715406E-2</v>
      </c>
      <c r="BN540" s="8">
        <f t="shared" si="783"/>
        <v>0.95544730733637895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1.2931034482758601</v>
      </c>
      <c r="F541">
        <f>VLOOKUP(B541,home!$B$2:$E$405,3,FALSE)</f>
        <v>0.39</v>
      </c>
      <c r="G541">
        <f>VLOOKUP(C541,away!$B$2:$E$405,4,FALSE)</f>
        <v>1.29</v>
      </c>
      <c r="H541">
        <f>VLOOKUP(A541,away!$A$2:$E$405,3,FALSE)</f>
        <v>1.13793103448276</v>
      </c>
      <c r="I541">
        <f>VLOOKUP(C541,away!$B$2:$E$405,3,FALSE)</f>
        <v>1.03</v>
      </c>
      <c r="J541">
        <f>VLOOKUP(B541,home!$B$2:$E$405,4,FALSE)</f>
        <v>1.54</v>
      </c>
      <c r="K541" s="3">
        <f t="shared" si="728"/>
        <v>0.65056034482758518</v>
      </c>
      <c r="L541" s="3">
        <f t="shared" si="729"/>
        <v>1.8049862068965541</v>
      </c>
      <c r="M541" s="5">
        <f t="shared" si="730"/>
        <v>8.5816279585797073E-2</v>
      </c>
      <c r="N541" s="5">
        <f t="shared" si="731"/>
        <v>5.5828668439156584E-2</v>
      </c>
      <c r="O541" s="5">
        <f t="shared" si="732"/>
        <v>0.15489720097954202</v>
      </c>
      <c r="P541" s="5">
        <f t="shared" si="733"/>
        <v>0.10076997648207861</v>
      </c>
      <c r="Q541" s="5">
        <f t="shared" si="734"/>
        <v>1.8159958895521314E-2</v>
      </c>
      <c r="R541" s="5">
        <f t="shared" si="735"/>
        <v>0.13979365562747842</v>
      </c>
      <c r="S541" s="5">
        <f t="shared" si="736"/>
        <v>2.9582347921662012E-2</v>
      </c>
      <c r="T541" s="5">
        <f t="shared" si="737"/>
        <v>3.277847532422435E-2</v>
      </c>
      <c r="U541" s="5">
        <f t="shared" si="738"/>
        <v>9.0944208809721039E-2</v>
      </c>
      <c r="V541" s="5">
        <f t="shared" si="739"/>
        <v>3.859682722126819E-3</v>
      </c>
      <c r="W541" s="5">
        <f t="shared" si="740"/>
        <v>3.9380497070417081E-3</v>
      </c>
      <c r="X541" s="5">
        <f t="shared" si="741"/>
        <v>7.1081254032832981E-3</v>
      </c>
      <c r="Y541" s="5">
        <f t="shared" si="742"/>
        <v>6.4150341549086814E-3</v>
      </c>
      <c r="Z541" s="5">
        <f t="shared" si="743"/>
        <v>8.4108540073081772E-2</v>
      </c>
      <c r="AA541" s="5">
        <f t="shared" si="744"/>
        <v>5.4717680832888832E-2</v>
      </c>
      <c r="AB541" s="5">
        <f t="shared" si="745"/>
        <v>1.7798576655404953E-2</v>
      </c>
      <c r="AC541" s="5">
        <f t="shared" si="746"/>
        <v>2.8326511809171934E-4</v>
      </c>
      <c r="AD541" s="5">
        <f t="shared" si="747"/>
        <v>6.4048474384030584E-4</v>
      </c>
      <c r="AE541" s="5">
        <f t="shared" si="748"/>
        <v>1.1560661283594247E-3</v>
      </c>
      <c r="AF541" s="5">
        <f t="shared" si="749"/>
        <v>1.0433417079745316E-3</v>
      </c>
      <c r="AG541" s="5">
        <f t="shared" si="750"/>
        <v>6.2773913065797379E-4</v>
      </c>
      <c r="AH541" s="5">
        <f t="shared" si="751"/>
        <v>3.7953688678529697E-2</v>
      </c>
      <c r="AI541" s="5">
        <f t="shared" si="752"/>
        <v>2.4691164794183089E-2</v>
      </c>
      <c r="AJ541" s="5">
        <f t="shared" si="753"/>
        <v>8.0315463413492411E-3</v>
      </c>
      <c r="AK541" s="5">
        <f t="shared" si="754"/>
        <v>1.7416685191089646E-3</v>
      </c>
      <c r="AL541" s="5">
        <f t="shared" si="755"/>
        <v>1.3304990347318677E-5</v>
      </c>
      <c r="AM541" s="5">
        <f t="shared" si="756"/>
        <v>8.3334795161911398E-5</v>
      </c>
      <c r="AN541" s="5">
        <f t="shared" si="757"/>
        <v>1.5041815582179975E-4</v>
      </c>
      <c r="AO541" s="5">
        <f t="shared" si="758"/>
        <v>1.3575134826258263E-4</v>
      </c>
      <c r="AP541" s="5">
        <f t="shared" si="759"/>
        <v>8.1676437060524012E-5</v>
      </c>
      <c r="AQ541" s="5">
        <f t="shared" si="760"/>
        <v>3.6856210580675118E-5</v>
      </c>
      <c r="AR541" s="5">
        <f t="shared" si="761"/>
        <v>1.3701176913118392E-2</v>
      </c>
      <c r="AS541" s="5">
        <f t="shared" si="762"/>
        <v>8.9134423771420491E-3</v>
      </c>
      <c r="AT541" s="5">
        <f t="shared" si="763"/>
        <v>2.8993660732371707E-3</v>
      </c>
      <c r="AU541" s="5">
        <f t="shared" si="764"/>
        <v>6.2873753079552535E-4</v>
      </c>
      <c r="AV541" s="5">
        <f t="shared" si="765"/>
        <v>1.0225792621009532E-4</v>
      </c>
      <c r="AW541" s="5">
        <f t="shared" si="766"/>
        <v>4.3398381948586075E-7</v>
      </c>
      <c r="AX541" s="5">
        <f t="shared" si="767"/>
        <v>9.0357188461115429E-6</v>
      </c>
      <c r="AY541" s="5">
        <f t="shared" si="768"/>
        <v>1.6309347886626583E-5</v>
      </c>
      <c r="AZ541" s="5">
        <f t="shared" si="769"/>
        <v>1.4719073989419227E-5</v>
      </c>
      <c r="BA541" s="5">
        <f t="shared" si="770"/>
        <v>8.8559085097305105E-6</v>
      </c>
      <c r="BB541" s="5">
        <f t="shared" si="771"/>
        <v>3.9961981774003497E-6</v>
      </c>
      <c r="BC541" s="5">
        <f t="shared" si="772"/>
        <v>1.4426165180465552E-6</v>
      </c>
      <c r="BD541" s="5">
        <f t="shared" si="773"/>
        <v>4.1217392244046989E-3</v>
      </c>
      <c r="BE541" s="5">
        <f t="shared" si="774"/>
        <v>2.6814400911181037E-3</v>
      </c>
      <c r="BF541" s="5">
        <f t="shared" si="775"/>
        <v>8.7221929515615259E-4</v>
      </c>
      <c r="BG541" s="5">
        <f t="shared" si="776"/>
        <v>1.8914376180735335E-4</v>
      </c>
      <c r="BH541" s="5">
        <f t="shared" si="777"/>
        <v>3.0762357725844601E-5</v>
      </c>
      <c r="BI541" s="5">
        <f t="shared" si="778"/>
        <v>4.002554009966999E-6</v>
      </c>
      <c r="BJ541" s="8">
        <f t="shared" si="779"/>
        <v>0.128238339445783</v>
      </c>
      <c r="BK541" s="8">
        <f t="shared" si="780"/>
        <v>0.22034116616799015</v>
      </c>
      <c r="BL541" s="8">
        <f t="shared" si="781"/>
        <v>0.5647136793429316</v>
      </c>
      <c r="BM541" s="8">
        <f t="shared" si="782"/>
        <v>0.44212010965614534</v>
      </c>
      <c r="BN541" s="8">
        <f t="shared" si="783"/>
        <v>0.55526574000957396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1.22727272727273</v>
      </c>
      <c r="F542">
        <f>VLOOKUP(B542,home!$B$2:$E$405,3,FALSE)</f>
        <v>1.9</v>
      </c>
      <c r="G542">
        <f>VLOOKUP(C542,away!$B$2:$E$405,4,FALSE)</f>
        <v>1.22</v>
      </c>
      <c r="H542">
        <f>VLOOKUP(A542,away!$A$2:$E$405,3,FALSE)</f>
        <v>0.92424242424242398</v>
      </c>
      <c r="I542">
        <f>VLOOKUP(C542,away!$B$2:$E$405,3,FALSE)</f>
        <v>0.2</v>
      </c>
      <c r="J542">
        <f>VLOOKUP(B542,home!$B$2:$E$405,4,FALSE)</f>
        <v>1.8</v>
      </c>
      <c r="K542" s="3">
        <f t="shared" si="728"/>
        <v>2.8448181818181881</v>
      </c>
      <c r="L542" s="3">
        <f t="shared" si="729"/>
        <v>0.3327272727272727</v>
      </c>
      <c r="M542" s="5">
        <f t="shared" si="730"/>
        <v>4.1687854376973491E-2</v>
      </c>
      <c r="N542" s="5">
        <f t="shared" si="731"/>
        <v>0.11859436609260313</v>
      </c>
      <c r="O542" s="5">
        <f t="shared" si="732"/>
        <v>1.3870686092702087E-2</v>
      </c>
      <c r="P542" s="5">
        <f t="shared" si="733"/>
        <v>3.9459579990811587E-2</v>
      </c>
      <c r="Q542" s="5">
        <f t="shared" si="734"/>
        <v>0.16868970446071993</v>
      </c>
      <c r="R542" s="5">
        <f t="shared" si="735"/>
        <v>2.3075777772404381E-3</v>
      </c>
      <c r="S542" s="5">
        <f t="shared" si="736"/>
        <v>9.3376025003058648E-3</v>
      </c>
      <c r="T542" s="5">
        <f t="shared" si="737"/>
        <v>5.6127665302384992E-2</v>
      </c>
      <c r="U542" s="5">
        <f t="shared" si="738"/>
        <v>6.5646392166531994E-3</v>
      </c>
      <c r="V542" s="5">
        <f t="shared" si="739"/>
        <v>9.8205494752431964E-4</v>
      </c>
      <c r="W542" s="5">
        <f t="shared" si="740"/>
        <v>0.15996384611179759</v>
      </c>
      <c r="X542" s="5">
        <f t="shared" si="741"/>
        <v>5.3224334251743562E-2</v>
      </c>
      <c r="Y542" s="5">
        <f t="shared" si="742"/>
        <v>8.8545937891536999E-3</v>
      </c>
      <c r="Z542" s="5">
        <f t="shared" si="743"/>
        <v>2.5593135347575771E-4</v>
      </c>
      <c r="AA542" s="5">
        <f t="shared" si="744"/>
        <v>7.2807816766517304E-4</v>
      </c>
      <c r="AB542" s="5">
        <f t="shared" si="745"/>
        <v>1.0356250045793778E-3</v>
      </c>
      <c r="AC542" s="5">
        <f t="shared" si="746"/>
        <v>5.8097670677032868E-5</v>
      </c>
      <c r="AD542" s="5">
        <f t="shared" si="747"/>
        <v>0.11376701446310211</v>
      </c>
      <c r="AE542" s="5">
        <f t="shared" si="748"/>
        <v>3.7853388448632154E-2</v>
      </c>
      <c r="AF542" s="5">
        <f t="shared" si="749"/>
        <v>6.2974273509997132E-3</v>
      </c>
      <c r="AG542" s="5">
        <f t="shared" si="750"/>
        <v>6.9844194256542269E-4</v>
      </c>
      <c r="AH542" s="5">
        <f t="shared" si="751"/>
        <v>2.1288835311847107E-5</v>
      </c>
      <c r="AI542" s="5">
        <f t="shared" si="752"/>
        <v>6.0562865764875732E-5</v>
      </c>
      <c r="AJ542" s="5">
        <f t="shared" si="753"/>
        <v>8.6145170835466402E-5</v>
      </c>
      <c r="AK542" s="5">
        <f t="shared" si="754"/>
        <v>8.168911608952292E-5</v>
      </c>
      <c r="AL542" s="5">
        <f t="shared" si="755"/>
        <v>2.1996907421807602E-6</v>
      </c>
      <c r="AM542" s="5">
        <f t="shared" si="756"/>
        <v>6.472929424716109E-2</v>
      </c>
      <c r="AN542" s="5">
        <f t="shared" si="757"/>
        <v>2.1537201540419056E-2</v>
      </c>
      <c r="AO542" s="5">
        <f t="shared" si="758"/>
        <v>3.5830071653606241E-3</v>
      </c>
      <c r="AP542" s="5">
        <f t="shared" si="759"/>
        <v>3.9738806743090562E-4</v>
      </c>
      <c r="AQ542" s="5">
        <f t="shared" si="760"/>
        <v>3.3055461972661678E-5</v>
      </c>
      <c r="AR542" s="5">
        <f t="shared" si="761"/>
        <v>1.41667522257019E-6</v>
      </c>
      <c r="AS542" s="5">
        <f t="shared" si="762"/>
        <v>4.0301834308990054E-6</v>
      </c>
      <c r="AT542" s="5">
        <f t="shared" si="763"/>
        <v>5.7325695501419482E-6</v>
      </c>
      <c r="AU542" s="5">
        <f t="shared" si="764"/>
        <v>5.4360393615937092E-6</v>
      </c>
      <c r="AV542" s="5">
        <f t="shared" si="765"/>
        <v>3.86613590323528E-6</v>
      </c>
      <c r="AW542" s="5">
        <f t="shared" si="766"/>
        <v>5.78365050426835E-8</v>
      </c>
      <c r="AX542" s="5">
        <f t="shared" si="767"/>
        <v>3.0690512195097226E-2</v>
      </c>
      <c r="AY542" s="5">
        <f t="shared" si="768"/>
        <v>1.0211570421277804E-2</v>
      </c>
      <c r="AZ542" s="5">
        <f t="shared" si="769"/>
        <v>1.6988339882671255E-3</v>
      </c>
      <c r="BA542" s="5">
        <f t="shared" si="770"/>
        <v>1.884161332441721E-4</v>
      </c>
      <c r="BB542" s="5">
        <f t="shared" si="771"/>
        <v>1.5672796538037946E-5</v>
      </c>
      <c r="BC542" s="5">
        <f t="shared" si="772"/>
        <v>1.0429533696221619E-6</v>
      </c>
      <c r="BD542" s="5">
        <f t="shared" si="773"/>
        <v>7.8561080524346862E-8</v>
      </c>
      <c r="BE542" s="5">
        <f t="shared" si="774"/>
        <v>2.2349199025894471E-7</v>
      </c>
      <c r="BF542" s="5">
        <f t="shared" si="775"/>
        <v>3.178970386896897E-7</v>
      </c>
      <c r="BG542" s="5">
        <f t="shared" si="776"/>
        <v>3.0145309187019642E-7</v>
      </c>
      <c r="BH542" s="5">
        <f t="shared" si="777"/>
        <v>2.1439480917941087E-7</v>
      </c>
      <c r="BI542" s="5">
        <f t="shared" si="778"/>
        <v>1.2198285024820572E-7</v>
      </c>
      <c r="BJ542" s="8">
        <f t="shared" si="779"/>
        <v>0.85715677718384065</v>
      </c>
      <c r="BK542" s="8">
        <f t="shared" si="780"/>
        <v>0.10173895959831228</v>
      </c>
      <c r="BL542" s="8">
        <f t="shared" si="781"/>
        <v>2.4778031631171198E-2</v>
      </c>
      <c r="BM542" s="8">
        <f t="shared" si="782"/>
        <v>0.58910841839097627</v>
      </c>
      <c r="BN542" s="8">
        <f t="shared" si="783"/>
        <v>0.38460976879105069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1.22727272727273</v>
      </c>
      <c r="F543">
        <f>VLOOKUP(B543,home!$B$2:$E$405,3,FALSE)</f>
        <v>0.54</v>
      </c>
      <c r="G543">
        <f>VLOOKUP(C543,away!$B$2:$E$405,4,FALSE)</f>
        <v>0.81</v>
      </c>
      <c r="H543">
        <f>VLOOKUP(A543,away!$A$2:$E$405,3,FALSE)</f>
        <v>0.92424242424242398</v>
      </c>
      <c r="I543">
        <f>VLOOKUP(C543,away!$B$2:$E$405,3,FALSE)</f>
        <v>0.54</v>
      </c>
      <c r="J543">
        <f>VLOOKUP(B543,home!$B$2:$E$405,4,FALSE)</f>
        <v>0.72</v>
      </c>
      <c r="K543" s="3">
        <f t="shared" si="728"/>
        <v>0.53680909090909223</v>
      </c>
      <c r="L543" s="3">
        <f t="shared" si="729"/>
        <v>0.35934545454545447</v>
      </c>
      <c r="M543" s="5">
        <f t="shared" si="730"/>
        <v>0.4081361148222673</v>
      </c>
      <c r="N543" s="5">
        <f t="shared" si="731"/>
        <v>0.21909117676491019</v>
      </c>
      <c r="O543" s="5">
        <f t="shared" si="732"/>
        <v>0.14666185769722342</v>
      </c>
      <c r="P543" s="5">
        <f t="shared" si="733"/>
        <v>7.8729418501485168E-2</v>
      </c>
      <c r="Q543" s="5">
        <f t="shared" si="734"/>
        <v>5.8805067712687314E-2</v>
      </c>
      <c r="R543" s="5">
        <f t="shared" si="735"/>
        <v>2.6351135959344754E-2</v>
      </c>
      <c r="S543" s="5">
        <f t="shared" si="736"/>
        <v>3.7967243723832185E-3</v>
      </c>
      <c r="T543" s="5">
        <f t="shared" si="737"/>
        <v>2.1131333786791853E-2</v>
      </c>
      <c r="U543" s="5">
        <f t="shared" si="738"/>
        <v>1.4145529338757748E-2</v>
      </c>
      <c r="V543" s="5">
        <f t="shared" si="739"/>
        <v>8.1376419721128351E-5</v>
      </c>
      <c r="W543" s="5">
        <f t="shared" si="740"/>
        <v>1.0522364979898433E-2</v>
      </c>
      <c r="X543" s="5">
        <f t="shared" si="741"/>
        <v>3.7811640265947737E-3</v>
      </c>
      <c r="Y543" s="5">
        <f t="shared" si="742"/>
        <v>6.7937205292380989E-4</v>
      </c>
      <c r="Z543" s="5">
        <f t="shared" si="743"/>
        <v>3.1563869763666041E-3</v>
      </c>
      <c r="AA543" s="5">
        <f t="shared" si="744"/>
        <v>1.6943772233406552E-3</v>
      </c>
      <c r="AB543" s="5">
        <f t="shared" si="745"/>
        <v>4.5477854845928437E-4</v>
      </c>
      <c r="AC543" s="5">
        <f t="shared" si="746"/>
        <v>9.8109398612751722E-7</v>
      </c>
      <c r="AD543" s="5">
        <f t="shared" si="747"/>
        <v>1.4121252947682363E-3</v>
      </c>
      <c r="AE543" s="5">
        <f t="shared" si="748"/>
        <v>5.0744080592362564E-4</v>
      </c>
      <c r="AF543" s="5">
        <f t="shared" si="749"/>
        <v>9.1173273529768499E-5</v>
      </c>
      <c r="AG543" s="5">
        <f t="shared" si="750"/>
        <v>1.0920900472983907E-5</v>
      </c>
      <c r="AH543" s="5">
        <f t="shared" si="751"/>
        <v>2.8355832818595242E-4</v>
      </c>
      <c r="AI543" s="5">
        <f t="shared" si="752"/>
        <v>1.5221668837320313E-4</v>
      </c>
      <c r="AJ543" s="5">
        <f t="shared" si="753"/>
        <v>4.085565105340587E-5</v>
      </c>
      <c r="AK543" s="5">
        <f t="shared" si="754"/>
        <v>7.3105616334926352E-6</v>
      </c>
      <c r="AL543" s="5">
        <f t="shared" si="755"/>
        <v>7.5701175385334465E-9</v>
      </c>
      <c r="AM543" s="5">
        <f t="shared" si="756"/>
        <v>1.5160833914685425E-4</v>
      </c>
      <c r="AN543" s="5">
        <f t="shared" si="757"/>
        <v>5.4479767543607757E-5</v>
      </c>
      <c r="AO543" s="5">
        <f t="shared" si="758"/>
        <v>9.7885284157442123E-6</v>
      </c>
      <c r="AP543" s="5">
        <f t="shared" si="759"/>
        <v>1.1724877309622338E-6</v>
      </c>
      <c r="AQ543" s="5">
        <f t="shared" si="760"/>
        <v>1.0533203415789808E-7</v>
      </c>
      <c r="AR543" s="5">
        <f t="shared" si="761"/>
        <v>2.0379079266426047E-5</v>
      </c>
      <c r="AS543" s="5">
        <f t="shared" si="762"/>
        <v>1.0939675014574497E-5</v>
      </c>
      <c r="AT543" s="5">
        <f t="shared" si="763"/>
        <v>2.9362584997073221E-6</v>
      </c>
      <c r="AU543" s="5">
        <f t="shared" si="764"/>
        <v>5.2540341863399431E-7</v>
      </c>
      <c r="AV543" s="5">
        <f t="shared" si="765"/>
        <v>7.0510332879360913E-8</v>
      </c>
      <c r="AW543" s="5">
        <f t="shared" si="766"/>
        <v>4.0563193540915912E-11</v>
      </c>
      <c r="AX543" s="5">
        <f t="shared" si="767"/>
        <v>1.3564122451943353E-5</v>
      </c>
      <c r="AY543" s="5">
        <f t="shared" si="768"/>
        <v>4.8742057480037887E-6</v>
      </c>
      <c r="AZ543" s="5">
        <f t="shared" si="769"/>
        <v>8.7576184003224411E-7</v>
      </c>
      <c r="BA543" s="5">
        <f t="shared" si="770"/>
        <v>1.0490034549331679E-7</v>
      </c>
      <c r="BB543" s="5">
        <f t="shared" si="771"/>
        <v>9.4238655833177811E-9</v>
      </c>
      <c r="BC543" s="5">
        <f t="shared" si="772"/>
        <v>6.7728465232251864E-10</v>
      </c>
      <c r="BD543" s="5">
        <f t="shared" si="773"/>
        <v>1.2205215837019521E-6</v>
      </c>
      <c r="BE543" s="5">
        <f t="shared" si="774"/>
        <v>6.5518708178197047E-7</v>
      </c>
      <c r="BF543" s="5">
        <f t="shared" si="775"/>
        <v>1.7585519087338026E-7</v>
      </c>
      <c r="BG543" s="5">
        <f t="shared" si="776"/>
        <v>3.1466888381461391E-8</v>
      </c>
      <c r="BH543" s="5">
        <f t="shared" si="777"/>
        <v>4.2229279364475409E-9</v>
      </c>
      <c r="BI543" s="5">
        <f t="shared" si="778"/>
        <v>4.5338122130780289E-10</v>
      </c>
      <c r="BJ543" s="8">
        <f t="shared" si="779"/>
        <v>0.31626872314490806</v>
      </c>
      <c r="BK543" s="8">
        <f t="shared" si="780"/>
        <v>0.49074949698570847</v>
      </c>
      <c r="BL543" s="8">
        <f t="shared" si="781"/>
        <v>0.18982855862995801</v>
      </c>
      <c r="BM543" s="8">
        <f t="shared" si="782"/>
        <v>6.2223520113838186E-2</v>
      </c>
      <c r="BN543" s="8">
        <f t="shared" si="783"/>
        <v>0.93777477145791821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1.56944444444444</v>
      </c>
      <c r="F544">
        <f>VLOOKUP(B544,home!$B$2:$E$405,3,FALSE)</f>
        <v>1.35</v>
      </c>
      <c r="G544">
        <f>VLOOKUP(C544,away!$B$2:$E$405,4,FALSE)</f>
        <v>0.67</v>
      </c>
      <c r="H544">
        <f>VLOOKUP(A544,away!$A$2:$E$405,3,FALSE)</f>
        <v>1.0833333333333299</v>
      </c>
      <c r="I544">
        <f>VLOOKUP(C544,away!$B$2:$E$405,3,FALSE)</f>
        <v>0.67</v>
      </c>
      <c r="J544">
        <f>VLOOKUP(B544,home!$B$2:$E$405,4,FALSE)</f>
        <v>1.38</v>
      </c>
      <c r="K544" s="3">
        <f t="shared" si="728"/>
        <v>1.4195624999999961</v>
      </c>
      <c r="L544" s="3">
        <f t="shared" si="729"/>
        <v>1.0016499999999968</v>
      </c>
      <c r="M544" s="5">
        <f t="shared" si="730"/>
        <v>8.8813865336143216E-2</v>
      </c>
      <c r="N544" s="5">
        <f t="shared" si="731"/>
        <v>0.12607683271123846</v>
      </c>
      <c r="O544" s="5">
        <f t="shared" si="732"/>
        <v>8.8960408213947559E-2</v>
      </c>
      <c r="P544" s="5">
        <f t="shared" si="733"/>
        <v>0.12628485948521156</v>
      </c>
      <c r="Q544" s="5">
        <f t="shared" si="734"/>
        <v>8.9486971917823468E-2</v>
      </c>
      <c r="R544" s="5">
        <f t="shared" si="735"/>
        <v>4.4553596443750142E-2</v>
      </c>
      <c r="S544" s="5">
        <f t="shared" si="736"/>
        <v>4.4891261276716381E-2</v>
      </c>
      <c r="T544" s="5">
        <f t="shared" si="737"/>
        <v>8.963462542148759E-2</v>
      </c>
      <c r="U544" s="5">
        <f t="shared" si="738"/>
        <v>6.3246614751680891E-2</v>
      </c>
      <c r="V544" s="5">
        <f t="shared" si="739"/>
        <v>7.0923443228244976E-3</v>
      </c>
      <c r="W544" s="5">
        <f t="shared" si="740"/>
        <v>4.2344116524365004E-2</v>
      </c>
      <c r="X544" s="5">
        <f t="shared" si="741"/>
        <v>4.2413984316630064E-2</v>
      </c>
      <c r="Y544" s="5">
        <f t="shared" si="742"/>
        <v>2.1241983695376186E-2</v>
      </c>
      <c r="Z544" s="5">
        <f t="shared" si="743"/>
        <v>1.4875703292627399E-2</v>
      </c>
      <c r="AA544" s="5">
        <f t="shared" si="744"/>
        <v>2.1116990555340324E-2</v>
      </c>
      <c r="AB544" s="5">
        <f t="shared" si="745"/>
        <v>1.4988443952607608E-2</v>
      </c>
      <c r="AC544" s="5">
        <f t="shared" si="746"/>
        <v>6.3028989254573808E-4</v>
      </c>
      <c r="AD544" s="5">
        <f t="shared" si="747"/>
        <v>1.502752997840468E-2</v>
      </c>
      <c r="AE544" s="5">
        <f t="shared" si="748"/>
        <v>1.5052325402868999E-2</v>
      </c>
      <c r="AF544" s="5">
        <f t="shared" si="749"/>
        <v>7.5385808698918422E-3</v>
      </c>
      <c r="AG544" s="5">
        <f t="shared" si="750"/>
        <v>2.5170065094423802E-3</v>
      </c>
      <c r="AH544" s="5">
        <f t="shared" si="751"/>
        <v>3.7250620507650466E-3</v>
      </c>
      <c r="AI544" s="5">
        <f t="shared" si="752"/>
        <v>5.2879583974391421E-3</v>
      </c>
      <c r="AJ544" s="5">
        <f t="shared" si="753"/>
        <v>3.7532937212823407E-3</v>
      </c>
      <c r="AK544" s="5">
        <f t="shared" si="754"/>
        <v>1.7760116727392839E-3</v>
      </c>
      <c r="AL544" s="5">
        <f t="shared" si="755"/>
        <v>3.5848488392586891E-5</v>
      </c>
      <c r="AM544" s="5">
        <f t="shared" si="756"/>
        <v>4.2665036049938055E-3</v>
      </c>
      <c r="AN544" s="5">
        <f t="shared" si="757"/>
        <v>4.2735433359420314E-3</v>
      </c>
      <c r="AO544" s="5">
        <f t="shared" si="758"/>
        <v>2.140297341223161E-3</v>
      </c>
      <c r="AP544" s="5">
        <f t="shared" si="759"/>
        <v>7.1460961061205761E-4</v>
      </c>
      <c r="AQ544" s="5">
        <f t="shared" si="760"/>
        <v>1.7894717911739129E-4</v>
      </c>
      <c r="AR544" s="5">
        <f t="shared" si="761"/>
        <v>7.4624168062975961E-4</v>
      </c>
      <c r="AS544" s="5">
        <f t="shared" si="762"/>
        <v>1.05933670575898E-3</v>
      </c>
      <c r="AT544" s="5">
        <f t="shared" si="763"/>
        <v>7.5189733118448908E-4</v>
      </c>
      <c r="AU544" s="5">
        <f t="shared" si="764"/>
        <v>3.5578841839985968E-4</v>
      </c>
      <c r="AV544" s="5">
        <f t="shared" si="765"/>
        <v>1.2626597417368733E-4</v>
      </c>
      <c r="AW544" s="5">
        <f t="shared" si="766"/>
        <v>1.4159204703882661E-6</v>
      </c>
      <c r="AX544" s="5">
        <f t="shared" si="767"/>
        <v>1.0094280872940005E-3</v>
      </c>
      <c r="AY544" s="5">
        <f t="shared" si="768"/>
        <v>1.0110936436380322E-3</v>
      </c>
      <c r="AZ544" s="5">
        <f t="shared" si="769"/>
        <v>5.0638097407501592E-4</v>
      </c>
      <c r="BA544" s="5">
        <f t="shared" si="770"/>
        <v>1.6907216756074605E-4</v>
      </c>
      <c r="BB544" s="5">
        <f t="shared" si="771"/>
        <v>4.2337784159305189E-5</v>
      </c>
      <c r="BC544" s="5">
        <f t="shared" si="772"/>
        <v>8.4815283006335821E-6</v>
      </c>
      <c r="BD544" s="5">
        <f t="shared" si="773"/>
        <v>1.2457882990046597E-4</v>
      </c>
      <c r="BE544" s="5">
        <f t="shared" si="774"/>
        <v>1.7684743522057976E-4</v>
      </c>
      <c r="BF544" s="5">
        <f t="shared" si="775"/>
        <v>1.2552299363015679E-4</v>
      </c>
      <c r="BG544" s="5">
        <f t="shared" si="776"/>
        <v>5.9395911548369681E-5</v>
      </c>
      <c r="BH544" s="5">
        <f t="shared" si="777"/>
        <v>2.1079052171845575E-5</v>
      </c>
      <c r="BI544" s="5">
        <f t="shared" si="778"/>
        <v>5.9846063997390874E-6</v>
      </c>
      <c r="BJ544" s="8">
        <f t="shared" si="779"/>
        <v>0.46565465260444477</v>
      </c>
      <c r="BK544" s="8">
        <f t="shared" si="780"/>
        <v>0.26875956244547211</v>
      </c>
      <c r="BL544" s="8">
        <f t="shared" si="781"/>
        <v>0.25096131869857025</v>
      </c>
      <c r="BM544" s="8">
        <f t="shared" si="782"/>
        <v>0.43506502520983237</v>
      </c>
      <c r="BN544" s="8">
        <f t="shared" si="783"/>
        <v>0.56417653410811441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1.56944444444444</v>
      </c>
      <c r="F545" s="15">
        <f>VLOOKUP(B545,home!$B$2:$E$405,3,FALSE)</f>
        <v>0.67</v>
      </c>
      <c r="G545" s="15">
        <f>VLOOKUP(C545,away!$B$2:$E$405,4,FALSE)</f>
        <v>0.45</v>
      </c>
      <c r="H545" s="15">
        <f>VLOOKUP(A545,away!$A$2:$E$405,3,FALSE)</f>
        <v>1.0833333333333299</v>
      </c>
      <c r="I545" s="15">
        <f>VLOOKUP(C545,away!$B$2:$E$405,3,FALSE)</f>
        <v>1.1200000000000001</v>
      </c>
      <c r="J545" s="15">
        <f>VLOOKUP(B545,home!$B$2:$E$405,4,FALSE)</f>
        <v>0.92</v>
      </c>
      <c r="K545" s="20">
        <f t="shared" si="728"/>
        <v>0.47318749999999876</v>
      </c>
      <c r="L545" s="20">
        <f t="shared" si="729"/>
        <v>1.1162666666666632</v>
      </c>
      <c r="M545" s="21">
        <f t="shared" si="730"/>
        <v>0.20403695151433665</v>
      </c>
      <c r="N545" s="21">
        <f t="shared" si="731"/>
        <v>9.6547734994689924E-2</v>
      </c>
      <c r="O545" s="21">
        <f t="shared" si="732"/>
        <v>0.22775964774373614</v>
      </c>
      <c r="P545" s="21">
        <f t="shared" si="733"/>
        <v>0.10777301831673887</v>
      </c>
      <c r="Q545" s="21">
        <f t="shared" si="734"/>
        <v>2.2842590676399856E-2</v>
      </c>
      <c r="R545" s="21">
        <f t="shared" si="735"/>
        <v>0.1271202513940369</v>
      </c>
      <c r="S545" s="21">
        <f t="shared" si="736"/>
        <v>1.4231519573899343E-2</v>
      </c>
      <c r="T545" s="21">
        <f t="shared" si="737"/>
        <v>2.5498422552375867E-2</v>
      </c>
      <c r="U545" s="21">
        <f t="shared" si="738"/>
        <v>6.0151713956515682E-2</v>
      </c>
      <c r="V545" s="21">
        <f t="shared" si="739"/>
        <v>8.3523750005379174E-4</v>
      </c>
      <c r="W545" s="21">
        <f t="shared" si="740"/>
        <v>3.6029427918963098E-3</v>
      </c>
      <c r="X545" s="21">
        <f t="shared" si="741"/>
        <v>4.0218449405007755E-3</v>
      </c>
      <c r="Y545" s="21">
        <f t="shared" si="742"/>
        <v>2.2447257227914928E-3</v>
      </c>
      <c r="Z545" s="21">
        <f t="shared" si="743"/>
        <v>4.7300033096483257E-2</v>
      </c>
      <c r="AA545" s="21">
        <f t="shared" si="744"/>
        <v>2.2381784410842112E-2</v>
      </c>
      <c r="AB545" s="21">
        <f t="shared" si="745"/>
        <v>5.2953903054526619E-3</v>
      </c>
      <c r="AC545" s="21">
        <f t="shared" si="746"/>
        <v>2.7573457198572528E-5</v>
      </c>
      <c r="AD545" s="21">
        <f t="shared" si="747"/>
        <v>4.2621687308510756E-4</v>
      </c>
      <c r="AE545" s="21">
        <f t="shared" si="748"/>
        <v>4.7577168819580123E-4</v>
      </c>
      <c r="AF545" s="21">
        <f t="shared" si="749"/>
        <v>2.6554403823834911E-4</v>
      </c>
      <c r="AG545" s="21">
        <f t="shared" si="750"/>
        <v>9.8805986139175595E-5</v>
      </c>
      <c r="AH545" s="21">
        <f t="shared" si="751"/>
        <v>1.3199862569458558E-2</v>
      </c>
      <c r="AI545" s="21">
        <f t="shared" si="752"/>
        <v>6.2460099695856551E-3</v>
      </c>
      <c r="AJ545" s="21">
        <f t="shared" si="753"/>
        <v>1.4777669212416521E-3</v>
      </c>
      <c r="AK545" s="21">
        <f t="shared" si="754"/>
        <v>2.3308694501501085E-4</v>
      </c>
      <c r="AL545" s="21">
        <f t="shared" si="755"/>
        <v>5.8257579044622584E-7</v>
      </c>
      <c r="AM545" s="21">
        <f t="shared" si="756"/>
        <v>4.0336099326591766E-5</v>
      </c>
      <c r="AN545" s="21">
        <f t="shared" si="757"/>
        <v>4.5025843141630031E-5</v>
      </c>
      <c r="AO545" s="21">
        <f t="shared" si="758"/>
        <v>2.5130423918781702E-5</v>
      </c>
      <c r="AP545" s="21">
        <f t="shared" si="759"/>
        <v>9.3507515132462089E-6</v>
      </c>
      <c r="AQ545" s="21">
        <f t="shared" si="760"/>
        <v>2.6094830556299014E-6</v>
      </c>
      <c r="AR545" s="21">
        <f t="shared" si="761"/>
        <v>2.9469133181735125E-3</v>
      </c>
      <c r="AS545" s="21">
        <f t="shared" si="762"/>
        <v>1.3944425457432252E-3</v>
      </c>
      <c r="AT545" s="21">
        <f t="shared" si="763"/>
        <v>3.2991639105693529E-4</v>
      </c>
      <c r="AU545" s="21">
        <f t="shared" si="764"/>
        <v>5.2037437431084393E-5</v>
      </c>
      <c r="AV545" s="21">
        <f t="shared" si="765"/>
        <v>6.1558662311052936E-6</v>
      </c>
      <c r="AW545" s="21">
        <f t="shared" si="766"/>
        <v>8.5477370191826497E-9</v>
      </c>
      <c r="AX545" s="21">
        <f t="shared" si="767"/>
        <v>3.1810896666835987E-6</v>
      </c>
      <c r="AY545" s="21">
        <f t="shared" si="768"/>
        <v>3.5509443585966673E-6</v>
      </c>
      <c r="AZ545" s="21">
        <f t="shared" si="769"/>
        <v>1.9819004113447474E-6</v>
      </c>
      <c r="BA545" s="21">
        <f t="shared" si="770"/>
        <v>7.3744312194569647E-7</v>
      </c>
      <c r="BB545" s="21">
        <f t="shared" si="771"/>
        <v>2.0579579389764514E-7</v>
      </c>
      <c r="BC545" s="21">
        <f t="shared" si="772"/>
        <v>4.5944596973628793E-8</v>
      </c>
      <c r="BD545" s="21">
        <f t="shared" si="773"/>
        <v>5.4825685110552395E-4</v>
      </c>
      <c r="BE545" s="21">
        <f t="shared" si="774"/>
        <v>2.5942828873249443E-4</v>
      </c>
      <c r="BF545" s="21">
        <f t="shared" si="775"/>
        <v>6.1379111687303445E-5</v>
      </c>
      <c r="BG545" s="21">
        <f t="shared" si="776"/>
        <v>9.681276137178608E-6</v>
      </c>
      <c r="BH545" s="21">
        <f t="shared" si="777"/>
        <v>1.1452647130402972E-6</v>
      </c>
      <c r="BI545" s="21">
        <f t="shared" si="778"/>
        <v>1.0838498928035087E-7</v>
      </c>
      <c r="BJ545" s="22">
        <f t="shared" si="779"/>
        <v>0.15615675598321799</v>
      </c>
      <c r="BK545" s="22">
        <f t="shared" si="780"/>
        <v>0.32690843388237623</v>
      </c>
      <c r="BL545" s="22">
        <f t="shared" si="781"/>
        <v>0.46947497895188506</v>
      </c>
      <c r="BM545" s="22">
        <f t="shared" si="782"/>
        <v>0.21375646487740263</v>
      </c>
      <c r="BN545" s="22">
        <f t="shared" si="783"/>
        <v>0.78608019463993839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1.7115384615384599</v>
      </c>
      <c r="F546">
        <f>VLOOKUP(B546,home!$B$2:$E$405,3,FALSE)</f>
        <v>0.96</v>
      </c>
      <c r="G546">
        <f>VLOOKUP(C546,away!$B$2:$E$405,4,FALSE)</f>
        <v>1.91</v>
      </c>
      <c r="H546">
        <f>VLOOKUP(A546,away!$A$2:$E$405,3,FALSE)</f>
        <v>1.4722222222222201</v>
      </c>
      <c r="I546">
        <f>VLOOKUP(C546,away!$B$2:$E$405,3,FALSE)</f>
        <v>0.64</v>
      </c>
      <c r="J546">
        <f>VLOOKUP(B546,home!$B$2:$E$405,4,FALSE)</f>
        <v>0.68</v>
      </c>
      <c r="K546" s="3">
        <f t="shared" ref="K546:K609" si="784">E546*F546*G546</f>
        <v>3.1382769230769201</v>
      </c>
      <c r="L546" s="3">
        <f t="shared" ref="L546:L609" si="785">H546*I546*J546</f>
        <v>0.64071111111111023</v>
      </c>
      <c r="M546" s="5">
        <f t="shared" ref="M546:M609" si="786">_xlfn.POISSON.DIST(0,K546,FALSE) * _xlfn.POISSON.DIST(0,L546,FALSE)</f>
        <v>2.2845798898566902E-2</v>
      </c>
      <c r="N546" s="5">
        <f t="shared" ref="N546:N609" si="787">_xlfn.POISSON.DIST(1,K546,FALSE) * _xlfn.POISSON.DIST(0,L546,FALSE)</f>
        <v>7.1696443472628629E-2</v>
      </c>
      <c r="O546" s="5">
        <f t="shared" ref="O546:O609" si="788">_xlfn.POISSON.DIST(0,K546,FALSE) * _xlfn.POISSON.DIST(1,L546,FALSE)</f>
        <v>1.4637557196521779E-2</v>
      </c>
      <c r="P546" s="5">
        <f t="shared" ref="P546:P609" si="789">_xlfn.POISSON.DIST(1,K546,FALSE) * _xlfn.POISSON.DIST(1,L546,FALSE)</f>
        <v>4.59367079600628E-2</v>
      </c>
      <c r="Q546" s="5">
        <f t="shared" ref="Q546:Q609" si="790">_xlfn.POISSON.DIST(2,K546,FALSE) * _xlfn.POISSON.DIST(0,L546,FALSE)</f>
        <v>0.11250164700841966</v>
      </c>
      <c r="R546" s="5">
        <f t="shared" ref="R546:R609" si="791">_xlfn.POISSON.DIST(0,K546,FALSE) * _xlfn.POISSON.DIST(2,L546,FALSE)</f>
        <v>4.6892227676679473E-3</v>
      </c>
      <c r="S546" s="5">
        <f t="shared" ref="S546:S609" si="792">_xlfn.POISSON.DIST(2,K546,FALSE) * _xlfn.POISSON.DIST(2,L546,FALSE)</f>
        <v>2.3091566501756988E-2</v>
      </c>
      <c r="T546" s="5">
        <f t="shared" ref="T546:T609" si="793">_xlfn.POISSON.DIST(2,K546,FALSE) * _xlfn.POISSON.DIST(1,L546,FALSE)</f>
        <v>7.2081055256594487E-2</v>
      </c>
      <c r="U546" s="5">
        <f t="shared" ref="U546:U609" si="794">_xlfn.POISSON.DIST(1,K546,FALSE) * _xlfn.POISSON.DIST(2,L546,FALSE)</f>
        <v>1.4716079598939205E-2</v>
      </c>
      <c r="V546" s="5">
        <f t="shared" ref="V546:V609" si="795">_xlfn.POISSON.DIST(3,K546,FALSE) * _xlfn.POISSON.DIST(3,L546,FALSE)</f>
        <v>5.1589866645660497E-3</v>
      </c>
      <c r="W546" s="5">
        <f t="shared" ref="W546:W609" si="796">_xlfn.POISSON.DIST(3,K546,FALSE) * _xlfn.POISSON.DIST(0,L546,FALSE)</f>
        <v>0.11768710753822301</v>
      </c>
      <c r="X546" s="5">
        <f t="shared" ref="X546:X609" si="797">_xlfn.POISSON.DIST(3,K546,FALSE) * _xlfn.POISSON.DIST(1,L546,FALSE)</f>
        <v>7.5403437434267584E-2</v>
      </c>
      <c r="Y546" s="5">
        <f t="shared" ref="Y546:Y609" si="798">_xlfn.POISSON.DIST(3,K546,FALSE) * _xlfn.POISSON.DIST(2,L546,FALSE)</f>
        <v>2.4155910090053329E-2</v>
      </c>
      <c r="Z546" s="5">
        <f t="shared" ref="Z546:Z609" si="799">_xlfn.POISSON.DIST(0,K546,FALSE) * _xlfn.POISSON.DIST(3,L546,FALSE)</f>
        <v>1.0014790432400155E-3</v>
      </c>
      <c r="AA546" s="5">
        <f t="shared" ref="AA546:AA609" si="800">_xlfn.POISSON.DIST(1,K546,FALSE) * _xlfn.POISSON.DIST(3,L546,FALSE)</f>
        <v>3.1429185703452938E-3</v>
      </c>
      <c r="AB546" s="5">
        <f t="shared" ref="AB546:AB609" si="801">_xlfn.POISSON.DIST(2,K546,FALSE) * _xlfn.POISSON.DIST(3,L546,FALSE)</f>
        <v>4.9316744102122717E-3</v>
      </c>
      <c r="AC546" s="5">
        <f t="shared" ref="AC546:AC609" si="802">_xlfn.POISSON.DIST(4,K546,FALSE) * _xlfn.POISSON.DIST(4,L546,FALSE)</f>
        <v>6.4833272200347258E-4</v>
      </c>
      <c r="AD546" s="5">
        <f t="shared" ref="AD546:AD609" si="803">_xlfn.POISSON.DIST(4,K546,FALSE) * _xlfn.POISSON.DIST(0,L546,FALSE)</f>
        <v>9.2333683432719291E-2</v>
      </c>
      <c r="AE546" s="5">
        <f t="shared" ref="AE546:AE609" si="804">_xlfn.POISSON.DIST(4,K546,FALSE) * _xlfn.POISSON.DIST(1,L546,FALSE)</f>
        <v>5.9159216905159101E-2</v>
      </c>
      <c r="AF546" s="5">
        <f t="shared" ref="AF546:AF609" si="805">_xlfn.POISSON.DIST(4,K546,FALSE) * _xlfn.POISSON.DIST(2,L546,FALSE)</f>
        <v>1.8951983797883827E-2</v>
      </c>
      <c r="AG546" s="5">
        <f t="shared" ref="AG546:AG609" si="806">_xlfn.POISSON.DIST(4,K546,FALSE) * _xlfn.POISSON.DIST(3,L546,FALSE)</f>
        <v>4.0475821989673028E-3</v>
      </c>
      <c r="AH546" s="5">
        <f t="shared" ref="AH546:AH609" si="807">_xlfn.POISSON.DIST(0,K546,FALSE) * _xlfn.POISSON.DIST(4,L546,FALSE)</f>
        <v>1.6041468763720044E-4</v>
      </c>
      <c r="AI546" s="5">
        <f t="shared" ref="AI546:AI609" si="808">_xlfn.POISSON.DIST(1,K546,FALSE) * _xlfn.POISSON.DIST(4,L546,FALSE)</f>
        <v>5.0342571233441861E-4</v>
      </c>
      <c r="AJ546" s="5">
        <f t="shared" ref="AJ546:AJ609" si="809">_xlfn.POISSON.DIST(2,K546,FALSE) * _xlfn.POISSON.DIST(4,L546,FALSE)</f>
        <v>7.8994464775133315E-4</v>
      </c>
      <c r="AK546" s="5">
        <f t="shared" ref="AK546:AK609" si="810">_xlfn.POISSON.DIST(3,K546,FALSE) * _xlfn.POISSON.DIST(4,L546,FALSE)</f>
        <v>8.2635501951537833E-4</v>
      </c>
      <c r="AL546" s="5">
        <f t="shared" ref="AL546:AL609" si="811">_xlfn.POISSON.DIST(5,K546,FALSE) * _xlfn.POISSON.DIST(5,L546,FALSE)</f>
        <v>5.2144853491631354E-5</v>
      </c>
      <c r="AM546" s="5">
        <f t="shared" ref="AM546:AM609" si="812">_xlfn.POISSON.DIST(5,K546,FALSE) * _xlfn.POISSON.DIST(0,L546,FALSE)</f>
        <v>5.795373358791852E-2</v>
      </c>
      <c r="AN546" s="5">
        <f t="shared" ref="AN546:AN609" si="813">_xlfn.POISSON.DIST(5,K546,FALSE) * _xlfn.POISSON.DIST(1,L546,FALSE)</f>
        <v>3.7131601040152548E-2</v>
      </c>
      <c r="AO546" s="5">
        <f t="shared" ref="AO546:AO609" si="814">_xlfn.POISSON.DIST(5,K546,FALSE) * _xlfn.POISSON.DIST(2,L546,FALSE)</f>
        <v>1.1895314679885296E-2</v>
      </c>
      <c r="AP546" s="5">
        <f t="shared" ref="AP546:AP609" si="815">_xlfn.POISSON.DIST(5,K546,FALSE) * _xlfn.POISSON.DIST(3,L546,FALSE)</f>
        <v>2.5404867618552033E-3</v>
      </c>
      <c r="AQ546" s="5">
        <f t="shared" ref="AQ546:AQ609" si="816">_xlfn.POISSON.DIST(5,K546,FALSE) * _xlfn.POISSON.DIST(4,L546,FALSE)</f>
        <v>4.0692952398782833E-4</v>
      </c>
      <c r="AR546" s="5">
        <f t="shared" ref="AR546:AR609" si="817">_xlfn.POISSON.DIST(0,K546,FALSE) * _xlfn.POISSON.DIST(5,L546,FALSE)</f>
        <v>2.0555894550914482E-5</v>
      </c>
      <c r="AS546" s="5">
        <f t="shared" ref="AS546:AS609" si="818">_xlfn.POISSON.DIST(1,K546,FALSE) * _xlfn.POISSON.DIST(5,L546,FALSE)</f>
        <v>6.4510089502337525E-5</v>
      </c>
      <c r="AT546" s="5">
        <f t="shared" ref="AT546:AT609" si="819">_xlfn.POISSON.DIST(2,K546,FALSE) * _xlfn.POISSON.DIST(5,L546,FALSE)</f>
        <v>1.012252625954063E-4</v>
      </c>
      <c r="AU546" s="5">
        <f t="shared" ref="AU546:AU609" si="820">_xlfn.POISSON.DIST(3,K546,FALSE) * _xlfn.POISSON.DIST(5,L546,FALSE)</f>
        <v>1.058909685451883E-4</v>
      </c>
      <c r="AV546" s="5">
        <f t="shared" ref="AV546:AV609" si="821">_xlfn.POISSON.DIST(4,K546,FALSE) * _xlfn.POISSON.DIST(5,L546,FALSE)</f>
        <v>8.3078795736907132E-5</v>
      </c>
      <c r="AW546" s="5">
        <f t="shared" ref="AW546:AW609" si="822">_xlfn.POISSON.DIST(6,K546,FALSE) * _xlfn.POISSON.DIST(6,L546,FALSE)</f>
        <v>2.9124767668816197E-6</v>
      </c>
      <c r="AX546" s="5">
        <f t="shared" ref="AX546:AX609" si="823">_xlfn.POISSON.DIST(6,K546,FALSE) * _xlfn.POISSON.DIST(0,L546,FALSE)</f>
        <v>3.0312477454185405E-2</v>
      </c>
      <c r="AY546" s="5">
        <f t="shared" ref="AY546:AY609" si="824">_xlfn.POISSON.DIST(6,K546,FALSE) * _xlfn.POISSON.DIST(1,L546,FALSE)</f>
        <v>1.9421541110201612E-2</v>
      </c>
      <c r="AZ546" s="5">
        <f t="shared" ref="AZ546:AZ609" si="825">_xlfn.POISSON.DIST(6,K546,FALSE) * _xlfn.POISSON.DIST(2,L546,FALSE)</f>
        <v>6.2217985921036887E-3</v>
      </c>
      <c r="BA546" s="5">
        <f t="shared" ref="BA546:BA609" si="826">_xlfn.POISSON.DIST(6,K546,FALSE) * _xlfn.POISSON.DIST(3,L546,FALSE)</f>
        <v>1.3287918296854321E-3</v>
      </c>
      <c r="BB546" s="5">
        <f t="shared" ref="BB546:BB609" si="827">_xlfn.POISSON.DIST(6,K546,FALSE) * _xlfn.POISSON.DIST(4,L546,FALSE)</f>
        <v>2.1284292240827951E-4</v>
      </c>
      <c r="BC546" s="5">
        <f t="shared" ref="BC546:BC609" si="828">_xlfn.POISSON.DIST(6,K546,FALSE) * _xlfn.POISSON.DIST(5,L546,FALSE)</f>
        <v>2.727416506166893E-5</v>
      </c>
      <c r="BD546" s="5">
        <f t="shared" ref="BD546:BD609" si="829">_xlfn.POISSON.DIST(0,K546,FALSE) * _xlfn.POISSON.DIST(6,L546,FALSE)</f>
        <v>2.1950650062665387E-6</v>
      </c>
      <c r="BE546" s="5">
        <f t="shared" ref="BE546:BE609" si="830">_xlfn.POISSON.DIST(1,K546,FALSE) * _xlfn.POISSON.DIST(6,L546,FALSE)</f>
        <v>6.888721853819973E-6</v>
      </c>
      <c r="BF546" s="5">
        <f t="shared" ref="BF546:BF609" si="831">_xlfn.POISSON.DIST(2,K546,FALSE) * _xlfn.POISSON.DIST(6,L546,FALSE)</f>
        <v>1.0809358411669443E-5</v>
      </c>
      <c r="BG546" s="5">
        <f t="shared" ref="BG546:BG609" si="832">_xlfn.POISSON.DIST(3,K546,FALSE) * _xlfn.POISSON.DIST(6,L546,FALSE)</f>
        <v>1.1307586685536533E-5</v>
      </c>
      <c r="BH546" s="5">
        <f t="shared" ref="BH546:BH609" si="833">_xlfn.POISSON.DIST(4,K546,FALSE) * _xlfn.POISSON.DIST(6,L546,FALSE)</f>
        <v>8.871584587727786E-6</v>
      </c>
      <c r="BI546" s="5">
        <f t="shared" ref="BI546:BI609" si="834">_xlfn.POISSON.DIST(5,K546,FALSE) * _xlfn.POISSON.DIST(6,L546,FALSE)</f>
        <v>5.5682978365581955E-6</v>
      </c>
      <c r="BJ546" s="8">
        <f t="shared" ref="BJ546:BJ609" si="835">SUM(N546,Q546,T546,W546,X546,Y546,AD546,AE546,AF546,AG546,AM546,AN546,AO546,AP546,AQ546,AX546,AY546,AZ546,BA546,BB546,BC546)</f>
        <v>0.81547085880236181</v>
      </c>
      <c r="BK546" s="8">
        <f t="shared" ref="BK546:BK609" si="836">SUM(M546,P546,S546,V546,AC546,AL546,AY546)</f>
        <v>0.11715507871064945</v>
      </c>
      <c r="BL546" s="8">
        <f t="shared" ref="BL546:BL609" si="837">SUM(O546,R546,U546,AA546,AB546,AH546,AI546,AJ546,AK546,AR546,AS546,AT546,AU546,AV546,BD546,BE546,BF546,BG546,BH546,BI546)</f>
        <v>4.4818494236237162E-2</v>
      </c>
      <c r="BM546" s="8">
        <f t="shared" ref="BM546:BM609" si="838">SUM(S546:BI546)</f>
        <v>0.68671990485518608</v>
      </c>
      <c r="BN546" s="8">
        <f t="shared" ref="BN546:BN609" si="839">SUM(M546:R546)</f>
        <v>0.27230737730386767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1.8444444444444399</v>
      </c>
      <c r="F547">
        <f>VLOOKUP(B547,home!$B$2:$E$405,3,FALSE)</f>
        <v>2.17</v>
      </c>
      <c r="G547">
        <f>VLOOKUP(C547,away!$B$2:$E$405,4,FALSE)</f>
        <v>0.54</v>
      </c>
      <c r="H547">
        <f>VLOOKUP(A547,away!$A$2:$E$405,3,FALSE)</f>
        <v>1.24444444444444</v>
      </c>
      <c r="I547">
        <f>VLOOKUP(C547,away!$B$2:$E$405,3,FALSE)</f>
        <v>1.08</v>
      </c>
      <c r="J547">
        <f>VLOOKUP(B547,home!$B$2:$E$405,4,FALSE)</f>
        <v>1.61</v>
      </c>
      <c r="K547" s="3">
        <f t="shared" si="784"/>
        <v>2.161319999999995</v>
      </c>
      <c r="L547" s="3">
        <f t="shared" si="785"/>
        <v>2.1638399999999929</v>
      </c>
      <c r="M547" s="5">
        <f t="shared" si="786"/>
        <v>1.3231432897906053E-2</v>
      </c>
      <c r="N547" s="5">
        <f t="shared" si="787"/>
        <v>2.8597360550902246E-2</v>
      </c>
      <c r="O547" s="5">
        <f t="shared" si="788"/>
        <v>2.8630703761804936E-2</v>
      </c>
      <c r="P547" s="5">
        <f t="shared" si="789"/>
        <v>6.1880112654464102E-2</v>
      </c>
      <c r="Q547" s="5">
        <f t="shared" si="790"/>
        <v>3.0904023652937949E-2</v>
      </c>
      <c r="R547" s="5">
        <f t="shared" si="791"/>
        <v>3.0976131013971904E-2</v>
      </c>
      <c r="S547" s="5">
        <f t="shared" si="792"/>
        <v>7.2349464560545709E-2</v>
      </c>
      <c r="T547" s="5">
        <f t="shared" si="793"/>
        <v>6.6871362541173027E-2</v>
      </c>
      <c r="U547" s="5">
        <f t="shared" si="794"/>
        <v>6.6949331483117602E-2</v>
      </c>
      <c r="V547" s="5">
        <f t="shared" si="795"/>
        <v>3.7595600752316917E-2</v>
      </c>
      <c r="W547" s="5">
        <f t="shared" si="796"/>
        <v>2.2264494800522571E-2</v>
      </c>
      <c r="X547" s="5">
        <f t="shared" si="797"/>
        <v>4.8176804429162598E-2</v>
      </c>
      <c r="Y547" s="5">
        <f t="shared" si="798"/>
        <v>5.2123448247999436E-2</v>
      </c>
      <c r="Z547" s="5">
        <f t="shared" si="799"/>
        <v>2.2342463777757584E-2</v>
      </c>
      <c r="AA547" s="5">
        <f t="shared" si="800"/>
        <v>4.8289213812142906E-2</v>
      </c>
      <c r="AB547" s="5">
        <f t="shared" si="801"/>
        <v>5.2184221798230235E-2</v>
      </c>
      <c r="AC547" s="5">
        <f t="shared" si="802"/>
        <v>1.0989078185145931E-2</v>
      </c>
      <c r="AD547" s="5">
        <f t="shared" si="803"/>
        <v>1.2030174475566334E-2</v>
      </c>
      <c r="AE547" s="5">
        <f t="shared" si="804"/>
        <v>2.603137273720937E-2</v>
      </c>
      <c r="AF547" s="5">
        <f t="shared" si="805"/>
        <v>2.8163862791841476E-2</v>
      </c>
      <c r="AG547" s="5">
        <f t="shared" si="806"/>
        <v>2.0314030954499355E-2</v>
      </c>
      <c r="AH547" s="5">
        <f t="shared" si="807"/>
        <v>1.2086379205215698E-2</v>
      </c>
      <c r="AI547" s="5">
        <f t="shared" si="808"/>
        <v>2.6122533103816733E-2</v>
      </c>
      <c r="AJ547" s="5">
        <f t="shared" si="809"/>
        <v>2.8229576623970527E-2</v>
      </c>
      <c r="AK547" s="5">
        <f t="shared" si="810"/>
        <v>2.0337716182973285E-2</v>
      </c>
      <c r="AL547" s="5">
        <f t="shared" si="811"/>
        <v>2.0557271500750585E-3</v>
      </c>
      <c r="AM547" s="5">
        <f t="shared" si="812"/>
        <v>5.2002113395061954E-3</v>
      </c>
      <c r="AN547" s="5">
        <f t="shared" si="813"/>
        <v>1.1252425304877049E-2</v>
      </c>
      <c r="AO547" s="5">
        <f t="shared" si="814"/>
        <v>1.217422398585254E-2</v>
      </c>
      <c r="AP547" s="5">
        <f t="shared" si="815"/>
        <v>8.7810242765156924E-3</v>
      </c>
      <c r="AQ547" s="5">
        <f t="shared" si="816"/>
        <v>4.7501828926239118E-3</v>
      </c>
      <c r="AR547" s="5">
        <f t="shared" si="817"/>
        <v>5.2305981558827706E-3</v>
      </c>
      <c r="AS547" s="5">
        <f t="shared" si="818"/>
        <v>1.1304996406272525E-2</v>
      </c>
      <c r="AT547" s="5">
        <f t="shared" si="819"/>
        <v>1.2216857416402438E-2</v>
      </c>
      <c r="AU547" s="5">
        <f t="shared" si="820"/>
        <v>8.8015127570729539E-3</v>
      </c>
      <c r="AV547" s="5">
        <f t="shared" si="821"/>
        <v>4.7557213880292191E-3</v>
      </c>
      <c r="AW547" s="5">
        <f t="shared" si="822"/>
        <v>2.6705898122177183E-4</v>
      </c>
      <c r="AX547" s="5">
        <f t="shared" si="823"/>
        <v>1.8732201287169168E-3</v>
      </c>
      <c r="AY547" s="5">
        <f t="shared" si="824"/>
        <v>4.0533486433227996E-3</v>
      </c>
      <c r="AZ547" s="5">
        <f t="shared" si="825"/>
        <v>4.3853989641837905E-3</v>
      </c>
      <c r="BA547" s="5">
        <f t="shared" si="826"/>
        <v>3.1631005648864738E-3</v>
      </c>
      <c r="BB547" s="5">
        <f t="shared" si="827"/>
        <v>1.7111108815809808E-3</v>
      </c>
      <c r="BC547" s="5">
        <f t="shared" si="828"/>
        <v>7.4051403400003559E-4</v>
      </c>
      <c r="BD547" s="5">
        <f t="shared" si="829"/>
        <v>1.8863629189375555E-3</v>
      </c>
      <c r="BE547" s="5">
        <f t="shared" si="830"/>
        <v>4.0770339039581079E-3</v>
      </c>
      <c r="BF547" s="5">
        <f t="shared" si="831"/>
        <v>4.4058874586513589E-3</v>
      </c>
      <c r="BG547" s="5">
        <f t="shared" si="832"/>
        <v>3.1741775607107784E-3</v>
      </c>
      <c r="BH547" s="5">
        <f t="shared" si="833"/>
        <v>1.7151033613788513E-3</v>
      </c>
      <c r="BI547" s="5">
        <f t="shared" si="834"/>
        <v>7.4137743940306633E-4</v>
      </c>
      <c r="BJ547" s="8">
        <f t="shared" si="835"/>
        <v>0.39356169619788073</v>
      </c>
      <c r="BK547" s="8">
        <f t="shared" si="836"/>
        <v>0.20215476484377656</v>
      </c>
      <c r="BL547" s="8">
        <f t="shared" si="837"/>
        <v>0.37211543575194339</v>
      </c>
      <c r="BM547" s="8">
        <f t="shared" si="838"/>
        <v>0.79216830637727009</v>
      </c>
      <c r="BN547" s="8">
        <f t="shared" si="839"/>
        <v>0.19421976453198719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1.4126984126984099</v>
      </c>
      <c r="F548">
        <f>VLOOKUP(B548,home!$B$2:$E$405,3,FALSE)</f>
        <v>0.88</v>
      </c>
      <c r="G548" t="e">
        <f>VLOOKUP(C548,away!$B$2:$E$405,4,FALSE)</f>
        <v>#N/A</v>
      </c>
      <c r="H548">
        <f>VLOOKUP(A548,away!$A$2:$E$405,3,FALSE)</f>
        <v>1.3333333333333299</v>
      </c>
      <c r="I548" t="e">
        <f>VLOOKUP(C548,away!$B$2:$E$405,3,FALSE)</f>
        <v>#N/A</v>
      </c>
      <c r="J548">
        <f>VLOOKUP(B548,home!$B$2:$E$405,4,FALSE)</f>
        <v>0.19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1.4126984126984099</v>
      </c>
      <c r="F549">
        <f>VLOOKUP(B549,home!$B$2:$E$405,3,FALSE)</f>
        <v>0.18</v>
      </c>
      <c r="G549">
        <f>VLOOKUP(C549,away!$B$2:$E$405,4,FALSE)</f>
        <v>2.2999999999999998</v>
      </c>
      <c r="H549">
        <f>VLOOKUP(A549,away!$A$2:$E$405,3,FALSE)</f>
        <v>1.3333333333333299</v>
      </c>
      <c r="I549">
        <f>VLOOKUP(C549,away!$B$2:$E$405,3,FALSE)</f>
        <v>0.71</v>
      </c>
      <c r="J549">
        <f>VLOOKUP(B549,home!$B$2:$E$405,4,FALSE)</f>
        <v>1.31</v>
      </c>
      <c r="K549" s="3">
        <f t="shared" si="784"/>
        <v>0.58485714285714163</v>
      </c>
      <c r="L549" s="3">
        <f t="shared" si="785"/>
        <v>1.2401333333333302</v>
      </c>
      <c r="M549" s="5">
        <f t="shared" si="786"/>
        <v>0.16121917954322348</v>
      </c>
      <c r="N549" s="5">
        <f t="shared" si="787"/>
        <v>9.4290188721422211E-2</v>
      </c>
      <c r="O549" s="5">
        <f t="shared" si="788"/>
        <v>0.1999332785242024</v>
      </c>
      <c r="P549" s="5">
        <f t="shared" si="789"/>
        <v>0.11693240603972611</v>
      </c>
      <c r="Q549" s="5">
        <f t="shared" si="790"/>
        <v>2.7573145187535841E-2</v>
      </c>
      <c r="R549" s="5">
        <f t="shared" si="791"/>
        <v>0.12397196157024014</v>
      </c>
      <c r="S549" s="5">
        <f t="shared" si="792"/>
        <v>2.1202793025276414E-2</v>
      </c>
      <c r="T549" s="5">
        <f t="shared" si="793"/>
        <v>3.4194376451902694E-2</v>
      </c>
      <c r="U549" s="5">
        <f t="shared" si="794"/>
        <v>7.2505887238365999E-2</v>
      </c>
      <c r="V549" s="5">
        <f t="shared" si="795"/>
        <v>1.7087115056880866E-3</v>
      </c>
      <c r="W549" s="5">
        <f t="shared" si="796"/>
        <v>5.3754503046557862E-3</v>
      </c>
      <c r="X549" s="5">
        <f t="shared" si="797"/>
        <v>6.6662751044804461E-3</v>
      </c>
      <c r="Y549" s="5">
        <f t="shared" si="798"/>
        <v>4.1335349831181653E-3</v>
      </c>
      <c r="Z549" s="5">
        <f t="shared" si="799"/>
        <v>5.1247253980657791E-2</v>
      </c>
      <c r="AA549" s="5">
        <f t="shared" si="800"/>
        <v>2.9972322542401786E-2</v>
      </c>
      <c r="AB549" s="5">
        <f t="shared" si="801"/>
        <v>8.7647634634709058E-3</v>
      </c>
      <c r="AC549" s="5">
        <f t="shared" si="802"/>
        <v>7.7458117946158715E-5</v>
      </c>
      <c r="AD549" s="5">
        <f t="shared" si="803"/>
        <v>7.8596762668788338E-4</v>
      </c>
      <c r="AE549" s="5">
        <f t="shared" si="804"/>
        <v>9.7470465277653135E-4</v>
      </c>
      <c r="AF549" s="5">
        <f t="shared" si="805"/>
        <v>6.043818650316331E-4</v>
      </c>
      <c r="AG549" s="5">
        <f t="shared" si="806"/>
        <v>2.4983803229596457E-4</v>
      </c>
      <c r="AH549" s="5">
        <f t="shared" si="807"/>
        <v>1.5888356975803233E-2</v>
      </c>
      <c r="AI549" s="5">
        <f t="shared" si="808"/>
        <v>9.292419065562614E-3</v>
      </c>
      <c r="AJ549" s="5">
        <f t="shared" si="809"/>
        <v>2.7173688324580903E-3</v>
      </c>
      <c r="AK549" s="5">
        <f t="shared" si="810"/>
        <v>5.2975752381349524E-4</v>
      </c>
      <c r="AL549" s="5">
        <f t="shared" si="811"/>
        <v>2.2472175145451407E-6</v>
      </c>
      <c r="AM549" s="5">
        <f t="shared" si="812"/>
        <v>9.193575610457681E-5</v>
      </c>
      <c r="AN549" s="5">
        <f t="shared" si="813"/>
        <v>1.1401259567048891E-4</v>
      </c>
      <c r="AO549" s="5">
        <f t="shared" si="814"/>
        <v>7.0695410155414311E-5</v>
      </c>
      <c r="AP549" s="5">
        <f t="shared" si="815"/>
        <v>2.9223911549133631E-5</v>
      </c>
      <c r="AQ549" s="5">
        <f t="shared" si="816"/>
        <v>9.0603867106163757E-6</v>
      </c>
      <c r="AR549" s="5">
        <f t="shared" si="817"/>
        <v>3.9407362195185503E-3</v>
      </c>
      <c r="AS549" s="5">
        <f t="shared" si="818"/>
        <v>2.3047677261012725E-3</v>
      </c>
      <c r="AT549" s="5">
        <f t="shared" si="819"/>
        <v>6.7397993361847084E-4</v>
      </c>
      <c r="AU549" s="5">
        <f t="shared" si="820"/>
        <v>1.3139399277304831E-4</v>
      </c>
      <c r="AV549" s="5">
        <f t="shared" si="821"/>
        <v>1.9211678800459228E-5</v>
      </c>
      <c r="AW549" s="5">
        <f t="shared" si="822"/>
        <v>4.52752429633855E-8</v>
      </c>
      <c r="AX549" s="5">
        <f t="shared" si="823"/>
        <v>8.9615472736223002E-6</v>
      </c>
      <c r="AY549" s="5">
        <f t="shared" si="824"/>
        <v>1.1113513492261442E-5</v>
      </c>
      <c r="AZ549" s="5">
        <f t="shared" si="825"/>
        <v>6.8911192661015611E-6</v>
      </c>
      <c r="BA549" s="5">
        <f t="shared" si="826"/>
        <v>2.8486355686226861E-6</v>
      </c>
      <c r="BB549" s="5">
        <f t="shared" si="827"/>
        <v>8.8317198079198488E-7</v>
      </c>
      <c r="BC549" s="5">
        <f t="shared" si="828"/>
        <v>2.1905020248923301E-7</v>
      </c>
      <c r="BD549" s="5">
        <f t="shared" si="829"/>
        <v>8.145063906164862E-4</v>
      </c>
      <c r="BE549" s="5">
        <f t="shared" si="830"/>
        <v>4.7636988045484101E-4</v>
      </c>
      <c r="BF549" s="5">
        <f t="shared" si="831"/>
        <v>1.3930416361300824E-4</v>
      </c>
      <c r="BG549" s="5">
        <f t="shared" si="832"/>
        <v>2.7157678372935934E-5</v>
      </c>
      <c r="BH549" s="5">
        <f t="shared" si="833"/>
        <v>3.9708405449571225E-6</v>
      </c>
      <c r="BI549" s="5">
        <f t="shared" si="834"/>
        <v>4.6447489117298365E-7</v>
      </c>
      <c r="BJ549" s="8">
        <f t="shared" si="835"/>
        <v>0.17519370802788128</v>
      </c>
      <c r="BK549" s="8">
        <f t="shared" si="836"/>
        <v>0.30115390896286709</v>
      </c>
      <c r="BL549" s="8">
        <f t="shared" si="837"/>
        <v>0.47210797871562382</v>
      </c>
      <c r="BM549" s="8">
        <f t="shared" si="838"/>
        <v>0.27577162186243048</v>
      </c>
      <c r="BN549" s="8">
        <f t="shared" si="839"/>
        <v>0.72392015958635025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1.34782608695652</v>
      </c>
      <c r="F550">
        <f>VLOOKUP(B550,home!$B$2:$E$405,3,FALSE)</f>
        <v>0.93</v>
      </c>
      <c r="G550">
        <f>VLOOKUP(C550,away!$B$2:$E$405,4,FALSE)</f>
        <v>1.1100000000000001</v>
      </c>
      <c r="H550">
        <f>VLOOKUP(A550,away!$A$2:$E$405,3,FALSE)</f>
        <v>1.14130434782609</v>
      </c>
      <c r="I550">
        <f>VLOOKUP(C550,away!$B$2:$E$405,3,FALSE)</f>
        <v>1.1100000000000001</v>
      </c>
      <c r="J550">
        <f>VLOOKUP(B550,home!$B$2:$E$405,4,FALSE)</f>
        <v>0.66</v>
      </c>
      <c r="K550" s="3">
        <f t="shared" si="784"/>
        <v>1.3913608695652158</v>
      </c>
      <c r="L550" s="3">
        <f t="shared" si="785"/>
        <v>0.83611956521739361</v>
      </c>
      <c r="M550" s="5">
        <f t="shared" si="786"/>
        <v>0.10779969662154211</v>
      </c>
      <c r="N550" s="5">
        <f t="shared" si="787"/>
        <v>0.14998827963021527</v>
      </c>
      <c r="O550" s="5">
        <f t="shared" si="788"/>
        <v>9.013343546977072E-2</v>
      </c>
      <c r="P550" s="5">
        <f t="shared" si="789"/>
        <v>0.12540813515212043</v>
      </c>
      <c r="Q550" s="5">
        <f t="shared" si="790"/>
        <v>0.10434391158544355</v>
      </c>
      <c r="R550" s="5">
        <f t="shared" si="791"/>
        <v>3.7681164438267349E-2</v>
      </c>
      <c r="S550" s="5">
        <f t="shared" si="792"/>
        <v>3.6473201816019013E-2</v>
      </c>
      <c r="T550" s="5">
        <f t="shared" si="793"/>
        <v>8.7243985987903214E-2</v>
      </c>
      <c r="U550" s="5">
        <f t="shared" si="794"/>
        <v>5.2428097719057543E-2</v>
      </c>
      <c r="V550" s="5">
        <f t="shared" si="795"/>
        <v>4.7145424607188931E-3</v>
      </c>
      <c r="W550" s="5">
        <f t="shared" si="796"/>
        <v>4.8393345185786245E-2</v>
      </c>
      <c r="X550" s="5">
        <f t="shared" si="797"/>
        <v>4.0462622736154842E-2</v>
      </c>
      <c r="Y550" s="5">
        <f t="shared" si="798"/>
        <v>1.6915795264854604E-2</v>
      </c>
      <c r="Z550" s="5">
        <f t="shared" si="799"/>
        <v>1.0501986275669737E-2</v>
      </c>
      <c r="AA550" s="5">
        <f t="shared" si="800"/>
        <v>1.4612052756677806E-2</v>
      </c>
      <c r="AB550" s="5">
        <f t="shared" si="801"/>
        <v>1.0165319214832023E-2</v>
      </c>
      <c r="AC550" s="5">
        <f t="shared" si="802"/>
        <v>3.4278968113075312E-4</v>
      </c>
      <c r="AD550" s="5">
        <f t="shared" si="803"/>
        <v>1.6833151709716301E-2</v>
      </c>
      <c r="AE550" s="5">
        <f t="shared" si="804"/>
        <v>1.407452748876642E-2</v>
      </c>
      <c r="AF550" s="5">
        <f t="shared" si="805"/>
        <v>5.8839939022738161E-3</v>
      </c>
      <c r="AG550" s="5">
        <f t="shared" si="806"/>
        <v>1.6399074744369929E-3</v>
      </c>
      <c r="AH550" s="5">
        <f t="shared" si="807"/>
        <v>2.1952290496830037E-3</v>
      </c>
      <c r="AI550" s="5">
        <f t="shared" si="808"/>
        <v>3.0543557994617658E-3</v>
      </c>
      <c r="AJ550" s="5">
        <f t="shared" si="809"/>
        <v>2.1248555705503415E-3</v>
      </c>
      <c r="AK550" s="5">
        <f t="shared" si="810"/>
        <v>9.8548029811380529E-4</v>
      </c>
      <c r="AL550" s="5">
        <f t="shared" si="811"/>
        <v>1.595129337364282E-5</v>
      </c>
      <c r="AM550" s="5">
        <f t="shared" si="812"/>
        <v>4.6841977200708148E-3</v>
      </c>
      <c r="AN550" s="5">
        <f t="shared" si="813"/>
        <v>3.9165493610979155E-3</v>
      </c>
      <c r="AO550" s="5">
        <f t="shared" si="814"/>
        <v>1.6373517744768251E-3</v>
      </c>
      <c r="AP550" s="5">
        <f t="shared" si="815"/>
        <v>4.5634061792783028E-4</v>
      </c>
      <c r="AQ550" s="5">
        <f t="shared" si="816"/>
        <v>9.5388829763213545E-5</v>
      </c>
      <c r="AR550" s="5">
        <f t="shared" si="817"/>
        <v>3.6709479171470914E-4</v>
      </c>
      <c r="AS550" s="5">
        <f t="shared" si="818"/>
        <v>5.1076132861303943E-4</v>
      </c>
      <c r="AT550" s="5">
        <f t="shared" si="819"/>
        <v>3.5532666315966178E-4</v>
      </c>
      <c r="AU550" s="5">
        <f t="shared" si="820"/>
        <v>1.6479587167784451E-4</v>
      </c>
      <c r="AV550" s="5">
        <f t="shared" si="821"/>
        <v>5.7322631829610873E-5</v>
      </c>
      <c r="AW550" s="5">
        <f t="shared" si="822"/>
        <v>5.1546783781670746E-7</v>
      </c>
      <c r="AX550" s="5">
        <f t="shared" si="823"/>
        <v>1.0862349021688543E-3</v>
      </c>
      <c r="AY550" s="5">
        <f t="shared" si="824"/>
        <v>9.0822225412538044E-4</v>
      </c>
      <c r="AZ550" s="5">
        <f t="shared" si="825"/>
        <v>3.7969119812003717E-4</v>
      </c>
      <c r="BA550" s="5">
        <f t="shared" si="826"/>
        <v>1.0582241316299891E-4</v>
      </c>
      <c r="BB550" s="5">
        <f t="shared" si="827"/>
        <v>2.2120047521025507E-5</v>
      </c>
      <c r="BC550" s="5">
        <f t="shared" si="828"/>
        <v>3.6990009031735876E-6</v>
      </c>
      <c r="BD550" s="5">
        <f t="shared" si="829"/>
        <v>5.1155856273678685E-5</v>
      </c>
      <c r="BE550" s="5">
        <f t="shared" si="830"/>
        <v>7.1176256668298768E-5</v>
      </c>
      <c r="BF550" s="5">
        <f t="shared" si="831"/>
        <v>4.9515929185200593E-5</v>
      </c>
      <c r="BG550" s="5">
        <f t="shared" si="832"/>
        <v>2.2964842096150114E-5</v>
      </c>
      <c r="BH550" s="5">
        <f t="shared" si="833"/>
        <v>7.9880956670818245E-6</v>
      </c>
      <c r="BI550" s="5">
        <f t="shared" si="834"/>
        <v>2.22286474670422E-6</v>
      </c>
      <c r="BJ550" s="8">
        <f t="shared" si="835"/>
        <v>0.49907513908488937</v>
      </c>
      <c r="BK550" s="8">
        <f t="shared" si="836"/>
        <v>0.27566253927903023</v>
      </c>
      <c r="BL550" s="8">
        <f t="shared" si="837"/>
        <v>0.21504031544804633</v>
      </c>
      <c r="BM550" s="8">
        <f t="shared" si="838"/>
        <v>0.38401765040398872</v>
      </c>
      <c r="BN550" s="8">
        <f t="shared" si="839"/>
        <v>0.61535462289735932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1.26315789473684</v>
      </c>
      <c r="F551">
        <f>VLOOKUP(B551,home!$B$2:$E$405,3,FALSE)</f>
        <v>0.59</v>
      </c>
      <c r="G551">
        <f>VLOOKUP(C551,away!$B$2:$E$405,4,FALSE)</f>
        <v>0.79</v>
      </c>
      <c r="H551">
        <f>VLOOKUP(A551,away!$A$2:$E$405,3,FALSE)</f>
        <v>1.0526315789473699</v>
      </c>
      <c r="I551">
        <f>VLOOKUP(C551,away!$B$2:$E$405,3,FALSE)</f>
        <v>1.19</v>
      </c>
      <c r="J551">
        <f>VLOOKUP(B551,home!$B$2:$E$405,4,FALSE)</f>
        <v>0.71</v>
      </c>
      <c r="K551" s="3">
        <f t="shared" si="784"/>
        <v>0.58875789473684115</v>
      </c>
      <c r="L551" s="3">
        <f t="shared" si="785"/>
        <v>0.8893684210526327</v>
      </c>
      <c r="M551" s="5">
        <f t="shared" si="786"/>
        <v>0.22806460935890424</v>
      </c>
      <c r="N551" s="5">
        <f t="shared" si="787"/>
        <v>0.13427483927012854</v>
      </c>
      <c r="O551" s="5">
        <f t="shared" si="788"/>
        <v>0.20283346152351414</v>
      </c>
      <c r="P551" s="5">
        <f t="shared" si="789"/>
        <v>0.11941980178877024</v>
      </c>
      <c r="Q551" s="5">
        <f t="shared" si="790"/>
        <v>3.9527685842404292E-2</v>
      </c>
      <c r="R551" s="5">
        <f t="shared" si="791"/>
        <v>9.0196837705903837E-2</v>
      </c>
      <c r="S551" s="5">
        <f t="shared" si="792"/>
        <v>1.5632729141269962E-2</v>
      </c>
      <c r="T551" s="5">
        <f t="shared" si="793"/>
        <v>3.5154675545523609E-2</v>
      </c>
      <c r="U551" s="5">
        <f t="shared" si="794"/>
        <v>5.3104100279648472E-2</v>
      </c>
      <c r="V551" s="5">
        <f t="shared" si="795"/>
        <v>9.0951683517119649E-4</v>
      </c>
      <c r="W551" s="5">
        <f t="shared" si="796"/>
        <v>7.7574123667977328E-3</v>
      </c>
      <c r="X551" s="5">
        <f t="shared" si="797"/>
        <v>6.8991975881130653E-3</v>
      </c>
      <c r="Y551" s="5">
        <f t="shared" si="798"/>
        <v>3.067964232735124E-3</v>
      </c>
      <c r="Z551" s="5">
        <f t="shared" si="799"/>
        <v>2.6739406378146757E-2</v>
      </c>
      <c r="AA551" s="5">
        <f t="shared" si="800"/>
        <v>1.5743036605710546E-2</v>
      </c>
      <c r="AB551" s="5">
        <f t="shared" si="801"/>
        <v>4.6344185443715829E-3</v>
      </c>
      <c r="AC551" s="5">
        <f t="shared" si="802"/>
        <v>2.9765227627001087E-5</v>
      </c>
      <c r="AD551" s="5">
        <f t="shared" si="803"/>
        <v>1.141809443420342E-3</v>
      </c>
      <c r="AE551" s="5">
        <f t="shared" si="804"/>
        <v>1.0154892618377349E-3</v>
      </c>
      <c r="AF551" s="5">
        <f t="shared" si="805"/>
        <v>4.5157204069826487E-4</v>
      </c>
      <c r="AG551" s="5">
        <f t="shared" si="806"/>
        <v>1.3387130427577703E-4</v>
      </c>
      <c r="AH551" s="5">
        <f t="shared" si="807"/>
        <v>5.9452959076042684E-3</v>
      </c>
      <c r="AI551" s="5">
        <f t="shared" si="808"/>
        <v>3.500339902148646E-3</v>
      </c>
      <c r="AJ551" s="5">
        <f t="shared" si="809"/>
        <v>1.0304263758261986E-3</v>
      </c>
      <c r="AK551" s="5">
        <f t="shared" si="810"/>
        <v>2.0222388790424862E-4</v>
      </c>
      <c r="AL551" s="5">
        <f t="shared" si="811"/>
        <v>6.2342992951095005E-7</v>
      </c>
      <c r="AM551" s="5">
        <f t="shared" si="812"/>
        <v>1.3444986481976102E-4</v>
      </c>
      <c r="AN551" s="5">
        <f t="shared" si="813"/>
        <v>1.1957546398549077E-4</v>
      </c>
      <c r="AO551" s="5">
        <f t="shared" si="814"/>
        <v>5.3173320800705933E-5</v>
      </c>
      <c r="AP551" s="5">
        <f t="shared" si="815"/>
        <v>1.5763557454216317E-5</v>
      </c>
      <c r="AQ551" s="5">
        <f t="shared" si="816"/>
        <v>3.5049025508072057E-6</v>
      </c>
      <c r="AR551" s="5">
        <f t="shared" si="817"/>
        <v>1.0575116868073379E-3</v>
      </c>
      <c r="AS551" s="5">
        <f t="shared" si="818"/>
        <v>6.2261835438429385E-4</v>
      </c>
      <c r="AT551" s="5">
        <f t="shared" si="819"/>
        <v>1.8328573577590664E-4</v>
      </c>
      <c r="AU551" s="5">
        <f t="shared" si="820"/>
        <v>3.5970307976905246E-5</v>
      </c>
      <c r="AV551" s="5">
        <f t="shared" si="821"/>
        <v>5.2944506993796333E-6</v>
      </c>
      <c r="AW551" s="5">
        <f t="shared" si="822"/>
        <v>9.0678347221996557E-9</v>
      </c>
      <c r="AX551" s="5">
        <f t="shared" si="823"/>
        <v>1.3193069893155893E-5</v>
      </c>
      <c r="AY551" s="5">
        <f t="shared" si="824"/>
        <v>1.1733499739713081E-5</v>
      </c>
      <c r="AZ551" s="5">
        <f t="shared" si="825"/>
        <v>5.2177020684650502E-6</v>
      </c>
      <c r="BA551" s="5">
        <f t="shared" si="826"/>
        <v>1.5468198167179392E-6</v>
      </c>
      <c r="BB551" s="5">
        <f t="shared" si="827"/>
        <v>3.4392317451183903E-7</v>
      </c>
      <c r="BC551" s="5">
        <f t="shared" si="828"/>
        <v>6.1174882135800689E-8</v>
      </c>
      <c r="BD551" s="5">
        <f t="shared" si="829"/>
        <v>1.5675291652342461E-4</v>
      </c>
      <c r="BE551" s="5">
        <f t="shared" si="830"/>
        <v>9.2289517126191271E-5</v>
      </c>
      <c r="BF551" s="5">
        <f t="shared" si="831"/>
        <v>2.7168090904748005E-5</v>
      </c>
      <c r="BG551" s="5">
        <f t="shared" si="832"/>
        <v>5.3318093350328539E-6</v>
      </c>
      <c r="BH551" s="5">
        <f t="shared" si="833"/>
        <v>7.847862098080448E-7</v>
      </c>
      <c r="BI551" s="5">
        <f t="shared" si="834"/>
        <v>9.2409815341017909E-8</v>
      </c>
      <c r="BJ551" s="8">
        <f t="shared" si="835"/>
        <v>0.22978308019512014</v>
      </c>
      <c r="BK551" s="8">
        <f t="shared" si="836"/>
        <v>0.36406877928141185</v>
      </c>
      <c r="BL551" s="8">
        <f t="shared" si="837"/>
        <v>0.37937724079819035</v>
      </c>
      <c r="BM551" s="8">
        <f t="shared" si="838"/>
        <v>0.18563954673133884</v>
      </c>
      <c r="BN551" s="8">
        <f t="shared" si="839"/>
        <v>0.8143172354896252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1.6231884057971</v>
      </c>
      <c r="F552">
        <f>VLOOKUP(B552,home!$B$2:$E$405,3,FALSE)</f>
        <v>0.77</v>
      </c>
      <c r="G552">
        <f>VLOOKUP(C552,away!$B$2:$E$405,4,FALSE)</f>
        <v>1.03</v>
      </c>
      <c r="H552">
        <f>VLOOKUP(A552,away!$A$2:$E$405,3,FALSE)</f>
        <v>1.3188405797101499</v>
      </c>
      <c r="I552">
        <f>VLOOKUP(C552,away!$B$2:$E$405,3,FALSE)</f>
        <v>0.41</v>
      </c>
      <c r="J552">
        <f>VLOOKUP(B552,home!$B$2:$E$405,4,FALSE)</f>
        <v>0.76</v>
      </c>
      <c r="K552" s="3">
        <f t="shared" si="784"/>
        <v>1.2873507246376801</v>
      </c>
      <c r="L552" s="3">
        <f t="shared" si="785"/>
        <v>0.41095072463768267</v>
      </c>
      <c r="M552" s="5">
        <f t="shared" si="786"/>
        <v>0.18299408496195646</v>
      </c>
      <c r="N552" s="5">
        <f t="shared" si="787"/>
        <v>0.23557756788018383</v>
      </c>
      <c r="O552" s="5">
        <f t="shared" si="788"/>
        <v>7.5201551819525675E-2</v>
      </c>
      <c r="P552" s="5">
        <f t="shared" si="789"/>
        <v>9.6810772228744429E-2</v>
      </c>
      <c r="Q552" s="5">
        <f t="shared" si="790"/>
        <v>0.15163547635946847</v>
      </c>
      <c r="R552" s="5">
        <f t="shared" si="791"/>
        <v>1.5452066107056159E-2</v>
      </c>
      <c r="S552" s="5">
        <f t="shared" si="792"/>
        <v>1.2804137387110479E-2</v>
      </c>
      <c r="T552" s="5">
        <f t="shared" si="793"/>
        <v>6.2314708890703764E-2</v>
      </c>
      <c r="U552" s="5">
        <f t="shared" si="794"/>
        <v>1.9892228500068082E-2</v>
      </c>
      <c r="V552" s="5">
        <f t="shared" si="795"/>
        <v>7.5265239579665807E-4</v>
      </c>
      <c r="W552" s="5">
        <f t="shared" si="796"/>
        <v>6.5069346790713842E-2</v>
      </c>
      <c r="X552" s="5">
        <f t="shared" si="797"/>
        <v>2.6740295215344524E-2</v>
      </c>
      <c r="Y552" s="5">
        <f t="shared" si="798"/>
        <v>5.4944718478856947E-3</v>
      </c>
      <c r="Z552" s="5">
        <f t="shared" si="799"/>
        <v>2.1166792546147024E-3</v>
      </c>
      <c r="AA552" s="5">
        <f t="shared" si="800"/>
        <v>2.7249085722537815E-3</v>
      </c>
      <c r="AB552" s="5">
        <f t="shared" si="801"/>
        <v>1.7539565125311658E-3</v>
      </c>
      <c r="AC552" s="5">
        <f t="shared" si="802"/>
        <v>2.4886343891947822E-5</v>
      </c>
      <c r="AD552" s="5">
        <f t="shared" si="803"/>
        <v>2.0941767685681494E-2</v>
      </c>
      <c r="AE552" s="5">
        <f t="shared" si="804"/>
        <v>8.6060346056248162E-3</v>
      </c>
      <c r="AF552" s="5">
        <f t="shared" si="805"/>
        <v>1.7683280787192457E-3</v>
      </c>
      <c r="AG552" s="5">
        <f t="shared" si="806"/>
        <v>2.4223190178227847E-4</v>
      </c>
      <c r="AH552" s="5">
        <f t="shared" si="807"/>
        <v>2.1746271837736538E-4</v>
      </c>
      <c r="AI552" s="5">
        <f t="shared" si="808"/>
        <v>2.7995078808478108E-4</v>
      </c>
      <c r="AJ552" s="5">
        <f t="shared" si="809"/>
        <v>1.8019742495191626E-4</v>
      </c>
      <c r="AK552" s="5">
        <f t="shared" si="810"/>
        <v>7.7325761863231122E-5</v>
      </c>
      <c r="AL552" s="5">
        <f t="shared" si="811"/>
        <v>5.266325784531102E-7</v>
      </c>
      <c r="AM552" s="5">
        <f t="shared" si="812"/>
        <v>5.3918799610712049E-3</v>
      </c>
      <c r="AN552" s="5">
        <f t="shared" si="813"/>
        <v>2.215796977161612E-3</v>
      </c>
      <c r="AO552" s="5">
        <f t="shared" si="814"/>
        <v>4.552916867072756E-4</v>
      </c>
      <c r="AP552" s="5">
        <f t="shared" si="815"/>
        <v>6.2367482857955911E-5</v>
      </c>
      <c r="AQ552" s="5">
        <f t="shared" si="816"/>
        <v>6.4074905685763065E-6</v>
      </c>
      <c r="AR552" s="5">
        <f t="shared" si="817"/>
        <v>1.7873292339771727E-5</v>
      </c>
      <c r="AS552" s="5">
        <f t="shared" si="818"/>
        <v>2.3009195845266229E-5</v>
      </c>
      <c r="AT552" s="5">
        <f t="shared" si="819"/>
        <v>1.4810452472366888E-5</v>
      </c>
      <c r="AU552" s="5">
        <f t="shared" si="820"/>
        <v>6.355415574171144E-6</v>
      </c>
      <c r="AV552" s="5">
        <f t="shared" si="821"/>
        <v>2.0454122111957051E-6</v>
      </c>
      <c r="AW552" s="5">
        <f t="shared" si="822"/>
        <v>7.7391248604595367E-9</v>
      </c>
      <c r="AX552" s="5">
        <f t="shared" si="823"/>
        <v>1.156873429174066E-3</v>
      </c>
      <c r="AY552" s="5">
        <f t="shared" si="824"/>
        <v>4.7541797403316327E-4</v>
      </c>
      <c r="AZ552" s="5">
        <f t="shared" si="825"/>
        <v>9.7686680467353715E-5</v>
      </c>
      <c r="BA552" s="5">
        <f t="shared" si="826"/>
        <v>1.3381470708502926E-5</v>
      </c>
      <c r="BB552" s="5">
        <f t="shared" si="827"/>
        <v>1.3747812710943001E-6</v>
      </c>
      <c r="BC552" s="5">
        <f t="shared" si="828"/>
        <v>1.1299347191490345E-7</v>
      </c>
      <c r="BD552" s="5">
        <f t="shared" si="829"/>
        <v>1.2241737397817223E-6</v>
      </c>
      <c r="BE552" s="5">
        <f t="shared" si="830"/>
        <v>1.575940950990419E-6</v>
      </c>
      <c r="BF552" s="5">
        <f t="shared" si="831"/>
        <v>1.0143943626218552E-6</v>
      </c>
      <c r="BG552" s="5">
        <f t="shared" si="832"/>
        <v>4.3529377259654095E-7</v>
      </c>
      <c r="BH552" s="5">
        <f t="shared" si="833"/>
        <v>1.4009393839560666E-7</v>
      </c>
      <c r="BI552" s="5">
        <f t="shared" si="834"/>
        <v>3.6070006622186152E-8</v>
      </c>
      <c r="BJ552" s="8">
        <f t="shared" si="835"/>
        <v>0.58826682018360055</v>
      </c>
      <c r="BK552" s="8">
        <f t="shared" si="836"/>
        <v>0.29386247792411163</v>
      </c>
      <c r="BL552" s="8">
        <f t="shared" si="837"/>
        <v>0.11584816793992592</v>
      </c>
      <c r="BM552" s="8">
        <f t="shared" si="838"/>
        <v>0.24194721571040959</v>
      </c>
      <c r="BN552" s="8">
        <f t="shared" si="839"/>
        <v>0.75767151935693511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1.62</v>
      </c>
      <c r="F553">
        <f>VLOOKUP(B553,home!$B$2:$E$405,3,FALSE)</f>
        <v>1.03</v>
      </c>
      <c r="G553">
        <f>VLOOKUP(C553,away!$B$2:$E$405,4,FALSE)</f>
        <v>0</v>
      </c>
      <c r="H553">
        <f>VLOOKUP(A553,away!$A$2:$E$405,3,FALSE)</f>
        <v>1.56</v>
      </c>
      <c r="I553">
        <f>VLOOKUP(C553,away!$B$2:$E$405,3,FALSE)</f>
        <v>0</v>
      </c>
      <c r="J553">
        <f>VLOOKUP(B553,home!$B$2:$E$405,4,FALSE)</f>
        <v>1.28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1.62</v>
      </c>
      <c r="F554">
        <f>VLOOKUP(B554,home!$B$2:$E$405,3,FALSE)</f>
        <v>1.23</v>
      </c>
      <c r="G554">
        <f>VLOOKUP(C554,away!$B$2:$E$405,4,FALSE)</f>
        <v>0.82</v>
      </c>
      <c r="H554">
        <f>VLOOKUP(A554,away!$A$2:$E$405,3,FALSE)</f>
        <v>1.56</v>
      </c>
      <c r="I554">
        <f>VLOOKUP(C554,away!$B$2:$E$405,3,FALSE)</f>
        <v>1.65</v>
      </c>
      <c r="J554">
        <f>VLOOKUP(B554,home!$B$2:$E$405,4,FALSE)</f>
        <v>1.71</v>
      </c>
      <c r="K554" s="3">
        <f t="shared" si="784"/>
        <v>1.6339319999999999</v>
      </c>
      <c r="L554" s="3">
        <f t="shared" si="785"/>
        <v>4.4015399999999998</v>
      </c>
      <c r="M554" s="5">
        <f t="shared" si="786"/>
        <v>2.3923670635627821E-3</v>
      </c>
      <c r="N554" s="5">
        <f t="shared" si="787"/>
        <v>3.9089651009012634E-3</v>
      </c>
      <c r="O554" s="5">
        <f t="shared" si="788"/>
        <v>1.0530099324954129E-2</v>
      </c>
      <c r="P554" s="5">
        <f t="shared" si="789"/>
        <v>1.7205466250220947E-2</v>
      </c>
      <c r="Q554" s="5">
        <f t="shared" si="790"/>
        <v>3.1934915826229023E-3</v>
      </c>
      <c r="R554" s="5">
        <f t="shared" si="791"/>
        <v>2.3174326691379303E-2</v>
      </c>
      <c r="S554" s="5">
        <f t="shared" si="792"/>
        <v>3.0934641405595872E-2</v>
      </c>
      <c r="T554" s="5">
        <f t="shared" si="793"/>
        <v>1.4056280940578009E-2</v>
      </c>
      <c r="U554" s="5">
        <f t="shared" si="794"/>
        <v>3.7865273959498763E-2</v>
      </c>
      <c r="V554" s="5">
        <f t="shared" si="795"/>
        <v>2.4719586851081683E-2</v>
      </c>
      <c r="W554" s="5">
        <f t="shared" si="796"/>
        <v>1.7393160295260672E-3</v>
      </c>
      <c r="X554" s="5">
        <f t="shared" si="797"/>
        <v>7.6556690766001658E-3</v>
      </c>
      <c r="Y554" s="5">
        <f t="shared" si="798"/>
        <v>1.6848366833709352E-2</v>
      </c>
      <c r="Z554" s="5">
        <f t="shared" si="799"/>
        <v>3.4000908635057878E-2</v>
      </c>
      <c r="AA554" s="5">
        <f t="shared" si="800"/>
        <v>5.5555172647897381E-2</v>
      </c>
      <c r="AB554" s="5">
        <f t="shared" si="801"/>
        <v>4.5386687177462144E-2</v>
      </c>
      <c r="AC554" s="5">
        <f t="shared" si="802"/>
        <v>1.1111171644692788E-2</v>
      </c>
      <c r="AD554" s="5">
        <f t="shared" si="803"/>
        <v>7.1048102968889707E-4</v>
      </c>
      <c r="AE554" s="5">
        <f t="shared" si="804"/>
        <v>3.1272106714168683E-3</v>
      </c>
      <c r="AF554" s="5">
        <f t="shared" si="805"/>
        <v>6.8822714293341027E-3</v>
      </c>
      <c r="AG554" s="5">
        <f t="shared" si="806"/>
        <v>1.0097530995690407E-2</v>
      </c>
      <c r="AH554" s="5">
        <f t="shared" si="807"/>
        <v>3.741408984838817E-2</v>
      </c>
      <c r="AI554" s="5">
        <f t="shared" si="808"/>
        <v>6.1132078654156562E-2</v>
      </c>
      <c r="AJ554" s="5">
        <f t="shared" si="809"/>
        <v>4.9942829769771685E-2</v>
      </c>
      <c r="AK554" s="5">
        <f t="shared" si="810"/>
        <v>2.7201062577127517E-2</v>
      </c>
      <c r="AL554" s="5">
        <f t="shared" si="811"/>
        <v>3.1963805495378011E-3</v>
      </c>
      <c r="AM554" s="5">
        <f t="shared" si="812"/>
        <v>2.3217553796032759E-4</v>
      </c>
      <c r="AN554" s="5">
        <f t="shared" si="813"/>
        <v>1.0219299173539003E-3</v>
      </c>
      <c r="AO554" s="5">
        <f t="shared" si="814"/>
        <v>2.2490327042149435E-3</v>
      </c>
      <c r="AP554" s="5">
        <f t="shared" si="815"/>
        <v>3.2997358029700804E-3</v>
      </c>
      <c r="AQ554" s="5">
        <f t="shared" si="816"/>
        <v>3.630979781551232E-3</v>
      </c>
      <c r="AR554" s="5">
        <f t="shared" si="817"/>
        <v>3.2935922606254879E-2</v>
      </c>
      <c r="AS554" s="5">
        <f t="shared" si="818"/>
        <v>5.3815057895883235E-2</v>
      </c>
      <c r="AT554" s="5">
        <f t="shared" si="819"/>
        <v>4.3965072588968153E-2</v>
      </c>
      <c r="AU554" s="5">
        <f t="shared" si="820"/>
        <v>2.3945312995145962E-2</v>
      </c>
      <c r="AV554" s="5">
        <f t="shared" si="821"/>
        <v>9.7812532881962153E-3</v>
      </c>
      <c r="AW554" s="5">
        <f t="shared" si="822"/>
        <v>6.3854955975920045E-4</v>
      </c>
      <c r="AX554" s="5">
        <f t="shared" si="823"/>
        <v>6.3226506848432346E-5</v>
      </c>
      <c r="AY554" s="5">
        <f t="shared" si="824"/>
        <v>2.7829399895364885E-4</v>
      </c>
      <c r="AZ554" s="5">
        <f t="shared" si="825"/>
        <v>6.1246108407722198E-4</v>
      </c>
      <c r="BA554" s="5">
        <f t="shared" si="826"/>
        <v>8.9859065333641839E-4</v>
      </c>
      <c r="BB554" s="5">
        <f t="shared" si="827"/>
        <v>9.8879567607159475E-4</v>
      </c>
      <c r="BC554" s="5">
        <f t="shared" si="828"/>
        <v>8.7044474401123311E-4</v>
      </c>
      <c r="BD554" s="5">
        <f t="shared" si="829"/>
        <v>2.4161463464722515E-2</v>
      </c>
      <c r="BE554" s="5">
        <f t="shared" si="830"/>
        <v>3.9478188321840982E-2</v>
      </c>
      <c r="BF554" s="5">
        <f t="shared" si="831"/>
        <v>3.2252337600541144E-2</v>
      </c>
      <c r="BG554" s="5">
        <f t="shared" si="832"/>
        <v>1.7566042160109124E-2</v>
      </c>
      <c r="BH554" s="5">
        <f t="shared" si="833"/>
        <v>7.1754295996878615E-3</v>
      </c>
      <c r="BI554" s="5">
        <f t="shared" si="834"/>
        <v>2.3448328073354353E-3</v>
      </c>
      <c r="BJ554" s="8">
        <f t="shared" si="835"/>
        <v>8.2365250097417103E-2</v>
      </c>
      <c r="BK554" s="8">
        <f t="shared" si="836"/>
        <v>8.983790776364553E-2</v>
      </c>
      <c r="BL554" s="8">
        <f t="shared" si="837"/>
        <v>0.63562253397932122</v>
      </c>
      <c r="BM554" s="8">
        <f t="shared" si="838"/>
        <v>0.78178214002260582</v>
      </c>
      <c r="BN554" s="8">
        <f t="shared" si="839"/>
        <v>6.0404716013641328E-2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1.62</v>
      </c>
      <c r="F555">
        <f>VLOOKUP(B555,home!$B$2:$E$405,3,FALSE)</f>
        <v>1.1000000000000001</v>
      </c>
      <c r="G555">
        <f>VLOOKUP(C555,away!$B$2:$E$405,4,FALSE)</f>
        <v>1.97</v>
      </c>
      <c r="H555">
        <f>VLOOKUP(A555,away!$A$2:$E$405,3,FALSE)</f>
        <v>1.38</v>
      </c>
      <c r="I555">
        <f>VLOOKUP(C555,away!$B$2:$E$405,3,FALSE)</f>
        <v>1.1000000000000001</v>
      </c>
      <c r="J555">
        <f>VLOOKUP(B555,home!$B$2:$E$405,4,FALSE)</f>
        <v>0.24</v>
      </c>
      <c r="K555" s="3">
        <f t="shared" si="784"/>
        <v>3.5105400000000007</v>
      </c>
      <c r="L555" s="3">
        <f t="shared" si="785"/>
        <v>0.36431999999999998</v>
      </c>
      <c r="M555" s="5">
        <f t="shared" si="786"/>
        <v>2.0757243684404049E-2</v>
      </c>
      <c r="N555" s="5">
        <f t="shared" si="787"/>
        <v>7.2869134243847791E-2</v>
      </c>
      <c r="O555" s="5">
        <f t="shared" si="788"/>
        <v>7.5622790191020835E-3</v>
      </c>
      <c r="P555" s="5">
        <f t="shared" si="789"/>
        <v>2.6547682987718632E-2</v>
      </c>
      <c r="Q555" s="5">
        <f t="shared" si="790"/>
        <v>0.12790500526419879</v>
      </c>
      <c r="R555" s="5">
        <f t="shared" si="791"/>
        <v>1.3775447461196353E-3</v>
      </c>
      <c r="S555" s="5">
        <f t="shared" si="792"/>
        <v>8.4883557124920839E-3</v>
      </c>
      <c r="T555" s="5">
        <f t="shared" si="793"/>
        <v>4.659835151785291E-2</v>
      </c>
      <c r="U555" s="5">
        <f t="shared" si="794"/>
        <v>4.8359259330428249E-3</v>
      </c>
      <c r="V555" s="5">
        <f t="shared" si="795"/>
        <v>1.206251872403486E-3</v>
      </c>
      <c r="W555" s="5">
        <f t="shared" si="796"/>
        <v>0.14967187906006013</v>
      </c>
      <c r="X555" s="5">
        <f t="shared" si="797"/>
        <v>5.4528458979161122E-2</v>
      </c>
      <c r="Y555" s="5">
        <f t="shared" si="798"/>
        <v>9.9329040876439869E-3</v>
      </c>
      <c r="Z555" s="5">
        <f t="shared" si="799"/>
        <v>1.6728903396876852E-4</v>
      </c>
      <c r="AA555" s="5">
        <f t="shared" si="800"/>
        <v>5.8727484530872074E-4</v>
      </c>
      <c r="AB555" s="5">
        <f t="shared" si="801"/>
        <v>1.0308259177250389E-3</v>
      </c>
      <c r="AC555" s="5">
        <f t="shared" si="802"/>
        <v>9.6421738354314799E-5</v>
      </c>
      <c r="AD555" s="5">
        <f t="shared" si="803"/>
        <v>0.13135727957887594</v>
      </c>
      <c r="AE555" s="5">
        <f t="shared" si="804"/>
        <v>4.7856084096176088E-2</v>
      </c>
      <c r="AF555" s="5">
        <f t="shared" si="805"/>
        <v>8.7174642789594331E-3</v>
      </c>
      <c r="AG555" s="5">
        <f t="shared" si="806"/>
        <v>1.0586488620368338E-3</v>
      </c>
      <c r="AH555" s="5">
        <f t="shared" si="807"/>
        <v>1.5236685213875435E-5</v>
      </c>
      <c r="AI555" s="5">
        <f t="shared" si="808"/>
        <v>5.3488992910718272E-5</v>
      </c>
      <c r="AJ555" s="5">
        <f t="shared" si="809"/>
        <v>9.3887624586396523E-5</v>
      </c>
      <c r="AK555" s="5">
        <f t="shared" si="810"/>
        <v>1.0986542053850947E-4</v>
      </c>
      <c r="AL555" s="5">
        <f t="shared" si="811"/>
        <v>4.9327816002437479E-6</v>
      </c>
      <c r="AM555" s="5">
        <f t="shared" si="812"/>
        <v>9.2226996850565429E-2</v>
      </c>
      <c r="AN555" s="5">
        <f t="shared" si="813"/>
        <v>3.3600139492598005E-2</v>
      </c>
      <c r="AO555" s="5">
        <f t="shared" si="814"/>
        <v>6.1206014099716502E-3</v>
      </c>
      <c r="AP555" s="5">
        <f t="shared" si="815"/>
        <v>7.4328583522695736E-4</v>
      </c>
      <c r="AQ555" s="5">
        <f t="shared" si="816"/>
        <v>6.7698473872471266E-5</v>
      </c>
      <c r="AR555" s="5">
        <f t="shared" si="817"/>
        <v>1.11020583142382E-6</v>
      </c>
      <c r="AS555" s="5">
        <f t="shared" si="818"/>
        <v>3.8974219794465773E-6</v>
      </c>
      <c r="AT555" s="5">
        <f t="shared" si="819"/>
        <v>6.8410278778631982E-6</v>
      </c>
      <c r="AU555" s="5">
        <f t="shared" si="820"/>
        <v>8.0052340021179573E-6</v>
      </c>
      <c r="AV555" s="5">
        <f t="shared" si="821"/>
        <v>7.0256735434487959E-6</v>
      </c>
      <c r="AW555" s="5">
        <f t="shared" si="822"/>
        <v>1.7524527844346712E-7</v>
      </c>
      <c r="AX555" s="5">
        <f t="shared" si="823"/>
        <v>5.3961093587297324E-2</v>
      </c>
      <c r="AY555" s="5">
        <f t="shared" si="824"/>
        <v>1.9659105615724166E-2</v>
      </c>
      <c r="AZ555" s="5">
        <f t="shared" si="825"/>
        <v>3.581102678960313E-3</v>
      </c>
      <c r="BA555" s="5">
        <f t="shared" si="826"/>
        <v>4.3488910933294048E-4</v>
      </c>
      <c r="BB555" s="5">
        <f t="shared" si="827"/>
        <v>3.9609700078044208E-5</v>
      </c>
      <c r="BC555" s="5">
        <f t="shared" si="828"/>
        <v>2.8861211864866143E-6</v>
      </c>
      <c r="BD555" s="5">
        <f t="shared" si="829"/>
        <v>6.741169808405432E-8</v>
      </c>
      <c r="BE555" s="5">
        <f t="shared" si="830"/>
        <v>2.3665146259199607E-7</v>
      </c>
      <c r="BF555" s="5">
        <f t="shared" si="831"/>
        <v>4.1538721274385318E-7</v>
      </c>
      <c r="BG555" s="5">
        <f t="shared" si="832"/>
        <v>4.8607780860860213E-7</v>
      </c>
      <c r="BH555" s="5">
        <f t="shared" si="833"/>
        <v>4.2659889755821069E-7</v>
      </c>
      <c r="BI555" s="5">
        <f t="shared" si="834"/>
        <v>2.9951849876680022E-7</v>
      </c>
      <c r="BJ555" s="8">
        <f t="shared" si="835"/>
        <v>0.86093261884362671</v>
      </c>
      <c r="BK555" s="8">
        <f t="shared" si="836"/>
        <v>7.675999439269697E-2</v>
      </c>
      <c r="BL555" s="8">
        <f t="shared" si="837"/>
        <v>1.5695140393360459E-2</v>
      </c>
      <c r="BM555" s="8">
        <f t="shared" si="838"/>
        <v>0.67687722234781611</v>
      </c>
      <c r="BN555" s="8">
        <f t="shared" si="839"/>
        <v>0.25701888994539096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1.62</v>
      </c>
      <c r="F556">
        <f>VLOOKUP(B556,home!$B$2:$E$405,3,FALSE)</f>
        <v>2.2999999999999998</v>
      </c>
      <c r="G556">
        <f>VLOOKUP(C556,away!$B$2:$E$405,4,FALSE)</f>
        <v>1.54</v>
      </c>
      <c r="H556">
        <f>VLOOKUP(A556,away!$A$2:$E$405,3,FALSE)</f>
        <v>1.38</v>
      </c>
      <c r="I556">
        <f>VLOOKUP(C556,away!$B$2:$E$405,3,FALSE)</f>
        <v>0.44</v>
      </c>
      <c r="J556">
        <f>VLOOKUP(B556,home!$B$2:$E$405,4,FALSE)</f>
        <v>1.0900000000000001</v>
      </c>
      <c r="K556" s="3">
        <f t="shared" si="784"/>
        <v>5.7380399999999998</v>
      </c>
      <c r="L556" s="3">
        <f t="shared" si="785"/>
        <v>0.66184799999999999</v>
      </c>
      <c r="M556" s="5">
        <f t="shared" si="786"/>
        <v>1.6617433780102067E-3</v>
      </c>
      <c r="N556" s="5">
        <f t="shared" si="787"/>
        <v>9.5351499727576849E-3</v>
      </c>
      <c r="O556" s="5">
        <f t="shared" si="788"/>
        <v>1.0998215312492993E-3</v>
      </c>
      <c r="P556" s="5">
        <f t="shared" si="789"/>
        <v>6.3108199391697277E-3</v>
      </c>
      <c r="Q556" s="5">
        <f t="shared" si="790"/>
        <v>2.7356535974841265E-2</v>
      </c>
      <c r="R556" s="5">
        <f t="shared" si="791"/>
        <v>3.6395734040714305E-4</v>
      </c>
      <c r="S556" s="5">
        <f t="shared" si="792"/>
        <v>5.9916664678259374E-3</v>
      </c>
      <c r="T556" s="5">
        <f t="shared" si="793"/>
        <v>1.8105868621876742E-2</v>
      </c>
      <c r="U556" s="5">
        <f t="shared" si="794"/>
        <v>2.0884017775498025E-3</v>
      </c>
      <c r="V556" s="5">
        <f t="shared" si="795"/>
        <v>2.5282903829516126E-3</v>
      </c>
      <c r="W556" s="5">
        <f t="shared" si="796"/>
        <v>5.2324299228359378E-2</v>
      </c>
      <c r="X556" s="5">
        <f t="shared" si="797"/>
        <v>3.4630732795691198E-2</v>
      </c>
      <c r="Y556" s="5">
        <f t="shared" si="798"/>
        <v>1.1460140619681312E-2</v>
      </c>
      <c r="Z556" s="5">
        <f t="shared" si="799"/>
        <v>8.029481261126227E-5</v>
      </c>
      <c r="AA556" s="5">
        <f t="shared" si="800"/>
        <v>4.6073484655592727E-4</v>
      </c>
      <c r="AB556" s="5">
        <f t="shared" si="801"/>
        <v>1.3218574894658872E-3</v>
      </c>
      <c r="AC556" s="5">
        <f t="shared" si="802"/>
        <v>6.0010715146671483E-4</v>
      </c>
      <c r="AD556" s="5">
        <f t="shared" si="803"/>
        <v>7.5059730486073811E-2</v>
      </c>
      <c r="AE556" s="5">
        <f t="shared" si="804"/>
        <v>4.9678132502746976E-2</v>
      </c>
      <c r="AF556" s="5">
        <f t="shared" si="805"/>
        <v>1.6439686320339035E-2</v>
      </c>
      <c r="AG556" s="5">
        <f t="shared" si="806"/>
        <v>3.6268578372479171E-3</v>
      </c>
      <c r="AH556" s="5">
        <f t="shared" si="807"/>
        <v>1.3285740284284677E-5</v>
      </c>
      <c r="AI556" s="5">
        <f t="shared" si="808"/>
        <v>7.6234109180836832E-5</v>
      </c>
      <c r="AJ556" s="5">
        <f t="shared" si="809"/>
        <v>2.1871718392200461E-4</v>
      </c>
      <c r="AK556" s="5">
        <f t="shared" si="810"/>
        <v>4.1833598334393968E-4</v>
      </c>
      <c r="AL556" s="5">
        <f t="shared" si="811"/>
        <v>9.1161324359223186E-5</v>
      </c>
      <c r="AM556" s="5">
        <f t="shared" si="812"/>
        <v>8.6139147183662182E-2</v>
      </c>
      <c r="AN556" s="5">
        <f t="shared" si="813"/>
        <v>5.7011022285212445E-2</v>
      </c>
      <c r="AO556" s="5">
        <f t="shared" si="814"/>
        <v>1.8866315538711639E-2</v>
      </c>
      <c r="AP556" s="5">
        <f t="shared" si="815"/>
        <v>4.162211068888407E-3</v>
      </c>
      <c r="AQ556" s="5">
        <f t="shared" si="816"/>
        <v>6.8868776788041355E-4</v>
      </c>
      <c r="AR556" s="5">
        <f t="shared" si="817"/>
        <v>1.7586281271346491E-6</v>
      </c>
      <c r="AS556" s="5">
        <f t="shared" si="818"/>
        <v>1.00910785386237E-5</v>
      </c>
      <c r="AT556" s="5">
        <f t="shared" si="819"/>
        <v>2.895150614888218E-5</v>
      </c>
      <c r="AU556" s="5">
        <f t="shared" si="820"/>
        <v>5.5374966780843954E-5</v>
      </c>
      <c r="AV556" s="5">
        <f t="shared" si="821"/>
        <v>7.9435943596788448E-5</v>
      </c>
      <c r="AW556" s="5">
        <f t="shared" si="822"/>
        <v>9.6167861191957545E-6</v>
      </c>
      <c r="AX556" s="5">
        <f t="shared" si="823"/>
        <v>8.2378312017623481E-2</v>
      </c>
      <c r="AY556" s="5">
        <f t="shared" si="824"/>
        <v>5.4521921052240067E-2</v>
      </c>
      <c r="AZ556" s="5">
        <f t="shared" si="825"/>
        <v>1.8042612202291489E-2</v>
      </c>
      <c r="BA556" s="5">
        <f t="shared" si="826"/>
        <v>3.9804889336207397E-3</v>
      </c>
      <c r="BB556" s="5">
        <f t="shared" si="827"/>
        <v>6.5861965993475467E-4</v>
      </c>
      <c r="BC556" s="5">
        <f t="shared" si="828"/>
        <v>8.7181220937699509E-5</v>
      </c>
      <c r="BD556" s="5">
        <f t="shared" si="829"/>
        <v>1.9399075144796881E-7</v>
      </c>
      <c r="BE556" s="5">
        <f t="shared" si="830"/>
        <v>1.1131266914385027E-6</v>
      </c>
      <c r="BF556" s="5">
        <f t="shared" si="831"/>
        <v>3.1935827402708946E-6</v>
      </c>
      <c r="BG556" s="5">
        <f t="shared" si="832"/>
        <v>6.1083018356613333E-6</v>
      </c>
      <c r="BH556" s="5">
        <f t="shared" si="833"/>
        <v>8.7624200662745385E-6</v>
      </c>
      <c r="BI556" s="5">
        <f t="shared" si="834"/>
        <v>1.0055823367417189E-5</v>
      </c>
      <c r="BJ556" s="8">
        <f t="shared" si="835"/>
        <v>0.6247536532906186</v>
      </c>
      <c r="BK556" s="8">
        <f t="shared" si="836"/>
        <v>7.1705709696023495E-2</v>
      </c>
      <c r="BL556" s="8">
        <f t="shared" si="837"/>
        <v>6.2663853706039071E-3</v>
      </c>
      <c r="BM556" s="8">
        <f t="shared" si="838"/>
        <v>0.60196571076730121</v>
      </c>
      <c r="BN556" s="8">
        <f t="shared" si="839"/>
        <v>4.6328028136435329E-2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1.42592592592593</v>
      </c>
      <c r="F557">
        <f>VLOOKUP(B557,home!$B$2:$E$405,3,FALSE)</f>
        <v>0.78</v>
      </c>
      <c r="G557">
        <f>VLOOKUP(C557,away!$B$2:$E$405,4,FALSE)</f>
        <v>1.36</v>
      </c>
      <c r="H557">
        <f>VLOOKUP(A557,away!$A$2:$E$405,3,FALSE)</f>
        <v>1.34615384615385</v>
      </c>
      <c r="I557">
        <f>VLOOKUP(C557,away!$B$2:$E$405,3,FALSE)</f>
        <v>1.17</v>
      </c>
      <c r="J557">
        <f>VLOOKUP(B557,home!$B$2:$E$405,4,FALSE)</f>
        <v>1.98</v>
      </c>
      <c r="K557" s="3">
        <f t="shared" si="784"/>
        <v>1.5126222222222268</v>
      </c>
      <c r="L557" s="3">
        <f t="shared" si="785"/>
        <v>3.1185000000000085</v>
      </c>
      <c r="M557" s="5">
        <f t="shared" si="786"/>
        <v>9.7438182350961071E-3</v>
      </c>
      <c r="N557" s="5">
        <f t="shared" si="787"/>
        <v>1.4738715991700528E-2</v>
      </c>
      <c r="O557" s="5">
        <f t="shared" si="788"/>
        <v>3.0386097166147295E-2</v>
      </c>
      <c r="P557" s="5">
        <f t="shared" si="789"/>
        <v>4.5962685820118233E-2</v>
      </c>
      <c r="Q557" s="5">
        <f t="shared" si="790"/>
        <v>1.1147054668034164E-2</v>
      </c>
      <c r="R557" s="5">
        <f t="shared" si="791"/>
        <v>4.7379522006315303E-2</v>
      </c>
      <c r="S557" s="5">
        <f t="shared" si="792"/>
        <v>5.4202788804846289E-2</v>
      </c>
      <c r="T557" s="5">
        <f t="shared" si="793"/>
        <v>3.4762089982264641E-2</v>
      </c>
      <c r="U557" s="5">
        <f t="shared" si="794"/>
        <v>7.166731786501955E-2</v>
      </c>
      <c r="V557" s="5">
        <f t="shared" si="795"/>
        <v>2.8408960798435891E-2</v>
      </c>
      <c r="W557" s="5">
        <f t="shared" si="796"/>
        <v>5.620427534398161E-3</v>
      </c>
      <c r="X557" s="5">
        <f t="shared" si="797"/>
        <v>1.7527303266020713E-2</v>
      </c>
      <c r="Y557" s="5">
        <f t="shared" si="798"/>
        <v>2.7329447617542874E-2</v>
      </c>
      <c r="Z557" s="5">
        <f t="shared" si="799"/>
        <v>4.9251013125564888E-2</v>
      </c>
      <c r="AA557" s="5">
        <f t="shared" si="800"/>
        <v>7.4498176920688011E-2</v>
      </c>
      <c r="AB557" s="5">
        <f t="shared" si="801"/>
        <v>5.6343798962637866E-2</v>
      </c>
      <c r="AC557" s="5">
        <f t="shared" si="802"/>
        <v>8.3755163283385382E-3</v>
      </c>
      <c r="AD557" s="5">
        <f t="shared" si="803"/>
        <v>2.1253958967300838E-3</v>
      </c>
      <c r="AE557" s="5">
        <f t="shared" si="804"/>
        <v>6.6280471039527862E-3</v>
      </c>
      <c r="AF557" s="5">
        <f t="shared" si="805"/>
        <v>1.0334782446838411E-2</v>
      </c>
      <c r="AG557" s="5">
        <f t="shared" si="806"/>
        <v>1.0743006353488556E-2</v>
      </c>
      <c r="AH557" s="5">
        <f t="shared" si="807"/>
        <v>3.8397321108018634E-2</v>
      </c>
      <c r="AI557" s="5">
        <f t="shared" si="808"/>
        <v>5.8080641181791556E-2</v>
      </c>
      <c r="AJ557" s="5">
        <f t="shared" si="809"/>
        <v>4.3927034266246667E-2</v>
      </c>
      <c r="AK557" s="5">
        <f t="shared" si="810"/>
        <v>2.2148336062480643E-2</v>
      </c>
      <c r="AL557" s="5">
        <f t="shared" si="811"/>
        <v>1.5803300771523362E-3</v>
      </c>
      <c r="AM557" s="5">
        <f t="shared" si="812"/>
        <v>6.4298421288277237E-4</v>
      </c>
      <c r="AN557" s="5">
        <f t="shared" si="813"/>
        <v>2.0051462678749312E-3</v>
      </c>
      <c r="AO557" s="5">
        <f t="shared" si="814"/>
        <v>3.1265243181839951E-3</v>
      </c>
      <c r="AP557" s="5">
        <f t="shared" si="815"/>
        <v>3.2500220287522714E-3</v>
      </c>
      <c r="AQ557" s="5">
        <f t="shared" si="816"/>
        <v>2.5337984241659969E-3</v>
      </c>
      <c r="AR557" s="5">
        <f t="shared" si="817"/>
        <v>2.3948409175071281E-2</v>
      </c>
      <c r="AS557" s="5">
        <f t="shared" si="818"/>
        <v>3.6224895905083487E-2</v>
      </c>
      <c r="AT557" s="5">
        <f t="shared" si="819"/>
        <v>2.7397291271858117E-2</v>
      </c>
      <c r="AU557" s="5">
        <f t="shared" si="820"/>
        <v>1.3813917202169212E-2</v>
      </c>
      <c r="AV557" s="5">
        <f t="shared" si="821"/>
        <v>5.2238095339847595E-3</v>
      </c>
      <c r="AW557" s="5">
        <f t="shared" si="822"/>
        <v>2.070720723063414E-4</v>
      </c>
      <c r="AX557" s="5">
        <f t="shared" si="823"/>
        <v>1.6209870149075812E-4</v>
      </c>
      <c r="AY557" s="5">
        <f t="shared" si="824"/>
        <v>5.0550480059893062E-4</v>
      </c>
      <c r="AZ557" s="5">
        <f t="shared" si="825"/>
        <v>7.8820836033388489E-4</v>
      </c>
      <c r="BA557" s="5">
        <f t="shared" si="826"/>
        <v>8.1934259056707542E-4</v>
      </c>
      <c r="BB557" s="5">
        <f t="shared" si="827"/>
        <v>6.3877996717085796E-4</v>
      </c>
      <c r="BC557" s="5">
        <f t="shared" si="828"/>
        <v>3.9840706552446512E-4</v>
      </c>
      <c r="BD557" s="5">
        <f t="shared" si="829"/>
        <v>1.2447185668743336E-2</v>
      </c>
      <c r="BE557" s="5">
        <f t="shared" si="830"/>
        <v>1.8827889646667199E-2</v>
      </c>
      <c r="BF557" s="5">
        <f t="shared" si="831"/>
        <v>1.4239742138548301E-2</v>
      </c>
      <c r="BG557" s="5">
        <f t="shared" si="832"/>
        <v>7.1797834658274707E-3</v>
      </c>
      <c r="BH557" s="5">
        <f t="shared" si="833"/>
        <v>2.7150750052885872E-3</v>
      </c>
      <c r="BI557" s="5">
        <f t="shared" si="834"/>
        <v>8.213765575999293E-4</v>
      </c>
      <c r="BJ557" s="8">
        <f t="shared" si="835"/>
        <v>0.15582708759851682</v>
      </c>
      <c r="BK557" s="8">
        <f t="shared" si="836"/>
        <v>0.14877960486458633</v>
      </c>
      <c r="BL557" s="8">
        <f t="shared" si="837"/>
        <v>0.60566762111018702</v>
      </c>
      <c r="BM557" s="8">
        <f t="shared" si="838"/>
        <v>0.79986900008315076</v>
      </c>
      <c r="BN557" s="8">
        <f t="shared" si="839"/>
        <v>0.15935789388741162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1.52</v>
      </c>
      <c r="F558">
        <f>VLOOKUP(B558,home!$B$2:$E$405,3,FALSE)</f>
        <v>0.7</v>
      </c>
      <c r="G558">
        <f>VLOOKUP(C558,away!$B$2:$E$405,4,FALSE)</f>
        <v>1.87</v>
      </c>
      <c r="H558">
        <f>VLOOKUP(A558,away!$A$2:$E$405,3,FALSE)</f>
        <v>1.0925925925925899</v>
      </c>
      <c r="I558">
        <f>VLOOKUP(C558,away!$B$2:$E$405,3,FALSE)</f>
        <v>0.7</v>
      </c>
      <c r="J558">
        <f>VLOOKUP(B558,home!$B$2:$E$405,4,FALSE)</f>
        <v>1.22</v>
      </c>
      <c r="K558" s="3">
        <f t="shared" si="784"/>
        <v>1.9896799999999999</v>
      </c>
      <c r="L558" s="3">
        <f t="shared" si="785"/>
        <v>0.93307407407407161</v>
      </c>
      <c r="M558" s="5">
        <f t="shared" si="786"/>
        <v>5.3785354284257889E-2</v>
      </c>
      <c r="N558" s="5">
        <f t="shared" si="787"/>
        <v>0.10701564371230221</v>
      </c>
      <c r="O558" s="5">
        <f t="shared" si="788"/>
        <v>5.0185719647529818E-2</v>
      </c>
      <c r="P558" s="5">
        <f t="shared" si="789"/>
        <v>9.9853522668297112E-2</v>
      </c>
      <c r="Q558" s="5">
        <f t="shared" si="790"/>
        <v>0.10646344299074675</v>
      </c>
      <c r="R558" s="5">
        <f t="shared" si="791"/>
        <v>2.3413496945929913E-2</v>
      </c>
      <c r="S558" s="5">
        <f t="shared" si="792"/>
        <v>4.63449861117044E-2</v>
      </c>
      <c r="T558" s="5">
        <f t="shared" si="793"/>
        <v>9.9338278491328716E-2</v>
      </c>
      <c r="U558" s="5">
        <f t="shared" si="794"/>
        <v>4.6585366603377823E-2</v>
      </c>
      <c r="V558" s="5">
        <f t="shared" si="795"/>
        <v>9.5600376778517439E-3</v>
      </c>
      <c r="W558" s="5">
        <f t="shared" si="796"/>
        <v>7.0609394416609642E-2</v>
      </c>
      <c r="X558" s="5">
        <f t="shared" si="797"/>
        <v>6.5883795316208957E-2</v>
      </c>
      <c r="Y558" s="5">
        <f t="shared" si="798"/>
        <v>3.0737230655578662E-2</v>
      </c>
      <c r="Z558" s="5">
        <f t="shared" si="799"/>
        <v>7.2821756612198871E-3</v>
      </c>
      <c r="AA558" s="5">
        <f t="shared" si="800"/>
        <v>1.4489199269615982E-2</v>
      </c>
      <c r="AB558" s="5">
        <f t="shared" si="801"/>
        <v>1.4414435001384767E-2</v>
      </c>
      <c r="AC558" s="5">
        <f t="shared" si="802"/>
        <v>1.1092743690155223E-3</v>
      </c>
      <c r="AD558" s="5">
        <f t="shared" si="803"/>
        <v>3.5122524970709966E-2</v>
      </c>
      <c r="AE558" s="5">
        <f t="shared" si="804"/>
        <v>3.2771917466188655E-2</v>
      </c>
      <c r="AF558" s="5">
        <f t="shared" si="805"/>
        <v>1.5289313272697938E-2</v>
      </c>
      <c r="AG558" s="5">
        <f t="shared" si="806"/>
        <v>4.7553539417170146E-3</v>
      </c>
      <c r="AH558" s="5">
        <f t="shared" si="807"/>
        <v>1.6987023280843712E-3</v>
      </c>
      <c r="AI558" s="5">
        <f t="shared" si="808"/>
        <v>3.3798740481429108E-3</v>
      </c>
      <c r="AJ558" s="5">
        <f t="shared" si="809"/>
        <v>3.3624338980544942E-3</v>
      </c>
      <c r="AK558" s="5">
        <f t="shared" si="810"/>
        <v>2.2300558260936877E-3</v>
      </c>
      <c r="AL558" s="5">
        <f t="shared" si="811"/>
        <v>8.2375549869174455E-5</v>
      </c>
      <c r="AM558" s="5">
        <f t="shared" si="812"/>
        <v>1.3976517096744445E-2</v>
      </c>
      <c r="AN558" s="5">
        <f t="shared" si="813"/>
        <v>1.3041125748825252E-2</v>
      </c>
      <c r="AO558" s="5">
        <f t="shared" si="814"/>
        <v>6.0841681664843272E-3</v>
      </c>
      <c r="AP558" s="5">
        <f t="shared" si="815"/>
        <v>1.8923265261511025E-3</v>
      </c>
      <c r="AQ558" s="5">
        <f t="shared" si="816"/>
        <v>4.4142020530856094E-4</v>
      </c>
      <c r="AR558" s="5">
        <f t="shared" si="817"/>
        <v>3.1700302038095902E-4</v>
      </c>
      <c r="AS558" s="5">
        <f t="shared" si="818"/>
        <v>6.3073456959158644E-4</v>
      </c>
      <c r="AT558" s="5">
        <f t="shared" si="819"/>
        <v>6.2747997921249398E-4</v>
      </c>
      <c r="AU558" s="5">
        <f t="shared" si="820"/>
        <v>4.1616145501317153E-4</v>
      </c>
      <c r="AV558" s="5">
        <f t="shared" si="821"/>
        <v>2.0700703095265178E-4</v>
      </c>
      <c r="AW558" s="5">
        <f t="shared" si="822"/>
        <v>4.2481044151406927E-6</v>
      </c>
      <c r="AX558" s="5">
        <f t="shared" si="823"/>
        <v>4.6347994228417445E-3</v>
      </c>
      <c r="AY558" s="5">
        <f t="shared" si="824"/>
        <v>4.3246111799871015E-3</v>
      </c>
      <c r="AZ558" s="5">
        <f t="shared" si="825"/>
        <v>2.0175912862484212E-3</v>
      </c>
      <c r="BA558" s="5">
        <f t="shared" si="826"/>
        <v>6.2752070709205375E-4</v>
      </c>
      <c r="BB558" s="5">
        <f t="shared" si="827"/>
        <v>1.4638082568305615E-4</v>
      </c>
      <c r="BC558" s="5">
        <f t="shared" si="828"/>
        <v>2.7316830677283151E-5</v>
      </c>
      <c r="BD558" s="5">
        <f t="shared" si="829"/>
        <v>4.9297883286774539E-5</v>
      </c>
      <c r="BE558" s="5">
        <f t="shared" si="830"/>
        <v>9.8087012418029547E-5</v>
      </c>
      <c r="BF558" s="5">
        <f t="shared" si="831"/>
        <v>9.7580883433952536E-5</v>
      </c>
      <c r="BG558" s="5">
        <f t="shared" si="832"/>
        <v>6.4718244050288861E-5</v>
      </c>
      <c r="BH558" s="5">
        <f t="shared" si="833"/>
        <v>3.2192148955494687E-5</v>
      </c>
      <c r="BI558" s="5">
        <f t="shared" si="834"/>
        <v>1.2810414986753737E-5</v>
      </c>
      <c r="BJ558" s="8">
        <f t="shared" si="835"/>
        <v>0.61520067323013183</v>
      </c>
      <c r="BK558" s="8">
        <f t="shared" si="836"/>
        <v>0.21506016184098298</v>
      </c>
      <c r="BL558" s="8">
        <f t="shared" si="837"/>
        <v>0.16231235621049589</v>
      </c>
      <c r="BM558" s="8">
        <f t="shared" si="838"/>
        <v>0.55481782361819487</v>
      </c>
      <c r="BN558" s="8">
        <f t="shared" si="839"/>
        <v>0.44071718024906376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1.52</v>
      </c>
      <c r="F559">
        <f>VLOOKUP(B559,home!$B$2:$E$405,3,FALSE)</f>
        <v>0.47</v>
      </c>
      <c r="G559">
        <f>VLOOKUP(C559,away!$B$2:$E$405,4,FALSE)</f>
        <v>0.7</v>
      </c>
      <c r="H559">
        <f>VLOOKUP(A559,away!$A$2:$E$405,3,FALSE)</f>
        <v>1.0925925925925899</v>
      </c>
      <c r="I559">
        <f>VLOOKUP(C559,away!$B$2:$E$405,3,FALSE)</f>
        <v>0.7</v>
      </c>
      <c r="J559">
        <f>VLOOKUP(B559,home!$B$2:$E$405,4,FALSE)</f>
        <v>0.61</v>
      </c>
      <c r="K559" s="3">
        <f t="shared" si="784"/>
        <v>0.50007999999999997</v>
      </c>
      <c r="L559" s="3">
        <f t="shared" si="785"/>
        <v>0.46653703703703581</v>
      </c>
      <c r="M559" s="5">
        <f t="shared" si="786"/>
        <v>0.380367633625605</v>
      </c>
      <c r="N559" s="5">
        <f t="shared" si="787"/>
        <v>0.19021424622349251</v>
      </c>
      <c r="O559" s="5">
        <f t="shared" si="788"/>
        <v>0.17745558877647855</v>
      </c>
      <c r="P559" s="5">
        <f t="shared" si="789"/>
        <v>8.8741990835341372E-2</v>
      </c>
      <c r="Q559" s="5">
        <f t="shared" si="790"/>
        <v>4.7561170125722065E-2</v>
      </c>
      <c r="R559" s="5">
        <f t="shared" si="791"/>
        <v>4.1394802296720476E-2</v>
      </c>
      <c r="S559" s="5">
        <f t="shared" si="792"/>
        <v>5.1760062116452945E-3</v>
      </c>
      <c r="T559" s="5">
        <f t="shared" si="793"/>
        <v>2.2189047388468754E-2</v>
      </c>
      <c r="U559" s="5">
        <f t="shared" si="794"/>
        <v>2.0700712732543976E-2</v>
      </c>
      <c r="V559" s="5">
        <f t="shared" si="795"/>
        <v>1.3417694274680864E-4</v>
      </c>
      <c r="W559" s="5">
        <f t="shared" si="796"/>
        <v>7.9281299854903654E-3</v>
      </c>
      <c r="X559" s="5">
        <f t="shared" si="797"/>
        <v>3.6987662726751525E-3</v>
      </c>
      <c r="Y559" s="5">
        <f t="shared" si="798"/>
        <v>8.6280572877319318E-4</v>
      </c>
      <c r="Z559" s="5">
        <f t="shared" si="799"/>
        <v>6.437402804081953E-3</v>
      </c>
      <c r="AA559" s="5">
        <f t="shared" si="800"/>
        <v>3.2192163942653027E-3</v>
      </c>
      <c r="AB559" s="5">
        <f t="shared" si="801"/>
        <v>8.0493286722209617E-4</v>
      </c>
      <c r="AC559" s="5">
        <f t="shared" si="802"/>
        <v>1.9565165334347913E-6</v>
      </c>
      <c r="AD559" s="5">
        <f t="shared" si="803"/>
        <v>9.9117481078600501E-4</v>
      </c>
      <c r="AE559" s="5">
        <f t="shared" si="804"/>
        <v>4.6241975940984734E-4</v>
      </c>
      <c r="AF559" s="5">
        <f t="shared" si="805"/>
        <v>1.0786797221122456E-4</v>
      </c>
      <c r="AG559" s="5">
        <f t="shared" si="806"/>
        <v>1.6774801382206009E-5</v>
      </c>
      <c r="AH559" s="5">
        <f t="shared" si="807"/>
        <v>7.5082170760757511E-4</v>
      </c>
      <c r="AI559" s="5">
        <f t="shared" si="808"/>
        <v>3.7547091954039612E-4</v>
      </c>
      <c r="AJ559" s="5">
        <f t="shared" si="809"/>
        <v>9.388274872188063E-5</v>
      </c>
      <c r="AK559" s="5">
        <f t="shared" si="810"/>
        <v>1.5649628326946024E-5</v>
      </c>
      <c r="AL559" s="5">
        <f t="shared" si="811"/>
        <v>1.8258669448217366E-8</v>
      </c>
      <c r="AM559" s="5">
        <f t="shared" si="812"/>
        <v>9.9133339875573108E-5</v>
      </c>
      <c r="AN559" s="5">
        <f t="shared" si="813"/>
        <v>4.624937465713531E-5</v>
      </c>
      <c r="AO559" s="5">
        <f t="shared" si="814"/>
        <v>1.078852310867784E-5</v>
      </c>
      <c r="AP559" s="5">
        <f t="shared" si="815"/>
        <v>1.6777485350427167E-6</v>
      </c>
      <c r="AQ559" s="5">
        <f t="shared" si="816"/>
        <v>1.9568295760801414E-7</v>
      </c>
      <c r="AR559" s="5">
        <f t="shared" si="817"/>
        <v>7.005722696206516E-5</v>
      </c>
      <c r="AS559" s="5">
        <f t="shared" si="818"/>
        <v>3.5034218059189544E-5</v>
      </c>
      <c r="AT559" s="5">
        <f t="shared" si="819"/>
        <v>8.7599558835197514E-6</v>
      </c>
      <c r="AU559" s="5">
        <f t="shared" si="820"/>
        <v>1.4602262460768529E-6</v>
      </c>
      <c r="AV559" s="5">
        <f t="shared" si="821"/>
        <v>1.8255748528452805E-7</v>
      </c>
      <c r="AW559" s="5">
        <f t="shared" si="822"/>
        <v>1.1832928444301542E-10</v>
      </c>
      <c r="AX559" s="5">
        <f t="shared" si="823"/>
        <v>8.2624334341627657E-6</v>
      </c>
      <c r="AY559" s="5">
        <f t="shared" si="824"/>
        <v>3.8547312130900372E-6</v>
      </c>
      <c r="AZ559" s="5">
        <f t="shared" si="825"/>
        <v>8.9918743936460223E-7</v>
      </c>
      <c r="BA559" s="5">
        <f t="shared" si="826"/>
        <v>1.3983474790069361E-7</v>
      </c>
      <c r="BB559" s="5">
        <f t="shared" si="827"/>
        <v>1.6309522240102614E-8</v>
      </c>
      <c r="BC559" s="5">
        <f t="shared" si="828"/>
        <v>1.5217992362774231E-9</v>
      </c>
      <c r="BD559" s="5">
        <f t="shared" si="829"/>
        <v>5.4473818483188333E-6</v>
      </c>
      <c r="BE559" s="5">
        <f t="shared" si="830"/>
        <v>2.7241267147072818E-6</v>
      </c>
      <c r="BF559" s="5">
        <f t="shared" si="831"/>
        <v>6.8114064374540866E-7</v>
      </c>
      <c r="BG559" s="5">
        <f t="shared" si="832"/>
        <v>1.1354160437473469E-7</v>
      </c>
      <c r="BH559" s="5">
        <f t="shared" si="833"/>
        <v>1.4194971378929322E-8</v>
      </c>
      <c r="BI559" s="5">
        <f t="shared" si="834"/>
        <v>1.4197242574349957E-9</v>
      </c>
      <c r="BJ559" s="8">
        <f t="shared" si="835"/>
        <v>0.27420362175570123</v>
      </c>
      <c r="BK559" s="8">
        <f t="shared" si="836"/>
        <v>0.47442563712175451</v>
      </c>
      <c r="BL559" s="8">
        <f t="shared" si="837"/>
        <v>0.24493555406157019</v>
      </c>
      <c r="BM559" s="8">
        <f t="shared" si="838"/>
        <v>7.426292924686409E-2</v>
      </c>
      <c r="BN559" s="8">
        <f t="shared" si="839"/>
        <v>0.92573543188335983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1.6857142857142899</v>
      </c>
      <c r="F560">
        <f>VLOOKUP(B560,home!$B$2:$E$405,3,FALSE)</f>
        <v>1.36</v>
      </c>
      <c r="G560">
        <f>VLOOKUP(C560,away!$B$2:$E$405,4,FALSE)</f>
        <v>1.63</v>
      </c>
      <c r="H560">
        <f>VLOOKUP(A560,away!$A$2:$E$405,3,FALSE)</f>
        <v>1.22857142857143</v>
      </c>
      <c r="I560">
        <f>VLOOKUP(C560,away!$B$2:$E$405,3,FALSE)</f>
        <v>0.54</v>
      </c>
      <c r="J560">
        <f>VLOOKUP(B560,home!$B$2:$E$405,4,FALSE)</f>
        <v>0.51</v>
      </c>
      <c r="K560" s="3">
        <f t="shared" si="784"/>
        <v>3.7368914285714379</v>
      </c>
      <c r="L560" s="3">
        <f t="shared" si="785"/>
        <v>0.33834857142857183</v>
      </c>
      <c r="M560" s="5">
        <f t="shared" si="786"/>
        <v>1.6988137034783069E-2</v>
      </c>
      <c r="N560" s="5">
        <f t="shared" si="787"/>
        <v>6.3482823672677866E-2</v>
      </c>
      <c r="O560" s="5">
        <f t="shared" si="788"/>
        <v>5.7479118969516654E-3</v>
      </c>
      <c r="P560" s="5">
        <f t="shared" si="789"/>
        <v>2.1479322699902475E-2</v>
      </c>
      <c r="Q560" s="5">
        <f t="shared" si="790"/>
        <v>0.11861420982197093</v>
      </c>
      <c r="R560" s="5">
        <f t="shared" si="791"/>
        <v>9.7239888951544391E-4</v>
      </c>
      <c r="S560" s="5">
        <f t="shared" si="792"/>
        <v>6.7894628866884011E-3</v>
      </c>
      <c r="T560" s="5">
        <f t="shared" si="793"/>
        <v>4.0132948444392733E-2</v>
      </c>
      <c r="U560" s="5">
        <f t="shared" si="794"/>
        <v>3.6337490753826475E-3</v>
      </c>
      <c r="V560" s="5">
        <f t="shared" si="795"/>
        <v>9.5382288111861427E-4</v>
      </c>
      <c r="W560" s="5">
        <f t="shared" si="796"/>
        <v>0.14774947466349911</v>
      </c>
      <c r="X560" s="5">
        <f t="shared" si="797"/>
        <v>4.9990823681716881E-2</v>
      </c>
      <c r="Y560" s="5">
        <f t="shared" si="798"/>
        <v>8.4571618886232613E-3</v>
      </c>
      <c r="Z560" s="5">
        <f t="shared" si="799"/>
        <v>1.0966992504209336E-4</v>
      </c>
      <c r="AA560" s="5">
        <f t="shared" si="800"/>
        <v>4.0982460286187087E-4</v>
      </c>
      <c r="AB560" s="5">
        <f t="shared" si="801"/>
        <v>7.6573502282610941E-4</v>
      </c>
      <c r="AC560" s="5">
        <f t="shared" si="802"/>
        <v>7.5374176624508259E-5</v>
      </c>
      <c r="AD560" s="5">
        <f t="shared" si="803"/>
        <v>0.13803093636149064</v>
      </c>
      <c r="AE560" s="5">
        <f t="shared" si="804"/>
        <v>4.6702570130858469E-2</v>
      </c>
      <c r="AF560" s="5">
        <f t="shared" si="805"/>
        <v>7.9008739429093245E-3</v>
      </c>
      <c r="AG560" s="5">
        <f t="shared" si="806"/>
        <v>8.9108313720686575E-4</v>
      </c>
      <c r="AH560" s="5">
        <f t="shared" si="807"/>
        <v>9.2766656166677104E-6</v>
      </c>
      <c r="AI560" s="5">
        <f t="shared" si="808"/>
        <v>3.4665892228648942E-5</v>
      </c>
      <c r="AJ560" s="5">
        <f t="shared" si="809"/>
        <v>6.4771337766509729E-5</v>
      </c>
      <c r="AK560" s="5">
        <f t="shared" si="810"/>
        <v>8.0681152305591894E-5</v>
      </c>
      <c r="AL560" s="5">
        <f t="shared" si="811"/>
        <v>3.8120395653564572E-6</v>
      </c>
      <c r="AM560" s="5">
        <f t="shared" si="812"/>
        <v>0.10316132459338878</v>
      </c>
      <c r="AN560" s="5">
        <f t="shared" si="813"/>
        <v>3.4904486802852283E-2</v>
      </c>
      <c r="AO560" s="5">
        <f t="shared" si="814"/>
        <v>5.9049416230962538E-3</v>
      </c>
      <c r="AP560" s="5">
        <f t="shared" si="815"/>
        <v>6.6597618751457655E-4</v>
      </c>
      <c r="AQ560" s="5">
        <f t="shared" si="816"/>
        <v>5.6333022912750904E-5</v>
      </c>
      <c r="AR560" s="5">
        <f t="shared" si="817"/>
        <v>6.2774931180401467E-7</v>
      </c>
      <c r="AS560" s="5">
        <f t="shared" si="818"/>
        <v>2.3458310225720417E-6</v>
      </c>
      <c r="AT560" s="5">
        <f t="shared" si="819"/>
        <v>4.383057920563217E-6</v>
      </c>
      <c r="AU560" s="5">
        <f t="shared" si="820"/>
        <v>5.459670524761612E-6</v>
      </c>
      <c r="AV560" s="5">
        <f t="shared" si="821"/>
        <v>5.1005489967014483E-6</v>
      </c>
      <c r="AW560" s="5">
        <f t="shared" si="822"/>
        <v>1.3388432273101086E-7</v>
      </c>
      <c r="AX560" s="5">
        <f t="shared" si="823"/>
        <v>6.4250444938851736E-2</v>
      </c>
      <c r="AY560" s="5">
        <f t="shared" si="824"/>
        <v>2.1739046258710596E-2</v>
      </c>
      <c r="AZ560" s="5">
        <f t="shared" si="825"/>
        <v>3.6776876229271836E-3</v>
      </c>
      <c r="BA560" s="5">
        <f t="shared" si="826"/>
        <v>4.1478011779265091E-4</v>
      </c>
      <c r="BB560" s="5">
        <f t="shared" si="827"/>
        <v>3.5085065078029541E-5</v>
      </c>
      <c r="BC560" s="5">
        <f t="shared" si="828"/>
        <v>2.3741963295259556E-6</v>
      </c>
      <c r="BD560" s="5">
        <f t="shared" si="829"/>
        <v>3.5399680477359549E-8</v>
      </c>
      <c r="BE560" s="5">
        <f t="shared" si="830"/>
        <v>1.3228476255001257E-7</v>
      </c>
      <c r="BF560" s="5">
        <f t="shared" si="831"/>
        <v>2.4716689765187494E-7</v>
      </c>
      <c r="BG560" s="5">
        <f t="shared" si="832"/>
        <v>3.0787862042062851E-7</v>
      </c>
      <c r="BH560" s="5">
        <f t="shared" si="833"/>
        <v>2.8762724442256144E-7</v>
      </c>
      <c r="BI560" s="5">
        <f t="shared" si="834"/>
        <v>2.1496635686125832E-7</v>
      </c>
      <c r="BJ560" s="8">
        <f t="shared" si="835"/>
        <v>0.85676538617480036</v>
      </c>
      <c r="BK560" s="8">
        <f t="shared" si="836"/>
        <v>6.8028977977393018E-2</v>
      </c>
      <c r="BL560" s="8">
        <f t="shared" si="837"/>
        <v>1.1738156716793942E-2</v>
      </c>
      <c r="BM560" s="8">
        <f t="shared" si="838"/>
        <v>0.68761847440384027</v>
      </c>
      <c r="BN560" s="8">
        <f t="shared" si="839"/>
        <v>0.22728480401580145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1.2931034482758601</v>
      </c>
      <c r="F561">
        <f>VLOOKUP(B561,home!$B$2:$E$405,3,FALSE)</f>
        <v>0.52</v>
      </c>
      <c r="G561">
        <f>VLOOKUP(C561,away!$B$2:$E$405,4,FALSE)</f>
        <v>0.77</v>
      </c>
      <c r="H561">
        <f>VLOOKUP(A561,away!$A$2:$E$405,3,FALSE)</f>
        <v>1.13793103448276</v>
      </c>
      <c r="I561">
        <f>VLOOKUP(C561,away!$B$2:$E$405,3,FALSE)</f>
        <v>0.52</v>
      </c>
      <c r="J561">
        <f>VLOOKUP(B561,home!$B$2:$E$405,4,FALSE)</f>
        <v>0.28999999999999998</v>
      </c>
      <c r="K561" s="3">
        <f t="shared" si="784"/>
        <v>0.51775862068965439</v>
      </c>
      <c r="L561" s="3">
        <f t="shared" si="785"/>
        <v>0.1716000000000002</v>
      </c>
      <c r="M561" s="5">
        <f t="shared" si="786"/>
        <v>0.50189787276740527</v>
      </c>
      <c r="N561" s="5">
        <f t="shared" si="787"/>
        <v>0.25986195033112341</v>
      </c>
      <c r="O561" s="5">
        <f t="shared" si="788"/>
        <v>8.6125674966886834E-2</v>
      </c>
      <c r="P561" s="5">
        <f t="shared" si="789"/>
        <v>4.4592310676820825E-2</v>
      </c>
      <c r="Q561" s="5">
        <f t="shared" si="790"/>
        <v>6.7272882486582961E-2</v>
      </c>
      <c r="R561" s="5">
        <f t="shared" si="791"/>
        <v>7.3895829121588975E-3</v>
      </c>
      <c r="S561" s="5">
        <f t="shared" si="792"/>
        <v>9.9047748525705917E-4</v>
      </c>
      <c r="T561" s="5">
        <f t="shared" si="793"/>
        <v>1.1544026634697648E-2</v>
      </c>
      <c r="U561" s="5">
        <f t="shared" si="794"/>
        <v>3.8260202560712305E-3</v>
      </c>
      <c r="V561" s="5">
        <f t="shared" si="795"/>
        <v>9.7779254256655996E-6</v>
      </c>
      <c r="W561" s="5">
        <f t="shared" si="796"/>
        <v>1.16103716153568E-2</v>
      </c>
      <c r="X561" s="5">
        <f t="shared" si="797"/>
        <v>1.9923397691952289E-3</v>
      </c>
      <c r="Y561" s="5">
        <f t="shared" si="798"/>
        <v>1.7094275219695082E-4</v>
      </c>
      <c r="Z561" s="5">
        <f t="shared" si="799"/>
        <v>4.2268414257548944E-4</v>
      </c>
      <c r="AA561" s="5">
        <f t="shared" si="800"/>
        <v>2.1884835864727464E-4</v>
      </c>
      <c r="AB561" s="5">
        <f t="shared" si="801"/>
        <v>5.6655312156703852E-5</v>
      </c>
      <c r="AC561" s="5">
        <f t="shared" si="802"/>
        <v>5.4296440572648482E-8</v>
      </c>
      <c r="AD561" s="5">
        <f t="shared" si="803"/>
        <v>1.5028424983153626E-3</v>
      </c>
      <c r="AE561" s="5">
        <f t="shared" si="804"/>
        <v>2.5788777271091651E-4</v>
      </c>
      <c r="AF561" s="5">
        <f t="shared" si="805"/>
        <v>2.2126770898596658E-5</v>
      </c>
      <c r="AG561" s="5">
        <f t="shared" si="806"/>
        <v>1.2656512953997304E-6</v>
      </c>
      <c r="AH561" s="5">
        <f t="shared" si="807"/>
        <v>1.8133149716488516E-5</v>
      </c>
      <c r="AI561" s="5">
        <f t="shared" si="808"/>
        <v>9.3885945859680913E-6</v>
      </c>
      <c r="AJ561" s="5">
        <f t="shared" si="809"/>
        <v>2.4305128915225974E-6</v>
      </c>
      <c r="AK561" s="5">
        <f t="shared" si="810"/>
        <v>4.1947300076105456E-7</v>
      </c>
      <c r="AL561" s="5">
        <f t="shared" si="811"/>
        <v>1.929638580303881E-10</v>
      </c>
      <c r="AM561" s="5">
        <f t="shared" si="812"/>
        <v>1.5562193180831136E-4</v>
      </c>
      <c r="AN561" s="5">
        <f t="shared" si="813"/>
        <v>2.6704723498306259E-5</v>
      </c>
      <c r="AO561" s="5">
        <f t="shared" si="814"/>
        <v>2.2912652761546795E-6</v>
      </c>
      <c r="AP561" s="5">
        <f t="shared" si="815"/>
        <v>1.3106037379604782E-7</v>
      </c>
      <c r="AQ561" s="5">
        <f t="shared" si="816"/>
        <v>5.6224900358504566E-9</v>
      </c>
      <c r="AR561" s="5">
        <f t="shared" si="817"/>
        <v>6.2232969826988725E-7</v>
      </c>
      <c r="AS561" s="5">
        <f t="shared" si="818"/>
        <v>3.2221656619042563E-7</v>
      </c>
      <c r="AT561" s="5">
        <f t="shared" si="819"/>
        <v>8.341520243705574E-8</v>
      </c>
      <c r="AU561" s="5">
        <f t="shared" si="820"/>
        <v>1.4396313386119426E-8</v>
      </c>
      <c r="AV561" s="5">
        <f t="shared" si="821"/>
        <v>1.8634538404533003E-9</v>
      </c>
      <c r="AW561" s="5">
        <f t="shared" si="822"/>
        <v>4.7623147465592722E-13</v>
      </c>
      <c r="AX561" s="5">
        <f t="shared" si="823"/>
        <v>1.3429099460355116E-5</v>
      </c>
      <c r="AY561" s="5">
        <f t="shared" si="824"/>
        <v>2.3044334673969403E-6</v>
      </c>
      <c r="AZ561" s="5">
        <f t="shared" si="825"/>
        <v>1.9772039150265769E-7</v>
      </c>
      <c r="BA561" s="5">
        <f t="shared" si="826"/>
        <v>1.1309606393952033E-8</v>
      </c>
      <c r="BB561" s="5">
        <f t="shared" si="827"/>
        <v>4.8518211430054268E-10</v>
      </c>
      <c r="BC561" s="5">
        <f t="shared" si="828"/>
        <v>1.6651450162794662E-11</v>
      </c>
      <c r="BD561" s="5">
        <f t="shared" si="829"/>
        <v>1.7798629370518771E-8</v>
      </c>
      <c r="BE561" s="5">
        <f t="shared" si="830"/>
        <v>9.2153937930461705E-9</v>
      </c>
      <c r="BF561" s="5">
        <f t="shared" si="831"/>
        <v>2.3856747896997935E-9</v>
      </c>
      <c r="BG561" s="5">
        <f t="shared" si="832"/>
        <v>4.1173456284301551E-10</v>
      </c>
      <c r="BH561" s="5">
        <f t="shared" si="833"/>
        <v>5.3294779836964373E-11</v>
      </c>
      <c r="BI561" s="5">
        <f t="shared" si="834"/>
        <v>5.5187663396690984E-12</v>
      </c>
      <c r="BJ561" s="8">
        <f t="shared" si="835"/>
        <v>0.35443733395057897</v>
      </c>
      <c r="BK561" s="8">
        <f t="shared" si="836"/>
        <v>0.54749279777778059</v>
      </c>
      <c r="BL561" s="8">
        <f t="shared" si="837"/>
        <v>9.7648227627595896E-2</v>
      </c>
      <c r="BM561" s="8">
        <f t="shared" si="838"/>
        <v>3.2858464924561744E-2</v>
      </c>
      <c r="BN561" s="8">
        <f t="shared" si="839"/>
        <v>0.96714027414097814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1.2931034482758601</v>
      </c>
      <c r="F562">
        <f>VLOOKUP(B562,home!$B$2:$E$405,3,FALSE)</f>
        <v>1.29</v>
      </c>
      <c r="G562">
        <f>VLOOKUP(C562,away!$B$2:$E$405,4,FALSE)</f>
        <v>1.55</v>
      </c>
      <c r="H562">
        <f>VLOOKUP(A562,away!$A$2:$E$405,3,FALSE)</f>
        <v>1.13793103448276</v>
      </c>
      <c r="I562">
        <f>VLOOKUP(C562,away!$B$2:$E$405,3,FALSE)</f>
        <v>0</v>
      </c>
      <c r="J562">
        <f>VLOOKUP(B562,home!$B$2:$E$405,4,FALSE)</f>
        <v>0.59</v>
      </c>
      <c r="K562" s="3">
        <f t="shared" si="784"/>
        <v>2.5855603448275826</v>
      </c>
      <c r="L562" s="3">
        <f t="shared" si="785"/>
        <v>0</v>
      </c>
      <c r="M562" s="5">
        <f t="shared" si="786"/>
        <v>7.5353843632361708E-2</v>
      </c>
      <c r="N562" s="5">
        <f t="shared" si="787"/>
        <v>0.19483190992617289</v>
      </c>
      <c r="O562" s="5">
        <f t="shared" si="788"/>
        <v>0</v>
      </c>
      <c r="P562" s="5">
        <f t="shared" si="789"/>
        <v>0</v>
      </c>
      <c r="Q562" s="5">
        <f t="shared" si="790"/>
        <v>0.25187483010606609</v>
      </c>
      <c r="R562" s="5">
        <f t="shared" si="791"/>
        <v>0</v>
      </c>
      <c r="S562" s="5">
        <f t="shared" si="792"/>
        <v>0</v>
      </c>
      <c r="T562" s="5">
        <f t="shared" si="793"/>
        <v>0</v>
      </c>
      <c r="U562" s="5">
        <f t="shared" si="794"/>
        <v>0</v>
      </c>
      <c r="V562" s="5">
        <f t="shared" si="795"/>
        <v>0</v>
      </c>
      <c r="W562" s="5">
        <f t="shared" si="796"/>
        <v>0.21707919086080965</v>
      </c>
      <c r="X562" s="5">
        <f t="shared" si="797"/>
        <v>0</v>
      </c>
      <c r="Y562" s="5">
        <f t="shared" si="798"/>
        <v>0</v>
      </c>
      <c r="Z562" s="5">
        <f t="shared" si="799"/>
        <v>0</v>
      </c>
      <c r="AA562" s="5">
        <f t="shared" si="800"/>
        <v>0</v>
      </c>
      <c r="AB562" s="5">
        <f t="shared" si="801"/>
        <v>0</v>
      </c>
      <c r="AC562" s="5">
        <f t="shared" si="802"/>
        <v>0</v>
      </c>
      <c r="AD562" s="5">
        <f t="shared" si="803"/>
        <v>0.14031783689424188</v>
      </c>
      <c r="AE562" s="5">
        <f t="shared" si="804"/>
        <v>0</v>
      </c>
      <c r="AF562" s="5">
        <f t="shared" si="805"/>
        <v>0</v>
      </c>
      <c r="AG562" s="5">
        <f t="shared" si="806"/>
        <v>0</v>
      </c>
      <c r="AH562" s="5">
        <f t="shared" si="807"/>
        <v>0</v>
      </c>
      <c r="AI562" s="5">
        <f t="shared" si="808"/>
        <v>0</v>
      </c>
      <c r="AJ562" s="5">
        <f t="shared" si="809"/>
        <v>0</v>
      </c>
      <c r="AK562" s="5">
        <f t="shared" si="810"/>
        <v>0</v>
      </c>
      <c r="AL562" s="5">
        <f t="shared" si="811"/>
        <v>0</v>
      </c>
      <c r="AM562" s="5">
        <f t="shared" si="812"/>
        <v>7.2560046949147292E-2</v>
      </c>
      <c r="AN562" s="5">
        <f t="shared" si="813"/>
        <v>0</v>
      </c>
      <c r="AO562" s="5">
        <f t="shared" si="814"/>
        <v>0</v>
      </c>
      <c r="AP562" s="5">
        <f t="shared" si="815"/>
        <v>0</v>
      </c>
      <c r="AQ562" s="5">
        <f t="shared" si="816"/>
        <v>0</v>
      </c>
      <c r="AR562" s="5">
        <f t="shared" si="817"/>
        <v>0</v>
      </c>
      <c r="AS562" s="5">
        <f t="shared" si="818"/>
        <v>0</v>
      </c>
      <c r="AT562" s="5">
        <f t="shared" si="819"/>
        <v>0</v>
      </c>
      <c r="AU562" s="5">
        <f t="shared" si="820"/>
        <v>0</v>
      </c>
      <c r="AV562" s="5">
        <f t="shared" si="821"/>
        <v>0</v>
      </c>
      <c r="AW562" s="5">
        <f t="shared" si="822"/>
        <v>0</v>
      </c>
      <c r="AX562" s="5">
        <f t="shared" si="823"/>
        <v>3.1268063335090496E-2</v>
      </c>
      <c r="AY562" s="5">
        <f t="shared" si="824"/>
        <v>0</v>
      </c>
      <c r="AZ562" s="5">
        <f t="shared" si="825"/>
        <v>0</v>
      </c>
      <c r="BA562" s="5">
        <f t="shared" si="826"/>
        <v>0</v>
      </c>
      <c r="BB562" s="5">
        <f t="shared" si="827"/>
        <v>0</v>
      </c>
      <c r="BC562" s="5">
        <f t="shared" si="828"/>
        <v>0</v>
      </c>
      <c r="BD562" s="5">
        <f t="shared" si="829"/>
        <v>0</v>
      </c>
      <c r="BE562" s="5">
        <f t="shared" si="830"/>
        <v>0</v>
      </c>
      <c r="BF562" s="5">
        <f t="shared" si="831"/>
        <v>0</v>
      </c>
      <c r="BG562" s="5">
        <f t="shared" si="832"/>
        <v>0</v>
      </c>
      <c r="BH562" s="5">
        <f t="shared" si="833"/>
        <v>0</v>
      </c>
      <c r="BI562" s="5">
        <f t="shared" si="834"/>
        <v>0</v>
      </c>
      <c r="BJ562" s="8">
        <f t="shared" si="835"/>
        <v>0.9079318780715282</v>
      </c>
      <c r="BK562" s="8">
        <f t="shared" si="836"/>
        <v>7.5353843632361708E-2</v>
      </c>
      <c r="BL562" s="8">
        <f t="shared" si="837"/>
        <v>0</v>
      </c>
      <c r="BM562" s="8">
        <f t="shared" si="838"/>
        <v>0.46122513803928933</v>
      </c>
      <c r="BN562" s="8">
        <f t="shared" si="839"/>
        <v>0.52206058366460062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1.22727272727273</v>
      </c>
      <c r="F563">
        <f>VLOOKUP(B563,home!$B$2:$E$405,3,FALSE)</f>
        <v>1.0900000000000001</v>
      </c>
      <c r="G563">
        <f>VLOOKUP(C563,away!$B$2:$E$405,4,FALSE)</f>
        <v>2.04</v>
      </c>
      <c r="H563">
        <f>VLOOKUP(A563,away!$A$2:$E$405,3,FALSE)</f>
        <v>0.92424242424242398</v>
      </c>
      <c r="I563">
        <f>VLOOKUP(C563,away!$B$2:$E$405,3,FALSE)</f>
        <v>1.22</v>
      </c>
      <c r="J563">
        <f>VLOOKUP(B563,home!$B$2:$E$405,4,FALSE)</f>
        <v>1.08</v>
      </c>
      <c r="K563" s="3">
        <f t="shared" si="784"/>
        <v>2.7289636363636425</v>
      </c>
      <c r="L563" s="3">
        <f t="shared" si="785"/>
        <v>1.2177818181818179</v>
      </c>
      <c r="M563" s="5">
        <f t="shared" si="786"/>
        <v>1.9317469161781554E-2</v>
      </c>
      <c r="N563" s="5">
        <f t="shared" si="787"/>
        <v>5.2716670889077909E-2</v>
      </c>
      <c r="O563" s="5">
        <f t="shared" si="788"/>
        <v>2.3524462718505536E-2</v>
      </c>
      <c r="P563" s="5">
        <f t="shared" si="789"/>
        <v>6.4197403323793811E-2</v>
      </c>
      <c r="Q563" s="5">
        <f t="shared" si="790"/>
        <v>7.1930938943221723E-2</v>
      </c>
      <c r="R563" s="5">
        <f t="shared" si="791"/>
        <v>1.4323831490546033E-2</v>
      </c>
      <c r="S563" s="5">
        <f t="shared" si="792"/>
        <v>5.33365235244119E-2</v>
      </c>
      <c r="T563" s="5">
        <f t="shared" si="793"/>
        <v>8.7596189609801881E-2</v>
      </c>
      <c r="U563" s="5">
        <f t="shared" si="794"/>
        <v>3.9089215271100555E-2</v>
      </c>
      <c r="V563" s="5">
        <f t="shared" si="795"/>
        <v>1.9694702723388937E-2</v>
      </c>
      <c r="W563" s="5">
        <f t="shared" si="796"/>
        <v>6.5432305568515176E-2</v>
      </c>
      <c r="X563" s="5">
        <f t="shared" si="797"/>
        <v>7.9682272043054697E-2</v>
      </c>
      <c r="Y563" s="5">
        <f t="shared" si="798"/>
        <v>4.8517811062724694E-2</v>
      </c>
      <c r="Z563" s="5">
        <f t="shared" si="799"/>
        <v>5.8144338519623773E-3</v>
      </c>
      <c r="AA563" s="5">
        <f t="shared" si="800"/>
        <v>1.5867378548047109E-2</v>
      </c>
      <c r="AB563" s="5">
        <f t="shared" si="801"/>
        <v>2.1650749531018549E-2</v>
      </c>
      <c r="AC563" s="5">
        <f t="shared" si="802"/>
        <v>4.0906910588508179E-3</v>
      </c>
      <c r="AD563" s="5">
        <f t="shared" si="803"/>
        <v>4.4640595634978041E-2</v>
      </c>
      <c r="AE563" s="5">
        <f t="shared" si="804"/>
        <v>5.4362505717082878E-2</v>
      </c>
      <c r="AF563" s="5">
        <f t="shared" si="805"/>
        <v>3.3100835526534332E-2</v>
      </c>
      <c r="AG563" s="5">
        <f t="shared" si="806"/>
        <v>1.3436531890280101E-2</v>
      </c>
      <c r="AH563" s="5">
        <f t="shared" si="807"/>
        <v>1.7701779569851627E-3</v>
      </c>
      <c r="AI563" s="5">
        <f t="shared" si="808"/>
        <v>4.8307512745049928E-3</v>
      </c>
      <c r="AJ563" s="5">
        <f t="shared" si="809"/>
        <v>6.5914722822207235E-3</v>
      </c>
      <c r="AK563" s="5">
        <f t="shared" si="810"/>
        <v>5.9959627227597415E-3</v>
      </c>
      <c r="AL563" s="5">
        <f t="shared" si="811"/>
        <v>5.4378084743656699E-4</v>
      </c>
      <c r="AM563" s="5">
        <f t="shared" si="812"/>
        <v>2.4364512438693725E-2</v>
      </c>
      <c r="AN563" s="5">
        <f t="shared" si="813"/>
        <v>2.9670660256705964E-2</v>
      </c>
      <c r="AO563" s="5">
        <f t="shared" si="814"/>
        <v>1.8066195297033197E-2</v>
      </c>
      <c r="AP563" s="5">
        <f t="shared" si="815"/>
        <v>7.3335613854829673E-3</v>
      </c>
      <c r="AQ563" s="5">
        <f t="shared" si="816"/>
        <v>2.2326694294403536E-3</v>
      </c>
      <c r="AR563" s="5">
        <f t="shared" si="817"/>
        <v>4.3113810619255341E-4</v>
      </c>
      <c r="AS563" s="5">
        <f t="shared" si="818"/>
        <v>1.1765602140501646E-3</v>
      </c>
      <c r="AT563" s="5">
        <f t="shared" si="819"/>
        <v>1.6053950200675617E-3</v>
      </c>
      <c r="AU563" s="5">
        <f t="shared" si="820"/>
        <v>1.4603548772545521E-3</v>
      </c>
      <c r="AV563" s="5">
        <f t="shared" si="821"/>
        <v>9.9631383905349072E-4</v>
      </c>
      <c r="AW563" s="5">
        <f t="shared" si="822"/>
        <v>5.0198257353771665E-5</v>
      </c>
      <c r="AX563" s="5">
        <f t="shared" si="823"/>
        <v>1.1081644743820798E-2</v>
      </c>
      <c r="AY563" s="5">
        <f t="shared" si="824"/>
        <v>1.3495025484575075E-2</v>
      </c>
      <c r="AZ563" s="5">
        <f t="shared" si="825"/>
        <v>8.2169983355079024E-3</v>
      </c>
      <c r="BA563" s="5">
        <f t="shared" si="826"/>
        <v>3.335503724337263E-3</v>
      </c>
      <c r="BB563" s="5">
        <f t="shared" si="827"/>
        <v>1.0154789474939136E-3</v>
      </c>
      <c r="BC563" s="5">
        <f t="shared" si="828"/>
        <v>2.4732635980089933E-4</v>
      </c>
      <c r="BD563" s="5">
        <f t="shared" si="829"/>
        <v>8.7505357807772313E-5</v>
      </c>
      <c r="BE563" s="5">
        <f t="shared" si="830"/>
        <v>2.3879893944439996E-4</v>
      </c>
      <c r="BF563" s="5">
        <f t="shared" si="831"/>
        <v>3.2583681107298555E-4</v>
      </c>
      <c r="BG563" s="5">
        <f t="shared" si="832"/>
        <v>2.9639893626895594E-4</v>
      </c>
      <c r="BH563" s="5">
        <f t="shared" si="833"/>
        <v>2.0221547973371136E-4</v>
      </c>
      <c r="BI563" s="5">
        <f t="shared" si="834"/>
        <v>1.1036773818062549E-4</v>
      </c>
      <c r="BJ563" s="8">
        <f t="shared" si="835"/>
        <v>0.67047623328816341</v>
      </c>
      <c r="BK563" s="8">
        <f t="shared" si="836"/>
        <v>0.17467559612423864</v>
      </c>
      <c r="BL563" s="8">
        <f t="shared" si="837"/>
        <v>0.14057488711481517</v>
      </c>
      <c r="BM563" s="8">
        <f t="shared" si="838"/>
        <v>0.73208554662503167</v>
      </c>
      <c r="BN563" s="8">
        <f t="shared" si="839"/>
        <v>0.24601077652692657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1.22727272727273</v>
      </c>
      <c r="F564">
        <f>VLOOKUP(B564,home!$B$2:$E$405,3,FALSE)</f>
        <v>0.81</v>
      </c>
      <c r="G564">
        <f>VLOOKUP(C564,away!$B$2:$E$405,4,FALSE)</f>
        <v>0.81</v>
      </c>
      <c r="H564">
        <f>VLOOKUP(A564,away!$A$2:$E$405,3,FALSE)</f>
        <v>0.92424242424242398</v>
      </c>
      <c r="I564">
        <f>VLOOKUP(C564,away!$B$2:$E$405,3,FALSE)</f>
        <v>0.81</v>
      </c>
      <c r="J564">
        <f>VLOOKUP(B564,home!$B$2:$E$405,4,FALSE)</f>
        <v>0</v>
      </c>
      <c r="K564" s="3">
        <f t="shared" si="784"/>
        <v>0.8052136363636383</v>
      </c>
      <c r="L564" s="3">
        <f t="shared" si="785"/>
        <v>0</v>
      </c>
      <c r="M564" s="5">
        <f t="shared" si="786"/>
        <v>0.44699242252243054</v>
      </c>
      <c r="N564" s="5">
        <f t="shared" si="787"/>
        <v>0.35992439396627812</v>
      </c>
      <c r="O564" s="5">
        <f t="shared" si="788"/>
        <v>0</v>
      </c>
      <c r="P564" s="5">
        <f t="shared" si="789"/>
        <v>0</v>
      </c>
      <c r="Q564" s="5">
        <f t="shared" si="790"/>
        <v>0.14490801504078279</v>
      </c>
      <c r="R564" s="5">
        <f t="shared" si="791"/>
        <v>0</v>
      </c>
      <c r="S564" s="5">
        <f t="shared" si="792"/>
        <v>0</v>
      </c>
      <c r="T564" s="5">
        <f t="shared" si="793"/>
        <v>0</v>
      </c>
      <c r="U564" s="5">
        <f t="shared" si="794"/>
        <v>0</v>
      </c>
      <c r="V564" s="5">
        <f t="shared" si="795"/>
        <v>0</v>
      </c>
      <c r="W564" s="5">
        <f t="shared" si="796"/>
        <v>3.8893969909741838E-2</v>
      </c>
      <c r="X564" s="5">
        <f t="shared" si="797"/>
        <v>0</v>
      </c>
      <c r="Y564" s="5">
        <f t="shared" si="798"/>
        <v>0</v>
      </c>
      <c r="Z564" s="5">
        <f t="shared" si="799"/>
        <v>0</v>
      </c>
      <c r="AA564" s="5">
        <f t="shared" si="800"/>
        <v>0</v>
      </c>
      <c r="AB564" s="5">
        <f t="shared" si="801"/>
        <v>0</v>
      </c>
      <c r="AC564" s="5">
        <f t="shared" si="802"/>
        <v>0</v>
      </c>
      <c r="AD564" s="5">
        <f t="shared" si="803"/>
        <v>7.8294887359102866E-3</v>
      </c>
      <c r="AE564" s="5">
        <f t="shared" si="804"/>
        <v>0</v>
      </c>
      <c r="AF564" s="5">
        <f t="shared" si="805"/>
        <v>0</v>
      </c>
      <c r="AG564" s="5">
        <f t="shared" si="806"/>
        <v>0</v>
      </c>
      <c r="AH564" s="5">
        <f t="shared" si="807"/>
        <v>0</v>
      </c>
      <c r="AI564" s="5">
        <f t="shared" si="808"/>
        <v>0</v>
      </c>
      <c r="AJ564" s="5">
        <f t="shared" si="809"/>
        <v>0</v>
      </c>
      <c r="AK564" s="5">
        <f t="shared" si="810"/>
        <v>0</v>
      </c>
      <c r="AL564" s="5">
        <f t="shared" si="811"/>
        <v>0</v>
      </c>
      <c r="AM564" s="5">
        <f t="shared" si="812"/>
        <v>1.2608822191820938E-3</v>
      </c>
      <c r="AN564" s="5">
        <f t="shared" si="813"/>
        <v>0</v>
      </c>
      <c r="AO564" s="5">
        <f t="shared" si="814"/>
        <v>0</v>
      </c>
      <c r="AP564" s="5">
        <f t="shared" si="815"/>
        <v>0</v>
      </c>
      <c r="AQ564" s="5">
        <f t="shared" si="816"/>
        <v>0</v>
      </c>
      <c r="AR564" s="5">
        <f t="shared" si="817"/>
        <v>0</v>
      </c>
      <c r="AS564" s="5">
        <f t="shared" si="818"/>
        <v>0</v>
      </c>
      <c r="AT564" s="5">
        <f t="shared" si="819"/>
        <v>0</v>
      </c>
      <c r="AU564" s="5">
        <f t="shared" si="820"/>
        <v>0</v>
      </c>
      <c r="AV564" s="5">
        <f t="shared" si="821"/>
        <v>0</v>
      </c>
      <c r="AW564" s="5">
        <f t="shared" si="822"/>
        <v>0</v>
      </c>
      <c r="AX564" s="5">
        <f t="shared" si="823"/>
        <v>1.6921325945564456E-4</v>
      </c>
      <c r="AY564" s="5">
        <f t="shared" si="824"/>
        <v>0</v>
      </c>
      <c r="AZ564" s="5">
        <f t="shared" si="825"/>
        <v>0</v>
      </c>
      <c r="BA564" s="5">
        <f t="shared" si="826"/>
        <v>0</v>
      </c>
      <c r="BB564" s="5">
        <f t="shared" si="827"/>
        <v>0</v>
      </c>
      <c r="BC564" s="5">
        <f t="shared" si="828"/>
        <v>0</v>
      </c>
      <c r="BD564" s="5">
        <f t="shared" si="829"/>
        <v>0</v>
      </c>
      <c r="BE564" s="5">
        <f t="shared" si="830"/>
        <v>0</v>
      </c>
      <c r="BF564" s="5">
        <f t="shared" si="831"/>
        <v>0</v>
      </c>
      <c r="BG564" s="5">
        <f t="shared" si="832"/>
        <v>0</v>
      </c>
      <c r="BH564" s="5">
        <f t="shared" si="833"/>
        <v>0</v>
      </c>
      <c r="BI564" s="5">
        <f t="shared" si="834"/>
        <v>0</v>
      </c>
      <c r="BJ564" s="8">
        <f t="shared" si="835"/>
        <v>0.55298596313135073</v>
      </c>
      <c r="BK564" s="8">
        <f t="shared" si="836"/>
        <v>0.44699242252243054</v>
      </c>
      <c r="BL564" s="8">
        <f t="shared" si="837"/>
        <v>0</v>
      </c>
      <c r="BM564" s="8">
        <f t="shared" si="838"/>
        <v>4.8153554124289864E-2</v>
      </c>
      <c r="BN564" s="8">
        <f t="shared" si="839"/>
        <v>0.95182483152949138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1.56944444444444</v>
      </c>
      <c r="F565">
        <f>VLOOKUP(B565,home!$B$2:$E$405,3,FALSE)</f>
        <v>1.35</v>
      </c>
      <c r="G565">
        <f>VLOOKUP(C565,away!$B$2:$E$405,4,FALSE)</f>
        <v>2.02</v>
      </c>
      <c r="H565">
        <f>VLOOKUP(A565,away!$A$2:$E$405,3,FALSE)</f>
        <v>1.0833333333333299</v>
      </c>
      <c r="I565">
        <f>VLOOKUP(C565,away!$B$2:$E$405,3,FALSE)</f>
        <v>0.67</v>
      </c>
      <c r="J565">
        <f>VLOOKUP(B565,home!$B$2:$E$405,4,FALSE)</f>
        <v>1.85</v>
      </c>
      <c r="K565" s="3">
        <f t="shared" si="784"/>
        <v>4.2798749999999881</v>
      </c>
      <c r="L565" s="3">
        <f t="shared" si="785"/>
        <v>1.3427916666666626</v>
      </c>
      <c r="M565" s="5">
        <f t="shared" si="786"/>
        <v>3.6149882755067142E-3</v>
      </c>
      <c r="N565" s="5">
        <f t="shared" si="787"/>
        <v>1.5471697945634254E-2</v>
      </c>
      <c r="O565" s="5">
        <f t="shared" si="788"/>
        <v>4.8541761314481058E-3</v>
      </c>
      <c r="P565" s="5">
        <f t="shared" si="789"/>
        <v>2.0775267070581402E-2</v>
      </c>
      <c r="Q565" s="5">
        <f t="shared" si="790"/>
        <v>3.3108466622535616E-2</v>
      </c>
      <c r="R565" s="5">
        <f t="shared" si="791"/>
        <v>3.2590736289203675E-3</v>
      </c>
      <c r="S565" s="5">
        <f t="shared" si="792"/>
        <v>2.9848763603077311E-2</v>
      </c>
      <c r="T565" s="5">
        <f t="shared" si="793"/>
        <v>4.4457773076852176E-2</v>
      </c>
      <c r="U565" s="5">
        <f t="shared" si="794"/>
        <v>1.3948427747575518E-2</v>
      </c>
      <c r="V565" s="5">
        <f t="shared" si="795"/>
        <v>1.9060029101067456E-2</v>
      </c>
      <c r="W565" s="5">
        <f t="shared" si="796"/>
        <v>4.7233366195374729E-2</v>
      </c>
      <c r="X565" s="5">
        <f t="shared" si="797"/>
        <v>6.3424570515764042E-2</v>
      </c>
      <c r="Y565" s="5">
        <f t="shared" si="798"/>
        <v>4.2582992375240034E-2</v>
      </c>
      <c r="Z565" s="5">
        <f t="shared" si="799"/>
        <v>1.4587523033224496E-3</v>
      </c>
      <c r="AA565" s="5">
        <f t="shared" si="800"/>
        <v>6.2432775141821519E-3</v>
      </c>
      <c r="AB565" s="5">
        <f t="shared" si="801"/>
        <v>1.3360223675505134E-2</v>
      </c>
      <c r="AC565" s="5">
        <f t="shared" si="802"/>
        <v>6.8461009547158488E-3</v>
      </c>
      <c r="AD565" s="5">
        <f t="shared" si="803"/>
        <v>5.0538225786357228E-2</v>
      </c>
      <c r="AE565" s="5">
        <f t="shared" si="804"/>
        <v>6.7862308434038746E-2</v>
      </c>
      <c r="AF565" s="5">
        <f t="shared" si="805"/>
        <v>4.5562471122994996E-2</v>
      </c>
      <c r="AG565" s="5">
        <f t="shared" si="806"/>
        <v>2.0393635512232718E-2</v>
      </c>
      <c r="AH565" s="5">
        <f t="shared" si="807"/>
        <v>4.8970010915804613E-4</v>
      </c>
      <c r="AI565" s="5">
        <f t="shared" si="808"/>
        <v>2.0958552546827868E-3</v>
      </c>
      <c r="AJ565" s="5">
        <f t="shared" si="809"/>
        <v>4.4849992540677347E-3</v>
      </c>
      <c r="AK565" s="5">
        <f t="shared" si="810"/>
        <v>6.3984120608343619E-3</v>
      </c>
      <c r="AL565" s="5">
        <f t="shared" si="811"/>
        <v>1.5737763432325143E-3</v>
      </c>
      <c r="AM565" s="5">
        <f t="shared" si="812"/>
        <v>4.3259457817477011E-2</v>
      </c>
      <c r="AN565" s="5">
        <f t="shared" si="813"/>
        <v>5.8088439461826145E-2</v>
      </c>
      <c r="AO565" s="5">
        <f t="shared" si="814"/>
        <v>3.9000336219505535E-2</v>
      </c>
      <c r="AP565" s="5">
        <f t="shared" si="815"/>
        <v>1.7456442157583352E-2</v>
      </c>
      <c r="AQ565" s="5">
        <f t="shared" si="816"/>
        <v>5.8600912647128823E-3</v>
      </c>
      <c r="AR565" s="5">
        <f t="shared" si="817"/>
        <v>1.3151304514863601E-4</v>
      </c>
      <c r="AS565" s="5">
        <f t="shared" si="818"/>
        <v>5.6285939410551696E-4</v>
      </c>
      <c r="AT565" s="5">
        <f t="shared" si="819"/>
        <v>1.2044839246736717E-3</v>
      </c>
      <c r="AU565" s="5">
        <f t="shared" si="820"/>
        <v>1.7183468790375716E-3</v>
      </c>
      <c r="AV565" s="5">
        <f t="shared" si="821"/>
        <v>1.8385774622302271E-3</v>
      </c>
      <c r="AW565" s="5">
        <f t="shared" si="822"/>
        <v>2.5123505364800698E-4</v>
      </c>
      <c r="AX565" s="5">
        <f t="shared" si="823"/>
        <v>3.0857512004428978E-2</v>
      </c>
      <c r="AY565" s="5">
        <f t="shared" si="824"/>
        <v>4.1435209973613739E-2</v>
      </c>
      <c r="AZ565" s="5">
        <f t="shared" si="825"/>
        <v>2.7819427329575958E-2</v>
      </c>
      <c r="BA565" s="5">
        <f t="shared" si="826"/>
        <v>1.2451898396531137E-2</v>
      </c>
      <c r="BB565" s="5">
        <f t="shared" si="827"/>
        <v>4.1800763502604955E-3</v>
      </c>
      <c r="BC565" s="5">
        <f t="shared" si="828"/>
        <v>1.1225943378320394E-3</v>
      </c>
      <c r="BD565" s="5">
        <f t="shared" si="829"/>
        <v>2.943243684725748E-5</v>
      </c>
      <c r="BE565" s="5">
        <f t="shared" si="830"/>
        <v>1.2596715065165575E-4</v>
      </c>
      <c r="BF565" s="5">
        <f t="shared" si="831"/>
        <v>2.6956182944762688E-4</v>
      </c>
      <c r="BG565" s="5">
        <f t="shared" si="832"/>
        <v>3.8456364493571956E-4</v>
      </c>
      <c r="BH565" s="5">
        <f t="shared" si="833"/>
        <v>4.1147108246731467E-4</v>
      </c>
      <c r="BI565" s="5">
        <f t="shared" si="834"/>
        <v>3.5220895981495865E-4</v>
      </c>
      <c r="BJ565" s="8">
        <f t="shared" si="835"/>
        <v>0.71216699290037189</v>
      </c>
      <c r="BK565" s="8">
        <f t="shared" si="836"/>
        <v>0.12315413532179498</v>
      </c>
      <c r="BL565" s="8">
        <f t="shared" si="837"/>
        <v>6.2163131185734369E-2</v>
      </c>
      <c r="BM565" s="8">
        <f t="shared" si="838"/>
        <v>0.77667536711663132</v>
      </c>
      <c r="BN565" s="8">
        <f t="shared" si="839"/>
        <v>8.1083669674626463E-2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1.56944444444444</v>
      </c>
      <c r="F566">
        <f>VLOOKUP(B566,home!$B$2:$E$405,3,FALSE)</f>
        <v>0.9</v>
      </c>
      <c r="G566">
        <f>VLOOKUP(C566,away!$B$2:$E$405,4,FALSE)</f>
        <v>0.22</v>
      </c>
      <c r="H566">
        <f>VLOOKUP(A566,away!$A$2:$E$405,3,FALSE)</f>
        <v>1.0833333333333299</v>
      </c>
      <c r="I566">
        <f>VLOOKUP(C566,away!$B$2:$E$405,3,FALSE)</f>
        <v>0.45</v>
      </c>
      <c r="J566">
        <f>VLOOKUP(B566,home!$B$2:$E$405,4,FALSE)</f>
        <v>0.92</v>
      </c>
      <c r="K566" s="3">
        <f t="shared" si="784"/>
        <v>0.31074999999999914</v>
      </c>
      <c r="L566" s="3">
        <f t="shared" si="785"/>
        <v>0.44849999999999862</v>
      </c>
      <c r="M566" s="5">
        <f t="shared" si="786"/>
        <v>0.46801730839423927</v>
      </c>
      <c r="N566" s="5">
        <f t="shared" si="787"/>
        <v>0.14543637858350947</v>
      </c>
      <c r="O566" s="5">
        <f t="shared" si="788"/>
        <v>0.20990576281481568</v>
      </c>
      <c r="P566" s="5">
        <f t="shared" si="789"/>
        <v>6.5228215794703795E-2</v>
      </c>
      <c r="Q566" s="5">
        <f t="shared" si="790"/>
        <v>2.2597177322412721E-2</v>
      </c>
      <c r="R566" s="5">
        <f t="shared" si="791"/>
        <v>4.7071367311222266E-2</v>
      </c>
      <c r="S566" s="5">
        <f t="shared" si="792"/>
        <v>2.2727365310261328E-3</v>
      </c>
      <c r="T566" s="5">
        <f t="shared" si="793"/>
        <v>1.0134834029102074E-2</v>
      </c>
      <c r="U566" s="5">
        <f t="shared" si="794"/>
        <v>1.462742739196228E-2</v>
      </c>
      <c r="V566" s="5">
        <f t="shared" si="795"/>
        <v>3.5194935037982279E-5</v>
      </c>
      <c r="W566" s="5">
        <f t="shared" si="796"/>
        <v>2.3406909509799114E-3</v>
      </c>
      <c r="X566" s="5">
        <f t="shared" si="797"/>
        <v>1.0497998915144871E-3</v>
      </c>
      <c r="Y566" s="5">
        <f t="shared" si="798"/>
        <v>2.35417625672123E-4</v>
      </c>
      <c r="Z566" s="5">
        <f t="shared" si="799"/>
        <v>7.0371694130277069E-3</v>
      </c>
      <c r="AA566" s="5">
        <f t="shared" si="800"/>
        <v>2.1868003950983538E-3</v>
      </c>
      <c r="AB566" s="5">
        <f t="shared" si="801"/>
        <v>3.3977411138840581E-4</v>
      </c>
      <c r="AC566" s="5">
        <f t="shared" si="802"/>
        <v>3.0657290557995242E-7</v>
      </c>
      <c r="AD566" s="5">
        <f t="shared" si="803"/>
        <v>1.8184242825425141E-4</v>
      </c>
      <c r="AE566" s="5">
        <f t="shared" si="804"/>
        <v>8.1556329072031509E-5</v>
      </c>
      <c r="AF566" s="5">
        <f t="shared" si="805"/>
        <v>1.8289006794403006E-5</v>
      </c>
      <c r="AG566" s="5">
        <f t="shared" si="806"/>
        <v>2.7342065157632411E-6</v>
      </c>
      <c r="AH566" s="5">
        <f t="shared" si="807"/>
        <v>7.8904262043572916E-4</v>
      </c>
      <c r="AI566" s="5">
        <f t="shared" si="808"/>
        <v>2.4519499430040217E-4</v>
      </c>
      <c r="AJ566" s="5">
        <f t="shared" si="809"/>
        <v>3.8097172239424883E-5</v>
      </c>
      <c r="AK566" s="5">
        <f t="shared" si="810"/>
        <v>3.94623209113375E-6</v>
      </c>
      <c r="AL566" s="5">
        <f t="shared" si="811"/>
        <v>1.7090994955369165E-9</v>
      </c>
      <c r="AM566" s="5">
        <f t="shared" si="812"/>
        <v>1.1301506916001692E-5</v>
      </c>
      <c r="AN566" s="5">
        <f t="shared" si="813"/>
        <v>5.0687258518267433E-6</v>
      </c>
      <c r="AO566" s="5">
        <f t="shared" si="814"/>
        <v>1.1366617722721435E-6</v>
      </c>
      <c r="AP566" s="5">
        <f t="shared" si="815"/>
        <v>1.6993093495468492E-7</v>
      </c>
      <c r="AQ566" s="5">
        <f t="shared" si="816"/>
        <v>1.9053506081793989E-8</v>
      </c>
      <c r="AR566" s="5">
        <f t="shared" si="817"/>
        <v>7.0777123053084734E-5</v>
      </c>
      <c r="AS566" s="5">
        <f t="shared" si="818"/>
        <v>2.1993990988746021E-5</v>
      </c>
      <c r="AT566" s="5">
        <f t="shared" si="819"/>
        <v>3.4173163498764036E-6</v>
      </c>
      <c r="AU566" s="5">
        <f t="shared" si="820"/>
        <v>3.5397701857469653E-7</v>
      </c>
      <c r="AV566" s="5">
        <f t="shared" si="821"/>
        <v>2.7499589630521667E-8</v>
      </c>
      <c r="AW566" s="5">
        <f t="shared" si="822"/>
        <v>6.6166540751329123E-12</v>
      </c>
      <c r="AX566" s="5">
        <f t="shared" si="823"/>
        <v>5.8532387902458602E-7</v>
      </c>
      <c r="AY566" s="5">
        <f t="shared" si="824"/>
        <v>2.6251775974252604E-7</v>
      </c>
      <c r="AZ566" s="5">
        <f t="shared" si="825"/>
        <v>5.8869607622261274E-8</v>
      </c>
      <c r="BA566" s="5">
        <f t="shared" si="826"/>
        <v>8.8010063395280325E-9</v>
      </c>
      <c r="BB566" s="5">
        <f t="shared" si="827"/>
        <v>9.8681283581957752E-10</v>
      </c>
      <c r="BC566" s="5">
        <f t="shared" si="828"/>
        <v>8.8517111373015896E-11</v>
      </c>
      <c r="BD566" s="5">
        <f t="shared" si="829"/>
        <v>5.2905899482180637E-6</v>
      </c>
      <c r="BE566" s="5">
        <f t="shared" si="830"/>
        <v>1.6440508264087588E-6</v>
      </c>
      <c r="BF566" s="5">
        <f t="shared" si="831"/>
        <v>2.5544439715326021E-7</v>
      </c>
      <c r="BG566" s="5">
        <f t="shared" si="832"/>
        <v>2.6459782138458464E-8</v>
      </c>
      <c r="BH566" s="5">
        <f t="shared" si="833"/>
        <v>2.0555943248814866E-9</v>
      </c>
      <c r="BI566" s="5">
        <f t="shared" si="834"/>
        <v>1.2775518729138401E-10</v>
      </c>
      <c r="BJ566" s="8">
        <f t="shared" si="835"/>
        <v>0.18209733284039104</v>
      </c>
      <c r="BK566" s="8">
        <f t="shared" si="836"/>
        <v>0.53555402645477213</v>
      </c>
      <c r="BL566" s="8">
        <f t="shared" si="837"/>
        <v>0.27531120167885698</v>
      </c>
      <c r="BM566" s="8">
        <f t="shared" si="838"/>
        <v>4.1743257655001482E-2</v>
      </c>
      <c r="BN566" s="8">
        <f t="shared" si="839"/>
        <v>0.95825621022090324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1.7115384615384599</v>
      </c>
      <c r="F567">
        <f>VLOOKUP(B567,home!$B$2:$E$405,3,FALSE)</f>
        <v>0.96</v>
      </c>
      <c r="G567">
        <f>VLOOKUP(C567,away!$B$2:$E$405,4,FALSE)</f>
        <v>2.0699999999999998</v>
      </c>
      <c r="H567">
        <f>VLOOKUP(A567,away!$A$2:$E$405,3,FALSE)</f>
        <v>1.4722222222222201</v>
      </c>
      <c r="I567">
        <f>VLOOKUP(C567,away!$B$2:$E$405,3,FALSE)</f>
        <v>1.1200000000000001</v>
      </c>
      <c r="J567">
        <f>VLOOKUP(B567,home!$B$2:$E$405,4,FALSE)</f>
        <v>0.68</v>
      </c>
      <c r="K567" s="3">
        <f t="shared" si="784"/>
        <v>3.4011692307692272</v>
      </c>
      <c r="L567" s="3">
        <f t="shared" si="785"/>
        <v>1.1212444444444429</v>
      </c>
      <c r="M567" s="5">
        <f t="shared" si="786"/>
        <v>1.0862772795310055E-2</v>
      </c>
      <c r="N567" s="5">
        <f t="shared" si="787"/>
        <v>3.6946128592245595E-2</v>
      </c>
      <c r="O567" s="5">
        <f t="shared" si="788"/>
        <v>1.2179823648003629E-2</v>
      </c>
      <c r="P567" s="5">
        <f t="shared" si="789"/>
        <v>4.1425641427785355E-2</v>
      </c>
      <c r="Q567" s="5">
        <f t="shared" si="790"/>
        <v>6.2830017881994438E-2</v>
      </c>
      <c r="R567" s="5">
        <f t="shared" si="791"/>
        <v>6.8282797998185617E-3</v>
      </c>
      <c r="S567" s="5">
        <f t="shared" si="792"/>
        <v>3.9494606948889614E-2</v>
      </c>
      <c r="T567" s="5">
        <f t="shared" si="793"/>
        <v>7.044780849453125E-2</v>
      </c>
      <c r="U567" s="5">
        <f t="shared" si="794"/>
        <v>2.3224135154225951E-2</v>
      </c>
      <c r="V567" s="5">
        <f t="shared" si="795"/>
        <v>1.6734927389425065E-2</v>
      </c>
      <c r="W567" s="5">
        <f t="shared" si="796"/>
        <v>7.1231841196306614E-2</v>
      </c>
      <c r="X567" s="5">
        <f t="shared" si="797"/>
        <v>7.9868306208907586E-2</v>
      </c>
      <c r="Y567" s="5">
        <f t="shared" si="798"/>
        <v>4.4775947311962633E-2</v>
      </c>
      <c r="Z567" s="5">
        <f t="shared" si="799"/>
        <v>2.5520569302195919E-3</v>
      </c>
      <c r="AA567" s="5">
        <f t="shared" si="800"/>
        <v>8.6799775062342457E-3</v>
      </c>
      <c r="AB567" s="5">
        <f t="shared" si="801"/>
        <v>1.4761036208986458E-2</v>
      </c>
      <c r="AC567" s="5">
        <f t="shared" si="802"/>
        <v>3.9887093885783466E-3</v>
      </c>
      <c r="AD567" s="5">
        <f t="shared" si="803"/>
        <v>6.0567886631979484E-2</v>
      </c>
      <c r="AE567" s="5">
        <f t="shared" si="804"/>
        <v>6.7911406397847832E-2</v>
      </c>
      <c r="AF567" s="5">
        <f t="shared" si="805"/>
        <v>3.8072643568997852E-2</v>
      </c>
      <c r="AG567" s="5">
        <f t="shared" si="806"/>
        <v>1.4229580029017433E-2</v>
      </c>
      <c r="AH567" s="5">
        <f t="shared" si="807"/>
        <v>7.153699137286639E-4</v>
      </c>
      <c r="AI567" s="5">
        <f t="shared" si="808"/>
        <v>2.4330941391919685E-3</v>
      </c>
      <c r="AJ567" s="5">
        <f t="shared" si="809"/>
        <v>4.1376824608923305E-3</v>
      </c>
      <c r="AK567" s="5">
        <f t="shared" si="810"/>
        <v>4.6909860908934979E-3</v>
      </c>
      <c r="AL567" s="5">
        <f t="shared" si="811"/>
        <v>6.0844444785672683E-4</v>
      </c>
      <c r="AM567" s="5">
        <f t="shared" si="812"/>
        <v>4.1200326477081481E-2</v>
      </c>
      <c r="AN567" s="5">
        <f t="shared" si="813"/>
        <v>4.6195637171724896E-2</v>
      </c>
      <c r="AO567" s="5">
        <f t="shared" si="814"/>
        <v>2.5898300768183877E-2</v>
      </c>
      <c r="AP567" s="5">
        <f t="shared" si="815"/>
        <v>9.6794419522924745E-3</v>
      </c>
      <c r="AQ567" s="5">
        <f t="shared" si="816"/>
        <v>2.7132551285826015E-3</v>
      </c>
      <c r="AR567" s="5">
        <f t="shared" si="817"/>
        <v>1.6042090829819294E-4</v>
      </c>
      <c r="AS567" s="5">
        <f t="shared" si="818"/>
        <v>5.4561865727586567E-4</v>
      </c>
      <c r="AT567" s="5">
        <f t="shared" si="819"/>
        <v>9.2787069443014719E-4</v>
      </c>
      <c r="AU567" s="5">
        <f t="shared" si="820"/>
        <v>1.0519484186760977E-3</v>
      </c>
      <c r="AV567" s="5">
        <f t="shared" si="821"/>
        <v>8.9446364848937208E-4</v>
      </c>
      <c r="AW567" s="5">
        <f t="shared" si="822"/>
        <v>6.4453570006141179E-5</v>
      </c>
      <c r="AX567" s="5">
        <f t="shared" si="823"/>
        <v>2.3354880451916044E-2</v>
      </c>
      <c r="AY567" s="5">
        <f t="shared" si="824"/>
        <v>2.6186529957374981E-2</v>
      </c>
      <c r="AZ567" s="5">
        <f t="shared" si="825"/>
        <v>1.4680750616992344E-2</v>
      </c>
      <c r="BA567" s="5">
        <f t="shared" si="826"/>
        <v>5.4869033565256645E-3</v>
      </c>
      <c r="BB567" s="5">
        <f t="shared" si="827"/>
        <v>1.5380399764269915E-3</v>
      </c>
      <c r="BC567" s="5">
        <f t="shared" si="828"/>
        <v>3.4490375578044515E-4</v>
      </c>
      <c r="BD567" s="5">
        <f t="shared" si="829"/>
        <v>2.9978508700346712E-5</v>
      </c>
      <c r="BE567" s="5">
        <f t="shared" si="830"/>
        <v>1.0196198137596681E-4</v>
      </c>
      <c r="BF567" s="5">
        <f t="shared" si="831"/>
        <v>1.7339497688210163E-4</v>
      </c>
      <c r="BG567" s="5">
        <f t="shared" si="832"/>
        <v>1.9658188671378189E-4</v>
      </c>
      <c r="BH567" s="5">
        <f t="shared" si="833"/>
        <v>1.6715206610436924E-4</v>
      </c>
      <c r="BI567" s="5">
        <f t="shared" si="834"/>
        <v>1.137024928187369E-4</v>
      </c>
      <c r="BJ567" s="8">
        <f t="shared" si="835"/>
        <v>0.74416053592667253</v>
      </c>
      <c r="BK567" s="8">
        <f t="shared" si="836"/>
        <v>0.13930163235522014</v>
      </c>
      <c r="BL567" s="8">
        <f t="shared" si="837"/>
        <v>8.2013479161740288E-2</v>
      </c>
      <c r="BM567" s="8">
        <f t="shared" si="838"/>
        <v>0.77083296384132594</v>
      </c>
      <c r="BN567" s="8">
        <f t="shared" si="839"/>
        <v>0.17107266414515762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1.7115384615384599</v>
      </c>
      <c r="F568">
        <f>VLOOKUP(B568,home!$B$2:$E$405,3,FALSE)</f>
        <v>0.48</v>
      </c>
      <c r="G568">
        <f>VLOOKUP(C568,away!$B$2:$E$405,4,FALSE)</f>
        <v>0.32</v>
      </c>
      <c r="H568">
        <f>VLOOKUP(A568,away!$A$2:$E$405,3,FALSE)</f>
        <v>1.4722222222222201</v>
      </c>
      <c r="I568">
        <f>VLOOKUP(C568,away!$B$2:$E$405,3,FALSE)</f>
        <v>0.48</v>
      </c>
      <c r="J568">
        <f>VLOOKUP(B568,home!$B$2:$E$405,4,FALSE)</f>
        <v>1.02</v>
      </c>
      <c r="K568" s="3">
        <f t="shared" si="784"/>
        <v>0.26289230769230743</v>
      </c>
      <c r="L568" s="3">
        <f t="shared" si="785"/>
        <v>0.720799999999999</v>
      </c>
      <c r="M568" s="5">
        <f t="shared" si="786"/>
        <v>0.37392788998193283</v>
      </c>
      <c r="N568" s="5">
        <f t="shared" si="787"/>
        <v>9.8302765907865547E-2</v>
      </c>
      <c r="O568" s="5">
        <f t="shared" si="788"/>
        <v>0.26952722309897681</v>
      </c>
      <c r="P568" s="5">
        <f t="shared" si="789"/>
        <v>7.0856633666389376E-2</v>
      </c>
      <c r="Q568" s="5">
        <f t="shared" si="790"/>
        <v>1.2921520491027728E-2</v>
      </c>
      <c r="R568" s="5">
        <f t="shared" si="791"/>
        <v>9.7137611204871091E-2</v>
      </c>
      <c r="S568" s="5">
        <f t="shared" si="792"/>
        <v>3.3567050419637664E-3</v>
      </c>
      <c r="T568" s="5">
        <f t="shared" si="793"/>
        <v>9.3138319699327728E-3</v>
      </c>
      <c r="U568" s="5">
        <f t="shared" si="794"/>
        <v>2.5536730773366698E-2</v>
      </c>
      <c r="V568" s="5">
        <f t="shared" si="795"/>
        <v>7.0674594949916028E-5</v>
      </c>
      <c r="W568" s="5">
        <f t="shared" si="796"/>
        <v>1.1323227802599051E-3</v>
      </c>
      <c r="X568" s="5">
        <f t="shared" si="797"/>
        <v>8.1617826001133839E-4</v>
      </c>
      <c r="Y568" s="5">
        <f t="shared" si="798"/>
        <v>2.9415064490808594E-4</v>
      </c>
      <c r="Z568" s="5">
        <f t="shared" si="799"/>
        <v>2.3338930052157002E-2</v>
      </c>
      <c r="AA568" s="5">
        <f t="shared" si="800"/>
        <v>6.135625180480898E-3</v>
      </c>
      <c r="AB568" s="5">
        <f t="shared" si="801"/>
        <v>8.0650433141582663E-4</v>
      </c>
      <c r="AC568" s="5">
        <f t="shared" si="802"/>
        <v>8.370203216401927E-7</v>
      </c>
      <c r="AD568" s="5">
        <f t="shared" si="803"/>
        <v>7.4419737188774035E-5</v>
      </c>
      <c r="AE568" s="5">
        <f t="shared" si="804"/>
        <v>5.3641746565668244E-5</v>
      </c>
      <c r="AF568" s="5">
        <f t="shared" si="805"/>
        <v>1.9332485462266809E-5</v>
      </c>
      <c r="AG568" s="5">
        <f t="shared" si="806"/>
        <v>4.6449518404006332E-6</v>
      </c>
      <c r="AH568" s="5">
        <f t="shared" si="807"/>
        <v>4.2056751953986841E-3</v>
      </c>
      <c r="AI568" s="5">
        <f t="shared" si="808"/>
        <v>1.105639657522656E-3</v>
      </c>
      <c r="AJ568" s="5">
        <f t="shared" si="809"/>
        <v>1.4533208052113172E-4</v>
      </c>
      <c r="AK568" s="5">
        <f t="shared" si="810"/>
        <v>1.2735562009974848E-5</v>
      </c>
      <c r="AL568" s="5">
        <f t="shared" si="811"/>
        <v>6.3443721520369339E-9</v>
      </c>
      <c r="AM568" s="5">
        <f t="shared" si="812"/>
        <v>3.9128752894823699E-6</v>
      </c>
      <c r="AN568" s="5">
        <f t="shared" si="813"/>
        <v>2.8204005086588877E-6</v>
      </c>
      <c r="AO568" s="5">
        <f t="shared" si="814"/>
        <v>1.0164723433206618E-6</v>
      </c>
      <c r="AP568" s="5">
        <f t="shared" si="815"/>
        <v>2.4422442168851073E-7</v>
      </c>
      <c r="AQ568" s="5">
        <f t="shared" si="816"/>
        <v>4.4009240788269558E-8</v>
      </c>
      <c r="AR568" s="5">
        <f t="shared" si="817"/>
        <v>6.0629013616867388E-4</v>
      </c>
      <c r="AS568" s="5">
        <f t="shared" si="818"/>
        <v>1.5938901302846594E-4</v>
      </c>
      <c r="AT568" s="5">
        <f t="shared" si="819"/>
        <v>2.0951072727926329E-5</v>
      </c>
      <c r="AU568" s="5">
        <f t="shared" si="820"/>
        <v>1.8359586193579724E-6</v>
      </c>
      <c r="AV568" s="5">
        <f t="shared" si="821"/>
        <v>1.2066484956765007E-7</v>
      </c>
      <c r="AW568" s="5">
        <f t="shared" si="822"/>
        <v>3.33947968656205E-11</v>
      </c>
      <c r="AX568" s="5">
        <f t="shared" si="823"/>
        <v>1.7144413576070395E-7</v>
      </c>
      <c r="AY568" s="5">
        <f t="shared" si="824"/>
        <v>1.2357693305631521E-7</v>
      </c>
      <c r="AZ568" s="5">
        <f t="shared" si="825"/>
        <v>4.4537126673495945E-8</v>
      </c>
      <c r="BA568" s="5">
        <f t="shared" si="826"/>
        <v>1.0700786968751946E-8</v>
      </c>
      <c r="BB568" s="5">
        <f t="shared" si="827"/>
        <v>1.9282818117690977E-9</v>
      </c>
      <c r="BC568" s="5">
        <f t="shared" si="828"/>
        <v>2.7798110598463286E-10</v>
      </c>
      <c r="BD568" s="5">
        <f t="shared" si="829"/>
        <v>7.2835655025063219E-5</v>
      </c>
      <c r="BE568" s="5">
        <f t="shared" si="830"/>
        <v>1.9147933431819674E-5</v>
      </c>
      <c r="BF568" s="5">
        <f t="shared" si="831"/>
        <v>2.5169222037148786E-6</v>
      </c>
      <c r="BG568" s="5">
        <f t="shared" si="832"/>
        <v>2.2055982880553735E-7</v>
      </c>
      <c r="BH568" s="5">
        <f t="shared" si="833"/>
        <v>1.4495870594727001E-8</v>
      </c>
      <c r="BI568" s="5">
        <f t="shared" si="834"/>
        <v>7.6217057453136893E-10</v>
      </c>
      <c r="BJ568" s="8">
        <f t="shared" si="835"/>
        <v>0.12294119942211179</v>
      </c>
      <c r="BK568" s="8">
        <f t="shared" si="836"/>
        <v>0.44821287022686279</v>
      </c>
      <c r="BL568" s="8">
        <f t="shared" si="837"/>
        <v>0.40549640025848832</v>
      </c>
      <c r="BM568" s="8">
        <f t="shared" si="838"/>
        <v>7.7315632065018222E-2</v>
      </c>
      <c r="BN568" s="8">
        <f t="shared" si="839"/>
        <v>0.92267364435106336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1.7115384615384599</v>
      </c>
      <c r="F569">
        <f>VLOOKUP(B569,home!$B$2:$E$405,3,FALSE)</f>
        <v>0.64</v>
      </c>
      <c r="G569">
        <f>VLOOKUP(C569,away!$B$2:$E$405,4,FALSE)</f>
        <v>1.27</v>
      </c>
      <c r="H569">
        <f>VLOOKUP(A569,away!$A$2:$E$405,3,FALSE)</f>
        <v>1.4722222222222201</v>
      </c>
      <c r="I569">
        <f>VLOOKUP(C569,away!$B$2:$E$405,3,FALSE)</f>
        <v>0.48</v>
      </c>
      <c r="J569">
        <f>VLOOKUP(B569,home!$B$2:$E$405,4,FALSE)</f>
        <v>0.85</v>
      </c>
      <c r="K569" s="3">
        <f t="shared" si="784"/>
        <v>1.3911384615384601</v>
      </c>
      <c r="L569" s="3">
        <f t="shared" si="785"/>
        <v>0.60066666666666579</v>
      </c>
      <c r="M569" s="5">
        <f t="shared" si="786"/>
        <v>0.1364488952537847</v>
      </c>
      <c r="N569" s="5">
        <f t="shared" si="787"/>
        <v>0.18981930622197252</v>
      </c>
      <c r="O569" s="5">
        <f t="shared" si="788"/>
        <v>8.1960303082439886E-2</v>
      </c>
      <c r="P569" s="5">
        <f t="shared" si="789"/>
        <v>0.11401812993733132</v>
      </c>
      <c r="Q569" s="5">
        <f t="shared" si="790"/>
        <v>0.13203246881396638</v>
      </c>
      <c r="R569" s="5">
        <f t="shared" si="791"/>
        <v>2.4615411025759405E-2</v>
      </c>
      <c r="S569" s="5">
        <f t="shared" si="792"/>
        <v>2.3818686714588085E-2</v>
      </c>
      <c r="T569" s="5">
        <f t="shared" si="793"/>
        <v>7.9307502934255689E-2</v>
      </c>
      <c r="U569" s="5">
        <f t="shared" si="794"/>
        <v>3.4243445024511786E-2</v>
      </c>
      <c r="V569" s="5">
        <f t="shared" si="795"/>
        <v>2.2114605306659805E-3</v>
      </c>
      <c r="W569" s="5">
        <f t="shared" si="796"/>
        <v>6.122514851299532E-2</v>
      </c>
      <c r="X569" s="5">
        <f t="shared" si="797"/>
        <v>3.6775905873472466E-2</v>
      </c>
      <c r="Y569" s="5">
        <f t="shared" si="798"/>
        <v>1.1045030397332879E-2</v>
      </c>
      <c r="Z569" s="5">
        <f t="shared" si="799"/>
        <v>4.9285522964909326E-3</v>
      </c>
      <c r="AA569" s="5">
        <f t="shared" si="800"/>
        <v>6.8562986593522406E-3</v>
      </c>
      <c r="AB569" s="5">
        <f t="shared" si="801"/>
        <v>4.7690303844097424E-3</v>
      </c>
      <c r="AC569" s="5">
        <f t="shared" si="802"/>
        <v>1.1549497783940449E-4</v>
      </c>
      <c r="AD569" s="5">
        <f t="shared" si="803"/>
        <v>2.129316472745801E-2</v>
      </c>
      <c r="AE569" s="5">
        <f t="shared" si="804"/>
        <v>1.2790094279626425E-2</v>
      </c>
      <c r="AF569" s="5">
        <f t="shared" si="805"/>
        <v>3.8412916486477966E-3</v>
      </c>
      <c r="AG569" s="5">
        <f t="shared" si="806"/>
        <v>7.6911195009592463E-4</v>
      </c>
      <c r="AH569" s="5">
        <f t="shared" si="807"/>
        <v>7.4010426985638713E-4</v>
      </c>
      <c r="AI569" s="5">
        <f t="shared" si="808"/>
        <v>1.0295875153460597E-3</v>
      </c>
      <c r="AJ569" s="5">
        <f t="shared" si="809"/>
        <v>7.1614939605886183E-4</v>
      </c>
      <c r="AK569" s="5">
        <f t="shared" si="810"/>
        <v>3.3208765635500752E-4</v>
      </c>
      <c r="AL569" s="5">
        <f t="shared" si="811"/>
        <v>3.8603526590405735E-6</v>
      </c>
      <c r="AM569" s="5">
        <f t="shared" si="812"/>
        <v>5.9243480840481802E-3</v>
      </c>
      <c r="AN569" s="5">
        <f t="shared" si="813"/>
        <v>3.5585584158182681E-3</v>
      </c>
      <c r="AO569" s="5">
        <f t="shared" si="814"/>
        <v>1.0687537108840849E-3</v>
      </c>
      <c r="AP569" s="5">
        <f t="shared" si="815"/>
        <v>2.1398824300145763E-4</v>
      </c>
      <c r="AQ569" s="5">
        <f t="shared" si="816"/>
        <v>3.2133901157385501E-5</v>
      </c>
      <c r="AR569" s="5">
        <f t="shared" si="817"/>
        <v>8.8911192952080545E-5</v>
      </c>
      <c r="AS569" s="5">
        <f t="shared" si="818"/>
        <v>1.2368778017690649E-4</v>
      </c>
      <c r="AT569" s="5">
        <f t="shared" si="819"/>
        <v>8.6033414113204497E-5</v>
      </c>
      <c r="AU569" s="5">
        <f t="shared" si="820"/>
        <v>3.9894797116781525E-5</v>
      </c>
      <c r="AV569" s="5">
        <f t="shared" si="821"/>
        <v>1.387479667110711E-5</v>
      </c>
      <c r="AW569" s="5">
        <f t="shared" si="822"/>
        <v>8.9604200708209856E-8</v>
      </c>
      <c r="AX569" s="5">
        <f t="shared" si="823"/>
        <v>1.3735980798768514E-3</v>
      </c>
      <c r="AY569" s="5">
        <f t="shared" si="824"/>
        <v>8.2507457997936084E-4</v>
      </c>
      <c r="AZ569" s="5">
        <f t="shared" si="825"/>
        <v>2.4779739885380097E-4</v>
      </c>
      <c r="BA569" s="5">
        <f t="shared" si="826"/>
        <v>4.9614545859394316E-5</v>
      </c>
      <c r="BB569" s="5">
        <f t="shared" si="827"/>
        <v>7.4504509698857004E-6</v>
      </c>
      <c r="BC569" s="5">
        <f t="shared" si="828"/>
        <v>8.950475098489344E-7</v>
      </c>
      <c r="BD569" s="5">
        <f t="shared" si="829"/>
        <v>8.9009983166471597E-6</v>
      </c>
      <c r="BE569" s="5">
        <f t="shared" si="830"/>
        <v>1.2382521104376954E-5</v>
      </c>
      <c r="BF569" s="5">
        <f t="shared" si="831"/>
        <v>8.6129006795552366E-6</v>
      </c>
      <c r="BG569" s="5">
        <f t="shared" si="832"/>
        <v>3.9939124669133439E-6</v>
      </c>
      <c r="BH569" s="5">
        <f t="shared" si="833"/>
        <v>1.3890213111852763E-6</v>
      </c>
      <c r="BI569" s="5">
        <f t="shared" si="834"/>
        <v>3.8646419397728348E-7</v>
      </c>
      <c r="BJ569" s="8">
        <f t="shared" si="835"/>
        <v>0.56220123781778186</v>
      </c>
      <c r="BK569" s="8">
        <f t="shared" si="836"/>
        <v>0.27744160234684789</v>
      </c>
      <c r="BL569" s="8">
        <f t="shared" si="837"/>
        <v>0.15565048481319213</v>
      </c>
      <c r="BM569" s="8">
        <f t="shared" si="838"/>
        <v>0.32050237796327985</v>
      </c>
      <c r="BN569" s="8">
        <f t="shared" si="839"/>
        <v>0.67889451433525416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1.7115384615384599</v>
      </c>
      <c r="F570">
        <f>VLOOKUP(B570,home!$B$2:$E$405,3,FALSE)</f>
        <v>1.27</v>
      </c>
      <c r="G570">
        <f>VLOOKUP(C570,away!$B$2:$E$405,4,FALSE)</f>
        <v>0.8</v>
      </c>
      <c r="H570">
        <f>VLOOKUP(A570,away!$A$2:$E$405,3,FALSE)</f>
        <v>1.4722222222222201</v>
      </c>
      <c r="I570">
        <f>VLOOKUP(C570,away!$B$2:$E$405,3,FALSE)</f>
        <v>0.64</v>
      </c>
      <c r="J570">
        <f>VLOOKUP(B570,home!$B$2:$E$405,4,FALSE)</f>
        <v>0.34</v>
      </c>
      <c r="K570" s="3">
        <f t="shared" si="784"/>
        <v>1.7389230769230755</v>
      </c>
      <c r="L570" s="3">
        <f t="shared" si="785"/>
        <v>0.32035555555555512</v>
      </c>
      <c r="M570" s="5">
        <f t="shared" si="786"/>
        <v>0.12754594421882912</v>
      </c>
      <c r="N570" s="5">
        <f t="shared" si="787"/>
        <v>0.2217925857700653</v>
      </c>
      <c r="O570" s="5">
        <f t="shared" si="788"/>
        <v>4.0860051819080853E-2</v>
      </c>
      <c r="P570" s="5">
        <f t="shared" si="789"/>
        <v>7.1052487032472397E-2</v>
      </c>
      <c r="Q570" s="5">
        <f t="shared" si="790"/>
        <v>0.19284012284300356</v>
      </c>
      <c r="R570" s="5">
        <f t="shared" si="791"/>
        <v>6.5448723002652087E-3</v>
      </c>
      <c r="S570" s="5">
        <f t="shared" si="792"/>
        <v>9.8953673996055834E-3</v>
      </c>
      <c r="T570" s="5">
        <f t="shared" si="793"/>
        <v>6.1777404686771911E-2</v>
      </c>
      <c r="U570" s="5">
        <f t="shared" si="794"/>
        <v>1.1381029478445784E-2</v>
      </c>
      <c r="V570" s="5">
        <f t="shared" si="795"/>
        <v>6.1249429080302543E-4</v>
      </c>
      <c r="W570" s="5">
        <f t="shared" si="796"/>
        <v>0.11177804658945986</v>
      </c>
      <c r="X570" s="5">
        <f t="shared" si="797"/>
        <v>3.5808718214081145E-2</v>
      </c>
      <c r="Y570" s="5">
        <f t="shared" si="798"/>
        <v>5.7357609086021452E-3</v>
      </c>
      <c r="Z570" s="5">
        <f t="shared" si="799"/>
        <v>6.9889540059720845E-4</v>
      </c>
      <c r="AA570" s="5">
        <f t="shared" si="800"/>
        <v>1.2153253404538834E-3</v>
      </c>
      <c r="AB570" s="5">
        <f t="shared" si="801"/>
        <v>1.0566786402423254E-3</v>
      </c>
      <c r="AC570" s="5">
        <f t="shared" si="802"/>
        <v>2.1325277589814931E-5</v>
      </c>
      <c r="AD570" s="5">
        <f t="shared" si="803"/>
        <v>4.8593356176948585E-2</v>
      </c>
      <c r="AE570" s="5">
        <f t="shared" si="804"/>
        <v>1.5567151614375335E-2</v>
      </c>
      <c r="AF570" s="5">
        <f t="shared" si="805"/>
        <v>2.4935117519203831E-3</v>
      </c>
      <c r="AG570" s="5">
        <f t="shared" si="806"/>
        <v>2.6627011419025337E-4</v>
      </c>
      <c r="AH570" s="5">
        <f t="shared" si="807"/>
        <v>5.5973756083385246E-5</v>
      </c>
      <c r="AI570" s="5">
        <f t="shared" si="808"/>
        <v>9.7334056155461981E-5</v>
      </c>
      <c r="AJ570" s="5">
        <f t="shared" si="809"/>
        <v>8.462821820962969E-5</v>
      </c>
      <c r="AK570" s="5">
        <f t="shared" si="810"/>
        <v>4.9053987201202241E-5</v>
      </c>
      <c r="AL570" s="5">
        <f t="shared" si="811"/>
        <v>4.7519002464384567E-7</v>
      </c>
      <c r="AM570" s="5">
        <f t="shared" si="812"/>
        <v>1.6900021688247672E-2</v>
      </c>
      <c r="AN570" s="5">
        <f t="shared" si="813"/>
        <v>5.4140158368395147E-3</v>
      </c>
      <c r="AO570" s="5">
        <f t="shared" si="814"/>
        <v>8.6720502559864811E-4</v>
      </c>
      <c r="AP570" s="5">
        <f t="shared" si="815"/>
        <v>9.2604649252074801E-5</v>
      </c>
      <c r="AQ570" s="5">
        <f t="shared" si="816"/>
        <v>7.4166034645439359E-6</v>
      </c>
      <c r="AR570" s="5">
        <f t="shared" si="817"/>
        <v>3.586300745324804E-6</v>
      </c>
      <c r="AS570" s="5">
        <f t="shared" si="818"/>
        <v>6.236301126831727E-6</v>
      </c>
      <c r="AT570" s="5">
        <f t="shared" si="819"/>
        <v>5.422223972044535E-6</v>
      </c>
      <c r="AU570" s="5">
        <f t="shared" si="820"/>
        <v>3.1429434644112478E-6</v>
      </c>
      <c r="AV570" s="5">
        <f t="shared" si="821"/>
        <v>1.3663342299323189E-6</v>
      </c>
      <c r="AW570" s="5">
        <f t="shared" si="822"/>
        <v>7.3532180612239126E-9</v>
      </c>
      <c r="AX570" s="5">
        <f t="shared" si="823"/>
        <v>4.8979729523657275E-3</v>
      </c>
      <c r="AY570" s="5">
        <f t="shared" si="824"/>
        <v>1.5690928462512054E-3</v>
      </c>
      <c r="AZ570" s="5">
        <f t="shared" si="825"/>
        <v>2.5133380523952606E-4</v>
      </c>
      <c r="BA570" s="5">
        <f t="shared" si="826"/>
        <v>2.6838726935800027E-5</v>
      </c>
      <c r="BB570" s="5">
        <f t="shared" si="827"/>
        <v>2.1494838194805148E-6</v>
      </c>
      <c r="BC570" s="5">
        <f t="shared" si="828"/>
        <v>1.3771981662947144E-7</v>
      </c>
      <c r="BD570" s="5">
        <f t="shared" si="829"/>
        <v>1.9148189460963807E-7</v>
      </c>
      <c r="BE570" s="5">
        <f t="shared" si="830"/>
        <v>3.3297228534965189E-7</v>
      </c>
      <c r="BF570" s="5">
        <f t="shared" si="831"/>
        <v>2.8950659548516251E-7</v>
      </c>
      <c r="BG570" s="5">
        <f t="shared" si="832"/>
        <v>1.6780989993686097E-7</v>
      </c>
      <c r="BH570" s="5">
        <f t="shared" si="833"/>
        <v>7.2952126884089895E-8</v>
      </c>
      <c r="BI570" s="5">
        <f t="shared" si="834"/>
        <v>2.5371627389872839E-8</v>
      </c>
      <c r="BJ570" s="8">
        <f t="shared" si="835"/>
        <v>0.72668171800724946</v>
      </c>
      <c r="BK570" s="8">
        <f t="shared" si="836"/>
        <v>0.21069718625557576</v>
      </c>
      <c r="BL570" s="8">
        <f t="shared" si="837"/>
        <v>6.1365781794105921E-2</v>
      </c>
      <c r="BM570" s="8">
        <f t="shared" si="838"/>
        <v>0.33723843198077874</v>
      </c>
      <c r="BN570" s="8">
        <f t="shared" si="839"/>
        <v>0.66063606398371655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1.8444444444444399</v>
      </c>
      <c r="F571">
        <f>VLOOKUP(B571,home!$B$2:$E$405,3,FALSE)</f>
        <v>0.36</v>
      </c>
      <c r="G571">
        <f>VLOOKUP(C571,away!$B$2:$E$405,4,FALSE)</f>
        <v>0.54</v>
      </c>
      <c r="H571">
        <f>VLOOKUP(A571,away!$A$2:$E$405,3,FALSE)</f>
        <v>1.24444444444444</v>
      </c>
      <c r="I571">
        <f>VLOOKUP(C571,away!$B$2:$E$405,3,FALSE)</f>
        <v>1.45</v>
      </c>
      <c r="J571">
        <f>VLOOKUP(B571,home!$B$2:$E$405,4,FALSE)</f>
        <v>2.14</v>
      </c>
      <c r="K571" s="3">
        <f t="shared" si="784"/>
        <v>0.35855999999999916</v>
      </c>
      <c r="L571" s="3">
        <f t="shared" si="785"/>
        <v>3.8615111111110978</v>
      </c>
      <c r="M571" s="5">
        <f t="shared" si="786"/>
        <v>1.4697599305122514E-2</v>
      </c>
      <c r="N571" s="5">
        <f t="shared" si="787"/>
        <v>5.2699712068447176E-3</v>
      </c>
      <c r="O571" s="5">
        <f t="shared" si="788"/>
        <v>5.6754943023389334E-2</v>
      </c>
      <c r="P571" s="5">
        <f t="shared" si="789"/>
        <v>2.0350052370466436E-2</v>
      </c>
      <c r="Q571" s="5">
        <f t="shared" si="790"/>
        <v>9.4480043796311855E-4</v>
      </c>
      <c r="R571" s="5">
        <f t="shared" si="791"/>
        <v>0.10957992154764763</v>
      </c>
      <c r="S571" s="5">
        <f t="shared" si="792"/>
        <v>7.0440862974198932E-3</v>
      </c>
      <c r="T571" s="5">
        <f t="shared" si="793"/>
        <v>3.6483573889772134E-3</v>
      </c>
      <c r="U571" s="5">
        <f t="shared" si="794"/>
        <v>3.9290976670124447E-2</v>
      </c>
      <c r="V571" s="5">
        <f t="shared" si="795"/>
        <v>1.0836805694036734E-3</v>
      </c>
      <c r="W571" s="5">
        <f t="shared" si="796"/>
        <v>1.1292254834535166E-4</v>
      </c>
      <c r="X571" s="5">
        <f t="shared" si="797"/>
        <v>4.3605167513055548E-4</v>
      </c>
      <c r="Y571" s="5">
        <f t="shared" si="798"/>
        <v>8.4190919426762364E-4</v>
      </c>
      <c r="Z571" s="5">
        <f t="shared" si="799"/>
        <v>0.14104802820364123</v>
      </c>
      <c r="AA571" s="5">
        <f t="shared" si="800"/>
        <v>5.057418099269749E-2</v>
      </c>
      <c r="AB571" s="5">
        <f t="shared" si="801"/>
        <v>9.0669391683707821E-3</v>
      </c>
      <c r="AC571" s="5">
        <f t="shared" si="802"/>
        <v>9.3777884581699956E-5</v>
      </c>
      <c r="AD571" s="5">
        <f t="shared" si="803"/>
        <v>1.01223772336773E-5</v>
      </c>
      <c r="AE571" s="5">
        <f t="shared" si="804"/>
        <v>3.9087672158702904E-5</v>
      </c>
      <c r="AF571" s="5">
        <f t="shared" si="805"/>
        <v>7.5468740174149609E-5</v>
      </c>
      <c r="AG571" s="5">
        <f t="shared" si="806"/>
        <v>9.7141126241345052E-5</v>
      </c>
      <c r="AH571" s="5">
        <f t="shared" si="807"/>
        <v>0.13616463202716805</v>
      </c>
      <c r="AI571" s="5">
        <f t="shared" si="808"/>
        <v>4.882319045966127E-2</v>
      </c>
      <c r="AJ571" s="5">
        <f t="shared" si="809"/>
        <v>8.7530215856080496E-3</v>
      </c>
      <c r="AK571" s="5">
        <f t="shared" si="810"/>
        <v>1.0461611399118717E-3</v>
      </c>
      <c r="AL571" s="5">
        <f t="shared" si="811"/>
        <v>5.1937321811842497E-6</v>
      </c>
      <c r="AM571" s="5">
        <f t="shared" si="812"/>
        <v>7.2589591618146539E-7</v>
      </c>
      <c r="AN571" s="5">
        <f t="shared" si="813"/>
        <v>2.8030551458448981E-6</v>
      </c>
      <c r="AO571" s="5">
        <f t="shared" si="814"/>
        <v>5.4120142953686083E-6</v>
      </c>
      <c r="AP571" s="5">
        <f t="shared" si="815"/>
        <v>6.9661844450193256E-6</v>
      </c>
      <c r="AQ571" s="5">
        <f t="shared" si="816"/>
        <v>6.7249996591228567E-6</v>
      </c>
      <c r="AR571" s="5">
        <f t="shared" si="817"/>
        <v>0.10516024790265266</v>
      </c>
      <c r="AS571" s="5">
        <f t="shared" si="818"/>
        <v>3.7706258487975056E-2</v>
      </c>
      <c r="AT571" s="5">
        <f t="shared" si="819"/>
        <v>6.7599780217241501E-3</v>
      </c>
      <c r="AU571" s="5">
        <f t="shared" si="820"/>
        <v>8.0795257315646849E-4</v>
      </c>
      <c r="AV571" s="5">
        <f t="shared" si="821"/>
        <v>7.2424868657745665E-5</v>
      </c>
      <c r="AW571" s="5">
        <f t="shared" si="822"/>
        <v>1.9975431907675079E-7</v>
      </c>
      <c r="AX571" s="5">
        <f t="shared" si="823"/>
        <v>4.3379539951004214E-8</v>
      </c>
      <c r="AY571" s="5">
        <f t="shared" si="824"/>
        <v>1.6751057551569051E-7</v>
      </c>
      <c r="AZ571" s="5">
        <f t="shared" si="825"/>
        <v>3.2342197429122685E-7</v>
      </c>
      <c r="BA571" s="5">
        <f t="shared" si="826"/>
        <v>4.162991824343534E-7</v>
      </c>
      <c r="BB571" s="5">
        <f t="shared" si="827"/>
        <v>4.0188597962918045E-7</v>
      </c>
      <c r="BC571" s="5">
        <f t="shared" si="828"/>
        <v>3.1037743514756962E-7</v>
      </c>
      <c r="BD571" s="5">
        <f t="shared" si="829"/>
        <v>6.7679577620548478E-2</v>
      </c>
      <c r="BE571" s="5">
        <f t="shared" si="830"/>
        <v>2.4267189351623811E-2</v>
      </c>
      <c r="BF571" s="5">
        <f t="shared" si="831"/>
        <v>4.3506217069591057E-3</v>
      </c>
      <c r="BG571" s="5">
        <f t="shared" si="832"/>
        <v>5.1998630641575101E-4</v>
      </c>
      <c r="BH571" s="5">
        <f t="shared" si="833"/>
        <v>4.661157250710782E-5</v>
      </c>
      <c r="BI571" s="5">
        <f t="shared" si="834"/>
        <v>3.3426090876297106E-6</v>
      </c>
      <c r="BJ571" s="8">
        <f t="shared" si="835"/>
        <v>1.150012739148496E-2</v>
      </c>
      <c r="BK571" s="8">
        <f t="shared" si="836"/>
        <v>4.327455766975092E-2</v>
      </c>
      <c r="BL571" s="8">
        <f t="shared" si="837"/>
        <v>0.70742815763588673</v>
      </c>
      <c r="BM571" s="8">
        <f t="shared" si="838"/>
        <v>0.69565361525307379</v>
      </c>
      <c r="BN571" s="8">
        <f t="shared" si="839"/>
        <v>0.20759728789143375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1.8444444444444399</v>
      </c>
      <c r="F572">
        <f>VLOOKUP(B572,home!$B$2:$E$405,3,FALSE)</f>
        <v>0.18</v>
      </c>
      <c r="G572">
        <f>VLOOKUP(C572,away!$B$2:$E$405,4,FALSE)</f>
        <v>1.27</v>
      </c>
      <c r="H572">
        <f>VLOOKUP(A572,away!$A$2:$E$405,3,FALSE)</f>
        <v>1.24444444444444</v>
      </c>
      <c r="I572">
        <f>VLOOKUP(C572,away!$B$2:$E$405,3,FALSE)</f>
        <v>0.72</v>
      </c>
      <c r="J572">
        <f>VLOOKUP(B572,home!$B$2:$E$405,4,FALSE)</f>
        <v>0.27</v>
      </c>
      <c r="K572" s="3">
        <f t="shared" si="784"/>
        <v>0.42163999999999896</v>
      </c>
      <c r="L572" s="3">
        <f t="shared" si="785"/>
        <v>0.24191999999999916</v>
      </c>
      <c r="M572" s="5">
        <f t="shared" si="786"/>
        <v>0.51501461504135171</v>
      </c>
      <c r="N572" s="5">
        <f t="shared" si="787"/>
        <v>0.217150762286035</v>
      </c>
      <c r="O572" s="5">
        <f t="shared" si="788"/>
        <v>0.12459233567080336</v>
      </c>
      <c r="P572" s="5">
        <f t="shared" si="789"/>
        <v>5.2533112412237404E-2</v>
      </c>
      <c r="Q572" s="5">
        <f t="shared" si="790"/>
        <v>4.577972370514178E-2</v>
      </c>
      <c r="R572" s="5">
        <f t="shared" si="791"/>
        <v>1.5070688922740322E-2</v>
      </c>
      <c r="S572" s="5">
        <f t="shared" si="792"/>
        <v>1.3396357205781367E-3</v>
      </c>
      <c r="T572" s="5">
        <f t="shared" si="793"/>
        <v>1.1075030758747861E-2</v>
      </c>
      <c r="U572" s="5">
        <f t="shared" si="794"/>
        <v>6.354405277384215E-3</v>
      </c>
      <c r="V572" s="5">
        <f t="shared" si="795"/>
        <v>1.5183006860436232E-5</v>
      </c>
      <c r="W572" s="5">
        <f t="shared" si="796"/>
        <v>6.4341875676786463E-3</v>
      </c>
      <c r="X572" s="5">
        <f t="shared" si="797"/>
        <v>1.5565586563728126E-3</v>
      </c>
      <c r="Y572" s="5">
        <f t="shared" si="798"/>
        <v>1.8828133507485477E-4</v>
      </c>
      <c r="Z572" s="5">
        <f t="shared" si="799"/>
        <v>1.2153003547297752E-3</v>
      </c>
      <c r="AA572" s="5">
        <f t="shared" si="800"/>
        <v>5.1241924156826112E-4</v>
      </c>
      <c r="AB572" s="5">
        <f t="shared" si="801"/>
        <v>1.0802822450742054E-4</v>
      </c>
      <c r="AC572" s="5">
        <f t="shared" si="802"/>
        <v>9.6794656751030561E-8</v>
      </c>
      <c r="AD572" s="5">
        <f t="shared" si="803"/>
        <v>6.7822771150900438E-4</v>
      </c>
      <c r="AE572" s="5">
        <f t="shared" si="804"/>
        <v>1.6407684796825776E-4</v>
      </c>
      <c r="AF572" s="5">
        <f t="shared" si="805"/>
        <v>1.9846735530240392E-5</v>
      </c>
      <c r="AG572" s="5">
        <f t="shared" si="806"/>
        <v>1.6004407531585791E-6</v>
      </c>
      <c r="AH572" s="5">
        <f t="shared" si="807"/>
        <v>7.350136545405657E-5</v>
      </c>
      <c r="AI572" s="5">
        <f t="shared" si="808"/>
        <v>3.0991115730048342E-5</v>
      </c>
      <c r="AJ572" s="5">
        <f t="shared" si="809"/>
        <v>6.5335470182087744E-6</v>
      </c>
      <c r="AK572" s="5">
        <f t="shared" si="810"/>
        <v>9.1826825491918046E-7</v>
      </c>
      <c r="AL572" s="5">
        <f t="shared" si="811"/>
        <v>3.9493439102480984E-10</v>
      </c>
      <c r="AM572" s="5">
        <f t="shared" si="812"/>
        <v>5.7193586456131182E-5</v>
      </c>
      <c r="AN572" s="5">
        <f t="shared" si="813"/>
        <v>1.3836272435467207E-5</v>
      </c>
      <c r="AO572" s="5">
        <f t="shared" si="814"/>
        <v>1.6736355137941077E-6</v>
      </c>
      <c r="AP572" s="5">
        <f t="shared" si="815"/>
        <v>1.3496196783235635E-7</v>
      </c>
      <c r="AQ572" s="5">
        <f t="shared" si="816"/>
        <v>8.1624998145008858E-9</v>
      </c>
      <c r="AR572" s="5">
        <f t="shared" si="817"/>
        <v>3.5562900661290636E-6</v>
      </c>
      <c r="AS572" s="5">
        <f t="shared" si="818"/>
        <v>1.4994741434826547E-6</v>
      </c>
      <c r="AT572" s="5">
        <f t="shared" si="819"/>
        <v>3.161191389290125E-7</v>
      </c>
      <c r="AU572" s="5">
        <f t="shared" si="820"/>
        <v>4.4429491246009511E-8</v>
      </c>
      <c r="AV572" s="5">
        <f t="shared" si="821"/>
        <v>4.6833126722418503E-9</v>
      </c>
      <c r="AW572" s="5">
        <f t="shared" si="822"/>
        <v>1.1190153181650207E-12</v>
      </c>
      <c r="AX572" s="5">
        <f t="shared" si="823"/>
        <v>4.0191839655605136E-6</v>
      </c>
      <c r="AY572" s="5">
        <f t="shared" si="824"/>
        <v>9.723209849483962E-7</v>
      </c>
      <c r="AZ572" s="5">
        <f t="shared" si="825"/>
        <v>1.1761194633935759E-7</v>
      </c>
      <c r="BA572" s="5">
        <f t="shared" si="826"/>
        <v>9.4842273528057615E-9</v>
      </c>
      <c r="BB572" s="5">
        <f t="shared" si="827"/>
        <v>5.7360607029769063E-10</v>
      </c>
      <c r="BC572" s="5">
        <f t="shared" si="828"/>
        <v>2.775335610528339E-11</v>
      </c>
      <c r="BD572" s="5">
        <f t="shared" si="829"/>
        <v>1.4338961546632313E-7</v>
      </c>
      <c r="BE572" s="5">
        <f t="shared" si="830"/>
        <v>6.0458797465220343E-8</v>
      </c>
      <c r="BF572" s="5">
        <f t="shared" si="831"/>
        <v>1.274592368161772E-8</v>
      </c>
      <c r="BG572" s="5">
        <f t="shared" si="832"/>
        <v>1.7913970870390945E-9</v>
      </c>
      <c r="BH572" s="5">
        <f t="shared" si="833"/>
        <v>1.8883116694479047E-10</v>
      </c>
      <c r="BI572" s="5">
        <f t="shared" si="834"/>
        <v>1.5923754646120254E-11</v>
      </c>
      <c r="BJ572" s="8">
        <f t="shared" si="835"/>
        <v>0.28312626186616829</v>
      </c>
      <c r="BK572" s="8">
        <f t="shared" si="836"/>
        <v>0.56890361569160386</v>
      </c>
      <c r="BL572" s="8">
        <f t="shared" si="837"/>
        <v>0.14675546122010188</v>
      </c>
      <c r="BM572" s="8">
        <f t="shared" si="838"/>
        <v>2.9858428774428212E-2</v>
      </c>
      <c r="BN572" s="8">
        <f t="shared" si="839"/>
        <v>0.97014123803830965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1.8444444444444399</v>
      </c>
      <c r="F573">
        <f>VLOOKUP(B573,home!$B$2:$E$405,3,FALSE)</f>
        <v>1.08</v>
      </c>
      <c r="G573">
        <f>VLOOKUP(C573,away!$B$2:$E$405,4,FALSE)</f>
        <v>1.81</v>
      </c>
      <c r="H573">
        <f>VLOOKUP(A573,away!$A$2:$E$405,3,FALSE)</f>
        <v>1.24444444444444</v>
      </c>
      <c r="I573">
        <f>VLOOKUP(C573,away!$B$2:$E$405,3,FALSE)</f>
        <v>0.18</v>
      </c>
      <c r="J573">
        <f>VLOOKUP(B573,home!$B$2:$E$405,4,FALSE)</f>
        <v>0.8</v>
      </c>
      <c r="K573" s="3">
        <f t="shared" si="784"/>
        <v>3.6055199999999914</v>
      </c>
      <c r="L573" s="3">
        <f t="shared" si="785"/>
        <v>0.17919999999999936</v>
      </c>
      <c r="M573" s="5">
        <f t="shared" si="786"/>
        <v>2.2715222148579538E-2</v>
      </c>
      <c r="N573" s="5">
        <f t="shared" si="787"/>
        <v>8.1900187761146312E-2</v>
      </c>
      <c r="O573" s="5">
        <f t="shared" si="788"/>
        <v>4.0705678090254393E-3</v>
      </c>
      <c r="P573" s="5">
        <f t="shared" si="789"/>
        <v>1.4676513646797368E-2</v>
      </c>
      <c r="Q573" s="5">
        <f t="shared" si="790"/>
        <v>0.14764638248828379</v>
      </c>
      <c r="R573" s="5">
        <f t="shared" si="791"/>
        <v>3.6472287568867798E-4</v>
      </c>
      <c r="S573" s="5">
        <f t="shared" si="792"/>
        <v>2.3706575640742634E-3</v>
      </c>
      <c r="T573" s="5">
        <f t="shared" si="793"/>
        <v>2.6458231741900363E-2</v>
      </c>
      <c r="U573" s="5">
        <f t="shared" si="794"/>
        <v>1.3150156227530393E-3</v>
      </c>
      <c r="V573" s="5">
        <f t="shared" si="795"/>
        <v>1.7018929158527123E-4</v>
      </c>
      <c r="W573" s="5">
        <f t="shared" si="796"/>
        <v>0.17744732832971855</v>
      </c>
      <c r="X573" s="5">
        <f t="shared" si="797"/>
        <v>3.1798561236685452E-2</v>
      </c>
      <c r="Y573" s="5">
        <f t="shared" si="798"/>
        <v>2.8491510868070059E-3</v>
      </c>
      <c r="Z573" s="5">
        <f t="shared" si="799"/>
        <v>2.1786113107803622E-5</v>
      </c>
      <c r="AA573" s="5">
        <f t="shared" si="800"/>
        <v>7.8550266532447939E-5</v>
      </c>
      <c r="AB573" s="5">
        <f t="shared" si="801"/>
        <v>1.4160727849403553E-4</v>
      </c>
      <c r="AC573" s="5">
        <f t="shared" si="802"/>
        <v>6.8725540194810624E-6</v>
      </c>
      <c r="AD573" s="5">
        <f t="shared" si="803"/>
        <v>0.15994747280984134</v>
      </c>
      <c r="AE573" s="5">
        <f t="shared" si="804"/>
        <v>2.8662587127523467E-2</v>
      </c>
      <c r="AF573" s="5">
        <f t="shared" si="805"/>
        <v>2.5681678066260933E-3</v>
      </c>
      <c r="AG573" s="5">
        <f t="shared" si="806"/>
        <v>1.5340522364913143E-4</v>
      </c>
      <c r="AH573" s="5">
        <f t="shared" si="807"/>
        <v>9.7601786722959862E-7</v>
      </c>
      <c r="AI573" s="5">
        <f t="shared" si="808"/>
        <v>3.5190519406536545E-6</v>
      </c>
      <c r="AJ573" s="5">
        <f t="shared" si="809"/>
        <v>6.3440060765327678E-6</v>
      </c>
      <c r="AK573" s="5">
        <f t="shared" si="810"/>
        <v>7.6244802630201226E-6</v>
      </c>
      <c r="AL573" s="5">
        <f t="shared" si="811"/>
        <v>1.7761681078091215E-7</v>
      </c>
      <c r="AM573" s="5">
        <f t="shared" si="812"/>
        <v>0.11533876243306752</v>
      </c>
      <c r="AN573" s="5">
        <f t="shared" si="813"/>
        <v>2.0668706228005627E-2</v>
      </c>
      <c r="AO573" s="5">
        <f t="shared" si="814"/>
        <v>1.8519160780292973E-3</v>
      </c>
      <c r="AP573" s="5">
        <f t="shared" si="815"/>
        <v>1.1062112039428297E-4</v>
      </c>
      <c r="AQ573" s="5">
        <f t="shared" si="816"/>
        <v>4.9558261936638592E-6</v>
      </c>
      <c r="AR573" s="5">
        <f t="shared" si="817"/>
        <v>3.4980480361508706E-8</v>
      </c>
      <c r="AS573" s="5">
        <f t="shared" si="818"/>
        <v>1.261228215530266E-7</v>
      </c>
      <c r="AT573" s="5">
        <f t="shared" si="819"/>
        <v>2.2736917778293369E-7</v>
      </c>
      <c r="AU573" s="5">
        <f t="shared" si="820"/>
        <v>2.7326137262664032E-7</v>
      </c>
      <c r="AV573" s="5">
        <f t="shared" si="821"/>
        <v>2.4631233605820052E-7</v>
      </c>
      <c r="AW573" s="5">
        <f t="shared" si="822"/>
        <v>3.1877736855093553E-9</v>
      </c>
      <c r="AX573" s="5">
        <f t="shared" si="823"/>
        <v>6.930936912127876E-2</v>
      </c>
      <c r="AY573" s="5">
        <f t="shared" si="824"/>
        <v>1.2420238946533109E-2</v>
      </c>
      <c r="AZ573" s="5">
        <f t="shared" si="825"/>
        <v>1.1128534096093625E-3</v>
      </c>
      <c r="BA573" s="5">
        <f t="shared" si="826"/>
        <v>6.6474443667332352E-5</v>
      </c>
      <c r="BB573" s="5">
        <f t="shared" si="827"/>
        <v>2.9780550762964781E-6</v>
      </c>
      <c r="BC573" s="5">
        <f t="shared" si="828"/>
        <v>1.0673349393446546E-7</v>
      </c>
      <c r="BD573" s="5">
        <f t="shared" si="829"/>
        <v>1.0447503467970558E-9</v>
      </c>
      <c r="BE573" s="5">
        <f t="shared" si="830"/>
        <v>3.7668682703837123E-9</v>
      </c>
      <c r="BF573" s="5">
        <f t="shared" si="831"/>
        <v>6.7907594431169255E-9</v>
      </c>
      <c r="BG573" s="5">
        <f t="shared" si="832"/>
        <v>8.1614063291156242E-9</v>
      </c>
      <c r="BH573" s="5">
        <f t="shared" si="833"/>
        <v>7.3565284369382254E-9</v>
      </c>
      <c r="BI573" s="5">
        <f t="shared" si="834"/>
        <v>5.3048220819898881E-9</v>
      </c>
      <c r="BJ573" s="8">
        <f t="shared" si="835"/>
        <v>0.88031845800753061</v>
      </c>
      <c r="BK573" s="8">
        <f t="shared" si="836"/>
        <v>5.2359871768399811E-2</v>
      </c>
      <c r="BL573" s="8">
        <f t="shared" si="837"/>
        <v>5.9898678799643673E-3</v>
      </c>
      <c r="BM573" s="8">
        <f t="shared" si="838"/>
        <v>0.65489615128072221</v>
      </c>
      <c r="BN573" s="8">
        <f t="shared" si="839"/>
        <v>0.2713735967295211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1.8444444444444399</v>
      </c>
      <c r="F574">
        <f>VLOOKUP(B574,home!$B$2:$E$405,3,FALSE)</f>
        <v>0.72</v>
      </c>
      <c r="G574">
        <f>VLOOKUP(C574,away!$B$2:$E$405,4,FALSE)</f>
        <v>1.81</v>
      </c>
      <c r="H574">
        <f>VLOOKUP(A574,away!$A$2:$E$405,3,FALSE)</f>
        <v>1.24444444444444</v>
      </c>
      <c r="I574">
        <f>VLOOKUP(C574,away!$B$2:$E$405,3,FALSE)</f>
        <v>0.36</v>
      </c>
      <c r="J574">
        <f>VLOOKUP(B574,home!$B$2:$E$405,4,FALSE)</f>
        <v>0</v>
      </c>
      <c r="K574" s="3">
        <f t="shared" si="784"/>
        <v>2.4036799999999943</v>
      </c>
      <c r="L574" s="3">
        <f t="shared" si="785"/>
        <v>0</v>
      </c>
      <c r="M574" s="5">
        <f t="shared" si="786"/>
        <v>9.0384724737902211E-2</v>
      </c>
      <c r="N574" s="5">
        <f t="shared" si="787"/>
        <v>0.21725595515800025</v>
      </c>
      <c r="O574" s="5">
        <f t="shared" si="788"/>
        <v>0</v>
      </c>
      <c r="P574" s="5">
        <f t="shared" si="789"/>
        <v>0</v>
      </c>
      <c r="Q574" s="5">
        <f t="shared" si="790"/>
        <v>0.26110689714709046</v>
      </c>
      <c r="R574" s="5">
        <f t="shared" si="791"/>
        <v>0</v>
      </c>
      <c r="S574" s="5">
        <f t="shared" si="792"/>
        <v>0</v>
      </c>
      <c r="T574" s="5">
        <f t="shared" si="793"/>
        <v>0</v>
      </c>
      <c r="U574" s="5">
        <f t="shared" si="794"/>
        <v>0</v>
      </c>
      <c r="V574" s="5">
        <f t="shared" si="795"/>
        <v>0</v>
      </c>
      <c r="W574" s="5">
        <f t="shared" si="796"/>
        <v>0.20920580884483894</v>
      </c>
      <c r="X574" s="5">
        <f t="shared" si="797"/>
        <v>0</v>
      </c>
      <c r="Y574" s="5">
        <f t="shared" si="798"/>
        <v>0</v>
      </c>
      <c r="Z574" s="5">
        <f t="shared" si="799"/>
        <v>0</v>
      </c>
      <c r="AA574" s="5">
        <f t="shared" si="800"/>
        <v>0</v>
      </c>
      <c r="AB574" s="5">
        <f t="shared" si="801"/>
        <v>0</v>
      </c>
      <c r="AC574" s="5">
        <f t="shared" si="802"/>
        <v>0</v>
      </c>
      <c r="AD574" s="5">
        <f t="shared" si="803"/>
        <v>0.1257159546510403</v>
      </c>
      <c r="AE574" s="5">
        <f t="shared" si="804"/>
        <v>0</v>
      </c>
      <c r="AF574" s="5">
        <f t="shared" si="805"/>
        <v>0</v>
      </c>
      <c r="AG574" s="5">
        <f t="shared" si="806"/>
        <v>0</v>
      </c>
      <c r="AH574" s="5">
        <f t="shared" si="807"/>
        <v>0</v>
      </c>
      <c r="AI574" s="5">
        <f t="shared" si="808"/>
        <v>0</v>
      </c>
      <c r="AJ574" s="5">
        <f t="shared" si="809"/>
        <v>0</v>
      </c>
      <c r="AK574" s="5">
        <f t="shared" si="810"/>
        <v>0</v>
      </c>
      <c r="AL574" s="5">
        <f t="shared" si="811"/>
        <v>0</v>
      </c>
      <c r="AM574" s="5">
        <f t="shared" si="812"/>
        <v>6.0436185175122364E-2</v>
      </c>
      <c r="AN574" s="5">
        <f t="shared" si="813"/>
        <v>0</v>
      </c>
      <c r="AO574" s="5">
        <f t="shared" si="814"/>
        <v>0</v>
      </c>
      <c r="AP574" s="5">
        <f t="shared" si="815"/>
        <v>0</v>
      </c>
      <c r="AQ574" s="5">
        <f t="shared" si="816"/>
        <v>0</v>
      </c>
      <c r="AR574" s="5">
        <f t="shared" si="817"/>
        <v>0</v>
      </c>
      <c r="AS574" s="5">
        <f t="shared" si="818"/>
        <v>0</v>
      </c>
      <c r="AT574" s="5">
        <f t="shared" si="819"/>
        <v>0</v>
      </c>
      <c r="AU574" s="5">
        <f t="shared" si="820"/>
        <v>0</v>
      </c>
      <c r="AV574" s="5">
        <f t="shared" si="821"/>
        <v>0</v>
      </c>
      <c r="AW574" s="5">
        <f t="shared" si="822"/>
        <v>0</v>
      </c>
      <c r="AX574" s="5">
        <f t="shared" si="823"/>
        <v>2.42115415969563E-2</v>
      </c>
      <c r="AY574" s="5">
        <f t="shared" si="824"/>
        <v>0</v>
      </c>
      <c r="AZ574" s="5">
        <f t="shared" si="825"/>
        <v>0</v>
      </c>
      <c r="BA574" s="5">
        <f t="shared" si="826"/>
        <v>0</v>
      </c>
      <c r="BB574" s="5">
        <f t="shared" si="827"/>
        <v>0</v>
      </c>
      <c r="BC574" s="5">
        <f t="shared" si="828"/>
        <v>0</v>
      </c>
      <c r="BD574" s="5">
        <f t="shared" si="829"/>
        <v>0</v>
      </c>
      <c r="BE574" s="5">
        <f t="shared" si="830"/>
        <v>0</v>
      </c>
      <c r="BF574" s="5">
        <f t="shared" si="831"/>
        <v>0</v>
      </c>
      <c r="BG574" s="5">
        <f t="shared" si="832"/>
        <v>0</v>
      </c>
      <c r="BH574" s="5">
        <f t="shared" si="833"/>
        <v>0</v>
      </c>
      <c r="BI574" s="5">
        <f t="shared" si="834"/>
        <v>0</v>
      </c>
      <c r="BJ574" s="8">
        <f t="shared" si="835"/>
        <v>0.89793234257304855</v>
      </c>
      <c r="BK574" s="8">
        <f t="shared" si="836"/>
        <v>9.0384724737902211E-2</v>
      </c>
      <c r="BL574" s="8">
        <f t="shared" si="837"/>
        <v>0</v>
      </c>
      <c r="BM574" s="8">
        <f t="shared" si="838"/>
        <v>0.41956949026795792</v>
      </c>
      <c r="BN574" s="8">
        <f t="shared" si="839"/>
        <v>0.56874757704299295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1.8444444444444399</v>
      </c>
      <c r="F575">
        <f>VLOOKUP(B575,home!$B$2:$E$405,3,FALSE)</f>
        <v>1.45</v>
      </c>
      <c r="G575">
        <f>VLOOKUP(C575,away!$B$2:$E$405,4,FALSE)</f>
        <v>0.36</v>
      </c>
      <c r="H575">
        <f>VLOOKUP(A575,away!$A$2:$E$405,3,FALSE)</f>
        <v>1.24444444444444</v>
      </c>
      <c r="I575">
        <f>VLOOKUP(C575,away!$B$2:$E$405,3,FALSE)</f>
        <v>0.54</v>
      </c>
      <c r="J575">
        <f>VLOOKUP(B575,home!$B$2:$E$405,4,FALSE)</f>
        <v>1.88</v>
      </c>
      <c r="K575" s="3">
        <f t="shared" si="784"/>
        <v>0.96279999999999766</v>
      </c>
      <c r="L575" s="3">
        <f t="shared" si="785"/>
        <v>1.2633599999999956</v>
      </c>
      <c r="M575" s="5">
        <f t="shared" si="786"/>
        <v>0.10794213310886733</v>
      </c>
      <c r="N575" s="5">
        <f t="shared" si="787"/>
        <v>0.10392668575721721</v>
      </c>
      <c r="O575" s="5">
        <f t="shared" si="788"/>
        <v>0.13636977328441816</v>
      </c>
      <c r="P575" s="5">
        <f t="shared" si="789"/>
        <v>0.13129681771823751</v>
      </c>
      <c r="Q575" s="5">
        <f t="shared" si="790"/>
        <v>5.0030306523524241E-2</v>
      </c>
      <c r="R575" s="5">
        <f t="shared" si="791"/>
        <v>8.6142058388300968E-2</v>
      </c>
      <c r="S575" s="5">
        <f t="shared" si="792"/>
        <v>3.9926148035145527E-2</v>
      </c>
      <c r="T575" s="5">
        <f t="shared" si="793"/>
        <v>6.320628804955937E-2</v>
      </c>
      <c r="U575" s="5">
        <f t="shared" si="794"/>
        <v>8.293757381625598E-2</v>
      </c>
      <c r="V575" s="5">
        <f t="shared" si="795"/>
        <v>5.3960766135425133E-3</v>
      </c>
      <c r="W575" s="5">
        <f t="shared" si="796"/>
        <v>1.6056393040283008E-2</v>
      </c>
      <c r="X575" s="5">
        <f t="shared" si="797"/>
        <v>2.028500471137187E-2</v>
      </c>
      <c r="Y575" s="5">
        <f t="shared" si="798"/>
        <v>1.281363177607934E-2</v>
      </c>
      <c r="Z575" s="5">
        <f t="shared" si="799"/>
        <v>3.6276143628481188E-2</v>
      </c>
      <c r="AA575" s="5">
        <f t="shared" si="800"/>
        <v>3.4926671085501598E-2</v>
      </c>
      <c r="AB575" s="5">
        <f t="shared" si="801"/>
        <v>1.6813699460560428E-2</v>
      </c>
      <c r="AC575" s="5">
        <f t="shared" si="802"/>
        <v>4.1022424881543673E-4</v>
      </c>
      <c r="AD575" s="5">
        <f t="shared" si="803"/>
        <v>3.8647738047961106E-3</v>
      </c>
      <c r="AE575" s="5">
        <f t="shared" si="804"/>
        <v>4.8826006340271979E-3</v>
      </c>
      <c r="AF575" s="5">
        <f t="shared" si="805"/>
        <v>3.0842411685022895E-3</v>
      </c>
      <c r="AG575" s="5">
        <f t="shared" si="806"/>
        <v>1.2988356408796798E-3</v>
      </c>
      <c r="AH575" s="5">
        <f t="shared" si="807"/>
        <v>1.1457457203619459E-2</v>
      </c>
      <c r="AI575" s="5">
        <f t="shared" si="808"/>
        <v>1.1031239795644788E-2</v>
      </c>
      <c r="AJ575" s="5">
        <f t="shared" si="809"/>
        <v>5.310438837623388E-3</v>
      </c>
      <c r="AK575" s="5">
        <f t="shared" si="810"/>
        <v>1.7042968376212617E-3</v>
      </c>
      <c r="AL575" s="5">
        <f t="shared" si="811"/>
        <v>1.995926404974728E-5</v>
      </c>
      <c r="AM575" s="5">
        <f t="shared" si="812"/>
        <v>7.4420084385153746E-4</v>
      </c>
      <c r="AN575" s="5">
        <f t="shared" si="813"/>
        <v>9.4019357808827514E-4</v>
      </c>
      <c r="AO575" s="5">
        <f t="shared" si="814"/>
        <v>5.9390147940679961E-4</v>
      </c>
      <c r="AP575" s="5">
        <f t="shared" si="815"/>
        <v>2.5010379100779063E-4</v>
      </c>
      <c r="AQ575" s="5">
        <f t="shared" si="816"/>
        <v>7.8992781351900328E-5</v>
      </c>
      <c r="AR575" s="5">
        <f t="shared" si="817"/>
        <v>2.8949786265529244E-3</v>
      </c>
      <c r="AS575" s="5">
        <f t="shared" si="818"/>
        <v>2.7872854216451489E-3</v>
      </c>
      <c r="AT575" s="5">
        <f t="shared" si="819"/>
        <v>1.3417992019799712E-3</v>
      </c>
      <c r="AU575" s="5">
        <f t="shared" si="820"/>
        <v>4.3062809055543773E-4</v>
      </c>
      <c r="AV575" s="5">
        <f t="shared" si="821"/>
        <v>1.0365218139669361E-4</v>
      </c>
      <c r="AW575" s="5">
        <f t="shared" si="822"/>
        <v>6.743808460282418E-7</v>
      </c>
      <c r="AX575" s="5">
        <f t="shared" si="823"/>
        <v>1.1941942874337636E-4</v>
      </c>
      <c r="AY575" s="5">
        <f t="shared" si="824"/>
        <v>1.5086972949723146E-4</v>
      </c>
      <c r="AZ575" s="5">
        <f t="shared" si="825"/>
        <v>9.5301390728810839E-5</v>
      </c>
      <c r="BA575" s="5">
        <f t="shared" si="826"/>
        <v>4.0133321663716689E-5</v>
      </c>
      <c r="BB575" s="5">
        <f t="shared" si="827"/>
        <v>1.2675708314268236E-5</v>
      </c>
      <c r="BC575" s="5">
        <f t="shared" si="828"/>
        <v>3.2027965711827707E-6</v>
      </c>
      <c r="BD575" s="5">
        <f t="shared" si="829"/>
        <v>6.0956669960698158E-4</v>
      </c>
      <c r="BE575" s="5">
        <f t="shared" si="830"/>
        <v>5.868908183816004E-4</v>
      </c>
      <c r="BF575" s="5">
        <f t="shared" si="831"/>
        <v>2.8252923996890174E-4</v>
      </c>
      <c r="BG575" s="5">
        <f t="shared" si="832"/>
        <v>9.067305074735264E-5</v>
      </c>
      <c r="BH575" s="5">
        <f t="shared" si="833"/>
        <v>2.1825003314887727E-5</v>
      </c>
      <c r="BI575" s="5">
        <f t="shared" si="834"/>
        <v>4.2026226383147722E-6</v>
      </c>
      <c r="BJ575" s="8">
        <f t="shared" si="835"/>
        <v>0.2824777559554652</v>
      </c>
      <c r="BK575" s="8">
        <f t="shared" si="836"/>
        <v>0.28514222871815531</v>
      </c>
      <c r="BL575" s="8">
        <f t="shared" si="837"/>
        <v>0.39584723966633417</v>
      </c>
      <c r="BM575" s="8">
        <f t="shared" si="838"/>
        <v>0.38388539783921932</v>
      </c>
      <c r="BN575" s="8">
        <f t="shared" si="839"/>
        <v>0.61570777478056549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1.8444444444444399</v>
      </c>
      <c r="F576">
        <f>VLOOKUP(B576,home!$B$2:$E$405,3,FALSE)</f>
        <v>2.71</v>
      </c>
      <c r="G576">
        <f>VLOOKUP(C576,away!$B$2:$E$405,4,FALSE)</f>
        <v>1.63</v>
      </c>
      <c r="H576">
        <f>VLOOKUP(A576,away!$A$2:$E$405,3,FALSE)</f>
        <v>1.24444444444444</v>
      </c>
      <c r="I576">
        <f>VLOOKUP(C576,away!$B$2:$E$405,3,FALSE)</f>
        <v>0.72</v>
      </c>
      <c r="J576">
        <f>VLOOKUP(B576,home!$B$2:$E$405,4,FALSE)</f>
        <v>0.54</v>
      </c>
      <c r="K576" s="3">
        <f t="shared" si="784"/>
        <v>8.1474644444444237</v>
      </c>
      <c r="L576" s="3">
        <f t="shared" si="785"/>
        <v>0.48383999999999833</v>
      </c>
      <c r="M576" s="5">
        <f t="shared" si="786"/>
        <v>1.7843173900090669E-4</v>
      </c>
      <c r="N576" s="5">
        <f t="shared" si="787"/>
        <v>1.4537662492702746E-3</v>
      </c>
      <c r="O576" s="5">
        <f t="shared" si="788"/>
        <v>8.6332412598198391E-5</v>
      </c>
      <c r="P576" s="5">
        <f t="shared" si="789"/>
        <v>7.0339026204692726E-4</v>
      </c>
      <c r="Q576" s="5">
        <f t="shared" si="790"/>
        <v>5.9222544132314474E-3</v>
      </c>
      <c r="R576" s="5">
        <f t="shared" si="791"/>
        <v>2.0885537255756089E-5</v>
      </c>
      <c r="S576" s="5">
        <f t="shared" si="792"/>
        <v>6.9320327133606417E-4</v>
      </c>
      <c r="T576" s="5">
        <f t="shared" si="793"/>
        <v>2.8654235752978937E-3</v>
      </c>
      <c r="U576" s="5">
        <f t="shared" si="794"/>
        <v>1.7016417219439209E-4</v>
      </c>
      <c r="V576" s="5">
        <f t="shared" si="795"/>
        <v>3.0362836256165281E-4</v>
      </c>
      <c r="W576" s="5">
        <f t="shared" si="796"/>
        <v>1.6083785754252435E-2</v>
      </c>
      <c r="X576" s="5">
        <f t="shared" si="797"/>
        <v>7.781978899337471E-3</v>
      </c>
      <c r="Y576" s="5">
        <f t="shared" si="798"/>
        <v>1.882616335327715E-3</v>
      </c>
      <c r="Z576" s="5">
        <f t="shared" si="799"/>
        <v>3.3684194486083298E-6</v>
      </c>
      <c r="AA576" s="5">
        <f t="shared" si="800"/>
        <v>2.7444077691511458E-5</v>
      </c>
      <c r="AB576" s="5">
        <f t="shared" si="801"/>
        <v>1.1179982360108004E-4</v>
      </c>
      <c r="AC576" s="5">
        <f t="shared" si="802"/>
        <v>7.4807750958069143E-5</v>
      </c>
      <c r="AD576" s="5">
        <f t="shared" si="803"/>
        <v>3.2760518141208353E-2</v>
      </c>
      <c r="AE576" s="5">
        <f t="shared" si="804"/>
        <v>1.5850849097442193E-2</v>
      </c>
      <c r="AF576" s="5">
        <f t="shared" si="805"/>
        <v>3.8346374136532034E-3</v>
      </c>
      <c r="AG576" s="5">
        <f t="shared" si="806"/>
        <v>6.184503220739865E-4</v>
      </c>
      <c r="AH576" s="5">
        <f t="shared" si="807"/>
        <v>4.0744401650366221E-7</v>
      </c>
      <c r="AI576" s="5">
        <f t="shared" si="808"/>
        <v>3.3196356375652149E-6</v>
      </c>
      <c r="AJ576" s="5">
        <f t="shared" si="809"/>
        <v>1.3523306662786594E-5</v>
      </c>
      <c r="AK576" s="5">
        <f t="shared" si="810"/>
        <v>3.6726886735457394E-5</v>
      </c>
      <c r="AL576" s="5">
        <f t="shared" si="811"/>
        <v>1.1795893229347539E-5</v>
      </c>
      <c r="AM576" s="5">
        <f t="shared" si="812"/>
        <v>5.3383031347414317E-2</v>
      </c>
      <c r="AN576" s="5">
        <f t="shared" si="813"/>
        <v>2.5828845887132853E-2</v>
      </c>
      <c r="AO576" s="5">
        <f t="shared" si="814"/>
        <v>6.2485143970151596E-3</v>
      </c>
      <c r="AP576" s="5">
        <f t="shared" si="815"/>
        <v>1.0077604019506014E-3</v>
      </c>
      <c r="AQ576" s="5">
        <f t="shared" si="816"/>
        <v>1.2189869821994432E-4</v>
      </c>
      <c r="AR576" s="5">
        <f t="shared" si="817"/>
        <v>3.9427542589026275E-8</v>
      </c>
      <c r="AS576" s="5">
        <f t="shared" si="818"/>
        <v>3.2123450137590983E-7</v>
      </c>
      <c r="AT576" s="5">
        <f t="shared" si="819"/>
        <v>1.3086233391445296E-6</v>
      </c>
      <c r="AU576" s="5">
        <f t="shared" si="820"/>
        <v>3.5539873756167313E-6</v>
      </c>
      <c r="AV576" s="5">
        <f t="shared" si="821"/>
        <v>7.2389964447104149E-6</v>
      </c>
      <c r="AW576" s="5">
        <f t="shared" si="822"/>
        <v>1.2916729818931194E-6</v>
      </c>
      <c r="AX576" s="5">
        <f t="shared" si="823"/>
        <v>7.2489391639953368E-2</v>
      </c>
      <c r="AY576" s="5">
        <f t="shared" si="824"/>
        <v>3.5073267251074916E-2</v>
      </c>
      <c r="AZ576" s="5">
        <f t="shared" si="825"/>
        <v>8.4849248133800157E-3</v>
      </c>
      <c r="BA576" s="5">
        <f t="shared" si="826"/>
        <v>1.368448673901924E-3</v>
      </c>
      <c r="BB576" s="5">
        <f t="shared" si="827"/>
        <v>1.6552755159517617E-4</v>
      </c>
      <c r="BC576" s="5">
        <f t="shared" si="828"/>
        <v>1.6017770112761965E-5</v>
      </c>
      <c r="BD576" s="5">
        <f t="shared" si="829"/>
        <v>3.1794370343790654E-9</v>
      </c>
      <c r="BE576" s="5">
        <f t="shared" si="830"/>
        <v>2.5904350190953259E-8</v>
      </c>
      <c r="BF576" s="5">
        <f t="shared" si="831"/>
        <v>1.0552738606861442E-7</v>
      </c>
      <c r="BG576" s="5">
        <f t="shared" si="832"/>
        <v>2.8659354196973203E-7</v>
      </c>
      <c r="BH576" s="5">
        <f t="shared" si="833"/>
        <v>5.8375267330144545E-7</v>
      </c>
      <c r="BI576" s="5">
        <f t="shared" si="834"/>
        <v>9.5122083001458163E-7</v>
      </c>
      <c r="BJ576" s="8">
        <f t="shared" si="835"/>
        <v>0.29324190863284599</v>
      </c>
      <c r="BK576" s="8">
        <f t="shared" si="836"/>
        <v>3.7038524530207881E-2</v>
      </c>
      <c r="BL576" s="8">
        <f t="shared" si="837"/>
        <v>4.8502174381526728E-4</v>
      </c>
      <c r="BM576" s="8">
        <f t="shared" si="838"/>
        <v>0.28733178713482116</v>
      </c>
      <c r="BN576" s="8">
        <f t="shared" si="839"/>
        <v>8.3650606134035091E-3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1.4126984126984099</v>
      </c>
      <c r="F577">
        <f>VLOOKUP(B577,home!$B$2:$E$405,3,FALSE)</f>
        <v>1.95</v>
      </c>
      <c r="G577">
        <f>VLOOKUP(C577,away!$B$2:$E$405,4,FALSE)</f>
        <v>1.24</v>
      </c>
      <c r="H577">
        <f>VLOOKUP(A577,away!$A$2:$E$405,3,FALSE)</f>
        <v>1.3333333333333299</v>
      </c>
      <c r="I577">
        <f>VLOOKUP(C577,away!$B$2:$E$405,3,FALSE)</f>
        <v>0.71</v>
      </c>
      <c r="J577">
        <f>VLOOKUP(B577,home!$B$2:$E$405,4,FALSE)</f>
        <v>0.56000000000000005</v>
      </c>
      <c r="K577" s="3">
        <f t="shared" si="784"/>
        <v>3.4159047619047551</v>
      </c>
      <c r="L577" s="3">
        <f t="shared" si="785"/>
        <v>0.53013333333333201</v>
      </c>
      <c r="M577" s="5">
        <f t="shared" si="786"/>
        <v>1.9331138387345043E-2</v>
      </c>
      <c r="N577" s="5">
        <f t="shared" si="787"/>
        <v>6.6033327670371733E-2</v>
      </c>
      <c r="O577" s="5">
        <f t="shared" si="788"/>
        <v>1.0248080830411158E-2</v>
      </c>
      <c r="P577" s="5">
        <f t="shared" si="789"/>
        <v>3.5006468108986305E-2</v>
      </c>
      <c r="Q577" s="5">
        <f t="shared" si="790"/>
        <v>0.11278177921681994</v>
      </c>
      <c r="R577" s="5">
        <f t="shared" si="791"/>
        <v>2.7164246254476445E-3</v>
      </c>
      <c r="S577" s="5">
        <f t="shared" si="792"/>
        <v>1.5848171805904972E-2</v>
      </c>
      <c r="T577" s="5">
        <f t="shared" si="793"/>
        <v>5.9789380555476647E-2</v>
      </c>
      <c r="U577" s="5">
        <f t="shared" si="794"/>
        <v>9.2790478134219482E-3</v>
      </c>
      <c r="V577" s="5">
        <f t="shared" si="795"/>
        <v>3.1888018053949454E-3</v>
      </c>
      <c r="W577" s="5">
        <f t="shared" si="796"/>
        <v>0.12841727222760865</v>
      </c>
      <c r="X577" s="5">
        <f t="shared" si="797"/>
        <v>6.8078276583596081E-2</v>
      </c>
      <c r="Y577" s="5">
        <f t="shared" si="798"/>
        <v>1.8045281846425162E-2</v>
      </c>
      <c r="Z577" s="5">
        <f t="shared" si="799"/>
        <v>4.8002241381243596E-4</v>
      </c>
      <c r="AA577" s="5">
        <f t="shared" si="800"/>
        <v>1.6397108491629146E-3</v>
      </c>
      <c r="AB577" s="5">
        <f t="shared" si="801"/>
        <v>2.8005480489012454E-3</v>
      </c>
      <c r="AC577" s="5">
        <f t="shared" si="802"/>
        <v>3.6090958040627103E-4</v>
      </c>
      <c r="AD577" s="5">
        <f t="shared" si="803"/>
        <v>0.10966529292827691</v>
      </c>
      <c r="AE577" s="5">
        <f t="shared" si="804"/>
        <v>5.813722729104371E-2</v>
      </c>
      <c r="AF577" s="5">
        <f t="shared" si="805"/>
        <v>1.5410241047279283E-2</v>
      </c>
      <c r="AG577" s="5">
        <f t="shared" si="806"/>
        <v>2.7231608179547682E-3</v>
      </c>
      <c r="AH577" s="5">
        <f t="shared" si="807"/>
        <v>6.3618970577274678E-5</v>
      </c>
      <c r="AI577" s="5">
        <f t="shared" si="808"/>
        <v>2.1731634454239104E-4</v>
      </c>
      <c r="AJ577" s="5">
        <f t="shared" si="809"/>
        <v>3.7116596808104411E-4</v>
      </c>
      <c r="AK577" s="5">
        <f t="shared" si="810"/>
        <v>4.2262253260834235E-4</v>
      </c>
      <c r="AL577" s="5">
        <f t="shared" si="811"/>
        <v>2.6142629499751782E-5</v>
      </c>
      <c r="AM577" s="5">
        <f t="shared" si="812"/>
        <v>7.4921239265876183E-2</v>
      </c>
      <c r="AN577" s="5">
        <f t="shared" si="813"/>
        <v>3.9718246309483056E-2</v>
      </c>
      <c r="AO577" s="5">
        <f t="shared" si="814"/>
        <v>1.0527983155100284E-2</v>
      </c>
      <c r="AP577" s="5">
        <f t="shared" si="815"/>
        <v>1.8604116010968281E-3</v>
      </c>
      <c r="AQ577" s="5">
        <f t="shared" si="816"/>
        <v>2.4656655086536562E-4</v>
      </c>
      <c r="AR577" s="5">
        <f t="shared" si="817"/>
        <v>6.7453073870731627E-6</v>
      </c>
      <c r="AS577" s="5">
        <f t="shared" si="818"/>
        <v>2.3041327624014535E-5</v>
      </c>
      <c r="AT577" s="5">
        <f t="shared" si="819"/>
        <v>3.9353490375739419E-5</v>
      </c>
      <c r="AU577" s="5">
        <f t="shared" si="820"/>
        <v>4.4809258390687086E-5</v>
      </c>
      <c r="AV577" s="5">
        <f t="shared" si="821"/>
        <v>3.826603977854215E-5</v>
      </c>
      <c r="AW577" s="5">
        <f t="shared" si="822"/>
        <v>1.3150359733530686E-6</v>
      </c>
      <c r="AX577" s="5">
        <f t="shared" si="823"/>
        <v>4.2653969662685351E-2</v>
      </c>
      <c r="AY577" s="5">
        <f t="shared" si="824"/>
        <v>2.2612291117178201E-2</v>
      </c>
      <c r="AZ577" s="5">
        <f t="shared" si="825"/>
        <v>5.9937646321266882E-3</v>
      </c>
      <c r="BA577" s="5">
        <f t="shared" si="826"/>
        <v>1.0591648078815846E-3</v>
      </c>
      <c r="BB577" s="5">
        <f t="shared" si="827"/>
        <v>1.4037464253790566E-4</v>
      </c>
      <c r="BC577" s="5">
        <f t="shared" si="828"/>
        <v>1.488345543281898E-5</v>
      </c>
      <c r="BD577" s="5">
        <f t="shared" si="829"/>
        <v>5.9598538157784027E-7</v>
      </c>
      <c r="BE577" s="5">
        <f t="shared" si="830"/>
        <v>2.0358293029573669E-6</v>
      </c>
      <c r="BF577" s="5">
        <f t="shared" si="831"/>
        <v>3.4770995051986546E-6</v>
      </c>
      <c r="BG577" s="5">
        <f t="shared" si="832"/>
        <v>3.9591469191415845E-6</v>
      </c>
      <c r="BH577" s="5">
        <f t="shared" si="833"/>
        <v>3.3810172035440693E-6</v>
      </c>
      <c r="BI577" s="5">
        <f t="shared" si="834"/>
        <v>2.309846553133617E-6</v>
      </c>
      <c r="BJ577" s="8">
        <f t="shared" si="835"/>
        <v>0.83883013538511719</v>
      </c>
      <c r="BK577" s="8">
        <f t="shared" si="836"/>
        <v>9.63739234347155E-2</v>
      </c>
      <c r="BL577" s="8">
        <f t="shared" si="837"/>
        <v>2.7926510331575574E-2</v>
      </c>
      <c r="BM577" s="8">
        <f t="shared" si="838"/>
        <v>0.69488239664463392</v>
      </c>
      <c r="BN577" s="8">
        <f t="shared" si="839"/>
        <v>0.24611721883938181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1.4126984126984099</v>
      </c>
      <c r="F578">
        <f>VLOOKUP(B578,home!$B$2:$E$405,3,FALSE)</f>
        <v>0.53</v>
      </c>
      <c r="G578">
        <f>VLOOKUP(C578,away!$B$2:$E$405,4,FALSE)</f>
        <v>0.71</v>
      </c>
      <c r="H578">
        <f>VLOOKUP(A578,away!$A$2:$E$405,3,FALSE)</f>
        <v>1.3333333333333299</v>
      </c>
      <c r="I578">
        <f>VLOOKUP(C578,away!$B$2:$E$405,3,FALSE)</f>
        <v>1.24</v>
      </c>
      <c r="J578">
        <f>VLOOKUP(B578,home!$B$2:$E$405,4,FALSE)</f>
        <v>0.38</v>
      </c>
      <c r="K578" s="3">
        <f t="shared" si="784"/>
        <v>0.53159841269841157</v>
      </c>
      <c r="L578" s="3">
        <f t="shared" si="785"/>
        <v>0.62826666666666509</v>
      </c>
      <c r="M578" s="5">
        <f t="shared" si="786"/>
        <v>0.31352847949058305</v>
      </c>
      <c r="N578" s="5">
        <f t="shared" si="787"/>
        <v>0.16667124203294043</v>
      </c>
      <c r="O578" s="5">
        <f t="shared" si="788"/>
        <v>0.19697949271461646</v>
      </c>
      <c r="P578" s="5">
        <f t="shared" si="789"/>
        <v>0.10471398566122843</v>
      </c>
      <c r="Q578" s="5">
        <f t="shared" si="790"/>
        <v>4.4301083853591945E-2</v>
      </c>
      <c r="R578" s="5">
        <f t="shared" si="791"/>
        <v>6.1877824644751361E-2</v>
      </c>
      <c r="S578" s="5">
        <f t="shared" si="792"/>
        <v>8.7432398572497884E-3</v>
      </c>
      <c r="T578" s="5">
        <f t="shared" si="793"/>
        <v>2.7832894282416629E-2</v>
      </c>
      <c r="U578" s="5">
        <f t="shared" si="794"/>
        <v>3.2894153362380475E-2</v>
      </c>
      <c r="V578" s="5">
        <f t="shared" si="795"/>
        <v>3.244573204437058E-4</v>
      </c>
      <c r="W578" s="5">
        <f t="shared" si="796"/>
        <v>7.8501286191295719E-3</v>
      </c>
      <c r="X578" s="5">
        <f t="shared" si="797"/>
        <v>4.9319741404451256E-3</v>
      </c>
      <c r="Y578" s="5">
        <f t="shared" si="798"/>
        <v>1.549297476651825E-3</v>
      </c>
      <c r="Z578" s="5">
        <f t="shared" si="799"/>
        <v>1.2958591543380785E-2</v>
      </c>
      <c r="AA578" s="5">
        <f t="shared" si="800"/>
        <v>6.8887666952682841E-3</v>
      </c>
      <c r="AB578" s="5">
        <f t="shared" si="801"/>
        <v>1.8310287203271507E-3</v>
      </c>
      <c r="AC578" s="5">
        <f t="shared" si="802"/>
        <v>6.7727537973235494E-6</v>
      </c>
      <c r="AD578" s="5">
        <f t="shared" si="803"/>
        <v>1.0432789783519131E-3</v>
      </c>
      <c r="AE578" s="5">
        <f t="shared" si="804"/>
        <v>6.5545740613256022E-4</v>
      </c>
      <c r="AF578" s="5">
        <f t="shared" si="805"/>
        <v>2.0590101984644107E-4</v>
      </c>
      <c r="AG578" s="5">
        <f t="shared" si="806"/>
        <v>4.3120249134063457E-5</v>
      </c>
      <c r="AH578" s="5">
        <f t="shared" si="807"/>
        <v>2.0353627784136701E-3</v>
      </c>
      <c r="AI578" s="5">
        <f t="shared" si="808"/>
        <v>1.0819956222701357E-3</v>
      </c>
      <c r="AJ578" s="5">
        <f t="shared" si="809"/>
        <v>2.8759357767271706E-4</v>
      </c>
      <c r="AK578" s="5">
        <f t="shared" si="810"/>
        <v>5.0961429797691254E-5</v>
      </c>
      <c r="AL578" s="5">
        <f t="shared" si="811"/>
        <v>9.0480079535010198E-8</v>
      </c>
      <c r="AM578" s="5">
        <f t="shared" si="812"/>
        <v>1.1092108977869953E-4</v>
      </c>
      <c r="AN578" s="5">
        <f t="shared" si="813"/>
        <v>6.9688023338297441E-5</v>
      </c>
      <c r="AO578" s="5">
        <f t="shared" si="814"/>
        <v>2.189133106467045E-5</v>
      </c>
      <c r="AP578" s="5">
        <f t="shared" si="815"/>
        <v>4.5845311989656394E-6</v>
      </c>
      <c r="AQ578" s="5">
        <f t="shared" si="816"/>
        <v>7.2007703365086786E-7</v>
      </c>
      <c r="AR578" s="5">
        <f t="shared" si="817"/>
        <v>2.557501176502718E-4</v>
      </c>
      <c r="AS578" s="5">
        <f t="shared" si="818"/>
        <v>1.359563565903165E-4</v>
      </c>
      <c r="AT578" s="5">
        <f t="shared" si="819"/>
        <v>3.613709167983573E-5</v>
      </c>
      <c r="AU578" s="5">
        <f t="shared" si="820"/>
        <v>6.4034735255125517E-6</v>
      </c>
      <c r="AV578" s="5">
        <f t="shared" si="821"/>
        <v>8.5101909047969327E-7</v>
      </c>
      <c r="AW578" s="5">
        <f t="shared" si="822"/>
        <v>8.3941778559124041E-10</v>
      </c>
      <c r="AX578" s="5">
        <f t="shared" si="823"/>
        <v>9.8275792101891098E-6</v>
      </c>
      <c r="AY578" s="5">
        <f t="shared" si="824"/>
        <v>6.1743404317881287E-6</v>
      </c>
      <c r="AZ578" s="5">
        <f t="shared" si="825"/>
        <v>1.9395661409723727E-6</v>
      </c>
      <c r="BA578" s="5">
        <f t="shared" si="826"/>
        <v>4.061882513894132E-7</v>
      </c>
      <c r="BB578" s="5">
        <f t="shared" si="827"/>
        <v>6.3798634684896994E-8</v>
      </c>
      <c r="BC578" s="5">
        <f t="shared" si="828"/>
        <v>8.0165111102729062E-9</v>
      </c>
      <c r="BD578" s="5">
        <f t="shared" si="829"/>
        <v>2.6779878985957268E-5</v>
      </c>
      <c r="BE578" s="5">
        <f t="shared" si="830"/>
        <v>1.423614116119043E-5</v>
      </c>
      <c r="BF578" s="5">
        <f t="shared" si="831"/>
        <v>3.7839550221196767E-6</v>
      </c>
      <c r="BG578" s="5">
        <f t="shared" si="832"/>
        <v>6.7051482782700112E-7</v>
      </c>
      <c r="BH578" s="5">
        <f t="shared" si="833"/>
        <v>8.9111154540895612E-8</v>
      </c>
      <c r="BI578" s="5">
        <f t="shared" si="834"/>
        <v>9.4742696615325936E-9</v>
      </c>
      <c r="BJ578" s="8">
        <f t="shared" si="835"/>
        <v>0.25531060260023497</v>
      </c>
      <c r="BK578" s="8">
        <f t="shared" si="836"/>
        <v>0.42732319990381362</v>
      </c>
      <c r="BL578" s="8">
        <f t="shared" si="837"/>
        <v>0.30440784667945564</v>
      </c>
      <c r="BM578" s="8">
        <f t="shared" si="838"/>
        <v>0.11192195882815929</v>
      </c>
      <c r="BN578" s="8">
        <f t="shared" si="839"/>
        <v>0.88807210839771167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1.4126984126984099</v>
      </c>
      <c r="F579">
        <f>VLOOKUP(B579,home!$B$2:$E$405,3,FALSE)</f>
        <v>0.53</v>
      </c>
      <c r="G579">
        <f>VLOOKUP(C579,away!$B$2:$E$405,4,FALSE)</f>
        <v>0.94</v>
      </c>
      <c r="H579">
        <f>VLOOKUP(A579,away!$A$2:$E$405,3,FALSE)</f>
        <v>1.3333333333333299</v>
      </c>
      <c r="I579">
        <f>VLOOKUP(C579,away!$B$2:$E$405,3,FALSE)</f>
        <v>0.24</v>
      </c>
      <c r="J579">
        <f>VLOOKUP(B579,home!$B$2:$E$405,4,FALSE)</f>
        <v>1.69</v>
      </c>
      <c r="K579" s="3">
        <f t="shared" si="784"/>
        <v>0.70380634920634777</v>
      </c>
      <c r="L579" s="3">
        <f t="shared" si="785"/>
        <v>0.54079999999999862</v>
      </c>
      <c r="M579" s="5">
        <f t="shared" si="786"/>
        <v>0.28805427861050698</v>
      </c>
      <c r="N579" s="5">
        <f t="shared" si="787"/>
        <v>0.20273443020212906</v>
      </c>
      <c r="O579" s="5">
        <f t="shared" si="788"/>
        <v>0.15577975387256177</v>
      </c>
      <c r="P579" s="5">
        <f t="shared" si="789"/>
        <v>0.10963877985331111</v>
      </c>
      <c r="Q579" s="5">
        <f t="shared" si="790"/>
        <v>7.1342889589494779E-2</v>
      </c>
      <c r="R579" s="5">
        <f t="shared" si="791"/>
        <v>4.2122845447140594E-2</v>
      </c>
      <c r="S579" s="5">
        <f t="shared" si="792"/>
        <v>1.0432636260175614E-2</v>
      </c>
      <c r="T579" s="5">
        <f t="shared" si="793"/>
        <v>3.8582234689998669E-2</v>
      </c>
      <c r="U579" s="5">
        <f t="shared" si="794"/>
        <v>2.964632607233525E-2</v>
      </c>
      <c r="V579" s="5">
        <f t="shared" si="795"/>
        <v>4.4120600994466112E-4</v>
      </c>
      <c r="W579" s="5">
        <f t="shared" si="796"/>
        <v>1.6737192887937961E-2</v>
      </c>
      <c r="X579" s="5">
        <f t="shared" si="797"/>
        <v>9.0514739137968255E-3</v>
      </c>
      <c r="Y579" s="5">
        <f t="shared" si="798"/>
        <v>2.4475185462906552E-3</v>
      </c>
      <c r="Z579" s="5">
        <f t="shared" si="799"/>
        <v>7.5933449392711931E-3</v>
      </c>
      <c r="AA579" s="5">
        <f t="shared" si="800"/>
        <v>5.3442443799729547E-3</v>
      </c>
      <c r="AB579" s="5">
        <f t="shared" si="801"/>
        <v>1.880656563167653E-3</v>
      </c>
      <c r="AC579" s="5">
        <f t="shared" si="802"/>
        <v>1.0495697379418309E-5</v>
      </c>
      <c r="AD579" s="5">
        <f t="shared" si="803"/>
        <v>2.9449356556055157E-3</v>
      </c>
      <c r="AE579" s="5">
        <f t="shared" si="804"/>
        <v>1.5926212025514587E-3</v>
      </c>
      <c r="AF579" s="5">
        <f t="shared" si="805"/>
        <v>4.3064477316991334E-4</v>
      </c>
      <c r="AG579" s="5">
        <f t="shared" si="806"/>
        <v>7.7630897776762858E-5</v>
      </c>
      <c r="AH579" s="5">
        <f t="shared" si="807"/>
        <v>1.0266202357894624E-3</v>
      </c>
      <c r="AI579" s="5">
        <f t="shared" si="808"/>
        <v>7.2254184017234147E-4</v>
      </c>
      <c r="AJ579" s="5">
        <f t="shared" si="809"/>
        <v>2.5426476734026596E-4</v>
      </c>
      <c r="AK579" s="5">
        <f t="shared" si="810"/>
        <v>5.9651052544518008E-5</v>
      </c>
      <c r="AL579" s="5">
        <f t="shared" si="811"/>
        <v>1.5979425265819264E-7</v>
      </c>
      <c r="AM579" s="5">
        <f t="shared" si="812"/>
        <v>4.1453288248386426E-4</v>
      </c>
      <c r="AN579" s="5">
        <f t="shared" si="813"/>
        <v>2.2417938284727317E-4</v>
      </c>
      <c r="AO579" s="5">
        <f t="shared" si="814"/>
        <v>6.0618105121902517E-5</v>
      </c>
      <c r="AP579" s="5">
        <f t="shared" si="815"/>
        <v>1.0927423749974934E-5</v>
      </c>
      <c r="AQ579" s="5">
        <f t="shared" si="816"/>
        <v>1.477387690996607E-6</v>
      </c>
      <c r="AR579" s="5">
        <f t="shared" si="817"/>
        <v>1.1103924470298799E-4</v>
      </c>
      <c r="AS579" s="5">
        <f t="shared" si="818"/>
        <v>7.8150125433040272E-5</v>
      </c>
      <c r="AT579" s="5">
        <f t="shared" si="819"/>
        <v>2.7501277235523102E-5</v>
      </c>
      <c r="AU579" s="5">
        <f t="shared" si="820"/>
        <v>6.4518578432150529E-6</v>
      </c>
      <c r="AV579" s="5">
        <f t="shared" si="821"/>
        <v>1.1352146285578818E-6</v>
      </c>
      <c r="AW579" s="5">
        <f t="shared" si="822"/>
        <v>1.6894623484702846E-9</v>
      </c>
      <c r="AX579" s="5">
        <f t="shared" si="823"/>
        <v>4.8625145774492049E-5</v>
      </c>
      <c r="AY579" s="5">
        <f t="shared" si="824"/>
        <v>2.6296478834845232E-5</v>
      </c>
      <c r="AZ579" s="5">
        <f t="shared" si="825"/>
        <v>7.1105678769421328E-6</v>
      </c>
      <c r="BA579" s="5">
        <f t="shared" si="826"/>
        <v>1.2817983692834321E-6</v>
      </c>
      <c r="BB579" s="5">
        <f t="shared" si="827"/>
        <v>1.7329913952711953E-7</v>
      </c>
      <c r="BC579" s="5">
        <f t="shared" si="828"/>
        <v>1.8744034931253205E-8</v>
      </c>
      <c r="BD579" s="5">
        <f t="shared" si="829"/>
        <v>1.000833725589596E-5</v>
      </c>
      <c r="BE579" s="5">
        <f t="shared" si="830"/>
        <v>7.0439313056980119E-6</v>
      </c>
      <c r="BF579" s="5">
        <f t="shared" si="831"/>
        <v>2.4787817881618094E-6</v>
      </c>
      <c r="BG579" s="5">
        <f t="shared" si="832"/>
        <v>5.8152745360178199E-7</v>
      </c>
      <c r="BH579" s="5">
        <f t="shared" si="833"/>
        <v>1.0232067852068348E-7</v>
      </c>
      <c r="BI579" s="5">
        <f t="shared" si="834"/>
        <v>1.4402788639591727E-8</v>
      </c>
      <c r="BJ579" s="8">
        <f t="shared" si="835"/>
        <v>0.34673681357467567</v>
      </c>
      <c r="BK579" s="8">
        <f t="shared" si="836"/>
        <v>0.4086038527044053</v>
      </c>
      <c r="BL579" s="8">
        <f t="shared" si="837"/>
        <v>0.23708141125213866</v>
      </c>
      <c r="BM579" s="8">
        <f t="shared" si="838"/>
        <v>0.130316150105974</v>
      </c>
      <c r="BN579" s="8">
        <f t="shared" si="839"/>
        <v>0.86967297757514428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1.4126984126984099</v>
      </c>
      <c r="F580">
        <f>VLOOKUP(B580,home!$B$2:$E$405,3,FALSE)</f>
        <v>1.06</v>
      </c>
      <c r="G580">
        <f>VLOOKUP(C580,away!$B$2:$E$405,4,FALSE)</f>
        <v>0.88</v>
      </c>
      <c r="H580">
        <f>VLOOKUP(A580,away!$A$2:$E$405,3,FALSE)</f>
        <v>1.3333333333333299</v>
      </c>
      <c r="I580">
        <f>VLOOKUP(C580,away!$B$2:$E$405,3,FALSE)</f>
        <v>0.71</v>
      </c>
      <c r="J580">
        <f>VLOOKUP(B580,home!$B$2:$E$405,4,FALSE)</f>
        <v>1.31</v>
      </c>
      <c r="K580" s="3">
        <f t="shared" si="784"/>
        <v>1.3177650793650768</v>
      </c>
      <c r="L580" s="3">
        <f t="shared" si="785"/>
        <v>1.2401333333333302</v>
      </c>
      <c r="M580" s="5">
        <f t="shared" si="786"/>
        <v>7.7467373938554351E-2</v>
      </c>
      <c r="N580" s="5">
        <f t="shared" si="787"/>
        <v>0.10208380016634316</v>
      </c>
      <c r="O580" s="5">
        <f t="shared" si="788"/>
        <v>9.6069872666998957E-2</v>
      </c>
      <c r="P580" s="5">
        <f t="shared" si="789"/>
        <v>0.12659752337962071</v>
      </c>
      <c r="Q580" s="5">
        <f t="shared" si="790"/>
        <v>6.7261233514044921E-2</v>
      </c>
      <c r="R580" s="5">
        <f t="shared" si="791"/>
        <v>5.9569725711717009E-2</v>
      </c>
      <c r="S580" s="5">
        <f t="shared" si="792"/>
        <v>5.1721557447416106E-2</v>
      </c>
      <c r="T580" s="5">
        <f t="shared" si="793"/>
        <v>8.3412897721884038E-2</v>
      </c>
      <c r="U580" s="5">
        <f t="shared" si="794"/>
        <v>7.8498904330256636E-2</v>
      </c>
      <c r="V580" s="5">
        <f t="shared" si="795"/>
        <v>9.3915107530347236E-3</v>
      </c>
      <c r="W580" s="5">
        <f t="shared" si="796"/>
        <v>2.9544834906609467E-2</v>
      </c>
      <c r="X580" s="5">
        <f t="shared" si="797"/>
        <v>3.6639534595516533E-2</v>
      </c>
      <c r="Y580" s="5">
        <f t="shared" si="798"/>
        <v>2.2718954084859896E-2</v>
      </c>
      <c r="Z580" s="5">
        <f t="shared" si="799"/>
        <v>2.4624800837541261E-2</v>
      </c>
      <c r="AA580" s="5">
        <f t="shared" si="800"/>
        <v>3.2449702630031767E-2</v>
      </c>
      <c r="AB580" s="5">
        <f t="shared" si="801"/>
        <v>2.1380542480818481E-2</v>
      </c>
      <c r="AC580" s="5">
        <f t="shared" si="802"/>
        <v>9.592280124519891E-4</v>
      </c>
      <c r="AD580" s="5">
        <f t="shared" si="803"/>
        <v>9.7332879288840723E-3</v>
      </c>
      <c r="AE580" s="5">
        <f t="shared" si="804"/>
        <v>1.207057480354007E-2</v>
      </c>
      <c r="AF580" s="5">
        <f t="shared" si="805"/>
        <v>7.4845610831817278E-3</v>
      </c>
      <c r="AG580" s="5">
        <f t="shared" si="806"/>
        <v>3.0939512282076912E-3</v>
      </c>
      <c r="AH580" s="5">
        <f t="shared" si="807"/>
        <v>7.6345090863323582E-3</v>
      </c>
      <c r="AI580" s="5">
        <f t="shared" si="808"/>
        <v>1.0060489472064161E-2</v>
      </c>
      <c r="AJ580" s="5">
        <f t="shared" si="809"/>
        <v>6.6286808538030748E-3</v>
      </c>
      <c r="AK580" s="5">
        <f t="shared" si="810"/>
        <v>2.9116813837991922E-3</v>
      </c>
      <c r="AL580" s="5">
        <f t="shared" si="811"/>
        <v>6.2702985558332492E-5</v>
      </c>
      <c r="AM580" s="5">
        <f t="shared" si="812"/>
        <v>2.5652373880178129E-3</v>
      </c>
      <c r="AN580" s="5">
        <f t="shared" si="813"/>
        <v>3.1812363927938157E-3</v>
      </c>
      <c r="AO580" s="5">
        <f t="shared" si="814"/>
        <v>1.9725786459583471E-3</v>
      </c>
      <c r="AP580" s="5">
        <f t="shared" si="815"/>
        <v>8.1542017715815714E-4</v>
      </c>
      <c r="AQ580" s="5">
        <f t="shared" si="816"/>
        <v>2.5280743559160008E-4</v>
      </c>
      <c r="AR580" s="5">
        <f t="shared" si="817"/>
        <v>1.8935618403193907E-3</v>
      </c>
      <c r="AS580" s="5">
        <f t="shared" si="818"/>
        <v>2.4952696687911627E-3</v>
      </c>
      <c r="AT580" s="5">
        <f t="shared" si="819"/>
        <v>1.6440896165659279E-3</v>
      </c>
      <c r="AU580" s="5">
        <f t="shared" si="820"/>
        <v>7.2217462801909985E-4</v>
      </c>
      <c r="AV580" s="5">
        <f t="shared" si="821"/>
        <v>2.379141265017583E-4</v>
      </c>
      <c r="AW580" s="5">
        <f t="shared" si="822"/>
        <v>2.8463748588639948E-6</v>
      </c>
      <c r="AX580" s="5">
        <f t="shared" si="823"/>
        <v>5.6339670836859314E-4</v>
      </c>
      <c r="AY580" s="5">
        <f t="shared" si="824"/>
        <v>6.9868703793816956E-4</v>
      </c>
      <c r="AZ580" s="5">
        <f t="shared" si="825"/>
        <v>4.3323254265752658E-4</v>
      </c>
      <c r="BA580" s="5">
        <f t="shared" si="826"/>
        <v>1.7908870574478416E-4</v>
      </c>
      <c r="BB580" s="5">
        <f t="shared" si="827"/>
        <v>5.5523468404407787E-5</v>
      </c>
      <c r="BC580" s="5">
        <f t="shared" si="828"/>
        <v>1.3771300790117227E-5</v>
      </c>
      <c r="BD580" s="5">
        <f t="shared" si="829"/>
        <v>3.9137819281801281E-4</v>
      </c>
      <c r="BE580" s="5">
        <f t="shared" si="830"/>
        <v>5.1574451532058899E-4</v>
      </c>
      <c r="BF580" s="5">
        <f t="shared" si="831"/>
        <v>3.3981505608176958E-4</v>
      </c>
      <c r="BG580" s="5">
        <f t="shared" si="832"/>
        <v>1.4926547144901374E-4</v>
      </c>
      <c r="BH580" s="5">
        <f t="shared" si="833"/>
        <v>4.9174206457618763E-5</v>
      </c>
      <c r="BI580" s="5">
        <f t="shared" si="834"/>
        <v>1.2960010415067734E-5</v>
      </c>
      <c r="BJ580" s="8">
        <f t="shared" si="835"/>
        <v>0.38477460983649497</v>
      </c>
      <c r="BK580" s="8">
        <f t="shared" si="836"/>
        <v>0.26689858355457435</v>
      </c>
      <c r="BL580" s="8">
        <f t="shared" si="837"/>
        <v>0.3236554559485611</v>
      </c>
      <c r="BM580" s="8">
        <f t="shared" si="838"/>
        <v>0.47020808013681331</v>
      </c>
      <c r="BN580" s="8">
        <f t="shared" si="839"/>
        <v>0.52904952937727912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1.56</v>
      </c>
      <c r="F581">
        <f>VLOOKUP(B581,home!$B$2:$E$405,3,FALSE)</f>
        <v>2.14</v>
      </c>
      <c r="G581">
        <f>VLOOKUP(C581,away!$B$2:$E$405,4,FALSE)</f>
        <v>1.5</v>
      </c>
      <c r="H581">
        <f>VLOOKUP(A581,away!$A$2:$E$405,3,FALSE)</f>
        <v>1.08</v>
      </c>
      <c r="I581">
        <f>VLOOKUP(C581,away!$B$2:$E$405,3,FALSE)</f>
        <v>0.21</v>
      </c>
      <c r="J581">
        <f>VLOOKUP(B581,home!$B$2:$E$405,4,FALSE)</f>
        <v>0</v>
      </c>
      <c r="K581" s="3">
        <f t="shared" si="784"/>
        <v>5.0076000000000009</v>
      </c>
      <c r="L581" s="3">
        <f t="shared" si="785"/>
        <v>0</v>
      </c>
      <c r="M581" s="5">
        <f t="shared" si="786"/>
        <v>6.6869327017707886E-3</v>
      </c>
      <c r="N581" s="5">
        <f t="shared" si="787"/>
        <v>3.3485484197387408E-2</v>
      </c>
      <c r="O581" s="5">
        <f t="shared" si="788"/>
        <v>0</v>
      </c>
      <c r="P581" s="5">
        <f t="shared" si="789"/>
        <v>0</v>
      </c>
      <c r="Q581" s="5">
        <f t="shared" si="790"/>
        <v>8.3840955333418607E-2</v>
      </c>
      <c r="R581" s="5">
        <f t="shared" si="791"/>
        <v>0</v>
      </c>
      <c r="S581" s="5">
        <f t="shared" si="792"/>
        <v>0</v>
      </c>
      <c r="T581" s="5">
        <f t="shared" si="793"/>
        <v>0</v>
      </c>
      <c r="U581" s="5">
        <f t="shared" si="794"/>
        <v>0</v>
      </c>
      <c r="V581" s="5">
        <f t="shared" si="795"/>
        <v>0</v>
      </c>
      <c r="W581" s="5">
        <f t="shared" si="796"/>
        <v>0.13994732264254237</v>
      </c>
      <c r="X581" s="5">
        <f t="shared" si="797"/>
        <v>0</v>
      </c>
      <c r="Y581" s="5">
        <f t="shared" si="798"/>
        <v>0</v>
      </c>
      <c r="Z581" s="5">
        <f t="shared" si="799"/>
        <v>0</v>
      </c>
      <c r="AA581" s="5">
        <f t="shared" si="800"/>
        <v>0</v>
      </c>
      <c r="AB581" s="5">
        <f t="shared" si="801"/>
        <v>0</v>
      </c>
      <c r="AC581" s="5">
        <f t="shared" si="802"/>
        <v>0</v>
      </c>
      <c r="AD581" s="5">
        <f t="shared" si="803"/>
        <v>0.17520005321619883</v>
      </c>
      <c r="AE581" s="5">
        <f t="shared" si="804"/>
        <v>0</v>
      </c>
      <c r="AF581" s="5">
        <f t="shared" si="805"/>
        <v>0</v>
      </c>
      <c r="AG581" s="5">
        <f t="shared" si="806"/>
        <v>0</v>
      </c>
      <c r="AH581" s="5">
        <f t="shared" si="807"/>
        <v>0</v>
      </c>
      <c r="AI581" s="5">
        <f t="shared" si="808"/>
        <v>0</v>
      </c>
      <c r="AJ581" s="5">
        <f t="shared" si="809"/>
        <v>0</v>
      </c>
      <c r="AK581" s="5">
        <f t="shared" si="810"/>
        <v>0</v>
      </c>
      <c r="AL581" s="5">
        <f t="shared" si="811"/>
        <v>0</v>
      </c>
      <c r="AM581" s="5">
        <f t="shared" si="812"/>
        <v>0.17546635729708748</v>
      </c>
      <c r="AN581" s="5">
        <f t="shared" si="813"/>
        <v>0</v>
      </c>
      <c r="AO581" s="5">
        <f t="shared" si="814"/>
        <v>0</v>
      </c>
      <c r="AP581" s="5">
        <f t="shared" si="815"/>
        <v>0</v>
      </c>
      <c r="AQ581" s="5">
        <f t="shared" si="816"/>
        <v>0</v>
      </c>
      <c r="AR581" s="5">
        <f t="shared" si="817"/>
        <v>0</v>
      </c>
      <c r="AS581" s="5">
        <f t="shared" si="818"/>
        <v>0</v>
      </c>
      <c r="AT581" s="5">
        <f t="shared" si="819"/>
        <v>0</v>
      </c>
      <c r="AU581" s="5">
        <f t="shared" si="820"/>
        <v>0</v>
      </c>
      <c r="AV581" s="5">
        <f t="shared" si="821"/>
        <v>0</v>
      </c>
      <c r="AW581" s="5">
        <f t="shared" si="822"/>
        <v>0</v>
      </c>
      <c r="AX581" s="5">
        <f t="shared" si="823"/>
        <v>0.14644422180014924</v>
      </c>
      <c r="AY581" s="5">
        <f t="shared" si="824"/>
        <v>0</v>
      </c>
      <c r="AZ581" s="5">
        <f t="shared" si="825"/>
        <v>0</v>
      </c>
      <c r="BA581" s="5">
        <f t="shared" si="826"/>
        <v>0</v>
      </c>
      <c r="BB581" s="5">
        <f t="shared" si="827"/>
        <v>0</v>
      </c>
      <c r="BC581" s="5">
        <f t="shared" si="828"/>
        <v>0</v>
      </c>
      <c r="BD581" s="5">
        <f t="shared" si="829"/>
        <v>0</v>
      </c>
      <c r="BE581" s="5">
        <f t="shared" si="830"/>
        <v>0</v>
      </c>
      <c r="BF581" s="5">
        <f t="shared" si="831"/>
        <v>0</v>
      </c>
      <c r="BG581" s="5">
        <f t="shared" si="832"/>
        <v>0</v>
      </c>
      <c r="BH581" s="5">
        <f t="shared" si="833"/>
        <v>0</v>
      </c>
      <c r="BI581" s="5">
        <f t="shared" si="834"/>
        <v>0</v>
      </c>
      <c r="BJ581" s="8">
        <f t="shared" si="835"/>
        <v>0.75438439448678396</v>
      </c>
      <c r="BK581" s="8">
        <f t="shared" si="836"/>
        <v>6.6869327017707886E-3</v>
      </c>
      <c r="BL581" s="8">
        <f t="shared" si="837"/>
        <v>0</v>
      </c>
      <c r="BM581" s="8">
        <f t="shared" si="838"/>
        <v>0.63705795495597795</v>
      </c>
      <c r="BN581" s="8">
        <f t="shared" si="839"/>
        <v>0.1240133722325768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1.56</v>
      </c>
      <c r="F582">
        <f>VLOOKUP(B582,home!$B$2:$E$405,3,FALSE)</f>
        <v>1.28</v>
      </c>
      <c r="G582">
        <f>VLOOKUP(C582,away!$B$2:$E$405,4,FALSE)</f>
        <v>0.21</v>
      </c>
      <c r="H582">
        <f>VLOOKUP(A582,away!$A$2:$E$405,3,FALSE)</f>
        <v>1.08</v>
      </c>
      <c r="I582">
        <f>VLOOKUP(C582,away!$B$2:$E$405,3,FALSE)</f>
        <v>0.64</v>
      </c>
      <c r="J582">
        <f>VLOOKUP(B582,home!$B$2:$E$405,4,FALSE)</f>
        <v>0.31</v>
      </c>
      <c r="K582" s="3">
        <f t="shared" si="784"/>
        <v>0.41932800000000003</v>
      </c>
      <c r="L582" s="3">
        <f t="shared" si="785"/>
        <v>0.21427200000000002</v>
      </c>
      <c r="M582" s="5">
        <f t="shared" si="786"/>
        <v>0.53067791758043359</v>
      </c>
      <c r="N582" s="5">
        <f t="shared" si="787"/>
        <v>0.22252810982316806</v>
      </c>
      <c r="O582" s="5">
        <f t="shared" si="788"/>
        <v>0.11370941875579468</v>
      </c>
      <c r="P582" s="5">
        <f t="shared" si="789"/>
        <v>4.7681543148029873E-2</v>
      </c>
      <c r="Q582" s="5">
        <f t="shared" si="790"/>
        <v>4.6656133617964703E-2</v>
      </c>
      <c r="R582" s="5">
        <f t="shared" si="791"/>
        <v>1.218237228782082E-2</v>
      </c>
      <c r="S582" s="5">
        <f t="shared" si="792"/>
        <v>1.0710496337134852E-3</v>
      </c>
      <c r="T582" s="5">
        <f t="shared" si="793"/>
        <v>9.9971030625885353E-3</v>
      </c>
      <c r="U582" s="5">
        <f t="shared" si="794"/>
        <v>5.1084098067073289E-3</v>
      </c>
      <c r="V582" s="5">
        <f t="shared" si="795"/>
        <v>1.0692675167984689E-5</v>
      </c>
      <c r="W582" s="5">
        <f t="shared" si="796"/>
        <v>6.5214077325846361E-3</v>
      </c>
      <c r="X582" s="5">
        <f t="shared" si="797"/>
        <v>1.3973550776763754E-3</v>
      </c>
      <c r="Y582" s="5">
        <f t="shared" si="798"/>
        <v>1.4970703360193616E-4</v>
      </c>
      <c r="Z582" s="5">
        <f t="shared" si="799"/>
        <v>8.7011375828531426E-4</v>
      </c>
      <c r="AA582" s="5">
        <f t="shared" si="800"/>
        <v>3.6486306203426422E-4</v>
      </c>
      <c r="AB582" s="5">
        <f t="shared" si="801"/>
        <v>7.6498649038351965E-5</v>
      </c>
      <c r="AC582" s="5">
        <f t="shared" si="802"/>
        <v>6.0046220539322432E-8</v>
      </c>
      <c r="AD582" s="5">
        <f t="shared" si="803"/>
        <v>6.8365221542231235E-4</v>
      </c>
      <c r="AE582" s="5">
        <f t="shared" si="804"/>
        <v>1.4648752750296974E-4</v>
      </c>
      <c r="AF582" s="5">
        <f t="shared" si="805"/>
        <v>1.5694087746558167E-5</v>
      </c>
      <c r="AG582" s="5">
        <f t="shared" si="806"/>
        <v>1.1209345232101706E-6</v>
      </c>
      <c r="AH582" s="5">
        <f t="shared" si="807"/>
        <v>4.6610253803827722E-5</v>
      </c>
      <c r="AI582" s="5">
        <f t="shared" si="808"/>
        <v>1.9544984507051472E-5</v>
      </c>
      <c r="AJ582" s="5">
        <f t="shared" si="809"/>
        <v>4.0978796316864394E-6</v>
      </c>
      <c r="AK582" s="5">
        <f t="shared" si="810"/>
        <v>5.7278522339860388E-7</v>
      </c>
      <c r="AL582" s="5">
        <f t="shared" si="811"/>
        <v>2.1580671519748097E-10</v>
      </c>
      <c r="AM582" s="5">
        <f t="shared" si="812"/>
        <v>5.7334903237721498E-5</v>
      </c>
      <c r="AN582" s="5">
        <f t="shared" si="813"/>
        <v>1.2285264386553063E-5</v>
      </c>
      <c r="AO582" s="5">
        <f t="shared" si="814"/>
        <v>1.316194085317749E-6</v>
      </c>
      <c r="AP582" s="5">
        <f t="shared" si="815"/>
        <v>9.4007846349734902E-8</v>
      </c>
      <c r="AQ582" s="5">
        <f t="shared" si="816"/>
        <v>5.0358123132626005E-9</v>
      </c>
      <c r="AR582" s="5">
        <f t="shared" si="817"/>
        <v>1.9974544606107564E-6</v>
      </c>
      <c r="AS582" s="5">
        <f t="shared" si="818"/>
        <v>8.3758858405898729E-7</v>
      </c>
      <c r="AT582" s="5">
        <f t="shared" si="819"/>
        <v>1.7561217288814349E-7</v>
      </c>
      <c r="AU582" s="5">
        <f t="shared" si="820"/>
        <v>2.4546367077613154E-8</v>
      </c>
      <c r="AV582" s="5">
        <f t="shared" si="821"/>
        <v>2.5732447534803413E-9</v>
      </c>
      <c r="AW582" s="5">
        <f t="shared" si="822"/>
        <v>5.386190873049995E-13</v>
      </c>
      <c r="AX582" s="5">
        <f t="shared" si="823"/>
        <v>4.0070217174778806E-6</v>
      </c>
      <c r="AY582" s="5">
        <f t="shared" si="824"/>
        <v>8.5859255744742062E-7</v>
      </c>
      <c r="AZ582" s="5">
        <f t="shared" si="825"/>
        <v>9.1986172234686852E-8</v>
      </c>
      <c r="BA582" s="5">
        <f t="shared" si="826"/>
        <v>6.5700203656902738E-9</v>
      </c>
      <c r="BB582" s="5">
        <f t="shared" si="827"/>
        <v>3.5194285094929667E-10</v>
      </c>
      <c r="BC582" s="5">
        <f t="shared" si="828"/>
        <v>1.5082299711721551E-11</v>
      </c>
      <c r="BD582" s="5">
        <f t="shared" si="829"/>
        <v>7.1333093697331257E-8</v>
      </c>
      <c r="BE582" s="5">
        <f t="shared" si="830"/>
        <v>2.9911963513914525E-8</v>
      </c>
      <c r="BF582" s="5">
        <f t="shared" si="831"/>
        <v>6.271461918181374E-9</v>
      </c>
      <c r="BG582" s="5">
        <f t="shared" si="832"/>
        <v>8.7659986107572E-10</v>
      </c>
      <c r="BH582" s="5">
        <f t="shared" si="833"/>
        <v>9.1895716636289851E-11</v>
      </c>
      <c r="BI582" s="5">
        <f t="shared" si="834"/>
        <v>7.7068894131324318E-12</v>
      </c>
      <c r="BJ582" s="8">
        <f t="shared" si="835"/>
        <v>0.28817277105564032</v>
      </c>
      <c r="BK582" s="8">
        <f t="shared" si="836"/>
        <v>0.57944212189192967</v>
      </c>
      <c r="BL582" s="8">
        <f t="shared" si="837"/>
        <v>0.13151553473211236</v>
      </c>
      <c r="BM582" s="8">
        <f t="shared" si="838"/>
        <v>2.6564187632737008E-2</v>
      </c>
      <c r="BN582" s="8">
        <f t="shared" si="839"/>
        <v>0.97343549521321171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1.56</v>
      </c>
      <c r="F583">
        <f>VLOOKUP(B583,home!$B$2:$E$405,3,FALSE)</f>
        <v>0.85</v>
      </c>
      <c r="G583">
        <f>VLOOKUP(C583,away!$B$2:$E$405,4,FALSE)</f>
        <v>1.07</v>
      </c>
      <c r="H583">
        <f>VLOOKUP(A583,away!$A$2:$E$405,3,FALSE)</f>
        <v>1.08</v>
      </c>
      <c r="I583">
        <f>VLOOKUP(C583,away!$B$2:$E$405,3,FALSE)</f>
        <v>0.85</v>
      </c>
      <c r="J583">
        <f>VLOOKUP(B583,home!$B$2:$E$405,4,FALSE)</f>
        <v>0.93</v>
      </c>
      <c r="K583" s="3">
        <f t="shared" si="784"/>
        <v>1.4188200000000002</v>
      </c>
      <c r="L583" s="3">
        <f t="shared" si="785"/>
        <v>0.85374000000000005</v>
      </c>
      <c r="M583" s="5">
        <f t="shared" si="786"/>
        <v>0.10304803914674214</v>
      </c>
      <c r="N583" s="5">
        <f t="shared" si="787"/>
        <v>0.1462066189021807</v>
      </c>
      <c r="O583" s="5">
        <f t="shared" si="788"/>
        <v>8.797623294113964E-2</v>
      </c>
      <c r="P583" s="5">
        <f t="shared" si="789"/>
        <v>0.12482243882154775</v>
      </c>
      <c r="Q583" s="5">
        <f t="shared" si="790"/>
        <v>0.10372043751539604</v>
      </c>
      <c r="R583" s="5">
        <f t="shared" si="791"/>
        <v>3.7554414555584274E-2</v>
      </c>
      <c r="S583" s="5">
        <f t="shared" si="792"/>
        <v>3.7799460723294161E-2</v>
      </c>
      <c r="T583" s="5">
        <f t="shared" si="793"/>
        <v>8.8550286324394226E-2</v>
      </c>
      <c r="U583" s="5">
        <f t="shared" si="794"/>
        <v>5.3282954459754089E-2</v>
      </c>
      <c r="V583" s="5">
        <f t="shared" si="795"/>
        <v>5.0874016437044223E-3</v>
      </c>
      <c r="W583" s="5">
        <f t="shared" si="796"/>
        <v>4.9053543718531413E-2</v>
      </c>
      <c r="X583" s="5">
        <f t="shared" si="797"/>
        <v>4.1878972414259009E-2</v>
      </c>
      <c r="Y583" s="5">
        <f t="shared" si="798"/>
        <v>1.7876876954474746E-2</v>
      </c>
      <c r="Z583" s="5">
        <f t="shared" si="799"/>
        <v>1.0687235294228173E-2</v>
      </c>
      <c r="AA583" s="5">
        <f t="shared" si="800"/>
        <v>1.5163263180156818E-2</v>
      </c>
      <c r="AB583" s="5">
        <f t="shared" si="801"/>
        <v>1.0756970532635052E-2</v>
      </c>
      <c r="AC583" s="5">
        <f t="shared" si="802"/>
        <v>3.8514917756444101E-4</v>
      </c>
      <c r="AD583" s="5">
        <f t="shared" si="803"/>
        <v>1.739953722468169E-2</v>
      </c>
      <c r="AE583" s="5">
        <f t="shared" si="804"/>
        <v>1.4854680910199747E-2</v>
      </c>
      <c r="AF583" s="5">
        <f t="shared" si="805"/>
        <v>6.341017640136966E-3</v>
      </c>
      <c r="AG583" s="5">
        <f t="shared" si="806"/>
        <v>1.8045268000301778E-3</v>
      </c>
      <c r="AH583" s="5">
        <f t="shared" si="807"/>
        <v>2.2810300650235901E-3</v>
      </c>
      <c r="AI583" s="5">
        <f t="shared" si="808"/>
        <v>3.236371076856771E-3</v>
      </c>
      <c r="AJ583" s="5">
        <f t="shared" si="809"/>
        <v>2.2959140056329624E-3</v>
      </c>
      <c r="AK583" s="5">
        <f t="shared" si="810"/>
        <v>1.0858295698240536E-3</v>
      </c>
      <c r="AL583" s="5">
        <f t="shared" si="811"/>
        <v>1.8661300128281683E-5</v>
      </c>
      <c r="AM583" s="5">
        <f t="shared" si="812"/>
        <v>4.937362281024575E-3</v>
      </c>
      <c r="AN583" s="5">
        <f t="shared" si="813"/>
        <v>4.2152236738019211E-3</v>
      </c>
      <c r="AO583" s="5">
        <f t="shared" si="814"/>
        <v>1.799352529635826E-3</v>
      </c>
      <c r="AP583" s="5">
        <f t="shared" si="815"/>
        <v>5.1205974288376333E-4</v>
      </c>
      <c r="AQ583" s="5">
        <f t="shared" si="816"/>
        <v>1.0929147122239605E-4</v>
      </c>
      <c r="AR583" s="5">
        <f t="shared" si="817"/>
        <v>3.8948132154264809E-4</v>
      </c>
      <c r="AS583" s="5">
        <f t="shared" si="818"/>
        <v>5.5260388863114006E-4</v>
      </c>
      <c r="AT583" s="5">
        <f t="shared" si="819"/>
        <v>3.9202272463381715E-4</v>
      </c>
      <c r="AU583" s="5">
        <f t="shared" si="820"/>
        <v>1.8540322738831754E-4</v>
      </c>
      <c r="AV583" s="5">
        <f t="shared" si="821"/>
        <v>6.5763451770773189E-5</v>
      </c>
      <c r="AW583" s="5">
        <f t="shared" si="822"/>
        <v>6.279026679855242E-7</v>
      </c>
      <c r="AX583" s="5">
        <f t="shared" si="823"/>
        <v>1.1675380585938816E-3</v>
      </c>
      <c r="AY583" s="5">
        <f t="shared" si="824"/>
        <v>9.967739421439404E-4</v>
      </c>
      <c r="AZ583" s="5">
        <f t="shared" si="825"/>
        <v>4.2549289268298382E-4</v>
      </c>
      <c r="BA583" s="5">
        <f t="shared" si="826"/>
        <v>1.2108676739972353E-4</v>
      </c>
      <c r="BB583" s="5">
        <f t="shared" si="827"/>
        <v>2.5844154199959996E-5</v>
      </c>
      <c r="BC583" s="5">
        <f t="shared" si="828"/>
        <v>4.4128376413347703E-6</v>
      </c>
      <c r="BD583" s="5">
        <f t="shared" si="829"/>
        <v>5.5419297242303375E-5</v>
      </c>
      <c r="BE583" s="5">
        <f t="shared" si="830"/>
        <v>7.8630007313324884E-5</v>
      </c>
      <c r="BF583" s="5">
        <f t="shared" si="831"/>
        <v>5.5780913488145828E-5</v>
      </c>
      <c r="BG583" s="5">
        <f t="shared" si="832"/>
        <v>2.6381025225083693E-5</v>
      </c>
      <c r="BH583" s="5">
        <f t="shared" si="833"/>
        <v>9.3574815524633141E-6</v>
      </c>
      <c r="BI583" s="5">
        <f t="shared" si="834"/>
        <v>2.6553163952531998E-6</v>
      </c>
      <c r="BJ583" s="8">
        <f t="shared" si="835"/>
        <v>0.50200093675551505</v>
      </c>
      <c r="BK583" s="8">
        <f t="shared" si="836"/>
        <v>0.27215792475512512</v>
      </c>
      <c r="BL583" s="8">
        <f t="shared" si="837"/>
        <v>0.21544647904179054</v>
      </c>
      <c r="BM583" s="8">
        <f t="shared" si="838"/>
        <v>0.39596824792459245</v>
      </c>
      <c r="BN583" s="8">
        <f t="shared" si="839"/>
        <v>0.60332818188259052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1.56</v>
      </c>
      <c r="F584">
        <f>VLOOKUP(B584,home!$B$2:$E$405,3,FALSE)</f>
        <v>1.07</v>
      </c>
      <c r="G584">
        <f>VLOOKUP(C584,away!$B$2:$E$405,4,FALSE)</f>
        <v>1.07</v>
      </c>
      <c r="H584">
        <f>VLOOKUP(A584,away!$A$2:$E$405,3,FALSE)</f>
        <v>1.08</v>
      </c>
      <c r="I584">
        <f>VLOOKUP(C584,away!$B$2:$E$405,3,FALSE)</f>
        <v>0.64</v>
      </c>
      <c r="J584">
        <f>VLOOKUP(B584,home!$B$2:$E$405,4,FALSE)</f>
        <v>2.16</v>
      </c>
      <c r="K584" s="3">
        <f t="shared" si="784"/>
        <v>1.7860440000000004</v>
      </c>
      <c r="L584" s="3">
        <f t="shared" si="785"/>
        <v>1.4929920000000001</v>
      </c>
      <c r="M584" s="5">
        <f t="shared" si="786"/>
        <v>3.7664547936252096E-2</v>
      </c>
      <c r="N584" s="5">
        <f t="shared" si="787"/>
        <v>6.7270539854255434E-2</v>
      </c>
      <c r="O584" s="5">
        <f t="shared" si="788"/>
        <v>5.6232868752440886E-2</v>
      </c>
      <c r="P584" s="5">
        <f t="shared" si="789"/>
        <v>0.10043437783808452</v>
      </c>
      <c r="Q584" s="5">
        <f t="shared" si="790"/>
        <v>6.0074072041726934E-2</v>
      </c>
      <c r="R584" s="5">
        <f t="shared" si="791"/>
        <v>4.1977611592222124E-2</v>
      </c>
      <c r="S584" s="5">
        <f t="shared" si="792"/>
        <v>6.6953307582475613E-2</v>
      </c>
      <c r="T584" s="5">
        <f t="shared" si="793"/>
        <v>8.9690108965721979E-2</v>
      </c>
      <c r="U584" s="5">
        <f t="shared" si="794"/>
        <v>7.4973861318618773E-2</v>
      </c>
      <c r="V584" s="5">
        <f t="shared" si="795"/>
        <v>1.9837144711812395E-2</v>
      </c>
      <c r="W584" s="5">
        <f t="shared" si="796"/>
        <v>3.5764978641898065E-2</v>
      </c>
      <c r="X584" s="5">
        <f t="shared" si="797"/>
        <v>5.3396826992524675E-2</v>
      </c>
      <c r="Y584" s="5">
        <f t="shared" si="798"/>
        <v>3.9860517762611715E-2</v>
      </c>
      <c r="Z584" s="5">
        <f t="shared" si="799"/>
        <v>2.0890746095431633E-2</v>
      </c>
      <c r="AA584" s="5">
        <f t="shared" si="800"/>
        <v>3.7311791719269093E-2</v>
      </c>
      <c r="AB584" s="5">
        <f t="shared" si="801"/>
        <v>3.3320250864725141E-2</v>
      </c>
      <c r="AC584" s="5">
        <f t="shared" si="802"/>
        <v>3.3060454000851495E-3</v>
      </c>
      <c r="AD584" s="5">
        <f t="shared" si="803"/>
        <v>1.5969456378372538E-2</v>
      </c>
      <c r="AE584" s="5">
        <f t="shared" si="804"/>
        <v>2.3842270617259173E-2</v>
      </c>
      <c r="AF584" s="5">
        <f t="shared" si="805"/>
        <v>1.7798159646701509E-2</v>
      </c>
      <c r="AG584" s="5">
        <f t="shared" si="806"/>
        <v>8.8575033224160601E-3</v>
      </c>
      <c r="AH584" s="5">
        <f t="shared" si="807"/>
        <v>7.7974291986276653E-3</v>
      </c>
      <c r="AI584" s="5">
        <f t="shared" si="808"/>
        <v>1.3926551635633751E-2</v>
      </c>
      <c r="AJ584" s="5">
        <f t="shared" si="809"/>
        <v>1.243671699475693E-2</v>
      </c>
      <c r="AK584" s="5">
        <f t="shared" si="810"/>
        <v>7.4041745893945535E-3</v>
      </c>
      <c r="AL584" s="5">
        <f t="shared" si="811"/>
        <v>3.5262933560121124E-4</v>
      </c>
      <c r="AM584" s="5">
        <f t="shared" si="812"/>
        <v>5.7044303495708062E-3</v>
      </c>
      <c r="AN584" s="5">
        <f t="shared" si="813"/>
        <v>8.5166688764664166E-3</v>
      </c>
      <c r="AO584" s="5">
        <f t="shared" si="814"/>
        <v>6.3576592496066764E-3</v>
      </c>
      <c r="AP584" s="5">
        <f t="shared" si="815"/>
        <v>3.1639781327962571E-3</v>
      </c>
      <c r="AQ584" s="5">
        <f t="shared" si="816"/>
        <v>1.1809485101099374E-3</v>
      </c>
      <c r="AR584" s="5">
        <f t="shared" si="817"/>
        <v>2.3282998828235042E-3</v>
      </c>
      <c r="AS584" s="5">
        <f t="shared" si="818"/>
        <v>4.1584460359176227E-3</v>
      </c>
      <c r="AT584" s="5">
        <f t="shared" si="819"/>
        <v>3.7135837958872293E-3</v>
      </c>
      <c r="AU584" s="5">
        <f t="shared" si="820"/>
        <v>2.2108746857138714E-3</v>
      </c>
      <c r="AV584" s="5">
        <f t="shared" si="821"/>
        <v>9.8717986679278591E-4</v>
      </c>
      <c r="AW584" s="5">
        <f t="shared" si="822"/>
        <v>2.6119542904338864E-5</v>
      </c>
      <c r="AX584" s="5">
        <f t="shared" si="823"/>
        <v>1.6980605998781395E-3</v>
      </c>
      <c r="AY584" s="5">
        <f t="shared" si="824"/>
        <v>2.5351908911332632E-3</v>
      </c>
      <c r="AZ584" s="5">
        <f t="shared" si="825"/>
        <v>1.8925098594674171E-3</v>
      </c>
      <c r="BA584" s="5">
        <f t="shared" si="826"/>
        <v>9.4183402670199273E-4</v>
      </c>
      <c r="BB584" s="5">
        <f t="shared" si="827"/>
        <v>3.5153766679846537E-4</v>
      </c>
      <c r="BC584" s="5">
        <f t="shared" si="828"/>
        <v>1.0496858484575492E-4</v>
      </c>
      <c r="BD584" s="5">
        <f t="shared" si="829"/>
        <v>5.7935551644273757E-4</v>
      </c>
      <c r="BE584" s="5">
        <f t="shared" si="830"/>
        <v>1.0347544440094528E-3</v>
      </c>
      <c r="BF584" s="5">
        <f t="shared" si="831"/>
        <v>9.2405848309821015E-4</v>
      </c>
      <c r="BG584" s="5">
        <f t="shared" si="832"/>
        <v>5.5013636979555356E-4</v>
      </c>
      <c r="BH584" s="5">
        <f t="shared" si="833"/>
        <v>2.4564194061378223E-4</v>
      </c>
      <c r="BI584" s="5">
        <f t="shared" si="834"/>
        <v>8.7745462836320506E-5</v>
      </c>
      <c r="BJ584" s="8">
        <f t="shared" si="835"/>
        <v>0.4449722209708632</v>
      </c>
      <c r="BK584" s="8">
        <f t="shared" si="836"/>
        <v>0.23108324369544425</v>
      </c>
      <c r="BL584" s="8">
        <f t="shared" si="837"/>
        <v>0.30220133314962011</v>
      </c>
      <c r="BM584" s="8">
        <f t="shared" si="838"/>
        <v>0.63298445454814811</v>
      </c>
      <c r="BN584" s="8">
        <f t="shared" si="839"/>
        <v>0.36365401801498198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1.56</v>
      </c>
      <c r="F585">
        <f>VLOOKUP(B585,home!$B$2:$E$405,3,FALSE)</f>
        <v>0.43</v>
      </c>
      <c r="G585">
        <f>VLOOKUP(C585,away!$B$2:$E$405,4,FALSE)</f>
        <v>1.5</v>
      </c>
      <c r="H585">
        <f>VLOOKUP(A585,away!$A$2:$E$405,3,FALSE)</f>
        <v>1.08</v>
      </c>
      <c r="I585">
        <f>VLOOKUP(C585,away!$B$2:$E$405,3,FALSE)</f>
        <v>0.85</v>
      </c>
      <c r="J585">
        <f>VLOOKUP(B585,home!$B$2:$E$405,4,FALSE)</f>
        <v>2.4700000000000002</v>
      </c>
      <c r="K585" s="3">
        <f t="shared" si="784"/>
        <v>1.0062000000000002</v>
      </c>
      <c r="L585" s="3">
        <f t="shared" si="785"/>
        <v>2.2674600000000003</v>
      </c>
      <c r="M585" s="5">
        <f t="shared" si="786"/>
        <v>3.7867577801247852E-2</v>
      </c>
      <c r="N585" s="5">
        <f t="shared" si="787"/>
        <v>3.81023567836156E-2</v>
      </c>
      <c r="O585" s="5">
        <f t="shared" si="788"/>
        <v>8.5863217961217472E-2</v>
      </c>
      <c r="P585" s="5">
        <f t="shared" si="789"/>
        <v>8.6395569912577047E-2</v>
      </c>
      <c r="Q585" s="5">
        <f t="shared" si="790"/>
        <v>1.916929569783701E-2</v>
      </c>
      <c r="R585" s="5">
        <f t="shared" si="791"/>
        <v>9.7345706099171106E-2</v>
      </c>
      <c r="S585" s="5">
        <f t="shared" si="792"/>
        <v>4.9278267411871662E-2</v>
      </c>
      <c r="T585" s="5">
        <f t="shared" si="793"/>
        <v>4.3465611223017515E-2</v>
      </c>
      <c r="U585" s="5">
        <f t="shared" si="794"/>
        <v>9.7949249476986008E-2</v>
      </c>
      <c r="V585" s="5">
        <f t="shared" si="795"/>
        <v>1.2492140725235782E-2</v>
      </c>
      <c r="W585" s="5">
        <f t="shared" si="796"/>
        <v>6.4293817770545358E-3</v>
      </c>
      <c r="X585" s="5">
        <f t="shared" si="797"/>
        <v>1.4578366004200078E-2</v>
      </c>
      <c r="Y585" s="5">
        <f t="shared" si="798"/>
        <v>1.6527930889941762E-2</v>
      </c>
      <c r="Z585" s="5">
        <f t="shared" si="799"/>
        <v>7.3575831583875512E-2</v>
      </c>
      <c r="AA585" s="5">
        <f t="shared" si="800"/>
        <v>7.4032001739695555E-2</v>
      </c>
      <c r="AB585" s="5">
        <f t="shared" si="801"/>
        <v>3.7245500075240842E-2</v>
      </c>
      <c r="AC585" s="5">
        <f t="shared" si="802"/>
        <v>1.7813154419486223E-3</v>
      </c>
      <c r="AD585" s="5">
        <f t="shared" si="803"/>
        <v>1.6173109860180683E-3</v>
      </c>
      <c r="AE585" s="5">
        <f t="shared" si="804"/>
        <v>3.6671879683565296E-3</v>
      </c>
      <c r="AF585" s="5">
        <f t="shared" si="805"/>
        <v>4.1576010153648495E-3</v>
      </c>
      <c r="AG585" s="5">
        <f t="shared" si="806"/>
        <v>3.1423979994330609E-3</v>
      </c>
      <c r="AH585" s="5">
        <f t="shared" si="807"/>
        <v>4.1707563770793599E-2</v>
      </c>
      <c r="AI585" s="5">
        <f t="shared" si="808"/>
        <v>4.1966150666172534E-2</v>
      </c>
      <c r="AJ585" s="5">
        <f t="shared" si="809"/>
        <v>2.1113170400151402E-2</v>
      </c>
      <c r="AK585" s="5">
        <f t="shared" si="810"/>
        <v>7.081357352210783E-3</v>
      </c>
      <c r="AL585" s="5">
        <f t="shared" si="811"/>
        <v>1.6256414773500925E-4</v>
      </c>
      <c r="AM585" s="5">
        <f t="shared" si="812"/>
        <v>3.2546766282627625E-4</v>
      </c>
      <c r="AN585" s="5">
        <f t="shared" si="813"/>
        <v>7.3798490675206852E-4</v>
      </c>
      <c r="AO585" s="5">
        <f t="shared" si="814"/>
        <v>8.3667562833202285E-4</v>
      </c>
      <c r="AP585" s="5">
        <f t="shared" si="815"/>
        <v>6.3237617340590956E-4</v>
      </c>
      <c r="AQ585" s="5">
        <f t="shared" si="816"/>
        <v>3.58471919537741E-4</v>
      </c>
      <c r="AR585" s="5">
        <f t="shared" si="817"/>
        <v>1.8914046509544733E-2</v>
      </c>
      <c r="AS585" s="5">
        <f t="shared" si="818"/>
        <v>1.9031313597903918E-2</v>
      </c>
      <c r="AT585" s="5">
        <f t="shared" si="819"/>
        <v>9.574653871105461E-3</v>
      </c>
      <c r="AU585" s="5">
        <f t="shared" si="820"/>
        <v>3.2113389083687728E-3</v>
      </c>
      <c r="AV585" s="5">
        <f t="shared" si="821"/>
        <v>8.0781230240016479E-4</v>
      </c>
      <c r="AW585" s="5">
        <f t="shared" si="822"/>
        <v>1.0302585282729112E-5</v>
      </c>
      <c r="AX585" s="5">
        <f t="shared" si="823"/>
        <v>5.4580927055966508E-5</v>
      </c>
      <c r="AY585" s="5">
        <f t="shared" si="824"/>
        <v>1.2376006886232184E-4</v>
      </c>
      <c r="AZ585" s="5">
        <f t="shared" si="825"/>
        <v>1.4031050287128017E-4</v>
      </c>
      <c r="BA585" s="5">
        <f t="shared" si="826"/>
        <v>1.0604948428017099E-4</v>
      </c>
      <c r="BB585" s="5">
        <f t="shared" si="827"/>
        <v>6.0115740906479143E-5</v>
      </c>
      <c r="BC585" s="5">
        <f t="shared" si="828"/>
        <v>2.726200757516104E-5</v>
      </c>
      <c r="BD585" s="5">
        <f t="shared" si="829"/>
        <v>7.1478073164220526E-3</v>
      </c>
      <c r="BE585" s="5">
        <f t="shared" si="830"/>
        <v>7.1921237217838713E-3</v>
      </c>
      <c r="BF585" s="5">
        <f t="shared" si="831"/>
        <v>3.6183574444294659E-3</v>
      </c>
      <c r="BG585" s="5">
        <f t="shared" si="832"/>
        <v>1.2135970868616432E-3</v>
      </c>
      <c r="BH585" s="5">
        <f t="shared" si="833"/>
        <v>3.0528034720004633E-4</v>
      </c>
      <c r="BI585" s="5">
        <f t="shared" si="834"/>
        <v>6.1434617070537363E-5</v>
      </c>
      <c r="BJ585" s="8">
        <f t="shared" si="835"/>
        <v>0.1542604953672444</v>
      </c>
      <c r="BK585" s="8">
        <f t="shared" si="836"/>
        <v>0.18810119550947832</v>
      </c>
      <c r="BL585" s="8">
        <f t="shared" si="837"/>
        <v>0.57538168326473005</v>
      </c>
      <c r="BM585" s="8">
        <f t="shared" si="838"/>
        <v>0.62646202398608253</v>
      </c>
      <c r="BN585" s="8">
        <f t="shared" si="839"/>
        <v>0.36474372425566609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1.56</v>
      </c>
      <c r="F586">
        <f>VLOOKUP(B586,home!$B$2:$E$405,3,FALSE)</f>
        <v>1.5</v>
      </c>
      <c r="G586">
        <f>VLOOKUP(C586,away!$B$2:$E$405,4,FALSE)</f>
        <v>1.71</v>
      </c>
      <c r="H586">
        <f>VLOOKUP(A586,away!$A$2:$E$405,3,FALSE)</f>
        <v>1.08</v>
      </c>
      <c r="I586">
        <f>VLOOKUP(C586,away!$B$2:$E$405,3,FALSE)</f>
        <v>0.43</v>
      </c>
      <c r="J586">
        <f>VLOOKUP(B586,home!$B$2:$E$405,4,FALSE)</f>
        <v>1.54</v>
      </c>
      <c r="K586" s="3">
        <f t="shared" si="784"/>
        <v>4.0013999999999994</v>
      </c>
      <c r="L586" s="3">
        <f t="shared" si="785"/>
        <v>0.71517600000000003</v>
      </c>
      <c r="M586" s="5">
        <f t="shared" si="786"/>
        <v>8.9457564392644833E-3</v>
      </c>
      <c r="N586" s="5">
        <f t="shared" si="787"/>
        <v>3.57955498160729E-2</v>
      </c>
      <c r="O586" s="5">
        <f t="shared" si="788"/>
        <v>6.3977903072074153E-3</v>
      </c>
      <c r="P586" s="5">
        <f t="shared" si="789"/>
        <v>2.5600118135259749E-2</v>
      </c>
      <c r="Q586" s="5">
        <f t="shared" si="790"/>
        <v>7.1616156517017041E-2</v>
      </c>
      <c r="R586" s="5">
        <f t="shared" si="791"/>
        <v>2.2877730403736856E-3</v>
      </c>
      <c r="S586" s="5">
        <f t="shared" si="792"/>
        <v>1.8314998094033148E-2</v>
      </c>
      <c r="T586" s="5">
        <f t="shared" si="793"/>
        <v>5.1218156353214174E-2</v>
      </c>
      <c r="U586" s="5">
        <f t="shared" si="794"/>
        <v>9.1542950437512628E-3</v>
      </c>
      <c r="V586" s="5">
        <f t="shared" si="795"/>
        <v>5.8235695703889624E-3</v>
      </c>
      <c r="W586" s="5">
        <f t="shared" si="796"/>
        <v>9.552162956239732E-2</v>
      </c>
      <c r="X586" s="5">
        <f t="shared" si="797"/>
        <v>6.8314776943917063E-2</v>
      </c>
      <c r="Y586" s="5">
        <f t="shared" si="798"/>
        <v>2.4428544457821416E-2</v>
      </c>
      <c r="Z586" s="5">
        <f t="shared" si="799"/>
        <v>5.4538679064076361E-4</v>
      </c>
      <c r="AA586" s="5">
        <f t="shared" si="800"/>
        <v>2.182310704069951E-3</v>
      </c>
      <c r="AB586" s="5">
        <f t="shared" si="801"/>
        <v>4.3661490256327509E-3</v>
      </c>
      <c r="AC586" s="5">
        <f t="shared" si="802"/>
        <v>1.041583724522343E-3</v>
      </c>
      <c r="AD586" s="5">
        <f t="shared" si="803"/>
        <v>9.5555062132744145E-2</v>
      </c>
      <c r="AE586" s="5">
        <f t="shared" si="804"/>
        <v>6.8338687115847424E-2</v>
      </c>
      <c r="AF586" s="5">
        <f t="shared" si="805"/>
        <v>2.4437094448381647E-2</v>
      </c>
      <c r="AG586" s="5">
        <f t="shared" si="806"/>
        <v>5.8256078197385982E-3</v>
      </c>
      <c r="AH586" s="5">
        <f t="shared" si="807"/>
        <v>9.7511885845824695E-5</v>
      </c>
      <c r="AI586" s="5">
        <f t="shared" si="808"/>
        <v>3.9018406002348284E-4</v>
      </c>
      <c r="AJ586" s="5">
        <f t="shared" si="809"/>
        <v>7.8064124888898201E-4</v>
      </c>
      <c r="AK586" s="5">
        <f t="shared" si="810"/>
        <v>1.0412192977681243E-3</v>
      </c>
      <c r="AL586" s="5">
        <f t="shared" si="811"/>
        <v>1.1922822436121766E-4</v>
      </c>
      <c r="AM586" s="5">
        <f t="shared" si="812"/>
        <v>7.6470805123592472E-2</v>
      </c>
      <c r="AN586" s="5">
        <f t="shared" si="813"/>
        <v>5.4690084525070369E-2</v>
      </c>
      <c r="AO586" s="5">
        <f t="shared" si="814"/>
        <v>1.9556517945150866E-2</v>
      </c>
      <c r="AP586" s="5">
        <f t="shared" si="815"/>
        <v>4.6621174259804049E-3</v>
      </c>
      <c r="AQ586" s="5">
        <f t="shared" si="816"/>
        <v>8.3355862306074056E-4</v>
      </c>
      <c r="AR586" s="5">
        <f t="shared" si="817"/>
        <v>1.3947632094334709E-5</v>
      </c>
      <c r="AS586" s="5">
        <f t="shared" si="818"/>
        <v>5.5810055062270894E-5</v>
      </c>
      <c r="AT586" s="5">
        <f t="shared" si="819"/>
        <v>1.1165917716308536E-4</v>
      </c>
      <c r="AU586" s="5">
        <f t="shared" si="820"/>
        <v>1.4893101050012325E-4</v>
      </c>
      <c r="AV586" s="5">
        <f t="shared" si="821"/>
        <v>1.4898313635379825E-4</v>
      </c>
      <c r="AW586" s="5">
        <f t="shared" si="822"/>
        <v>9.4776676437070154E-6</v>
      </c>
      <c r="AX586" s="5">
        <f t="shared" si="823"/>
        <v>5.0998379936923813E-2</v>
      </c>
      <c r="AY586" s="5">
        <f t="shared" si="824"/>
        <v>3.6472817369769421E-2</v>
      </c>
      <c r="AZ586" s="5">
        <f t="shared" si="825"/>
        <v>1.3042241817621108E-2</v>
      </c>
      <c r="BA586" s="5">
        <f t="shared" si="826"/>
        <v>3.1091661113863312E-3</v>
      </c>
      <c r="BB586" s="5">
        <f t="shared" si="827"/>
        <v>5.5590024571920769E-4</v>
      </c>
      <c r="BC586" s="5">
        <f t="shared" si="828"/>
        <v>7.9513302826496039E-5</v>
      </c>
      <c r="BD586" s="5">
        <f t="shared" si="829"/>
        <v>1.6625019551163188E-6</v>
      </c>
      <c r="BE586" s="5">
        <f t="shared" si="830"/>
        <v>6.6523353232024368E-6</v>
      </c>
      <c r="BF586" s="5">
        <f t="shared" si="831"/>
        <v>1.3309327281131113E-5</v>
      </c>
      <c r="BG586" s="5">
        <f t="shared" si="832"/>
        <v>1.775198072757268E-5</v>
      </c>
      <c r="BH586" s="5">
        <f t="shared" si="833"/>
        <v>1.7758193920827325E-5</v>
      </c>
      <c r="BI586" s="5">
        <f t="shared" si="834"/>
        <v>1.4211527430959691E-5</v>
      </c>
      <c r="BJ586" s="8">
        <f t="shared" si="835"/>
        <v>0.8015223675942531</v>
      </c>
      <c r="BK586" s="8">
        <f t="shared" si="836"/>
        <v>9.6318071557599319E-2</v>
      </c>
      <c r="BL586" s="8">
        <f t="shared" si="837"/>
        <v>2.7248551491373903E-2</v>
      </c>
      <c r="BM586" s="8">
        <f t="shared" si="838"/>
        <v>0.73852789347654613</v>
      </c>
      <c r="BN586" s="8">
        <f t="shared" si="839"/>
        <v>0.15064314425519529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1.56</v>
      </c>
      <c r="F587">
        <f>VLOOKUP(B587,home!$B$2:$E$405,3,FALSE)</f>
        <v>1.28</v>
      </c>
      <c r="G587">
        <f>VLOOKUP(C587,away!$B$2:$E$405,4,FALSE)</f>
        <v>0.21</v>
      </c>
      <c r="H587">
        <f>VLOOKUP(A587,away!$A$2:$E$405,3,FALSE)</f>
        <v>1.08</v>
      </c>
      <c r="I587">
        <f>VLOOKUP(C587,away!$B$2:$E$405,3,FALSE)</f>
        <v>1.28</v>
      </c>
      <c r="J587">
        <f>VLOOKUP(B587,home!$B$2:$E$405,4,FALSE)</f>
        <v>0.31</v>
      </c>
      <c r="K587" s="3">
        <f t="shared" si="784"/>
        <v>0.41932800000000003</v>
      </c>
      <c r="L587" s="3">
        <f t="shared" si="785"/>
        <v>0.42854400000000004</v>
      </c>
      <c r="M587" s="5">
        <f t="shared" si="786"/>
        <v>0.4283254393602054</v>
      </c>
      <c r="N587" s="5">
        <f t="shared" si="787"/>
        <v>0.17960884983603623</v>
      </c>
      <c r="O587" s="5">
        <f t="shared" si="788"/>
        <v>0.1835562970851799</v>
      </c>
      <c r="P587" s="5">
        <f t="shared" si="789"/>
        <v>7.6970294944134307E-2</v>
      </c>
      <c r="Q587" s="5">
        <f t="shared" si="790"/>
        <v>3.7657509892022691E-2</v>
      </c>
      <c r="R587" s="5">
        <f t="shared" si="791"/>
        <v>3.9330974889035662E-2</v>
      </c>
      <c r="S587" s="5">
        <f t="shared" si="792"/>
        <v>3.4579000914797459E-3</v>
      </c>
      <c r="T587" s="5">
        <f t="shared" si="793"/>
        <v>1.6137899919166976E-2</v>
      </c>
      <c r="U587" s="5">
        <f t="shared" si="794"/>
        <v>1.6492579038269548E-2</v>
      </c>
      <c r="V587" s="5">
        <f t="shared" si="795"/>
        <v>6.9042929996329913E-5</v>
      </c>
      <c r="W587" s="5">
        <f t="shared" si="796"/>
        <v>5.2636161026673655E-3</v>
      </c>
      <c r="X587" s="5">
        <f t="shared" si="797"/>
        <v>2.2556910991014837E-3</v>
      </c>
      <c r="Y587" s="5">
        <f t="shared" si="798"/>
        <v>4.8333144318667316E-4</v>
      </c>
      <c r="Z587" s="5">
        <f t="shared" si="799"/>
        <v>5.6183511009489694E-3</v>
      </c>
      <c r="AA587" s="5">
        <f t="shared" si="800"/>
        <v>2.3559319304587295E-3</v>
      </c>
      <c r="AB587" s="5">
        <f t="shared" si="801"/>
        <v>4.9395411226769894E-4</v>
      </c>
      <c r="AC587" s="5">
        <f t="shared" si="802"/>
        <v>7.7544055834663518E-7</v>
      </c>
      <c r="AD587" s="5">
        <f t="shared" si="803"/>
        <v>5.517954032748251E-4</v>
      </c>
      <c r="AE587" s="5">
        <f t="shared" si="804"/>
        <v>2.3646860930100666E-4</v>
      </c>
      <c r="AF587" s="5">
        <f t="shared" si="805"/>
        <v>5.06686018521453E-5</v>
      </c>
      <c r="AG587" s="5">
        <f t="shared" si="806"/>
        <v>7.2379084373752557E-6</v>
      </c>
      <c r="AH587" s="5">
        <f t="shared" si="807"/>
        <v>6.0192766355126866E-4</v>
      </c>
      <c r="AI587" s="5">
        <f t="shared" si="808"/>
        <v>2.5240512330162638E-4</v>
      </c>
      <c r="AJ587" s="5">
        <f t="shared" si="809"/>
        <v>5.2920267771912189E-5</v>
      </c>
      <c r="AK587" s="5">
        <f t="shared" si="810"/>
        <v>7.3969833480868004E-6</v>
      </c>
      <c r="AL587" s="5">
        <f t="shared" si="811"/>
        <v>5.5738821935711528E-9</v>
      </c>
      <c r="AM587" s="5">
        <f t="shared" si="812"/>
        <v>4.6276652572885183E-5</v>
      </c>
      <c r="AN587" s="5">
        <f t="shared" si="813"/>
        <v>1.9831581800194508E-5</v>
      </c>
      <c r="AO587" s="5">
        <f t="shared" si="814"/>
        <v>4.2493526954912778E-6</v>
      </c>
      <c r="AP587" s="5">
        <f t="shared" si="815"/>
        <v>6.0701153384553834E-7</v>
      </c>
      <c r="AQ587" s="5">
        <f t="shared" si="816"/>
        <v>6.503278769007559E-8</v>
      </c>
      <c r="AR587" s="5">
        <f t="shared" si="817"/>
        <v>5.1590497729783E-5</v>
      </c>
      <c r="AS587" s="5">
        <f t="shared" si="818"/>
        <v>2.1633340232034445E-5</v>
      </c>
      <c r="AT587" s="5">
        <f t="shared" si="819"/>
        <v>4.535732646409269E-6</v>
      </c>
      <c r="AU587" s="5">
        <f t="shared" si="820"/>
        <v>6.339865663845022E-7</v>
      </c>
      <c r="AV587" s="5">
        <f t="shared" si="821"/>
        <v>6.6462079727220122E-8</v>
      </c>
      <c r="AW587" s="5">
        <f t="shared" si="822"/>
        <v>2.7823039121832938E-11</v>
      </c>
      <c r="AX587" s="5">
        <f t="shared" si="823"/>
        <v>3.2341826950138002E-6</v>
      </c>
      <c r="AY587" s="5">
        <f t="shared" si="824"/>
        <v>1.3859895888519941E-6</v>
      </c>
      <c r="AZ587" s="5">
        <f t="shared" si="825"/>
        <v>2.9697876118249453E-7</v>
      </c>
      <c r="BA587" s="5">
        <f t="shared" si="826"/>
        <v>4.2422822077396992E-8</v>
      </c>
      <c r="BB587" s="5">
        <f t="shared" si="827"/>
        <v>4.5450114660840033E-9</v>
      </c>
      <c r="BC587" s="5">
        <f t="shared" si="828"/>
        <v>3.895474787443008E-10</v>
      </c>
      <c r="BD587" s="5">
        <f t="shared" si="829"/>
        <v>3.6847997098520202E-6</v>
      </c>
      <c r="BE587" s="5">
        <f t="shared" si="830"/>
        <v>1.5451396927328279E-6</v>
      </c>
      <c r="BF587" s="5">
        <f t="shared" si="831"/>
        <v>3.2396016853713559E-7</v>
      </c>
      <c r="BG587" s="5">
        <f t="shared" si="832"/>
        <v>4.5281856517446685E-8</v>
      </c>
      <c r="BH587" s="5">
        <f t="shared" si="833"/>
        <v>4.7469875824369691E-9</v>
      </c>
      <c r="BI587" s="5">
        <f t="shared" si="834"/>
        <v>3.9810896179362598E-10</v>
      </c>
      <c r="BJ587" s="8">
        <f t="shared" si="835"/>
        <v>0.24232906295486301</v>
      </c>
      <c r="BK587" s="8">
        <f t="shared" si="836"/>
        <v>0.50882484432984521</v>
      </c>
      <c r="BL587" s="8">
        <f t="shared" si="837"/>
        <v>0.24322845143896293</v>
      </c>
      <c r="BM587" s="8">
        <f t="shared" si="838"/>
        <v>5.4549957856240054E-2</v>
      </c>
      <c r="BN587" s="8">
        <f t="shared" si="839"/>
        <v>0.94544936600661411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1.3333333333333299</v>
      </c>
      <c r="F588">
        <f>VLOOKUP(B588,home!$B$2:$E$405,3,FALSE)</f>
        <v>0.94</v>
      </c>
      <c r="G588">
        <f>VLOOKUP(C588,away!$B$2:$E$405,4,FALSE)</f>
        <v>1.1299999999999999</v>
      </c>
      <c r="H588">
        <f>VLOOKUP(A588,away!$A$2:$E$405,3,FALSE)</f>
        <v>1.2708333333333299</v>
      </c>
      <c r="I588">
        <f>VLOOKUP(C588,away!$B$2:$E$405,3,FALSE)</f>
        <v>1.5</v>
      </c>
      <c r="J588">
        <f>VLOOKUP(B588,home!$B$2:$E$405,4,FALSE)</f>
        <v>0.98</v>
      </c>
      <c r="K588" s="3">
        <f t="shared" si="784"/>
        <v>1.4162666666666628</v>
      </c>
      <c r="L588" s="3">
        <f t="shared" si="785"/>
        <v>1.8681249999999949</v>
      </c>
      <c r="M588" s="5">
        <f t="shared" si="786"/>
        <v>3.7463368378552762E-2</v>
      </c>
      <c r="N588" s="5">
        <f t="shared" si="787"/>
        <v>5.3058119855598183E-2</v>
      </c>
      <c r="O588" s="5">
        <f t="shared" si="788"/>
        <v>6.9986255052183685E-2</v>
      </c>
      <c r="P588" s="5">
        <f t="shared" si="789"/>
        <v>9.9119200155239076E-2</v>
      </c>
      <c r="Q588" s="5">
        <f t="shared" si="790"/>
        <v>3.7572223273744161E-2</v>
      </c>
      <c r="R588" s="5">
        <f t="shared" si="791"/>
        <v>6.5371536359680169E-2</v>
      </c>
      <c r="S588" s="5">
        <f t="shared" si="792"/>
        <v>6.5561482220047804E-2</v>
      </c>
      <c r="T588" s="5">
        <f t="shared" si="793"/>
        <v>7.018960960326312E-2</v>
      </c>
      <c r="U588" s="5">
        <f t="shared" si="794"/>
        <v>9.2583527895002779E-2</v>
      </c>
      <c r="V588" s="5">
        <f t="shared" si="795"/>
        <v>1.9273350534430345E-2</v>
      </c>
      <c r="W588" s="5">
        <f t="shared" si="796"/>
        <v>1.7737429138387092E-2</v>
      </c>
      <c r="X588" s="5">
        <f t="shared" si="797"/>
        <v>3.3135734809149296E-2</v>
      </c>
      <c r="Y588" s="5">
        <f t="shared" si="798"/>
        <v>3.095084729517094E-2</v>
      </c>
      <c r="Z588" s="5">
        <f t="shared" si="799"/>
        <v>4.0707400453975716E-2</v>
      </c>
      <c r="AA588" s="5">
        <f t="shared" si="800"/>
        <v>5.7652534349617188E-2</v>
      </c>
      <c r="AB588" s="5">
        <f t="shared" si="801"/>
        <v>4.0825681324108812E-2</v>
      </c>
      <c r="AC588" s="5">
        <f t="shared" si="802"/>
        <v>3.1870450588906813E-3</v>
      </c>
      <c r="AD588" s="5">
        <f t="shared" si="803"/>
        <v>6.2802324102649099E-3</v>
      </c>
      <c r="AE588" s="5">
        <f t="shared" si="804"/>
        <v>1.1732259171426103E-2</v>
      </c>
      <c r="AF588" s="5">
        <f t="shared" si="805"/>
        <v>1.0958663332310168E-2</v>
      </c>
      <c r="AG588" s="5">
        <f t="shared" si="806"/>
        <v>6.824050979223957E-3</v>
      </c>
      <c r="AH588" s="5">
        <f t="shared" si="807"/>
        <v>1.9011628118270802E-2</v>
      </c>
      <c r="AI588" s="5">
        <f t="shared" si="808"/>
        <v>2.6925535182969588E-2</v>
      </c>
      <c r="AJ588" s="5">
        <f t="shared" si="809"/>
        <v>1.9066868980900147E-2</v>
      </c>
      <c r="AK588" s="5">
        <f t="shared" si="810"/>
        <v>9.0012569917831513E-3</v>
      </c>
      <c r="AL588" s="5">
        <f t="shared" si="811"/>
        <v>3.3728665709279642E-4</v>
      </c>
      <c r="AM588" s="5">
        <f t="shared" si="812"/>
        <v>1.7788967643155634E-3</v>
      </c>
      <c r="AN588" s="5">
        <f t="shared" si="813"/>
        <v>3.3232015178370025E-3</v>
      </c>
      <c r="AO588" s="5">
        <f t="shared" si="814"/>
        <v>3.1040779177546178E-3</v>
      </c>
      <c r="AP588" s="5">
        <f t="shared" si="815"/>
        <v>1.932935186701776E-3</v>
      </c>
      <c r="AQ588" s="5">
        <f t="shared" si="816"/>
        <v>9.0274113641431169E-4</v>
      </c>
      <c r="AR588" s="5">
        <f t="shared" si="817"/>
        <v>7.1032195556889124E-3</v>
      </c>
      <c r="AS588" s="5">
        <f t="shared" si="818"/>
        <v>1.006005308273699E-2</v>
      </c>
      <c r="AT588" s="5">
        <f t="shared" si="819"/>
        <v>7.1238589229888011E-3</v>
      </c>
      <c r="AU588" s="5">
        <f t="shared" si="820"/>
        <v>3.3630946435549724E-3</v>
      </c>
      <c r="AV588" s="5">
        <f t="shared" si="821"/>
        <v>1.190759710128028E-3</v>
      </c>
      <c r="AW588" s="5">
        <f t="shared" si="822"/>
        <v>2.4788350387340142E-5</v>
      </c>
      <c r="AX588" s="5">
        <f t="shared" si="823"/>
        <v>4.1989869845688579E-4</v>
      </c>
      <c r="AY588" s="5">
        <f t="shared" si="824"/>
        <v>7.8442325605476758E-4</v>
      </c>
      <c r="AZ588" s="5">
        <f t="shared" si="825"/>
        <v>7.3270034760865462E-4</v>
      </c>
      <c r="BA588" s="5">
        <f t="shared" si="826"/>
        <v>4.5625861229213791E-4</v>
      </c>
      <c r="BB588" s="5">
        <f t="shared" si="827"/>
        <v>2.1308703002206203E-4</v>
      </c>
      <c r="BC588" s="5">
        <f t="shared" si="828"/>
        <v>7.961464159199275E-5</v>
      </c>
      <c r="BD588" s="5">
        <f t="shared" si="829"/>
        <v>2.2116170054118827E-3</v>
      </c>
      <c r="BE588" s="5">
        <f t="shared" si="830"/>
        <v>3.1322394441979937E-3</v>
      </c>
      <c r="BF588" s="5">
        <f t="shared" si="831"/>
        <v>2.2180431584180667E-3</v>
      </c>
      <c r="BG588" s="5">
        <f t="shared" si="832"/>
        <v>1.0471135301651844E-3</v>
      </c>
      <c r="BH588" s="5">
        <f t="shared" si="833"/>
        <v>3.7074799724715225E-4</v>
      </c>
      <c r="BI588" s="5">
        <f t="shared" si="834"/>
        <v>1.0501560604691297E-4</v>
      </c>
      <c r="BJ588" s="8">
        <f t="shared" si="835"/>
        <v>0.29216700497758774</v>
      </c>
      <c r="BK588" s="8">
        <f t="shared" si="836"/>
        <v>0.2257261562603082</v>
      </c>
      <c r="BL588" s="8">
        <f t="shared" si="837"/>
        <v>0.43835058691110129</v>
      </c>
      <c r="BM588" s="8">
        <f t="shared" si="838"/>
        <v>0.63362081062230757</v>
      </c>
      <c r="BN588" s="8">
        <f t="shared" si="839"/>
        <v>0.36257070307499806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1.3333333333333299</v>
      </c>
      <c r="F589">
        <f>VLOOKUP(B589,home!$B$2:$E$405,3,FALSE)</f>
        <v>0.75</v>
      </c>
      <c r="G589">
        <f>VLOOKUP(C589,away!$B$2:$E$405,4,FALSE)</f>
        <v>0.75</v>
      </c>
      <c r="H589">
        <f>VLOOKUP(A589,away!$A$2:$E$405,3,FALSE)</f>
        <v>1.2708333333333299</v>
      </c>
      <c r="I589">
        <f>VLOOKUP(C589,away!$B$2:$E$405,3,FALSE)</f>
        <v>0.75</v>
      </c>
      <c r="J589">
        <f>VLOOKUP(B589,home!$B$2:$E$405,4,FALSE)</f>
        <v>0.59</v>
      </c>
      <c r="K589" s="3">
        <f t="shared" si="784"/>
        <v>0.74999999999999811</v>
      </c>
      <c r="L589" s="3">
        <f t="shared" si="785"/>
        <v>0.56234374999999848</v>
      </c>
      <c r="M589" s="5">
        <f t="shared" si="786"/>
        <v>0.26918840613182271</v>
      </c>
      <c r="N589" s="5">
        <f t="shared" si="787"/>
        <v>0.20189130459886651</v>
      </c>
      <c r="O589" s="5">
        <f t="shared" si="788"/>
        <v>0.15137641776069177</v>
      </c>
      <c r="P589" s="5">
        <f t="shared" si="789"/>
        <v>0.11353231332051854</v>
      </c>
      <c r="Q589" s="5">
        <f t="shared" si="790"/>
        <v>7.5709239224574745E-2</v>
      </c>
      <c r="R589" s="5">
        <f t="shared" si="791"/>
        <v>4.2562791212556891E-2</v>
      </c>
      <c r="S589" s="5">
        <f t="shared" si="792"/>
        <v>1.1970785028531562E-2</v>
      </c>
      <c r="T589" s="5">
        <f t="shared" si="793"/>
        <v>4.2574617495194339E-2</v>
      </c>
      <c r="U589" s="5">
        <f t="shared" si="794"/>
        <v>3.1922093409417582E-2</v>
      </c>
      <c r="V589" s="5">
        <f t="shared" si="795"/>
        <v>5.6097467861568849E-4</v>
      </c>
      <c r="W589" s="5">
        <f t="shared" si="796"/>
        <v>1.8927309806143638E-2</v>
      </c>
      <c r="X589" s="5">
        <f t="shared" si="797"/>
        <v>1.0643654373798559E-2</v>
      </c>
      <c r="Y589" s="5">
        <f t="shared" si="798"/>
        <v>2.9926962571328831E-3</v>
      </c>
      <c r="Z589" s="5">
        <f t="shared" si="799"/>
        <v>7.9783065403120756E-3</v>
      </c>
      <c r="AA589" s="5">
        <f t="shared" si="800"/>
        <v>5.9837299052340406E-3</v>
      </c>
      <c r="AB589" s="5">
        <f t="shared" si="801"/>
        <v>2.2438987144627596E-3</v>
      </c>
      <c r="AC589" s="5">
        <f t="shared" si="802"/>
        <v>1.4787215832552625E-5</v>
      </c>
      <c r="AD589" s="5">
        <f t="shared" si="803"/>
        <v>3.5488705886519232E-3</v>
      </c>
      <c r="AE589" s="5">
        <f t="shared" si="804"/>
        <v>1.9956851950872247E-3</v>
      </c>
      <c r="AF589" s="5">
        <f t="shared" si="805"/>
        <v>5.6113054821241412E-4</v>
      </c>
      <c r="AG589" s="5">
        <f t="shared" si="806"/>
        <v>1.0518275224044131E-4</v>
      </c>
      <c r="AH589" s="5">
        <f t="shared" si="807"/>
        <v>1.1216377046321512E-3</v>
      </c>
      <c r="AI589" s="5">
        <f t="shared" si="808"/>
        <v>8.4122827847411135E-4</v>
      </c>
      <c r="AJ589" s="5">
        <f t="shared" si="809"/>
        <v>3.154606044277909E-4</v>
      </c>
      <c r="AK589" s="5">
        <f t="shared" si="810"/>
        <v>7.8865151106947536E-5</v>
      </c>
      <c r="AL589" s="5">
        <f t="shared" si="811"/>
        <v>2.4946495210010921E-7</v>
      </c>
      <c r="AM589" s="5">
        <f t="shared" si="812"/>
        <v>5.3233058829778724E-4</v>
      </c>
      <c r="AN589" s="5">
        <f t="shared" si="813"/>
        <v>2.9935277926308301E-4</v>
      </c>
      <c r="AO589" s="5">
        <f t="shared" si="814"/>
        <v>8.4169582231861926E-5</v>
      </c>
      <c r="AP589" s="5">
        <f t="shared" si="815"/>
        <v>1.577741283606616E-5</v>
      </c>
      <c r="AQ589" s="5">
        <f t="shared" si="816"/>
        <v>2.2180823748828885E-6</v>
      </c>
      <c r="AR589" s="5">
        <f t="shared" si="817"/>
        <v>1.2614919059284694E-4</v>
      </c>
      <c r="AS589" s="5">
        <f t="shared" si="818"/>
        <v>9.4611892944634961E-5</v>
      </c>
      <c r="AT589" s="5">
        <f t="shared" si="819"/>
        <v>3.5479459854238019E-5</v>
      </c>
      <c r="AU589" s="5">
        <f t="shared" si="820"/>
        <v>8.8698649635594827E-6</v>
      </c>
      <c r="AV589" s="5">
        <f t="shared" si="821"/>
        <v>1.6630996806673986E-6</v>
      </c>
      <c r="AW589" s="5">
        <f t="shared" si="822"/>
        <v>2.9226053470321883E-9</v>
      </c>
      <c r="AX589" s="5">
        <f t="shared" si="823"/>
        <v>6.6541323537223216E-5</v>
      </c>
      <c r="AY589" s="5">
        <f t="shared" si="824"/>
        <v>3.7419097407885267E-5</v>
      </c>
      <c r="AZ589" s="5">
        <f t="shared" si="825"/>
        <v>1.052119777898271E-5</v>
      </c>
      <c r="BA589" s="5">
        <f t="shared" si="826"/>
        <v>1.9721766045082644E-6</v>
      </c>
      <c r="BB589" s="5">
        <f t="shared" si="827"/>
        <v>2.7726029686036027E-7</v>
      </c>
      <c r="BC589" s="5">
        <f t="shared" si="828"/>
        <v>3.1183119012513565E-8</v>
      </c>
      <c r="BD589" s="5">
        <f t="shared" si="829"/>
        <v>1.1823201482907681E-5</v>
      </c>
      <c r="BE589" s="5">
        <f t="shared" si="830"/>
        <v>8.8674011121807388E-6</v>
      </c>
      <c r="BF589" s="5">
        <f t="shared" si="831"/>
        <v>3.3252754170677684E-6</v>
      </c>
      <c r="BG589" s="5">
        <f t="shared" si="832"/>
        <v>8.3131885426693998E-7</v>
      </c>
      <c r="BH589" s="5">
        <f t="shared" si="833"/>
        <v>1.5587228517505083E-7</v>
      </c>
      <c r="BI589" s="5">
        <f t="shared" si="834"/>
        <v>2.3380842776257573E-8</v>
      </c>
      <c r="BJ589" s="8">
        <f t="shared" si="835"/>
        <v>0.36000030152365087</v>
      </c>
      <c r="BK589" s="8">
        <f t="shared" si="836"/>
        <v>0.39530493493768104</v>
      </c>
      <c r="BL589" s="8">
        <f t="shared" si="837"/>
        <v>0.23673792269903438</v>
      </c>
      <c r="BM589" s="8">
        <f t="shared" si="838"/>
        <v>0.1457235772768446</v>
      </c>
      <c r="BN589" s="8">
        <f t="shared" si="839"/>
        <v>0.85426047224903112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1.3333333333333299</v>
      </c>
      <c r="F590">
        <f>VLOOKUP(B590,home!$B$2:$E$405,3,FALSE)</f>
        <v>0.38</v>
      </c>
      <c r="G590">
        <f>VLOOKUP(C590,away!$B$2:$E$405,4,FALSE)</f>
        <v>0.75</v>
      </c>
      <c r="H590">
        <f>VLOOKUP(A590,away!$A$2:$E$405,3,FALSE)</f>
        <v>1.2708333333333299</v>
      </c>
      <c r="I590">
        <f>VLOOKUP(C590,away!$B$2:$E$405,3,FALSE)</f>
        <v>1.31</v>
      </c>
      <c r="J590">
        <f>VLOOKUP(B590,home!$B$2:$E$405,4,FALSE)</f>
        <v>0.39</v>
      </c>
      <c r="K590" s="3">
        <f t="shared" si="784"/>
        <v>0.37999999999999901</v>
      </c>
      <c r="L590" s="3">
        <f t="shared" si="785"/>
        <v>0.64926874999999828</v>
      </c>
      <c r="M590" s="5">
        <f t="shared" si="786"/>
        <v>0.35726811738288727</v>
      </c>
      <c r="N590" s="5">
        <f t="shared" si="787"/>
        <v>0.13576188460549676</v>
      </c>
      <c r="O590" s="5">
        <f t="shared" si="788"/>
        <v>0.23196302398803986</v>
      </c>
      <c r="P590" s="5">
        <f t="shared" si="789"/>
        <v>8.8145949115454897E-2</v>
      </c>
      <c r="Q590" s="5">
        <f t="shared" si="790"/>
        <v>2.5794758075044322E-2</v>
      </c>
      <c r="R590" s="5">
        <f t="shared" si="791"/>
        <v>7.5303171315467113E-2</v>
      </c>
      <c r="S590" s="5">
        <f t="shared" si="792"/>
        <v>5.4368889689766975E-3</v>
      </c>
      <c r="T590" s="5">
        <f t="shared" si="793"/>
        <v>1.674773033193639E-2</v>
      </c>
      <c r="U590" s="5">
        <f t="shared" si="794"/>
        <v>2.8615205099877424E-2</v>
      </c>
      <c r="V590" s="5">
        <f t="shared" si="795"/>
        <v>1.4904453331277589E-4</v>
      </c>
      <c r="W590" s="5">
        <f t="shared" si="796"/>
        <v>3.2673360228389395E-3</v>
      </c>
      <c r="X590" s="5">
        <f t="shared" si="797"/>
        <v>2.1213791753786041E-3</v>
      </c>
      <c r="Y590" s="5">
        <f t="shared" si="798"/>
        <v>6.8867260273704667E-4</v>
      </c>
      <c r="Z590" s="5">
        <f t="shared" si="799"/>
        <v>1.6297331970343023E-2</v>
      </c>
      <c r="AA590" s="5">
        <f t="shared" si="800"/>
        <v>6.1929861487303312E-3</v>
      </c>
      <c r="AB590" s="5">
        <f t="shared" si="801"/>
        <v>1.17666736825876E-3</v>
      </c>
      <c r="AC590" s="5">
        <f t="shared" si="802"/>
        <v>2.298286498660072E-6</v>
      </c>
      <c r="AD590" s="5">
        <f t="shared" si="803"/>
        <v>3.1039692216969835E-4</v>
      </c>
      <c r="AE590" s="5">
        <f t="shared" si="804"/>
        <v>2.0153102166096682E-4</v>
      </c>
      <c r="AF590" s="5">
        <f t="shared" si="805"/>
        <v>6.5423897260019241E-5</v>
      </c>
      <c r="AG590" s="5">
        <f t="shared" si="806"/>
        <v>1.4159230664713669E-5</v>
      </c>
      <c r="AH590" s="5">
        <f t="shared" si="807"/>
        <v>2.6453370891799054E-3</v>
      </c>
      <c r="AI590" s="5">
        <f t="shared" si="808"/>
        <v>1.0052280938883612E-3</v>
      </c>
      <c r="AJ590" s="5">
        <f t="shared" si="809"/>
        <v>1.9099333783878817E-4</v>
      </c>
      <c r="AK590" s="5">
        <f t="shared" si="810"/>
        <v>2.4192489459579775E-5</v>
      </c>
      <c r="AL590" s="5">
        <f t="shared" si="811"/>
        <v>2.2681525152328796E-8</v>
      </c>
      <c r="AM590" s="5">
        <f t="shared" si="812"/>
        <v>2.3590166084897015E-5</v>
      </c>
      <c r="AN590" s="5">
        <f t="shared" si="813"/>
        <v>1.531635764623344E-5</v>
      </c>
      <c r="AO590" s="5">
        <f t="shared" si="814"/>
        <v>4.97221619176145E-6</v>
      </c>
      <c r="AP590" s="5">
        <f t="shared" si="815"/>
        <v>1.0761015305182361E-6</v>
      </c>
      <c r="AQ590" s="5">
        <f t="shared" si="816"/>
        <v>1.7466977389816503E-7</v>
      </c>
      <c r="AR590" s="5">
        <f t="shared" si="817"/>
        <v>3.4350694104409436E-4</v>
      </c>
      <c r="AS590" s="5">
        <f t="shared" si="818"/>
        <v>1.3053263759675549E-4</v>
      </c>
      <c r="AT590" s="5">
        <f t="shared" si="819"/>
        <v>2.4801201143383483E-5</v>
      </c>
      <c r="AU590" s="5">
        <f t="shared" si="820"/>
        <v>3.1414854781618997E-6</v>
      </c>
      <c r="AV590" s="5">
        <f t="shared" si="821"/>
        <v>2.9844112042537963E-7</v>
      </c>
      <c r="AW590" s="5">
        <f t="shared" si="822"/>
        <v>1.5544539121731878E-10</v>
      </c>
      <c r="AX590" s="5">
        <f t="shared" si="823"/>
        <v>1.4940438520434736E-6</v>
      </c>
      <c r="AY590" s="5">
        <f t="shared" si="824"/>
        <v>9.7003598426144848E-7</v>
      </c>
      <c r="AZ590" s="5">
        <f t="shared" si="825"/>
        <v>3.1490702547822428E-7</v>
      </c>
      <c r="BA590" s="5">
        <f t="shared" si="826"/>
        <v>6.8153096932821442E-8</v>
      </c>
      <c r="BB590" s="5">
        <f t="shared" si="827"/>
        <v>1.1062419013550422E-8</v>
      </c>
      <c r="BC590" s="5">
        <f t="shared" si="828"/>
        <v>1.4364965929808198E-9</v>
      </c>
      <c r="BD590" s="5">
        <f t="shared" si="829"/>
        <v>3.7171387038003691E-5</v>
      </c>
      <c r="BE590" s="5">
        <f t="shared" si="830"/>
        <v>1.4125127074441362E-5</v>
      </c>
      <c r="BF590" s="5">
        <f t="shared" si="831"/>
        <v>2.6837741441438523E-6</v>
      </c>
      <c r="BG590" s="5">
        <f t="shared" si="832"/>
        <v>3.3994472492488713E-7</v>
      </c>
      <c r="BH590" s="5">
        <f t="shared" si="833"/>
        <v>3.2294748867864185E-8</v>
      </c>
      <c r="BI590" s="5">
        <f t="shared" si="834"/>
        <v>2.4544009139576715E-9</v>
      </c>
      <c r="BJ590" s="8">
        <f t="shared" si="835"/>
        <v>0.1850212610352891</v>
      </c>
      <c r="BK590" s="8">
        <f t="shared" si="836"/>
        <v>0.45100329100463971</v>
      </c>
      <c r="BL590" s="8">
        <f t="shared" si="837"/>
        <v>0.3476734406192542</v>
      </c>
      <c r="BM590" s="8">
        <f t="shared" si="838"/>
        <v>8.575745026659698E-2</v>
      </c>
      <c r="BN590" s="8">
        <f t="shared" si="839"/>
        <v>0.91423690448239026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1.3333333333333299</v>
      </c>
      <c r="F591">
        <f>VLOOKUP(B591,home!$B$2:$E$405,3,FALSE)</f>
        <v>1.31</v>
      </c>
      <c r="G591">
        <f>VLOOKUP(C591,away!$B$2:$E$405,4,FALSE)</f>
        <v>1.1299999999999999</v>
      </c>
      <c r="H591">
        <f>VLOOKUP(A591,away!$A$2:$E$405,3,FALSE)</f>
        <v>1.2708333333333299</v>
      </c>
      <c r="I591">
        <f>VLOOKUP(C591,away!$B$2:$E$405,3,FALSE)</f>
        <v>0.75</v>
      </c>
      <c r="J591">
        <f>VLOOKUP(B591,home!$B$2:$E$405,4,FALSE)</f>
        <v>0.59</v>
      </c>
      <c r="K591" s="3">
        <f t="shared" si="784"/>
        <v>1.9737333333333282</v>
      </c>
      <c r="L591" s="3">
        <f t="shared" si="785"/>
        <v>0.56234374999999848</v>
      </c>
      <c r="M591" s="5">
        <f t="shared" si="786"/>
        <v>7.9176393747535836E-2</v>
      </c>
      <c r="N591" s="5">
        <f t="shared" si="787"/>
        <v>0.15627308755263597</v>
      </c>
      <c r="O591" s="5">
        <f t="shared" si="788"/>
        <v>4.4524350171465735E-2</v>
      </c>
      <c r="P591" s="5">
        <f t="shared" si="789"/>
        <v>8.7879194078427397E-2</v>
      </c>
      <c r="Q591" s="5">
        <f t="shared" si="790"/>
        <v>0.15422070100277768</v>
      </c>
      <c r="R591" s="5">
        <f t="shared" si="791"/>
        <v>1.2518995020867557E-2</v>
      </c>
      <c r="S591" s="5">
        <f t="shared" si="792"/>
        <v>2.4384644167107773E-2</v>
      </c>
      <c r="T591" s="5">
        <f t="shared" si="793"/>
        <v>8.6725047329530527E-2</v>
      </c>
      <c r="U591" s="5">
        <f t="shared" si="794"/>
        <v>2.4709157772520262E-2</v>
      </c>
      <c r="V591" s="5">
        <f t="shared" si="795"/>
        <v>3.0072134941965143E-3</v>
      </c>
      <c r="W591" s="5">
        <f t="shared" si="796"/>
        <v>0.10146351275307164</v>
      </c>
      <c r="X591" s="5">
        <f t="shared" si="797"/>
        <v>5.7057372249734971E-2</v>
      </c>
      <c r="Y591" s="5">
        <f t="shared" si="798"/>
        <v>1.6042928338030907E-2</v>
      </c>
      <c r="Z591" s="5">
        <f t="shared" si="799"/>
        <v>2.3466595354219907E-3</v>
      </c>
      <c r="AA591" s="5">
        <f t="shared" si="800"/>
        <v>4.6316801470468842E-3</v>
      </c>
      <c r="AB591" s="5">
        <f t="shared" si="801"/>
        <v>4.5708507477823252E-3</v>
      </c>
      <c r="AC591" s="5">
        <f t="shared" si="802"/>
        <v>2.0860976184267205E-4</v>
      </c>
      <c r="AD591" s="5">
        <f t="shared" si="803"/>
        <v>5.0065479309457178E-2</v>
      </c>
      <c r="AE591" s="5">
        <f t="shared" si="804"/>
        <v>2.8154009380427485E-2</v>
      </c>
      <c r="AF591" s="5">
        <f t="shared" si="805"/>
        <v>7.9161156062623628E-3</v>
      </c>
      <c r="AG591" s="5">
        <f t="shared" si="806"/>
        <v>1.4838593784863628E-3</v>
      </c>
      <c r="AH591" s="5">
        <f t="shared" si="807"/>
        <v>3.2990733078061405E-4</v>
      </c>
      <c r="AI591" s="5">
        <f t="shared" si="808"/>
        <v>6.511490956727222E-4</v>
      </c>
      <c r="AJ591" s="5">
        <f t="shared" si="809"/>
        <v>6.425973375495524E-4</v>
      </c>
      <c r="AK591" s="5">
        <f t="shared" si="810"/>
        <v>4.2277192834426654E-4</v>
      </c>
      <c r="AL591" s="5">
        <f t="shared" si="811"/>
        <v>9.2615775384173738E-6</v>
      </c>
      <c r="AM591" s="5">
        <f t="shared" si="812"/>
        <v>1.9763181072477133E-2</v>
      </c>
      <c r="AN591" s="5">
        <f t="shared" si="813"/>
        <v>1.1113701356225782E-2</v>
      </c>
      <c r="AO591" s="5">
        <f t="shared" si="814"/>
        <v>3.1248602485200376E-3</v>
      </c>
      <c r="AP591" s="5">
        <f t="shared" si="815"/>
        <v>5.8574854345956173E-4</v>
      </c>
      <c r="AQ591" s="5">
        <f t="shared" si="816"/>
        <v>8.234800812152173E-5</v>
      </c>
      <c r="AR591" s="5">
        <f t="shared" si="817"/>
        <v>3.7104265108732089E-5</v>
      </c>
      <c r="AS591" s="5">
        <f t="shared" si="818"/>
        <v>7.3233924853941283E-5</v>
      </c>
      <c r="AT591" s="5">
        <f t="shared" si="819"/>
        <v>7.2272119307526032E-5</v>
      </c>
      <c r="AU591" s="5">
        <f t="shared" si="820"/>
        <v>4.7548630315969103E-5</v>
      </c>
      <c r="AV591" s="5">
        <f t="shared" si="821"/>
        <v>2.346207915224296E-5</v>
      </c>
      <c r="AW591" s="5">
        <f t="shared" si="822"/>
        <v>2.8554385251851201E-7</v>
      </c>
      <c r="AX591" s="5">
        <f t="shared" si="823"/>
        <v>6.5012082092417364E-3</v>
      </c>
      <c r="AY591" s="5">
        <f t="shared" si="824"/>
        <v>3.6559138039157731E-3</v>
      </c>
      <c r="AZ591" s="5">
        <f t="shared" si="825"/>
        <v>1.0279401390853773E-3</v>
      </c>
      <c r="BA591" s="5">
        <f t="shared" si="826"/>
        <v>1.9268523752959704E-4</v>
      </c>
      <c r="BB591" s="5">
        <f t="shared" si="827"/>
        <v>2.7088834760508508E-5</v>
      </c>
      <c r="BC591" s="5">
        <f t="shared" si="828"/>
        <v>3.0466473844709331E-6</v>
      </c>
      <c r="BD591" s="5">
        <f t="shared" si="829"/>
        <v>3.4775585970397513E-6</v>
      </c>
      <c r="BE591" s="5">
        <f t="shared" si="830"/>
        <v>6.8637733215972399E-6</v>
      </c>
      <c r="BF591" s="5">
        <f t="shared" si="831"/>
        <v>6.7736290986402478E-6</v>
      </c>
      <c r="BG591" s="5">
        <f t="shared" si="832"/>
        <v>4.4564458465409473E-6</v>
      </c>
      <c r="BH591" s="5">
        <f t="shared" si="833"/>
        <v>2.1989589288781823E-6</v>
      </c>
      <c r="BI591" s="5">
        <f t="shared" si="834"/>
        <v>8.6803170731156362E-7</v>
      </c>
      <c r="BJ591" s="8">
        <f t="shared" si="835"/>
        <v>0.70547983500113653</v>
      </c>
      <c r="BK591" s="8">
        <f t="shared" si="836"/>
        <v>0.19832123063056442</v>
      </c>
      <c r="BL591" s="8">
        <f t="shared" si="837"/>
        <v>9.3279718968268338E-2</v>
      </c>
      <c r="BM591" s="8">
        <f t="shared" si="838"/>
        <v>0.46117909430161791</v>
      </c>
      <c r="BN591" s="8">
        <f t="shared" si="839"/>
        <v>0.53459272157371007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1.3333333333333299</v>
      </c>
      <c r="F592">
        <f>VLOOKUP(B592,home!$B$2:$E$405,3,FALSE)</f>
        <v>1.1299999999999999</v>
      </c>
      <c r="G592">
        <f>VLOOKUP(C592,away!$B$2:$E$405,4,FALSE)</f>
        <v>1.88</v>
      </c>
      <c r="H592">
        <f>VLOOKUP(A592,away!$A$2:$E$405,3,FALSE)</f>
        <v>1.2708333333333299</v>
      </c>
      <c r="I592">
        <f>VLOOKUP(C592,away!$B$2:$E$405,3,FALSE)</f>
        <v>0.94</v>
      </c>
      <c r="J592">
        <f>VLOOKUP(B592,home!$B$2:$E$405,4,FALSE)</f>
        <v>1.38</v>
      </c>
      <c r="K592" s="3">
        <f t="shared" si="784"/>
        <v>2.8325333333333256</v>
      </c>
      <c r="L592" s="3">
        <f t="shared" si="785"/>
        <v>1.6485249999999954</v>
      </c>
      <c r="M592" s="5">
        <f t="shared" si="786"/>
        <v>1.1321424970611874E-2</v>
      </c>
      <c r="N592" s="5">
        <f t="shared" si="787"/>
        <v>3.2068313610090403E-2</v>
      </c>
      <c r="O592" s="5">
        <f t="shared" si="788"/>
        <v>1.8663652099677883E-2</v>
      </c>
      <c r="P592" s="5">
        <f t="shared" si="789"/>
        <v>5.2865416694074116E-2</v>
      </c>
      <c r="Q592" s="5">
        <f t="shared" si="790"/>
        <v>4.5417283622183904E-2</v>
      </c>
      <c r="R592" s="5">
        <f t="shared" si="791"/>
        <v>1.5383748538810704E-2</v>
      </c>
      <c r="S592" s="5">
        <f t="shared" si="792"/>
        <v>6.171379242217085E-2</v>
      </c>
      <c r="T592" s="5">
        <f t="shared" si="793"/>
        <v>7.4871527483260494E-2</v>
      </c>
      <c r="U592" s="5">
        <f t="shared" si="794"/>
        <v>4.3574980527799158E-2</v>
      </c>
      <c r="V592" s="5">
        <f t="shared" si="795"/>
        <v>3.2019186440640064E-2</v>
      </c>
      <c r="W592" s="5">
        <f t="shared" si="796"/>
        <v>4.2881989923096546E-2</v>
      </c>
      <c r="X592" s="5">
        <f t="shared" si="797"/>
        <v>7.0692032437972521E-2</v>
      </c>
      <c r="Y592" s="5">
        <f t="shared" si="798"/>
        <v>5.8268791387404185E-2</v>
      </c>
      <c r="Z592" s="5">
        <f t="shared" si="799"/>
        <v>8.453498019980946E-3</v>
      </c>
      <c r="AA592" s="5">
        <f t="shared" si="800"/>
        <v>2.3944814924863295E-2</v>
      </c>
      <c r="AB592" s="5">
        <f t="shared" si="801"/>
        <v>3.3912243217586298E-2</v>
      </c>
      <c r="AC592" s="5">
        <f t="shared" si="802"/>
        <v>9.3446034718664642E-3</v>
      </c>
      <c r="AD592" s="5">
        <f t="shared" si="803"/>
        <v>3.0366166464208689E-2</v>
      </c>
      <c r="AE592" s="5">
        <f t="shared" si="804"/>
        <v>5.0059384570409475E-2</v>
      </c>
      <c r="AF592" s="5">
        <f t="shared" si="805"/>
        <v>4.1262073474467038E-2</v>
      </c>
      <c r="AG592" s="5">
        <f t="shared" si="806"/>
        <v>2.2673853224831855E-2</v>
      </c>
      <c r="AH592" s="5">
        <f t="shared" si="807"/>
        <v>3.4839507058472647E-3</v>
      </c>
      <c r="AI592" s="5">
        <f t="shared" si="808"/>
        <v>9.8684065060025451E-3</v>
      </c>
      <c r="AJ592" s="5">
        <f t="shared" si="809"/>
        <v>1.3976295187567832E-2</v>
      </c>
      <c r="AK592" s="5">
        <f t="shared" si="810"/>
        <v>1.3196107331764012E-2</v>
      </c>
      <c r="AL592" s="5">
        <f t="shared" si="811"/>
        <v>1.7453857890272725E-3</v>
      </c>
      <c r="AM592" s="5">
        <f t="shared" si="812"/>
        <v>1.7202635743083929E-2</v>
      </c>
      <c r="AN592" s="5">
        <f t="shared" si="813"/>
        <v>2.8358975088367353E-2</v>
      </c>
      <c r="AO592" s="5">
        <f t="shared" si="814"/>
        <v>2.3375239703775336E-2</v>
      </c>
      <c r="AP592" s="5">
        <f t="shared" si="815"/>
        <v>1.2844889010888705E-2</v>
      </c>
      <c r="AQ592" s="5">
        <f t="shared" si="816"/>
        <v>5.2937801641688145E-3</v>
      </c>
      <c r="AR592" s="5">
        <f t="shared" si="817"/>
        <v>1.148675967471368E-3</v>
      </c>
      <c r="AS592" s="5">
        <f t="shared" si="818"/>
        <v>3.2536629670615567E-3</v>
      </c>
      <c r="AT592" s="5">
        <f t="shared" si="819"/>
        <v>4.6080544048170352E-3</v>
      </c>
      <c r="AU592" s="5">
        <f t="shared" si="820"/>
        <v>4.3508225678192368E-3</v>
      </c>
      <c r="AV592" s="5">
        <f t="shared" si="821"/>
        <v>3.0809624876917208E-3</v>
      </c>
      <c r="AW592" s="5">
        <f t="shared" si="822"/>
        <v>2.263911793307277E-4</v>
      </c>
      <c r="AX592" s="5">
        <f t="shared" si="823"/>
        <v>8.1211731939127632E-3</v>
      </c>
      <c r="AY592" s="5">
        <f t="shared" si="824"/>
        <v>1.3387957039494998E-2</v>
      </c>
      <c r="AZ592" s="5">
        <f t="shared" si="825"/>
        <v>1.1035190939266718E-2</v>
      </c>
      <c r="BA592" s="5">
        <f t="shared" si="826"/>
        <v>6.0639293810515367E-3</v>
      </c>
      <c r="BB592" s="5">
        <f t="shared" si="827"/>
        <v>2.4991347957244912E-3</v>
      </c>
      <c r="BC592" s="5">
        <f t="shared" si="828"/>
        <v>8.2397723782434013E-4</v>
      </c>
      <c r="BD592" s="5">
        <f t="shared" si="829"/>
        <v>3.1560350821262191E-4</v>
      </c>
      <c r="BE592" s="5">
        <f t="shared" si="830"/>
        <v>8.9395745712918945E-4</v>
      </c>
      <c r="BF592" s="5">
        <f t="shared" si="831"/>
        <v>1.2660821479501632E-3</v>
      </c>
      <c r="BG592" s="5">
        <f t="shared" si="832"/>
        <v>1.1954066289356976E-3</v>
      </c>
      <c r="BH592" s="5">
        <f t="shared" si="833"/>
        <v>8.4650728083699649E-4</v>
      </c>
      <c r="BI592" s="5">
        <f t="shared" si="834"/>
        <v>4.7955201797602925E-4</v>
      </c>
      <c r="BJ592" s="8">
        <f t="shared" si="835"/>
        <v>0.5975682984954841</v>
      </c>
      <c r="BK592" s="8">
        <f t="shared" si="836"/>
        <v>0.18239776682788564</v>
      </c>
      <c r="BL592" s="8">
        <f t="shared" si="837"/>
        <v>0.19744348647582058</v>
      </c>
      <c r="BM592" s="8">
        <f t="shared" si="838"/>
        <v>0.79698164442355823</v>
      </c>
      <c r="BN592" s="8">
        <f t="shared" si="839"/>
        <v>0.17571983953544887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1.3333333333333299</v>
      </c>
      <c r="F593">
        <f>VLOOKUP(B593,home!$B$2:$E$405,3,FALSE)</f>
        <v>0.19</v>
      </c>
      <c r="G593">
        <f>VLOOKUP(C593,away!$B$2:$E$405,4,FALSE)</f>
        <v>0.19</v>
      </c>
      <c r="H593">
        <f>VLOOKUP(A593,away!$A$2:$E$405,3,FALSE)</f>
        <v>1.2708333333333299</v>
      </c>
      <c r="I593">
        <f>VLOOKUP(C593,away!$B$2:$E$405,3,FALSE)</f>
        <v>0.94</v>
      </c>
      <c r="J593">
        <f>VLOOKUP(B593,home!$B$2:$E$405,4,FALSE)</f>
        <v>1.38</v>
      </c>
      <c r="K593" s="3">
        <f t="shared" si="784"/>
        <v>4.8133333333333209E-2</v>
      </c>
      <c r="L593" s="3">
        <f t="shared" si="785"/>
        <v>1.6485249999999954</v>
      </c>
      <c r="M593" s="5">
        <f t="shared" si="786"/>
        <v>0.18329501262206882</v>
      </c>
      <c r="N593" s="5">
        <f t="shared" si="787"/>
        <v>8.822599940875555E-3</v>
      </c>
      <c r="O593" s="5">
        <f t="shared" si="788"/>
        <v>0.30216641068279509</v>
      </c>
      <c r="P593" s="5">
        <f t="shared" si="789"/>
        <v>1.4544276567531831E-2</v>
      </c>
      <c r="Q593" s="5">
        <f t="shared" si="790"/>
        <v>2.1233057191040445E-4</v>
      </c>
      <c r="R593" s="5">
        <f t="shared" si="791"/>
        <v>0.2490644410854268</v>
      </c>
      <c r="S593" s="5">
        <f t="shared" si="792"/>
        <v>2.8851846245949976E-4</v>
      </c>
      <c r="T593" s="5">
        <f t="shared" si="793"/>
        <v>3.5003225605859844E-4</v>
      </c>
      <c r="U593" s="5">
        <f t="shared" si="794"/>
        <v>1.1988301764245176E-2</v>
      </c>
      <c r="V593" s="5">
        <f t="shared" si="795"/>
        <v>2.5437391599363244E-6</v>
      </c>
      <c r="W593" s="5">
        <f t="shared" si="796"/>
        <v>3.40672606487359E-6</v>
      </c>
      <c r="X593" s="5">
        <f t="shared" si="797"/>
        <v>5.6160730860957184E-6</v>
      </c>
      <c r="Y593" s="5">
        <f t="shared" si="798"/>
        <v>4.6291184421279605E-6</v>
      </c>
      <c r="Z593" s="5">
        <f t="shared" si="799"/>
        <v>0.13686298591345064</v>
      </c>
      <c r="AA593" s="5">
        <f t="shared" si="800"/>
        <v>6.5876717219674058E-3</v>
      </c>
      <c r="AB593" s="5">
        <f t="shared" si="801"/>
        <v>1.5854329944201513E-4</v>
      </c>
      <c r="AC593" s="5">
        <f t="shared" si="802"/>
        <v>1.261519794255731E-8</v>
      </c>
      <c r="AD593" s="5">
        <f t="shared" si="803"/>
        <v>4.0994270313978758E-8</v>
      </c>
      <c r="AE593" s="5">
        <f t="shared" si="804"/>
        <v>6.7580079469351632E-8</v>
      </c>
      <c r="AF593" s="5">
        <f t="shared" si="805"/>
        <v>5.5703725253606312E-8</v>
      </c>
      <c r="AG593" s="5">
        <f t="shared" si="806"/>
        <v>3.0609661224567018E-8</v>
      </c>
      <c r="AH593" s="5">
        <f t="shared" si="807"/>
        <v>5.6405513463242692E-2</v>
      </c>
      <c r="AI593" s="5">
        <f t="shared" si="808"/>
        <v>2.7149853813640736E-3</v>
      </c>
      <c r="AJ593" s="5">
        <f t="shared" si="809"/>
        <v>6.5340648178161868E-5</v>
      </c>
      <c r="AK593" s="5">
        <f t="shared" si="810"/>
        <v>1.0483543996585051E-6</v>
      </c>
      <c r="AL593" s="5">
        <f t="shared" si="811"/>
        <v>4.004013534378536E-11</v>
      </c>
      <c r="AM593" s="5">
        <f t="shared" si="812"/>
        <v>3.9463817555590144E-10</v>
      </c>
      <c r="AN593" s="5">
        <f t="shared" si="813"/>
        <v>6.5057089835829044E-10</v>
      </c>
      <c r="AO593" s="5">
        <f t="shared" si="814"/>
        <v>5.3624119510804907E-10</v>
      </c>
      <c r="AP593" s="5">
        <f t="shared" si="815"/>
        <v>2.9466900538849793E-10</v>
      </c>
      <c r="AQ593" s="5">
        <f t="shared" si="816"/>
        <v>1.2144230552701815E-10</v>
      </c>
      <c r="AR593" s="5">
        <f t="shared" si="817"/>
        <v>1.8597179816398361E-2</v>
      </c>
      <c r="AS593" s="5">
        <f t="shared" si="818"/>
        <v>8.9514425516263858E-4</v>
      </c>
      <c r="AT593" s="5">
        <f t="shared" si="819"/>
        <v>2.1543138407580776E-5</v>
      </c>
      <c r="AU593" s="5">
        <f t="shared" si="820"/>
        <v>3.4564768733940605E-7</v>
      </c>
      <c r="AV593" s="5">
        <f t="shared" si="821"/>
        <v>4.1592938376508424E-9</v>
      </c>
      <c r="AW593" s="5">
        <f t="shared" si="822"/>
        <v>8.825402313503108E-14</v>
      </c>
      <c r="AX593" s="5">
        <f t="shared" si="823"/>
        <v>3.1658751416817731E-12</v>
      </c>
      <c r="AY593" s="5">
        <f t="shared" si="824"/>
        <v>5.2190243179409293E-12</v>
      </c>
      <c r="AZ593" s="5">
        <f t="shared" si="825"/>
        <v>4.3018460318667744E-12</v>
      </c>
      <c r="BA593" s="5">
        <f t="shared" si="826"/>
        <v>2.3639002432277174E-12</v>
      </c>
      <c r="BB593" s="5">
        <f t="shared" si="827"/>
        <v>9.7423716211674121E-13</v>
      </c>
      <c r="BC593" s="5">
        <f t="shared" si="828"/>
        <v>3.2121086353569894E-13</v>
      </c>
      <c r="BD593" s="5">
        <f t="shared" si="829"/>
        <v>5.109652642804669E-3</v>
      </c>
      <c r="BE593" s="5">
        <f t="shared" si="830"/>
        <v>2.4594461387366403E-4</v>
      </c>
      <c r="BF593" s="5">
        <f t="shared" si="831"/>
        <v>5.919067040559498E-6</v>
      </c>
      <c r="BG593" s="5">
        <f t="shared" si="832"/>
        <v>9.4968142295198783E-8</v>
      </c>
      <c r="BH593" s="5">
        <f t="shared" si="833"/>
        <v>1.1427833122855558E-9</v>
      </c>
      <c r="BI593" s="5">
        <f t="shared" si="834"/>
        <v>1.1001194019602261E-11</v>
      </c>
      <c r="BJ593" s="8">
        <f t="shared" si="835"/>
        <v>9.3988115880815921E-3</v>
      </c>
      <c r="BK593" s="8">
        <f t="shared" si="836"/>
        <v>0.19813036405167719</v>
      </c>
      <c r="BL593" s="8">
        <f t="shared" si="837"/>
        <v>0.65402808586365657</v>
      </c>
      <c r="BM593" s="8">
        <f t="shared" si="838"/>
        <v>0.24031517594112667</v>
      </c>
      <c r="BN593" s="8">
        <f t="shared" si="839"/>
        <v>0.75810507147060857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1.3333333333333299</v>
      </c>
      <c r="F594">
        <f>VLOOKUP(B594,home!$B$2:$E$405,3,FALSE)</f>
        <v>1.1299999999999999</v>
      </c>
      <c r="G594">
        <f>VLOOKUP(C594,away!$B$2:$E$405,4,FALSE)</f>
        <v>0.94</v>
      </c>
      <c r="H594">
        <f>VLOOKUP(A594,away!$A$2:$E$405,3,FALSE)</f>
        <v>1.2708333333333299</v>
      </c>
      <c r="I594">
        <f>VLOOKUP(C594,away!$B$2:$E$405,3,FALSE)</f>
        <v>0.56000000000000005</v>
      </c>
      <c r="J594">
        <f>VLOOKUP(B594,home!$B$2:$E$405,4,FALSE)</f>
        <v>1.57</v>
      </c>
      <c r="K594" s="3">
        <f t="shared" si="784"/>
        <v>1.4162666666666628</v>
      </c>
      <c r="L594" s="3">
        <f t="shared" si="785"/>
        <v>1.1173166666666638</v>
      </c>
      <c r="M594" s="5">
        <f t="shared" si="786"/>
        <v>7.9374086274863115E-2</v>
      </c>
      <c r="N594" s="5">
        <f t="shared" si="787"/>
        <v>0.11241487258821249</v>
      </c>
      <c r="O594" s="5">
        <f t="shared" si="788"/>
        <v>8.8685989496342252E-2</v>
      </c>
      <c r="P594" s="5">
        <f t="shared" si="789"/>
        <v>0.1256030107240193</v>
      </c>
      <c r="Q594" s="5">
        <f t="shared" si="790"/>
        <v>7.9604718442132669E-2</v>
      </c>
      <c r="R594" s="5">
        <f t="shared" si="791"/>
        <v>4.9545167082043949E-2</v>
      </c>
      <c r="S594" s="5">
        <f t="shared" si="792"/>
        <v>4.9689127281123215E-2</v>
      </c>
      <c r="T594" s="5">
        <f t="shared" si="793"/>
        <v>8.8943678660701977E-2</v>
      </c>
      <c r="U594" s="5">
        <f t="shared" si="794"/>
        <v>7.0169168632729262E-2</v>
      </c>
      <c r="V594" s="5">
        <f t="shared" si="795"/>
        <v>8.7365540955938615E-3</v>
      </c>
      <c r="W594" s="5">
        <f t="shared" si="796"/>
        <v>3.7580503079659169E-2</v>
      </c>
      <c r="X594" s="5">
        <f t="shared" si="797"/>
        <v>4.198932243262108E-2</v>
      </c>
      <c r="Y594" s="5">
        <f t="shared" si="798"/>
        <v>2.3457684888003979E-2</v>
      </c>
      <c r="Z594" s="5">
        <f t="shared" si="799"/>
        <v>1.8452546977850759E-2</v>
      </c>
      <c r="AA594" s="5">
        <f t="shared" si="800"/>
        <v>2.6133727199830696E-2</v>
      </c>
      <c r="AB594" s="5">
        <f t="shared" si="801"/>
        <v>1.8506163354440063E-2</v>
      </c>
      <c r="AC594" s="5">
        <f t="shared" si="802"/>
        <v>8.6405522039641202E-4</v>
      </c>
      <c r="AD594" s="5">
        <f t="shared" si="803"/>
        <v>1.3306003457071296E-2</v>
      </c>
      <c r="AE594" s="5">
        <f t="shared" si="804"/>
        <v>1.4867019429310006E-2</v>
      </c>
      <c r="AF594" s="5">
        <f t="shared" si="805"/>
        <v>8.3055842960125924E-3</v>
      </c>
      <c r="AG594" s="5">
        <f t="shared" si="806"/>
        <v>3.0933225867799271E-3</v>
      </c>
      <c r="AH594" s="5">
        <f t="shared" si="807"/>
        <v>5.1543345702005552E-3</v>
      </c>
      <c r="AI594" s="5">
        <f t="shared" si="808"/>
        <v>7.2999122406226863E-3</v>
      </c>
      <c r="AJ594" s="5">
        <f t="shared" si="809"/>
        <v>5.1693111879929313E-3</v>
      </c>
      <c r="AK594" s="5">
        <f t="shared" si="810"/>
        <v>2.4403743750604796E-3</v>
      </c>
      <c r="AL594" s="5">
        <f t="shared" si="811"/>
        <v>5.4691873485145178E-5</v>
      </c>
      <c r="AM594" s="5">
        <f t="shared" si="812"/>
        <v>3.7689698325602868E-3</v>
      </c>
      <c r="AN594" s="5">
        <f t="shared" si="813"/>
        <v>4.2111328100834745E-3</v>
      </c>
      <c r="AO594" s="5">
        <f t="shared" si="814"/>
        <v>2.3525844371265446E-3</v>
      </c>
      <c r="AP594" s="5">
        <f t="shared" si="815"/>
        <v>8.7619393378070027E-4</v>
      </c>
      <c r="AQ594" s="5">
        <f t="shared" si="816"/>
        <v>2.4474652136135074E-4</v>
      </c>
      <c r="AR594" s="5">
        <f t="shared" si="817"/>
        <v>1.1518047841722471E-3</v>
      </c>
      <c r="AS594" s="5">
        <f t="shared" si="818"/>
        <v>1.6312627223303434E-3</v>
      </c>
      <c r="AT594" s="5">
        <f t="shared" si="819"/>
        <v>1.1551515091061907E-3</v>
      </c>
      <c r="AU594" s="5">
        <f t="shared" si="820"/>
        <v>5.4533419243226356E-4</v>
      </c>
      <c r="AV594" s="5">
        <f t="shared" si="821"/>
        <v>1.9308465973384974E-4</v>
      </c>
      <c r="AW594" s="5">
        <f t="shared" si="822"/>
        <v>2.4040395627650147E-6</v>
      </c>
      <c r="AX594" s="5">
        <f t="shared" si="823"/>
        <v>8.8964439025456118E-4</v>
      </c>
      <c r="AY594" s="5">
        <f t="shared" si="824"/>
        <v>9.9401450463792312E-4</v>
      </c>
      <c r="AZ594" s="5">
        <f t="shared" si="825"/>
        <v>5.5531448647017968E-4</v>
      </c>
      <c r="BA594" s="5">
        <f t="shared" si="826"/>
        <v>2.0682071032485715E-4</v>
      </c>
      <c r="BB594" s="5">
        <f t="shared" si="827"/>
        <v>5.7771056664450231E-5</v>
      </c>
      <c r="BC594" s="5">
        <f t="shared" si="828"/>
        <v>1.2909712892426897E-5</v>
      </c>
      <c r="BD594" s="5">
        <f t="shared" si="829"/>
        <v>2.1448844701700873E-4</v>
      </c>
      <c r="BE594" s="5">
        <f t="shared" si="830"/>
        <v>3.037728378952881E-4</v>
      </c>
      <c r="BF594" s="5">
        <f t="shared" si="831"/>
        <v>2.1511167227491608E-4</v>
      </c>
      <c r="BG594" s="5">
        <f t="shared" si="832"/>
        <v>1.0155183035129571E-4</v>
      </c>
      <c r="BH594" s="5">
        <f t="shared" si="833"/>
        <v>3.5956118066382028E-5</v>
      </c>
      <c r="BI594" s="5">
        <f t="shared" si="834"/>
        <v>1.0184690296029559E-5</v>
      </c>
      <c r="BJ594" s="8">
        <f t="shared" si="835"/>
        <v>0.43773281225666189</v>
      </c>
      <c r="BK594" s="8">
        <f t="shared" si="836"/>
        <v>0.265315539974119</v>
      </c>
      <c r="BL594" s="8">
        <f t="shared" si="837"/>
        <v>0.2786618516029386</v>
      </c>
      <c r="BM594" s="8">
        <f t="shared" si="838"/>
        <v>0.46394329573888132</v>
      </c>
      <c r="BN594" s="8">
        <f t="shared" si="839"/>
        <v>0.53522784460761386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1.3333333333333299</v>
      </c>
      <c r="F595">
        <f>VLOOKUP(B595,home!$B$2:$E$405,3,FALSE)</f>
        <v>1.1299999999999999</v>
      </c>
      <c r="G595">
        <f>VLOOKUP(C595,away!$B$2:$E$405,4,FALSE)</f>
        <v>0.56000000000000005</v>
      </c>
      <c r="H595">
        <f>VLOOKUP(A595,away!$A$2:$E$405,3,FALSE)</f>
        <v>1.2708333333333299</v>
      </c>
      <c r="I595">
        <f>VLOOKUP(C595,away!$B$2:$E$405,3,FALSE)</f>
        <v>0.75</v>
      </c>
      <c r="J595">
        <f>VLOOKUP(B595,home!$B$2:$E$405,4,FALSE)</f>
        <v>1.38</v>
      </c>
      <c r="K595" s="3">
        <f t="shared" si="784"/>
        <v>0.84373333333333111</v>
      </c>
      <c r="L595" s="3">
        <f t="shared" si="785"/>
        <v>1.3153124999999963</v>
      </c>
      <c r="M595" s="5">
        <f t="shared" si="786"/>
        <v>0.11543521293904549</v>
      </c>
      <c r="N595" s="5">
        <f t="shared" si="787"/>
        <v>9.7396536997103725E-2</v>
      </c>
      <c r="O595" s="5">
        <f t="shared" si="788"/>
        <v>0.15183337851888784</v>
      </c>
      <c r="P595" s="5">
        <f t="shared" si="789"/>
        <v>0.12810688256900263</v>
      </c>
      <c r="Q595" s="5">
        <f t="shared" si="790"/>
        <v>4.1088352407844718E-2</v>
      </c>
      <c r="R595" s="5">
        <f t="shared" si="791"/>
        <v>9.9854170341562104E-2</v>
      </c>
      <c r="S595" s="5">
        <f t="shared" si="792"/>
        <v>3.5542389847312263E-2</v>
      </c>
      <c r="T595" s="5">
        <f t="shared" si="793"/>
        <v>5.4044023526443101E-2</v>
      </c>
      <c r="U595" s="5">
        <f t="shared" si="794"/>
        <v>8.4250291989520443E-2</v>
      </c>
      <c r="V595" s="5">
        <f t="shared" si="795"/>
        <v>4.3826649564467817E-3</v>
      </c>
      <c r="W595" s="5">
        <f t="shared" si="796"/>
        <v>1.1555870846081806E-2</v>
      </c>
      <c r="X595" s="5">
        <f t="shared" si="797"/>
        <v>1.5199581372236932E-2</v>
      </c>
      <c r="Y595" s="5">
        <f t="shared" si="798"/>
        <v>9.9960996868351717E-3</v>
      </c>
      <c r="Z595" s="5">
        <f t="shared" si="799"/>
        <v>4.3779812809128495E-2</v>
      </c>
      <c r="AA595" s="5">
        <f t="shared" si="800"/>
        <v>3.6938487394155249E-2</v>
      </c>
      <c r="AB595" s="5">
        <f t="shared" si="801"/>
        <v>1.5583116548680919E-2</v>
      </c>
      <c r="AC595" s="5">
        <f t="shared" si="802"/>
        <v>3.0398520229442448E-4</v>
      </c>
      <c r="AD595" s="5">
        <f t="shared" si="803"/>
        <v>2.437518357133516E-3</v>
      </c>
      <c r="AE595" s="5">
        <f t="shared" si="804"/>
        <v>3.2060983641171688E-3</v>
      </c>
      <c r="AF595" s="5">
        <f t="shared" si="805"/>
        <v>2.1085106272764271E-3</v>
      </c>
      <c r="AG595" s="5">
        <f t="shared" si="806"/>
        <v>9.244501281465054E-4</v>
      </c>
      <c r="AH595" s="5">
        <f t="shared" si="807"/>
        <v>1.4396033758876674E-2</v>
      </c>
      <c r="AI595" s="5">
        <f t="shared" si="808"/>
        <v>1.2146413550156181E-2</v>
      </c>
      <c r="AJ595" s="5">
        <f t="shared" si="809"/>
        <v>5.1241669963592073E-3</v>
      </c>
      <c r="AK595" s="5">
        <f t="shared" si="810"/>
        <v>1.4411435001315989E-3</v>
      </c>
      <c r="AL595" s="5">
        <f t="shared" si="811"/>
        <v>1.3494182796235524E-5</v>
      </c>
      <c r="AM595" s="5">
        <f t="shared" si="812"/>
        <v>4.1132309770508947E-4</v>
      </c>
      <c r="AN595" s="5">
        <f t="shared" si="813"/>
        <v>5.4101841195022392E-4</v>
      </c>
      <c r="AO595" s="5">
        <f t="shared" si="814"/>
        <v>3.5580413998413863E-4</v>
      </c>
      <c r="AP595" s="5">
        <f t="shared" si="815"/>
        <v>1.5599787762429526E-4</v>
      </c>
      <c r="AQ595" s="5">
        <f t="shared" si="816"/>
        <v>5.1296489603176359E-5</v>
      </c>
      <c r="AR595" s="5">
        <f t="shared" si="817"/>
        <v>3.7870566306944789E-3</v>
      </c>
      <c r="AS595" s="5">
        <f t="shared" si="818"/>
        <v>3.1952659145379468E-3</v>
      </c>
      <c r="AT595" s="5">
        <f t="shared" si="819"/>
        <v>1.3479761804797382E-3</v>
      </c>
      <c r="AU595" s="5">
        <f t="shared" si="820"/>
        <v>3.791108120033671E-4</v>
      </c>
      <c r="AV595" s="5">
        <f t="shared" si="821"/>
        <v>7.996710727857669E-5</v>
      </c>
      <c r="AW595" s="5">
        <f t="shared" si="822"/>
        <v>4.159855478979608E-7</v>
      </c>
      <c r="AX595" s="5">
        <f t="shared" si="823"/>
        <v>5.7841168050617737E-5</v>
      </c>
      <c r="AY595" s="5">
        <f t="shared" si="824"/>
        <v>7.6079211351577923E-5</v>
      </c>
      <c r="AZ595" s="5">
        <f t="shared" si="825"/>
        <v>5.0033968840436053E-5</v>
      </c>
      <c r="BA595" s="5">
        <f t="shared" si="826"/>
        <v>2.193676821347861E-5</v>
      </c>
      <c r="BB595" s="5">
        <f t="shared" si="827"/>
        <v>7.2134263601977561E-6</v>
      </c>
      <c r="BC595" s="5">
        <f t="shared" si="828"/>
        <v>1.8975819718795141E-6</v>
      </c>
      <c r="BD595" s="5">
        <f t="shared" si="829"/>
        <v>8.3019382076005249E-4</v>
      </c>
      <c r="BE595" s="5">
        <f t="shared" si="830"/>
        <v>7.0046219970261306E-4</v>
      </c>
      <c r="BF595" s="5">
        <f t="shared" si="831"/>
        <v>2.9550165331454161E-4</v>
      </c>
      <c r="BG595" s="5">
        <f t="shared" si="832"/>
        <v>8.3108198318862842E-5</v>
      </c>
      <c r="BH595" s="5">
        <f t="shared" si="833"/>
        <v>1.7530289298725424E-5</v>
      </c>
      <c r="BI595" s="5">
        <f t="shared" si="834"/>
        <v>2.9581778848622462E-6</v>
      </c>
      <c r="BJ595" s="8">
        <f t="shared" si="835"/>
        <v>0.2396874844548742</v>
      </c>
      <c r="BK595" s="8">
        <f t="shared" si="836"/>
        <v>0.28386070890824938</v>
      </c>
      <c r="BL595" s="8">
        <f t="shared" si="837"/>
        <v>0.43228633358260393</v>
      </c>
      <c r="BM595" s="8">
        <f t="shared" si="838"/>
        <v>0.36582414275560576</v>
      </c>
      <c r="BN595" s="8">
        <f t="shared" si="839"/>
        <v>0.63371453377344644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1.3333333333333299</v>
      </c>
      <c r="F596">
        <f>VLOOKUP(B596,home!$B$2:$E$405,3,FALSE)</f>
        <v>0.94</v>
      </c>
      <c r="G596">
        <f>VLOOKUP(C596,away!$B$2:$E$405,4,FALSE)</f>
        <v>1.1299999999999999</v>
      </c>
      <c r="H596">
        <f>VLOOKUP(A596,away!$A$2:$E$405,3,FALSE)</f>
        <v>1.2708333333333299</v>
      </c>
      <c r="I596">
        <f>VLOOKUP(C596,away!$B$2:$E$405,3,FALSE)</f>
        <v>1.1299999999999999</v>
      </c>
      <c r="J596">
        <f>VLOOKUP(B596,home!$B$2:$E$405,4,FALSE)</f>
        <v>0.98</v>
      </c>
      <c r="K596" s="3">
        <f t="shared" si="784"/>
        <v>1.4162666666666628</v>
      </c>
      <c r="L596" s="3">
        <f t="shared" si="785"/>
        <v>1.4073208333333294</v>
      </c>
      <c r="M596" s="5">
        <f t="shared" si="786"/>
        <v>5.9392489500096159E-2</v>
      </c>
      <c r="N596" s="5">
        <f t="shared" si="787"/>
        <v>8.4115603129335956E-2</v>
      </c>
      <c r="O596" s="5">
        <f t="shared" si="788"/>
        <v>8.3584287817016337E-2</v>
      </c>
      <c r="P596" s="5">
        <f t="shared" si="789"/>
        <v>0.11837764069231269</v>
      </c>
      <c r="Q596" s="5">
        <f t="shared" si="790"/>
        <v>5.9565062429320276E-2</v>
      </c>
      <c r="R596" s="5">
        <f t="shared" si="791"/>
        <v>5.8814954792108153E-2</v>
      </c>
      <c r="S596" s="5">
        <f t="shared" si="792"/>
        <v>5.898584961595018E-2</v>
      </c>
      <c r="T596" s="5">
        <f t="shared" si="793"/>
        <v>8.3827153295582796E-2</v>
      </c>
      <c r="U596" s="5">
        <f t="shared" si="794"/>
        <v>8.3297659973569485E-2</v>
      </c>
      <c r="V596" s="5">
        <f t="shared" si="795"/>
        <v>1.3063016647652881E-2</v>
      </c>
      <c r="W596" s="5">
        <f t="shared" si="796"/>
        <v>2.8120004138855046E-2</v>
      </c>
      <c r="X596" s="5">
        <f t="shared" si="797"/>
        <v>3.9573867658030157E-2</v>
      </c>
      <c r="Y596" s="5">
        <f t="shared" si="798"/>
        <v>2.7846564205360951E-2</v>
      </c>
      <c r="Z596" s="5">
        <f t="shared" si="799"/>
        <v>2.7590503730163921E-2</v>
      </c>
      <c r="AA596" s="5">
        <f t="shared" si="800"/>
        <v>3.9075510749573383E-2</v>
      </c>
      <c r="AB596" s="5">
        <f t="shared" si="801"/>
        <v>2.7670671678797824E-2</v>
      </c>
      <c r="AC596" s="5">
        <f t="shared" si="802"/>
        <v>1.6272776070775849E-3</v>
      </c>
      <c r="AD596" s="5">
        <f t="shared" si="803"/>
        <v>9.9563561320972563E-3</v>
      </c>
      <c r="AE596" s="5">
        <f t="shared" si="804"/>
        <v>1.4011787408786515E-2</v>
      </c>
      <c r="AF596" s="5">
        <f t="shared" si="805"/>
        <v>9.8595401663114472E-3</v>
      </c>
      <c r="AG596" s="5">
        <f t="shared" si="806"/>
        <v>4.6251787610456204E-3</v>
      </c>
      <c r="AH596" s="5">
        <f t="shared" si="807"/>
        <v>9.7071726754051572E-3</v>
      </c>
      <c r="AI596" s="5">
        <f t="shared" si="808"/>
        <v>1.3747945087753772E-2</v>
      </c>
      <c r="AJ596" s="5">
        <f t="shared" si="809"/>
        <v>9.7353781814746784E-3</v>
      </c>
      <c r="AK596" s="5">
        <f t="shared" si="810"/>
        <v>4.5959638686055024E-3</v>
      </c>
      <c r="AL596" s="5">
        <f t="shared" si="811"/>
        <v>1.2973578679638585E-4</v>
      </c>
      <c r="AM596" s="5">
        <f t="shared" si="812"/>
        <v>2.8201710622703111E-3</v>
      </c>
      <c r="AN596" s="5">
        <f t="shared" si="813"/>
        <v>3.9688854894967948E-3</v>
      </c>
      <c r="AO596" s="5">
        <f t="shared" si="814"/>
        <v>2.7927476172415946E-3</v>
      </c>
      <c r="AP596" s="5">
        <f t="shared" si="815"/>
        <v>1.3100973013287038E-3</v>
      </c>
      <c r="AQ596" s="5">
        <f t="shared" si="816"/>
        <v>4.6093180646341442E-4</v>
      </c>
      <c r="AR596" s="5">
        <f t="shared" si="817"/>
        <v>2.7322212677723416E-3</v>
      </c>
      <c r="AS596" s="5">
        <f t="shared" si="818"/>
        <v>3.8695539075036976E-3</v>
      </c>
      <c r="AT596" s="5">
        <f t="shared" si="819"/>
        <v>2.7401601070336113E-3</v>
      </c>
      <c r="AU596" s="5">
        <f t="shared" si="820"/>
        <v>1.2935991403071534E-3</v>
      </c>
      <c r="AV596" s="5">
        <f t="shared" si="821"/>
        <v>4.5802033561141849E-4</v>
      </c>
      <c r="AW596" s="5">
        <f t="shared" si="822"/>
        <v>7.1828275499623454E-6</v>
      </c>
      <c r="AX596" s="5">
        <f t="shared" si="823"/>
        <v>6.6568571163189236E-4</v>
      </c>
      <c r="AY596" s="5">
        <f t="shared" si="824"/>
        <v>9.3683337043188512E-4</v>
      </c>
      <c r="AZ596" s="5">
        <f t="shared" si="825"/>
        <v>6.5921255978533631E-4</v>
      </c>
      <c r="BA596" s="5">
        <f t="shared" si="826"/>
        <v>3.0924118966029894E-4</v>
      </c>
      <c r="BB596" s="5">
        <f t="shared" si="827"/>
        <v>1.0880039218343054E-4</v>
      </c>
      <c r="BC596" s="5">
        <f t="shared" si="828"/>
        <v>3.0623411718915696E-5</v>
      </c>
      <c r="BD596" s="5">
        <f t="shared" si="829"/>
        <v>6.4085198523540271E-4</v>
      </c>
      <c r="BE596" s="5">
        <f t="shared" si="830"/>
        <v>9.0761730495605715E-4</v>
      </c>
      <c r="BF596" s="5">
        <f t="shared" si="831"/>
        <v>6.4271406754954762E-4</v>
      </c>
      <c r="BG596" s="5">
        <f t="shared" si="832"/>
        <v>3.0341817002272351E-4</v>
      </c>
      <c r="BH596" s="5">
        <f t="shared" si="833"/>
        <v>1.0743026006604542E-4</v>
      </c>
      <c r="BI596" s="5">
        <f t="shared" si="834"/>
        <v>3.0429979264574137E-5</v>
      </c>
      <c r="BJ596" s="8">
        <f t="shared" si="835"/>
        <v>0.3755643472369386</v>
      </c>
      <c r="BK596" s="8">
        <f t="shared" si="836"/>
        <v>0.25251284322031775</v>
      </c>
      <c r="BL596" s="8">
        <f t="shared" si="837"/>
        <v>0.34395556134962685</v>
      </c>
      <c r="BM596" s="8">
        <f t="shared" si="838"/>
        <v>0.53484356663397581</v>
      </c>
      <c r="BN596" s="8">
        <f t="shared" si="839"/>
        <v>0.46385003836018951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1.3333333333333299</v>
      </c>
      <c r="F597">
        <f>VLOOKUP(B597,home!$B$2:$E$405,3,FALSE)</f>
        <v>1.1299999999999999</v>
      </c>
      <c r="G597">
        <f>VLOOKUP(C597,away!$B$2:$E$405,4,FALSE)</f>
        <v>1.5</v>
      </c>
      <c r="H597">
        <f>VLOOKUP(A597,away!$A$2:$E$405,3,FALSE)</f>
        <v>1.2708333333333299</v>
      </c>
      <c r="I597">
        <f>VLOOKUP(C597,away!$B$2:$E$405,3,FALSE)</f>
        <v>1.1299999999999999</v>
      </c>
      <c r="J597">
        <f>VLOOKUP(B597,home!$B$2:$E$405,4,FALSE)</f>
        <v>1.18</v>
      </c>
      <c r="K597" s="3">
        <f t="shared" si="784"/>
        <v>2.259999999999994</v>
      </c>
      <c r="L597" s="3">
        <f t="shared" si="785"/>
        <v>1.6945291666666618</v>
      </c>
      <c r="M597" s="5">
        <f t="shared" si="786"/>
        <v>1.9167691213337883E-2</v>
      </c>
      <c r="N597" s="5">
        <f t="shared" si="787"/>
        <v>4.3318982142143497E-2</v>
      </c>
      <c r="O597" s="5">
        <f t="shared" si="788"/>
        <v>3.2480211818661335E-2</v>
      </c>
      <c r="P597" s="5">
        <f t="shared" si="789"/>
        <v>7.340527871017441E-2</v>
      </c>
      <c r="Q597" s="5">
        <f t="shared" si="790"/>
        <v>4.8950449820622036E-2</v>
      </c>
      <c r="R597" s="5">
        <f t="shared" si="791"/>
        <v>2.7519333133116431E-2</v>
      </c>
      <c r="S597" s="5">
        <f t="shared" si="792"/>
        <v>7.0278872955352387E-2</v>
      </c>
      <c r="T597" s="5">
        <f t="shared" si="793"/>
        <v>8.2947964942496885E-2</v>
      </c>
      <c r="U597" s="5">
        <f t="shared" si="794"/>
        <v>6.2193692880842956E-2</v>
      </c>
      <c r="V597" s="5">
        <f t="shared" si="795"/>
        <v>2.9904721783629955E-2</v>
      </c>
      <c r="W597" s="5">
        <f t="shared" si="796"/>
        <v>3.687600553153516E-2</v>
      </c>
      <c r="X597" s="5">
        <f t="shared" si="797"/>
        <v>6.2487466923347473E-2</v>
      </c>
      <c r="Y597" s="5">
        <f t="shared" si="798"/>
        <v>5.2943417626365306E-2</v>
      </c>
      <c r="Z597" s="5">
        <f t="shared" si="799"/>
        <v>1.5544104213760681E-2</v>
      </c>
      <c r="AA597" s="5">
        <f t="shared" si="800"/>
        <v>3.5129675523099042E-2</v>
      </c>
      <c r="AB597" s="5">
        <f t="shared" si="801"/>
        <v>3.9696533341101826E-2</v>
      </c>
      <c r="AC597" s="5">
        <f t="shared" si="802"/>
        <v>7.157762288782045E-3</v>
      </c>
      <c r="AD597" s="5">
        <f t="shared" si="803"/>
        <v>2.083494312531731E-2</v>
      </c>
      <c r="AE597" s="5">
        <f t="shared" si="804"/>
        <v>3.5305418811691233E-2</v>
      </c>
      <c r="AF597" s="5">
        <f t="shared" si="805"/>
        <v>2.991303095889632E-2</v>
      </c>
      <c r="AG597" s="5">
        <f t="shared" si="806"/>
        <v>1.689616780775088E-2</v>
      </c>
      <c r="AH597" s="5">
        <f t="shared" si="807"/>
        <v>6.5849844899809086E-3</v>
      </c>
      <c r="AI597" s="5">
        <f t="shared" si="808"/>
        <v>1.4882064947356811E-2</v>
      </c>
      <c r="AJ597" s="5">
        <f t="shared" si="809"/>
        <v>1.681673339051316E-2</v>
      </c>
      <c r="AK597" s="5">
        <f t="shared" si="810"/>
        <v>1.266860582085321E-2</v>
      </c>
      <c r="AL597" s="5">
        <f t="shared" si="811"/>
        <v>1.0964649417632706E-3</v>
      </c>
      <c r="AM597" s="5">
        <f t="shared" si="812"/>
        <v>9.4173942926434051E-3</v>
      </c>
      <c r="AN597" s="5">
        <f t="shared" si="813"/>
        <v>1.59580493028844E-2</v>
      </c>
      <c r="AO597" s="5">
        <f t="shared" si="814"/>
        <v>1.3520689993421106E-2</v>
      </c>
      <c r="AP597" s="5">
        <f t="shared" si="815"/>
        <v>7.6370678491033813E-3</v>
      </c>
      <c r="AQ597" s="5">
        <f t="shared" si="816"/>
        <v>3.2353085545294771E-3</v>
      </c>
      <c r="AR597" s="5">
        <f t="shared" si="817"/>
        <v>2.2316896560640466E-3</v>
      </c>
      <c r="AS597" s="5">
        <f t="shared" si="818"/>
        <v>5.0436186227047312E-3</v>
      </c>
      <c r="AT597" s="5">
        <f t="shared" si="819"/>
        <v>5.6992890436563335E-3</v>
      </c>
      <c r="AU597" s="5">
        <f t="shared" si="820"/>
        <v>4.2934644128877581E-3</v>
      </c>
      <c r="AV597" s="5">
        <f t="shared" si="821"/>
        <v>2.4258073932815773E-3</v>
      </c>
      <c r="AW597" s="5">
        <f t="shared" si="822"/>
        <v>1.1664059784284494E-4</v>
      </c>
      <c r="AX597" s="5">
        <f t="shared" si="823"/>
        <v>3.5472185168956699E-3</v>
      </c>
      <c r="AY597" s="5">
        <f t="shared" si="824"/>
        <v>6.0108652374197703E-3</v>
      </c>
      <c r="AZ597" s="5">
        <f t="shared" si="825"/>
        <v>5.0927932308552663E-3</v>
      </c>
      <c r="BA597" s="5">
        <f t="shared" si="826"/>
        <v>2.8766288898289302E-3</v>
      </c>
      <c r="BB597" s="5">
        <f t="shared" si="827"/>
        <v>1.2186328888727656E-3</v>
      </c>
      <c r="BC597" s="5">
        <f t="shared" si="828"/>
        <v>4.1300179473083049E-4</v>
      </c>
      <c r="BD597" s="5">
        <f t="shared" si="829"/>
        <v>6.3027720219146946E-4</v>
      </c>
      <c r="BE597" s="5">
        <f t="shared" si="830"/>
        <v>1.424426476952717E-3</v>
      </c>
      <c r="BF597" s="5">
        <f t="shared" si="831"/>
        <v>1.6096019189565664E-3</v>
      </c>
      <c r="BG597" s="5">
        <f t="shared" si="832"/>
        <v>1.2125667789472765E-3</v>
      </c>
      <c r="BH597" s="5">
        <f t="shared" si="833"/>
        <v>6.8510023010520942E-4</v>
      </c>
      <c r="BI597" s="5">
        <f t="shared" si="834"/>
        <v>3.0966530400755403E-4</v>
      </c>
      <c r="BJ597" s="8">
        <f t="shared" si="835"/>
        <v>0.49940149824135105</v>
      </c>
      <c r="BK597" s="8">
        <f t="shared" si="836"/>
        <v>0.20702165713045972</v>
      </c>
      <c r="BL597" s="8">
        <f t="shared" si="837"/>
        <v>0.27353734238528093</v>
      </c>
      <c r="BM597" s="8">
        <f t="shared" si="838"/>
        <v>0.74476843049322006</v>
      </c>
      <c r="BN597" s="8">
        <f t="shared" si="839"/>
        <v>0.2448419468380556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1.3333333333333299</v>
      </c>
      <c r="F598">
        <f>VLOOKUP(B598,home!$B$2:$E$405,3,FALSE)</f>
        <v>1.1299999999999999</v>
      </c>
      <c r="G598">
        <f>VLOOKUP(C598,away!$B$2:$E$405,4,FALSE)</f>
        <v>0.75</v>
      </c>
      <c r="H598">
        <f>VLOOKUP(A598,away!$A$2:$E$405,3,FALSE)</f>
        <v>1.2708333333333299</v>
      </c>
      <c r="I598">
        <f>VLOOKUP(C598,away!$B$2:$E$405,3,FALSE)</f>
        <v>0.38</v>
      </c>
      <c r="J598">
        <f>VLOOKUP(B598,home!$B$2:$E$405,4,FALSE)</f>
        <v>0.98</v>
      </c>
      <c r="K598" s="3">
        <f t="shared" si="784"/>
        <v>1.129999999999997</v>
      </c>
      <c r="L598" s="3">
        <f t="shared" si="785"/>
        <v>0.47325833333333206</v>
      </c>
      <c r="M598" s="5">
        <f t="shared" si="786"/>
        <v>0.20123974241813472</v>
      </c>
      <c r="N598" s="5">
        <f t="shared" si="787"/>
        <v>0.22740090893249165</v>
      </c>
      <c r="O598" s="5">
        <f t="shared" si="788"/>
        <v>9.5238385097235506E-2</v>
      </c>
      <c r="P598" s="5">
        <f t="shared" si="789"/>
        <v>0.10761937515987584</v>
      </c>
      <c r="Q598" s="5">
        <f t="shared" si="790"/>
        <v>0.12848151354685747</v>
      </c>
      <c r="R598" s="5">
        <f t="shared" si="791"/>
        <v>2.2536179700237857E-2</v>
      </c>
      <c r="S598" s="5">
        <f t="shared" si="792"/>
        <v>1.4388223929616787E-2</v>
      </c>
      <c r="T598" s="5">
        <f t="shared" si="793"/>
        <v>6.080494696532969E-2</v>
      </c>
      <c r="U598" s="5">
        <f t="shared" si="794"/>
        <v>2.5465883061268714E-2</v>
      </c>
      <c r="V598" s="5">
        <f t="shared" si="795"/>
        <v>8.5495133005662478E-4</v>
      </c>
      <c r="W598" s="5">
        <f t="shared" si="796"/>
        <v>4.8394703435982837E-2</v>
      </c>
      <c r="X598" s="5">
        <f t="shared" si="797"/>
        <v>2.2903196690274116E-2</v>
      </c>
      <c r="Y598" s="5">
        <f t="shared" si="798"/>
        <v>5.419564346822307E-3</v>
      </c>
      <c r="Z598" s="5">
        <f t="shared" si="799"/>
        <v>3.5551449482116811E-3</v>
      </c>
      <c r="AA598" s="5">
        <f t="shared" si="800"/>
        <v>4.0173137914791893E-3</v>
      </c>
      <c r="AB598" s="5">
        <f t="shared" si="801"/>
        <v>2.2697822921857362E-3</v>
      </c>
      <c r="AC598" s="5">
        <f t="shared" si="802"/>
        <v>2.8575781934024708E-5</v>
      </c>
      <c r="AD598" s="5">
        <f t="shared" si="803"/>
        <v>1.3671503720665121E-2</v>
      </c>
      <c r="AE598" s="5">
        <f t="shared" si="804"/>
        <v>6.4701530650024238E-3</v>
      </c>
      <c r="AF598" s="5">
        <f t="shared" si="805"/>
        <v>1.5310269279772985E-3</v>
      </c>
      <c r="AG598" s="5">
        <f t="shared" si="806"/>
        <v>2.4152375074099598E-4</v>
      </c>
      <c r="AH598" s="5">
        <f t="shared" si="807"/>
        <v>4.2062549323726867E-4</v>
      </c>
      <c r="AI598" s="5">
        <f t="shared" si="808"/>
        <v>4.7530680735811238E-4</v>
      </c>
      <c r="AJ598" s="5">
        <f t="shared" si="809"/>
        <v>2.685483461573328E-4</v>
      </c>
      <c r="AK598" s="5">
        <f t="shared" si="810"/>
        <v>1.0115321038592839E-4</v>
      </c>
      <c r="AL598" s="5">
        <f t="shared" si="811"/>
        <v>6.1127245731705408E-7</v>
      </c>
      <c r="AM598" s="5">
        <f t="shared" si="812"/>
        <v>3.0897598408703075E-3</v>
      </c>
      <c r="AN598" s="5">
        <f t="shared" si="813"/>
        <v>1.4622545926905432E-3</v>
      </c>
      <c r="AO598" s="5">
        <f t="shared" si="814"/>
        <v>3.4601208572286835E-4</v>
      </c>
      <c r="AP598" s="5">
        <f t="shared" si="815"/>
        <v>5.4584367667464912E-5</v>
      </c>
      <c r="AQ598" s="5">
        <f t="shared" si="816"/>
        <v>6.458126717089563E-6</v>
      </c>
      <c r="AR598" s="5">
        <f t="shared" si="817"/>
        <v>3.981290397739611E-5</v>
      </c>
      <c r="AS598" s="5">
        <f t="shared" si="818"/>
        <v>4.4988581494457482E-5</v>
      </c>
      <c r="AT598" s="5">
        <f t="shared" si="819"/>
        <v>2.5418548544368412E-5</v>
      </c>
      <c r="AU598" s="5">
        <f t="shared" si="820"/>
        <v>9.5743199517120752E-6</v>
      </c>
      <c r="AV598" s="5">
        <f t="shared" si="821"/>
        <v>2.7047453863586552E-6</v>
      </c>
      <c r="AW598" s="5">
        <f t="shared" si="822"/>
        <v>9.0804848980432116E-9</v>
      </c>
      <c r="AX598" s="5">
        <f t="shared" si="823"/>
        <v>5.8190477003057278E-4</v>
      </c>
      <c r="AY598" s="5">
        <f t="shared" si="824"/>
        <v>2.7539128162338482E-4</v>
      </c>
      <c r="AZ598" s="5">
        <f t="shared" si="825"/>
        <v>6.5165609477806674E-5</v>
      </c>
      <c r="BA598" s="5">
        <f t="shared" si="826"/>
        <v>1.0280055910705861E-5</v>
      </c>
      <c r="BB598" s="5">
        <f t="shared" si="827"/>
        <v>1.2162805317185307E-6</v>
      </c>
      <c r="BC598" s="5">
        <f t="shared" si="828"/>
        <v>1.1512297946137818E-7</v>
      </c>
      <c r="BD598" s="5">
        <f t="shared" si="829"/>
        <v>3.1402980969170789E-6</v>
      </c>
      <c r="BE598" s="5">
        <f t="shared" si="830"/>
        <v>3.5485368495162896E-6</v>
      </c>
      <c r="BF598" s="5">
        <f t="shared" si="831"/>
        <v>2.0049233199766985E-6</v>
      </c>
      <c r="BG598" s="5">
        <f t="shared" si="832"/>
        <v>7.551877838578876E-7</v>
      </c>
      <c r="BH598" s="5">
        <f t="shared" si="833"/>
        <v>2.1334054893985278E-7</v>
      </c>
      <c r="BI598" s="5">
        <f t="shared" si="834"/>
        <v>4.8214964060406572E-8</v>
      </c>
      <c r="BJ598" s="8">
        <f t="shared" si="835"/>
        <v>0.521212183516366</v>
      </c>
      <c r="BK598" s="8">
        <f t="shared" si="836"/>
        <v>0.32440687117369876</v>
      </c>
      <c r="BL598" s="8">
        <f t="shared" si="837"/>
        <v>0.15092538740046321</v>
      </c>
      <c r="BM598" s="8">
        <f t="shared" si="838"/>
        <v>0.21730809998276787</v>
      </c>
      <c r="BN598" s="8">
        <f t="shared" si="839"/>
        <v>0.78251610485483303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1.3333333333333299</v>
      </c>
      <c r="F599">
        <f>VLOOKUP(B599,home!$B$2:$E$405,3,FALSE)</f>
        <v>1.31</v>
      </c>
      <c r="G599">
        <f>VLOOKUP(C599,away!$B$2:$E$405,4,FALSE)</f>
        <v>0.75</v>
      </c>
      <c r="H599">
        <f>VLOOKUP(A599,away!$A$2:$E$405,3,FALSE)</f>
        <v>1.2708333333333299</v>
      </c>
      <c r="I599">
        <f>VLOOKUP(C599,away!$B$2:$E$405,3,FALSE)</f>
        <v>1.1299999999999999</v>
      </c>
      <c r="J599">
        <f>VLOOKUP(B599,home!$B$2:$E$405,4,FALSE)</f>
        <v>0.79</v>
      </c>
      <c r="K599" s="3">
        <f t="shared" si="784"/>
        <v>1.3099999999999967</v>
      </c>
      <c r="L599" s="3">
        <f t="shared" si="785"/>
        <v>1.1344729166666636</v>
      </c>
      <c r="M599" s="5">
        <f t="shared" si="786"/>
        <v>8.6771858851110065E-2</v>
      </c>
      <c r="N599" s="5">
        <f t="shared" si="787"/>
        <v>0.11367113509495388</v>
      </c>
      <c r="O599" s="5">
        <f t="shared" si="788"/>
        <v>9.8440323795406889E-2</v>
      </c>
      <c r="P599" s="5">
        <f t="shared" si="789"/>
        <v>0.12895682417198268</v>
      </c>
      <c r="Q599" s="5">
        <f t="shared" si="790"/>
        <v>7.4454593487194617E-2</v>
      </c>
      <c r="R599" s="5">
        <f t="shared" si="791"/>
        <v>5.583894062689302E-2</v>
      </c>
      <c r="S599" s="5">
        <f t="shared" si="792"/>
        <v>4.791260300490531E-2</v>
      </c>
      <c r="T599" s="5">
        <f t="shared" si="793"/>
        <v>8.446671983264846E-2</v>
      </c>
      <c r="U599" s="5">
        <f t="shared" si="794"/>
        <v>7.3149012221229659E-2</v>
      </c>
      <c r="V599" s="5">
        <f t="shared" si="795"/>
        <v>7.91175234707194E-3</v>
      </c>
      <c r="W599" s="5">
        <f t="shared" si="796"/>
        <v>3.2511839156074911E-2</v>
      </c>
      <c r="X599" s="5">
        <f t="shared" si="797"/>
        <v>3.688380099358974E-2</v>
      </c>
      <c r="Y599" s="5">
        <f t="shared" si="798"/>
        <v>2.0921836645475273E-2</v>
      </c>
      <c r="Z599" s="5">
        <f t="shared" si="799"/>
        <v>2.1115921945522663E-2</v>
      </c>
      <c r="AA599" s="5">
        <f t="shared" si="800"/>
        <v>2.7661857748634614E-2</v>
      </c>
      <c r="AB599" s="5">
        <f t="shared" si="801"/>
        <v>1.8118516825355629E-2</v>
      </c>
      <c r="AC599" s="5">
        <f t="shared" si="802"/>
        <v>7.3488287981727314E-4</v>
      </c>
      <c r="AD599" s="5">
        <f t="shared" si="803"/>
        <v>1.0647627323614503E-2</v>
      </c>
      <c r="AE599" s="5">
        <f t="shared" si="804"/>
        <v>1.2079444825400605E-2</v>
      </c>
      <c r="AF599" s="5">
        <f t="shared" si="805"/>
        <v>6.8519015013931324E-3</v>
      </c>
      <c r="AG599" s="5">
        <f t="shared" si="806"/>
        <v>2.5910988936660531E-3</v>
      </c>
      <c r="AH599" s="5">
        <f t="shared" si="807"/>
        <v>5.9888603894106768E-3</v>
      </c>
      <c r="AI599" s="5">
        <f t="shared" si="808"/>
        <v>7.8454071101279645E-3</v>
      </c>
      <c r="AJ599" s="5">
        <f t="shared" si="809"/>
        <v>5.1387416571338053E-3</v>
      </c>
      <c r="AK599" s="5">
        <f t="shared" si="810"/>
        <v>2.2439171902817567E-3</v>
      </c>
      <c r="AL599" s="5">
        <f t="shared" si="811"/>
        <v>4.3686127541514081E-5</v>
      </c>
      <c r="AM599" s="5">
        <f t="shared" si="812"/>
        <v>2.7896783587869913E-3</v>
      </c>
      <c r="AN599" s="5">
        <f t="shared" si="813"/>
        <v>3.164814544254949E-3</v>
      </c>
      <c r="AO599" s="5">
        <f t="shared" si="814"/>
        <v>1.7951981933649953E-3</v>
      </c>
      <c r="AP599" s="5">
        <f t="shared" si="815"/>
        <v>6.7886791014050386E-4</v>
      </c>
      <c r="AQ599" s="5">
        <f t="shared" si="816"/>
        <v>1.9253931451212498E-4</v>
      </c>
      <c r="AR599" s="5">
        <f t="shared" si="817"/>
        <v>1.3588399826968355E-3</v>
      </c>
      <c r="AS599" s="5">
        <f t="shared" si="818"/>
        <v>1.7800803773328497E-3</v>
      </c>
      <c r="AT599" s="5">
        <f t="shared" si="819"/>
        <v>1.1659526471530137E-3</v>
      </c>
      <c r="AU599" s="5">
        <f t="shared" si="820"/>
        <v>5.0913265592348158E-4</v>
      </c>
      <c r="AV599" s="5">
        <f t="shared" si="821"/>
        <v>1.6674094481493974E-4</v>
      </c>
      <c r="AW599" s="5">
        <f t="shared" si="822"/>
        <v>1.8034598437266675E-6</v>
      </c>
      <c r="AX599" s="5">
        <f t="shared" si="823"/>
        <v>6.0907977500182422E-4</v>
      </c>
      <c r="AY599" s="5">
        <f t="shared" si="824"/>
        <v>6.9098450882899474E-4</v>
      </c>
      <c r="AZ599" s="5">
        <f t="shared" si="825"/>
        <v>3.9195160555135589E-4</v>
      </c>
      <c r="BA599" s="5">
        <f t="shared" si="826"/>
        <v>1.4821949371400948E-4</v>
      </c>
      <c r="BB599" s="5">
        <f t="shared" si="827"/>
        <v>4.2037750335147142E-5</v>
      </c>
      <c r="BC599" s="5">
        <f t="shared" si="828"/>
        <v>9.5381378465638729E-6</v>
      </c>
      <c r="BD599" s="5">
        <f t="shared" si="829"/>
        <v>2.5692785974222625E-4</v>
      </c>
      <c r="BE599" s="5">
        <f t="shared" si="830"/>
        <v>3.3657549626231546E-4</v>
      </c>
      <c r="BF599" s="5">
        <f t="shared" si="831"/>
        <v>2.2045695005181611E-4</v>
      </c>
      <c r="BG599" s="5">
        <f t="shared" si="832"/>
        <v>9.6266201522626158E-5</v>
      </c>
      <c r="BH599" s="5">
        <f t="shared" si="833"/>
        <v>3.1527180998659974E-5</v>
      </c>
      <c r="BI599" s="5">
        <f t="shared" si="834"/>
        <v>8.2601214216488878E-6</v>
      </c>
      <c r="BJ599" s="8">
        <f t="shared" si="835"/>
        <v>0.40559290734634856</v>
      </c>
      <c r="BK599" s="8">
        <f t="shared" si="836"/>
        <v>0.27302259189125772</v>
      </c>
      <c r="BL599" s="8">
        <f t="shared" si="837"/>
        <v>0.30035633798239447</v>
      </c>
      <c r="BM599" s="8">
        <f t="shared" si="838"/>
        <v>0.44126490208899705</v>
      </c>
      <c r="BN599" s="8">
        <f t="shared" si="839"/>
        <v>0.55813367602754116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1.34782608695652</v>
      </c>
      <c r="F600">
        <f>VLOOKUP(B600,home!$B$2:$E$405,3,FALSE)</f>
        <v>1.1100000000000001</v>
      </c>
      <c r="G600">
        <f>VLOOKUP(C600,away!$B$2:$E$405,4,FALSE)</f>
        <v>1.3</v>
      </c>
      <c r="H600">
        <f>VLOOKUP(A600,away!$A$2:$E$405,3,FALSE)</f>
        <v>1.14130434782609</v>
      </c>
      <c r="I600">
        <f>VLOOKUP(C600,away!$B$2:$E$405,3,FALSE)</f>
        <v>0.19</v>
      </c>
      <c r="J600">
        <f>VLOOKUP(B600,home!$B$2:$E$405,4,FALSE)</f>
        <v>1.31</v>
      </c>
      <c r="K600" s="3">
        <f t="shared" si="784"/>
        <v>1.9449130434782584</v>
      </c>
      <c r="L600" s="3">
        <f t="shared" si="785"/>
        <v>0.28407065217391381</v>
      </c>
      <c r="M600" s="5">
        <f t="shared" si="786"/>
        <v>0.10763776729736244</v>
      </c>
      <c r="N600" s="5">
        <f t="shared" si="787"/>
        <v>0.20934609758751771</v>
      </c>
      <c r="O600" s="5">
        <f t="shared" si="788"/>
        <v>3.0576730754705721E-2</v>
      </c>
      <c r="P600" s="5">
        <f t="shared" si="789"/>
        <v>5.9469082471749972E-2</v>
      </c>
      <c r="Q600" s="5">
        <f t="shared" si="790"/>
        <v>0.20357997789961782</v>
      </c>
      <c r="R600" s="5">
        <f t="shared" si="791"/>
        <v>4.342975923417711E-3</v>
      </c>
      <c r="S600" s="5">
        <f t="shared" si="792"/>
        <v>8.2140587333570138E-3</v>
      </c>
      <c r="T600" s="5">
        <f t="shared" si="793"/>
        <v>5.78310970914954E-2</v>
      </c>
      <c r="U600" s="5">
        <f t="shared" si="794"/>
        <v>8.4467105209671389E-3</v>
      </c>
      <c r="V600" s="5">
        <f t="shared" si="795"/>
        <v>5.0424529162015333E-4</v>
      </c>
      <c r="W600" s="5">
        <f t="shared" si="796"/>
        <v>0.13198178480266076</v>
      </c>
      <c r="X600" s="5">
        <f t="shared" si="797"/>
        <v>3.7492151683968994E-2</v>
      </c>
      <c r="Y600" s="5">
        <f t="shared" si="798"/>
        <v>5.3252099901341856E-3</v>
      </c>
      <c r="Z600" s="5">
        <f t="shared" si="799"/>
        <v>4.1123733431362508E-4</v>
      </c>
      <c r="AA600" s="5">
        <f t="shared" si="800"/>
        <v>7.9982085547179857E-4</v>
      </c>
      <c r="AB600" s="5">
        <f t="shared" si="801"/>
        <v>7.7779100712652008E-4</v>
      </c>
      <c r="AC600" s="5">
        <f t="shared" si="802"/>
        <v>1.7411990690096114E-5</v>
      </c>
      <c r="AD600" s="5">
        <f t="shared" si="803"/>
        <v>6.417327369105888E-2</v>
      </c>
      <c r="AE600" s="5">
        <f t="shared" si="804"/>
        <v>1.8229743709554165E-2</v>
      </c>
      <c r="AF600" s="5">
        <f t="shared" si="805"/>
        <v>2.5892675922681769E-3</v>
      </c>
      <c r="AG600" s="5">
        <f t="shared" si="806"/>
        <v>2.4517831119613362E-4</v>
      </c>
      <c r="AH600" s="5">
        <f t="shared" si="807"/>
        <v>2.9205114439183318E-5</v>
      </c>
      <c r="AI600" s="5">
        <f t="shared" si="808"/>
        <v>5.6801408009042852E-5</v>
      </c>
      <c r="AJ600" s="5">
        <f t="shared" si="809"/>
        <v>5.5236899662358938E-5</v>
      </c>
      <c r="AK600" s="5">
        <f t="shared" si="810"/>
        <v>3.5810322211540568E-5</v>
      </c>
      <c r="AL600" s="5">
        <f t="shared" si="811"/>
        <v>3.8479992156880871E-7</v>
      </c>
      <c r="AM600" s="5">
        <f t="shared" si="812"/>
        <v>2.4962287408888117E-2</v>
      </c>
      <c r="AN600" s="5">
        <f t="shared" si="813"/>
        <v>7.0910532639955259E-3</v>
      </c>
      <c r="AO600" s="5">
        <f t="shared" si="814"/>
        <v>1.0071800626515845E-3</v>
      </c>
      <c r="AP600" s="5">
        <f t="shared" si="815"/>
        <v>9.5370099084666365E-5</v>
      </c>
      <c r="AQ600" s="5">
        <f t="shared" si="816"/>
        <v>6.7729615612179873E-6</v>
      </c>
      <c r="AR600" s="5">
        <f t="shared" si="817"/>
        <v>1.6592631811105186E-6</v>
      </c>
      <c r="AS600" s="5">
        <f t="shared" si="818"/>
        <v>3.2271226035050755E-6</v>
      </c>
      <c r="AT600" s="5">
        <f t="shared" si="819"/>
        <v>3.1382364222302689E-6</v>
      </c>
      <c r="AU600" s="5">
        <f t="shared" si="820"/>
        <v>2.0345323170380644E-6</v>
      </c>
      <c r="AV600" s="5">
        <f t="shared" si="821"/>
        <v>9.8924711019634392E-7</v>
      </c>
      <c r="AW600" s="5">
        <f t="shared" si="822"/>
        <v>5.9055320568537032E-9</v>
      </c>
      <c r="AX600" s="5">
        <f t="shared" si="823"/>
        <v>8.0915797294332618E-3</v>
      </c>
      <c r="AY600" s="5">
        <f t="shared" si="824"/>
        <v>2.2985803308573278E-3</v>
      </c>
      <c r="AZ600" s="5">
        <f t="shared" si="825"/>
        <v>3.2647960683038582E-4</v>
      </c>
      <c r="BA600" s="5">
        <f t="shared" si="826"/>
        <v>3.0914424944596901E-5</v>
      </c>
      <c r="BB600" s="5">
        <f t="shared" si="827"/>
        <v>2.1954702138982872E-6</v>
      </c>
      <c r="BC600" s="5">
        <f t="shared" si="828"/>
        <v>1.2473373109809773E-7</v>
      </c>
      <c r="BD600" s="5">
        <f t="shared" si="829"/>
        <v>7.8557995664371327E-8</v>
      </c>
      <c r="BE600" s="5">
        <f t="shared" si="830"/>
        <v>1.5278847043714427E-7</v>
      </c>
      <c r="BF600" s="5">
        <f t="shared" si="831"/>
        <v>1.485801445231471E-7</v>
      </c>
      <c r="BG600" s="5">
        <f t="shared" si="832"/>
        <v>9.6325153694984508E-8</v>
      </c>
      <c r="BH600" s="5">
        <f t="shared" si="833"/>
        <v>4.6836011959105839E-8</v>
      </c>
      <c r="BI600" s="5">
        <f t="shared" si="834"/>
        <v>1.8218394112753732E-8</v>
      </c>
      <c r="BJ600" s="8">
        <f t="shared" si="835"/>
        <v>0.7747063204516641</v>
      </c>
      <c r="BK600" s="8">
        <f t="shared" si="836"/>
        <v>0.17814153091555859</v>
      </c>
      <c r="BL600" s="8">
        <f t="shared" si="837"/>
        <v>4.5132672513815482E-2</v>
      </c>
      <c r="BM600" s="8">
        <f t="shared" si="838"/>
        <v>0.38114055485565501</v>
      </c>
      <c r="BN600" s="8">
        <f t="shared" si="839"/>
        <v>0.61495263193437144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1.34782608695652</v>
      </c>
      <c r="F601">
        <f>VLOOKUP(B601,home!$B$2:$E$405,3,FALSE)</f>
        <v>1.1100000000000001</v>
      </c>
      <c r="G601">
        <f>VLOOKUP(C601,away!$B$2:$E$405,4,FALSE)</f>
        <v>1.1100000000000001</v>
      </c>
      <c r="H601">
        <f>VLOOKUP(A601,away!$A$2:$E$405,3,FALSE)</f>
        <v>1.14130434782609</v>
      </c>
      <c r="I601">
        <f>VLOOKUP(C601,away!$B$2:$E$405,3,FALSE)</f>
        <v>1.67</v>
      </c>
      <c r="J601">
        <f>VLOOKUP(B601,home!$B$2:$E$405,4,FALSE)</f>
        <v>1.31</v>
      </c>
      <c r="K601" s="3">
        <f t="shared" si="784"/>
        <v>1.6606565217391285</v>
      </c>
      <c r="L601" s="3">
        <f t="shared" si="785"/>
        <v>2.496831521739137</v>
      </c>
      <c r="M601" s="5">
        <f t="shared" si="786"/>
        <v>1.5646812709409205E-2</v>
      </c>
      <c r="N601" s="5">
        <f t="shared" si="787"/>
        <v>2.5983981570311079E-2</v>
      </c>
      <c r="O601" s="5">
        <f t="shared" si="788"/>
        <v>3.9067455187601456E-2</v>
      </c>
      <c r="P601" s="5">
        <f t="shared" si="789"/>
        <v>6.4877624245041496E-2</v>
      </c>
      <c r="Q601" s="5">
        <f t="shared" si="790"/>
        <v>2.1575234227743212E-2</v>
      </c>
      <c r="R601" s="5">
        <f t="shared" si="791"/>
        <v>4.8772426793267258E-2</v>
      </c>
      <c r="S601" s="5">
        <f t="shared" si="792"/>
        <v>6.7251813609772018E-2</v>
      </c>
      <c r="T601" s="5">
        <f t="shared" si="793"/>
        <v>5.3869724908734394E-2</v>
      </c>
      <c r="U601" s="5">
        <f t="shared" si="794"/>
        <v>8.099424863528347E-2</v>
      </c>
      <c r="V601" s="5">
        <f t="shared" si="795"/>
        <v>3.0983504963272356E-2</v>
      </c>
      <c r="W601" s="5">
        <f t="shared" si="796"/>
        <v>1.1943017809450347E-2</v>
      </c>
      <c r="X601" s="5">
        <f t="shared" si="797"/>
        <v>2.9819703331327524E-2</v>
      </c>
      <c r="Y601" s="5">
        <f t="shared" si="798"/>
        <v>3.7227387623284064E-2</v>
      </c>
      <c r="Z601" s="5">
        <f t="shared" si="799"/>
        <v>4.0592177536381377E-2</v>
      </c>
      <c r="AA601" s="5">
        <f t="shared" si="800"/>
        <v>6.7409664357384283E-2</v>
      </c>
      <c r="AB601" s="5">
        <f t="shared" si="801"/>
        <v>5.5972149371667952E-2</v>
      </c>
      <c r="AC601" s="5">
        <f t="shared" si="802"/>
        <v>8.0293357109430964E-3</v>
      </c>
      <c r="AD601" s="5">
        <f t="shared" si="803"/>
        <v>4.9583126036275692E-3</v>
      </c>
      <c r="AE601" s="5">
        <f t="shared" si="804"/>
        <v>1.2380071203373767E-2</v>
      </c>
      <c r="AF601" s="5">
        <f t="shared" si="805"/>
        <v>1.54554760109793E-2</v>
      </c>
      <c r="AG601" s="5">
        <f t="shared" si="806"/>
        <v>1.2863239895898724E-2</v>
      </c>
      <c r="AH601" s="5">
        <f t="shared" si="807"/>
        <v>2.533795710221708E-2</v>
      </c>
      <c r="AI601" s="5">
        <f t="shared" si="808"/>
        <v>4.2077643709343061E-2</v>
      </c>
      <c r="AJ601" s="5">
        <f t="shared" si="809"/>
        <v>3.4938256722667989E-2</v>
      </c>
      <c r="AK601" s="5">
        <f t="shared" si="810"/>
        <v>1.9340147961564851E-2</v>
      </c>
      <c r="AL601" s="5">
        <f t="shared" si="811"/>
        <v>1.3317069357610476E-3</v>
      </c>
      <c r="AM601" s="5">
        <f t="shared" si="812"/>
        <v>1.6468108324070865E-3</v>
      </c>
      <c r="AN601" s="5">
        <f t="shared" si="813"/>
        <v>4.1118091966954812E-3</v>
      </c>
      <c r="AO601" s="5">
        <f t="shared" si="814"/>
        <v>5.1332474068430788E-3</v>
      </c>
      <c r="AP601" s="5">
        <f t="shared" si="815"/>
        <v>4.2722846447638277E-3</v>
      </c>
      <c r="AQ601" s="5">
        <f t="shared" si="816"/>
        <v>2.6667937427221041E-3</v>
      </c>
      <c r="AR601" s="5">
        <f t="shared" si="817"/>
        <v>1.2652921997857926E-2</v>
      </c>
      <c r="AS601" s="5">
        <f t="shared" si="818"/>
        <v>2.1012157434799245E-2</v>
      </c>
      <c r="AT601" s="5">
        <f t="shared" si="819"/>
        <v>1.7446988139954347E-2</v>
      </c>
      <c r="AU601" s="5">
        <f t="shared" si="820"/>
        <v>9.6578182131068051E-3</v>
      </c>
      <c r="AV601" s="5">
        <f t="shared" si="821"/>
        <v>4.0095797003416884E-3</v>
      </c>
      <c r="AW601" s="5">
        <f t="shared" si="822"/>
        <v>1.5338228903830355E-4</v>
      </c>
      <c r="AX601" s="5">
        <f t="shared" si="823"/>
        <v>4.5579785815124535E-4</v>
      </c>
      <c r="AY601" s="5">
        <f t="shared" si="824"/>
        <v>1.1380504597732133E-3</v>
      </c>
      <c r="AZ601" s="5">
        <f t="shared" si="825"/>
        <v>1.4207601306457387E-3</v>
      </c>
      <c r="BA601" s="5">
        <f t="shared" si="826"/>
        <v>1.1824662263421649E-3</v>
      </c>
      <c r="BB601" s="5">
        <f t="shared" si="827"/>
        <v>7.3810473683076042E-4</v>
      </c>
      <c r="BC601" s="5">
        <f t="shared" si="828"/>
        <v>3.6858463465280251E-4</v>
      </c>
      <c r="BD601" s="5">
        <f t="shared" si="829"/>
        <v>5.2653690810597039E-3</v>
      </c>
      <c r="BE601" s="5">
        <f t="shared" si="830"/>
        <v>8.7439695038253589E-3</v>
      </c>
      <c r="BF601" s="5">
        <f t="shared" si="831"/>
        <v>7.2603649912078181E-3</v>
      </c>
      <c r="BG601" s="5">
        <f t="shared" si="832"/>
        <v>4.0189908242852391E-3</v>
      </c>
      <c r="BH601" s="5">
        <f t="shared" si="833"/>
        <v>1.6685408307897493E-3</v>
      </c>
      <c r="BI601" s="5">
        <f t="shared" si="834"/>
        <v>5.5417464248780357E-4</v>
      </c>
      <c r="BJ601" s="8">
        <f t="shared" si="835"/>
        <v>0.24921085905455745</v>
      </c>
      <c r="BK601" s="8">
        <f t="shared" si="836"/>
        <v>0.18925884863397244</v>
      </c>
      <c r="BL601" s="8">
        <f t="shared" si="837"/>
        <v>0.50620082520071308</v>
      </c>
      <c r="BM601" s="8">
        <f t="shared" si="838"/>
        <v>0.76835450752151591</v>
      </c>
      <c r="BN601" s="8">
        <f t="shared" si="839"/>
        <v>0.21592353473337372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1.34782608695652</v>
      </c>
      <c r="F602">
        <f>VLOOKUP(B602,home!$B$2:$E$405,3,FALSE)</f>
        <v>0.56000000000000005</v>
      </c>
      <c r="G602">
        <f>VLOOKUP(C602,away!$B$2:$E$405,4,FALSE)</f>
        <v>1.1100000000000001</v>
      </c>
      <c r="H602">
        <f>VLOOKUP(A602,away!$A$2:$E$405,3,FALSE)</f>
        <v>1.14130434782609</v>
      </c>
      <c r="I602">
        <f>VLOOKUP(C602,away!$B$2:$E$405,3,FALSE)</f>
        <v>0.19</v>
      </c>
      <c r="J602">
        <f>VLOOKUP(B602,home!$B$2:$E$405,4,FALSE)</f>
        <v>0.88</v>
      </c>
      <c r="K602" s="3">
        <f t="shared" si="784"/>
        <v>0.83780869565217297</v>
      </c>
      <c r="L602" s="3">
        <f t="shared" si="785"/>
        <v>0.19082608695652226</v>
      </c>
      <c r="M602" s="5">
        <f t="shared" si="786"/>
        <v>0.35749468553008007</v>
      </c>
      <c r="N602" s="5">
        <f t="shared" si="787"/>
        <v>0.29951215618654009</v>
      </c>
      <c r="O602" s="5">
        <f t="shared" si="788"/>
        <v>6.8219311947457645E-2</v>
      </c>
      <c r="P602" s="5">
        <f t="shared" si="789"/>
        <v>5.7154732760988175E-2</v>
      </c>
      <c r="Q602" s="5">
        <f t="shared" si="790"/>
        <v>0.12546694445330753</v>
      </c>
      <c r="R602" s="5">
        <f t="shared" si="791"/>
        <v>6.5090121768998322E-3</v>
      </c>
      <c r="S602" s="5">
        <f t="shared" si="792"/>
        <v>2.2844140131316115E-3</v>
      </c>
      <c r="T602" s="5">
        <f t="shared" si="793"/>
        <v>2.3942366052416012E-2</v>
      </c>
      <c r="U602" s="5">
        <f t="shared" si="794"/>
        <v>5.4533070019125588E-3</v>
      </c>
      <c r="V602" s="5">
        <f t="shared" si="795"/>
        <v>4.0580268344843201E-5</v>
      </c>
      <c r="W602" s="5">
        <f t="shared" si="796"/>
        <v>3.5039099026629744E-2</v>
      </c>
      <c r="X602" s="5">
        <f t="shared" si="797"/>
        <v>6.6863741577338426E-3</v>
      </c>
      <c r="Y602" s="5">
        <f t="shared" si="798"/>
        <v>6.3796730822378051E-4</v>
      </c>
      <c r="Z602" s="5">
        <f t="shared" si="799"/>
        <v>4.1402977455671667E-4</v>
      </c>
      <c r="AA602" s="5">
        <f t="shared" si="800"/>
        <v>3.4687774538252599E-4</v>
      </c>
      <c r="AB602" s="5">
        <f t="shared" si="801"/>
        <v>1.4530859570485033E-4</v>
      </c>
      <c r="AC602" s="5">
        <f t="shared" si="802"/>
        <v>4.0548756500737323E-7</v>
      </c>
      <c r="AD602" s="5">
        <f t="shared" si="803"/>
        <v>7.3390154630819972E-3</v>
      </c>
      <c r="AE602" s="5">
        <f t="shared" si="804"/>
        <v>1.4004756029333467E-3</v>
      </c>
      <c r="AF602" s="5">
        <f t="shared" si="805"/>
        <v>1.3362363959292333E-4</v>
      </c>
      <c r="AG602" s="5">
        <f t="shared" si="806"/>
        <v>8.4996254228020614E-6</v>
      </c>
      <c r="AH602" s="5">
        <f t="shared" si="807"/>
        <v>1.9751920440537324E-5</v>
      </c>
      <c r="AI602" s="5">
        <f t="shared" si="808"/>
        <v>1.6548330700912067E-5</v>
      </c>
      <c r="AJ602" s="5">
        <f t="shared" si="809"/>
        <v>6.932167679875974E-6</v>
      </c>
      <c r="AK602" s="5">
        <f t="shared" si="810"/>
        <v>1.9359434539730134E-6</v>
      </c>
      <c r="AL602" s="5">
        <f t="shared" si="811"/>
        <v>2.5931052240999234E-9</v>
      </c>
      <c r="AM602" s="5">
        <f t="shared" si="812"/>
        <v>1.2297381944991715E-3</v>
      </c>
      <c r="AN602" s="5">
        <f t="shared" si="813"/>
        <v>2.346661276372556E-4</v>
      </c>
      <c r="AO602" s="5">
        <f t="shared" si="814"/>
        <v>2.2390209439128635E-5</v>
      </c>
      <c r="AP602" s="5">
        <f t="shared" si="815"/>
        <v>1.4242120178019692E-6</v>
      </c>
      <c r="AQ602" s="5">
        <f t="shared" si="816"/>
        <v>6.7944201588400626E-8</v>
      </c>
      <c r="AR602" s="5">
        <f t="shared" si="817"/>
        <v>7.5383633750885703E-7</v>
      </c>
      <c r="AS602" s="5">
        <f t="shared" si="818"/>
        <v>6.3157063866350666E-7</v>
      </c>
      <c r="AT602" s="5">
        <f t="shared" si="819"/>
        <v>2.6456768649544118E-7</v>
      </c>
      <c r="AU602" s="5">
        <f t="shared" si="820"/>
        <v>7.3885702778152871E-8</v>
      </c>
      <c r="AV602" s="5">
        <f t="shared" si="821"/>
        <v>1.5475521067977096E-8</v>
      </c>
      <c r="AW602" s="5">
        <f t="shared" si="822"/>
        <v>1.151596265338693E-11</v>
      </c>
      <c r="AX602" s="5">
        <f t="shared" si="823"/>
        <v>1.7171422545450145E-4</v>
      </c>
      <c r="AY602" s="5">
        <f t="shared" si="824"/>
        <v>3.2767553718252558E-5</v>
      </c>
      <c r="AZ602" s="5">
        <f t="shared" si="825"/>
        <v>3.1264520275958875E-6</v>
      </c>
      <c r="BA602" s="5">
        <f t="shared" si="826"/>
        <v>1.9886953549446945E-7</v>
      </c>
      <c r="BB602" s="5">
        <f t="shared" si="827"/>
        <v>9.4873738183177005E-9</v>
      </c>
      <c r="BC602" s="5">
        <f t="shared" si="828"/>
        <v>3.6208768424866525E-10</v>
      </c>
      <c r="BD602" s="5">
        <f t="shared" si="829"/>
        <v>2.3975273082075235E-8</v>
      </c>
      <c r="BE602" s="5">
        <f t="shared" si="830"/>
        <v>2.0086692268798105E-8</v>
      </c>
      <c r="BF602" s="5">
        <f t="shared" si="831"/>
        <v>8.414402724844164E-9</v>
      </c>
      <c r="BG602" s="5">
        <f t="shared" si="832"/>
        <v>2.3498865905312596E-9</v>
      </c>
      <c r="BH602" s="5">
        <f t="shared" si="833"/>
        <v>4.9218885483588158E-10</v>
      </c>
      <c r="BI602" s="5">
        <f t="shared" si="834"/>
        <v>8.2472020496917357E-11</v>
      </c>
      <c r="BJ602" s="8">
        <f t="shared" si="835"/>
        <v>0.50186262515387425</v>
      </c>
      <c r="BK602" s="8">
        <f t="shared" si="836"/>
        <v>0.41700758820693323</v>
      </c>
      <c r="BL602" s="8">
        <f t="shared" si="837"/>
        <v>8.0720780566434794E-2</v>
      </c>
      <c r="BM602" s="8">
        <f t="shared" si="838"/>
        <v>8.5615413104323454E-2</v>
      </c>
      <c r="BN602" s="8">
        <f t="shared" si="839"/>
        <v>0.91435684305527332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1.34782608695652</v>
      </c>
      <c r="F603">
        <f>VLOOKUP(B603,home!$B$2:$E$405,3,FALSE)</f>
        <v>1.48</v>
      </c>
      <c r="G603">
        <f>VLOOKUP(C603,away!$B$2:$E$405,4,FALSE)</f>
        <v>1.3</v>
      </c>
      <c r="H603">
        <f>VLOOKUP(A603,away!$A$2:$E$405,3,FALSE)</f>
        <v>1.14130434782609</v>
      </c>
      <c r="I603">
        <f>VLOOKUP(C603,away!$B$2:$E$405,3,FALSE)</f>
        <v>1.48</v>
      </c>
      <c r="J603">
        <f>VLOOKUP(B603,home!$B$2:$E$405,4,FALSE)</f>
        <v>2.41</v>
      </c>
      <c r="K603" s="3">
        <f t="shared" si="784"/>
        <v>2.5932173913043446</v>
      </c>
      <c r="L603" s="3">
        <f t="shared" si="785"/>
        <v>4.0708043478260985</v>
      </c>
      <c r="M603" s="5">
        <f t="shared" si="786"/>
        <v>1.2760042808967074E-3</v>
      </c>
      <c r="N603" s="5">
        <f t="shared" si="787"/>
        <v>3.3089564926001356E-3</v>
      </c>
      <c r="O603" s="5">
        <f t="shared" si="788"/>
        <v>5.1943637745190301E-3</v>
      </c>
      <c r="P603" s="5">
        <f t="shared" si="789"/>
        <v>1.347011447684403E-2</v>
      </c>
      <c r="Q603" s="5">
        <f t="shared" si="790"/>
        <v>4.2904217618400494E-3</v>
      </c>
      <c r="R603" s="5">
        <f t="shared" si="791"/>
        <v>1.0572619318751229E-2</v>
      </c>
      <c r="S603" s="5">
        <f t="shared" si="792"/>
        <v>3.5549250644318769E-2</v>
      </c>
      <c r="T603" s="5">
        <f t="shared" si="793"/>
        <v>1.7465467562106183E-2</v>
      </c>
      <c r="U603" s="5">
        <f t="shared" si="794"/>
        <v>2.7417100289025977E-2</v>
      </c>
      <c r="V603" s="5">
        <f t="shared" si="795"/>
        <v>4.1697219542980377E-2</v>
      </c>
      <c r="W603" s="5">
        <f t="shared" si="796"/>
        <v>3.7086654429447472E-3</v>
      </c>
      <c r="X603" s="5">
        <f t="shared" si="797"/>
        <v>1.5097251409771879E-2</v>
      </c>
      <c r="Y603" s="5">
        <f t="shared" si="798"/>
        <v>3.0728978339561536E-2</v>
      </c>
      <c r="Z603" s="5">
        <f t="shared" si="799"/>
        <v>1.4346354896894236E-2</v>
      </c>
      <c r="AA603" s="5">
        <f t="shared" si="800"/>
        <v>3.7203217020450381E-2</v>
      </c>
      <c r="AB603" s="5">
        <f t="shared" si="801"/>
        <v>4.823801469495087E-2</v>
      </c>
      <c r="AC603" s="5">
        <f t="shared" si="802"/>
        <v>2.7510993155491943E-2</v>
      </c>
      <c r="AD603" s="5">
        <f t="shared" si="803"/>
        <v>2.4043439312934375E-3</v>
      </c>
      <c r="AE603" s="5">
        <f t="shared" si="804"/>
        <v>9.7876137291786191E-3</v>
      </c>
      <c r="AF603" s="5">
        <f t="shared" si="805"/>
        <v>1.9921730261791372E-2</v>
      </c>
      <c r="AG603" s="5">
        <f t="shared" si="806"/>
        <v>2.7032488721973027E-2</v>
      </c>
      <c r="AH603" s="5">
        <f t="shared" si="807"/>
        <v>1.4600300972433323E-2</v>
      </c>
      <c r="AI603" s="5">
        <f t="shared" si="808"/>
        <v>3.7861754399991829E-2</v>
      </c>
      <c r="AJ603" s="5">
        <f t="shared" si="809"/>
        <v>4.90918799876763E-2</v>
      </c>
      <c r="AK603" s="5">
        <f t="shared" si="810"/>
        <v>4.2435305651955961E-2</v>
      </c>
      <c r="AL603" s="5">
        <f t="shared" si="811"/>
        <v>1.1616770655839114E-2</v>
      </c>
      <c r="AM603" s="5">
        <f t="shared" si="812"/>
        <v>1.2469972994614401E-3</v>
      </c>
      <c r="AN603" s="5">
        <f t="shared" si="813"/>
        <v>5.0762820283750329E-3</v>
      </c>
      <c r="AO603" s="5">
        <f t="shared" si="814"/>
        <v>1.0332275475950288E-2</v>
      </c>
      <c r="AP603" s="5">
        <f t="shared" si="815"/>
        <v>1.4020223976811802E-2</v>
      </c>
      <c r="AQ603" s="5">
        <f t="shared" si="816"/>
        <v>1.4268397180575298E-2</v>
      </c>
      <c r="AR603" s="5">
        <f t="shared" si="817"/>
        <v>1.1886993735630237E-2</v>
      </c>
      <c r="AS603" s="5">
        <f t="shared" si="818"/>
        <v>3.082555888556213E-2</v>
      </c>
      <c r="AT603" s="5">
        <f t="shared" si="819"/>
        <v>3.9968687699357949E-2</v>
      </c>
      <c r="AU603" s="5">
        <f t="shared" si="820"/>
        <v>3.4549165349862354E-2</v>
      </c>
      <c r="AV603" s="5">
        <f t="shared" si="821"/>
        <v>2.2398374110078129E-2</v>
      </c>
      <c r="AW603" s="5">
        <f t="shared" si="822"/>
        <v>3.4064504007652423E-3</v>
      </c>
      <c r="AX603" s="5">
        <f t="shared" si="823"/>
        <v>5.3895584731215927E-4</v>
      </c>
      <c r="AY603" s="5">
        <f t="shared" si="824"/>
        <v>2.1939838065246366E-3</v>
      </c>
      <c r="AZ603" s="5">
        <f t="shared" si="825"/>
        <v>4.4656394093302732E-3</v>
      </c>
      <c r="BA603" s="5">
        <f t="shared" si="826"/>
        <v>6.0595814411084159E-3</v>
      </c>
      <c r="BB603" s="5">
        <f t="shared" si="827"/>
        <v>6.1668426191176179E-3</v>
      </c>
      <c r="BC603" s="5">
        <f t="shared" si="828"/>
        <v>5.0208019492526575E-3</v>
      </c>
      <c r="BD603" s="5">
        <f t="shared" si="829"/>
        <v>8.0649376302641892E-3</v>
      </c>
      <c r="BE603" s="5">
        <f t="shared" si="830"/>
        <v>2.0914136522585943E-2</v>
      </c>
      <c r="BF603" s="5">
        <f t="shared" si="831"/>
        <v>2.7117451277241623E-2</v>
      </c>
      <c r="BG603" s="5">
        <f t="shared" si="832"/>
        <v>2.3440482086663727E-2</v>
      </c>
      <c r="BH603" s="5">
        <f t="shared" si="833"/>
        <v>1.5196566451923584E-2</v>
      </c>
      <c r="BI603" s="5">
        <f t="shared" si="834"/>
        <v>7.8816000822480789E-3</v>
      </c>
      <c r="BJ603" s="8">
        <f t="shared" si="835"/>
        <v>0.20313589868688062</v>
      </c>
      <c r="BK603" s="8">
        <f t="shared" si="836"/>
        <v>0.13331433656289557</v>
      </c>
      <c r="BL603" s="8">
        <f t="shared" si="837"/>
        <v>0.51485850994117277</v>
      </c>
      <c r="BM603" s="8">
        <f t="shared" si="838"/>
        <v>0.82875508657663277</v>
      </c>
      <c r="BN603" s="8">
        <f t="shared" si="839"/>
        <v>3.811248010545118E-2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1.34782608695652</v>
      </c>
      <c r="F604">
        <f>VLOOKUP(B604,home!$B$2:$E$405,3,FALSE)</f>
        <v>1.1100000000000001</v>
      </c>
      <c r="G604">
        <f>VLOOKUP(C604,away!$B$2:$E$405,4,FALSE)</f>
        <v>1.1100000000000001</v>
      </c>
      <c r="H604">
        <f>VLOOKUP(A604,away!$A$2:$E$405,3,FALSE)</f>
        <v>1.14130434782609</v>
      </c>
      <c r="I604">
        <f>VLOOKUP(C604,away!$B$2:$E$405,3,FALSE)</f>
        <v>0.56000000000000005</v>
      </c>
      <c r="J604">
        <f>VLOOKUP(B604,home!$B$2:$E$405,4,FALSE)</f>
        <v>0.66</v>
      </c>
      <c r="K604" s="3">
        <f t="shared" si="784"/>
        <v>1.6606565217391285</v>
      </c>
      <c r="L604" s="3">
        <f t="shared" si="785"/>
        <v>0.42182608695652291</v>
      </c>
      <c r="M604" s="5">
        <f t="shared" si="786"/>
        <v>0.12462044404308756</v>
      </c>
      <c r="N604" s="5">
        <f t="shared" si="787"/>
        <v>0.20695175314217945</v>
      </c>
      <c r="O604" s="5">
        <f t="shared" si="788"/>
        <v>5.2568154265479949E-2</v>
      </c>
      <c r="P604" s="5">
        <f t="shared" si="789"/>
        <v>8.7297648216757853E-2</v>
      </c>
      <c r="Q604" s="5">
        <f t="shared" si="790"/>
        <v>0.17183788927045329</v>
      </c>
      <c r="R604" s="5">
        <f t="shared" si="791"/>
        <v>1.1087309406167126E-2</v>
      </c>
      <c r="S604" s="5">
        <f t="shared" si="792"/>
        <v>1.5288180528272483E-2</v>
      </c>
      <c r="T604" s="5">
        <f t="shared" si="793"/>
        <v>7.2485704421823574E-2</v>
      </c>
      <c r="U604" s="5">
        <f t="shared" si="794"/>
        <v>1.841221267389102E-2</v>
      </c>
      <c r="V604" s="5">
        <f t="shared" si="795"/>
        <v>1.1899440522776263E-3</v>
      </c>
      <c r="W604" s="5">
        <f t="shared" si="796"/>
        <v>9.5121237166288175E-2</v>
      </c>
      <c r="X604" s="5">
        <f t="shared" si="797"/>
        <v>4.0124619260318711E-2</v>
      </c>
      <c r="Y604" s="5">
        <f t="shared" si="798"/>
        <v>8.4628055666002861E-3</v>
      </c>
      <c r="Z604" s="5">
        <f t="shared" si="799"/>
        <v>1.558972113893243E-3</v>
      </c>
      <c r="AA604" s="5">
        <f t="shared" si="800"/>
        <v>2.588917208146249E-3</v>
      </c>
      <c r="AB604" s="5">
        <f t="shared" si="801"/>
        <v>2.1496511229753632E-3</v>
      </c>
      <c r="AC604" s="5">
        <f t="shared" si="802"/>
        <v>5.2097851034296995E-5</v>
      </c>
      <c r="AD604" s="5">
        <f t="shared" si="803"/>
        <v>3.9490925714022705E-2</v>
      </c>
      <c r="AE604" s="5">
        <f t="shared" si="804"/>
        <v>1.6658302664236929E-2</v>
      </c>
      <c r="AF604" s="5">
        <f t="shared" si="805"/>
        <v>3.5134533140962418E-3</v>
      </c>
      <c r="AG604" s="5">
        <f t="shared" si="806"/>
        <v>4.9402208772988162E-4</v>
      </c>
      <c r="AH604" s="5">
        <f t="shared" si="807"/>
        <v>1.6440377661948132E-4</v>
      </c>
      <c r="AI604" s="5">
        <f t="shared" si="808"/>
        <v>2.7301820384168451E-4</v>
      </c>
      <c r="AJ604" s="5">
        <f t="shared" si="809"/>
        <v>2.2669473038159811E-4</v>
      </c>
      <c r="AK604" s="5">
        <f t="shared" si="810"/>
        <v>1.2548736081736478E-4</v>
      </c>
      <c r="AL604" s="5">
        <f t="shared" si="811"/>
        <v>1.4597989623174936E-6</v>
      </c>
      <c r="AM604" s="5">
        <f t="shared" si="812"/>
        <v>1.3116172667301437E-2</v>
      </c>
      <c r="AN604" s="5">
        <f t="shared" si="813"/>
        <v>5.532743792093865E-3</v>
      </c>
      <c r="AO604" s="5">
        <f t="shared" si="814"/>
        <v>1.1669278319759743E-3</v>
      </c>
      <c r="AP604" s="5">
        <f t="shared" si="815"/>
        <v>1.6408020037436138E-4</v>
      </c>
      <c r="AQ604" s="5">
        <f t="shared" si="816"/>
        <v>1.7303327217739765E-5</v>
      </c>
      <c r="AR604" s="5">
        <f t="shared" si="817"/>
        <v>1.3869960354454028E-5</v>
      </c>
      <c r="AS604" s="5">
        <f t="shared" si="818"/>
        <v>2.3033240118887238E-5</v>
      </c>
      <c r="AT604" s="5">
        <f t="shared" si="819"/>
        <v>1.9125150210106717E-5</v>
      </c>
      <c r="AU604" s="5">
        <f t="shared" si="820"/>
        <v>1.0586768475218063E-5</v>
      </c>
      <c r="AV604" s="5">
        <f t="shared" si="821"/>
        <v>4.3952465281282714E-6</v>
      </c>
      <c r="AW604" s="5">
        <f t="shared" si="822"/>
        <v>2.8405589035241383E-8</v>
      </c>
      <c r="AX604" s="5">
        <f t="shared" si="823"/>
        <v>3.6302429467017731E-3</v>
      </c>
      <c r="AY604" s="5">
        <f t="shared" si="824"/>
        <v>1.5313311769087261E-3</v>
      </c>
      <c r="AZ604" s="5">
        <f t="shared" si="825"/>
        <v>3.2297771909496739E-4</v>
      </c>
      <c r="BA604" s="5">
        <f t="shared" si="826"/>
        <v>4.5413475806657712E-5</v>
      </c>
      <c r="BB604" s="5">
        <f t="shared" si="827"/>
        <v>4.7891471986542863E-6</v>
      </c>
      <c r="BC604" s="5">
        <f t="shared" si="828"/>
        <v>4.0403744453342647E-7</v>
      </c>
      <c r="BD604" s="5">
        <f t="shared" si="829"/>
        <v>9.751185170935742E-7</v>
      </c>
      <c r="BE604" s="5">
        <f t="shared" si="830"/>
        <v>1.6193369248800317E-6</v>
      </c>
      <c r="BF604" s="5">
        <f t="shared" si="831"/>
        <v>1.3445812125975051E-6</v>
      </c>
      <c r="BG604" s="5">
        <f t="shared" si="832"/>
        <v>7.4429585323598434E-7</v>
      </c>
      <c r="BH604" s="5">
        <f t="shared" si="833"/>
        <v>3.0900494069493167E-7</v>
      </c>
      <c r="BI604" s="5">
        <f t="shared" si="834"/>
        <v>1.0263021400293007E-7</v>
      </c>
      <c r="BJ604" s="8">
        <f t="shared" si="835"/>
        <v>0.68067309892986816</v>
      </c>
      <c r="BK604" s="8">
        <f t="shared" si="836"/>
        <v>0.2299811056673009</v>
      </c>
      <c r="BL604" s="8">
        <f t="shared" si="837"/>
        <v>8.7671954081669154E-2</v>
      </c>
      <c r="BM604" s="8">
        <f t="shared" si="838"/>
        <v>0.34399062967728611</v>
      </c>
      <c r="BN604" s="8">
        <f t="shared" si="839"/>
        <v>0.65436319834412515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1.34782608695652</v>
      </c>
      <c r="F605">
        <f>VLOOKUP(B605,home!$B$2:$E$405,3,FALSE)</f>
        <v>1.1100000000000001</v>
      </c>
      <c r="G605">
        <f>VLOOKUP(C605,away!$B$2:$E$405,4,FALSE)</f>
        <v>0.74</v>
      </c>
      <c r="H605">
        <f>VLOOKUP(A605,away!$A$2:$E$405,3,FALSE)</f>
        <v>1.14130434782609</v>
      </c>
      <c r="I605">
        <f>VLOOKUP(C605,away!$B$2:$E$405,3,FALSE)</f>
        <v>0.37</v>
      </c>
      <c r="J605">
        <f>VLOOKUP(B605,home!$B$2:$E$405,4,FALSE)</f>
        <v>1.1000000000000001</v>
      </c>
      <c r="K605" s="3">
        <f t="shared" si="784"/>
        <v>1.1071043478260856</v>
      </c>
      <c r="L605" s="3">
        <f t="shared" si="785"/>
        <v>0.4645108695652187</v>
      </c>
      <c r="M605" s="5">
        <f t="shared" si="786"/>
        <v>0.20770941540161253</v>
      </c>
      <c r="N605" s="5">
        <f t="shared" si="787"/>
        <v>0.22995599687553975</v>
      </c>
      <c r="O605" s="5">
        <f t="shared" si="788"/>
        <v>9.6483281165086254E-2</v>
      </c>
      <c r="P605" s="5">
        <f t="shared" si="789"/>
        <v>0.10681706007039367</v>
      </c>
      <c r="Q605" s="5">
        <f t="shared" si="790"/>
        <v>0.12729264197479595</v>
      </c>
      <c r="R605" s="5">
        <f t="shared" si="791"/>
        <v>2.2408766416249854E-2</v>
      </c>
      <c r="S605" s="5">
        <f t="shared" si="792"/>
        <v>1.3732988824821366E-2</v>
      </c>
      <c r="T605" s="5">
        <f t="shared" si="793"/>
        <v>5.9128815812966515E-2</v>
      </c>
      <c r="U605" s="5">
        <f t="shared" si="794"/>
        <v>2.4808842728849385E-2</v>
      </c>
      <c r="V605" s="5">
        <f t="shared" si="795"/>
        <v>7.8470603827342081E-4</v>
      </c>
      <c r="W605" s="5">
        <f t="shared" si="796"/>
        <v>4.6975412458855281E-2</v>
      </c>
      <c r="X605" s="5">
        <f t="shared" si="797"/>
        <v>2.1820589689447674E-2</v>
      </c>
      <c r="Y605" s="5">
        <f t="shared" si="798"/>
        <v>5.0679505455355923E-3</v>
      </c>
      <c r="Z605" s="5">
        <f t="shared" si="799"/>
        <v>3.4697051912986961E-3</v>
      </c>
      <c r="AA605" s="5">
        <f t="shared" si="800"/>
        <v>3.8413257029615267E-3</v>
      </c>
      <c r="AB605" s="5">
        <f t="shared" si="801"/>
        <v>2.1263741935824009E-3</v>
      </c>
      <c r="AC605" s="5">
        <f t="shared" si="802"/>
        <v>2.5221531203154683E-5</v>
      </c>
      <c r="AD605" s="5">
        <f t="shared" si="803"/>
        <v>1.3001670843530587E-2</v>
      </c>
      <c r="AE605" s="5">
        <f t="shared" si="804"/>
        <v>6.0394174293291426E-3</v>
      </c>
      <c r="AF605" s="5">
        <f t="shared" si="805"/>
        <v>1.4026875208825089E-3</v>
      </c>
      <c r="AG605" s="5">
        <f t="shared" si="806"/>
        <v>2.1718786668447167E-4</v>
      </c>
      <c r="AH605" s="5">
        <f t="shared" si="807"/>
        <v>4.0292894388627772E-4</v>
      </c>
      <c r="AI605" s="5">
        <f t="shared" si="808"/>
        <v>4.4608438564147093E-4</v>
      </c>
      <c r="AJ605" s="5">
        <f t="shared" si="809"/>
        <v>2.4693098142050045E-4</v>
      </c>
      <c r="AK605" s="5">
        <f t="shared" si="810"/>
        <v>9.1126121047866115E-5</v>
      </c>
      <c r="AL605" s="5">
        <f t="shared" si="811"/>
        <v>5.1881900652131323E-7</v>
      </c>
      <c r="AM605" s="5">
        <f t="shared" si="812"/>
        <v>2.8788412639752731E-3</v>
      </c>
      <c r="AN605" s="5">
        <f t="shared" si="813"/>
        <v>1.3372530588693873E-3</v>
      </c>
      <c r="AO605" s="5">
        <f t="shared" si="814"/>
        <v>3.1058429060208388E-4</v>
      </c>
      <c r="AP605" s="5">
        <f t="shared" si="815"/>
        <v>4.8089926300290181E-5</v>
      </c>
      <c r="AQ605" s="5">
        <f t="shared" si="816"/>
        <v>5.5845733707687684E-6</v>
      </c>
      <c r="AR605" s="5">
        <f t="shared" si="817"/>
        <v>3.743297481952203E-5</v>
      </c>
      <c r="AS605" s="5">
        <f t="shared" si="818"/>
        <v>4.1442209174757221E-5</v>
      </c>
      <c r="AT605" s="5">
        <f t="shared" si="819"/>
        <v>2.2940424980445912E-5</v>
      </c>
      <c r="AU605" s="5">
        <f t="shared" si="820"/>
        <v>8.4658147456099365E-6</v>
      </c>
      <c r="AV605" s="5">
        <f t="shared" si="821"/>
        <v>2.3431350781887368E-6</v>
      </c>
      <c r="AW605" s="5">
        <f t="shared" si="822"/>
        <v>7.4113583791106507E-9</v>
      </c>
      <c r="AX605" s="5">
        <f t="shared" si="823"/>
        <v>5.3119628000802735E-4</v>
      </c>
      <c r="AY605" s="5">
        <f t="shared" si="824"/>
        <v>2.467464459363382E-4</v>
      </c>
      <c r="AZ605" s="5">
        <f t="shared" si="825"/>
        <v>5.7308203082007835E-5</v>
      </c>
      <c r="BA605" s="5">
        <f t="shared" si="826"/>
        <v>8.8734277489478679E-6</v>
      </c>
      <c r="BB605" s="5">
        <f t="shared" si="827"/>
        <v>1.0304509099219789E-6</v>
      </c>
      <c r="BC605" s="5">
        <f t="shared" si="828"/>
        <v>9.5731129642425882E-8</v>
      </c>
      <c r="BD605" s="5">
        <f t="shared" si="829"/>
        <v>2.8980039473048502E-6</v>
      </c>
      <c r="BE605" s="5">
        <f t="shared" si="830"/>
        <v>3.2083927700783581E-6</v>
      </c>
      <c r="BF605" s="5">
        <f t="shared" si="831"/>
        <v>1.776012792643765E-6</v>
      </c>
      <c r="BG605" s="5">
        <f t="shared" si="832"/>
        <v>6.554104948435534E-7</v>
      </c>
      <c r="BH605" s="5">
        <f t="shared" si="833"/>
        <v>1.8140195211303603E-7</v>
      </c>
      <c r="BI605" s="5">
        <f t="shared" si="834"/>
        <v>4.016617797769632E-8</v>
      </c>
      <c r="BJ605" s="8">
        <f t="shared" si="835"/>
        <v>0.51632797466950009</v>
      </c>
      <c r="BK605" s="8">
        <f t="shared" si="836"/>
        <v>0.32931665713124703</v>
      </c>
      <c r="BL605" s="8">
        <f t="shared" si="837"/>
        <v>0.15097704458565905</v>
      </c>
      <c r="BM605" s="8">
        <f t="shared" si="838"/>
        <v>0.20917748063944899</v>
      </c>
      <c r="BN605" s="8">
        <f t="shared" si="839"/>
        <v>0.79066716190367814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1.34782608695652</v>
      </c>
      <c r="F606">
        <f>VLOOKUP(B606,home!$B$2:$E$405,3,FALSE)</f>
        <v>1.1100000000000001</v>
      </c>
      <c r="G606">
        <f>VLOOKUP(C606,away!$B$2:$E$405,4,FALSE)</f>
        <v>1.1100000000000001</v>
      </c>
      <c r="H606">
        <f>VLOOKUP(A606,away!$A$2:$E$405,3,FALSE)</f>
        <v>1.14130434782609</v>
      </c>
      <c r="I606">
        <f>VLOOKUP(C606,away!$B$2:$E$405,3,FALSE)</f>
        <v>1.3</v>
      </c>
      <c r="J606">
        <f>VLOOKUP(B606,home!$B$2:$E$405,4,FALSE)</f>
        <v>0.44</v>
      </c>
      <c r="K606" s="3">
        <f t="shared" si="784"/>
        <v>1.6606565217391285</v>
      </c>
      <c r="L606" s="3">
        <f t="shared" si="785"/>
        <v>0.65282608695652355</v>
      </c>
      <c r="M606" s="5">
        <f t="shared" si="786"/>
        <v>9.8916164711835119E-2</v>
      </c>
      <c r="N606" s="5">
        <f t="shared" si="787"/>
        <v>0.16426577403413081</v>
      </c>
      <c r="O606" s="5">
        <f t="shared" si="788"/>
        <v>6.4575052745574277E-2</v>
      </c>
      <c r="P606" s="5">
        <f t="shared" si="789"/>
        <v>0.10723698248358614</v>
      </c>
      <c r="Q606" s="5">
        <f t="shared" si="790"/>
        <v>0.13639451447415268</v>
      </c>
      <c r="R606" s="5">
        <f t="shared" si="791"/>
        <v>2.1078139499452184E-2</v>
      </c>
      <c r="S606" s="5">
        <f t="shared" si="792"/>
        <v>2.9064436651194375E-2</v>
      </c>
      <c r="T606" s="5">
        <f t="shared" si="793"/>
        <v>8.904189716649602E-2</v>
      </c>
      <c r="U606" s="5">
        <f t="shared" si="794"/>
        <v>3.5003549825892391E-2</v>
      </c>
      <c r="V606" s="5">
        <f t="shared" si="795"/>
        <v>3.5010371247648784E-3</v>
      </c>
      <c r="W606" s="5">
        <f t="shared" si="796"/>
        <v>7.550147999698123E-2</v>
      </c>
      <c r="X606" s="5">
        <f t="shared" si="797"/>
        <v>4.9289335745855485E-2</v>
      </c>
      <c r="Y606" s="5">
        <f t="shared" si="798"/>
        <v>1.6088682091826567E-2</v>
      </c>
      <c r="Z606" s="5">
        <f t="shared" si="799"/>
        <v>4.5867864432503685E-3</v>
      </c>
      <c r="AA606" s="5">
        <f t="shared" si="800"/>
        <v>7.6170768208083453E-3</v>
      </c>
      <c r="AB606" s="5">
        <f t="shared" si="801"/>
        <v>6.3246741495316637E-3</v>
      </c>
      <c r="AC606" s="5">
        <f t="shared" si="802"/>
        <v>2.3722150085159137E-4</v>
      </c>
      <c r="AD606" s="5">
        <f t="shared" si="803"/>
        <v>3.1345506289485806E-2</v>
      </c>
      <c r="AE606" s="5">
        <f t="shared" si="804"/>
        <v>2.0463164214636117E-2</v>
      </c>
      <c r="AF606" s="5">
        <f t="shared" si="805"/>
        <v>6.6794437104948281E-3</v>
      </c>
      <c r="AG606" s="5">
        <f t="shared" si="806"/>
        <v>1.4535050335229005E-3</v>
      </c>
      <c r="AH606" s="5">
        <f t="shared" si="807"/>
        <v>7.4859346136309192E-4</v>
      </c>
      <c r="AI606" s="5">
        <f t="shared" si="808"/>
        <v>1.2431566137438869E-3</v>
      </c>
      <c r="AJ606" s="5">
        <f t="shared" si="809"/>
        <v>1.0322280690784583E-3</v>
      </c>
      <c r="AK606" s="5">
        <f t="shared" si="810"/>
        <v>5.7139209161244332E-4</v>
      </c>
      <c r="AL606" s="5">
        <f t="shared" si="811"/>
        <v>1.0287061980480684E-5</v>
      </c>
      <c r="AM606" s="5">
        <f t="shared" si="812"/>
        <v>1.0410823889369883E-2</v>
      </c>
      <c r="AN606" s="5">
        <f t="shared" si="813"/>
        <v>6.7964574216908364E-3</v>
      </c>
      <c r="AO606" s="5">
        <f t="shared" si="814"/>
        <v>2.2184523518845255E-3</v>
      </c>
      <c r="AP606" s="5">
        <f t="shared" si="815"/>
        <v>4.8275452266009056E-4</v>
      </c>
      <c r="AQ606" s="5">
        <f t="shared" si="816"/>
        <v>7.878868649718781E-5</v>
      </c>
      <c r="AR606" s="5">
        <f t="shared" si="817"/>
        <v>9.7740268020581406E-5</v>
      </c>
      <c r="AS606" s="5">
        <f t="shared" si="818"/>
        <v>1.623130135249089E-4</v>
      </c>
      <c r="AT606" s="5">
        <f t="shared" si="819"/>
        <v>1.3477308223663569E-4</v>
      </c>
      <c r="AU606" s="5">
        <f t="shared" si="820"/>
        <v>7.4603932657050986E-5</v>
      </c>
      <c r="AV606" s="5">
        <f t="shared" si="821"/>
        <v>3.097287682857962E-5</v>
      </c>
      <c r="AW606" s="5">
        <f t="shared" si="822"/>
        <v>3.0978912760846652E-7</v>
      </c>
      <c r="AX606" s="5">
        <f t="shared" si="823"/>
        <v>2.8814670980932705E-3</v>
      </c>
      <c r="AY606" s="5">
        <f t="shared" si="824"/>
        <v>1.8810968903421989E-3</v>
      </c>
      <c r="AZ606" s="5">
        <f t="shared" si="825"/>
        <v>6.1401456105409106E-4</v>
      </c>
      <c r="BA606" s="5">
        <f t="shared" si="826"/>
        <v>1.3361490774242325E-4</v>
      </c>
      <c r="BB606" s="5">
        <f t="shared" si="827"/>
        <v>2.1806824345135763E-5</v>
      </c>
      <c r="BC606" s="5">
        <f t="shared" si="828"/>
        <v>2.8472127612366484E-6</v>
      </c>
      <c r="BD606" s="5">
        <f t="shared" si="829"/>
        <v>1.0634566118326329E-5</v>
      </c>
      <c r="BE606" s="5">
        <f t="shared" si="830"/>
        <v>1.7660361580264587E-5</v>
      </c>
      <c r="BF606" s="5">
        <f t="shared" si="831"/>
        <v>1.4663897317268766E-5</v>
      </c>
      <c r="BG606" s="5">
        <f t="shared" si="832"/>
        <v>8.1172322380117638E-6</v>
      </c>
      <c r="BH606" s="5">
        <f t="shared" si="833"/>
        <v>3.3699836636313339E-6</v>
      </c>
      <c r="BI606" s="5">
        <f t="shared" si="834"/>
        <v>1.1192770698327382E-6</v>
      </c>
      <c r="BJ606" s="8">
        <f t="shared" si="835"/>
        <v>0.61604542712402344</v>
      </c>
      <c r="BK606" s="8">
        <f t="shared" si="836"/>
        <v>0.24084722642455478</v>
      </c>
      <c r="BL606" s="8">
        <f t="shared" si="837"/>
        <v>0.13874983176831182</v>
      </c>
      <c r="BM606" s="8">
        <f t="shared" si="838"/>
        <v>0.40588185671019456</v>
      </c>
      <c r="BN606" s="8">
        <f t="shared" si="839"/>
        <v>0.59246662794873117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1.34782608695652</v>
      </c>
      <c r="F607">
        <f>VLOOKUP(B607,home!$B$2:$E$405,3,FALSE)</f>
        <v>1.1100000000000001</v>
      </c>
      <c r="G607">
        <f>VLOOKUP(C607,away!$B$2:$E$405,4,FALSE)</f>
        <v>1.1100000000000001</v>
      </c>
      <c r="H607">
        <f>VLOOKUP(A607,away!$A$2:$E$405,3,FALSE)</f>
        <v>1.14130434782609</v>
      </c>
      <c r="I607">
        <f>VLOOKUP(C607,away!$B$2:$E$405,3,FALSE)</f>
        <v>1.1100000000000001</v>
      </c>
      <c r="J607">
        <f>VLOOKUP(B607,home!$B$2:$E$405,4,FALSE)</f>
        <v>0.44</v>
      </c>
      <c r="K607" s="3">
        <f t="shared" si="784"/>
        <v>1.6606565217391285</v>
      </c>
      <c r="L607" s="3">
        <f t="shared" si="785"/>
        <v>0.55741304347826237</v>
      </c>
      <c r="M607" s="5">
        <f t="shared" si="786"/>
        <v>0.10881897412680776</v>
      </c>
      <c r="N607" s="5">
        <f t="shared" si="787"/>
        <v>0.18071093907264479</v>
      </c>
      <c r="O607" s="5">
        <f t="shared" si="788"/>
        <v>6.0657115556206197E-2</v>
      </c>
      <c r="P607" s="5">
        <f t="shared" si="789"/>
        <v>0.10073063453829777</v>
      </c>
      <c r="Q607" s="5">
        <f t="shared" si="790"/>
        <v>0.15004939976029497</v>
      </c>
      <c r="R607" s="5">
        <f t="shared" si="791"/>
        <v>1.6905533695398774E-2</v>
      </c>
      <c r="S607" s="5">
        <f t="shared" si="792"/>
        <v>2.3310872060473827E-2</v>
      </c>
      <c r="T607" s="5">
        <f t="shared" si="793"/>
        <v>8.3639492592472456E-2</v>
      </c>
      <c r="U607" s="5">
        <f t="shared" si="794"/>
        <v>2.8074284784744562E-2</v>
      </c>
      <c r="V607" s="5">
        <f t="shared" si="795"/>
        <v>2.3975791529357551E-3</v>
      </c>
      <c r="W607" s="5">
        <f t="shared" si="796"/>
        <v>8.3060171431658503E-2</v>
      </c>
      <c r="X607" s="5">
        <f t="shared" si="797"/>
        <v>4.6298822949546979E-2</v>
      </c>
      <c r="Y607" s="5">
        <f t="shared" si="798"/>
        <v>1.29037839048841E-2</v>
      </c>
      <c r="Z607" s="5">
        <f t="shared" si="799"/>
        <v>3.1411216629255163E-3</v>
      </c>
      <c r="AA607" s="5">
        <f t="shared" si="800"/>
        <v>5.216324175113315E-3</v>
      </c>
      <c r="AB607" s="5">
        <f t="shared" si="801"/>
        <v>4.3312613804537036E-3</v>
      </c>
      <c r="AC607" s="5">
        <f t="shared" si="802"/>
        <v>1.3871068405633675E-4</v>
      </c>
      <c r="AD607" s="5">
        <f t="shared" si="803"/>
        <v>3.4483603846188433E-2</v>
      </c>
      <c r="AE607" s="5">
        <f t="shared" si="804"/>
        <v>1.9221610570002604E-2</v>
      </c>
      <c r="AF607" s="5">
        <f t="shared" si="805"/>
        <v>5.3571882241895451E-3</v>
      </c>
      <c r="AG607" s="5">
        <f t="shared" si="806"/>
        <v>9.9538886417713419E-4</v>
      </c>
      <c r="AH607" s="5">
        <f t="shared" si="807"/>
        <v>4.3772554651670301E-4</v>
      </c>
      <c r="AI607" s="5">
        <f t="shared" si="808"/>
        <v>7.2691178355478714E-4</v>
      </c>
      <c r="AJ607" s="5">
        <f t="shared" si="809"/>
        <v>6.0357539704463965E-4</v>
      </c>
      <c r="AK607" s="5">
        <f t="shared" si="810"/>
        <v>3.3411047315448828E-4</v>
      </c>
      <c r="AL607" s="5">
        <f t="shared" si="811"/>
        <v>5.1360216669397933E-6</v>
      </c>
      <c r="AM607" s="5">
        <f t="shared" si="812"/>
        <v>1.1453084324048251E-2</v>
      </c>
      <c r="AN607" s="5">
        <f t="shared" si="813"/>
        <v>6.3840985902809122E-3</v>
      </c>
      <c r="AO607" s="5">
        <f t="shared" si="814"/>
        <v>1.7792899125368836E-3</v>
      </c>
      <c r="AP607" s="5">
        <f t="shared" si="815"/>
        <v>3.3059980179245193E-4</v>
      </c>
      <c r="AQ607" s="5">
        <f t="shared" si="816"/>
        <v>4.6070160422610225E-5</v>
      </c>
      <c r="AR607" s="5">
        <f t="shared" si="817"/>
        <v>4.8798785818412256E-5</v>
      </c>
      <c r="AS607" s="5">
        <f t="shared" si="818"/>
        <v>8.1038021922297195E-5</v>
      </c>
      <c r="AT607" s="5">
        <f t="shared" si="819"/>
        <v>6.7288159807050673E-5</v>
      </c>
      <c r="AU607" s="5">
        <f t="shared" si="820"/>
        <v>3.7247507139801139E-5</v>
      </c>
      <c r="AV607" s="5">
        <f t="shared" si="821"/>
        <v>1.5463828912558876E-5</v>
      </c>
      <c r="AW607" s="5">
        <f t="shared" si="822"/>
        <v>1.3206303957372079E-7</v>
      </c>
      <c r="AX607" s="5">
        <f t="shared" si="823"/>
        <v>3.1699398627931517E-3</v>
      </c>
      <c r="AY607" s="5">
        <f t="shared" si="824"/>
        <v>1.766965826562596E-3</v>
      </c>
      <c r="AZ607" s="5">
        <f t="shared" si="825"/>
        <v>4.9246489955317009E-4</v>
      </c>
      <c r="BA607" s="5">
        <f t="shared" si="826"/>
        <v>9.1502119488716453E-5</v>
      </c>
      <c r="BB607" s="5">
        <f t="shared" si="827"/>
        <v>1.2751118727229263E-5</v>
      </c>
      <c r="BC607" s="5">
        <f t="shared" si="828"/>
        <v>1.4215279794995068E-6</v>
      </c>
      <c r="BD607" s="5">
        <f t="shared" si="829"/>
        <v>4.5335132868475056E-6</v>
      </c>
      <c r="BE607" s="5">
        <f t="shared" si="830"/>
        <v>7.5286084061943013E-6</v>
      </c>
      <c r="BF607" s="5">
        <f t="shared" si="831"/>
        <v>6.2512163246832971E-6</v>
      </c>
      <c r="BG607" s="5">
        <f t="shared" si="832"/>
        <v>3.4603743861291416E-6</v>
      </c>
      <c r="BH607" s="5">
        <f t="shared" si="833"/>
        <v>1.4366233229960981E-6</v>
      </c>
      <c r="BI607" s="5">
        <f t="shared" si="834"/>
        <v>4.7714757812320122E-7</v>
      </c>
      <c r="BJ607" s="8">
        <f t="shared" si="835"/>
        <v>0.64224858936024476</v>
      </c>
      <c r="BK607" s="8">
        <f t="shared" si="836"/>
        <v>0.23716887241080098</v>
      </c>
      <c r="BL607" s="8">
        <f t="shared" si="837"/>
        <v>0.11756036657909229</v>
      </c>
      <c r="BM607" s="8">
        <f t="shared" si="838"/>
        <v>0.38047951949989051</v>
      </c>
      <c r="BN607" s="8">
        <f t="shared" si="839"/>
        <v>0.61787259674965023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1.34782608695652</v>
      </c>
      <c r="F608">
        <f>VLOOKUP(B608,home!$B$2:$E$405,3,FALSE)</f>
        <v>0.56000000000000005</v>
      </c>
      <c r="G608">
        <f>VLOOKUP(C608,away!$B$2:$E$405,4,FALSE)</f>
        <v>0.93</v>
      </c>
      <c r="H608">
        <f>VLOOKUP(A608,away!$A$2:$E$405,3,FALSE)</f>
        <v>1.14130434782609</v>
      </c>
      <c r="I608">
        <f>VLOOKUP(C608,away!$B$2:$E$405,3,FALSE)</f>
        <v>0.56000000000000005</v>
      </c>
      <c r="J608">
        <f>VLOOKUP(B608,home!$B$2:$E$405,4,FALSE)</f>
        <v>1.31</v>
      </c>
      <c r="K608" s="3">
        <f t="shared" si="784"/>
        <v>0.70194782608695572</v>
      </c>
      <c r="L608" s="3">
        <f t="shared" si="785"/>
        <v>0.83726086956521972</v>
      </c>
      <c r="M608" s="5">
        <f t="shared" si="786"/>
        <v>0.21455080926104664</v>
      </c>
      <c r="N608" s="5">
        <f t="shared" si="787"/>
        <v>0.15060347414598876</v>
      </c>
      <c r="O608" s="5">
        <f t="shared" si="788"/>
        <v>0.17963499712782549</v>
      </c>
      <c r="P608" s="5">
        <f t="shared" si="789"/>
        <v>0.12609439572301365</v>
      </c>
      <c r="Q608" s="5">
        <f t="shared" si="790"/>
        <v>5.2857890638959924E-2</v>
      </c>
      <c r="R608" s="5">
        <f t="shared" si="791"/>
        <v>7.5200676949794459E-2</v>
      </c>
      <c r="S608" s="5">
        <f t="shared" si="792"/>
        <v>1.8526842997602586E-2</v>
      </c>
      <c r="T608" s="5">
        <f t="shared" si="793"/>
        <v>4.4255843479758875E-2</v>
      </c>
      <c r="U608" s="5">
        <f t="shared" si="794"/>
        <v>5.278695170517566E-2</v>
      </c>
      <c r="V608" s="5">
        <f t="shared" si="795"/>
        <v>1.2098305294385462E-3</v>
      </c>
      <c r="W608" s="5">
        <f t="shared" si="796"/>
        <v>1.2367827141853322E-2</v>
      </c>
      <c r="X608" s="5">
        <f t="shared" si="797"/>
        <v>1.0355097707420439E-2</v>
      </c>
      <c r="Y608" s="5">
        <f t="shared" si="798"/>
        <v>4.3349590554738245E-3</v>
      </c>
      <c r="Z608" s="5">
        <f t="shared" si="799"/>
        <v>2.0987528058292695E-2</v>
      </c>
      <c r="AA608" s="5">
        <f t="shared" si="800"/>
        <v>1.4732149695457546E-2</v>
      </c>
      <c r="AB608" s="5">
        <f t="shared" si="801"/>
        <v>5.170600226157015E-3</v>
      </c>
      <c r="AC608" s="5">
        <f t="shared" si="802"/>
        <v>4.4439604440967797E-5</v>
      </c>
      <c r="AD608" s="5">
        <f t="shared" si="803"/>
        <v>2.1703923439107963E-3</v>
      </c>
      <c r="AE608" s="5">
        <f t="shared" si="804"/>
        <v>1.8171845811604487E-3</v>
      </c>
      <c r="AF608" s="5">
        <f t="shared" si="805"/>
        <v>7.6072877129145335E-4</v>
      </c>
      <c r="AG608" s="5">
        <f t="shared" si="806"/>
        <v>2.123094775182545E-4</v>
      </c>
      <c r="AH608" s="5">
        <f t="shared" si="807"/>
        <v>4.3930089980276461E-3</v>
      </c>
      <c r="AI608" s="5">
        <f t="shared" si="808"/>
        <v>3.0836631161459422E-3</v>
      </c>
      <c r="AJ608" s="5">
        <f t="shared" si="809"/>
        <v>1.0822853103815858E-3</v>
      </c>
      <c r="AK608" s="5">
        <f t="shared" si="810"/>
        <v>2.5323594027606674E-4</v>
      </c>
      <c r="AL608" s="5">
        <f t="shared" si="811"/>
        <v>1.0447101248330673E-6</v>
      </c>
      <c r="AM608" s="5">
        <f t="shared" si="812"/>
        <v>3.0470043751279127E-4</v>
      </c>
      <c r="AN608" s="5">
        <f t="shared" si="813"/>
        <v>2.551137532688625E-4</v>
      </c>
      <c r="AO608" s="5">
        <f t="shared" si="814"/>
        <v>1.0679838144996736E-4</v>
      </c>
      <c r="AP608" s="5">
        <f t="shared" si="815"/>
        <v>2.9806035240319237E-5</v>
      </c>
      <c r="AQ608" s="5">
        <f t="shared" si="816"/>
        <v>6.2388567459003153E-6</v>
      </c>
      <c r="AR608" s="5">
        <f t="shared" si="817"/>
        <v>7.3561890673929254E-4</v>
      </c>
      <c r="AS608" s="5">
        <f t="shared" si="818"/>
        <v>5.1636609241410944E-4</v>
      </c>
      <c r="AT608" s="5">
        <f t="shared" si="819"/>
        <v>1.812310280175501E-4</v>
      </c>
      <c r="AU608" s="5">
        <f t="shared" si="820"/>
        <v>4.2404908712141154E-5</v>
      </c>
      <c r="AV608" s="5">
        <f t="shared" si="821"/>
        <v>7.4415083714758214E-6</v>
      </c>
      <c r="AW608" s="5">
        <f t="shared" si="822"/>
        <v>1.70552830236667E-8</v>
      </c>
      <c r="AX608" s="5">
        <f t="shared" si="823"/>
        <v>3.5647301619974676E-5</v>
      </c>
      <c r="AY608" s="5">
        <f t="shared" si="824"/>
        <v>2.9846090751993663E-5</v>
      </c>
      <c r="AZ608" s="5">
        <f t="shared" si="825"/>
        <v>1.2494481948068338E-5</v>
      </c>
      <c r="BA608" s="5">
        <f t="shared" si="826"/>
        <v>3.4870469402022129E-6</v>
      </c>
      <c r="BB608" s="5">
        <f t="shared" si="827"/>
        <v>7.2989198834211062E-7</v>
      </c>
      <c r="BC608" s="5">
        <f t="shared" si="828"/>
        <v>1.2222200016960058E-7</v>
      </c>
      <c r="BD608" s="5">
        <f t="shared" si="829"/>
        <v>1.0265082092085938E-4</v>
      </c>
      <c r="BE608" s="5">
        <f t="shared" si="830"/>
        <v>7.2055520591438637E-5</v>
      </c>
      <c r="BF608" s="5">
        <f t="shared" si="831"/>
        <v>2.528960801836211E-5</v>
      </c>
      <c r="BG608" s="5">
        <f t="shared" si="832"/>
        <v>5.9173284570268428E-6</v>
      </c>
      <c r="BH608" s="5">
        <f t="shared" si="833"/>
        <v>1.038413961663118E-6</v>
      </c>
      <c r="BI608" s="5">
        <f t="shared" si="834"/>
        <v>1.4578248459355385E-7</v>
      </c>
      <c r="BJ608" s="8">
        <f t="shared" si="835"/>
        <v>0.28052069184280271</v>
      </c>
      <c r="BK608" s="8">
        <f t="shared" si="836"/>
        <v>0.36045720891641925</v>
      </c>
      <c r="BL608" s="8">
        <f t="shared" si="837"/>
        <v>0.33802772898792982</v>
      </c>
      <c r="BM608" s="8">
        <f t="shared" si="838"/>
        <v>0.20102108492334664</v>
      </c>
      <c r="BN608" s="8">
        <f t="shared" si="839"/>
        <v>0.79894224384662893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1.34782608695652</v>
      </c>
      <c r="F609">
        <f>VLOOKUP(B609,home!$B$2:$E$405,3,FALSE)</f>
        <v>1.48</v>
      </c>
      <c r="G609">
        <f>VLOOKUP(C609,away!$B$2:$E$405,4,FALSE)</f>
        <v>0.93</v>
      </c>
      <c r="H609">
        <f>VLOOKUP(A609,away!$A$2:$E$405,3,FALSE)</f>
        <v>1.14130434782609</v>
      </c>
      <c r="I609">
        <f>VLOOKUP(C609,away!$B$2:$E$405,3,FALSE)</f>
        <v>0.93</v>
      </c>
      <c r="J609">
        <f>VLOOKUP(B609,home!$B$2:$E$405,4,FALSE)</f>
        <v>0.66</v>
      </c>
      <c r="K609" s="3">
        <f t="shared" si="784"/>
        <v>1.8551478260869541</v>
      </c>
      <c r="L609" s="3">
        <f t="shared" si="785"/>
        <v>0.70053260869565415</v>
      </c>
      <c r="M609" s="5">
        <f t="shared" si="786"/>
        <v>7.7639385551607973E-2</v>
      </c>
      <c r="N609" s="5">
        <f t="shared" si="787"/>
        <v>0.1440325373247924</v>
      </c>
      <c r="O609" s="5">
        <f t="shared" si="788"/>
        <v>5.4388921297995614E-2</v>
      </c>
      <c r="P609" s="5">
        <f t="shared" si="789"/>
        <v>0.100899489109191</v>
      </c>
      <c r="Q609" s="5">
        <f t="shared" si="790"/>
        <v>0.13360082425193837</v>
      </c>
      <c r="R609" s="5">
        <f t="shared" si="791"/>
        <v>1.9050606460513746E-2</v>
      </c>
      <c r="S609" s="5">
        <f t="shared" si="792"/>
        <v>3.2782030763653124E-2</v>
      </c>
      <c r="T609" s="5">
        <f t="shared" si="793"/>
        <v>9.3591733937100005E-2</v>
      </c>
      <c r="U609" s="5">
        <f t="shared" si="794"/>
        <v>3.5341691160860153E-2</v>
      </c>
      <c r="V609" s="5">
        <f t="shared" si="795"/>
        <v>4.7336944494717334E-3</v>
      </c>
      <c r="W609" s="5">
        <f t="shared" si="796"/>
        <v>8.2616426224802905E-2</v>
      </c>
      <c r="X609" s="5">
        <f t="shared" si="797"/>
        <v>5.7875500584373234E-2</v>
      </c>
      <c r="Y609" s="5">
        <f t="shared" si="798"/>
        <v>2.0271837701968918E-2</v>
      </c>
      <c r="Z609" s="5">
        <f t="shared" si="799"/>
        <v>4.448523680339325E-3</v>
      </c>
      <c r="AA609" s="5">
        <f t="shared" si="800"/>
        <v>8.2526690348778357E-3</v>
      </c>
      <c r="AB609" s="5">
        <f t="shared" si="801"/>
        <v>7.6549605097343699E-3</v>
      </c>
      <c r="AC609" s="5">
        <f t="shared" si="802"/>
        <v>3.844918305294494E-4</v>
      </c>
      <c r="AD609" s="5">
        <f t="shared" si="803"/>
        <v>3.831642087750408E-2</v>
      </c>
      <c r="AE609" s="5">
        <f t="shared" si="804"/>
        <v>2.6841902273198558E-2</v>
      </c>
      <c r="AF609" s="5">
        <f t="shared" si="805"/>
        <v>9.4018139108987975E-3</v>
      </c>
      <c r="AG609" s="5">
        <f t="shared" si="806"/>
        <v>2.1954257418243415E-3</v>
      </c>
      <c r="AH609" s="5">
        <f t="shared" si="807"/>
        <v>7.790839746581249E-4</v>
      </c>
      <c r="AI609" s="5">
        <f t="shared" si="808"/>
        <v>1.4453159419262039E-3</v>
      </c>
      <c r="AJ609" s="5">
        <f t="shared" si="809"/>
        <v>1.340637363836608E-3</v>
      </c>
      <c r="AK609" s="5">
        <f t="shared" si="810"/>
        <v>8.2902683036414286E-4</v>
      </c>
      <c r="AL609" s="5">
        <f t="shared" si="811"/>
        <v>1.9987293300404343E-5</v>
      </c>
      <c r="AM609" s="5">
        <f t="shared" si="812"/>
        <v>1.4216524978866893E-2</v>
      </c>
      <c r="AN609" s="5">
        <f t="shared" si="813"/>
        <v>9.9591393300325539E-3</v>
      </c>
      <c r="AO609" s="5">
        <f t="shared" si="814"/>
        <v>3.4883509276155971E-3</v>
      </c>
      <c r="AP609" s="5">
        <f t="shared" si="815"/>
        <v>8.1456785845615293E-4</v>
      </c>
      <c r="AQ609" s="5">
        <f t="shared" si="816"/>
        <v>1.4265783671098031E-4</v>
      </c>
      <c r="AR609" s="5">
        <f t="shared" si="817"/>
        <v>1.0915474583204706E-4</v>
      </c>
      <c r="AS609" s="5">
        <f t="shared" si="818"/>
        <v>2.0249818943739609E-4</v>
      </c>
      <c r="AT609" s="5">
        <f t="shared" si="819"/>
        <v>1.8783203796066483E-4</v>
      </c>
      <c r="AU609" s="5">
        <f t="shared" si="820"/>
        <v>1.1615206563073654E-4</v>
      </c>
      <c r="AV609" s="5">
        <f t="shared" si="821"/>
        <v>5.3869813012592526E-5</v>
      </c>
      <c r="AW609" s="5">
        <f t="shared" si="822"/>
        <v>7.2153659453115696E-7</v>
      </c>
      <c r="AX609" s="5">
        <f t="shared" si="823"/>
        <v>4.3956259015093023E-3</v>
      </c>
      <c r="AY609" s="5">
        <f t="shared" si="824"/>
        <v>3.0792792796344977E-3</v>
      </c>
      <c r="AZ609" s="5">
        <f t="shared" si="825"/>
        <v>1.0785677733324147E-3</v>
      </c>
      <c r="BA609" s="5">
        <f t="shared" si="826"/>
        <v>2.5185729863587311E-4</v>
      </c>
      <c r="BB609" s="5">
        <f t="shared" si="827"/>
        <v>4.4108562608107154E-5</v>
      </c>
      <c r="BC609" s="5">
        <f t="shared" si="828"/>
        <v>6.1798972859345798E-6</v>
      </c>
      <c r="BD609" s="5">
        <f t="shared" si="829"/>
        <v>1.2744409808205827E-5</v>
      </c>
      <c r="BE609" s="5">
        <f t="shared" si="830"/>
        <v>2.3642764150454293E-5</v>
      </c>
      <c r="BF609" s="5">
        <f t="shared" si="831"/>
        <v>2.1930411258200931E-5</v>
      </c>
      <c r="BG609" s="5">
        <f t="shared" si="832"/>
        <v>1.3561384923614776E-5</v>
      </c>
      <c r="BH609" s="5">
        <f t="shared" si="833"/>
        <v>6.289593439943086E-6</v>
      </c>
      <c r="BI609" s="5">
        <f t="shared" si="834"/>
        <v>2.3336251194162364E-6</v>
      </c>
      <c r="BJ609" s="8">
        <f t="shared" si="835"/>
        <v>0.64622128247308985</v>
      </c>
      <c r="BK609" s="8">
        <f t="shared" si="836"/>
        <v>0.21953835827738818</v>
      </c>
      <c r="BL609" s="8">
        <f t="shared" si="837"/>
        <v>0.12983292161534007</v>
      </c>
      <c r="BM609" s="8">
        <f t="shared" si="838"/>
        <v>0.46735076430707839</v>
      </c>
      <c r="BN609" s="8">
        <f t="shared" si="839"/>
        <v>0.52961176399603904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1.34782608695652</v>
      </c>
      <c r="F610">
        <f>VLOOKUP(B610,home!$B$2:$E$405,3,FALSE)</f>
        <v>0.93</v>
      </c>
      <c r="G610">
        <f>VLOOKUP(C610,away!$B$2:$E$405,4,FALSE)</f>
        <v>0.37</v>
      </c>
      <c r="H610">
        <f>VLOOKUP(A610,away!$A$2:$E$405,3,FALSE)</f>
        <v>1.14130434782609</v>
      </c>
      <c r="I610">
        <f>VLOOKUP(C610,away!$B$2:$E$405,3,FALSE)</f>
        <v>0.19</v>
      </c>
      <c r="J610">
        <f>VLOOKUP(B610,home!$B$2:$E$405,4,FALSE)</f>
        <v>0.44</v>
      </c>
      <c r="K610" s="3">
        <f t="shared" ref="K610:K673" si="840">E610*F610*G610</f>
        <v>0.46378695652173851</v>
      </c>
      <c r="L610" s="3">
        <f t="shared" ref="L610:L673" si="841">H610*I610*J610</f>
        <v>9.5413043478261128E-2</v>
      </c>
      <c r="M610" s="5">
        <f t="shared" ref="M610:M673" si="842">_xlfn.POISSON.DIST(0,K610,FALSE) * _xlfn.POISSON.DIST(0,L610,FALSE)</f>
        <v>0.5716662139355474</v>
      </c>
      <c r="N610" s="5">
        <f t="shared" ref="N610:N673" si="843">_xlfn.POISSON.DIST(1,K610,FALSE) * _xlfn.POISSON.DIST(0,L610,FALSE)</f>
        <v>0.26513133350747259</v>
      </c>
      <c r="O610" s="5">
        <f t="shared" ref="O610:O673" si="844">_xlfn.POISSON.DIST(0,K610,FALSE) * _xlfn.POISSON.DIST(1,L610,FALSE)</f>
        <v>5.4544413325285312E-2</v>
      </c>
      <c r="P610" s="5">
        <f t="shared" ref="P610:P673" si="845">_xlfn.POISSON.DIST(1,K610,FALSE) * _xlfn.POISSON.DIST(1,L610,FALSE)</f>
        <v>2.5296987451397832E-2</v>
      </c>
      <c r="Q610" s="5">
        <f t="shared" ref="Q610:Q673" si="846">_xlfn.POISSON.DIST(2,K610,FALSE) * _xlfn.POISSON.DIST(0,L610,FALSE)</f>
        <v>6.1482227122990375E-2</v>
      </c>
      <c r="R610" s="5">
        <f t="shared" ref="R610:R673" si="847">_xlfn.POISSON.DIST(0,K610,FALSE) * _xlfn.POISSON.DIST(2,L610,FALSE)</f>
        <v>2.6021242400508468E-3</v>
      </c>
      <c r="S610" s="5">
        <f t="shared" ref="S610:S673" si="848">_xlfn.POISSON.DIST(2,K610,FALSE) * _xlfn.POISSON.DIST(2,L610,FALSE)</f>
        <v>2.7985630360705967E-4</v>
      </c>
      <c r="T610" s="5">
        <f t="shared" ref="T610:T673" si="849">_xlfn.POISSON.DIST(2,K610,FALSE) * _xlfn.POISSON.DIST(1,L610,FALSE)</f>
        <v>5.8662064096262068E-3</v>
      </c>
      <c r="U610" s="5">
        <f t="shared" ref="U610:U673" si="850">_xlfn.POISSON.DIST(1,K610,FALSE) * _xlfn.POISSON.DIST(2,L610,FALSE)</f>
        <v>1.2068312817846239E-3</v>
      </c>
      <c r="V610" s="5">
        <f t="shared" ref="V610:V673" si="851">_xlfn.POISSON.DIST(3,K610,FALSE) * _xlfn.POISSON.DIST(3,L610,FALSE)</f>
        <v>1.376001361937823E-6</v>
      </c>
      <c r="W610" s="5">
        <f t="shared" ref="W610:W673" si="852">_xlfn.POISSON.DIST(3,K610,FALSE) * _xlfn.POISSON.DIST(0,L610,FALSE)</f>
        <v>9.5048849991833315E-3</v>
      </c>
      <c r="X610" s="5">
        <f t="shared" ref="X610:X673" si="853">_xlfn.POISSON.DIST(3,K610,FALSE) * _xlfn.POISSON.DIST(1,L610,FALSE)</f>
        <v>9.0689000568295111E-4</v>
      </c>
      <c r="Y610" s="5">
        <f t="shared" ref="Y610:Y673" si="854">_xlfn.POISSON.DIST(3,K610,FALSE) * _xlfn.POISSON.DIST(2,L610,FALSE)</f>
        <v>4.3264567771113949E-5</v>
      </c>
      <c r="Z610" s="5">
        <f t="shared" ref="Z610:Z673" si="855">_xlfn.POISSON.DIST(0,K610,FALSE) * _xlfn.POISSON.DIST(3,L610,FALSE)</f>
        <v>8.2758864417269517E-5</v>
      </c>
      <c r="AA610" s="5">
        <f t="shared" ref="AA610:AA673" si="856">_xlfn.POISSON.DIST(1,K610,FALSE) * _xlfn.POISSON.DIST(3,L610,FALSE)</f>
        <v>3.8382481853280624E-5</v>
      </c>
      <c r="AB610" s="5">
        <f t="shared" ref="AB610:AB673" si="857">_xlfn.POISSON.DIST(2,K610,FALSE) * _xlfn.POISSON.DIST(3,L610,FALSE)</f>
        <v>8.9006472212419406E-6</v>
      </c>
      <c r="AC610" s="5">
        <f t="shared" ref="AC610:AC673" si="858">_xlfn.POISSON.DIST(4,K610,FALSE) * _xlfn.POISSON.DIST(4,L610,FALSE)</f>
        <v>3.805617720786359E-9</v>
      </c>
      <c r="AD610" s="5">
        <f t="shared" ref="AD610:AD673" si="859">_xlfn.POISSON.DIST(4,K610,FALSE) * _xlfn.POISSON.DIST(0,L610,FALSE)</f>
        <v>1.1020604214650907E-3</v>
      </c>
      <c r="AE610" s="5">
        <f t="shared" ref="AE610:AE673" si="860">_xlfn.POISSON.DIST(4,K610,FALSE) * _xlfn.POISSON.DIST(1,L610,FALSE)</f>
        <v>1.0515093890891947E-4</v>
      </c>
      <c r="AF610" s="5">
        <f t="shared" ref="AF610:AF673" si="861">_xlfn.POISSON.DIST(4,K610,FALSE) * _xlfn.POISSON.DIST(2,L610,FALSE)</f>
        <v>5.0163855529483568E-6</v>
      </c>
      <c r="AG610" s="5">
        <f t="shared" ref="AG610:AG673" si="862">_xlfn.POISSON.DIST(4,K610,FALSE) * _xlfn.POISSON.DIST(3,L610,FALSE)</f>
        <v>1.5954287095572746E-7</v>
      </c>
      <c r="AH610" s="5">
        <f t="shared" ref="AH610:AH673" si="863">_xlfn.POISSON.DIST(0,K610,FALSE) * _xlfn.POISSON.DIST(4,L610,FALSE)</f>
        <v>1.9740687822141146E-6</v>
      </c>
      <c r="AI610" s="5">
        <f t="shared" ref="AI610:AI673" si="864">_xlfn.POISSON.DIST(1,K610,FALSE) * _xlfn.POISSON.DIST(4,L610,FALSE)</f>
        <v>9.1554735246765864E-7</v>
      </c>
      <c r="AJ610" s="5">
        <f t="shared" ref="AJ610:AJ673" si="865">_xlfn.POISSON.DIST(2,K610,FALSE) * _xlfn.POISSON.DIST(4,L610,FALSE)</f>
        <v>2.1230946007625544E-7</v>
      </c>
      <c r="AK610" s="5">
        <f t="shared" ref="AK610:AK673" si="866">_xlfn.POISSON.DIST(3,K610,FALSE) * _xlfn.POISSON.DIST(4,L610,FALSE)</f>
        <v>3.2822119443180022E-8</v>
      </c>
      <c r="AL610" s="5">
        <f t="shared" ref="AL610:AL673" si="867">_xlfn.POISSON.DIST(5,K610,FALSE) * _xlfn.POISSON.DIST(5,L610,FALSE)</f>
        <v>6.7361450707250572E-12</v>
      </c>
      <c r="AM610" s="5">
        <f t="shared" ref="AM610:AM673" si="868">_xlfn.POISSON.DIST(5,K610,FALSE) * _xlfn.POISSON.DIST(0,L610,FALSE)</f>
        <v>1.0222424975487179E-4</v>
      </c>
      <c r="AN610" s="5">
        <f t="shared" ref="AN610:AN673" si="869">_xlfn.POISSON.DIST(5,K610,FALSE) * _xlfn.POISSON.DIST(1,L610,FALSE)</f>
        <v>9.753526786394206E-6</v>
      </c>
      <c r="AO610" s="5">
        <f t="shared" ref="AO610:AO673" si="870">_xlfn.POISSON.DIST(5,K610,FALSE) * _xlfn.POISSON.DIST(2,L610,FALSE)</f>
        <v>4.653068376683075E-7</v>
      </c>
      <c r="AP610" s="5">
        <f t="shared" ref="AP610:AP673" si="871">_xlfn.POISSON.DIST(5,K610,FALSE) * _xlfn.POISSON.DIST(3,L610,FALSE)</f>
        <v>1.4798780511059466E-8</v>
      </c>
      <c r="AQ610" s="5">
        <f t="shared" ref="AQ610:AQ673" si="872">_xlfn.POISSON.DIST(5,K610,FALSE) * _xlfn.POISSON.DIST(4,L610,FALSE)</f>
        <v>3.5299917208174021E-10</v>
      </c>
      <c r="AR610" s="5">
        <f t="shared" ref="AR610:AR673" si="873">_xlfn.POISSON.DIST(0,K610,FALSE) * _xlfn.POISSON.DIST(5,L610,FALSE)</f>
        <v>3.7670382109294688E-8</v>
      </c>
      <c r="AS610" s="5">
        <f t="shared" ref="AS610:AS673" si="874">_xlfn.POISSON.DIST(1,K610,FALSE) * _xlfn.POISSON.DIST(5,L610,FALSE)</f>
        <v>1.7471031869480728E-8</v>
      </c>
      <c r="AT610" s="5">
        <f t="shared" ref="AT610:AT673" si="875">_xlfn.POISSON.DIST(2,K610,FALSE) * _xlfn.POISSON.DIST(5,L610,FALSE)</f>
        <v>4.0514183490203844E-9</v>
      </c>
      <c r="AU610" s="5">
        <f t="shared" ref="AU610:AU673" si="876">_xlfn.POISSON.DIST(3,K610,FALSE) * _xlfn.POISSON.DIST(5,L610,FALSE)</f>
        <v>6.2633166189616359E-10</v>
      </c>
      <c r="AV610" s="5">
        <f t="shared" ref="AV610:AV673" si="877">_xlfn.POISSON.DIST(4,K610,FALSE) * _xlfn.POISSON.DIST(5,L610,FALSE)</f>
        <v>7.2621113811006033E-11</v>
      </c>
      <c r="AW610" s="5">
        <f t="shared" ref="AW610:AW673" si="878">_xlfn.POISSON.DIST(6,K610,FALSE) * _xlfn.POISSON.DIST(6,L610,FALSE)</f>
        <v>8.2800929191707142E-15</v>
      </c>
      <c r="AX610" s="5">
        <f t="shared" ref="AX610:AX673" si="879">_xlfn.POISSON.DIST(6,K610,FALSE) * _xlfn.POISSON.DIST(0,L610,FALSE)</f>
        <v>7.9017122794216753E-6</v>
      </c>
      <c r="AY610" s="5">
        <f t="shared" ref="AY610:AY673" si="880">_xlfn.POISSON.DIST(6,K610,FALSE) * _xlfn.POISSON.DIST(1,L610,FALSE)</f>
        <v>7.5392641726917013E-7</v>
      </c>
      <c r="AZ610" s="5">
        <f t="shared" ref="AZ610:AZ673" si="881">_xlfn.POISSON.DIST(6,K610,FALSE) * _xlfn.POISSON.DIST(2,L610,FALSE)</f>
        <v>3.5967207015156493E-8</v>
      </c>
      <c r="BA610" s="5">
        <f t="shared" ref="BA610:BA673" si="882">_xlfn.POISSON.DIST(6,K610,FALSE) * _xlfn.POISSON.DIST(3,L610,FALSE)</f>
        <v>1.1439135622429145E-9</v>
      </c>
      <c r="BB610" s="5">
        <f t="shared" ref="BB610:BB673" si="883">_xlfn.POISSON.DIST(6,K610,FALSE) * _xlfn.POISSON.DIST(4,L610,FALSE)</f>
        <v>2.7286068612413954E-11</v>
      </c>
      <c r="BC610" s="5">
        <f t="shared" ref="BC610:BC673" si="884">_xlfn.POISSON.DIST(6,K610,FALSE) * _xlfn.POISSON.DIST(5,L610,FALSE)</f>
        <v>5.2068937017341417E-13</v>
      </c>
      <c r="BD610" s="5">
        <f t="shared" ref="BD610:BD673" si="885">_xlfn.POISSON.DIST(0,K610,FALSE) * _xlfn.POISSON.DIST(6,L610,FALSE)</f>
        <v>5.9904096767280635E-10</v>
      </c>
      <c r="BE610" s="5">
        <f t="shared" ref="BE610:BE673" si="886">_xlfn.POISSON.DIST(1,K610,FALSE) * _xlfn.POISSON.DIST(6,L610,FALSE)</f>
        <v>2.7782738722880796E-10</v>
      </c>
      <c r="BF610" s="5">
        <f t="shared" ref="BF610:BF673" si="887">_xlfn.POISSON.DIST(2,K610,FALSE) * _xlfn.POISSON.DIST(6,L610,FALSE)</f>
        <v>6.4426359180617694E-11</v>
      </c>
      <c r="BG610" s="5">
        <f t="shared" ref="BG610:BG673" si="888">_xlfn.POISSON.DIST(3,K610,FALSE) * _xlfn.POISSON.DIST(6,L610,FALSE)</f>
        <v>9.9600350147183506E-12</v>
      </c>
      <c r="BH610" s="5">
        <f t="shared" ref="BH610:BH673" si="889">_xlfn.POISSON.DIST(4,K610,FALSE) * _xlfn.POISSON.DIST(6,L610,FALSE)</f>
        <v>1.1548335815815428E-12</v>
      </c>
      <c r="BI610" s="5">
        <f t="shared" ref="BI610:BI673" si="890">_xlfn.POISSON.DIST(5,K610,FALSE) * _xlfn.POISSON.DIST(6,L610,FALSE)</f>
        <v>1.0711935041816053E-13</v>
      </c>
      <c r="BJ610" s="8">
        <f t="shared" ref="BJ610:BJ673" si="891">SUM(N610,Q610,T610,W610,X610,Y610,AD610,AE610,AF610,AG610,AM610,AN610,AO610,AP610,AQ610,AX610,AY610,AZ610,BA610,BB610,BC610)</f>
        <v>0.34426834491430719</v>
      </c>
      <c r="BK610" s="8">
        <f t="shared" ref="BK610:BK673" si="892">SUM(M610,P610,S610,V610,AC610,AL610,AY610)</f>
        <v>0.59724519143068544</v>
      </c>
      <c r="BL610" s="8">
        <f t="shared" ref="BL610:BL673" si="893">SUM(O610,R610,U610,AA610,AB610,AH610,AI610,AJ610,AK610,AR610,AS610,AT610,AU610,AV610,BD610,BE610,BF610,BG610,BH610,BI610)</f>
        <v>5.8403847568211306E-2</v>
      </c>
      <c r="BM610" s="8">
        <f t="shared" ref="BM610:BM673" si="894">SUM(S610:BI610)</f>
        <v>1.9276089268467717E-2</v>
      </c>
      <c r="BN610" s="8">
        <f t="shared" ref="BN610:BN673" si="895">SUM(M610:R610)</f>
        <v>0.98072329958274429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1.26315789473684</v>
      </c>
      <c r="F611">
        <f>VLOOKUP(B611,home!$B$2:$E$405,3,FALSE)</f>
        <v>1.19</v>
      </c>
      <c r="G611">
        <f>VLOOKUP(C611,away!$B$2:$E$405,4,FALSE)</f>
        <v>1.58</v>
      </c>
      <c r="H611">
        <f>VLOOKUP(A611,away!$A$2:$E$405,3,FALSE)</f>
        <v>1.0526315789473699</v>
      </c>
      <c r="I611">
        <f>VLOOKUP(C611,away!$B$2:$E$405,3,FALSE)</f>
        <v>0.59</v>
      </c>
      <c r="J611">
        <f>VLOOKUP(B611,home!$B$2:$E$405,4,FALSE)</f>
        <v>1.43</v>
      </c>
      <c r="K611" s="3">
        <f t="shared" si="840"/>
        <v>2.3749894736842068</v>
      </c>
      <c r="L611" s="3">
        <f t="shared" si="841"/>
        <v>0.88810526315789584</v>
      </c>
      <c r="M611" s="5">
        <f t="shared" si="842"/>
        <v>3.8269779668856009E-2</v>
      </c>
      <c r="N611" s="5">
        <f t="shared" si="843"/>
        <v>9.0890323873746889E-2</v>
      </c>
      <c r="O611" s="5">
        <f t="shared" si="844"/>
        <v>3.398759274380405E-2</v>
      </c>
      <c r="P611" s="5">
        <f t="shared" si="845"/>
        <v>8.0720175002400349E-2</v>
      </c>
      <c r="Q611" s="5">
        <f t="shared" si="846"/>
        <v>0.10793178122994863</v>
      </c>
      <c r="R611" s="5">
        <f t="shared" si="847"/>
        <v>1.5092279998919744E-2</v>
      </c>
      <c r="S611" s="5">
        <f t="shared" si="848"/>
        <v>4.2564568628289383E-2</v>
      </c>
      <c r="T611" s="5">
        <f t="shared" si="849"/>
        <v>9.5854782972323957E-2</v>
      </c>
      <c r="U611" s="5">
        <f t="shared" si="850"/>
        <v>3.5844006131329084E-2</v>
      </c>
      <c r="V611" s="5">
        <f t="shared" si="851"/>
        <v>9.9754353850390817E-3</v>
      </c>
      <c r="W611" s="5">
        <f t="shared" si="852"/>
        <v>8.5445614765704878E-2</v>
      </c>
      <c r="X611" s="5">
        <f t="shared" si="853"/>
        <v>7.5884700187184517E-2</v>
      </c>
      <c r="Y611" s="5">
        <f t="shared" si="854"/>
        <v>3.3696800814698766E-2</v>
      </c>
      <c r="Z611" s="5">
        <f t="shared" si="855"/>
        <v>4.4678444333644219E-3</v>
      </c>
      <c r="AA611" s="5">
        <f t="shared" si="856"/>
        <v>1.0611083499299083E-2</v>
      </c>
      <c r="AB611" s="5">
        <f t="shared" si="857"/>
        <v>1.2600605807609752E-2</v>
      </c>
      <c r="AC611" s="5">
        <f t="shared" si="858"/>
        <v>1.3150371144231784E-3</v>
      </c>
      <c r="AD611" s="5">
        <f t="shared" si="859"/>
        <v>5.0733108910256224E-2</v>
      </c>
      <c r="AE611" s="5">
        <f t="shared" si="860"/>
        <v>4.5056341039561285E-2</v>
      </c>
      <c r="AF611" s="5">
        <f t="shared" si="861"/>
        <v>2.0007386807935738E-2</v>
      </c>
      <c r="AG611" s="5">
        <f t="shared" si="862"/>
        <v>5.9228885087211939E-3</v>
      </c>
      <c r="AH611" s="5">
        <f t="shared" si="863"/>
        <v>9.9197903906041249E-4</v>
      </c>
      <c r="AI611" s="5">
        <f t="shared" si="864"/>
        <v>2.3559397758838546E-3</v>
      </c>
      <c r="AJ611" s="5">
        <f t="shared" si="865"/>
        <v>2.7976660841790425E-3</v>
      </c>
      <c r="AK611" s="5">
        <f t="shared" si="866"/>
        <v>2.21480916693618E-3</v>
      </c>
      <c r="AL611" s="5">
        <f t="shared" si="867"/>
        <v>1.1094918960014353E-4</v>
      </c>
      <c r="AM611" s="5">
        <f t="shared" si="868"/>
        <v>2.4098119925826594E-2</v>
      </c>
      <c r="AN611" s="5">
        <f t="shared" si="869"/>
        <v>2.1401667138336758E-2</v>
      </c>
      <c r="AO611" s="5">
        <f t="shared" si="870"/>
        <v>9.503466612955128E-3</v>
      </c>
      <c r="AP611" s="5">
        <f t="shared" si="871"/>
        <v>2.8133595724035973E-3</v>
      </c>
      <c r="AQ611" s="5">
        <f t="shared" si="872"/>
        <v>6.2463986085182046E-4</v>
      </c>
      <c r="AR611" s="5">
        <f t="shared" si="873"/>
        <v>1.7619636110637293E-4</v>
      </c>
      <c r="AS611" s="5">
        <f t="shared" si="874"/>
        <v>4.1846450292909709E-4</v>
      </c>
      <c r="AT611" s="5">
        <f t="shared" si="875"/>
        <v>4.9692439478354986E-4</v>
      </c>
      <c r="AU611" s="5">
        <f t="shared" si="876"/>
        <v>3.9339673560927533E-4</v>
      </c>
      <c r="AV611" s="5">
        <f t="shared" si="877"/>
        <v>2.3357827651343942E-4</v>
      </c>
      <c r="AW611" s="5">
        <f t="shared" si="878"/>
        <v>6.5005150266171075E-6</v>
      </c>
      <c r="AX611" s="5">
        <f t="shared" si="879"/>
        <v>9.5387968599029635E-3</v>
      </c>
      <c r="AY611" s="5">
        <f t="shared" si="880"/>
        <v>8.4714556954738306E-3</v>
      </c>
      <c r="AZ611" s="5">
        <f t="shared" si="881"/>
        <v>3.7617721948796203E-3</v>
      </c>
      <c r="BA611" s="5">
        <f t="shared" si="882"/>
        <v>1.113616561691207E-3</v>
      </c>
      <c r="BB611" s="5">
        <f t="shared" si="883"/>
        <v>2.472521823944401E-4</v>
      </c>
      <c r="BC611" s="5">
        <f t="shared" si="884"/>
        <v>4.3917192902355676E-5</v>
      </c>
      <c r="BD611" s="5">
        <f t="shared" si="885"/>
        <v>2.6080152607973148E-5</v>
      </c>
      <c r="BE611" s="5">
        <f t="shared" si="886"/>
        <v>6.194008791601394E-5</v>
      </c>
      <c r="BF611" s="5">
        <f t="shared" si="887"/>
        <v>7.3553528399803749E-5</v>
      </c>
      <c r="BG611" s="5">
        <f t="shared" si="888"/>
        <v>5.8229618567288748E-5</v>
      </c>
      <c r="BH611" s="5">
        <f t="shared" si="889"/>
        <v>3.4573682788489298E-5</v>
      </c>
      <c r="BI611" s="5">
        <f t="shared" si="890"/>
        <v>1.6422426537831784E-5</v>
      </c>
      <c r="BJ611" s="8">
        <f t="shared" si="891"/>
        <v>0.69304179290770029</v>
      </c>
      <c r="BK611" s="8">
        <f t="shared" si="892"/>
        <v>0.181427400684082</v>
      </c>
      <c r="BL611" s="8">
        <f t="shared" si="893"/>
        <v>0.11848532201478035</v>
      </c>
      <c r="BM611" s="8">
        <f t="shared" si="894"/>
        <v>0.62206547234180432</v>
      </c>
      <c r="BN611" s="8">
        <f t="shared" si="895"/>
        <v>0.36689193251767571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1.26315789473684</v>
      </c>
      <c r="F612">
        <f>VLOOKUP(B612,home!$B$2:$E$405,3,FALSE)</f>
        <v>1.19</v>
      </c>
      <c r="G612">
        <f>VLOOKUP(C612,away!$B$2:$E$405,4,FALSE)</f>
        <v>0.2</v>
      </c>
      <c r="H612">
        <f>VLOOKUP(A612,away!$A$2:$E$405,3,FALSE)</f>
        <v>1.0526315789473699</v>
      </c>
      <c r="I612">
        <f>VLOOKUP(C612,away!$B$2:$E$405,3,FALSE)</f>
        <v>0.4</v>
      </c>
      <c r="J612">
        <f>VLOOKUP(B612,home!$B$2:$E$405,4,FALSE)</f>
        <v>0.95</v>
      </c>
      <c r="K612" s="3">
        <f t="shared" si="840"/>
        <v>0.30063157894736792</v>
      </c>
      <c r="L612" s="3">
        <f t="shared" si="841"/>
        <v>0.40000000000000058</v>
      </c>
      <c r="M612" s="5">
        <f t="shared" si="842"/>
        <v>0.49627176998905886</v>
      </c>
      <c r="N612" s="5">
        <f t="shared" si="843"/>
        <v>0.14919496579881575</v>
      </c>
      <c r="O612" s="5">
        <f t="shared" si="844"/>
        <v>0.19850870799562384</v>
      </c>
      <c r="P612" s="5">
        <f t="shared" si="845"/>
        <v>5.967798631952638E-2</v>
      </c>
      <c r="Q612" s="5">
        <f t="shared" si="846"/>
        <v>2.2426359069548263E-2</v>
      </c>
      <c r="R612" s="5">
        <f t="shared" si="847"/>
        <v>3.9701741599124818E-2</v>
      </c>
      <c r="S612" s="5">
        <f t="shared" si="848"/>
        <v>1.7941087255638659E-3</v>
      </c>
      <c r="T612" s="5">
        <f t="shared" si="849"/>
        <v>8.9705436278193183E-3</v>
      </c>
      <c r="U612" s="5">
        <f t="shared" si="850"/>
        <v>1.1935597263905291E-2</v>
      </c>
      <c r="V612" s="5">
        <f t="shared" si="851"/>
        <v>2.3971810620867372E-5</v>
      </c>
      <c r="W612" s="5">
        <f t="shared" si="852"/>
        <v>2.2473572457063062E-3</v>
      </c>
      <c r="X612" s="5">
        <f t="shared" si="853"/>
        <v>8.9894289828252368E-4</v>
      </c>
      <c r="Y612" s="5">
        <f t="shared" si="854"/>
        <v>1.7978857965650499E-4</v>
      </c>
      <c r="Z612" s="5">
        <f t="shared" si="855"/>
        <v>5.293565546549985E-3</v>
      </c>
      <c r="AA612" s="5">
        <f t="shared" si="856"/>
        <v>1.5914129685207082E-3</v>
      </c>
      <c r="AB612" s="5">
        <f t="shared" si="857"/>
        <v>2.392144967418492E-4</v>
      </c>
      <c r="AC612" s="5">
        <f t="shared" si="858"/>
        <v>1.801670819294662E-7</v>
      </c>
      <c r="AD612" s="5">
        <f t="shared" si="859"/>
        <v>1.6890663930887366E-4</v>
      </c>
      <c r="AE612" s="5">
        <f t="shared" si="860"/>
        <v>6.7562655723549557E-5</v>
      </c>
      <c r="AF612" s="5">
        <f t="shared" si="861"/>
        <v>1.3512531144709929E-5</v>
      </c>
      <c r="AG612" s="5">
        <f t="shared" si="862"/>
        <v>1.8016708192946603E-6</v>
      </c>
      <c r="AH612" s="5">
        <f t="shared" si="863"/>
        <v>5.2935655465499894E-4</v>
      </c>
      <c r="AI612" s="5">
        <f t="shared" si="864"/>
        <v>1.5914129685207099E-4</v>
      </c>
      <c r="AJ612" s="5">
        <f t="shared" si="865"/>
        <v>2.3921449674184943E-5</v>
      </c>
      <c r="AK612" s="5">
        <f t="shared" si="866"/>
        <v>2.3971810620867394E-6</v>
      </c>
      <c r="AL612" s="5">
        <f t="shared" si="867"/>
        <v>8.6662262903672469E-10</v>
      </c>
      <c r="AM612" s="5">
        <f t="shared" si="868"/>
        <v>1.0155733934024046E-5</v>
      </c>
      <c r="AN612" s="5">
        <f t="shared" si="869"/>
        <v>4.0622935736096244E-6</v>
      </c>
      <c r="AO612" s="5">
        <f t="shared" si="870"/>
        <v>8.1245871472192587E-7</v>
      </c>
      <c r="AP612" s="5">
        <f t="shared" si="871"/>
        <v>1.083278286295903E-7</v>
      </c>
      <c r="AQ612" s="5">
        <f t="shared" si="872"/>
        <v>1.083278286295904E-8</v>
      </c>
      <c r="AR612" s="5">
        <f t="shared" si="873"/>
        <v>4.2348524372399995E-5</v>
      </c>
      <c r="AS612" s="5">
        <f t="shared" si="874"/>
        <v>1.2731303748165701E-5</v>
      </c>
      <c r="AT612" s="5">
        <f t="shared" si="875"/>
        <v>1.9137159739347985E-6</v>
      </c>
      <c r="AU612" s="5">
        <f t="shared" si="876"/>
        <v>1.9177448496693948E-7</v>
      </c>
      <c r="AV612" s="5">
        <f t="shared" si="877"/>
        <v>1.4413366554357321E-8</v>
      </c>
      <c r="AW612" s="5">
        <f t="shared" si="878"/>
        <v>2.8948236590981112E-12</v>
      </c>
      <c r="AX612" s="5">
        <f t="shared" si="879"/>
        <v>5.0885572132583548E-7</v>
      </c>
      <c r="AY612" s="5">
        <f t="shared" si="880"/>
        <v>2.035422885303345E-7</v>
      </c>
      <c r="AZ612" s="5">
        <f t="shared" si="881"/>
        <v>4.0708457706066951E-8</v>
      </c>
      <c r="BA612" s="5">
        <f t="shared" si="882"/>
        <v>5.4277943608089358E-9</v>
      </c>
      <c r="BB612" s="5">
        <f t="shared" si="883"/>
        <v>5.427794360808941E-10</v>
      </c>
      <c r="BC612" s="5">
        <f t="shared" si="884"/>
        <v>4.3422354886471606E-11</v>
      </c>
      <c r="BD612" s="5">
        <f t="shared" si="885"/>
        <v>2.8232349581600036E-6</v>
      </c>
      <c r="BE612" s="5">
        <f t="shared" si="886"/>
        <v>8.4875358321104789E-7</v>
      </c>
      <c r="BF612" s="5">
        <f t="shared" si="887"/>
        <v>1.2758106492898675E-7</v>
      </c>
      <c r="BG612" s="5">
        <f t="shared" si="888"/>
        <v>1.2784965664462651E-8</v>
      </c>
      <c r="BH612" s="5">
        <f t="shared" si="889"/>
        <v>9.6089110362382276E-10</v>
      </c>
      <c r="BI612" s="5">
        <f t="shared" si="890"/>
        <v>5.7774841935781725E-11</v>
      </c>
      <c r="BJ612" s="8">
        <f t="shared" si="891"/>
        <v>0.18418564948412264</v>
      </c>
      <c r="BK612" s="8">
        <f t="shared" si="892"/>
        <v>0.5577682214207631</v>
      </c>
      <c r="BL612" s="8">
        <f t="shared" si="893"/>
        <v>0.25275250391134374</v>
      </c>
      <c r="BM612" s="8">
        <f t="shared" si="894"/>
        <v>3.421820605168787E-2</v>
      </c>
      <c r="BN612" s="8">
        <f t="shared" si="895"/>
        <v>0.96578153077169793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1.26315789473684</v>
      </c>
      <c r="F613">
        <f>VLOOKUP(B613,home!$B$2:$E$405,3,FALSE)</f>
        <v>1.78</v>
      </c>
      <c r="G613">
        <f>VLOOKUP(C613,away!$B$2:$E$405,4,FALSE)</f>
        <v>0.59</v>
      </c>
      <c r="H613">
        <f>VLOOKUP(A613,away!$A$2:$E$405,3,FALSE)</f>
        <v>1.0526315789473699</v>
      </c>
      <c r="I613">
        <f>VLOOKUP(C613,away!$B$2:$E$405,3,FALSE)</f>
        <v>0.99</v>
      </c>
      <c r="J613">
        <f>VLOOKUP(B613,home!$B$2:$E$405,4,FALSE)</f>
        <v>1.43</v>
      </c>
      <c r="K613" s="3">
        <f t="shared" si="840"/>
        <v>1.3265684210526292</v>
      </c>
      <c r="L613" s="3">
        <f t="shared" si="841"/>
        <v>1.4902105263157914</v>
      </c>
      <c r="M613" s="5">
        <f t="shared" si="842"/>
        <v>5.9798246131016433E-2</v>
      </c>
      <c r="N613" s="5">
        <f t="shared" si="843"/>
        <v>7.9326464951738965E-2</v>
      </c>
      <c r="O613" s="5">
        <f t="shared" si="844"/>
        <v>8.9111975839663224E-2</v>
      </c>
      <c r="P613" s="5">
        <f t="shared" si="845"/>
        <v>0.11821313308650207</v>
      </c>
      <c r="Q613" s="5">
        <f t="shared" si="846"/>
        <v>5.2615991679357543E-2</v>
      </c>
      <c r="R613" s="5">
        <f t="shared" si="847"/>
        <v>6.6397802208532336E-2</v>
      </c>
      <c r="S613" s="5">
        <f t="shared" si="848"/>
        <v>5.8422887535487363E-2</v>
      </c>
      <c r="T613" s="5">
        <f t="shared" si="849"/>
        <v>7.8408904653122696E-2</v>
      </c>
      <c r="U613" s="5">
        <f t="shared" si="850"/>
        <v>8.8081227637137507E-2</v>
      </c>
      <c r="V613" s="5">
        <f t="shared" si="851"/>
        <v>1.2832692570203605E-2</v>
      </c>
      <c r="W613" s="5">
        <f t="shared" si="852"/>
        <v>2.326623766806787E-2</v>
      </c>
      <c r="X613" s="5">
        <f t="shared" si="853"/>
        <v>3.4671592280719706E-2</v>
      </c>
      <c r="Y613" s="5">
        <f t="shared" si="854"/>
        <v>2.5833985890428929E-2</v>
      </c>
      <c r="Z613" s="5">
        <f t="shared" si="855"/>
        <v>3.2982234591796257E-2</v>
      </c>
      <c r="AA613" s="5">
        <f t="shared" si="856"/>
        <v>4.3753190865226561E-2</v>
      </c>
      <c r="AB613" s="5">
        <f t="shared" si="857"/>
        <v>2.9020800661048961E-2</v>
      </c>
      <c r="AC613" s="5">
        <f t="shared" si="858"/>
        <v>1.5855322823097031E-3</v>
      </c>
      <c r="AD613" s="5">
        <f t="shared" si="859"/>
        <v>7.7160640417910003E-3</v>
      </c>
      <c r="AE613" s="5">
        <f t="shared" si="860"/>
        <v>1.1498559856803717E-2</v>
      </c>
      <c r="AF613" s="5">
        <f t="shared" si="861"/>
        <v>8.567637468040552E-3</v>
      </c>
      <c r="AG613" s="5">
        <f t="shared" si="862"/>
        <v>4.255861180177201E-3</v>
      </c>
      <c r="AH613" s="5">
        <f t="shared" si="863"/>
        <v>1.2287618292527901E-2</v>
      </c>
      <c r="AI613" s="5">
        <f t="shared" si="864"/>
        <v>1.6300366396816139E-2</v>
      </c>
      <c r="AJ613" s="5">
        <f t="shared" si="865"/>
        <v>1.0811775656801862E-2</v>
      </c>
      <c r="AK613" s="5">
        <f t="shared" si="866"/>
        <v>4.7808533872729661E-3</v>
      </c>
      <c r="AL613" s="5">
        <f t="shared" si="867"/>
        <v>1.2537540869741657E-4</v>
      </c>
      <c r="AM613" s="5">
        <f t="shared" si="868"/>
        <v>2.0471773785319305E-3</v>
      </c>
      <c r="AN613" s="5">
        <f t="shared" si="869"/>
        <v>3.0507252787238493E-3</v>
      </c>
      <c r="AO613" s="5">
        <f t="shared" si="870"/>
        <v>2.2731114616259792E-3</v>
      </c>
      <c r="AP613" s="5">
        <f t="shared" si="871"/>
        <v>1.1291382092013694E-3</v>
      </c>
      <c r="AQ613" s="5">
        <f t="shared" si="872"/>
        <v>4.2066341125431076E-4</v>
      </c>
      <c r="AR613" s="5">
        <f t="shared" si="873"/>
        <v>3.6622276245751109E-3</v>
      </c>
      <c r="AS613" s="5">
        <f t="shared" si="874"/>
        <v>4.8581955174679253E-3</v>
      </c>
      <c r="AT613" s="5">
        <f t="shared" si="875"/>
        <v>3.2223643783861936E-3</v>
      </c>
      <c r="AU613" s="5">
        <f t="shared" si="876"/>
        <v>1.4248956084973365E-3</v>
      </c>
      <c r="AV613" s="5">
        <f t="shared" si="877"/>
        <v>4.7255537938228431E-4</v>
      </c>
      <c r="AW613" s="5">
        <f t="shared" si="878"/>
        <v>6.8847336358558781E-6</v>
      </c>
      <c r="AX613" s="5">
        <f t="shared" si="879"/>
        <v>4.5262014377562724E-4</v>
      </c>
      <c r="AY613" s="5">
        <f t="shared" si="880"/>
        <v>6.7449930267700657E-4</v>
      </c>
      <c r="AZ613" s="5">
        <f t="shared" si="881"/>
        <v>5.0257298042096833E-4</v>
      </c>
      <c r="BA613" s="5">
        <f t="shared" si="882"/>
        <v>2.4964651522174229E-4</v>
      </c>
      <c r="BB613" s="5">
        <f t="shared" si="883"/>
        <v>9.3006466210373973E-5</v>
      </c>
      <c r="BC613" s="5">
        <f t="shared" si="884"/>
        <v>2.7719842992426661E-5</v>
      </c>
      <c r="BD613" s="5">
        <f t="shared" si="885"/>
        <v>9.0958169265105188E-4</v>
      </c>
      <c r="BE613" s="5">
        <f t="shared" si="886"/>
        <v>1.2066223498384836E-3</v>
      </c>
      <c r="BF613" s="5">
        <f t="shared" si="887"/>
        <v>8.0033355271602526E-4</v>
      </c>
      <c r="BG613" s="5">
        <f t="shared" si="888"/>
        <v>3.5389907244731293E-4</v>
      </c>
      <c r="BH613" s="5">
        <f t="shared" si="889"/>
        <v>1.1736783343710548E-4</v>
      </c>
      <c r="BI613" s="5">
        <f t="shared" si="890"/>
        <v>3.1139292297005787E-5</v>
      </c>
      <c r="BJ613" s="8">
        <f t="shared" si="891"/>
        <v>0.33708218066088363</v>
      </c>
      <c r="BK613" s="8">
        <f t="shared" si="892"/>
        <v>0.25165236631689353</v>
      </c>
      <c r="BL613" s="8">
        <f t="shared" si="893"/>
        <v>0.3776047932467233</v>
      </c>
      <c r="BM613" s="8">
        <f t="shared" si="894"/>
        <v>0.53319034635044527</v>
      </c>
      <c r="BN613" s="8">
        <f t="shared" si="895"/>
        <v>0.46546361389681057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1.26315789473684</v>
      </c>
      <c r="F614">
        <f>VLOOKUP(B614,home!$B$2:$E$405,3,FALSE)</f>
        <v>1.58</v>
      </c>
      <c r="G614">
        <f>VLOOKUP(C614,away!$B$2:$E$405,4,FALSE)</f>
        <v>0.79</v>
      </c>
      <c r="H614">
        <f>VLOOKUP(A614,away!$A$2:$E$405,3,FALSE)</f>
        <v>1.0526315789473699</v>
      </c>
      <c r="I614">
        <f>VLOOKUP(C614,away!$B$2:$E$405,3,FALSE)</f>
        <v>0.99</v>
      </c>
      <c r="J614">
        <f>VLOOKUP(B614,home!$B$2:$E$405,4,FALSE)</f>
        <v>1.43</v>
      </c>
      <c r="K614" s="3">
        <f t="shared" si="840"/>
        <v>1.576673684210524</v>
      </c>
      <c r="L614" s="3">
        <f t="shared" si="841"/>
        <v>1.4902105263157914</v>
      </c>
      <c r="M614" s="5">
        <f t="shared" si="842"/>
        <v>4.6566018968932414E-2</v>
      </c>
      <c r="N614" s="5">
        <f t="shared" si="843"/>
        <v>7.3419416686763814E-2</v>
      </c>
      <c r="O614" s="5">
        <f t="shared" si="844"/>
        <v>6.9393171636123879E-2</v>
      </c>
      <c r="P614" s="5">
        <f t="shared" si="845"/>
        <v>0.10941038758258068</v>
      </c>
      <c r="Q614" s="5">
        <f t="shared" si="846"/>
        <v>5.7879231100053774E-2</v>
      </c>
      <c r="R614" s="5">
        <f t="shared" si="847"/>
        <v>5.1705217413295125E-2</v>
      </c>
      <c r="S614" s="5">
        <f t="shared" si="848"/>
        <v>6.4266997566170603E-2</v>
      </c>
      <c r="T614" s="5">
        <f t="shared" si="849"/>
        <v>8.6252239440364448E-2</v>
      </c>
      <c r="U614" s="5">
        <f t="shared" si="850"/>
        <v>8.1522255631926166E-2</v>
      </c>
      <c r="V614" s="5">
        <f t="shared" si="851"/>
        <v>1.6777797458735606E-2</v>
      </c>
      <c r="W614" s="5">
        <f t="shared" si="852"/>
        <v>3.0418886845931373E-2</v>
      </c>
      <c r="X614" s="5">
        <f t="shared" si="853"/>
        <v>4.5330545376615884E-2</v>
      </c>
      <c r="Y614" s="5">
        <f t="shared" si="854"/>
        <v>3.3776027941934322E-2</v>
      </c>
      <c r="Z614" s="5">
        <f t="shared" si="855"/>
        <v>2.5683886418246312E-2</v>
      </c>
      <c r="AA614" s="5">
        <f t="shared" si="856"/>
        <v>4.0495107823901054E-2</v>
      </c>
      <c r="AB614" s="5">
        <f t="shared" si="857"/>
        <v>3.1923785422606252E-2</v>
      </c>
      <c r="AC614" s="5">
        <f t="shared" si="858"/>
        <v>2.4637940973210085E-3</v>
      </c>
      <c r="AD614" s="5">
        <f t="shared" si="859"/>
        <v>1.1990164598239417E-2</v>
      </c>
      <c r="AE614" s="5">
        <f t="shared" si="860"/>
        <v>1.786786949655533E-2</v>
      </c>
      <c r="AF614" s="5">
        <f t="shared" si="861"/>
        <v>1.33134436033018E-2</v>
      </c>
      <c r="AG614" s="5">
        <f t="shared" si="862"/>
        <v>6.6132779330506592E-3</v>
      </c>
      <c r="AH614" s="5">
        <f t="shared" si="863"/>
        <v>9.5685994742924635E-3</v>
      </c>
      <c r="AI614" s="5">
        <f t="shared" si="864"/>
        <v>1.508655898586758E-2</v>
      </c>
      <c r="AJ614" s="5">
        <f t="shared" si="865"/>
        <v>1.1893290269153615E-2</v>
      </c>
      <c r="AK614" s="5">
        <f t="shared" si="866"/>
        <v>6.2506125953505345E-3</v>
      </c>
      <c r="AL614" s="5">
        <f t="shared" si="867"/>
        <v>2.3155483168222919E-4</v>
      </c>
      <c r="AM614" s="5">
        <f t="shared" si="868"/>
        <v>3.7809153982793441E-3</v>
      </c>
      <c r="AN614" s="5">
        <f t="shared" si="869"/>
        <v>5.6343599256253405E-3</v>
      </c>
      <c r="AO614" s="5">
        <f t="shared" si="870"/>
        <v>4.1981912351093725E-3</v>
      </c>
      <c r="AP614" s="5">
        <f t="shared" si="871"/>
        <v>2.0853962566822265E-3</v>
      </c>
      <c r="AQ614" s="5">
        <f t="shared" si="872"/>
        <v>7.7691986331185055E-4</v>
      </c>
      <c r="AR614" s="5">
        <f t="shared" si="873"/>
        <v>2.8518455317380759E-3</v>
      </c>
      <c r="AS614" s="5">
        <f t="shared" si="874"/>
        <v>4.4964298013247927E-3</v>
      </c>
      <c r="AT614" s="5">
        <f t="shared" si="875"/>
        <v>3.5447012703243787E-3</v>
      </c>
      <c r="AU614" s="5">
        <f t="shared" si="876"/>
        <v>1.8629457371026874E-3</v>
      </c>
      <c r="AV614" s="5">
        <f t="shared" si="877"/>
        <v>7.3431437970049621E-4</v>
      </c>
      <c r="AW614" s="5">
        <f t="shared" si="878"/>
        <v>1.5112655848579223E-5</v>
      </c>
      <c r="AX614" s="5">
        <f t="shared" si="879"/>
        <v>9.9354496844889883E-4</v>
      </c>
      <c r="AY614" s="5">
        <f t="shared" si="880"/>
        <v>1.4805911703506397E-3</v>
      </c>
      <c r="AZ614" s="5">
        <f t="shared" si="881"/>
        <v>1.1031962736133705E-3</v>
      </c>
      <c r="BA614" s="5">
        <f t="shared" si="882"/>
        <v>5.4799823317700012E-4</v>
      </c>
      <c r="BB614" s="5">
        <f t="shared" si="883"/>
        <v>2.0415818387070533E-4</v>
      </c>
      <c r="BC614" s="5">
        <f t="shared" si="884"/>
        <v>6.0847734927527996E-5</v>
      </c>
      <c r="BD614" s="5">
        <f t="shared" si="885"/>
        <v>7.0830837180378995E-4</v>
      </c>
      <c r="BE614" s="5">
        <f t="shared" si="886"/>
        <v>1.116771170129039E-3</v>
      </c>
      <c r="BF614" s="5">
        <f t="shared" si="887"/>
        <v>8.8039185761372516E-4</v>
      </c>
      <c r="BG614" s="5">
        <f t="shared" si="888"/>
        <v>4.6269689123092637E-4</v>
      </c>
      <c r="BH614" s="5">
        <f t="shared" si="889"/>
        <v>1.8238050304245521E-4</v>
      </c>
      <c r="BI614" s="5">
        <f t="shared" si="890"/>
        <v>5.7510907932023248E-5</v>
      </c>
      <c r="BJ614" s="8">
        <f t="shared" si="891"/>
        <v>0.39772722226620727</v>
      </c>
      <c r="BK614" s="8">
        <f t="shared" si="892"/>
        <v>0.24119714167577316</v>
      </c>
      <c r="BL614" s="8">
        <f t="shared" si="893"/>
        <v>0.33473689567445902</v>
      </c>
      <c r="BM614" s="8">
        <f t="shared" si="894"/>
        <v>0.5895062241324337</v>
      </c>
      <c r="BN614" s="8">
        <f t="shared" si="895"/>
        <v>0.40837344338774972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1.26315789473684</v>
      </c>
      <c r="F615">
        <f>VLOOKUP(B615,home!$B$2:$E$405,3,FALSE)</f>
        <v>1.19</v>
      </c>
      <c r="G615">
        <f>VLOOKUP(C615,away!$B$2:$E$405,4,FALSE)</f>
        <v>0.99</v>
      </c>
      <c r="H615">
        <f>VLOOKUP(A615,away!$A$2:$E$405,3,FALSE)</f>
        <v>1.0526315789473699</v>
      </c>
      <c r="I615">
        <f>VLOOKUP(C615,away!$B$2:$E$405,3,FALSE)</f>
        <v>0.79</v>
      </c>
      <c r="J615">
        <f>VLOOKUP(B615,home!$B$2:$E$405,4,FALSE)</f>
        <v>0.24</v>
      </c>
      <c r="K615" s="3">
        <f t="shared" si="840"/>
        <v>1.4881263157894711</v>
      </c>
      <c r="L615" s="3">
        <f t="shared" si="841"/>
        <v>0.19957894736842136</v>
      </c>
      <c r="M615" s="5">
        <f t="shared" si="842"/>
        <v>0.18494343393764864</v>
      </c>
      <c r="N615" s="5">
        <f t="shared" si="843"/>
        <v>0.27521919097508651</v>
      </c>
      <c r="O615" s="5">
        <f t="shared" si="844"/>
        <v>3.6910815867977093E-2</v>
      </c>
      <c r="P615" s="5">
        <f t="shared" si="845"/>
        <v>5.4927956430396302E-2</v>
      </c>
      <c r="Q615" s="5">
        <f t="shared" si="846"/>
        <v>0.20478046035015723</v>
      </c>
      <c r="R615" s="5">
        <f t="shared" si="847"/>
        <v>3.6833108887202467E-3</v>
      </c>
      <c r="S615" s="5">
        <f t="shared" si="848"/>
        <v>4.0783826889424554E-3</v>
      </c>
      <c r="T615" s="5">
        <f t="shared" si="849"/>
        <v>4.0869868718305127E-2</v>
      </c>
      <c r="U615" s="5">
        <f t="shared" si="850"/>
        <v>5.4812318627385026E-3</v>
      </c>
      <c r="V615" s="5">
        <f t="shared" si="851"/>
        <v>1.3458603222926734E-4</v>
      </c>
      <c r="W615" s="5">
        <f t="shared" si="852"/>
        <v>0.10157973066885047</v>
      </c>
      <c r="X615" s="5">
        <f t="shared" si="853"/>
        <v>2.0273175720856927E-2</v>
      </c>
      <c r="Y615" s="5">
        <f t="shared" si="854"/>
        <v>2.0230495350918309E-3</v>
      </c>
      <c r="Z615" s="5">
        <f t="shared" si="855"/>
        <v>2.4503710333381056E-4</v>
      </c>
      <c r="AA615" s="5">
        <f t="shared" si="856"/>
        <v>3.6464616181586739E-4</v>
      </c>
      <c r="AB615" s="5">
        <f t="shared" si="857"/>
        <v>2.7131977467490914E-4</v>
      </c>
      <c r="AC615" s="5">
        <f t="shared" si="858"/>
        <v>2.4982421506653082E-6</v>
      </c>
      <c r="AD615" s="5">
        <f t="shared" si="859"/>
        <v>3.7790867589780765E-2</v>
      </c>
      <c r="AE615" s="5">
        <f t="shared" si="860"/>
        <v>7.5422615737078362E-3</v>
      </c>
      <c r="AF615" s="5">
        <f t="shared" si="861"/>
        <v>7.5263831282895157E-4</v>
      </c>
      <c r="AG615" s="5">
        <f t="shared" si="862"/>
        <v>5.0070254074515611E-5</v>
      </c>
      <c r="AH615" s="5">
        <f t="shared" si="863"/>
        <v>1.2226061787392246E-5</v>
      </c>
      <c r="AI615" s="5">
        <f t="shared" si="864"/>
        <v>1.8193924284286457E-5</v>
      </c>
      <c r="AJ615" s="5">
        <f t="shared" si="865"/>
        <v>1.3537428757463902E-5</v>
      </c>
      <c r="AK615" s="5">
        <f t="shared" si="866"/>
        <v>6.7151346607023998E-6</v>
      </c>
      <c r="AL615" s="5">
        <f t="shared" si="867"/>
        <v>2.9678985208112163E-8</v>
      </c>
      <c r="AM615" s="5">
        <f t="shared" si="868"/>
        <v>1.1247516911373639E-2</v>
      </c>
      <c r="AN615" s="5">
        <f t="shared" si="869"/>
        <v>2.2447675856804685E-3</v>
      </c>
      <c r="AO615" s="5">
        <f t="shared" si="870"/>
        <v>2.2400417591843027E-4</v>
      </c>
      <c r="AP615" s="5">
        <f t="shared" si="871"/>
        <v>1.4902172545310338E-5</v>
      </c>
      <c r="AQ615" s="5">
        <f t="shared" si="872"/>
        <v>7.4353997752390621E-7</v>
      </c>
      <c r="AR615" s="5">
        <f t="shared" si="873"/>
        <v>4.8801290839780474E-7</v>
      </c>
      <c r="AS615" s="5">
        <f t="shared" si="874"/>
        <v>7.262248514317298E-7</v>
      </c>
      <c r="AT615" s="5">
        <f t="shared" si="875"/>
        <v>5.4035715629792823E-7</v>
      </c>
      <c r="AU615" s="5">
        <f t="shared" si="876"/>
        <v>2.6803990140403717E-7</v>
      </c>
      <c r="AV615" s="5">
        <f t="shared" si="877"/>
        <v>9.9719307740240644E-8</v>
      </c>
      <c r="AW615" s="5">
        <f t="shared" si="878"/>
        <v>2.4485054275195423E-10</v>
      </c>
      <c r="AX615" s="5">
        <f t="shared" si="879"/>
        <v>2.7896209838503736E-3</v>
      </c>
      <c r="AY615" s="5">
        <f t="shared" si="880"/>
        <v>5.567496195137175E-4</v>
      </c>
      <c r="AZ615" s="5">
        <f t="shared" si="881"/>
        <v>5.5557751505158426E-5</v>
      </c>
      <c r="BA615" s="5">
        <f t="shared" si="882"/>
        <v>3.6960525211852835E-6</v>
      </c>
      <c r="BB615" s="5">
        <f t="shared" si="883"/>
        <v>1.8441356789913963E-7</v>
      </c>
      <c r="BC615" s="5">
        <f t="shared" si="884"/>
        <v>7.361013152353035E-9</v>
      </c>
      <c r="BD615" s="5">
        <f t="shared" si="885"/>
        <v>1.6232850426705969E-8</v>
      </c>
      <c r="BE615" s="5">
        <f t="shared" si="886"/>
        <v>2.4156531900255497E-8</v>
      </c>
      <c r="BF615" s="5">
        <f t="shared" si="887"/>
        <v>1.7973985409489027E-8</v>
      </c>
      <c r="BG615" s="5">
        <f t="shared" si="888"/>
        <v>8.9158535624922064E-9</v>
      </c>
      <c r="BH615" s="5">
        <f t="shared" si="889"/>
        <v>3.3169790785174867E-9</v>
      </c>
      <c r="BI615" s="5">
        <f t="shared" si="890"/>
        <v>9.8721677113299664E-10</v>
      </c>
      <c r="BJ615" s="8">
        <f t="shared" si="891"/>
        <v>0.70801906426620687</v>
      </c>
      <c r="BK615" s="8">
        <f t="shared" si="892"/>
        <v>0.24464363662986627</v>
      </c>
      <c r="BL615" s="8">
        <f t="shared" si="893"/>
        <v>4.6764191042958883E-2</v>
      </c>
      <c r="BM615" s="8">
        <f t="shared" si="894"/>
        <v>0.23865001121771673</v>
      </c>
      <c r="BN615" s="8">
        <f t="shared" si="895"/>
        <v>0.76046516844998591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1.26315789473684</v>
      </c>
      <c r="F616">
        <f>VLOOKUP(B616,home!$B$2:$E$405,3,FALSE)</f>
        <v>1.78</v>
      </c>
      <c r="G616">
        <f>VLOOKUP(C616,away!$B$2:$E$405,4,FALSE)</f>
        <v>0.99</v>
      </c>
      <c r="H616">
        <f>VLOOKUP(A616,away!$A$2:$E$405,3,FALSE)</f>
        <v>1.0526315789473699</v>
      </c>
      <c r="I616">
        <f>VLOOKUP(C616,away!$B$2:$E$405,3,FALSE)</f>
        <v>0.59</v>
      </c>
      <c r="J616">
        <f>VLOOKUP(B616,home!$B$2:$E$405,4,FALSE)</f>
        <v>0.48</v>
      </c>
      <c r="K616" s="3">
        <f t="shared" si="840"/>
        <v>2.2259368421052592</v>
      </c>
      <c r="L616" s="3">
        <f t="shared" si="841"/>
        <v>0.2981052631578951</v>
      </c>
      <c r="M616" s="5">
        <f t="shared" si="842"/>
        <v>8.013503696415597E-2</v>
      </c>
      <c r="N616" s="5">
        <f t="shared" si="843"/>
        <v>0.17837553112198157</v>
      </c>
      <c r="O616" s="5">
        <f t="shared" si="844"/>
        <v>2.3888676282367367E-2</v>
      </c>
      <c r="P616" s="5">
        <f t="shared" si="845"/>
        <v>5.3174684646047618E-2</v>
      </c>
      <c r="Q616" s="5">
        <f t="shared" si="846"/>
        <v>0.19852633322725605</v>
      </c>
      <c r="R616" s="5">
        <f t="shared" si="847"/>
        <v>3.5606700648244446E-3</v>
      </c>
      <c r="S616" s="5">
        <f t="shared" si="848"/>
        <v>8.8211948054362325E-3</v>
      </c>
      <c r="T616" s="5">
        <f t="shared" si="849"/>
        <v>5.9181744810483133E-2</v>
      </c>
      <c r="U616" s="5">
        <f t="shared" si="850"/>
        <v>7.9258266798740533E-3</v>
      </c>
      <c r="V616" s="5">
        <f t="shared" si="851"/>
        <v>6.5038031046718635E-4</v>
      </c>
      <c r="W616" s="5">
        <f t="shared" si="852"/>
        <v>0.14730235975287154</v>
      </c>
      <c r="X616" s="5">
        <f t="shared" si="853"/>
        <v>4.3911608717908709E-2</v>
      </c>
      <c r="Y616" s="5">
        <f t="shared" si="854"/>
        <v>6.5451408362693459E-3</v>
      </c>
      <c r="Z616" s="5">
        <f t="shared" si="855"/>
        <v>3.538181622309768E-4</v>
      </c>
      <c r="AA616" s="5">
        <f t="shared" si="856"/>
        <v>7.8757688271590678E-4</v>
      </c>
      <c r="AB616" s="5">
        <f t="shared" si="857"/>
        <v>8.7654819961387501E-4</v>
      </c>
      <c r="AC616" s="5">
        <f t="shared" si="858"/>
        <v>2.6973039212361264E-5</v>
      </c>
      <c r="AD616" s="5">
        <f t="shared" si="859"/>
        <v>8.197143737573992E-2</v>
      </c>
      <c r="AE616" s="5">
        <f t="shared" si="860"/>
        <v>2.4436116910325864E-2</v>
      </c>
      <c r="AF616" s="5">
        <f t="shared" si="861"/>
        <v>3.6422675310548904E-3</v>
      </c>
      <c r="AG616" s="5">
        <f t="shared" si="862"/>
        <v>3.6192637361219163E-4</v>
      </c>
      <c r="AH616" s="5">
        <f t="shared" si="863"/>
        <v>2.6368764090477043E-5</v>
      </c>
      <c r="AI616" s="5">
        <f t="shared" si="864"/>
        <v>5.8695203469775025E-5</v>
      </c>
      <c r="AJ616" s="5">
        <f t="shared" si="865"/>
        <v>6.5325907929118351E-5</v>
      </c>
      <c r="AK616" s="5">
        <f t="shared" si="866"/>
        <v>4.8470448401133527E-5</v>
      </c>
      <c r="AL616" s="5">
        <f t="shared" si="867"/>
        <v>7.1593295936424748E-7</v>
      </c>
      <c r="AM616" s="5">
        <f t="shared" si="868"/>
        <v>3.6492648490996725E-2</v>
      </c>
      <c r="AN616" s="5">
        <f t="shared" si="869"/>
        <v>1.0878650581737143E-2</v>
      </c>
      <c r="AO616" s="5">
        <f t="shared" si="870"/>
        <v>1.6214914972357693E-3</v>
      </c>
      <c r="AP616" s="5">
        <f t="shared" si="871"/>
        <v>1.6112504983058611E-4</v>
      </c>
      <c r="AQ616" s="5">
        <f t="shared" si="872"/>
        <v>1.200805634526896E-5</v>
      </c>
      <c r="AR616" s="5">
        <f t="shared" si="873"/>
        <v>1.5721334716680235E-6</v>
      </c>
      <c r="AS616" s="5">
        <f t="shared" si="874"/>
        <v>3.4994698152926982E-6</v>
      </c>
      <c r="AT616" s="5">
        <f t="shared" si="875"/>
        <v>3.8947993948476526E-6</v>
      </c>
      <c r="AU616" s="5">
        <f t="shared" si="876"/>
        <v>2.8898591552002189E-6</v>
      </c>
      <c r="AV616" s="5">
        <f t="shared" si="877"/>
        <v>1.6081609905138365E-6</v>
      </c>
      <c r="AW616" s="5">
        <f t="shared" si="878"/>
        <v>1.3196304770926755E-8</v>
      </c>
      <c r="AX616" s="5">
        <f t="shared" si="879"/>
        <v>1.3538388457017735E-2</v>
      </c>
      <c r="AY616" s="5">
        <f t="shared" si="880"/>
        <v>4.0358648537130812E-3</v>
      </c>
      <c r="AZ616" s="5">
        <f t="shared" si="881"/>
        <v>6.015562771429188E-4</v>
      </c>
      <c r="BA616" s="5">
        <f t="shared" si="882"/>
        <v>5.9775697433991157E-5</v>
      </c>
      <c r="BB616" s="5">
        <f t="shared" si="883"/>
        <v>4.4548625035016624E-6</v>
      </c>
      <c r="BC616" s="5">
        <f t="shared" si="884"/>
        <v>2.6560359178772063E-7</v>
      </c>
      <c r="BD616" s="5">
        <f t="shared" si="885"/>
        <v>7.8110210381821816E-8</v>
      </c>
      <c r="BE616" s="5">
        <f t="shared" si="886"/>
        <v>1.7386839503348989E-7</v>
      </c>
      <c r="BF616" s="5">
        <f t="shared" si="887"/>
        <v>1.9351003309137813E-7</v>
      </c>
      <c r="BG616" s="5">
        <f t="shared" si="888"/>
        <v>1.4358037065836881E-7</v>
      </c>
      <c r="BH616" s="5">
        <f t="shared" si="889"/>
        <v>7.9900209212897997E-8</v>
      </c>
      <c r="BI616" s="5">
        <f t="shared" si="890"/>
        <v>3.5570563875781567E-8</v>
      </c>
      <c r="BJ616" s="8">
        <f t="shared" si="891"/>
        <v>0.81166069608505165</v>
      </c>
      <c r="BK616" s="8">
        <f t="shared" si="892"/>
        <v>0.14684485055199181</v>
      </c>
      <c r="BL616" s="8">
        <f t="shared" si="893"/>
        <v>3.7252327395895915E-2</v>
      </c>
      <c r="BM616" s="8">
        <f t="shared" si="894"/>
        <v>0.45441490823112907</v>
      </c>
      <c r="BN616" s="8">
        <f t="shared" si="895"/>
        <v>0.53766093230663292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1.26315789473684</v>
      </c>
      <c r="F617">
        <f>VLOOKUP(B617,home!$B$2:$E$405,3,FALSE)</f>
        <v>0.79</v>
      </c>
      <c r="G617">
        <f>VLOOKUP(C617,away!$B$2:$E$405,4,FALSE)</f>
        <v>1.1100000000000001</v>
      </c>
      <c r="H617">
        <f>VLOOKUP(A617,away!$A$2:$E$405,3,FALSE)</f>
        <v>1.0526315789473699</v>
      </c>
      <c r="I617">
        <f>VLOOKUP(C617,away!$B$2:$E$405,3,FALSE)</f>
        <v>0.79</v>
      </c>
      <c r="J617">
        <f>VLOOKUP(B617,home!$B$2:$E$405,4,FALSE)</f>
        <v>0.38</v>
      </c>
      <c r="K617" s="3">
        <f t="shared" si="840"/>
        <v>1.1076631578947351</v>
      </c>
      <c r="L617" s="3">
        <f t="shared" si="841"/>
        <v>0.3160000000000005</v>
      </c>
      <c r="M617" s="5">
        <f t="shared" si="842"/>
        <v>0.24083020005639819</v>
      </c>
      <c r="N617" s="5">
        <f t="shared" si="843"/>
        <v>0.26675873991089083</v>
      </c>
      <c r="O617" s="5">
        <f t="shared" si="844"/>
        <v>7.6102343217821944E-2</v>
      </c>
      <c r="P617" s="5">
        <f t="shared" si="845"/>
        <v>8.4295761811841619E-2</v>
      </c>
      <c r="Q617" s="5">
        <f t="shared" si="846"/>
        <v>0.14773941412285885</v>
      </c>
      <c r="R617" s="5">
        <f t="shared" si="847"/>
        <v>1.2024170228415886E-2</v>
      </c>
      <c r="S617" s="5">
        <f t="shared" si="848"/>
        <v>7.376333468326118E-3</v>
      </c>
      <c r="T617" s="5">
        <f t="shared" si="849"/>
        <v>4.6685654862823465E-2</v>
      </c>
      <c r="U617" s="5">
        <f t="shared" si="850"/>
        <v>1.3318730366270997E-2</v>
      </c>
      <c r="V617" s="5">
        <f t="shared" si="851"/>
        <v>2.8687508134828853E-4</v>
      </c>
      <c r="W617" s="5">
        <f t="shared" si="852"/>
        <v>5.4548501997614629E-2</v>
      </c>
      <c r="X617" s="5">
        <f t="shared" si="853"/>
        <v>1.7237326631246247E-2</v>
      </c>
      <c r="Y617" s="5">
        <f t="shared" si="854"/>
        <v>2.7234976077369112E-3</v>
      </c>
      <c r="Z617" s="5">
        <f t="shared" si="855"/>
        <v>1.2665459307264757E-3</v>
      </c>
      <c r="AA617" s="5">
        <f t="shared" si="856"/>
        <v>1.4029062652472144E-3</v>
      </c>
      <c r="AB617" s="5">
        <f t="shared" si="857"/>
        <v>7.7697379199701932E-4</v>
      </c>
      <c r="AC617" s="5">
        <f t="shared" si="858"/>
        <v>6.2757789309192024E-6</v>
      </c>
      <c r="AD617" s="5">
        <f t="shared" si="859"/>
        <v>1.5105341495276267E-2</v>
      </c>
      <c r="AE617" s="5">
        <f t="shared" si="860"/>
        <v>4.7732879125073078E-3</v>
      </c>
      <c r="AF617" s="5">
        <f t="shared" si="861"/>
        <v>7.5417949017615575E-4</v>
      </c>
      <c r="AG617" s="5">
        <f t="shared" si="862"/>
        <v>7.9440239631888563E-5</v>
      </c>
      <c r="AH617" s="5">
        <f t="shared" si="863"/>
        <v>1.0005712852739169E-4</v>
      </c>
      <c r="AI617" s="5">
        <f t="shared" si="864"/>
        <v>1.1082959495453004E-4</v>
      </c>
      <c r="AJ617" s="5">
        <f t="shared" si="865"/>
        <v>6.1380929567764585E-5</v>
      </c>
      <c r="AK617" s="5">
        <f t="shared" si="866"/>
        <v>2.2663131426514816E-5</v>
      </c>
      <c r="AL617" s="5">
        <f t="shared" si="867"/>
        <v>8.7866316736132243E-8</v>
      </c>
      <c r="AM617" s="5">
        <f t="shared" si="868"/>
        <v>3.3463260523472187E-3</v>
      </c>
      <c r="AN617" s="5">
        <f t="shared" si="869"/>
        <v>1.0574390325417227E-3</v>
      </c>
      <c r="AO617" s="5">
        <f t="shared" si="870"/>
        <v>1.6707536714159245E-4</v>
      </c>
      <c r="AP617" s="5">
        <f t="shared" si="871"/>
        <v>1.7598605338914438E-5</v>
      </c>
      <c r="AQ617" s="5">
        <f t="shared" si="872"/>
        <v>1.390289821774242E-6</v>
      </c>
      <c r="AR617" s="5">
        <f t="shared" si="873"/>
        <v>6.3236105229311642E-6</v>
      </c>
      <c r="AS617" s="5">
        <f t="shared" si="874"/>
        <v>7.0044304011263103E-6</v>
      </c>
      <c r="AT617" s="5">
        <f t="shared" si="875"/>
        <v>3.8792747486827278E-6</v>
      </c>
      <c r="AU617" s="5">
        <f t="shared" si="876"/>
        <v>1.4323099061557388E-6</v>
      </c>
      <c r="AV617" s="5">
        <f t="shared" si="877"/>
        <v>3.9662922843409425E-7</v>
      </c>
      <c r="AW617" s="5">
        <f t="shared" si="878"/>
        <v>8.5430847417926204E-10</v>
      </c>
      <c r="AX617" s="5">
        <f t="shared" si="879"/>
        <v>6.1776701374805778E-4</v>
      </c>
      <c r="AY617" s="5">
        <f t="shared" si="880"/>
        <v>1.9521437634438657E-4</v>
      </c>
      <c r="AZ617" s="5">
        <f t="shared" si="881"/>
        <v>3.084387146241312E-5</v>
      </c>
      <c r="BA617" s="5">
        <f t="shared" si="882"/>
        <v>3.2488877940408553E-6</v>
      </c>
      <c r="BB617" s="5">
        <f t="shared" si="883"/>
        <v>2.566621357292278E-7</v>
      </c>
      <c r="BC617" s="5">
        <f t="shared" si="884"/>
        <v>1.6221046978087223E-8</v>
      </c>
      <c r="BD617" s="5">
        <f t="shared" si="885"/>
        <v>3.3304348754104194E-7</v>
      </c>
      <c r="BE617" s="5">
        <f t="shared" si="886"/>
        <v>3.6890000112598634E-7</v>
      </c>
      <c r="BF617" s="5">
        <f t="shared" si="887"/>
        <v>2.0430847009729072E-7</v>
      </c>
      <c r="BG617" s="5">
        <f t="shared" si="888"/>
        <v>7.5434988390869054E-8</v>
      </c>
      <c r="BH617" s="5">
        <f t="shared" si="889"/>
        <v>2.088913936419567E-8</v>
      </c>
      <c r="BI617" s="5">
        <f t="shared" si="890"/>
        <v>4.6276260147696399E-9</v>
      </c>
      <c r="BJ617" s="8">
        <f t="shared" si="891"/>
        <v>0.56184256065048555</v>
      </c>
      <c r="BK617" s="8">
        <f t="shared" si="892"/>
        <v>0.33299074843950627</v>
      </c>
      <c r="BL617" s="8">
        <f t="shared" si="893"/>
        <v>0.10394009811274914</v>
      </c>
      <c r="BM617" s="8">
        <f t="shared" si="894"/>
        <v>0.17209411026320398</v>
      </c>
      <c r="BN617" s="8">
        <f t="shared" si="895"/>
        <v>0.8277506293482273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1.26315789473684</v>
      </c>
      <c r="F618">
        <f>VLOOKUP(B618,home!$B$2:$E$405,3,FALSE)</f>
        <v>0.59</v>
      </c>
      <c r="G618">
        <f>VLOOKUP(C618,away!$B$2:$E$405,4,FALSE)</f>
        <v>0.4</v>
      </c>
      <c r="H618">
        <f>VLOOKUP(A618,away!$A$2:$E$405,3,FALSE)</f>
        <v>1.0526315789473699</v>
      </c>
      <c r="I618">
        <f>VLOOKUP(C618,away!$B$2:$E$405,3,FALSE)</f>
        <v>0</v>
      </c>
      <c r="J618">
        <f>VLOOKUP(B618,home!$B$2:$E$405,4,FALSE)</f>
        <v>1.9</v>
      </c>
      <c r="K618" s="3">
        <f t="shared" si="840"/>
        <v>0.29810526315789426</v>
      </c>
      <c r="L618" s="3">
        <f t="shared" si="841"/>
        <v>0</v>
      </c>
      <c r="M618" s="5">
        <f t="shared" si="842"/>
        <v>0.74222320687697185</v>
      </c>
      <c r="N618" s="5">
        <f t="shared" si="843"/>
        <v>0.2212606444079559</v>
      </c>
      <c r="O618" s="5">
        <f t="shared" si="844"/>
        <v>0</v>
      </c>
      <c r="P618" s="5">
        <f t="shared" si="845"/>
        <v>0</v>
      </c>
      <c r="Q618" s="5">
        <f t="shared" si="846"/>
        <v>3.2979481313859471E-2</v>
      </c>
      <c r="R618" s="5">
        <f t="shared" si="847"/>
        <v>0</v>
      </c>
      <c r="S618" s="5">
        <f t="shared" si="848"/>
        <v>0</v>
      </c>
      <c r="T618" s="5">
        <f t="shared" si="849"/>
        <v>0</v>
      </c>
      <c r="U618" s="5">
        <f t="shared" si="850"/>
        <v>0</v>
      </c>
      <c r="V618" s="5">
        <f t="shared" si="851"/>
        <v>0</v>
      </c>
      <c r="W618" s="5">
        <f t="shared" si="852"/>
        <v>3.2771189852929786E-3</v>
      </c>
      <c r="X618" s="5">
        <f t="shared" si="853"/>
        <v>0</v>
      </c>
      <c r="Y618" s="5">
        <f t="shared" si="854"/>
        <v>0</v>
      </c>
      <c r="Z618" s="5">
        <f t="shared" si="855"/>
        <v>0</v>
      </c>
      <c r="AA618" s="5">
        <f t="shared" si="856"/>
        <v>0</v>
      </c>
      <c r="AB618" s="5">
        <f t="shared" si="857"/>
        <v>0</v>
      </c>
      <c r="AC618" s="5">
        <f t="shared" si="858"/>
        <v>0</v>
      </c>
      <c r="AD618" s="5">
        <f t="shared" si="859"/>
        <v>2.442316043776236E-4</v>
      </c>
      <c r="AE618" s="5">
        <f t="shared" si="860"/>
        <v>0</v>
      </c>
      <c r="AF618" s="5">
        <f t="shared" si="861"/>
        <v>0</v>
      </c>
      <c r="AG618" s="5">
        <f t="shared" si="862"/>
        <v>0</v>
      </c>
      <c r="AH618" s="5">
        <f t="shared" si="863"/>
        <v>0</v>
      </c>
      <c r="AI618" s="5">
        <f t="shared" si="864"/>
        <v>0</v>
      </c>
      <c r="AJ618" s="5">
        <f t="shared" si="865"/>
        <v>0</v>
      </c>
      <c r="AK618" s="5">
        <f t="shared" si="866"/>
        <v>0</v>
      </c>
      <c r="AL618" s="5">
        <f t="shared" si="867"/>
        <v>0</v>
      </c>
      <c r="AM618" s="5">
        <f t="shared" si="868"/>
        <v>1.4561345338893239E-5</v>
      </c>
      <c r="AN618" s="5">
        <f t="shared" si="869"/>
        <v>0</v>
      </c>
      <c r="AO618" s="5">
        <f t="shared" si="870"/>
        <v>0</v>
      </c>
      <c r="AP618" s="5">
        <f t="shared" si="871"/>
        <v>0</v>
      </c>
      <c r="AQ618" s="5">
        <f t="shared" si="872"/>
        <v>0</v>
      </c>
      <c r="AR618" s="5">
        <f t="shared" si="873"/>
        <v>0</v>
      </c>
      <c r="AS618" s="5">
        <f t="shared" si="874"/>
        <v>0</v>
      </c>
      <c r="AT618" s="5">
        <f t="shared" si="875"/>
        <v>0</v>
      </c>
      <c r="AU618" s="5">
        <f t="shared" si="876"/>
        <v>0</v>
      </c>
      <c r="AV618" s="5">
        <f t="shared" si="877"/>
        <v>0</v>
      </c>
      <c r="AW618" s="5">
        <f t="shared" si="878"/>
        <v>0</v>
      </c>
      <c r="AX618" s="5">
        <f t="shared" si="879"/>
        <v>7.2346894736395761E-7</v>
      </c>
      <c r="AY618" s="5">
        <f t="shared" si="880"/>
        <v>0</v>
      </c>
      <c r="AZ618" s="5">
        <f t="shared" si="881"/>
        <v>0</v>
      </c>
      <c r="BA618" s="5">
        <f t="shared" si="882"/>
        <v>0</v>
      </c>
      <c r="BB618" s="5">
        <f t="shared" si="883"/>
        <v>0</v>
      </c>
      <c r="BC618" s="5">
        <f t="shared" si="884"/>
        <v>0</v>
      </c>
      <c r="BD618" s="5">
        <f t="shared" si="885"/>
        <v>0</v>
      </c>
      <c r="BE618" s="5">
        <f t="shared" si="886"/>
        <v>0</v>
      </c>
      <c r="BF618" s="5">
        <f t="shared" si="887"/>
        <v>0</v>
      </c>
      <c r="BG618" s="5">
        <f t="shared" si="888"/>
        <v>0</v>
      </c>
      <c r="BH618" s="5">
        <f t="shared" si="889"/>
        <v>0</v>
      </c>
      <c r="BI618" s="5">
        <f t="shared" si="890"/>
        <v>0</v>
      </c>
      <c r="BJ618" s="8">
        <f t="shared" si="891"/>
        <v>0.25777676112577225</v>
      </c>
      <c r="BK618" s="8">
        <f t="shared" si="892"/>
        <v>0.74222320687697185</v>
      </c>
      <c r="BL618" s="8">
        <f t="shared" si="893"/>
        <v>0</v>
      </c>
      <c r="BM618" s="8">
        <f t="shared" si="894"/>
        <v>3.5366354039568591E-3</v>
      </c>
      <c r="BN618" s="8">
        <f t="shared" si="895"/>
        <v>0.99646333259878728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1.26315789473684</v>
      </c>
      <c r="F619">
        <f>VLOOKUP(B619,home!$B$2:$E$405,3,FALSE)</f>
        <v>1.06</v>
      </c>
      <c r="G619">
        <f>VLOOKUP(C619,away!$B$2:$E$405,4,FALSE)</f>
        <v>1.58</v>
      </c>
      <c r="H619">
        <f>VLOOKUP(A619,away!$A$2:$E$405,3,FALSE)</f>
        <v>1.0526315789473699</v>
      </c>
      <c r="I619">
        <f>VLOOKUP(C619,away!$B$2:$E$405,3,FALSE)</f>
        <v>0.59</v>
      </c>
      <c r="J619">
        <f>VLOOKUP(B619,home!$B$2:$E$405,4,FALSE)</f>
        <v>0.95</v>
      </c>
      <c r="K619" s="3">
        <f t="shared" si="840"/>
        <v>2.1155368421052598</v>
      </c>
      <c r="L619" s="3">
        <f t="shared" si="841"/>
        <v>0.59000000000000075</v>
      </c>
      <c r="M619" s="5">
        <f t="shared" si="842"/>
        <v>6.6834434675431584E-2</v>
      </c>
      <c r="N619" s="5">
        <f t="shared" si="843"/>
        <v>0.14139070887715283</v>
      </c>
      <c r="O619" s="5">
        <f t="shared" si="844"/>
        <v>3.9432316458504681E-2</v>
      </c>
      <c r="P619" s="5">
        <f t="shared" si="845"/>
        <v>8.3420518237520266E-2</v>
      </c>
      <c r="Q619" s="5">
        <f t="shared" si="846"/>
        <v>0.14955862688049804</v>
      </c>
      <c r="R619" s="5">
        <f t="shared" si="847"/>
        <v>1.1632533355258897E-2</v>
      </c>
      <c r="S619" s="5">
        <f t="shared" si="848"/>
        <v>2.6030679008550744E-2</v>
      </c>
      <c r="T619" s="5">
        <f t="shared" si="849"/>
        <v>8.8239589859493928E-2</v>
      </c>
      <c r="U619" s="5">
        <f t="shared" si="850"/>
        <v>2.460905288006851E-2</v>
      </c>
      <c r="V619" s="5">
        <f t="shared" si="851"/>
        <v>3.6100697417652304E-3</v>
      </c>
      <c r="W619" s="5">
        <f t="shared" si="852"/>
        <v>0.10546559507345588</v>
      </c>
      <c r="X619" s="5">
        <f t="shared" si="853"/>
        <v>6.2224701093339038E-2</v>
      </c>
      <c r="Y619" s="5">
        <f t="shared" si="854"/>
        <v>1.8356286822535043E-2</v>
      </c>
      <c r="Z619" s="5">
        <f t="shared" si="855"/>
        <v>2.2877315598675866E-3</v>
      </c>
      <c r="AA619" s="5">
        <f t="shared" si="856"/>
        <v>4.8397803997468148E-3</v>
      </c>
      <c r="AB619" s="5">
        <f t="shared" si="857"/>
        <v>5.1193668716816541E-3</v>
      </c>
      <c r="AC619" s="5">
        <f t="shared" si="858"/>
        <v>2.8162306058447043E-4</v>
      </c>
      <c r="AD619" s="5">
        <f t="shared" si="859"/>
        <v>5.5779087988112735E-2</v>
      </c>
      <c r="AE619" s="5">
        <f t="shared" si="860"/>
        <v>3.2909661912986554E-2</v>
      </c>
      <c r="AF619" s="5">
        <f t="shared" si="861"/>
        <v>9.7083502643310459E-3</v>
      </c>
      <c r="AG619" s="5">
        <f t="shared" si="862"/>
        <v>1.9093088853184418E-3</v>
      </c>
      <c r="AH619" s="5">
        <f t="shared" si="863"/>
        <v>3.3744040508046933E-4</v>
      </c>
      <c r="AI619" s="5">
        <f t="shared" si="864"/>
        <v>7.1386760896265577E-4</v>
      </c>
      <c r="AJ619" s="5">
        <f t="shared" si="865"/>
        <v>7.5510661357304466E-4</v>
      </c>
      <c r="AK619" s="5">
        <f t="shared" si="866"/>
        <v>5.3248528691037195E-4</v>
      </c>
      <c r="AL619" s="5">
        <f t="shared" si="867"/>
        <v>1.4060501461968178E-5</v>
      </c>
      <c r="AM619" s="5">
        <f t="shared" si="868"/>
        <v>2.3600543131576657E-2</v>
      </c>
      <c r="AN619" s="5">
        <f t="shared" si="869"/>
        <v>1.3924320447630244E-2</v>
      </c>
      <c r="AO619" s="5">
        <f t="shared" si="870"/>
        <v>4.107674532050928E-3</v>
      </c>
      <c r="AP619" s="5">
        <f t="shared" si="871"/>
        <v>8.0784265797001703E-4</v>
      </c>
      <c r="AQ619" s="5">
        <f t="shared" si="872"/>
        <v>1.1915679205057761E-4</v>
      </c>
      <c r="AR619" s="5">
        <f t="shared" si="873"/>
        <v>3.9817967799495432E-5</v>
      </c>
      <c r="AS619" s="5">
        <f t="shared" si="874"/>
        <v>8.4236377857593492E-5</v>
      </c>
      <c r="AT619" s="5">
        <f t="shared" si="875"/>
        <v>8.91025804016194E-5</v>
      </c>
      <c r="AU619" s="5">
        <f t="shared" si="876"/>
        <v>6.2833263855423973E-5</v>
      </c>
      <c r="AV619" s="5">
        <f t="shared" si="877"/>
        <v>3.3231521148967555E-5</v>
      </c>
      <c r="AW619" s="5">
        <f t="shared" si="878"/>
        <v>4.8749583967079042E-7</v>
      </c>
      <c r="AX619" s="5">
        <f t="shared" si="879"/>
        <v>8.3213030814241057E-3</v>
      </c>
      <c r="AY619" s="5">
        <f t="shared" si="880"/>
        <v>4.909568818040228E-3</v>
      </c>
      <c r="AZ619" s="5">
        <f t="shared" si="881"/>
        <v>1.4483228013218693E-3</v>
      </c>
      <c r="BA619" s="5">
        <f t="shared" si="882"/>
        <v>2.8483681759330139E-4</v>
      </c>
      <c r="BB619" s="5">
        <f t="shared" si="883"/>
        <v>4.2013430595011991E-5</v>
      </c>
      <c r="BC619" s="5">
        <f t="shared" si="884"/>
        <v>4.9575848102114223E-6</v>
      </c>
      <c r="BD619" s="5">
        <f t="shared" si="885"/>
        <v>3.9154335002837219E-6</v>
      </c>
      <c r="BE619" s="5">
        <f t="shared" si="886"/>
        <v>8.2832438226633705E-6</v>
      </c>
      <c r="BF619" s="5">
        <f t="shared" si="887"/>
        <v>8.7617537394925849E-6</v>
      </c>
      <c r="BG619" s="5">
        <f t="shared" si="888"/>
        <v>6.1786042791166987E-6</v>
      </c>
      <c r="BH619" s="5">
        <f t="shared" si="889"/>
        <v>3.2677662463151471E-6</v>
      </c>
      <c r="BI619" s="5">
        <f t="shared" si="890"/>
        <v>1.3826159770935391E-6</v>
      </c>
      <c r="BJ619" s="8">
        <f t="shared" si="891"/>
        <v>0.72311245775228683</v>
      </c>
      <c r="BK619" s="8">
        <f t="shared" si="892"/>
        <v>0.18510095404335447</v>
      </c>
      <c r="BL619" s="8">
        <f t="shared" si="893"/>
        <v>8.8312961008415181E-2</v>
      </c>
      <c r="BM619" s="8">
        <f t="shared" si="894"/>
        <v>0.50163588455735708</v>
      </c>
      <c r="BN619" s="8">
        <f t="shared" si="895"/>
        <v>0.49226913848436626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1.26315789473684</v>
      </c>
      <c r="F620">
        <f>VLOOKUP(B620,home!$B$2:$E$405,3,FALSE)</f>
        <v>0.59</v>
      </c>
      <c r="G620">
        <f>VLOOKUP(C620,away!$B$2:$E$405,4,FALSE)</f>
        <v>1.32</v>
      </c>
      <c r="H620">
        <f>VLOOKUP(A620,away!$A$2:$E$405,3,FALSE)</f>
        <v>1.0526315789473699</v>
      </c>
      <c r="I620">
        <f>VLOOKUP(C620,away!$B$2:$E$405,3,FALSE)</f>
        <v>0.53</v>
      </c>
      <c r="J620">
        <f>VLOOKUP(B620,home!$B$2:$E$405,4,FALSE)</f>
        <v>0.95</v>
      </c>
      <c r="K620" s="3">
        <f t="shared" si="840"/>
        <v>0.98374736842105104</v>
      </c>
      <c r="L620" s="3">
        <f t="shared" si="841"/>
        <v>0.5300000000000008</v>
      </c>
      <c r="M620" s="5">
        <f t="shared" si="842"/>
        <v>0.22008369604239961</v>
      </c>
      <c r="N620" s="5">
        <f t="shared" si="843"/>
        <v>0.2165067568140891</v>
      </c>
      <c r="O620" s="5">
        <f t="shared" si="844"/>
        <v>0.11664435890247195</v>
      </c>
      <c r="P620" s="5">
        <f t="shared" si="845"/>
        <v>0.11474858111146738</v>
      </c>
      <c r="Q620" s="5">
        <f t="shared" si="846"/>
        <v>0.1064939761306183</v>
      </c>
      <c r="R620" s="5">
        <f t="shared" si="847"/>
        <v>3.0910755109155107E-2</v>
      </c>
      <c r="S620" s="5">
        <f t="shared" si="848"/>
        <v>1.4957078947545381E-2</v>
      </c>
      <c r="T620" s="5">
        <f t="shared" si="849"/>
        <v>5.6441807349227775E-2</v>
      </c>
      <c r="U620" s="5">
        <f t="shared" si="850"/>
        <v>3.0408373994538895E-2</v>
      </c>
      <c r="V620" s="5">
        <f t="shared" si="851"/>
        <v>8.6649034873047346E-4</v>
      </c>
      <c r="W620" s="5">
        <f t="shared" si="852"/>
        <v>3.4921056257063328E-2</v>
      </c>
      <c r="X620" s="5">
        <f t="shared" si="853"/>
        <v>1.850815981624359E-2</v>
      </c>
      <c r="Y620" s="5">
        <f t="shared" si="854"/>
        <v>4.9046623513045581E-3</v>
      </c>
      <c r="Z620" s="5">
        <f t="shared" si="855"/>
        <v>5.4609000692840788E-3</v>
      </c>
      <c r="AA620" s="5">
        <f t="shared" si="856"/>
        <v>5.3721460723685473E-3</v>
      </c>
      <c r="AB620" s="5">
        <f t="shared" si="857"/>
        <v>2.6424172807330217E-3</v>
      </c>
      <c r="AC620" s="5">
        <f t="shared" si="858"/>
        <v>2.8236001760793543E-5</v>
      </c>
      <c r="AD620" s="5">
        <f t="shared" si="859"/>
        <v>8.5883742988423807E-3</v>
      </c>
      <c r="AE620" s="5">
        <f t="shared" si="860"/>
        <v>4.5518383783864679E-3</v>
      </c>
      <c r="AF620" s="5">
        <f t="shared" si="861"/>
        <v>1.2062371702724155E-3</v>
      </c>
      <c r="AG620" s="5">
        <f t="shared" si="862"/>
        <v>2.1310190008146045E-4</v>
      </c>
      <c r="AH620" s="5">
        <f t="shared" si="863"/>
        <v>7.2356925918014129E-4</v>
      </c>
      <c r="AI620" s="5">
        <f t="shared" si="864"/>
        <v>7.1180935458883344E-4</v>
      </c>
      <c r="AJ620" s="5">
        <f t="shared" si="865"/>
        <v>3.5012028969712581E-4</v>
      </c>
      <c r="AK620" s="5">
        <f t="shared" si="866"/>
        <v>1.1480997120678788E-4</v>
      </c>
      <c r="AL620" s="5">
        <f t="shared" si="867"/>
        <v>5.8887435945055296E-7</v>
      </c>
      <c r="AM620" s="5">
        <f t="shared" si="868"/>
        <v>1.6897581231002368E-3</v>
      </c>
      <c r="AN620" s="5">
        <f t="shared" si="869"/>
        <v>8.9557180524312669E-4</v>
      </c>
      <c r="AO620" s="5">
        <f t="shared" si="870"/>
        <v>2.3732652838942889E-4</v>
      </c>
      <c r="AP620" s="5">
        <f t="shared" si="871"/>
        <v>4.1927686682132516E-5</v>
      </c>
      <c r="AQ620" s="5">
        <f t="shared" si="872"/>
        <v>5.5554184853825652E-6</v>
      </c>
      <c r="AR620" s="5">
        <f t="shared" si="873"/>
        <v>7.669834147309511E-5</v>
      </c>
      <c r="AS620" s="5">
        <f t="shared" si="874"/>
        <v>7.5451791586416485E-5</v>
      </c>
      <c r="AT620" s="5">
        <f t="shared" si="875"/>
        <v>3.7112750707895403E-5</v>
      </c>
      <c r="AU620" s="5">
        <f t="shared" si="876"/>
        <v>1.2169856947919536E-5</v>
      </c>
      <c r="AV620" s="5">
        <f t="shared" si="877"/>
        <v>2.9930161866441212E-6</v>
      </c>
      <c r="AW620" s="5">
        <f t="shared" si="878"/>
        <v>8.5286363545350116E-9</v>
      </c>
      <c r="AX620" s="5">
        <f t="shared" si="879"/>
        <v>2.7704918447799199E-4</v>
      </c>
      <c r="AY620" s="5">
        <f t="shared" si="880"/>
        <v>1.4683606777333595E-4</v>
      </c>
      <c r="AZ620" s="5">
        <f t="shared" si="881"/>
        <v>3.8911557959934075E-5</v>
      </c>
      <c r="BA620" s="5">
        <f t="shared" si="882"/>
        <v>6.8743752395883654E-6</v>
      </c>
      <c r="BB620" s="5">
        <f t="shared" si="883"/>
        <v>9.1085471924545956E-7</v>
      </c>
      <c r="BC620" s="5">
        <f t="shared" si="884"/>
        <v>9.6550600240018889E-8</v>
      </c>
      <c r="BD620" s="5">
        <f t="shared" si="885"/>
        <v>6.7750201634567429E-6</v>
      </c>
      <c r="BE620" s="5">
        <f t="shared" si="886"/>
        <v>6.66490825680013E-6</v>
      </c>
      <c r="BF620" s="5">
        <f t="shared" si="887"/>
        <v>3.2782929791974312E-6</v>
      </c>
      <c r="BG620" s="5">
        <f t="shared" si="888"/>
        <v>1.0750040303995601E-6</v>
      </c>
      <c r="BH620" s="5">
        <f t="shared" si="889"/>
        <v>2.6438309648689767E-7</v>
      </c>
      <c r="BI620" s="5">
        <f t="shared" si="890"/>
        <v>5.2017235084798898E-8</v>
      </c>
      <c r="BJ620" s="8">
        <f t="shared" si="891"/>
        <v>0.45567678861880007</v>
      </c>
      <c r="BK620" s="8">
        <f t="shared" si="892"/>
        <v>0.3508315073940364</v>
      </c>
      <c r="BL620" s="8">
        <f t="shared" si="893"/>
        <v>0.18810089561660376</v>
      </c>
      <c r="BM620" s="8">
        <f t="shared" si="894"/>
        <v>0.19453514004938577</v>
      </c>
      <c r="BN620" s="8">
        <f t="shared" si="895"/>
        <v>0.80538812411020133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1.26315789473684</v>
      </c>
      <c r="F621">
        <f>VLOOKUP(B621,home!$B$2:$E$405,3,FALSE)</f>
        <v>1.19</v>
      </c>
      <c r="G621">
        <f>VLOOKUP(C621,away!$B$2:$E$405,4,FALSE)</f>
        <v>1.39</v>
      </c>
      <c r="H621">
        <f>VLOOKUP(A621,away!$A$2:$E$405,3,FALSE)</f>
        <v>1.0526315789473699</v>
      </c>
      <c r="I621">
        <f>VLOOKUP(C621,away!$B$2:$E$405,3,FALSE)</f>
        <v>0.79</v>
      </c>
      <c r="J621">
        <f>VLOOKUP(B621,home!$B$2:$E$405,4,FALSE)</f>
        <v>1.19</v>
      </c>
      <c r="K621" s="3">
        <f t="shared" si="840"/>
        <v>2.0893894736842067</v>
      </c>
      <c r="L621" s="3">
        <f t="shared" si="841"/>
        <v>0.98957894736842245</v>
      </c>
      <c r="M621" s="5">
        <f t="shared" si="842"/>
        <v>4.6006691712940292E-2</v>
      </c>
      <c r="N621" s="5">
        <f t="shared" si="843"/>
        <v>9.6125897384051862E-2</v>
      </c>
      <c r="O621" s="5">
        <f t="shared" si="844"/>
        <v>4.5527253557194981E-2</v>
      </c>
      <c r="P621" s="5">
        <f t="shared" si="845"/>
        <v>9.5124164348155044E-2</v>
      </c>
      <c r="Q621" s="5">
        <f t="shared" si="846"/>
        <v>0.10042221907134312</v>
      </c>
      <c r="R621" s="5">
        <f t="shared" si="847"/>
        <v>2.2526405825852139E-2</v>
      </c>
      <c r="S621" s="5">
        <f t="shared" si="848"/>
        <v>4.917005714839149E-2</v>
      </c>
      <c r="T621" s="5">
        <f t="shared" si="849"/>
        <v>9.9375713841020855E-2</v>
      </c>
      <c r="U621" s="5">
        <f t="shared" si="850"/>
        <v>4.7066435212474042E-2</v>
      </c>
      <c r="V621" s="5">
        <f t="shared" si="851"/>
        <v>1.1296087646398226E-2</v>
      </c>
      <c r="W621" s="5">
        <f t="shared" si="852"/>
        <v>6.9940375817224579E-2</v>
      </c>
      <c r="X621" s="5">
        <f t="shared" si="853"/>
        <v>6.9211523479760964E-2</v>
      </c>
      <c r="Y621" s="5">
        <f t="shared" si="854"/>
        <v>3.4245133275433354E-2</v>
      </c>
      <c r="Z621" s="5">
        <f t="shared" si="855"/>
        <v>7.4305523217135534E-3</v>
      </c>
      <c r="AA621" s="5">
        <f t="shared" si="856"/>
        <v>1.5525317804648039E-2</v>
      </c>
      <c r="AB621" s="5">
        <f t="shared" si="857"/>
        <v>1.621921779831681E-2</v>
      </c>
      <c r="AC621" s="5">
        <f t="shared" si="858"/>
        <v>1.4597481064163806E-3</v>
      </c>
      <c r="AD621" s="5">
        <f t="shared" si="859"/>
        <v>3.6533171254506613E-2</v>
      </c>
      <c r="AE621" s="5">
        <f t="shared" si="860"/>
        <v>3.6152457154064968E-2</v>
      </c>
      <c r="AF621" s="5">
        <f t="shared" si="861"/>
        <v>1.78878552476508E-2</v>
      </c>
      <c r="AG621" s="5">
        <f t="shared" si="862"/>
        <v>5.9004816555496649E-3</v>
      </c>
      <c r="AH621" s="5">
        <f t="shared" si="863"/>
        <v>1.838279536221821E-3</v>
      </c>
      <c r="AI621" s="5">
        <f t="shared" si="864"/>
        <v>3.8408819126709579E-3</v>
      </c>
      <c r="AJ621" s="5">
        <f t="shared" si="865"/>
        <v>4.0125491189993822E-3</v>
      </c>
      <c r="AK621" s="5">
        <f t="shared" si="866"/>
        <v>2.7945926306260486E-3</v>
      </c>
      <c r="AL621" s="5">
        <f t="shared" si="867"/>
        <v>1.2072793205654781E-4</v>
      </c>
      <c r="AM621" s="5">
        <f t="shared" si="868"/>
        <v>1.526640469189371E-2</v>
      </c>
      <c r="AN621" s="5">
        <f t="shared" si="869"/>
        <v>1.5107312685104525E-2</v>
      </c>
      <c r="AO621" s="5">
        <f t="shared" si="870"/>
        <v>7.4749392922456755E-3</v>
      </c>
      <c r="AP621" s="5">
        <f t="shared" si="871"/>
        <v>2.4656808521544456E-3</v>
      </c>
      <c r="AQ621" s="5">
        <f t="shared" si="872"/>
        <v>6.0999646555536761E-4</v>
      </c>
      <c r="AR621" s="5">
        <f t="shared" si="873"/>
        <v>3.6382454568466039E-4</v>
      </c>
      <c r="AS621" s="5">
        <f t="shared" si="874"/>
        <v>7.6017117602146815E-4</v>
      </c>
      <c r="AT621" s="5">
        <f t="shared" si="875"/>
        <v>7.9414682668870005E-4</v>
      </c>
      <c r="AU621" s="5">
        <f t="shared" si="876"/>
        <v>5.5309400674769535E-4</v>
      </c>
      <c r="AV621" s="5">
        <f t="shared" si="877"/>
        <v>2.8890719891411405E-4</v>
      </c>
      <c r="AW621" s="5">
        <f t="shared" si="878"/>
        <v>6.9338606713607716E-6</v>
      </c>
      <c r="AX621" s="5">
        <f t="shared" si="879"/>
        <v>5.3162442107076505E-3</v>
      </c>
      <c r="AY621" s="5">
        <f t="shared" si="880"/>
        <v>5.260843349985546E-3</v>
      </c>
      <c r="AZ621" s="5">
        <f t="shared" si="881"/>
        <v>2.6030099122744312E-3</v>
      </c>
      <c r="BA621" s="5">
        <f t="shared" si="882"/>
        <v>8.5862793632603379E-4</v>
      </c>
      <c r="BB621" s="5">
        <f t="shared" si="883"/>
        <v>2.1242003235265929E-4</v>
      </c>
      <c r="BC621" s="5">
        <f t="shared" si="884"/>
        <v>4.204127840310218E-5</v>
      </c>
      <c r="BD621" s="5">
        <f t="shared" si="885"/>
        <v>6.0005518490903429E-5</v>
      </c>
      <c r="BE621" s="5">
        <f t="shared" si="886"/>
        <v>1.2537489869785665E-4</v>
      </c>
      <c r="BF621" s="5">
        <f t="shared" si="887"/>
        <v>1.3097849680176275E-4</v>
      </c>
      <c r="BG621" s="5">
        <f t="shared" si="888"/>
        <v>9.1221697498861213E-5</v>
      </c>
      <c r="BH621" s="5">
        <f t="shared" si="889"/>
        <v>4.7649413631431377E-5</v>
      </c>
      <c r="BI621" s="5">
        <f t="shared" si="890"/>
        <v>1.9911636653747492E-5</v>
      </c>
      <c r="BJ621" s="8">
        <f t="shared" si="891"/>
        <v>0.62101234888761003</v>
      </c>
      <c r="BK621" s="8">
        <f t="shared" si="892"/>
        <v>0.20843832024434353</v>
      </c>
      <c r="BL621" s="8">
        <f t="shared" si="893"/>
        <v>0.16258621881283536</v>
      </c>
      <c r="BM621" s="8">
        <f t="shared" si="894"/>
        <v>0.58848089887765109</v>
      </c>
      <c r="BN621" s="8">
        <f t="shared" si="895"/>
        <v>0.40573263189953745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1.4931506849315099</v>
      </c>
      <c r="F622">
        <f>VLOOKUP(B622,home!$B$2:$E$405,3,FALSE)</f>
        <v>0.67</v>
      </c>
      <c r="G622">
        <f>VLOOKUP(C622,away!$B$2:$E$405,4,FALSE)</f>
        <v>1.34</v>
      </c>
      <c r="H622">
        <f>VLOOKUP(A622,away!$A$2:$E$405,3,FALSE)</f>
        <v>1.4931506849315099</v>
      </c>
      <c r="I622">
        <f>VLOOKUP(C622,away!$B$2:$E$405,3,FALSE)</f>
        <v>1.17</v>
      </c>
      <c r="J622">
        <f>VLOOKUP(B622,home!$B$2:$E$405,4,FALSE)</f>
        <v>0.45</v>
      </c>
      <c r="K622" s="3">
        <f t="shared" si="840"/>
        <v>1.3405506849315096</v>
      </c>
      <c r="L622" s="3">
        <f t="shared" si="841"/>
        <v>0.78614383561643997</v>
      </c>
      <c r="M622" s="5">
        <f t="shared" si="842"/>
        <v>0.11923075802098279</v>
      </c>
      <c r="N622" s="5">
        <f t="shared" si="843"/>
        <v>0.15983487432993154</v>
      </c>
      <c r="O622" s="5">
        <f t="shared" si="844"/>
        <v>9.373252543407104E-2</v>
      </c>
      <c r="P622" s="5">
        <f t="shared" si="845"/>
        <v>0.12565320117100406</v>
      </c>
      <c r="Q622" s="5">
        <f t="shared" si="846"/>
        <v>0.10713337512946577</v>
      </c>
      <c r="R622" s="5">
        <f t="shared" si="847"/>
        <v>3.6843623533378049E-2</v>
      </c>
      <c r="S622" s="5">
        <f t="shared" si="848"/>
        <v>3.3105398360677704E-2</v>
      </c>
      <c r="T622" s="5">
        <f t="shared" si="849"/>
        <v>8.4222242446813159E-2</v>
      </c>
      <c r="U622" s="5">
        <f t="shared" si="850"/>
        <v>4.9390744763028627E-2</v>
      </c>
      <c r="V622" s="5">
        <f t="shared" si="851"/>
        <v>3.8765158225814358E-3</v>
      </c>
      <c r="W622" s="5">
        <f t="shared" si="852"/>
        <v>4.7872573136276561E-2</v>
      </c>
      <c r="X622" s="5">
        <f t="shared" si="853"/>
        <v>3.7634728266181E-2</v>
      </c>
      <c r="Y622" s="5">
        <f t="shared" si="854"/>
        <v>1.4793154815778989E-2</v>
      </c>
      <c r="Z622" s="5">
        <f t="shared" si="855"/>
        <v>9.6547958408459856E-3</v>
      </c>
      <c r="AA622" s="5">
        <f t="shared" si="856"/>
        <v>1.2942743177319976E-2</v>
      </c>
      <c r="AB622" s="5">
        <f t="shared" si="857"/>
        <v>8.6752016156244616E-3</v>
      </c>
      <c r="AC622" s="5">
        <f t="shared" si="858"/>
        <v>2.5533293096006526E-4</v>
      </c>
      <c r="AD622" s="5">
        <f t="shared" si="859"/>
        <v>1.6043902676817337E-2</v>
      </c>
      <c r="AE622" s="5">
        <f t="shared" si="860"/>
        <v>1.2612815188610051E-2</v>
      </c>
      <c r="AF622" s="5">
        <f t="shared" si="861"/>
        <v>4.9577434551475973E-3</v>
      </c>
      <c r="AG622" s="5">
        <f t="shared" si="862"/>
        <v>1.2991664852773448E-3</v>
      </c>
      <c r="AH622" s="5">
        <f t="shared" si="863"/>
        <v>1.8975145586040785E-3</v>
      </c>
      <c r="AI622" s="5">
        <f t="shared" si="864"/>
        <v>2.5437144412042085E-3</v>
      </c>
      <c r="AJ622" s="5">
        <f t="shared" si="865"/>
        <v>1.7049890682132374E-3</v>
      </c>
      <c r="AK622" s="5">
        <f t="shared" si="866"/>
        <v>7.6187475439799704E-4</v>
      </c>
      <c r="AL622" s="5">
        <f t="shared" si="867"/>
        <v>1.0763464284563542E-5</v>
      </c>
      <c r="AM622" s="5">
        <f t="shared" si="868"/>
        <v>4.3015329444763915E-3</v>
      </c>
      <c r="AN622" s="5">
        <f t="shared" si="869"/>
        <v>3.3816236080011493E-3</v>
      </c>
      <c r="AO622" s="5">
        <f t="shared" si="870"/>
        <v>1.3292212769025638E-3</v>
      </c>
      <c r="AP622" s="5">
        <f t="shared" si="871"/>
        <v>3.4831970433572124E-4</v>
      </c>
      <c r="AQ622" s="5">
        <f t="shared" si="872"/>
        <v>6.8457347096817039E-5</v>
      </c>
      <c r="AR622" s="5">
        <f t="shared" si="873"/>
        <v>2.9834387464780927E-4</v>
      </c>
      <c r="AS622" s="5">
        <f t="shared" si="874"/>
        <v>3.9994508550424113E-4</v>
      </c>
      <c r="AT622" s="5">
        <f t="shared" si="875"/>
        <v>2.680733291538509E-4</v>
      </c>
      <c r="AU622" s="5">
        <f t="shared" si="876"/>
        <v>1.1978862833635491E-4</v>
      </c>
      <c r="AV622" s="5">
        <f t="shared" si="877"/>
        <v>4.0145681940826666E-5</v>
      </c>
      <c r="AW622" s="5">
        <f t="shared" si="878"/>
        <v>3.1509014897145129E-7</v>
      </c>
      <c r="AX622" s="5">
        <f t="shared" si="879"/>
        <v>9.6107048916221254E-4</v>
      </c>
      <c r="AY622" s="5">
        <f t="shared" si="880"/>
        <v>7.5553964064775008E-4</v>
      </c>
      <c r="AZ622" s="5">
        <f t="shared" si="881"/>
        <v>2.969814155295444E-4</v>
      </c>
      <c r="BA622" s="5">
        <f t="shared" si="882"/>
        <v>7.7823369703731947E-5</v>
      </c>
      <c r="BB622" s="5">
        <f t="shared" si="883"/>
        <v>1.5295090589872018E-5</v>
      </c>
      <c r="BC622" s="5">
        <f t="shared" si="884"/>
        <v>2.4048282364845814E-6</v>
      </c>
      <c r="BD622" s="5">
        <f t="shared" si="885"/>
        <v>3.9090199658049852E-5</v>
      </c>
      <c r="BE622" s="5">
        <f t="shared" si="886"/>
        <v>5.2402393925708192E-5</v>
      </c>
      <c r="BF622" s="5">
        <f t="shared" si="887"/>
        <v>3.5124032534579453E-5</v>
      </c>
      <c r="BG622" s="5">
        <f t="shared" si="888"/>
        <v>1.5695181957262369E-5</v>
      </c>
      <c r="BH622" s="5">
        <f t="shared" si="889"/>
        <v>5.260046730733187E-6</v>
      </c>
      <c r="BI622" s="5">
        <f t="shared" si="890"/>
        <v>1.4102718495312238E-6</v>
      </c>
      <c r="BJ622" s="8">
        <f t="shared" si="891"/>
        <v>0.49794284564498165</v>
      </c>
      <c r="BK622" s="8">
        <f t="shared" si="892"/>
        <v>0.28288750941113838</v>
      </c>
      <c r="BL622" s="8">
        <f t="shared" si="893"/>
        <v>0.2097682100720806</v>
      </c>
      <c r="BM622" s="8">
        <f t="shared" si="894"/>
        <v>0.35706977879971463</v>
      </c>
      <c r="BN622" s="8">
        <f t="shared" si="895"/>
        <v>0.64242835761883321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1.4931506849315099</v>
      </c>
      <c r="F623">
        <f>VLOOKUP(B623,home!$B$2:$E$405,3,FALSE)</f>
        <v>1.79</v>
      </c>
      <c r="G623">
        <f>VLOOKUP(C623,away!$B$2:$E$405,4,FALSE)</f>
        <v>1.56</v>
      </c>
      <c r="H623">
        <f>VLOOKUP(A623,away!$A$2:$E$405,3,FALSE)</f>
        <v>1.4931506849315099</v>
      </c>
      <c r="I623">
        <f>VLOOKUP(C623,away!$B$2:$E$405,3,FALSE)</f>
        <v>0.89</v>
      </c>
      <c r="J623">
        <f>VLOOKUP(B623,home!$B$2:$E$405,4,FALSE)</f>
        <v>0.89</v>
      </c>
      <c r="K623" s="3">
        <f t="shared" si="840"/>
        <v>4.1694739726027485</v>
      </c>
      <c r="L623" s="3">
        <f t="shared" si="841"/>
        <v>1.1827246575342492</v>
      </c>
      <c r="M623" s="5">
        <f t="shared" si="842"/>
        <v>4.7377230393434973E-3</v>
      </c>
      <c r="N623" s="5">
        <f t="shared" si="843"/>
        <v>1.9753812901943103E-2</v>
      </c>
      <c r="O623" s="5">
        <f t="shared" si="844"/>
        <v>5.603421859199661E-3</v>
      </c>
      <c r="P623" s="5">
        <f t="shared" si="845"/>
        <v>2.3363321599446291E-2</v>
      </c>
      <c r="Q623" s="5">
        <f t="shared" si="846"/>
        <v>4.1181504377158069E-2</v>
      </c>
      <c r="R623" s="5">
        <f t="shared" si="847"/>
        <v>3.3136525997209225E-3</v>
      </c>
      <c r="S623" s="5">
        <f t="shared" si="848"/>
        <v>2.8803118693636783E-2</v>
      </c>
      <c r="T623" s="5">
        <f t="shared" si="849"/>
        <v>4.8706380661219469E-2</v>
      </c>
      <c r="U623" s="5">
        <f t="shared" si="850"/>
        <v>1.381618826878382E-2</v>
      </c>
      <c r="V623" s="5">
        <f t="shared" si="851"/>
        <v>1.5781995779599167E-2</v>
      </c>
      <c r="W623" s="5">
        <f t="shared" si="852"/>
        <v>5.723507021772891E-2</v>
      </c>
      <c r="X623" s="5">
        <f t="shared" si="853"/>
        <v>6.7693328822212129E-2</v>
      </c>
      <c r="Y623" s="5">
        <f t="shared" si="854"/>
        <v>4.0031284574302085E-2</v>
      </c>
      <c r="Z623" s="5">
        <f t="shared" si="855"/>
        <v>1.3063795453974675E-3</v>
      </c>
      <c r="AA623" s="5">
        <f t="shared" si="856"/>
        <v>5.4469155128753517E-3</v>
      </c>
      <c r="AB623" s="5">
        <f t="shared" si="857"/>
        <v>1.1355386230949964E-2</v>
      </c>
      <c r="AC623" s="5">
        <f t="shared" si="858"/>
        <v>4.8641488724899748E-3</v>
      </c>
      <c r="AD623" s="5">
        <f t="shared" si="859"/>
        <v>5.9660033898227854E-2</v>
      </c>
      <c r="AE623" s="5">
        <f t="shared" si="860"/>
        <v>7.056139316076325E-2</v>
      </c>
      <c r="AF623" s="5">
        <f t="shared" si="861"/>
        <v>4.1727349780601608E-2</v>
      </c>
      <c r="AG623" s="5">
        <f t="shared" si="862"/>
        <v>1.6450655159691289E-2</v>
      </c>
      <c r="AH623" s="5">
        <f t="shared" si="863"/>
        <v>3.8627182510999182E-4</v>
      </c>
      <c r="AI623" s="5">
        <f t="shared" si="864"/>
        <v>1.6105503211458717E-3</v>
      </c>
      <c r="AJ623" s="5">
        <f t="shared" si="865"/>
        <v>3.3575738227923551E-3</v>
      </c>
      <c r="AK623" s="5">
        <f t="shared" si="866"/>
        <v>4.6664388884083462E-3</v>
      </c>
      <c r="AL623" s="5">
        <f t="shared" si="867"/>
        <v>9.5947081306225676E-4</v>
      </c>
      <c r="AM623" s="5">
        <f t="shared" si="868"/>
        <v>4.9750191708651741E-2</v>
      </c>
      <c r="AN623" s="5">
        <f t="shared" si="869"/>
        <v>5.8840778450878387E-2</v>
      </c>
      <c r="AO623" s="5">
        <f t="shared" si="870"/>
        <v>3.4796219771181879E-2</v>
      </c>
      <c r="AP623" s="5">
        <f t="shared" si="871"/>
        <v>1.3718115704119186E-2</v>
      </c>
      <c r="AQ623" s="5">
        <f t="shared" si="872"/>
        <v>4.0561884245423913E-3</v>
      </c>
      <c r="AR623" s="5">
        <f t="shared" si="873"/>
        <v>9.1370642413668852E-5</v>
      </c>
      <c r="AS623" s="5">
        <f t="shared" si="874"/>
        <v>3.8096751540378509E-4</v>
      </c>
      <c r="AT623" s="5">
        <f t="shared" si="875"/>
        <v>7.9421706994160931E-4</v>
      </c>
      <c r="AU623" s="5">
        <f t="shared" si="876"/>
        <v>1.1038224672394524E-3</v>
      </c>
      <c r="AV623" s="5">
        <f t="shared" si="877"/>
        <v>1.1505897618822615E-3</v>
      </c>
      <c r="AW623" s="5">
        <f t="shared" si="878"/>
        <v>1.3142990246523526E-4</v>
      </c>
      <c r="AX623" s="5">
        <f t="shared" si="879"/>
        <v>3.4572021576870088E-2</v>
      </c>
      <c r="AY623" s="5">
        <f t="shared" si="880"/>
        <v>4.088918237977035E-2</v>
      </c>
      <c r="AZ623" s="5">
        <f t="shared" si="881"/>
        <v>2.418032211348467E-2</v>
      </c>
      <c r="BA623" s="5">
        <f t="shared" si="882"/>
        <v>9.532887730246329E-3</v>
      </c>
      <c r="BB623" s="5">
        <f t="shared" si="883"/>
        <v>2.818695344017008E-3</v>
      </c>
      <c r="BC623" s="5">
        <f t="shared" si="884"/>
        <v>6.6674809708917946E-4</v>
      </c>
      <c r="BD623" s="5">
        <f t="shared" si="885"/>
        <v>1.801105195956513E-5</v>
      </c>
      <c r="BE623" s="5">
        <f t="shared" si="886"/>
        <v>7.5096612364602535E-5</v>
      </c>
      <c r="BF623" s="5">
        <f t="shared" si="887"/>
        <v>1.5655668534242403E-4</v>
      </c>
      <c r="BG623" s="5">
        <f t="shared" si="888"/>
        <v>2.1758634159073172E-4</v>
      </c>
      <c r="BH623" s="5">
        <f t="shared" si="889"/>
        <v>2.2680514701410172E-4</v>
      </c>
      <c r="BI623" s="5">
        <f t="shared" si="890"/>
        <v>1.891316314655274E-4</v>
      </c>
      <c r="BJ623" s="8">
        <f t="shared" si="891"/>
        <v>0.73682216485469898</v>
      </c>
      <c r="BK623" s="8">
        <f t="shared" si="892"/>
        <v>0.11939896117734831</v>
      </c>
      <c r="BL623" s="8">
        <f t="shared" si="893"/>
        <v>5.3960554255604011E-2</v>
      </c>
      <c r="BM623" s="8">
        <f t="shared" si="894"/>
        <v>0.77277687097893233</v>
      </c>
      <c r="BN623" s="8">
        <f t="shared" si="895"/>
        <v>9.7953436376811545E-2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1.4931506849315099</v>
      </c>
      <c r="F624">
        <f>VLOOKUP(B624,home!$B$2:$E$405,3,FALSE)</f>
        <v>2.23</v>
      </c>
      <c r="G624">
        <f>VLOOKUP(C624,away!$B$2:$E$405,4,FALSE)</f>
        <v>2.0099999999999998</v>
      </c>
      <c r="H624">
        <f>VLOOKUP(A624,away!$A$2:$E$405,3,FALSE)</f>
        <v>1.4931506849315099</v>
      </c>
      <c r="I624">
        <f>VLOOKUP(C624,away!$B$2:$E$405,3,FALSE)</f>
        <v>1.34</v>
      </c>
      <c r="J624">
        <f>VLOOKUP(B624,home!$B$2:$E$405,4,FALSE)</f>
        <v>1.34</v>
      </c>
      <c r="K624" s="3">
        <f t="shared" si="840"/>
        <v>6.6927493150685065</v>
      </c>
      <c r="L624" s="3">
        <f t="shared" si="841"/>
        <v>2.6811013698630193</v>
      </c>
      <c r="M624" s="5">
        <f t="shared" si="842"/>
        <v>8.4915774163055828E-5</v>
      </c>
      <c r="N624" s="5">
        <f t="shared" si="843"/>
        <v>5.6831998936830383E-4</v>
      </c>
      <c r="O624" s="5">
        <f t="shared" si="844"/>
        <v>2.2766779843154777E-4</v>
      </c>
      <c r="P624" s="5">
        <f t="shared" si="845"/>
        <v>1.5237235020158959E-3</v>
      </c>
      <c r="Q624" s="5">
        <f t="shared" si="846"/>
        <v>1.9018116097922291E-3</v>
      </c>
      <c r="R624" s="5">
        <f t="shared" si="847"/>
        <v>3.0520022312426027E-4</v>
      </c>
      <c r="S624" s="5">
        <f t="shared" si="848"/>
        <v>6.8354005291684089E-3</v>
      </c>
      <c r="T624" s="5">
        <f t="shared" si="849"/>
        <v>5.0989497122353395E-3</v>
      </c>
      <c r="U624" s="5">
        <f t="shared" si="850"/>
        <v>2.042628584273648E-3</v>
      </c>
      <c r="V624" s="5">
        <f t="shared" si="851"/>
        <v>1.3628223619411052E-2</v>
      </c>
      <c r="W624" s="5">
        <f t="shared" si="852"/>
        <v>4.2427827829420884E-3</v>
      </c>
      <c r="X624" s="5">
        <f t="shared" si="853"/>
        <v>1.1375330731377267E-2</v>
      </c>
      <c r="Y624" s="5">
        <f t="shared" si="854"/>
        <v>1.5249207403270248E-2</v>
      </c>
      <c r="Z624" s="5">
        <f t="shared" si="855"/>
        <v>2.7275757876698442E-4</v>
      </c>
      <c r="AA624" s="5">
        <f t="shared" si="856"/>
        <v>1.8254980984724791E-3</v>
      </c>
      <c r="AB624" s="5">
        <f t="shared" si="857"/>
        <v>6.1088005741052756E-3</v>
      </c>
      <c r="AC624" s="5">
        <f t="shared" si="858"/>
        <v>1.5284001135459269E-2</v>
      </c>
      <c r="AD624" s="5">
        <f t="shared" si="859"/>
        <v>7.0989703911300342E-3</v>
      </c>
      <c r="AE624" s="5">
        <f t="shared" si="860"/>
        <v>1.9033059240275749E-2</v>
      </c>
      <c r="AF624" s="5">
        <f t="shared" si="861"/>
        <v>2.5514780600893659E-2</v>
      </c>
      <c r="AG624" s="5">
        <f t="shared" si="862"/>
        <v>2.2802571073603457E-2</v>
      </c>
      <c r="AH624" s="5">
        <f t="shared" si="863"/>
        <v>1.8282267951817057E-4</v>
      </c>
      <c r="AI624" s="5">
        <f t="shared" si="864"/>
        <v>1.2235863631242249E-3</v>
      </c>
      <c r="AJ624" s="5">
        <f t="shared" si="865"/>
        <v>4.0945783968634126E-3</v>
      </c>
      <c r="AK624" s="5">
        <f t="shared" si="866"/>
        <v>9.1346622537006299E-3</v>
      </c>
      <c r="AL624" s="5">
        <f t="shared" si="867"/>
        <v>1.0970207580145478E-2</v>
      </c>
      <c r="AM624" s="5">
        <f t="shared" si="868"/>
        <v>9.5023258445854231E-3</v>
      </c>
      <c r="AN624" s="5">
        <f t="shared" si="869"/>
        <v>2.5476698838802748E-2</v>
      </c>
      <c r="AO624" s="5">
        <f t="shared" si="870"/>
        <v>3.4152806078150827E-2</v>
      </c>
      <c r="AP624" s="5">
        <f t="shared" si="871"/>
        <v>3.0522378386932073E-2</v>
      </c>
      <c r="AQ624" s="5">
        <f t="shared" si="872"/>
        <v>2.0458397626170247E-2</v>
      </c>
      <c r="AR624" s="5">
        <f t="shared" si="873"/>
        <v>9.8033227299638965E-5</v>
      </c>
      <c r="AS624" s="5">
        <f t="shared" si="874"/>
        <v>6.5611181486361389E-4</v>
      </c>
      <c r="AT624" s="5">
        <f t="shared" si="875"/>
        <v>2.1955959497684044E-3</v>
      </c>
      <c r="AU624" s="5">
        <f t="shared" si="876"/>
        <v>4.8981910963265549E-3</v>
      </c>
      <c r="AV624" s="5">
        <f t="shared" si="877"/>
        <v>8.1955912762535586E-3</v>
      </c>
      <c r="AW624" s="5">
        <f t="shared" si="878"/>
        <v>5.4680205430393952E-3</v>
      </c>
      <c r="AX624" s="5">
        <f t="shared" si="879"/>
        <v>1.0599447464651145E-2</v>
      </c>
      <c r="AY624" s="5">
        <f t="shared" si="880"/>
        <v>2.8418193117267291E-2</v>
      </c>
      <c r="AZ624" s="5">
        <f t="shared" si="881"/>
        <v>3.8096028247868584E-2</v>
      </c>
      <c r="BA624" s="5">
        <f t="shared" si="882"/>
        <v>3.4046437840566914E-2</v>
      </c>
      <c r="BB624" s="5">
        <f t="shared" si="883"/>
        <v>2.282048778332502E-2</v>
      </c>
      <c r="BC624" s="5">
        <f t="shared" si="884"/>
        <v>1.2236808211363E-2</v>
      </c>
      <c r="BD624" s="5">
        <f t="shared" si="885"/>
        <v>4.3806170000859114E-5</v>
      </c>
      <c r="BE624" s="5">
        <f t="shared" si="886"/>
        <v>2.9318371426902438E-4</v>
      </c>
      <c r="BF624" s="5">
        <f t="shared" si="887"/>
        <v>9.8110255143162733E-4</v>
      </c>
      <c r="BG624" s="5">
        <f t="shared" si="888"/>
        <v>2.1887578097019942E-3</v>
      </c>
      <c r="BH624" s="5">
        <f t="shared" si="889"/>
        <v>3.6622018329334695E-3</v>
      </c>
      <c r="BI624" s="5">
        <f t="shared" si="890"/>
        <v>4.9020397618016178E-3</v>
      </c>
      <c r="BJ624" s="8">
        <f t="shared" si="891"/>
        <v>0.37921579297457164</v>
      </c>
      <c r="BK624" s="8">
        <f t="shared" si="892"/>
        <v>7.6744665257630448E-2</v>
      </c>
      <c r="BL624" s="8">
        <f t="shared" si="893"/>
        <v>5.3260060176264008E-2</v>
      </c>
      <c r="BM624" s="8">
        <f t="shared" si="894"/>
        <v>0.48193146451610996</v>
      </c>
      <c r="BN624" s="8">
        <f t="shared" si="895"/>
        <v>4.6116388968952936E-3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1.4931506849315099</v>
      </c>
      <c r="F625">
        <f>VLOOKUP(B625,home!$B$2:$E$405,3,FALSE)</f>
        <v>1.56</v>
      </c>
      <c r="G625">
        <f>VLOOKUP(C625,away!$B$2:$E$405,4,FALSE)</f>
        <v>1.17</v>
      </c>
      <c r="H625">
        <f>VLOOKUP(A625,away!$A$2:$E$405,3,FALSE)</f>
        <v>1.4931506849315099</v>
      </c>
      <c r="I625">
        <f>VLOOKUP(C625,away!$B$2:$E$405,3,FALSE)</f>
        <v>1.17</v>
      </c>
      <c r="J625">
        <f>VLOOKUP(B625,home!$B$2:$E$405,4,FALSE)</f>
        <v>1.34</v>
      </c>
      <c r="K625" s="3">
        <f t="shared" si="840"/>
        <v>2.7252986301369915</v>
      </c>
      <c r="L625" s="3">
        <f t="shared" si="841"/>
        <v>2.3409616438356213</v>
      </c>
      <c r="M625" s="5">
        <f t="shared" si="842"/>
        <v>6.3059586572847704E-3</v>
      </c>
      <c r="N625" s="5">
        <f t="shared" si="843"/>
        <v>1.7185620490398693E-2</v>
      </c>
      <c r="O625" s="5">
        <f t="shared" si="844"/>
        <v>1.4762007344316826E-2</v>
      </c>
      <c r="P625" s="5">
        <f t="shared" si="845"/>
        <v>4.0230878393538859E-2</v>
      </c>
      <c r="Q625" s="5">
        <f t="shared" si="846"/>
        <v>2.3417973990268886E-2</v>
      </c>
      <c r="R625" s="5">
        <f t="shared" si="847"/>
        <v>1.7278646489532718E-2</v>
      </c>
      <c r="S625" s="5">
        <f t="shared" si="848"/>
        <v>6.4166436234321042E-2</v>
      </c>
      <c r="T625" s="5">
        <f t="shared" si="849"/>
        <v>5.482057888755968E-2</v>
      </c>
      <c r="U625" s="5">
        <f t="shared" si="850"/>
        <v>4.7089471608544861E-2</v>
      </c>
      <c r="V625" s="5">
        <f t="shared" si="851"/>
        <v>4.548558722854517E-2</v>
      </c>
      <c r="W625" s="5">
        <f t="shared" si="852"/>
        <v>2.1273657478754492E-2</v>
      </c>
      <c r="X625" s="5">
        <f t="shared" si="853"/>
        <v>4.980081618186108E-2</v>
      </c>
      <c r="Y625" s="5">
        <f t="shared" si="854"/>
        <v>5.8290900256722573E-2</v>
      </c>
      <c r="Z625" s="5">
        <f t="shared" si="855"/>
        <v>1.3482882896463698E-2</v>
      </c>
      <c r="AA625" s="5">
        <f t="shared" si="856"/>
        <v>3.6744882288029995E-2</v>
      </c>
      <c r="AB625" s="5">
        <f t="shared" si="857"/>
        <v>5.0070388682056578E-2</v>
      </c>
      <c r="AC625" s="5">
        <f t="shared" si="858"/>
        <v>1.8136864946937323E-2</v>
      </c>
      <c r="AD625" s="5">
        <f t="shared" si="859"/>
        <v>1.4494267396213298E-2</v>
      </c>
      <c r="AE625" s="5">
        <f t="shared" si="860"/>
        <v>3.3930524030032536E-2</v>
      </c>
      <c r="AF625" s="5">
        <f t="shared" si="861"/>
        <v>3.9715027654774512E-2</v>
      </c>
      <c r="AG625" s="5">
        <f t="shared" si="862"/>
        <v>3.0990452141232701E-2</v>
      </c>
      <c r="AH625" s="5">
        <f t="shared" si="863"/>
        <v>7.8907279272372143E-3</v>
      </c>
      <c r="AI625" s="5">
        <f t="shared" si="864"/>
        <v>2.1504590010883288E-2</v>
      </c>
      <c r="AJ625" s="5">
        <f t="shared" si="865"/>
        <v>2.9303214849158928E-2</v>
      </c>
      <c r="AK625" s="5">
        <f t="shared" si="866"/>
        <v>2.6620003762340923E-2</v>
      </c>
      <c r="AL625" s="5">
        <f t="shared" si="867"/>
        <v>4.6283970306551367E-3</v>
      </c>
      <c r="AM625" s="5">
        <f t="shared" si="868"/>
        <v>7.9002414159478705E-3</v>
      </c>
      <c r="AN625" s="5">
        <f t="shared" si="869"/>
        <v>1.8494162131775585E-2</v>
      </c>
      <c r="AO625" s="5">
        <f t="shared" si="870"/>
        <v>2.1647062092681937E-2</v>
      </c>
      <c r="AP625" s="5">
        <f t="shared" si="871"/>
        <v>1.6891647353565492E-2</v>
      </c>
      <c r="AQ625" s="5">
        <f t="shared" si="872"/>
        <v>9.8856746389735777E-3</v>
      </c>
      <c r="AR625" s="5">
        <f t="shared" si="873"/>
        <v>3.6943782839209726E-3</v>
      </c>
      <c r="AS625" s="5">
        <f t="shared" si="874"/>
        <v>1.0068284076377677E-2</v>
      </c>
      <c r="AT625" s="5">
        <f t="shared" si="875"/>
        <v>1.3719540400591087E-2</v>
      </c>
      <c r="AU625" s="5">
        <f t="shared" si="876"/>
        <v>1.2463281553279998E-2</v>
      </c>
      <c r="AV625" s="5">
        <f t="shared" si="877"/>
        <v>8.4915410360414043E-3</v>
      </c>
      <c r="AW625" s="5">
        <f t="shared" si="878"/>
        <v>8.2023160869264136E-4</v>
      </c>
      <c r="AX625" s="5">
        <f t="shared" si="879"/>
        <v>3.5884195181057122E-3</v>
      </c>
      <c r="AY625" s="5">
        <f t="shared" si="880"/>
        <v>8.4003524538765768E-3</v>
      </c>
      <c r="AZ625" s="5">
        <f t="shared" si="881"/>
        <v>9.8324514446127536E-3</v>
      </c>
      <c r="BA625" s="5">
        <f t="shared" si="882"/>
        <v>7.6724638989048672E-3</v>
      </c>
      <c r="BB625" s="5">
        <f t="shared" si="883"/>
        <v>4.4902359252624513E-3</v>
      </c>
      <c r="BC625" s="5">
        <f t="shared" si="884"/>
        <v>2.1022940145624287E-3</v>
      </c>
      <c r="BD625" s="5">
        <f t="shared" si="885"/>
        <v>1.4413996434130428E-3</v>
      </c>
      <c r="BE625" s="5">
        <f t="shared" si="886"/>
        <v>3.9282444736735145E-3</v>
      </c>
      <c r="BF625" s="5">
        <f t="shared" si="887"/>
        <v>5.3528196414728184E-3</v>
      </c>
      <c r="BG625" s="5">
        <f t="shared" si="888"/>
        <v>4.8626773454254176E-3</v>
      </c>
      <c r="BH625" s="5">
        <f t="shared" si="889"/>
        <v>3.3130619770715187E-3</v>
      </c>
      <c r="BI625" s="5">
        <f t="shared" si="890"/>
        <v>1.805816653534392E-3</v>
      </c>
      <c r="BJ625" s="8">
        <f t="shared" si="891"/>
        <v>0.4548248233960876</v>
      </c>
      <c r="BK625" s="8">
        <f t="shared" si="892"/>
        <v>0.18735447494515889</v>
      </c>
      <c r="BL625" s="8">
        <f t="shared" si="893"/>
        <v>0.32040497804690327</v>
      </c>
      <c r="BM625" s="8">
        <f t="shared" si="894"/>
        <v>0.84930595307408896</v>
      </c>
      <c r="BN625" s="8">
        <f t="shared" si="895"/>
        <v>0.11918108536534075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1.4931506849315099</v>
      </c>
      <c r="F626">
        <f>VLOOKUP(B626,home!$B$2:$E$405,3,FALSE)</f>
        <v>1.1200000000000001</v>
      </c>
      <c r="G626">
        <f>VLOOKUP(C626,away!$B$2:$E$405,4,FALSE)</f>
        <v>1.67</v>
      </c>
      <c r="H626">
        <f>VLOOKUP(A626,away!$A$2:$E$405,3,FALSE)</f>
        <v>1.4931506849315099</v>
      </c>
      <c r="I626">
        <f>VLOOKUP(C626,away!$B$2:$E$405,3,FALSE)</f>
        <v>0.67</v>
      </c>
      <c r="J626">
        <f>VLOOKUP(B626,home!$B$2:$E$405,4,FALSE)</f>
        <v>1.34</v>
      </c>
      <c r="K626" s="3">
        <f t="shared" si="840"/>
        <v>2.7927890410958964</v>
      </c>
      <c r="L626" s="3">
        <f t="shared" si="841"/>
        <v>1.3405506849315096</v>
      </c>
      <c r="M626" s="5">
        <f t="shared" si="842"/>
        <v>1.6029256006188181E-2</v>
      </c>
      <c r="N626" s="5">
        <f t="shared" si="843"/>
        <v>4.4766330511002927E-2</v>
      </c>
      <c r="O626" s="5">
        <f t="shared" si="844"/>
        <v>2.1488030118038081E-2</v>
      </c>
      <c r="P626" s="5">
        <f t="shared" si="845"/>
        <v>6.0011535028395312E-2</v>
      </c>
      <c r="Q626" s="5">
        <f t="shared" si="846"/>
        <v>6.2511458630602937E-2</v>
      </c>
      <c r="R626" s="5">
        <f t="shared" si="847"/>
        <v>1.4402896746282432E-2</v>
      </c>
      <c r="S626" s="5">
        <f t="shared" si="848"/>
        <v>5.6168925355518456E-2</v>
      </c>
      <c r="T626" s="5">
        <f t="shared" si="849"/>
        <v>8.3799778683322487E-2</v>
      </c>
      <c r="U626" s="5">
        <f t="shared" si="850"/>
        <v>4.0224252193053318E-2</v>
      </c>
      <c r="V626" s="5">
        <f t="shared" si="851"/>
        <v>2.336549445851252E-2</v>
      </c>
      <c r="W626" s="5">
        <f t="shared" si="852"/>
        <v>5.819377220215579E-2</v>
      </c>
      <c r="X626" s="5">
        <f t="shared" si="853"/>
        <v>7.8011701184348178E-2</v>
      </c>
      <c r="Y626" s="5">
        <f t="shared" si="854"/>
        <v>5.2289319727675122E-2</v>
      </c>
      <c r="Z626" s="5">
        <f t="shared" si="855"/>
        <v>6.4359376994089067E-3</v>
      </c>
      <c r="AA626" s="5">
        <f t="shared" si="856"/>
        <v>1.7974216276085128E-2</v>
      </c>
      <c r="AB626" s="5">
        <f t="shared" si="857"/>
        <v>2.509909711906903E-2</v>
      </c>
      <c r="AC626" s="5">
        <f t="shared" si="858"/>
        <v>5.4673435428454799E-3</v>
      </c>
      <c r="AD626" s="5">
        <f t="shared" si="859"/>
        <v>4.0630732316552919E-2</v>
      </c>
      <c r="AE626" s="5">
        <f t="shared" si="860"/>
        <v>5.4467556036223837E-2</v>
      </c>
      <c r="AF626" s="5">
        <f t="shared" si="861"/>
        <v>3.6508259775452634E-2</v>
      </c>
      <c r="AG626" s="5">
        <f t="shared" si="862"/>
        <v>1.6313724215880166E-2</v>
      </c>
      <c r="AH626" s="5">
        <f t="shared" si="863"/>
        <v>2.1569251727797845E-3</v>
      </c>
      <c r="AI626" s="5">
        <f t="shared" si="864"/>
        <v>6.0238369850032546E-3</v>
      </c>
      <c r="AJ626" s="5">
        <f t="shared" si="865"/>
        <v>8.41165295853262E-3</v>
      </c>
      <c r="AK626" s="5">
        <f t="shared" si="866"/>
        <v>7.8306574000305915E-3</v>
      </c>
      <c r="AL626" s="5">
        <f t="shared" si="867"/>
        <v>8.1876208953697224E-4</v>
      </c>
      <c r="AM626" s="5">
        <f t="shared" si="868"/>
        <v>2.2694612789073983E-2</v>
      </c>
      <c r="AN626" s="5">
        <f t="shared" si="869"/>
        <v>3.0423278718648524E-2</v>
      </c>
      <c r="AO626" s="5">
        <f t="shared" si="870"/>
        <v>2.0391973562073257E-2</v>
      </c>
      <c r="AP626" s="5">
        <f t="shared" si="871"/>
        <v>9.1121580419141774E-3</v>
      </c>
      <c r="AQ626" s="5">
        <f t="shared" si="872"/>
        <v>3.0538274260730547E-3</v>
      </c>
      <c r="AR626" s="5">
        <f t="shared" si="873"/>
        <v>5.7829350354319077E-4</v>
      </c>
      <c r="AS626" s="5">
        <f t="shared" si="874"/>
        <v>1.615051759232374E-3</v>
      </c>
      <c r="AT626" s="5">
        <f t="shared" si="875"/>
        <v>2.255249426993412E-3</v>
      </c>
      <c r="AU626" s="5">
        <f t="shared" si="876"/>
        <v>2.0994786282150001E-3</v>
      </c>
      <c r="AV626" s="5">
        <f t="shared" si="877"/>
        <v>1.4658502262234743E-3</v>
      </c>
      <c r="AW626" s="5">
        <f t="shared" si="878"/>
        <v>8.5148420344651886E-5</v>
      </c>
      <c r="AX626" s="5">
        <f t="shared" si="879"/>
        <v>1.0563544314873431E-2</v>
      </c>
      <c r="AY626" s="5">
        <f t="shared" si="880"/>
        <v>1.416096656660793E-2</v>
      </c>
      <c r="AZ626" s="5">
        <f t="shared" si="881"/>
        <v>9.4917467150792377E-3</v>
      </c>
      <c r="BA626" s="5">
        <f t="shared" si="882"/>
        <v>4.2413891866986244E-3</v>
      </c>
      <c r="BB626" s="5">
        <f t="shared" si="883"/>
        <v>1.4214492948224854E-3</v>
      </c>
      <c r="BC626" s="5">
        <f t="shared" si="884"/>
        <v>3.8110496515393876E-4</v>
      </c>
      <c r="BD626" s="5">
        <f t="shared" si="885"/>
        <v>1.2920529204437769E-4</v>
      </c>
      <c r="BE626" s="5">
        <f t="shared" si="886"/>
        <v>3.6084312367313284E-4</v>
      </c>
      <c r="BF626" s="5">
        <f t="shared" si="887"/>
        <v>5.0387936067456849E-4</v>
      </c>
      <c r="BG626" s="5">
        <f t="shared" si="888"/>
        <v>4.6907625217544705E-4</v>
      </c>
      <c r="BH626" s="5">
        <f t="shared" si="889"/>
        <v>3.275077541284809E-4</v>
      </c>
      <c r="BI626" s="5">
        <f t="shared" si="890"/>
        <v>1.8293201332079023E-4</v>
      </c>
      <c r="BJ626" s="8">
        <f t="shared" si="891"/>
        <v>0.65342868486423566</v>
      </c>
      <c r="BK626" s="8">
        <f t="shared" si="892"/>
        <v>0.17602228304760484</v>
      </c>
      <c r="BL626" s="8">
        <f t="shared" si="893"/>
        <v>0.15359893230909846</v>
      </c>
      <c r="BM626" s="8">
        <f t="shared" si="894"/>
        <v>0.75620051273357503</v>
      </c>
      <c r="BN626" s="8">
        <f t="shared" si="895"/>
        <v>0.21920950704050984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1.4931506849315099</v>
      </c>
      <c r="F627">
        <f>VLOOKUP(B627,home!$B$2:$E$405,3,FALSE)</f>
        <v>1.34</v>
      </c>
      <c r="G627">
        <f>VLOOKUP(C627,away!$B$2:$E$405,4,FALSE)</f>
        <v>1.34</v>
      </c>
      <c r="H627">
        <f>VLOOKUP(A627,away!$A$2:$E$405,3,FALSE)</f>
        <v>1.4931506849315099</v>
      </c>
      <c r="I627">
        <f>VLOOKUP(C627,away!$B$2:$E$405,3,FALSE)</f>
        <v>1.34</v>
      </c>
      <c r="J627">
        <f>VLOOKUP(B627,home!$B$2:$E$405,4,FALSE)</f>
        <v>0.84</v>
      </c>
      <c r="K627" s="3">
        <f t="shared" si="840"/>
        <v>2.6811013698630193</v>
      </c>
      <c r="L627" s="3">
        <f t="shared" si="841"/>
        <v>1.6806904109589076</v>
      </c>
      <c r="M627" s="5">
        <f t="shared" si="842"/>
        <v>1.2755512079733938E-2</v>
      </c>
      <c r="N627" s="5">
        <f t="shared" si="843"/>
        <v>3.4198820910278954E-2</v>
      </c>
      <c r="O627" s="5">
        <f t="shared" si="844"/>
        <v>2.1438066839279346E-2</v>
      </c>
      <c r="P627" s="5">
        <f t="shared" si="845"/>
        <v>5.7477630370006819E-2</v>
      </c>
      <c r="Q627" s="5">
        <f t="shared" si="846"/>
        <v>4.584525279512449E-2</v>
      </c>
      <c r="R627" s="5">
        <f t="shared" si="847"/>
        <v>1.8015376683136467E-2</v>
      </c>
      <c r="S627" s="5">
        <f t="shared" si="848"/>
        <v>6.4750007140051261E-2</v>
      </c>
      <c r="T627" s="5">
        <f t="shared" si="849"/>
        <v>7.7051676760752794E-2</v>
      </c>
      <c r="U627" s="5">
        <f t="shared" si="850"/>
        <v>4.8301051103755474E-2</v>
      </c>
      <c r="V627" s="5">
        <f t="shared" si="851"/>
        <v>3.2418899492994688E-2</v>
      </c>
      <c r="W627" s="5">
        <f t="shared" si="852"/>
        <v>4.0971923356908226E-2</v>
      </c>
      <c r="X627" s="5">
        <f t="shared" si="853"/>
        <v>6.8861118704498958E-2</v>
      </c>
      <c r="Y627" s="5">
        <f t="shared" si="854"/>
        <v>5.7867110947277235E-2</v>
      </c>
      <c r="Z627" s="5">
        <f t="shared" si="855"/>
        <v>1.0092756947053383E-2</v>
      </c>
      <c r="AA627" s="5">
        <f t="shared" si="856"/>
        <v>2.7059704476439329E-2</v>
      </c>
      <c r="AB627" s="5">
        <f t="shared" si="857"/>
        <v>3.6274905369934989E-2</v>
      </c>
      <c r="AC627" s="5">
        <f t="shared" si="858"/>
        <v>9.1301779498002035E-3</v>
      </c>
      <c r="AD627" s="5">
        <f t="shared" si="859"/>
        <v>2.7462469959532318E-2</v>
      </c>
      <c r="AE627" s="5">
        <f t="shared" si="860"/>
        <v>4.6155909922233028E-2</v>
      </c>
      <c r="AF627" s="5">
        <f t="shared" si="861"/>
        <v>3.8786897607690073E-2</v>
      </c>
      <c r="AG627" s="5">
        <f t="shared" si="862"/>
        <v>2.17295889600299E-2</v>
      </c>
      <c r="AH627" s="5">
        <f t="shared" si="863"/>
        <v>4.2406999552628824E-3</v>
      </c>
      <c r="AI627" s="5">
        <f t="shared" si="864"/>
        <v>1.1369746459233358E-2</v>
      </c>
      <c r="AJ627" s="5">
        <f t="shared" si="865"/>
        <v>1.5241721403422887E-2</v>
      </c>
      <c r="AK627" s="5">
        <f t="shared" si="866"/>
        <v>1.36215333779292E-2</v>
      </c>
      <c r="AL627" s="5">
        <f t="shared" si="867"/>
        <v>1.6456602922113297E-3</v>
      </c>
      <c r="AM627" s="5">
        <f t="shared" si="868"/>
        <v>1.4725933165664822E-2</v>
      </c>
      <c r="AN627" s="5">
        <f t="shared" si="869"/>
        <v>2.4749734663954619E-2</v>
      </c>
      <c r="AO627" s="5">
        <f t="shared" si="870"/>
        <v>2.0798320861742905E-2</v>
      </c>
      <c r="AP627" s="5">
        <f t="shared" si="871"/>
        <v>1.1651846145459301E-2</v>
      </c>
      <c r="AQ627" s="5">
        <f t="shared" si="872"/>
        <v>4.8957865216604918E-3</v>
      </c>
      <c r="AR627" s="5">
        <f t="shared" si="873"/>
        <v>1.4254607501128383E-3</v>
      </c>
      <c r="AS627" s="5">
        <f t="shared" si="874"/>
        <v>3.8218047698134975E-3</v>
      </c>
      <c r="AT627" s="5">
        <f t="shared" si="875"/>
        <v>5.1233230018479957E-3</v>
      </c>
      <c r="AU627" s="5">
        <f t="shared" si="876"/>
        <v>4.5787161061684586E-3</v>
      </c>
      <c r="AV627" s="5">
        <f t="shared" si="877"/>
        <v>3.0690005061155307E-3</v>
      </c>
      <c r="AW627" s="5">
        <f t="shared" si="878"/>
        <v>2.0598644683318996E-4</v>
      </c>
      <c r="AX627" s="5">
        <f t="shared" si="879"/>
        <v>6.580286597162535E-3</v>
      </c>
      <c r="AY627" s="5">
        <f t="shared" si="880"/>
        <v>1.1059424585212493E-2</v>
      </c>
      <c r="AZ627" s="5">
        <f t="shared" si="881"/>
        <v>9.293734425544915E-3</v>
      </c>
      <c r="BA627" s="5">
        <f t="shared" si="882"/>
        <v>5.2066301103373437E-3</v>
      </c>
      <c r="BB627" s="5">
        <f t="shared" si="883"/>
        <v>2.1876833249634743E-3</v>
      </c>
      <c r="BC627" s="5">
        <f t="shared" si="884"/>
        <v>7.3536367729616192E-4</v>
      </c>
      <c r="BD627" s="5">
        <f t="shared" si="885"/>
        <v>3.9929303565215647E-4</v>
      </c>
      <c r="BE627" s="5">
        <f t="shared" si="886"/>
        <v>1.07054510486376E-3</v>
      </c>
      <c r="BF627" s="5">
        <f t="shared" si="887"/>
        <v>1.4351199735751887E-3</v>
      </c>
      <c r="BG627" s="5">
        <f t="shared" si="888"/>
        <v>1.2825673756900727E-3</v>
      </c>
      <c r="BH627" s="5">
        <f t="shared" si="889"/>
        <v>8.5967328697606773E-4</v>
      </c>
      <c r="BI627" s="5">
        <f t="shared" si="890"/>
        <v>4.6097424546923598E-4</v>
      </c>
      <c r="BJ627" s="8">
        <f t="shared" si="891"/>
        <v>0.5708155140033252</v>
      </c>
      <c r="BK627" s="8">
        <f t="shared" si="892"/>
        <v>0.18923731191001075</v>
      </c>
      <c r="BL627" s="8">
        <f t="shared" si="893"/>
        <v>0.21908928382467874</v>
      </c>
      <c r="BM627" s="8">
        <f t="shared" si="894"/>
        <v>0.78865076886912877</v>
      </c>
      <c r="BN627" s="8">
        <f t="shared" si="895"/>
        <v>0.18973065967756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1.4931506849315099</v>
      </c>
      <c r="F628">
        <f>VLOOKUP(B628,home!$B$2:$E$405,3,FALSE)</f>
        <v>1.47</v>
      </c>
      <c r="G628">
        <f>VLOOKUP(C628,away!$B$2:$E$405,4,FALSE)</f>
        <v>1.84</v>
      </c>
      <c r="H628">
        <f>VLOOKUP(A628,away!$A$2:$E$405,3,FALSE)</f>
        <v>1.4931506849315099</v>
      </c>
      <c r="I628">
        <f>VLOOKUP(C628,away!$B$2:$E$405,3,FALSE)</f>
        <v>1</v>
      </c>
      <c r="J628">
        <f>VLOOKUP(B628,home!$B$2:$E$405,4,FALSE)</f>
        <v>1.21</v>
      </c>
      <c r="K628" s="3">
        <f t="shared" si="840"/>
        <v>4.0386739726027479</v>
      </c>
      <c r="L628" s="3">
        <f t="shared" si="841"/>
        <v>1.806712328767127</v>
      </c>
      <c r="M628" s="5">
        <f t="shared" si="842"/>
        <v>2.8932168431579099E-3</v>
      </c>
      <c r="N628" s="5">
        <f t="shared" si="843"/>
        <v>1.1684759561557737E-2</v>
      </c>
      <c r="O628" s="5">
        <f t="shared" si="844"/>
        <v>5.2272105403301013E-3</v>
      </c>
      <c r="P628" s="5">
        <f t="shared" si="845"/>
        <v>2.1110999158545928E-2</v>
      </c>
      <c r="Q628" s="5">
        <f t="shared" si="846"/>
        <v>2.3595467158692169E-2</v>
      </c>
      <c r="R628" s="5">
        <f t="shared" si="847"/>
        <v>4.7220328641379358E-3</v>
      </c>
      <c r="S628" s="5">
        <f t="shared" si="848"/>
        <v>3.8510273307554715E-2</v>
      </c>
      <c r="T628" s="5">
        <f t="shared" si="849"/>
        <v>4.2630221418628982E-2</v>
      </c>
      <c r="U628" s="5">
        <f t="shared" si="850"/>
        <v>1.9070751226168688E-2</v>
      </c>
      <c r="V628" s="5">
        <f t="shared" si="851"/>
        <v>3.1222084523275358E-2</v>
      </c>
      <c r="W628" s="5">
        <f t="shared" si="852"/>
        <v>3.176479969507099E-2</v>
      </c>
      <c r="X628" s="5">
        <f t="shared" si="853"/>
        <v>5.7389855229903024E-2</v>
      </c>
      <c r="Y628" s="5">
        <f t="shared" si="854"/>
        <v>5.1843479495013195E-2</v>
      </c>
      <c r="Z628" s="5">
        <f t="shared" si="855"/>
        <v>2.8437849974938521E-3</v>
      </c>
      <c r="AA628" s="5">
        <f t="shared" si="856"/>
        <v>1.148512045305659E-2</v>
      </c>
      <c r="AB628" s="5">
        <f t="shared" si="857"/>
        <v>2.3192328522983571E-2</v>
      </c>
      <c r="AC628" s="5">
        <f t="shared" si="858"/>
        <v>1.4238679552693952E-2</v>
      </c>
      <c r="AD628" s="5">
        <f t="shared" si="859"/>
        <v>3.2071917443355726E-2</v>
      </c>
      <c r="AE628" s="5">
        <f t="shared" si="860"/>
        <v>5.7944728652112254E-2</v>
      </c>
      <c r="AF628" s="5">
        <f t="shared" si="861"/>
        <v>5.234472782141851E-2</v>
      </c>
      <c r="AG628" s="5">
        <f t="shared" si="862"/>
        <v>3.1523955033638813E-2</v>
      </c>
      <c r="AH628" s="5">
        <f t="shared" si="863"/>
        <v>1.2844753538337845E-3</v>
      </c>
      <c r="AI628" s="5">
        <f t="shared" si="864"/>
        <v>5.1875771799782108E-3</v>
      </c>
      <c r="AJ628" s="5">
        <f t="shared" si="865"/>
        <v>1.0475466468822981E-2</v>
      </c>
      <c r="AK628" s="5">
        <f t="shared" si="866"/>
        <v>1.4102331259502731E-2</v>
      </c>
      <c r="AL628" s="5">
        <f t="shared" si="867"/>
        <v>4.1558274868555506E-3</v>
      </c>
      <c r="AM628" s="5">
        <f t="shared" si="868"/>
        <v>2.5905603645988963E-2</v>
      </c>
      <c r="AN628" s="5">
        <f t="shared" si="869"/>
        <v>4.6803973491362887E-2</v>
      </c>
      <c r="AO628" s="5">
        <f t="shared" si="870"/>
        <v>4.2280657971067566E-2</v>
      </c>
      <c r="AP628" s="5">
        <f t="shared" si="871"/>
        <v>2.5462995341571291E-2</v>
      </c>
      <c r="AQ628" s="5">
        <f t="shared" si="872"/>
        <v>1.1501076902739198E-2</v>
      </c>
      <c r="AR628" s="5">
        <f t="shared" si="873"/>
        <v>4.6413549155380321E-4</v>
      </c>
      <c r="AS628" s="5">
        <f t="shared" si="874"/>
        <v>1.8744919294995275E-3</v>
      </c>
      <c r="AT628" s="5">
        <f t="shared" si="875"/>
        <v>3.7852308837618242E-3</v>
      </c>
      <c r="AU628" s="5">
        <f t="shared" si="876"/>
        <v>5.0957711501803254E-3</v>
      </c>
      <c r="AV628" s="5">
        <f t="shared" si="877"/>
        <v>5.1450395786433126E-3</v>
      </c>
      <c r="AW628" s="5">
        <f t="shared" si="878"/>
        <v>8.4233105814715623E-4</v>
      </c>
      <c r="AX628" s="5">
        <f t="shared" si="879"/>
        <v>1.743738119826975E-2</v>
      </c>
      <c r="AY628" s="5">
        <f t="shared" si="880"/>
        <v>3.1504331592326046E-2</v>
      </c>
      <c r="AZ628" s="5">
        <f t="shared" si="881"/>
        <v>2.8459632148711583E-2</v>
      </c>
      <c r="BA628" s="5">
        <f t="shared" si="882"/>
        <v>1.71394560917515E-2</v>
      </c>
      <c r="BB628" s="5">
        <f t="shared" si="883"/>
        <v>7.7415166573325716E-3</v>
      </c>
      <c r="BC628" s="5">
        <f t="shared" si="884"/>
        <v>2.7973387176317669E-3</v>
      </c>
      <c r="BD628" s="5">
        <f t="shared" si="885"/>
        <v>1.3975988580144116E-4</v>
      </c>
      <c r="BE628" s="5">
        <f t="shared" si="886"/>
        <v>5.6444461320021271E-4</v>
      </c>
      <c r="BF628" s="5">
        <f t="shared" si="887"/>
        <v>1.1398038841537626E-3</v>
      </c>
      <c r="BG628" s="5">
        <f t="shared" si="888"/>
        <v>1.5344320936011061E-3</v>
      </c>
      <c r="BH628" s="5">
        <f t="shared" si="889"/>
        <v>1.5492677397882827E-3</v>
      </c>
      <c r="BI628" s="5">
        <f t="shared" si="890"/>
        <v>1.2513974594552046E-3</v>
      </c>
      <c r="BJ628" s="8">
        <f t="shared" si="891"/>
        <v>0.64982787526814456</v>
      </c>
      <c r="BK628" s="8">
        <f t="shared" si="892"/>
        <v>0.14363541246440947</v>
      </c>
      <c r="BL628" s="8">
        <f t="shared" si="893"/>
        <v>0.11729106857845339</v>
      </c>
      <c r="BM628" s="8">
        <f t="shared" si="894"/>
        <v>0.8137024546479007</v>
      </c>
      <c r="BN628" s="8">
        <f t="shared" si="895"/>
        <v>6.9233686126421778E-2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1.4931506849315099</v>
      </c>
      <c r="F629">
        <f>VLOOKUP(B629,home!$B$2:$E$405,3,FALSE)</f>
        <v>1.34</v>
      </c>
      <c r="G629">
        <f>VLOOKUP(C629,away!$B$2:$E$405,4,FALSE)</f>
        <v>1.1200000000000001</v>
      </c>
      <c r="H629">
        <f>VLOOKUP(A629,away!$A$2:$E$405,3,FALSE)</f>
        <v>1.4931506849315099</v>
      </c>
      <c r="I629">
        <f>VLOOKUP(C629,away!$B$2:$E$405,3,FALSE)</f>
        <v>1.1200000000000001</v>
      </c>
      <c r="J629">
        <f>VLOOKUP(B629,home!$B$2:$E$405,4,FALSE)</f>
        <v>2.0099999999999998</v>
      </c>
      <c r="K629" s="3">
        <f t="shared" si="840"/>
        <v>2.2409205479452106</v>
      </c>
      <c r="L629" s="3">
        <f t="shared" si="841"/>
        <v>3.3613808219178152</v>
      </c>
      <c r="M629" s="5">
        <f t="shared" si="842"/>
        <v>3.6893633493643063E-3</v>
      </c>
      <c r="N629" s="5">
        <f t="shared" si="843"/>
        <v>8.2675701384264388E-3</v>
      </c>
      <c r="O629" s="5">
        <f t="shared" si="844"/>
        <v>1.2401355207639653E-2</v>
      </c>
      <c r="P629" s="5">
        <f t="shared" si="845"/>
        <v>2.7790451707167041E-2</v>
      </c>
      <c r="Q629" s="5">
        <f t="shared" si="846"/>
        <v>9.2634839023890189E-3</v>
      </c>
      <c r="R629" s="5">
        <f t="shared" si="847"/>
        <v>2.0842838780375284E-2</v>
      </c>
      <c r="S629" s="5">
        <f t="shared" si="848"/>
        <v>5.2333501268007149E-2</v>
      </c>
      <c r="T629" s="5">
        <f t="shared" si="849"/>
        <v>3.1138097133634846E-2</v>
      </c>
      <c r="U629" s="5">
        <f t="shared" si="850"/>
        <v>4.6707145700452264E-2</v>
      </c>
      <c r="V629" s="5">
        <f t="shared" si="851"/>
        <v>4.3800741089504498E-2</v>
      </c>
      <c r="W629" s="5">
        <f t="shared" si="852"/>
        <v>6.9195771408077445E-3</v>
      </c>
      <c r="X629" s="5">
        <f t="shared" si="853"/>
        <v>2.3259333896892061E-2</v>
      </c>
      <c r="Y629" s="5">
        <f t="shared" si="854"/>
        <v>3.9091739445797975E-2</v>
      </c>
      <c r="Z629" s="5">
        <f t="shared" si="855"/>
        <v>2.3353572850226129E-2</v>
      </c>
      <c r="AA629" s="5">
        <f t="shared" si="856"/>
        <v>5.2333501268007128E-2</v>
      </c>
      <c r="AB629" s="5">
        <f t="shared" si="857"/>
        <v>5.8637609168696966E-2</v>
      </c>
      <c r="AC629" s="5">
        <f t="shared" si="858"/>
        <v>2.0620806774760653E-2</v>
      </c>
      <c r="AD629" s="5">
        <f t="shared" si="859"/>
        <v>3.8765556494820119E-3</v>
      </c>
      <c r="AE629" s="5">
        <f t="shared" si="860"/>
        <v>1.3030579815265992E-2</v>
      </c>
      <c r="AF629" s="5">
        <f t="shared" si="861"/>
        <v>2.1900370544752256E-2</v>
      </c>
      <c r="AG629" s="5">
        <f t="shared" si="862"/>
        <v>2.4538495180674681E-2</v>
      </c>
      <c r="AH629" s="5">
        <f t="shared" si="863"/>
        <v>1.962506297550267E-2</v>
      </c>
      <c r="AI629" s="5">
        <f t="shared" si="864"/>
        <v>4.3978206876522707E-2</v>
      </c>
      <c r="AJ629" s="5">
        <f t="shared" si="865"/>
        <v>4.927583372569256E-2</v>
      </c>
      <c r="AK629" s="5">
        <f t="shared" si="866"/>
        <v>3.6807742771012009E-2</v>
      </c>
      <c r="AL629" s="5">
        <f t="shared" si="867"/>
        <v>6.2131211330599912E-3</v>
      </c>
      <c r="AM629" s="5">
        <f t="shared" si="868"/>
        <v>1.7374106420354671E-3</v>
      </c>
      <c r="AN629" s="5">
        <f t="shared" si="869"/>
        <v>5.8400988119339369E-3</v>
      </c>
      <c r="AO629" s="5">
        <f t="shared" si="870"/>
        <v>9.8153980722698788E-3</v>
      </c>
      <c r="AP629" s="5">
        <f t="shared" si="871"/>
        <v>1.0997763613205688E-2</v>
      </c>
      <c r="AQ629" s="5">
        <f t="shared" si="872"/>
        <v>9.241917923353795E-3</v>
      </c>
      <c r="AR629" s="5">
        <f t="shared" si="873"/>
        <v>1.3193462062956806E-2</v>
      </c>
      <c r="AS629" s="5">
        <f t="shared" si="874"/>
        <v>2.9565500235415512E-2</v>
      </c>
      <c r="AT629" s="5">
        <f t="shared" si="875"/>
        <v>3.3126968493910801E-2</v>
      </c>
      <c r="AU629" s="5">
        <f t="shared" si="876"/>
        <v>2.4744968129712767E-2</v>
      </c>
      <c r="AV629" s="5">
        <f t="shared" si="877"/>
        <v>1.3862876885030679E-2</v>
      </c>
      <c r="AW629" s="5">
        <f t="shared" si="878"/>
        <v>1.3000243797621431E-3</v>
      </c>
      <c r="AX629" s="5">
        <f t="shared" si="879"/>
        <v>6.4889986799265907E-4</v>
      </c>
      <c r="AY629" s="5">
        <f t="shared" si="880"/>
        <v>2.1811995716155257E-3</v>
      </c>
      <c r="AZ629" s="5">
        <f t="shared" si="881"/>
        <v>3.6659212044018925E-3</v>
      </c>
      <c r="BA629" s="5">
        <f t="shared" si="882"/>
        <v>4.1075190770461269E-3</v>
      </c>
      <c r="BB629" s="5">
        <f t="shared" si="883"/>
        <v>3.4517339628111041E-3</v>
      </c>
      <c r="BC629" s="5">
        <f t="shared" si="884"/>
        <v>2.3205184689911243E-3</v>
      </c>
      <c r="BD629" s="5">
        <f t="shared" si="885"/>
        <v>7.3913750588538796E-3</v>
      </c>
      <c r="BE629" s="5">
        <f t="shared" si="886"/>
        <v>1.6563484246955397E-2</v>
      </c>
      <c r="BF629" s="5">
        <f t="shared" si="887"/>
        <v>1.8558726097284581E-2</v>
      </c>
      <c r="BG629" s="5">
        <f t="shared" si="888"/>
        <v>1.3862876885030679E-2</v>
      </c>
      <c r="BH629" s="5">
        <f t="shared" si="889"/>
        <v>7.7664014163249867E-3</v>
      </c>
      <c r="BI629" s="5">
        <f t="shared" si="890"/>
        <v>3.4807777034866912E-3</v>
      </c>
      <c r="BJ629" s="8">
        <f t="shared" si="891"/>
        <v>0.23529418406378022</v>
      </c>
      <c r="BK629" s="8">
        <f t="shared" si="892"/>
        <v>0.15662918489347918</v>
      </c>
      <c r="BL629" s="8">
        <f t="shared" si="893"/>
        <v>0.52272671368886392</v>
      </c>
      <c r="BM629" s="8">
        <f t="shared" si="894"/>
        <v>0.85486741721913428</v>
      </c>
      <c r="BN629" s="8">
        <f t="shared" si="895"/>
        <v>8.2255063085361749E-2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1.4931506849315099</v>
      </c>
      <c r="F630">
        <f>VLOOKUP(B630,home!$B$2:$E$405,3,FALSE)</f>
        <v>0.45</v>
      </c>
      <c r="G630">
        <f>VLOOKUP(C630,away!$B$2:$E$405,4,FALSE)</f>
        <v>1.34</v>
      </c>
      <c r="H630">
        <f>VLOOKUP(A630,away!$A$2:$E$405,3,FALSE)</f>
        <v>1.4931506849315099</v>
      </c>
      <c r="I630">
        <f>VLOOKUP(C630,away!$B$2:$E$405,3,FALSE)</f>
        <v>1.67</v>
      </c>
      <c r="J630">
        <f>VLOOKUP(B630,home!$B$2:$E$405,4,FALSE)</f>
        <v>0.89</v>
      </c>
      <c r="K630" s="3">
        <f t="shared" si="840"/>
        <v>0.90036986301370048</v>
      </c>
      <c r="L630" s="3">
        <f t="shared" si="841"/>
        <v>2.2192698630137029</v>
      </c>
      <c r="M630" s="5">
        <f t="shared" si="842"/>
        <v>4.4173079964263624E-2</v>
      </c>
      <c r="N630" s="5">
        <f t="shared" si="843"/>
        <v>3.9772109956317275E-2</v>
      </c>
      <c r="O630" s="5">
        <f t="shared" si="844"/>
        <v>9.8031985121184689E-2</v>
      </c>
      <c r="P630" s="5">
        <f t="shared" si="845"/>
        <v>8.8265045014522175E-2</v>
      </c>
      <c r="Q630" s="5">
        <f t="shared" si="846"/>
        <v>1.7904804596567608E-2</v>
      </c>
      <c r="R630" s="5">
        <f t="shared" si="847"/>
        <v>0.10877971509542649</v>
      </c>
      <c r="S630" s="5">
        <f t="shared" si="848"/>
        <v>4.4092002288035947E-2</v>
      </c>
      <c r="T630" s="5">
        <f t="shared" si="849"/>
        <v>3.9735593244311709E-2</v>
      </c>
      <c r="U630" s="5">
        <f t="shared" si="850"/>
        <v>9.7941977179138509E-2</v>
      </c>
      <c r="V630" s="5">
        <f t="shared" si="851"/>
        <v>9.7892265049774174E-3</v>
      </c>
      <c r="W630" s="5">
        <f t="shared" si="852"/>
        <v>5.3736488206328854E-3</v>
      </c>
      <c r="X630" s="5">
        <f t="shared" si="853"/>
        <v>1.1925576882049689E-2</v>
      </c>
      <c r="Y630" s="5">
        <f t="shared" si="854"/>
        <v>1.3233036686692902E-2</v>
      </c>
      <c r="Z630" s="5">
        <f t="shared" si="855"/>
        <v>8.0470514472832239E-2</v>
      </c>
      <c r="AA630" s="5">
        <f t="shared" si="856"/>
        <v>7.2453226092545953E-2</v>
      </c>
      <c r="AB630" s="5">
        <f t="shared" si="857"/>
        <v>3.2617350625923129E-2</v>
      </c>
      <c r="AC630" s="5">
        <f t="shared" si="858"/>
        <v>1.2225298173941654E-3</v>
      </c>
      <c r="AD630" s="5">
        <f t="shared" si="859"/>
        <v>1.2095678631292408E-3</v>
      </c>
      <c r="AE630" s="5">
        <f t="shared" si="860"/>
        <v>2.6843575059126074E-3</v>
      </c>
      <c r="AF630" s="5">
        <f t="shared" si="861"/>
        <v>2.9786568572132397E-3</v>
      </c>
      <c r="AG630" s="5">
        <f t="shared" si="862"/>
        <v>2.2034811318241503E-3</v>
      </c>
      <c r="AH630" s="5">
        <f t="shared" si="863"/>
        <v>4.4646446907691144E-2</v>
      </c>
      <c r="AI630" s="5">
        <f t="shared" si="864"/>
        <v>4.0198315286326329E-2</v>
      </c>
      <c r="AJ630" s="5">
        <f t="shared" si="865"/>
        <v>1.8096675813865586E-2</v>
      </c>
      <c r="AK630" s="5">
        <f t="shared" si="866"/>
        <v>5.4312338411778363E-3</v>
      </c>
      <c r="AL630" s="5">
        <f t="shared" si="867"/>
        <v>9.7712588256185858E-5</v>
      </c>
      <c r="AM630" s="5">
        <f t="shared" si="868"/>
        <v>2.1781169024628986E-4</v>
      </c>
      <c r="AN630" s="5">
        <f t="shared" si="869"/>
        <v>4.833829199756668E-4</v>
      </c>
      <c r="AO630" s="5">
        <f t="shared" si="870"/>
        <v>5.3637857329878107E-4</v>
      </c>
      <c r="AP630" s="5">
        <f t="shared" si="871"/>
        <v>3.9678960096275697E-4</v>
      </c>
      <c r="AQ630" s="5">
        <f t="shared" si="872"/>
        <v>2.2014580084346987E-4</v>
      </c>
      <c r="AR630" s="5">
        <f t="shared" si="873"/>
        <v>1.9816502822576059E-2</v>
      </c>
      <c r="AS630" s="5">
        <f t="shared" si="874"/>
        <v>1.7842181931773414E-2</v>
      </c>
      <c r="AT630" s="5">
        <f t="shared" si="875"/>
        <v>8.0322814508881728E-3</v>
      </c>
      <c r="AU630" s="5">
        <f t="shared" si="876"/>
        <v>2.4106747165412246E-3</v>
      </c>
      <c r="AV630" s="5">
        <f t="shared" si="877"/>
        <v>5.426247160757033E-4</v>
      </c>
      <c r="AW630" s="5">
        <f t="shared" si="878"/>
        <v>5.4234929759979796E-6</v>
      </c>
      <c r="AX630" s="5">
        <f t="shared" si="879"/>
        <v>3.2685180284972413E-5</v>
      </c>
      <c r="AY630" s="5">
        <f t="shared" si="880"/>
        <v>7.2537235573608906E-5</v>
      </c>
      <c r="AZ630" s="5">
        <f t="shared" si="881"/>
        <v>8.0489850427417894E-5</v>
      </c>
      <c r="BA630" s="5">
        <f t="shared" si="882"/>
        <v>5.9542899777349694E-5</v>
      </c>
      <c r="BB630" s="5">
        <f t="shared" si="883"/>
        <v>3.3035440758079378E-5</v>
      </c>
      <c r="BC630" s="5">
        <f t="shared" si="884"/>
        <v>1.4662911617156022E-5</v>
      </c>
      <c r="BD630" s="5">
        <f t="shared" si="885"/>
        <v>7.3296945840781707E-3</v>
      </c>
      <c r="BE630" s="5">
        <f t="shared" si="886"/>
        <v>6.599436108598724E-3</v>
      </c>
      <c r="BF630" s="5">
        <f t="shared" si="887"/>
        <v>2.9709666925333503E-3</v>
      </c>
      <c r="BG630" s="5">
        <f t="shared" si="888"/>
        <v>8.9165629132484012E-4</v>
      </c>
      <c r="BH630" s="5">
        <f t="shared" si="889"/>
        <v>2.0070511321886256E-4</v>
      </c>
      <c r="BI630" s="5">
        <f t="shared" si="890"/>
        <v>3.6141767059003322E-5</v>
      </c>
      <c r="BJ630" s="8">
        <f t="shared" si="891"/>
        <v>0.13916829564841687</v>
      </c>
      <c r="BK630" s="8">
        <f t="shared" si="892"/>
        <v>0.18771213341302309</v>
      </c>
      <c r="BL630" s="8">
        <f t="shared" si="893"/>
        <v>0.58486979215794721</v>
      </c>
      <c r="BM630" s="8">
        <f t="shared" si="894"/>
        <v>0.59522688220134012</v>
      </c>
      <c r="BN630" s="8">
        <f t="shared" si="895"/>
        <v>0.39692673974828185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1.4931506849315099</v>
      </c>
      <c r="F631">
        <f>VLOOKUP(B631,home!$B$2:$E$405,3,FALSE)</f>
        <v>0.89</v>
      </c>
      <c r="G631">
        <f>VLOOKUP(C631,away!$B$2:$E$405,4,FALSE)</f>
        <v>0.5</v>
      </c>
      <c r="H631">
        <f>VLOOKUP(A631,away!$A$2:$E$405,3,FALSE)</f>
        <v>1.4931506849315099</v>
      </c>
      <c r="I631">
        <f>VLOOKUP(C631,away!$B$2:$E$405,3,FALSE)</f>
        <v>0.5</v>
      </c>
      <c r="J631">
        <f>VLOOKUP(B631,home!$B$2:$E$405,4,FALSE)</f>
        <v>1.34</v>
      </c>
      <c r="K631" s="3">
        <f t="shared" si="840"/>
        <v>0.66445205479452196</v>
      </c>
      <c r="L631" s="3">
        <f t="shared" si="841"/>
        <v>1.0004109589041117</v>
      </c>
      <c r="M631" s="5">
        <f t="shared" si="842"/>
        <v>0.18921657628565777</v>
      </c>
      <c r="N631" s="5">
        <f t="shared" si="843"/>
        <v>0.12572534291418974</v>
      </c>
      <c r="O631" s="5">
        <f t="shared" si="844"/>
        <v>0.18929433652248789</v>
      </c>
      <c r="P631" s="5">
        <f t="shared" si="845"/>
        <v>0.12577701086333282</v>
      </c>
      <c r="Q631" s="5">
        <f t="shared" si="846"/>
        <v>4.1769231219539633E-2</v>
      </c>
      <c r="R631" s="5">
        <f t="shared" si="847"/>
        <v>9.4686064357789854E-2</v>
      </c>
      <c r="S631" s="5">
        <f t="shared" si="848"/>
        <v>2.0901784574402071E-2</v>
      </c>
      <c r="T631" s="5">
        <f t="shared" si="849"/>
        <v>4.17863966570272E-2</v>
      </c>
      <c r="U631" s="5">
        <f t="shared" si="850"/>
        <v>6.2914350022939824E-2</v>
      </c>
      <c r="V631" s="5">
        <f t="shared" si="851"/>
        <v>1.5437712447376817E-3</v>
      </c>
      <c r="W631" s="5">
        <f t="shared" si="852"/>
        <v>9.251217170336867E-3</v>
      </c>
      <c r="X631" s="5">
        <f t="shared" si="853"/>
        <v>9.2550190404068877E-3</v>
      </c>
      <c r="Y631" s="5">
        <f t="shared" si="854"/>
        <v>4.6294112364446329E-3</v>
      </c>
      <c r="Z631" s="5">
        <f t="shared" si="855"/>
        <v>3.1574992146344329E-2</v>
      </c>
      <c r="AA631" s="5">
        <f t="shared" si="856"/>
        <v>2.0980068411759385E-2</v>
      </c>
      <c r="AB631" s="5">
        <f t="shared" si="857"/>
        <v>6.970124782961583E-3</v>
      </c>
      <c r="AC631" s="5">
        <f t="shared" si="858"/>
        <v>6.4136470107253863E-5</v>
      </c>
      <c r="AD631" s="5">
        <f t="shared" si="859"/>
        <v>1.5367475645451734E-3</v>
      </c>
      <c r="AE631" s="5">
        <f t="shared" si="860"/>
        <v>1.5373791046401951E-3</v>
      </c>
      <c r="AF631" s="5">
        <f t="shared" si="861"/>
        <v>7.6900545213612098E-4</v>
      </c>
      <c r="AG631" s="5">
        <f t="shared" si="862"/>
        <v>2.5644049392466232E-4</v>
      </c>
      <c r="AH631" s="5">
        <f t="shared" si="863"/>
        <v>7.8969920426285312E-3</v>
      </c>
      <c r="AI631" s="5">
        <f t="shared" si="864"/>
        <v>5.2471725894205172E-3</v>
      </c>
      <c r="AJ631" s="5">
        <f t="shared" si="865"/>
        <v>1.7432473044509775E-3</v>
      </c>
      <c r="AK631" s="5">
        <f t="shared" si="866"/>
        <v>3.8610141781915457E-4</v>
      </c>
      <c r="AL631" s="5">
        <f t="shared" si="867"/>
        <v>1.7053249045659532E-6</v>
      </c>
      <c r="AM631" s="5">
        <f t="shared" si="868"/>
        <v>2.0421901539250363E-4</v>
      </c>
      <c r="AN631" s="5">
        <f t="shared" si="869"/>
        <v>2.0430294101526808E-4</v>
      </c>
      <c r="AO631" s="5">
        <f t="shared" si="870"/>
        <v>1.0219345056400725E-4</v>
      </c>
      <c r="AP631" s="5">
        <f t="shared" si="871"/>
        <v>3.4078482624152809E-5</v>
      </c>
      <c r="AQ631" s="5">
        <f t="shared" si="872"/>
        <v>8.5231218700064549E-6</v>
      </c>
      <c r="AR631" s="5">
        <f t="shared" si="873"/>
        <v>1.5800474763648302E-3</v>
      </c>
      <c r="AS631" s="5">
        <f t="shared" si="874"/>
        <v>1.0498657923435103E-3</v>
      </c>
      <c r="AT631" s="5">
        <f t="shared" si="875"/>
        <v>3.4879274149056215E-4</v>
      </c>
      <c r="AU631" s="5">
        <f t="shared" si="876"/>
        <v>7.7252017926939513E-5</v>
      </c>
      <c r="AV631" s="5">
        <f t="shared" si="877"/>
        <v>1.2832565512144549E-5</v>
      </c>
      <c r="AW631" s="5">
        <f t="shared" si="878"/>
        <v>3.1488119366468717E-8</v>
      </c>
      <c r="AX631" s="5">
        <f t="shared" si="879"/>
        <v>2.2615624067610519E-5</v>
      </c>
      <c r="AY631" s="5">
        <f t="shared" si="880"/>
        <v>2.2624918159693144E-5</v>
      </c>
      <c r="AZ631" s="5">
        <f t="shared" si="881"/>
        <v>1.1317108035632832E-5</v>
      </c>
      <c r="BA631" s="5">
        <f t="shared" si="882"/>
        <v>3.7739196339829571E-6</v>
      </c>
      <c r="BB631" s="5">
        <f t="shared" si="883"/>
        <v>9.438676399649861E-7</v>
      </c>
      <c r="BC631" s="5">
        <f t="shared" si="884"/>
        <v>1.8885110615518656E-7</v>
      </c>
      <c r="BD631" s="5">
        <f t="shared" si="885"/>
        <v>2.6344946849069352E-4</v>
      </c>
      <c r="BE631" s="5">
        <f t="shared" si="886"/>
        <v>1.75049540673166E-4</v>
      </c>
      <c r="BF631" s="5">
        <f t="shared" si="887"/>
        <v>5.8156013495561192E-5</v>
      </c>
      <c r="BG631" s="5">
        <f t="shared" si="888"/>
        <v>1.2880627555261194E-5</v>
      </c>
      <c r="BH631" s="5">
        <f t="shared" si="889"/>
        <v>2.1396398615340597E-6</v>
      </c>
      <c r="BI631" s="5">
        <f t="shared" si="890"/>
        <v>2.8433762050331456E-7</v>
      </c>
      <c r="BJ631" s="8">
        <f t="shared" si="891"/>
        <v>0.23713097215330006</v>
      </c>
      <c r="BK631" s="8">
        <f t="shared" si="892"/>
        <v>0.33752760968130191</v>
      </c>
      <c r="BL631" s="8">
        <f t="shared" si="893"/>
        <v>0.39369920767359246</v>
      </c>
      <c r="BM631" s="8">
        <f t="shared" si="894"/>
        <v>0.2334416260615006</v>
      </c>
      <c r="BN631" s="8">
        <f t="shared" si="895"/>
        <v>0.76646856216299775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1.6231884057971</v>
      </c>
      <c r="F632">
        <f>VLOOKUP(B632,home!$B$2:$E$405,3,FALSE)</f>
        <v>1.23</v>
      </c>
      <c r="G632">
        <f>VLOOKUP(C632,away!$B$2:$E$405,4,FALSE)</f>
        <v>1.54</v>
      </c>
      <c r="H632">
        <f>VLOOKUP(A632,away!$A$2:$E$405,3,FALSE)</f>
        <v>1.3188405797101499</v>
      </c>
      <c r="I632">
        <f>VLOOKUP(C632,away!$B$2:$E$405,3,FALSE)</f>
        <v>1.08</v>
      </c>
      <c r="J632">
        <f>VLOOKUP(B632,home!$B$2:$E$405,4,FALSE)</f>
        <v>0.51</v>
      </c>
      <c r="K632" s="3">
        <f t="shared" si="840"/>
        <v>3.0746434782608669</v>
      </c>
      <c r="L632" s="3">
        <f t="shared" si="841"/>
        <v>0.72641739130435057</v>
      </c>
      <c r="M632" s="5">
        <f t="shared" si="842"/>
        <v>2.2347051969230654E-2</v>
      </c>
      <c r="N632" s="5">
        <f t="shared" si="843"/>
        <v>6.870921759555168E-2</v>
      </c>
      <c r="O632" s="5">
        <f t="shared" si="844"/>
        <v>1.6233287194831282E-2</v>
      </c>
      <c r="P632" s="5">
        <f t="shared" si="845"/>
        <v>4.9911570604323642E-2</v>
      </c>
      <c r="Q632" s="5">
        <f t="shared" si="846"/>
        <v>0.10562817388828492</v>
      </c>
      <c r="R632" s="5">
        <f t="shared" si="847"/>
        <v>5.8960710681818275E-3</v>
      </c>
      <c r="S632" s="5">
        <f t="shared" si="848"/>
        <v>2.7869054983409382E-2</v>
      </c>
      <c r="T632" s="5">
        <f t="shared" si="849"/>
        <v>7.6730142524170264E-2</v>
      </c>
      <c r="U632" s="5">
        <f t="shared" si="850"/>
        <v>1.8128316457147835E-2</v>
      </c>
      <c r="V632" s="5">
        <f t="shared" si="851"/>
        <v>6.9160914995531385E-3</v>
      </c>
      <c r="W632" s="5">
        <f t="shared" si="852"/>
        <v>0.10825632532207334</v>
      </c>
      <c r="X632" s="5">
        <f t="shared" si="853"/>
        <v>7.8639277432655627E-2</v>
      </c>
      <c r="Y632" s="5">
        <f t="shared" si="854"/>
        <v>2.8562469383344384E-2</v>
      </c>
      <c r="Z632" s="5">
        <f t="shared" si="855"/>
        <v>1.4276695214312334E-3</v>
      </c>
      <c r="AA632" s="5">
        <f t="shared" si="856"/>
        <v>4.3895747831803542E-3</v>
      </c>
      <c r="AB632" s="5">
        <f t="shared" si="857"/>
        <v>6.7481887397219196E-3</v>
      </c>
      <c r="AC632" s="5">
        <f t="shared" si="858"/>
        <v>9.6543212294064704E-4</v>
      </c>
      <c r="AD632" s="5">
        <f t="shared" si="859"/>
        <v>8.3212401157999896E-2</v>
      </c>
      <c r="AE632" s="5">
        <f t="shared" si="860"/>
        <v>6.0446935373365415E-2</v>
      </c>
      <c r="AF632" s="5">
        <f t="shared" si="861"/>
        <v>2.1954852553131378E-2</v>
      </c>
      <c r="AG632" s="5">
        <f t="shared" si="862"/>
        <v>5.3161289060391203E-3</v>
      </c>
      <c r="AH632" s="5">
        <f t="shared" si="863"/>
        <v>2.5927099235070175E-4</v>
      </c>
      <c r="AI632" s="5">
        <f t="shared" si="864"/>
        <v>7.9716586573330814E-4</v>
      </c>
      <c r="AJ632" s="5">
        <f t="shared" si="865"/>
        <v>1.2255004150845473E-3</v>
      </c>
      <c r="AK632" s="5">
        <f t="shared" si="866"/>
        <v>1.255992286281896E-3</v>
      </c>
      <c r="AL632" s="5">
        <f t="shared" si="867"/>
        <v>8.6250720916890742E-5</v>
      </c>
      <c r="AM632" s="5">
        <f t="shared" si="868"/>
        <v>5.1169693306174262E-2</v>
      </c>
      <c r="AN632" s="5">
        <f t="shared" si="869"/>
        <v>3.7170555125314801E-2</v>
      </c>
      <c r="AO632" s="5">
        <f t="shared" si="870"/>
        <v>1.3500668843732863E-2</v>
      </c>
      <c r="AP632" s="5">
        <f t="shared" si="871"/>
        <v>3.2690402141094506E-3</v>
      </c>
      <c r="AQ632" s="5">
        <f t="shared" si="872"/>
        <v>5.9367191610060059E-4</v>
      </c>
      <c r="AR632" s="5">
        <f t="shared" si="873"/>
        <v>3.7667791580857412E-5</v>
      </c>
      <c r="AS632" s="5">
        <f t="shared" si="874"/>
        <v>1.1581502972457282E-4</v>
      </c>
      <c r="AT632" s="5">
        <f t="shared" si="875"/>
        <v>1.7804496291362319E-4</v>
      </c>
      <c r="AU632" s="5">
        <f t="shared" si="876"/>
        <v>1.8247492801985648E-4</v>
      </c>
      <c r="AV632" s="5">
        <f t="shared" si="877"/>
        <v>1.4026133684559323E-4</v>
      </c>
      <c r="AW632" s="5">
        <f t="shared" si="878"/>
        <v>5.3510773698529485E-6</v>
      </c>
      <c r="AX632" s="5">
        <f t="shared" si="879"/>
        <v>2.6221427301406246E-2</v>
      </c>
      <c r="AY632" s="5">
        <f t="shared" si="880"/>
        <v>1.9047700816564206E-2</v>
      </c>
      <c r="AZ632" s="5">
        <f t="shared" si="881"/>
        <v>6.9182905687571565E-3</v>
      </c>
      <c r="BA632" s="5">
        <f t="shared" si="882"/>
        <v>1.6751888624140223E-3</v>
      </c>
      <c r="BB632" s="5">
        <f t="shared" si="883"/>
        <v>3.0422158084422415E-4</v>
      </c>
      <c r="BC632" s="5">
        <f t="shared" si="884"/>
        <v>4.4198369427069393E-5</v>
      </c>
      <c r="BD632" s="5">
        <f t="shared" si="885"/>
        <v>4.5604231493937335E-6</v>
      </c>
      <c r="BE632" s="5">
        <f t="shared" si="886"/>
        <v>1.4021675294393324E-5</v>
      </c>
      <c r="BF632" s="5">
        <f t="shared" si="887"/>
        <v>2.1555826249098985E-5</v>
      </c>
      <c r="BG632" s="5">
        <f t="shared" si="888"/>
        <v>2.2092160198438866E-5</v>
      </c>
      <c r="BH632" s="5">
        <f t="shared" si="889"/>
        <v>1.6981379068706091E-5</v>
      </c>
      <c r="BI632" s="5">
        <f t="shared" si="890"/>
        <v>1.0442337281094553E-5</v>
      </c>
      <c r="BJ632" s="8">
        <f t="shared" si="891"/>
        <v>0.79737058104146097</v>
      </c>
      <c r="BK632" s="8">
        <f t="shared" si="892"/>
        <v>0.12714315271693855</v>
      </c>
      <c r="BL632" s="8">
        <f t="shared" si="893"/>
        <v>5.5677285652839296E-2</v>
      </c>
      <c r="BM632" s="8">
        <f t="shared" si="894"/>
        <v>0.69385096687307157</v>
      </c>
      <c r="BN632" s="8">
        <f t="shared" si="895"/>
        <v>0.268725372320404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1.6231884057971</v>
      </c>
      <c r="F633">
        <f>VLOOKUP(B633,home!$B$2:$E$405,3,FALSE)</f>
        <v>1.44</v>
      </c>
      <c r="G633">
        <f>VLOOKUP(C633,away!$B$2:$E$405,4,FALSE)</f>
        <v>1.54</v>
      </c>
      <c r="H633">
        <f>VLOOKUP(A633,away!$A$2:$E$405,3,FALSE)</f>
        <v>1.3188405797101499</v>
      </c>
      <c r="I633">
        <f>VLOOKUP(C633,away!$B$2:$E$405,3,FALSE)</f>
        <v>0.62</v>
      </c>
      <c r="J633">
        <f>VLOOKUP(B633,home!$B$2:$E$405,4,FALSE)</f>
        <v>0.76</v>
      </c>
      <c r="K633" s="3">
        <f t="shared" si="840"/>
        <v>3.5995826086956493</v>
      </c>
      <c r="L633" s="3">
        <f t="shared" si="841"/>
        <v>0.62143768115942266</v>
      </c>
      <c r="M633" s="5">
        <f t="shared" si="842"/>
        <v>1.468365527501002E-2</v>
      </c>
      <c r="N633" s="5">
        <f t="shared" si="843"/>
        <v>5.2855030160008198E-2</v>
      </c>
      <c r="O633" s="5">
        <f t="shared" si="844"/>
        <v>9.1249766850465507E-3</v>
      </c>
      <c r="P633" s="5">
        <f t="shared" si="845"/>
        <v>3.284610738024684E-2</v>
      </c>
      <c r="Q633" s="5">
        <f t="shared" si="846"/>
        <v>9.5128023673024809E-2</v>
      </c>
      <c r="R633" s="5">
        <f t="shared" si="847"/>
        <v>2.835302175894562E-3</v>
      </c>
      <c r="S633" s="5">
        <f t="shared" si="848"/>
        <v>1.8368497997069234E-2</v>
      </c>
      <c r="T633" s="5">
        <f t="shared" si="849"/>
        <v>5.9116138444643196E-2</v>
      </c>
      <c r="U633" s="5">
        <f t="shared" si="850"/>
        <v>1.0205904402746997E-2</v>
      </c>
      <c r="V633" s="5">
        <f t="shared" si="851"/>
        <v>4.5654213350812744E-3</v>
      </c>
      <c r="W633" s="5">
        <f t="shared" si="852"/>
        <v>0.11414039320433601</v>
      </c>
      <c r="X633" s="5">
        <f t="shared" si="853"/>
        <v>7.0931141279527279E-2</v>
      </c>
      <c r="Y633" s="5">
        <f t="shared" si="854"/>
        <v>2.203964197937042E-2</v>
      </c>
      <c r="Z633" s="5">
        <f t="shared" si="855"/>
        <v>5.8732120319139418E-4</v>
      </c>
      <c r="AA633" s="5">
        <f t="shared" si="856"/>
        <v>2.114111188725946E-3</v>
      </c>
      <c r="AB633" s="5">
        <f t="shared" si="857"/>
        <v>3.8049589338934016E-3</v>
      </c>
      <c r="AC633" s="5">
        <f t="shared" si="858"/>
        <v>6.3827907884489226E-4</v>
      </c>
      <c r="AD633" s="5">
        <f t="shared" si="859"/>
        <v>0.10271444358200275</v>
      </c>
      <c r="AE633" s="5">
        <f t="shared" si="860"/>
        <v>6.3830625641180125E-2</v>
      </c>
      <c r="AF633" s="5">
        <f t="shared" si="861"/>
        <v>1.9833377992705081E-2</v>
      </c>
      <c r="AG633" s="5">
        <f t="shared" si="862"/>
        <v>4.1084028097816572E-3</v>
      </c>
      <c r="AH633" s="5">
        <f t="shared" si="863"/>
        <v>9.1245881651755493E-5</v>
      </c>
      <c r="AI633" s="5">
        <f t="shared" si="864"/>
        <v>3.2844708870876049E-4</v>
      </c>
      <c r="AJ633" s="5">
        <f t="shared" si="865"/>
        <v>5.9113621419638592E-4</v>
      </c>
      <c r="AK633" s="5">
        <f t="shared" si="866"/>
        <v>7.0928121199716546E-4</v>
      </c>
      <c r="AL633" s="5">
        <f t="shared" si="867"/>
        <v>5.7111074237719239E-5</v>
      </c>
      <c r="AM633" s="5">
        <f t="shared" si="868"/>
        <v>7.3945824955925499E-2</v>
      </c>
      <c r="AN633" s="5">
        <f t="shared" si="869"/>
        <v>4.5952721992030897E-2</v>
      </c>
      <c r="AO633" s="5">
        <f t="shared" si="870"/>
        <v>1.4278376498845644E-2</v>
      </c>
      <c r="AP633" s="5">
        <f t="shared" si="871"/>
        <v>2.9577070607212782E-3</v>
      </c>
      <c r="AQ633" s="5">
        <f t="shared" si="872"/>
        <v>4.5950765434087055E-4</v>
      </c>
      <c r="AR633" s="5">
        <f t="shared" si="873"/>
        <v>1.1340725821802812E-5</v>
      </c>
      <c r="AS633" s="5">
        <f t="shared" si="874"/>
        <v>4.0821879438147076E-5</v>
      </c>
      <c r="AT633" s="5">
        <f t="shared" si="875"/>
        <v>7.3470863639912392E-5</v>
      </c>
      <c r="AU633" s="5">
        <f t="shared" si="876"/>
        <v>8.8154814334692706E-5</v>
      </c>
      <c r="AV633" s="5">
        <f t="shared" si="877"/>
        <v>7.9330134137988451E-5</v>
      </c>
      <c r="AW633" s="5">
        <f t="shared" si="878"/>
        <v>3.5486858647328626E-6</v>
      </c>
      <c r="AX633" s="5">
        <f t="shared" si="879"/>
        <v>4.4362350916167019E-2</v>
      </c>
      <c r="AY633" s="5">
        <f t="shared" si="880"/>
        <v>2.756843648412342E-2</v>
      </c>
      <c r="AZ633" s="5">
        <f t="shared" si="881"/>
        <v>8.5660326209422415E-3</v>
      </c>
      <c r="BA633" s="5">
        <f t="shared" si="882"/>
        <v>1.7744184828981065E-3</v>
      </c>
      <c r="BB633" s="5">
        <f t="shared" si="883"/>
        <v>2.7567262685465491E-4</v>
      </c>
      <c r="BC633" s="5">
        <f t="shared" si="884"/>
        <v>3.4262671598336715E-5</v>
      </c>
      <c r="BD633" s="5">
        <f t="shared" si="885"/>
        <v>1.174592392894321E-6</v>
      </c>
      <c r="BE633" s="5">
        <f t="shared" si="886"/>
        <v>4.2280423497686047E-6</v>
      </c>
      <c r="BF633" s="5">
        <f t="shared" si="887"/>
        <v>7.6095938555278822E-6</v>
      </c>
      <c r="BG633" s="5">
        <f t="shared" si="888"/>
        <v>9.1304539005318089E-6</v>
      </c>
      <c r="BH633" s="5">
        <f t="shared" si="889"/>
        <v>8.2164557674629147E-6</v>
      </c>
      <c r="BI633" s="5">
        <f t="shared" si="890"/>
        <v>5.915162257135313E-6</v>
      </c>
      <c r="BJ633" s="8">
        <f t="shared" si="891"/>
        <v>0.82487253073102762</v>
      </c>
      <c r="BK633" s="8">
        <f t="shared" si="892"/>
        <v>9.8727508624613408E-2</v>
      </c>
      <c r="BL633" s="8">
        <f t="shared" si="893"/>
        <v>3.0134756500757396E-2</v>
      </c>
      <c r="BM633" s="8">
        <f t="shared" si="894"/>
        <v>0.71928413391209989</v>
      </c>
      <c r="BN633" s="8">
        <f t="shared" si="895"/>
        <v>0.20747309534923097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1.1111111111111101</v>
      </c>
      <c r="F634">
        <f>VLOOKUP(B634,home!$B$2:$E$405,3,FALSE)</f>
        <v>1.1299999999999999</v>
      </c>
      <c r="G634">
        <f>VLOOKUP(C634,away!$B$2:$E$405,4,FALSE)</f>
        <v>0.68</v>
      </c>
      <c r="H634">
        <f>VLOOKUP(A634,away!$A$2:$E$405,3,FALSE)</f>
        <v>1.05555555555556</v>
      </c>
      <c r="I634">
        <f>VLOOKUP(C634,away!$B$2:$E$405,3,FALSE)</f>
        <v>0.45</v>
      </c>
      <c r="J634">
        <f>VLOOKUP(B634,home!$B$2:$E$405,4,FALSE)</f>
        <v>0.95</v>
      </c>
      <c r="K634" s="3">
        <f t="shared" si="840"/>
        <v>0.85377777777777697</v>
      </c>
      <c r="L634" s="3">
        <f t="shared" si="841"/>
        <v>0.45125000000000193</v>
      </c>
      <c r="M634" s="5">
        <f t="shared" si="842"/>
        <v>0.2711650025797997</v>
      </c>
      <c r="N634" s="5">
        <f t="shared" si="843"/>
        <v>0.23151465331368656</v>
      </c>
      <c r="O634" s="5">
        <f t="shared" si="844"/>
        <v>0.12236320741413513</v>
      </c>
      <c r="P634" s="5">
        <f t="shared" si="845"/>
        <v>0.10447098730780151</v>
      </c>
      <c r="Q634" s="5">
        <f t="shared" si="846"/>
        <v>9.8831033114575847E-2</v>
      </c>
      <c r="R634" s="5">
        <f t="shared" si="847"/>
        <v>2.7608198672814357E-2</v>
      </c>
      <c r="S634" s="5">
        <f t="shared" si="848"/>
        <v>1.0062311770722461E-2</v>
      </c>
      <c r="T634" s="5">
        <f t="shared" si="849"/>
        <v>4.4597503692952539E-2</v>
      </c>
      <c r="U634" s="5">
        <f t="shared" si="850"/>
        <v>2.3571266511322814E-2</v>
      </c>
      <c r="V634" s="5">
        <f t="shared" si="851"/>
        <v>4.3074210056002517E-4</v>
      </c>
      <c r="W634" s="5">
        <f t="shared" si="852"/>
        <v>2.8126579942681491E-2</v>
      </c>
      <c r="X634" s="5">
        <f t="shared" si="853"/>
        <v>1.2692119199135076E-2</v>
      </c>
      <c r="Y634" s="5">
        <f t="shared" si="854"/>
        <v>2.8636593943048637E-3</v>
      </c>
      <c r="Z634" s="5">
        <f t="shared" si="855"/>
        <v>4.1527332170358446E-3</v>
      </c>
      <c r="AA634" s="5">
        <f t="shared" si="856"/>
        <v>3.5455113377448224E-3</v>
      </c>
      <c r="AB634" s="5">
        <f t="shared" si="857"/>
        <v>1.5135393955128436E-3</v>
      </c>
      <c r="AC634" s="5">
        <f t="shared" si="858"/>
        <v>1.0371925786057905E-5</v>
      </c>
      <c r="AD634" s="5">
        <f t="shared" si="859"/>
        <v>6.0034622299878979E-3</v>
      </c>
      <c r="AE634" s="5">
        <f t="shared" si="860"/>
        <v>2.7090623312820503E-3</v>
      </c>
      <c r="AF634" s="5">
        <f t="shared" si="861"/>
        <v>6.1123218849551517E-4</v>
      </c>
      <c r="AG634" s="5">
        <f t="shared" si="862"/>
        <v>9.1939508352867493E-5</v>
      </c>
      <c r="AH634" s="5">
        <f t="shared" si="863"/>
        <v>4.6848021604685804E-4</v>
      </c>
      <c r="AI634" s="5">
        <f t="shared" si="864"/>
        <v>3.9997799778933936E-4</v>
      </c>
      <c r="AJ634" s="5">
        <f t="shared" si="865"/>
        <v>1.7074616305629334E-4</v>
      </c>
      <c r="AK634" s="5">
        <f t="shared" si="866"/>
        <v>4.8593093219428034E-5</v>
      </c>
      <c r="AL634" s="5">
        <f t="shared" si="867"/>
        <v>1.5983852146758333E-7</v>
      </c>
      <c r="AM634" s="5">
        <f t="shared" si="868"/>
        <v>1.0251245283383773E-3</v>
      </c>
      <c r="AN634" s="5">
        <f t="shared" si="869"/>
        <v>4.6258744341269467E-4</v>
      </c>
      <c r="AO634" s="5">
        <f t="shared" si="870"/>
        <v>1.0437129191998968E-4</v>
      </c>
      <c r="AP634" s="5">
        <f t="shared" si="871"/>
        <v>1.5699181826298518E-5</v>
      </c>
      <c r="AQ634" s="5">
        <f t="shared" si="872"/>
        <v>1.7710639497793087E-6</v>
      </c>
      <c r="AR634" s="5">
        <f t="shared" si="873"/>
        <v>4.2280339498229132E-5</v>
      </c>
      <c r="AS634" s="5">
        <f t="shared" si="874"/>
        <v>3.6098014300488039E-5</v>
      </c>
      <c r="AT634" s="5">
        <f t="shared" si="875"/>
        <v>1.5409841215830542E-5</v>
      </c>
      <c r="AU634" s="5">
        <f t="shared" si="876"/>
        <v>4.3855266630534E-6</v>
      </c>
      <c r="AV634" s="5">
        <f t="shared" si="877"/>
        <v>9.3606630219173011E-7</v>
      </c>
      <c r="AW634" s="5">
        <f t="shared" si="878"/>
        <v>1.7105706436089731E-9</v>
      </c>
      <c r="AX634" s="5">
        <f t="shared" si="879"/>
        <v>1.4587142362503853E-4</v>
      </c>
      <c r="AY634" s="5">
        <f t="shared" si="880"/>
        <v>6.5824479910798925E-5</v>
      </c>
      <c r="AZ634" s="5">
        <f t="shared" si="881"/>
        <v>1.485164827987407E-5</v>
      </c>
      <c r="BA634" s="5">
        <f t="shared" si="882"/>
        <v>2.2339354287644012E-6</v>
      </c>
      <c r="BB634" s="5">
        <f t="shared" si="883"/>
        <v>2.52015840557485E-7</v>
      </c>
      <c r="BC634" s="5">
        <f t="shared" si="884"/>
        <v>2.2744429610313125E-8</v>
      </c>
      <c r="BD634" s="5">
        <f t="shared" si="885"/>
        <v>3.1798338664293282E-6</v>
      </c>
      <c r="BE634" s="5">
        <f t="shared" si="886"/>
        <v>2.7148714921825487E-6</v>
      </c>
      <c r="BF634" s="5">
        <f t="shared" si="887"/>
        <v>1.1589484747739265E-6</v>
      </c>
      <c r="BG634" s="5">
        <f t="shared" si="888"/>
        <v>3.2982815111714238E-7</v>
      </c>
      <c r="BH634" s="5">
        <f t="shared" si="889"/>
        <v>7.039998647733664E-8</v>
      </c>
      <c r="BI634" s="5">
        <f t="shared" si="890"/>
        <v>1.2021188802041208E-8</v>
      </c>
      <c r="BJ634" s="8">
        <f t="shared" si="891"/>
        <v>0.42987985467241646</v>
      </c>
      <c r="BK634" s="8">
        <f t="shared" si="892"/>
        <v>0.38620540000310211</v>
      </c>
      <c r="BL634" s="8">
        <f t="shared" si="893"/>
        <v>0.1797960964927815</v>
      </c>
      <c r="BM634" s="8">
        <f t="shared" si="894"/>
        <v>0.14401517921318263</v>
      </c>
      <c r="BN634" s="8">
        <f t="shared" si="895"/>
        <v>0.85595308240281309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1.1111111111111101</v>
      </c>
      <c r="F635">
        <f>VLOOKUP(B635,home!$B$2:$E$405,3,FALSE)</f>
        <v>1.8</v>
      </c>
      <c r="G635">
        <f>VLOOKUP(C635,away!$B$2:$E$405,4,FALSE)</f>
        <v>0.68</v>
      </c>
      <c r="H635">
        <f>VLOOKUP(A635,away!$A$2:$E$405,3,FALSE)</f>
        <v>1.05555555555556</v>
      </c>
      <c r="I635">
        <f>VLOOKUP(C635,away!$B$2:$E$405,3,FALSE)</f>
        <v>0.68</v>
      </c>
      <c r="J635">
        <f>VLOOKUP(B635,home!$B$2:$E$405,4,FALSE)</f>
        <v>0.71</v>
      </c>
      <c r="K635" s="3">
        <f t="shared" si="840"/>
        <v>1.359999999999999</v>
      </c>
      <c r="L635" s="3">
        <f t="shared" si="841"/>
        <v>0.50962222222222442</v>
      </c>
      <c r="M635" s="5">
        <f t="shared" si="842"/>
        <v>0.15418189730893986</v>
      </c>
      <c r="N635" s="5">
        <f t="shared" si="843"/>
        <v>0.20968738034015807</v>
      </c>
      <c r="O635" s="5">
        <f t="shared" si="844"/>
        <v>7.8574521133020742E-2</v>
      </c>
      <c r="P635" s="5">
        <f t="shared" si="845"/>
        <v>0.10686134874090812</v>
      </c>
      <c r="Q635" s="5">
        <f t="shared" si="846"/>
        <v>0.14258741863130739</v>
      </c>
      <c r="R635" s="5">
        <f t="shared" si="847"/>
        <v>2.002166103492858E-2</v>
      </c>
      <c r="S635" s="5">
        <f t="shared" si="848"/>
        <v>1.8516032125101927E-2</v>
      </c>
      <c r="T635" s="5">
        <f t="shared" si="849"/>
        <v>7.2665717143817476E-2</v>
      </c>
      <c r="U635" s="5">
        <f t="shared" si="850"/>
        <v>2.722945900750285E-2</v>
      </c>
      <c r="V635" s="5">
        <f t="shared" si="851"/>
        <v>1.425911861792472E-3</v>
      </c>
      <c r="W635" s="5">
        <f t="shared" si="852"/>
        <v>6.4639629779525976E-2</v>
      </c>
      <c r="X635" s="5">
        <f t="shared" si="853"/>
        <v>3.2941791771863904E-2</v>
      </c>
      <c r="Y635" s="5">
        <f t="shared" si="854"/>
        <v>8.3939345633795345E-3</v>
      </c>
      <c r="Z635" s="5">
        <f t="shared" si="855"/>
        <v>3.4011611297334755E-3</v>
      </c>
      <c r="AA635" s="5">
        <f t="shared" si="856"/>
        <v>4.6255791364375231E-3</v>
      </c>
      <c r="AB635" s="5">
        <f t="shared" si="857"/>
        <v>3.1453938127775139E-3</v>
      </c>
      <c r="AC635" s="5">
        <f t="shared" si="858"/>
        <v>6.1767491594475203E-5</v>
      </c>
      <c r="AD635" s="5">
        <f t="shared" si="859"/>
        <v>2.1977474125038816E-2</v>
      </c>
      <c r="AE635" s="5">
        <f t="shared" si="860"/>
        <v>1.1200209202433718E-2</v>
      </c>
      <c r="AF635" s="5">
        <f t="shared" si="861"/>
        <v>2.8539377515490395E-3</v>
      </c>
      <c r="AG635" s="5">
        <f t="shared" si="862"/>
        <v>4.8481003300944014E-4</v>
      </c>
      <c r="AH635" s="5">
        <f t="shared" si="863"/>
        <v>4.3332682326765619E-4</v>
      </c>
      <c r="AI635" s="5">
        <f t="shared" si="864"/>
        <v>5.8932447964401191E-4</v>
      </c>
      <c r="AJ635" s="5">
        <f t="shared" si="865"/>
        <v>4.0074064615792785E-4</v>
      </c>
      <c r="AK635" s="5">
        <f t="shared" si="866"/>
        <v>1.8166909292492719E-4</v>
      </c>
      <c r="AL635" s="5">
        <f t="shared" si="867"/>
        <v>1.7124078962143116E-6</v>
      </c>
      <c r="AM635" s="5">
        <f t="shared" si="868"/>
        <v>5.9778729620105454E-3</v>
      </c>
      <c r="AN635" s="5">
        <f t="shared" si="869"/>
        <v>3.046456903061965E-3</v>
      </c>
      <c r="AO635" s="5">
        <f t="shared" si="870"/>
        <v>7.762710684213371E-4</v>
      </c>
      <c r="AP635" s="5">
        <f t="shared" si="871"/>
        <v>1.3186832897856744E-4</v>
      </c>
      <c r="AQ635" s="5">
        <f t="shared" si="872"/>
        <v>1.6800757713697218E-5</v>
      </c>
      <c r="AR635" s="5">
        <f t="shared" si="873"/>
        <v>4.4166595724432021E-5</v>
      </c>
      <c r="AS635" s="5">
        <f t="shared" si="874"/>
        <v>6.0066570185227501E-5</v>
      </c>
      <c r="AT635" s="5">
        <f t="shared" si="875"/>
        <v>4.084526772595468E-5</v>
      </c>
      <c r="AU635" s="5">
        <f t="shared" si="876"/>
        <v>1.8516521369099444E-5</v>
      </c>
      <c r="AV635" s="5">
        <f t="shared" si="877"/>
        <v>6.2956172654938056E-6</v>
      </c>
      <c r="AW635" s="5">
        <f t="shared" si="878"/>
        <v>3.2967953324741225E-8</v>
      </c>
      <c r="AX635" s="5">
        <f t="shared" si="879"/>
        <v>1.3549845380557226E-3</v>
      </c>
      <c r="AY635" s="5">
        <f t="shared" si="880"/>
        <v>6.9053023136071159E-4</v>
      </c>
      <c r="AZ635" s="5">
        <f t="shared" si="881"/>
        <v>1.759547755088363E-4</v>
      </c>
      <c r="BA635" s="5">
        <f t="shared" si="882"/>
        <v>2.9890154568475264E-5</v>
      </c>
      <c r="BB635" s="5">
        <f t="shared" si="883"/>
        <v>3.8081717484380336E-6</v>
      </c>
      <c r="BC635" s="5">
        <f t="shared" si="884"/>
        <v>3.8814578980857703E-7</v>
      </c>
      <c r="BD635" s="5">
        <f t="shared" si="885"/>
        <v>3.7513797768459383E-6</v>
      </c>
      <c r="BE635" s="5">
        <f t="shared" si="886"/>
        <v>5.1018764965104725E-6</v>
      </c>
      <c r="BF635" s="5">
        <f t="shared" si="887"/>
        <v>3.4692760176271192E-6</v>
      </c>
      <c r="BG635" s="5">
        <f t="shared" si="888"/>
        <v>1.572738461324293E-6</v>
      </c>
      <c r="BH635" s="5">
        <f t="shared" si="889"/>
        <v>5.347310768502592E-7</v>
      </c>
      <c r="BI635" s="5">
        <f t="shared" si="890"/>
        <v>1.454468529032702E-7</v>
      </c>
      <c r="BJ635" s="8">
        <f t="shared" si="891"/>
        <v>0.57963712937930145</v>
      </c>
      <c r="BK635" s="8">
        <f t="shared" si="892"/>
        <v>0.2817392001675938</v>
      </c>
      <c r="BL635" s="8">
        <f t="shared" si="893"/>
        <v>0.13538614118761405</v>
      </c>
      <c r="BM635" s="8">
        <f t="shared" si="894"/>
        <v>0.28755890741157247</v>
      </c>
      <c r="BN635" s="8">
        <f t="shared" si="895"/>
        <v>0.71191422718926278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1.1111111111111101</v>
      </c>
      <c r="F636">
        <f>VLOOKUP(B636,home!$B$2:$E$405,3,FALSE)</f>
        <v>0.68</v>
      </c>
      <c r="G636">
        <f>VLOOKUP(C636,away!$B$2:$E$405,4,FALSE)</f>
        <v>0.23</v>
      </c>
      <c r="H636">
        <f>VLOOKUP(A636,away!$A$2:$E$405,3,FALSE)</f>
        <v>1.05555555555556</v>
      </c>
      <c r="I636">
        <f>VLOOKUP(C636,away!$B$2:$E$405,3,FALSE)</f>
        <v>0.68</v>
      </c>
      <c r="J636">
        <f>VLOOKUP(B636,home!$B$2:$E$405,4,FALSE)</f>
        <v>0.71</v>
      </c>
      <c r="K636" s="3">
        <f t="shared" si="840"/>
        <v>0.17377777777777761</v>
      </c>
      <c r="L636" s="3">
        <f t="shared" si="841"/>
        <v>0.50962222222222442</v>
      </c>
      <c r="M636" s="5">
        <f t="shared" si="842"/>
        <v>0.50489741952190137</v>
      </c>
      <c r="N636" s="5">
        <f t="shared" si="843"/>
        <v>8.773995157025033E-2</v>
      </c>
      <c r="O636" s="5">
        <f t="shared" si="844"/>
        <v>0.25730694493101808</v>
      </c>
      <c r="P636" s="5">
        <f t="shared" si="845"/>
        <v>4.4714229096901321E-2</v>
      </c>
      <c r="Q636" s="5">
        <f t="shared" si="846"/>
        <v>7.6236269031039645E-3</v>
      </c>
      <c r="R636" s="5">
        <f t="shared" si="847"/>
        <v>6.5564668534478482E-2</v>
      </c>
      <c r="S636" s="5">
        <f t="shared" si="848"/>
        <v>9.8998440397230435E-4</v>
      </c>
      <c r="T636" s="5">
        <f t="shared" si="849"/>
        <v>3.8851696837529769E-3</v>
      </c>
      <c r="U636" s="5">
        <f t="shared" si="850"/>
        <v>1.1393682398658249E-2</v>
      </c>
      <c r="V636" s="5">
        <f t="shared" si="851"/>
        <v>9.7415584345592355E-6</v>
      </c>
      <c r="W636" s="5">
        <f t="shared" si="852"/>
        <v>4.4160564727609592E-4</v>
      </c>
      <c r="X636" s="5">
        <f t="shared" si="853"/>
        <v>2.250520513107278E-4</v>
      </c>
      <c r="Y636" s="5">
        <f t="shared" si="854"/>
        <v>5.7345763252321582E-5</v>
      </c>
      <c r="Z636" s="5">
        <f t="shared" si="855"/>
        <v>1.113773735926816E-2</v>
      </c>
      <c r="AA636" s="5">
        <f t="shared" si="856"/>
        <v>1.9354912477661539E-3</v>
      </c>
      <c r="AB636" s="5">
        <f t="shared" si="857"/>
        <v>1.6817268397257008E-4</v>
      </c>
      <c r="AC636" s="5">
        <f t="shared" si="858"/>
        <v>5.3920145305976113E-8</v>
      </c>
      <c r="AD636" s="5">
        <f t="shared" si="859"/>
        <v>1.9185312009439254E-5</v>
      </c>
      <c r="AE636" s="5">
        <f t="shared" si="860"/>
        <v>9.7772613402771622E-6</v>
      </c>
      <c r="AF636" s="5">
        <f t="shared" si="861"/>
        <v>2.4913548257397455E-6</v>
      </c>
      <c r="AG636" s="5">
        <f t="shared" si="862"/>
        <v>4.2321659421251737E-7</v>
      </c>
      <c r="AH636" s="5">
        <f t="shared" si="863"/>
        <v>1.4190096158894318E-3</v>
      </c>
      <c r="AI636" s="5">
        <f t="shared" si="864"/>
        <v>2.4659233769456324E-4</v>
      </c>
      <c r="AJ636" s="5">
        <f t="shared" si="865"/>
        <v>2.142613423079425E-5</v>
      </c>
      <c r="AK636" s="5">
        <f t="shared" si="866"/>
        <v>1.2411286643319324E-6</v>
      </c>
      <c r="AL636" s="5">
        <f t="shared" si="867"/>
        <v>1.9100891681582791E-10</v>
      </c>
      <c r="AM636" s="5">
        <f t="shared" si="868"/>
        <v>6.6679617739473262E-7</v>
      </c>
      <c r="AN636" s="5">
        <f t="shared" si="869"/>
        <v>3.3981414969318824E-7</v>
      </c>
      <c r="AO636" s="5">
        <f t="shared" si="870"/>
        <v>8.6588421054599095E-8</v>
      </c>
      <c r="AP636" s="5">
        <f t="shared" si="871"/>
        <v>1.4709127852186147E-8</v>
      </c>
      <c r="AQ636" s="5">
        <f t="shared" si="872"/>
        <v>1.8740246057454794E-9</v>
      </c>
      <c r="AR636" s="5">
        <f t="shared" si="873"/>
        <v>1.4463176676085554E-4</v>
      </c>
      <c r="AS636" s="5">
        <f t="shared" si="874"/>
        <v>2.5133787023775315E-5</v>
      </c>
      <c r="AT636" s="5">
        <f t="shared" si="875"/>
        <v>2.1838468280658083E-6</v>
      </c>
      <c r="AU636" s="5">
        <f t="shared" si="876"/>
        <v>1.2650134959610817E-7</v>
      </c>
      <c r="AV636" s="5">
        <f t="shared" si="877"/>
        <v>5.4957808546753593E-9</v>
      </c>
      <c r="AW636" s="5">
        <f t="shared" si="878"/>
        <v>4.6988733287542394E-13</v>
      </c>
      <c r="AX636" s="5">
        <f t="shared" si="879"/>
        <v>1.9312392989728896E-8</v>
      </c>
      <c r="AY636" s="5">
        <f t="shared" si="880"/>
        <v>9.8420246318545493E-9</v>
      </c>
      <c r="AZ636" s="5">
        <f t="shared" si="881"/>
        <v>2.5078572320257925E-9</v>
      </c>
      <c r="BA636" s="5">
        <f t="shared" si="882"/>
        <v>4.2601992520035376E-10</v>
      </c>
      <c r="BB636" s="5">
        <f t="shared" si="883"/>
        <v>5.4277305247887516E-11</v>
      </c>
      <c r="BC636" s="5">
        <f t="shared" si="884"/>
        <v>5.5321841833324891E-12</v>
      </c>
      <c r="BD636" s="5">
        <f t="shared" si="885"/>
        <v>1.2284593730098934E-5</v>
      </c>
      <c r="BE636" s="5">
        <f t="shared" si="886"/>
        <v>2.1347893993194128E-6</v>
      </c>
      <c r="BF636" s="5">
        <f t="shared" si="887"/>
        <v>1.8548947891864211E-7</v>
      </c>
      <c r="BG636" s="5">
        <f t="shared" si="888"/>
        <v>1.0744649815879852E-8</v>
      </c>
      <c r="BH636" s="5">
        <f t="shared" si="889"/>
        <v>4.6679534200100181E-10</v>
      </c>
      <c r="BI636" s="5">
        <f t="shared" si="890"/>
        <v>1.6223731441990362E-11</v>
      </c>
      <c r="BJ636" s="8">
        <f t="shared" si="891"/>
        <v>0.10000577069372094</v>
      </c>
      <c r="BK636" s="8">
        <f t="shared" si="892"/>
        <v>0.55061143853438854</v>
      </c>
      <c r="BL636" s="8">
        <f t="shared" si="893"/>
        <v>0.33824392651039303</v>
      </c>
      <c r="BM636" s="8">
        <f t="shared" si="894"/>
        <v>3.215202269856228E-2</v>
      </c>
      <c r="BN636" s="8">
        <f t="shared" si="895"/>
        <v>0.96784684055765369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1.1111111111111101</v>
      </c>
      <c r="F637">
        <f>VLOOKUP(B637,home!$B$2:$E$405,3,FALSE)</f>
        <v>0.68</v>
      </c>
      <c r="G637">
        <f>VLOOKUP(C637,away!$B$2:$E$405,4,FALSE)</f>
        <v>0.68</v>
      </c>
      <c r="H637">
        <f>VLOOKUP(A637,away!$A$2:$E$405,3,FALSE)</f>
        <v>1.05555555555556</v>
      </c>
      <c r="I637">
        <f>VLOOKUP(C637,away!$B$2:$E$405,3,FALSE)</f>
        <v>1.1299999999999999</v>
      </c>
      <c r="J637">
        <f>VLOOKUP(B637,home!$B$2:$E$405,4,FALSE)</f>
        <v>1.42</v>
      </c>
      <c r="K637" s="3">
        <f t="shared" si="840"/>
        <v>0.51377777777777733</v>
      </c>
      <c r="L637" s="3">
        <f t="shared" si="841"/>
        <v>1.6937444444444516</v>
      </c>
      <c r="M637" s="5">
        <f t="shared" si="842"/>
        <v>0.10997279937004348</v>
      </c>
      <c r="N637" s="5">
        <f t="shared" si="843"/>
        <v>5.6501580476342295E-2</v>
      </c>
      <c r="O637" s="5">
        <f t="shared" si="844"/>
        <v>0.18626581797301542</v>
      </c>
      <c r="P637" s="5">
        <f t="shared" si="845"/>
        <v>9.5699238034135853E-2</v>
      </c>
      <c r="Q637" s="5">
        <f t="shared" si="846"/>
        <v>1.4514628229033695E-2</v>
      </c>
      <c r="R637" s="5">
        <f t="shared" si="847"/>
        <v>0.15774334719084818</v>
      </c>
      <c r="S637" s="5">
        <f t="shared" si="848"/>
        <v>2.0819566776457177E-2</v>
      </c>
      <c r="T637" s="5">
        <f t="shared" si="849"/>
        <v>2.458407092610243E-2</v>
      </c>
      <c r="U637" s="5">
        <f t="shared" si="850"/>
        <v>8.1045026378942384E-2</v>
      </c>
      <c r="V637" s="5">
        <f t="shared" si="851"/>
        <v>2.0130398790740478E-3</v>
      </c>
      <c r="W637" s="5">
        <f t="shared" si="852"/>
        <v>2.4857644789278419E-3</v>
      </c>
      <c r="X637" s="5">
        <f t="shared" si="853"/>
        <v>4.2102497763813898E-3</v>
      </c>
      <c r="Y637" s="5">
        <f t="shared" si="854"/>
        <v>3.565543584234737E-3</v>
      </c>
      <c r="Z637" s="5">
        <f t="shared" si="855"/>
        <v>8.9058972650857146E-2</v>
      </c>
      <c r="AA637" s="5">
        <f t="shared" si="856"/>
        <v>4.5756521059729237E-2</v>
      </c>
      <c r="AB637" s="5">
        <f t="shared" si="857"/>
        <v>1.1754341854454876E-2</v>
      </c>
      <c r="AC637" s="5">
        <f t="shared" si="858"/>
        <v>1.0948524525112717E-4</v>
      </c>
      <c r="AD637" s="5">
        <f t="shared" si="859"/>
        <v>3.1928263751562031E-4</v>
      </c>
      <c r="AE637" s="5">
        <f t="shared" si="860"/>
        <v>5.4078319349965356E-4</v>
      </c>
      <c r="AF637" s="5">
        <f t="shared" si="861"/>
        <v>4.5797426481948355E-4</v>
      </c>
      <c r="AG637" s="5">
        <f t="shared" si="862"/>
        <v>2.5856378891217746E-4</v>
      </c>
      <c r="AH637" s="5">
        <f t="shared" si="863"/>
        <v>3.7710785038829929E-2</v>
      </c>
      <c r="AI637" s="5">
        <f t="shared" si="864"/>
        <v>1.9374963335505493E-2</v>
      </c>
      <c r="AJ637" s="5">
        <f t="shared" si="865"/>
        <v>4.9772128035209624E-3</v>
      </c>
      <c r="AK637" s="5">
        <f t="shared" si="866"/>
        <v>8.5239377790670022E-4</v>
      </c>
      <c r="AL637" s="5">
        <f t="shared" si="867"/>
        <v>3.8109985765689113E-6</v>
      </c>
      <c r="AM637" s="5">
        <f t="shared" si="868"/>
        <v>3.280806479716062E-5</v>
      </c>
      <c r="AN637" s="5">
        <f t="shared" si="869"/>
        <v>5.5568477483164377E-5</v>
      </c>
      <c r="AO637" s="5">
        <f t="shared" si="870"/>
        <v>4.7059400011673136E-5</v>
      </c>
      <c r="AP637" s="5">
        <f t="shared" si="871"/>
        <v>2.6568865776220183E-5</v>
      </c>
      <c r="AQ637" s="5">
        <f t="shared" si="872"/>
        <v>1.125021720091582E-5</v>
      </c>
      <c r="AR637" s="5">
        <f t="shared" si="873"/>
        <v>1.2774486531031413E-2</v>
      </c>
      <c r="AS637" s="5">
        <f t="shared" si="874"/>
        <v>6.5632473021654675E-3</v>
      </c>
      <c r="AT637" s="5">
        <f t="shared" si="875"/>
        <v>1.6860253069562829E-3</v>
      </c>
      <c r="AU637" s="5">
        <f t="shared" si="876"/>
        <v>2.8874744516169793E-4</v>
      </c>
      <c r="AV637" s="5">
        <f t="shared" si="877"/>
        <v>3.7088005178546944E-5</v>
      </c>
      <c r="AW637" s="5">
        <f t="shared" si="878"/>
        <v>9.2121178554046744E-8</v>
      </c>
      <c r="AX637" s="5">
        <f t="shared" si="879"/>
        <v>2.8093424374457494E-6</v>
      </c>
      <c r="AY637" s="5">
        <f t="shared" si="880"/>
        <v>4.7583081459657718E-6</v>
      </c>
      <c r="AZ637" s="5">
        <f t="shared" si="881"/>
        <v>4.0296789935921532E-6</v>
      </c>
      <c r="BA637" s="5">
        <f t="shared" si="882"/>
        <v>2.275082136097073E-6</v>
      </c>
      <c r="BB637" s="5">
        <f t="shared" si="883"/>
        <v>9.6335193216730857E-7</v>
      </c>
      <c r="BC637" s="5">
        <f t="shared" si="884"/>
        <v>3.2633439663064107E-7</v>
      </c>
      <c r="BD637" s="5">
        <f t="shared" si="885"/>
        <v>3.6061192654274878E-3</v>
      </c>
      <c r="BE637" s="5">
        <f t="shared" si="886"/>
        <v>1.8527439425929657E-3</v>
      </c>
      <c r="BF637" s="5">
        <f t="shared" si="887"/>
        <v>4.7594933280832585E-4</v>
      </c>
      <c r="BG637" s="5">
        <f t="shared" si="888"/>
        <v>8.1510730181692464E-5</v>
      </c>
      <c r="BH637" s="5">
        <f t="shared" si="889"/>
        <v>1.0469600454448488E-5</v>
      </c>
      <c r="BI637" s="5">
        <f t="shared" si="890"/>
        <v>1.075809611141551E-6</v>
      </c>
      <c r="BJ637" s="8">
        <f t="shared" si="891"/>
        <v>0.10762685847908035</v>
      </c>
      <c r="BK637" s="8">
        <f t="shared" si="892"/>
        <v>0.22862269861168424</v>
      </c>
      <c r="BL637" s="8">
        <f t="shared" si="893"/>
        <v>0.57285787268432276</v>
      </c>
      <c r="BM637" s="8">
        <f t="shared" si="894"/>
        <v>0.37746432496555793</v>
      </c>
      <c r="BN637" s="8">
        <f t="shared" si="895"/>
        <v>0.62069741127341893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1.1111111111111101</v>
      </c>
      <c r="F638">
        <f>VLOOKUP(B638,home!$B$2:$E$405,3,FALSE)</f>
        <v>0.45</v>
      </c>
      <c r="G638">
        <f>VLOOKUP(C638,away!$B$2:$E$405,4,FALSE)</f>
        <v>0.68</v>
      </c>
      <c r="H638">
        <f>VLOOKUP(A638,away!$A$2:$E$405,3,FALSE)</f>
        <v>1.05555555555556</v>
      </c>
      <c r="I638">
        <f>VLOOKUP(C638,away!$B$2:$E$405,3,FALSE)</f>
        <v>1.58</v>
      </c>
      <c r="J638">
        <f>VLOOKUP(B638,home!$B$2:$E$405,4,FALSE)</f>
        <v>2.37</v>
      </c>
      <c r="K638" s="3">
        <f t="shared" si="840"/>
        <v>0.33999999999999975</v>
      </c>
      <c r="L638" s="3">
        <f t="shared" si="841"/>
        <v>3.9526333333333503</v>
      </c>
      <c r="M638" s="5">
        <f t="shared" si="842"/>
        <v>1.3668883137087048E-2</v>
      </c>
      <c r="N638" s="5">
        <f t="shared" si="843"/>
        <v>4.6474202666095931E-3</v>
      </c>
      <c r="O638" s="5">
        <f t="shared" si="844"/>
        <v>5.4028083117088413E-2</v>
      </c>
      <c r="P638" s="5">
        <f t="shared" si="845"/>
        <v>1.8369548259810044E-2</v>
      </c>
      <c r="Q638" s="5">
        <f t="shared" si="846"/>
        <v>7.9006144532363018E-4</v>
      </c>
      <c r="R638" s="5">
        <f t="shared" si="847"/>
        <v>0.10677660113235421</v>
      </c>
      <c r="S638" s="5">
        <f t="shared" si="848"/>
        <v>6.1716875454500639E-3</v>
      </c>
      <c r="T638" s="5">
        <f t="shared" si="849"/>
        <v>3.1228232041677056E-3</v>
      </c>
      <c r="U638" s="5">
        <f t="shared" si="850"/>
        <v>3.6304044385000407E-2</v>
      </c>
      <c r="V638" s="5">
        <f t="shared" si="851"/>
        <v>9.2156689901353643E-4</v>
      </c>
      <c r="W638" s="5">
        <f t="shared" si="852"/>
        <v>8.9540297136678028E-5</v>
      </c>
      <c r="X638" s="5">
        <f t="shared" si="853"/>
        <v>3.5391996313900639E-4</v>
      </c>
      <c r="Y638" s="5">
        <f t="shared" si="854"/>
        <v>6.9945792181767353E-4</v>
      </c>
      <c r="Z638" s="5">
        <f t="shared" si="855"/>
        <v>0.14068291761859431</v>
      </c>
      <c r="AA638" s="5">
        <f t="shared" si="856"/>
        <v>4.7832191990322029E-2</v>
      </c>
      <c r="AB638" s="5">
        <f t="shared" si="857"/>
        <v>8.1314726383547378E-3</v>
      </c>
      <c r="AC638" s="5">
        <f t="shared" si="858"/>
        <v>7.7405590933672961E-5</v>
      </c>
      <c r="AD638" s="5">
        <f t="shared" si="859"/>
        <v>7.6109252566176263E-6</v>
      </c>
      <c r="AE638" s="5">
        <f t="shared" si="860"/>
        <v>3.0083196866815516E-5</v>
      </c>
      <c r="AF638" s="5">
        <f t="shared" si="861"/>
        <v>5.9453923354502194E-5</v>
      </c>
      <c r="AG638" s="5">
        <f t="shared" si="862"/>
        <v>7.8333186416150525E-5</v>
      </c>
      <c r="AH638" s="5">
        <f t="shared" si="863"/>
        <v>0.1390169974024614</v>
      </c>
      <c r="AI638" s="5">
        <f t="shared" si="864"/>
        <v>4.726577911683684E-2</v>
      </c>
      <c r="AJ638" s="5">
        <f t="shared" si="865"/>
        <v>8.0351824498622569E-3</v>
      </c>
      <c r="AK638" s="5">
        <f t="shared" si="866"/>
        <v>9.1065401098438853E-4</v>
      </c>
      <c r="AL638" s="5">
        <f t="shared" si="867"/>
        <v>4.1610004971868962E-6</v>
      </c>
      <c r="AM638" s="5">
        <f t="shared" si="868"/>
        <v>5.1754291744999817E-7</v>
      </c>
      <c r="AN638" s="5">
        <f t="shared" si="869"/>
        <v>2.0456573869434532E-6</v>
      </c>
      <c r="AO638" s="5">
        <f t="shared" si="870"/>
        <v>4.042866788106146E-6</v>
      </c>
      <c r="AP638" s="5">
        <f t="shared" si="871"/>
        <v>5.3266566762982311E-6</v>
      </c>
      <c r="AQ638" s="5">
        <f t="shared" si="872"/>
        <v>5.2635801834897567E-6</v>
      </c>
      <c r="AR638" s="5">
        <f t="shared" si="873"/>
        <v>0.10989664356657691</v>
      </c>
      <c r="AS638" s="5">
        <f t="shared" si="874"/>
        <v>3.7364858812636126E-2</v>
      </c>
      <c r="AT638" s="5">
        <f t="shared" si="875"/>
        <v>6.3520259981481361E-3</v>
      </c>
      <c r="AU638" s="5">
        <f t="shared" si="876"/>
        <v>7.1989627979012166E-4</v>
      </c>
      <c r="AV638" s="5">
        <f t="shared" si="877"/>
        <v>6.1191183782160284E-5</v>
      </c>
      <c r="AW638" s="5">
        <f t="shared" si="878"/>
        <v>1.553319208379769E-7</v>
      </c>
      <c r="AX638" s="5">
        <f t="shared" si="879"/>
        <v>2.9327431988833205E-8</v>
      </c>
      <c r="AY638" s="5">
        <f t="shared" si="880"/>
        <v>1.1592058526012894E-7</v>
      </c>
      <c r="AZ638" s="5">
        <f t="shared" si="881"/>
        <v>2.2909578465934809E-7</v>
      </c>
      <c r="BA638" s="5">
        <f t="shared" si="882"/>
        <v>3.0184387832356621E-7</v>
      </c>
      <c r="BB638" s="5">
        <f t="shared" si="883"/>
        <v>2.9826954373108596E-7</v>
      </c>
      <c r="BC638" s="5">
        <f t="shared" si="884"/>
        <v>2.3579002817392391E-7</v>
      </c>
      <c r="BD638" s="5">
        <f t="shared" si="885"/>
        <v>7.2396856097117671E-2</v>
      </c>
      <c r="BE638" s="5">
        <f t="shared" si="886"/>
        <v>2.4614931073019989E-2</v>
      </c>
      <c r="BF638" s="5">
        <f t="shared" si="887"/>
        <v>4.1845382824133946E-3</v>
      </c>
      <c r="BG638" s="5">
        <f t="shared" si="888"/>
        <v>4.7424767200685111E-4</v>
      </c>
      <c r="BH638" s="5">
        <f t="shared" si="889"/>
        <v>4.0311052120582312E-5</v>
      </c>
      <c r="BI638" s="5">
        <f t="shared" si="890"/>
        <v>2.7411515441995945E-6</v>
      </c>
      <c r="BJ638" s="8">
        <f t="shared" si="891"/>
        <v>9.8971108812927946E-3</v>
      </c>
      <c r="BK638" s="8">
        <f t="shared" si="892"/>
        <v>3.9213368353376812E-2</v>
      </c>
      <c r="BL638" s="8">
        <f t="shared" si="893"/>
        <v>0.70440924741242061</v>
      </c>
      <c r="BM638" s="8">
        <f t="shared" si="894"/>
        <v>0.69592208631874719</v>
      </c>
      <c r="BN638" s="8">
        <f t="shared" si="895"/>
        <v>0.19828059735827294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1.1111111111111101</v>
      </c>
      <c r="F639">
        <f>VLOOKUP(B639,home!$B$2:$E$405,3,FALSE)</f>
        <v>0.68</v>
      </c>
      <c r="G639">
        <f>VLOOKUP(C639,away!$B$2:$E$405,4,FALSE)</f>
        <v>1.35</v>
      </c>
      <c r="H639">
        <f>VLOOKUP(A639,away!$A$2:$E$405,3,FALSE)</f>
        <v>1.05555555555556</v>
      </c>
      <c r="I639">
        <f>VLOOKUP(C639,away!$B$2:$E$405,3,FALSE)</f>
        <v>1.35</v>
      </c>
      <c r="J639">
        <f>VLOOKUP(B639,home!$B$2:$E$405,4,FALSE)</f>
        <v>0.24</v>
      </c>
      <c r="K639" s="3">
        <f t="shared" si="840"/>
        <v>1.0199999999999991</v>
      </c>
      <c r="L639" s="3">
        <f t="shared" si="841"/>
        <v>0.34200000000000141</v>
      </c>
      <c r="M639" s="5">
        <f t="shared" si="842"/>
        <v>0.25614796837915921</v>
      </c>
      <c r="N639" s="5">
        <f t="shared" si="843"/>
        <v>0.26127092774674215</v>
      </c>
      <c r="O639" s="5">
        <f t="shared" si="844"/>
        <v>8.7602605185672811E-2</v>
      </c>
      <c r="P639" s="5">
        <f t="shared" si="845"/>
        <v>8.9354657289386186E-2</v>
      </c>
      <c r="Q639" s="5">
        <f t="shared" si="846"/>
        <v>0.13324817315083839</v>
      </c>
      <c r="R639" s="5">
        <f t="shared" si="847"/>
        <v>1.498004548675011E-2</v>
      </c>
      <c r="S639" s="5">
        <f t="shared" si="848"/>
        <v>7.7926196622073928E-3</v>
      </c>
      <c r="T639" s="5">
        <f t="shared" si="849"/>
        <v>4.5570875217586911E-2</v>
      </c>
      <c r="U639" s="5">
        <f t="shared" si="850"/>
        <v>1.5279646396485099E-2</v>
      </c>
      <c r="V639" s="5">
        <f t="shared" si="851"/>
        <v>3.0204193810715957E-4</v>
      </c>
      <c r="W639" s="5">
        <f t="shared" si="852"/>
        <v>4.5304378871285016E-2</v>
      </c>
      <c r="X639" s="5">
        <f t="shared" si="853"/>
        <v>1.5494097573979538E-2</v>
      </c>
      <c r="Y639" s="5">
        <f t="shared" si="854"/>
        <v>2.6494906851505114E-3</v>
      </c>
      <c r="Z639" s="5">
        <f t="shared" si="855"/>
        <v>1.7077251854895196E-3</v>
      </c>
      <c r="AA639" s="5">
        <f t="shared" si="856"/>
        <v>1.7418796891993085E-3</v>
      </c>
      <c r="AB639" s="5">
        <f t="shared" si="857"/>
        <v>8.8835864149164649E-4</v>
      </c>
      <c r="AC639" s="5">
        <f t="shared" si="858"/>
        <v>6.5852693555813655E-6</v>
      </c>
      <c r="AD639" s="5">
        <f t="shared" si="859"/>
        <v>1.1552616612177666E-2</v>
      </c>
      <c r="AE639" s="5">
        <f t="shared" si="860"/>
        <v>3.9509948813647774E-3</v>
      </c>
      <c r="AF639" s="5">
        <f t="shared" si="861"/>
        <v>6.7562012471337964E-4</v>
      </c>
      <c r="AG639" s="5">
        <f t="shared" si="862"/>
        <v>7.7020694217325598E-5</v>
      </c>
      <c r="AH639" s="5">
        <f t="shared" si="863"/>
        <v>1.4601050335935452E-4</v>
      </c>
      <c r="AI639" s="5">
        <f t="shared" si="864"/>
        <v>1.4893071342654147E-4</v>
      </c>
      <c r="AJ639" s="5">
        <f t="shared" si="865"/>
        <v>7.5954663847536077E-5</v>
      </c>
      <c r="AK639" s="5">
        <f t="shared" si="866"/>
        <v>2.5824585708162247E-5</v>
      </c>
      <c r="AL639" s="5">
        <f t="shared" si="867"/>
        <v>9.1888214480040535E-8</v>
      </c>
      <c r="AM639" s="5">
        <f t="shared" si="868"/>
        <v>2.3567337888842433E-3</v>
      </c>
      <c r="AN639" s="5">
        <f t="shared" si="869"/>
        <v>8.0600295579841437E-4</v>
      </c>
      <c r="AO639" s="5">
        <f t="shared" si="870"/>
        <v>1.3782650544152941E-4</v>
      </c>
      <c r="AP639" s="5">
        <f t="shared" si="871"/>
        <v>1.5712221620334417E-5</v>
      </c>
      <c r="AQ639" s="5">
        <f t="shared" si="872"/>
        <v>1.3433949485385982E-6</v>
      </c>
      <c r="AR639" s="5">
        <f t="shared" si="873"/>
        <v>9.9871184297798949E-6</v>
      </c>
      <c r="AS639" s="5">
        <f t="shared" si="874"/>
        <v>1.0186860798375483E-5</v>
      </c>
      <c r="AT639" s="5">
        <f t="shared" si="875"/>
        <v>5.1952990071714923E-6</v>
      </c>
      <c r="AU639" s="5">
        <f t="shared" si="876"/>
        <v>1.7664016624383059E-6</v>
      </c>
      <c r="AV639" s="5">
        <f t="shared" si="877"/>
        <v>4.5043242392176745E-7</v>
      </c>
      <c r="AW639" s="5">
        <f t="shared" si="878"/>
        <v>8.9039679831159436E-10</v>
      </c>
      <c r="AX639" s="5">
        <f t="shared" si="879"/>
        <v>4.0064474411032085E-4</v>
      </c>
      <c r="AY639" s="5">
        <f t="shared" si="880"/>
        <v>1.3702050248573028E-4</v>
      </c>
      <c r="AZ639" s="5">
        <f t="shared" si="881"/>
        <v>2.3430505925059971E-5</v>
      </c>
      <c r="BA639" s="5">
        <f t="shared" si="882"/>
        <v>2.6710776754568478E-6</v>
      </c>
      <c r="BB639" s="5">
        <f t="shared" si="883"/>
        <v>2.2837714125156139E-7</v>
      </c>
      <c r="BC639" s="5">
        <f t="shared" si="884"/>
        <v>1.562099646160687E-8</v>
      </c>
      <c r="BD639" s="5">
        <f t="shared" si="885"/>
        <v>5.6926575049745573E-7</v>
      </c>
      <c r="BE639" s="5">
        <f t="shared" si="886"/>
        <v>5.8065106550740434E-7</v>
      </c>
      <c r="BF639" s="5">
        <f t="shared" si="887"/>
        <v>2.9613204340877592E-7</v>
      </c>
      <c r="BG639" s="5">
        <f t="shared" si="888"/>
        <v>1.0068489475898373E-7</v>
      </c>
      <c r="BH639" s="5">
        <f t="shared" si="889"/>
        <v>2.5674648163540824E-8</v>
      </c>
      <c r="BI639" s="5">
        <f t="shared" si="890"/>
        <v>5.2376282253623263E-9</v>
      </c>
      <c r="BJ639" s="8">
        <f t="shared" si="891"/>
        <v>0.52367582525308287</v>
      </c>
      <c r="BK639" s="8">
        <f t="shared" si="892"/>
        <v>0.35374098492891576</v>
      </c>
      <c r="BL639" s="8">
        <f t="shared" si="893"/>
        <v>0.1209184196242928</v>
      </c>
      <c r="BM639" s="8">
        <f t="shared" si="894"/>
        <v>0.1573015581411433</v>
      </c>
      <c r="BN639" s="8">
        <f t="shared" si="895"/>
        <v>0.84260437723854897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1.1111111111111101</v>
      </c>
      <c r="F640">
        <f>VLOOKUP(B640,home!$B$2:$E$405,3,FALSE)</f>
        <v>1.26</v>
      </c>
      <c r="G640">
        <f>VLOOKUP(C640,away!$B$2:$E$405,4,FALSE)</f>
        <v>1.35</v>
      </c>
      <c r="H640">
        <f>VLOOKUP(A640,away!$A$2:$E$405,3,FALSE)</f>
        <v>1.05555555555556</v>
      </c>
      <c r="I640">
        <f>VLOOKUP(C640,away!$B$2:$E$405,3,FALSE)</f>
        <v>0.68</v>
      </c>
      <c r="J640">
        <f>VLOOKUP(B640,home!$B$2:$E$405,4,FALSE)</f>
        <v>0.56999999999999995</v>
      </c>
      <c r="K640" s="3">
        <f t="shared" si="840"/>
        <v>1.8899999999999981</v>
      </c>
      <c r="L640" s="3">
        <f t="shared" si="841"/>
        <v>0.40913333333333507</v>
      </c>
      <c r="M640" s="5">
        <f t="shared" si="842"/>
        <v>0.10034577238434243</v>
      </c>
      <c r="N640" s="5">
        <f t="shared" si="843"/>
        <v>0.18965350980640697</v>
      </c>
      <c r="O640" s="5">
        <f t="shared" si="844"/>
        <v>4.1054800341514146E-2</v>
      </c>
      <c r="P640" s="5">
        <f t="shared" si="845"/>
        <v>7.7593572645461642E-2</v>
      </c>
      <c r="Q640" s="5">
        <f t="shared" si="846"/>
        <v>0.17922256676705445</v>
      </c>
      <c r="R640" s="5">
        <f t="shared" si="847"/>
        <v>8.3984436565291108E-3</v>
      </c>
      <c r="S640" s="5">
        <f t="shared" si="848"/>
        <v>1.5000040292743788E-2</v>
      </c>
      <c r="T640" s="5">
        <f t="shared" si="849"/>
        <v>7.3325926149961196E-2</v>
      </c>
      <c r="U640" s="5">
        <f t="shared" si="850"/>
        <v>1.5873058510840001E-2</v>
      </c>
      <c r="V640" s="5">
        <f t="shared" si="851"/>
        <v>1.2887734618719654E-3</v>
      </c>
      <c r="W640" s="5">
        <f t="shared" si="852"/>
        <v>0.11291021706324421</v>
      </c>
      <c r="X640" s="5">
        <f t="shared" si="853"/>
        <v>4.6195333474475513E-2</v>
      </c>
      <c r="Y640" s="5">
        <f t="shared" si="854"/>
        <v>9.45002538442858E-3</v>
      </c>
      <c r="Z640" s="5">
        <f t="shared" si="855"/>
        <v>1.1453610826693194E-3</v>
      </c>
      <c r="AA640" s="5">
        <f t="shared" si="856"/>
        <v>2.1647324462450109E-3</v>
      </c>
      <c r="AB640" s="5">
        <f t="shared" si="857"/>
        <v>2.0456721617015338E-3</v>
      </c>
      <c r="AC640" s="5">
        <f t="shared" si="858"/>
        <v>6.2284971542127688E-5</v>
      </c>
      <c r="AD640" s="5">
        <f t="shared" si="859"/>
        <v>5.3350077562382844E-2</v>
      </c>
      <c r="AE640" s="5">
        <f t="shared" si="860"/>
        <v>2.1827295066689664E-2</v>
      </c>
      <c r="AF640" s="5">
        <f t="shared" si="861"/>
        <v>4.4651369941425007E-3</v>
      </c>
      <c r="AG640" s="5">
        <f t="shared" si="862"/>
        <v>6.0894546073450313E-4</v>
      </c>
      <c r="AH640" s="5">
        <f t="shared" si="863"/>
        <v>1.1715134940569402E-4</v>
      </c>
      <c r="AI640" s="5">
        <f t="shared" si="864"/>
        <v>2.2141605037676146E-4</v>
      </c>
      <c r="AJ640" s="5">
        <f t="shared" si="865"/>
        <v>2.0923816760603942E-4</v>
      </c>
      <c r="AK640" s="5">
        <f t="shared" si="866"/>
        <v>1.3182004559180471E-4</v>
      </c>
      <c r="AL640" s="5">
        <f t="shared" si="867"/>
        <v>1.9265040665843556E-6</v>
      </c>
      <c r="AM640" s="5">
        <f t="shared" si="868"/>
        <v>2.0166329318580683E-2</v>
      </c>
      <c r="AN640" s="5">
        <f t="shared" si="869"/>
        <v>8.2507175352086806E-3</v>
      </c>
      <c r="AO640" s="5">
        <f t="shared" si="870"/>
        <v>1.6878217837858625E-3</v>
      </c>
      <c r="AP640" s="5">
        <f t="shared" si="871"/>
        <v>2.3018138415764182E-4</v>
      </c>
      <c r="AQ640" s="5">
        <f t="shared" si="872"/>
        <v>2.3543719242924226E-5</v>
      </c>
      <c r="AR640" s="5">
        <f t="shared" si="873"/>
        <v>9.5861044173699694E-6</v>
      </c>
      <c r="AS640" s="5">
        <f t="shared" si="874"/>
        <v>1.811773734882922E-5</v>
      </c>
      <c r="AT640" s="5">
        <f t="shared" si="875"/>
        <v>1.7121261794643598E-5</v>
      </c>
      <c r="AU640" s="5">
        <f t="shared" si="876"/>
        <v>1.0786394930625459E-5</v>
      </c>
      <c r="AV640" s="5">
        <f t="shared" si="877"/>
        <v>5.0965716047205256E-6</v>
      </c>
      <c r="AW640" s="5">
        <f t="shared" si="878"/>
        <v>4.13803440981988E-8</v>
      </c>
      <c r="AX640" s="5">
        <f t="shared" si="879"/>
        <v>6.3523937353529136E-3</v>
      </c>
      <c r="AY640" s="5">
        <f t="shared" si="880"/>
        <v>2.5989760235907333E-3</v>
      </c>
      <c r="AZ640" s="5">
        <f t="shared" si="881"/>
        <v>5.3166386189254652E-4</v>
      </c>
      <c r="BA640" s="5">
        <f t="shared" si="882"/>
        <v>7.2507136009657152E-5</v>
      </c>
      <c r="BB640" s="5">
        <f t="shared" si="883"/>
        <v>7.4162715615211295E-6</v>
      </c>
      <c r="BC640" s="5">
        <f t="shared" si="884"/>
        <v>6.0684878097407188E-7</v>
      </c>
      <c r="BD640" s="5">
        <f t="shared" si="885"/>
        <v>6.5366580899333009E-7</v>
      </c>
      <c r="BE640" s="5">
        <f t="shared" si="886"/>
        <v>1.2354283789973924E-6</v>
      </c>
      <c r="BF640" s="5">
        <f t="shared" si="887"/>
        <v>1.1674798181525349E-6</v>
      </c>
      <c r="BG640" s="5">
        <f t="shared" si="888"/>
        <v>7.3551228543609648E-7</v>
      </c>
      <c r="BH640" s="5">
        <f t="shared" si="889"/>
        <v>3.4752955486855527E-7</v>
      </c>
      <c r="BI640" s="5">
        <f t="shared" si="890"/>
        <v>1.313661717403137E-7</v>
      </c>
      <c r="BJ640" s="8">
        <f t="shared" si="891"/>
        <v>0.73093119134768469</v>
      </c>
      <c r="BK640" s="8">
        <f t="shared" si="892"/>
        <v>0.19689134628361929</v>
      </c>
      <c r="BL640" s="8">
        <f t="shared" si="893"/>
        <v>7.028131178192451E-2</v>
      </c>
      <c r="BM640" s="8">
        <f t="shared" si="894"/>
        <v>0.40038161025134228</v>
      </c>
      <c r="BN640" s="8">
        <f t="shared" si="895"/>
        <v>0.59626866560130865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1.1111111111111101</v>
      </c>
      <c r="F641">
        <f>VLOOKUP(B641,home!$B$2:$E$405,3,FALSE)</f>
        <v>0.68</v>
      </c>
      <c r="G641">
        <f>VLOOKUP(C641,away!$B$2:$E$405,4,FALSE)</f>
        <v>0.72</v>
      </c>
      <c r="H641">
        <f>VLOOKUP(A641,away!$A$2:$E$405,3,FALSE)</f>
        <v>1.05555555555556</v>
      </c>
      <c r="I641">
        <f>VLOOKUP(C641,away!$B$2:$E$405,3,FALSE)</f>
        <v>1.26</v>
      </c>
      <c r="J641">
        <f>VLOOKUP(B641,home!$B$2:$E$405,4,FALSE)</f>
        <v>0.95</v>
      </c>
      <c r="K641" s="3">
        <f t="shared" si="840"/>
        <v>0.54399999999999948</v>
      </c>
      <c r="L641" s="3">
        <f t="shared" si="841"/>
        <v>1.2635000000000052</v>
      </c>
      <c r="M641" s="5">
        <f t="shared" si="842"/>
        <v>0.16406378399033675</v>
      </c>
      <c r="N641" s="5">
        <f t="shared" si="843"/>
        <v>8.9250698490743102E-2</v>
      </c>
      <c r="O641" s="5">
        <f t="shared" si="844"/>
        <v>0.20729459107179132</v>
      </c>
      <c r="P641" s="5">
        <f t="shared" si="845"/>
        <v>0.11276825754305438</v>
      </c>
      <c r="Q641" s="5">
        <f t="shared" si="846"/>
        <v>2.4276189989482094E-2</v>
      </c>
      <c r="R641" s="5">
        <f t="shared" si="847"/>
        <v>0.13095835790960469</v>
      </c>
      <c r="S641" s="5">
        <f t="shared" si="848"/>
        <v>1.9377646303168346E-2</v>
      </c>
      <c r="T641" s="5">
        <f t="shared" si="849"/>
        <v>3.0672966051710753E-2</v>
      </c>
      <c r="U641" s="5">
        <f t="shared" si="850"/>
        <v>7.1241346702824893E-2</v>
      </c>
      <c r="V641" s="5">
        <f t="shared" si="851"/>
        <v>1.4799009911783327E-3</v>
      </c>
      <c r="W641" s="5">
        <f t="shared" si="852"/>
        <v>4.4020824514260839E-3</v>
      </c>
      <c r="X641" s="5">
        <f t="shared" si="853"/>
        <v>5.5620311773768791E-3</v>
      </c>
      <c r="Y641" s="5">
        <f t="shared" si="854"/>
        <v>3.5138131963078582E-3</v>
      </c>
      <c r="Z641" s="5">
        <f t="shared" si="855"/>
        <v>5.515529507292876E-2</v>
      </c>
      <c r="AA641" s="5">
        <f t="shared" si="856"/>
        <v>3.0004480519673218E-2</v>
      </c>
      <c r="AB641" s="5">
        <f t="shared" si="857"/>
        <v>8.1612187013511053E-3</v>
      </c>
      <c r="AC641" s="5">
        <f t="shared" si="858"/>
        <v>6.3575066680030204E-5</v>
      </c>
      <c r="AD641" s="5">
        <f t="shared" si="859"/>
        <v>5.9868321339394664E-4</v>
      </c>
      <c r="AE641" s="5">
        <f t="shared" si="860"/>
        <v>7.564362401232547E-4</v>
      </c>
      <c r="AF641" s="5">
        <f t="shared" si="861"/>
        <v>4.7787859469786815E-4</v>
      </c>
      <c r="AG641" s="5">
        <f t="shared" si="862"/>
        <v>2.0126653480025301E-4</v>
      </c>
      <c r="AH641" s="5">
        <f t="shared" si="863"/>
        <v>1.7422178831161449E-2</v>
      </c>
      <c r="AI641" s="5">
        <f t="shared" si="864"/>
        <v>9.4776652841518198E-3</v>
      </c>
      <c r="AJ641" s="5">
        <f t="shared" si="865"/>
        <v>2.5779249572892918E-3</v>
      </c>
      <c r="AK641" s="5">
        <f t="shared" si="866"/>
        <v>4.6746372558845796E-4</v>
      </c>
      <c r="AL641" s="5">
        <f t="shared" si="867"/>
        <v>1.7479176252847531E-6</v>
      </c>
      <c r="AM641" s="5">
        <f t="shared" si="868"/>
        <v>6.5136733617261348E-5</v>
      </c>
      <c r="AN641" s="5">
        <f t="shared" si="869"/>
        <v>8.2300262925410049E-5</v>
      </c>
      <c r="AO641" s="5">
        <f t="shared" si="870"/>
        <v>5.1993191103128014E-5</v>
      </c>
      <c r="AP641" s="5">
        <f t="shared" si="871"/>
        <v>2.1897798986267512E-5</v>
      </c>
      <c r="AQ641" s="5">
        <f t="shared" si="872"/>
        <v>6.9169672547872816E-6</v>
      </c>
      <c r="AR641" s="5">
        <f t="shared" si="873"/>
        <v>4.4025845906345154E-3</v>
      </c>
      <c r="AS641" s="5">
        <f t="shared" si="874"/>
        <v>2.3950060173051745E-3</v>
      </c>
      <c r="AT641" s="5">
        <f t="shared" si="875"/>
        <v>6.5144163670700667E-4</v>
      </c>
      <c r="AU641" s="5">
        <f t="shared" si="876"/>
        <v>1.181280834562038E-4</v>
      </c>
      <c r="AV641" s="5">
        <f t="shared" si="877"/>
        <v>1.6065419350043696E-5</v>
      </c>
      <c r="AW641" s="5">
        <f t="shared" si="878"/>
        <v>3.3372797006492423E-8</v>
      </c>
      <c r="AX641" s="5">
        <f t="shared" si="879"/>
        <v>5.9057305146316905E-6</v>
      </c>
      <c r="AY641" s="5">
        <f t="shared" si="880"/>
        <v>7.4618905052371712E-6</v>
      </c>
      <c r="AZ641" s="5">
        <f t="shared" si="881"/>
        <v>4.7140493266836018E-6</v>
      </c>
      <c r="BA641" s="5">
        <f t="shared" si="882"/>
        <v>1.985400441421586E-6</v>
      </c>
      <c r="BB641" s="5">
        <f t="shared" si="883"/>
        <v>6.2713836443404619E-7</v>
      </c>
      <c r="BC641" s="5">
        <f t="shared" si="884"/>
        <v>1.5847786469248412E-7</v>
      </c>
      <c r="BD641" s="5">
        <f t="shared" si="885"/>
        <v>9.2711093837778908E-4</v>
      </c>
      <c r="BE641" s="5">
        <f t="shared" si="886"/>
        <v>5.0434835047751675E-4</v>
      </c>
      <c r="BF641" s="5">
        <f t="shared" si="887"/>
        <v>1.3718275132988439E-4</v>
      </c>
      <c r="BG641" s="5">
        <f t="shared" si="888"/>
        <v>2.4875805574485687E-5</v>
      </c>
      <c r="BH641" s="5">
        <f t="shared" si="889"/>
        <v>3.3831095581300496E-6</v>
      </c>
      <c r="BI641" s="5">
        <f t="shared" si="890"/>
        <v>3.6808231992454916E-7</v>
      </c>
      <c r="BJ641" s="8">
        <f t="shared" si="891"/>
        <v>0.15996114358096608</v>
      </c>
      <c r="BK641" s="8">
        <f t="shared" si="892"/>
        <v>0.29776237370254838</v>
      </c>
      <c r="BL641" s="8">
        <f t="shared" si="893"/>
        <v>0.48678572248852692</v>
      </c>
      <c r="BM641" s="8">
        <f t="shared" si="894"/>
        <v>0.27104522733224951</v>
      </c>
      <c r="BN641" s="8">
        <f t="shared" si="895"/>
        <v>0.72861187899501245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1.1111111111111101</v>
      </c>
      <c r="F642">
        <f>VLOOKUP(B642,home!$B$2:$E$405,3,FALSE)</f>
        <v>0.68</v>
      </c>
      <c r="G642">
        <f>VLOOKUP(C642,away!$B$2:$E$405,4,FALSE)</f>
        <v>1.58</v>
      </c>
      <c r="H642">
        <f>VLOOKUP(A642,away!$A$2:$E$405,3,FALSE)</f>
        <v>1.05555555555556</v>
      </c>
      <c r="I642">
        <f>VLOOKUP(C642,away!$B$2:$E$405,3,FALSE)</f>
        <v>0.68</v>
      </c>
      <c r="J642">
        <f>VLOOKUP(B642,home!$B$2:$E$405,4,FALSE)</f>
        <v>0.95</v>
      </c>
      <c r="K642" s="3">
        <f t="shared" si="840"/>
        <v>1.1937777777777767</v>
      </c>
      <c r="L642" s="3">
        <f t="shared" si="841"/>
        <v>0.68188888888889176</v>
      </c>
      <c r="M642" s="5">
        <f t="shared" si="842"/>
        <v>0.15325276427167461</v>
      </c>
      <c r="N642" s="5">
        <f t="shared" si="843"/>
        <v>0.18294974437054115</v>
      </c>
      <c r="O642" s="5">
        <f t="shared" si="844"/>
        <v>0.10450135714836345</v>
      </c>
      <c r="P642" s="5">
        <f t="shared" si="845"/>
        <v>0.12475139791133509</v>
      </c>
      <c r="Q642" s="5">
        <f t="shared" si="846"/>
        <v>0.1092006696398385</v>
      </c>
      <c r="R642" s="5">
        <f t="shared" si="847"/>
        <v>3.5629157156639397E-2</v>
      </c>
      <c r="S642" s="5">
        <f t="shared" si="848"/>
        <v>2.5387651822781389E-2</v>
      </c>
      <c r="T642" s="5">
        <f t="shared" si="849"/>
        <v>7.4462723286632407E-2</v>
      </c>
      <c r="U642" s="5">
        <f t="shared" si="850"/>
        <v>4.2533296054548149E-2</v>
      </c>
      <c r="V642" s="5">
        <f t="shared" si="851"/>
        <v>2.2962392080603396E-3</v>
      </c>
      <c r="W642" s="5">
        <f t="shared" si="852"/>
        <v>4.3453777578163828E-2</v>
      </c>
      <c r="X642" s="5">
        <f t="shared" si="853"/>
        <v>2.9630648110799171E-2</v>
      </c>
      <c r="Y642" s="5">
        <f t="shared" si="854"/>
        <v>1.0102404858665294E-2</v>
      </c>
      <c r="Z642" s="5">
        <f t="shared" si="855"/>
        <v>8.098375461862848E-3</v>
      </c>
      <c r="AA642" s="5">
        <f t="shared" si="856"/>
        <v>9.6676606624727067E-3</v>
      </c>
      <c r="AB642" s="5">
        <f t="shared" si="857"/>
        <v>5.7705192309781498E-3</v>
      </c>
      <c r="AC642" s="5">
        <f t="shared" si="858"/>
        <v>1.1682458572025007E-4</v>
      </c>
      <c r="AD642" s="5">
        <f t="shared" si="859"/>
        <v>1.2968538508327554E-2</v>
      </c>
      <c r="AE642" s="5">
        <f t="shared" si="860"/>
        <v>8.8431023139562814E-3</v>
      </c>
      <c r="AF642" s="5">
        <f t="shared" si="861"/>
        <v>3.015006605597218E-3</v>
      </c>
      <c r="AG642" s="5">
        <f t="shared" si="862"/>
        <v>6.8529983476111873E-4</v>
      </c>
      <c r="AH642" s="5">
        <f t="shared" si="863"/>
        <v>1.3805480613736805E-3</v>
      </c>
      <c r="AI642" s="5">
        <f t="shared" si="864"/>
        <v>1.64806759682209E-3</v>
      </c>
      <c r="AJ642" s="5">
        <f t="shared" si="865"/>
        <v>9.8371323668091791E-4</v>
      </c>
      <c r="AK642" s="5">
        <f t="shared" si="866"/>
        <v>3.9144500055184338E-4</v>
      </c>
      <c r="AL642" s="5">
        <f t="shared" si="867"/>
        <v>3.8039197395951879E-6</v>
      </c>
      <c r="AM642" s="5">
        <f t="shared" si="868"/>
        <v>3.0963106162993541E-3</v>
      </c>
      <c r="AN642" s="5">
        <f t="shared" si="869"/>
        <v>2.1113398058032464E-3</v>
      </c>
      <c r="AO642" s="5">
        <f t="shared" si="870"/>
        <v>7.1984957712303203E-4</v>
      </c>
      <c r="AP642" s="5">
        <f t="shared" si="871"/>
        <v>1.6361914277052098E-4</v>
      </c>
      <c r="AQ642" s="5">
        <f t="shared" si="872"/>
        <v>2.789251886618587E-5</v>
      </c>
      <c r="AR642" s="5">
        <f t="shared" si="873"/>
        <v>1.8827607672556259E-4</v>
      </c>
      <c r="AS642" s="5">
        <f t="shared" si="874"/>
        <v>2.2475979648216028E-4</v>
      </c>
      <c r="AT642" s="5">
        <f t="shared" si="875"/>
        <v>1.3415662518912936E-4</v>
      </c>
      <c r="AU642" s="5">
        <f t="shared" si="876"/>
        <v>5.3384399297481638E-5</v>
      </c>
      <c r="AV642" s="5">
        <f t="shared" si="877"/>
        <v>1.5932277390337289E-5</v>
      </c>
      <c r="AW642" s="5">
        <f t="shared" si="878"/>
        <v>8.6013366964241484E-8</v>
      </c>
      <c r="AX642" s="5">
        <f t="shared" si="879"/>
        <v>6.1605113447259761E-4</v>
      </c>
      <c r="AY642" s="5">
        <f t="shared" si="880"/>
        <v>4.2007842358426082E-4</v>
      </c>
      <c r="AZ642" s="5">
        <f t="shared" si="881"/>
        <v>1.432234047520344E-4</v>
      </c>
      <c r="BA642" s="5">
        <f t="shared" si="882"/>
        <v>3.2554149443082922E-5</v>
      </c>
      <c r="BB642" s="5">
        <f t="shared" si="883"/>
        <v>5.5495781981166865E-6</v>
      </c>
      <c r="BC642" s="5">
        <f t="shared" si="884"/>
        <v>7.5683914226316128E-7</v>
      </c>
      <c r="BD642" s="5">
        <f t="shared" si="885"/>
        <v>2.1397227460458931E-5</v>
      </c>
      <c r="BE642" s="5">
        <f t="shared" si="886"/>
        <v>2.5543534648352282E-5</v>
      </c>
      <c r="BF642" s="5">
        <f t="shared" si="887"/>
        <v>1.524665201454982E-5</v>
      </c>
      <c r="BG642" s="5">
        <f t="shared" si="888"/>
        <v>6.0670381201601137E-6</v>
      </c>
      <c r="BH642" s="5">
        <f t="shared" si="889"/>
        <v>1.8106738211944507E-6</v>
      </c>
      <c r="BI642" s="5">
        <f t="shared" si="890"/>
        <v>4.3230843410918082E-7</v>
      </c>
      <c r="BJ642" s="8">
        <f t="shared" si="891"/>
        <v>0.48264914029773726</v>
      </c>
      <c r="BK642" s="8">
        <f t="shared" si="892"/>
        <v>0.30622876014289557</v>
      </c>
      <c r="BL642" s="8">
        <f t="shared" si="893"/>
        <v>0.20319277075801384</v>
      </c>
      <c r="BM642" s="8">
        <f t="shared" si="894"/>
        <v>0.28946396375189992</v>
      </c>
      <c r="BN642" s="8">
        <f t="shared" si="895"/>
        <v>0.71028509049839228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1.1111111111111101</v>
      </c>
      <c r="F643">
        <f>VLOOKUP(B643,home!$B$2:$E$405,3,FALSE)</f>
        <v>0.9</v>
      </c>
      <c r="G643">
        <f>VLOOKUP(C643,away!$B$2:$E$405,4,FALSE)</f>
        <v>2.0299999999999998</v>
      </c>
      <c r="H643">
        <f>VLOOKUP(A643,away!$A$2:$E$405,3,FALSE)</f>
        <v>1.05555555555556</v>
      </c>
      <c r="I643">
        <f>VLOOKUP(C643,away!$B$2:$E$405,3,FALSE)</f>
        <v>0.23</v>
      </c>
      <c r="J643">
        <f>VLOOKUP(B643,home!$B$2:$E$405,4,FALSE)</f>
        <v>0.47</v>
      </c>
      <c r="K643" s="3">
        <f t="shared" si="840"/>
        <v>2.029999999999998</v>
      </c>
      <c r="L643" s="3">
        <f t="shared" si="841"/>
        <v>0.11410555555555603</v>
      </c>
      <c r="M643" s="5">
        <f t="shared" si="842"/>
        <v>0.11717279474246922</v>
      </c>
      <c r="N643" s="5">
        <f t="shared" si="843"/>
        <v>0.23786077332721228</v>
      </c>
      <c r="O643" s="5">
        <f t="shared" si="844"/>
        <v>1.3370066840086585E-2</v>
      </c>
      <c r="P643" s="5">
        <f t="shared" si="845"/>
        <v>2.7141235685375742E-2</v>
      </c>
      <c r="Q643" s="5">
        <f t="shared" si="846"/>
        <v>0.24142868492712025</v>
      </c>
      <c r="R643" s="5">
        <f t="shared" si="847"/>
        <v>7.6279945230149887E-4</v>
      </c>
      <c r="S643" s="5">
        <f t="shared" si="848"/>
        <v>1.5717101314946203E-3</v>
      </c>
      <c r="T643" s="5">
        <f t="shared" si="849"/>
        <v>2.7548354220656351E-2</v>
      </c>
      <c r="U643" s="5">
        <f t="shared" si="850"/>
        <v>1.548482888172041E-3</v>
      </c>
      <c r="V643" s="5">
        <f t="shared" si="851"/>
        <v>4.0451326798308185E-5</v>
      </c>
      <c r="W643" s="5">
        <f t="shared" si="852"/>
        <v>0.16336674346735119</v>
      </c>
      <c r="X643" s="5">
        <f t="shared" si="853"/>
        <v>1.864105302264411E-2</v>
      </c>
      <c r="Y643" s="5">
        <f t="shared" si="854"/>
        <v>1.0635238556446918E-3</v>
      </c>
      <c r="Z643" s="5">
        <f t="shared" si="855"/>
        <v>2.9013218427445464E-5</v>
      </c>
      <c r="AA643" s="5">
        <f t="shared" si="856"/>
        <v>5.8896833407714232E-5</v>
      </c>
      <c r="AB643" s="5">
        <f t="shared" si="857"/>
        <v>5.9780285908829889E-5</v>
      </c>
      <c r="AC643" s="5">
        <f t="shared" si="858"/>
        <v>5.8561961675493882E-7</v>
      </c>
      <c r="AD643" s="5">
        <f t="shared" si="859"/>
        <v>8.2908622309680699E-2</v>
      </c>
      <c r="AE643" s="5">
        <f t="shared" si="860"/>
        <v>9.4603344089918828E-3</v>
      </c>
      <c r="AF643" s="5">
        <f t="shared" si="861"/>
        <v>5.3973835673968098E-4</v>
      </c>
      <c r="AG643" s="5">
        <f t="shared" si="862"/>
        <v>2.0529048350141395E-5</v>
      </c>
      <c r="AH643" s="5">
        <f t="shared" si="863"/>
        <v>8.276423517795902E-7</v>
      </c>
      <c r="AI643" s="5">
        <f t="shared" si="864"/>
        <v>1.6801139741125663E-6</v>
      </c>
      <c r="AJ643" s="5">
        <f t="shared" si="865"/>
        <v>1.7053156837242534E-6</v>
      </c>
      <c r="AK643" s="5">
        <f t="shared" si="866"/>
        <v>1.1539302793200769E-6</v>
      </c>
      <c r="AL643" s="5">
        <f t="shared" si="867"/>
        <v>5.425983079181188E-9</v>
      </c>
      <c r="AM643" s="5">
        <f t="shared" si="868"/>
        <v>3.3660900657730322E-2</v>
      </c>
      <c r="AN643" s="5">
        <f t="shared" si="869"/>
        <v>3.8408957700506998E-3</v>
      </c>
      <c r="AO643" s="5">
        <f t="shared" si="870"/>
        <v>2.1913377283631018E-4</v>
      </c>
      <c r="AP643" s="5">
        <f t="shared" si="871"/>
        <v>8.3347936301573959E-6</v>
      </c>
      <c r="AQ643" s="5">
        <f t="shared" si="872"/>
        <v>2.3776156440250486E-7</v>
      </c>
      <c r="AR643" s="5">
        <f t="shared" si="873"/>
        <v>1.8887718070223422E-8</v>
      </c>
      <c r="AS643" s="5">
        <f t="shared" si="874"/>
        <v>3.8342067682553507E-8</v>
      </c>
      <c r="AT643" s="5">
        <f t="shared" si="875"/>
        <v>3.8917198697791771E-8</v>
      </c>
      <c r="AU643" s="5">
        <f t="shared" si="876"/>
        <v>2.6333971118839073E-8</v>
      </c>
      <c r="AV643" s="5">
        <f t="shared" si="877"/>
        <v>1.3364490342810824E-8</v>
      </c>
      <c r="AW643" s="5">
        <f t="shared" si="878"/>
        <v>3.4912324216127227E-11</v>
      </c>
      <c r="AX643" s="5">
        <f t="shared" si="879"/>
        <v>1.1388604722532076E-2</v>
      </c>
      <c r="AY643" s="5">
        <f t="shared" si="880"/>
        <v>1.2995030688671514E-3</v>
      </c>
      <c r="AZ643" s="5">
        <f t="shared" si="881"/>
        <v>7.4140259809618174E-5</v>
      </c>
      <c r="BA643" s="5">
        <f t="shared" si="882"/>
        <v>2.8199385115365813E-6</v>
      </c>
      <c r="BB643" s="5">
        <f t="shared" si="883"/>
        <v>8.0442662622847353E-8</v>
      </c>
      <c r="BC643" s="5">
        <f t="shared" si="884"/>
        <v>1.8357909417896325E-9</v>
      </c>
      <c r="BD643" s="5">
        <f t="shared" si="885"/>
        <v>3.5919892726325961E-10</v>
      </c>
      <c r="BE643" s="5">
        <f t="shared" si="886"/>
        <v>7.2917382234441621E-10</v>
      </c>
      <c r="BF643" s="5">
        <f t="shared" si="887"/>
        <v>7.4011142967958177E-10</v>
      </c>
      <c r="BG643" s="5">
        <f t="shared" si="888"/>
        <v>5.008087340831832E-10</v>
      </c>
      <c r="BH643" s="5">
        <f t="shared" si="889"/>
        <v>2.5416043254721536E-10</v>
      </c>
      <c r="BI643" s="5">
        <f t="shared" si="890"/>
        <v>1.0318913561416931E-10</v>
      </c>
      <c r="BJ643" s="8">
        <f t="shared" si="891"/>
        <v>0.83333300996837723</v>
      </c>
      <c r="BK643" s="8">
        <f t="shared" si="892"/>
        <v>0.14722628600060486</v>
      </c>
      <c r="BL643" s="8">
        <f t="shared" si="893"/>
        <v>1.5805531834253997E-2</v>
      </c>
      <c r="BM643" s="8">
        <f t="shared" si="894"/>
        <v>0.35735798301314298</v>
      </c>
      <c r="BN643" s="8">
        <f t="shared" si="895"/>
        <v>0.6377363549745656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1.62</v>
      </c>
      <c r="F644">
        <f>VLOOKUP(B644,home!$B$2:$E$405,3,FALSE)</f>
        <v>0.62</v>
      </c>
      <c r="G644">
        <f>VLOOKUP(C644,away!$B$2:$E$405,4,FALSE)</f>
        <v>1.85</v>
      </c>
      <c r="H644">
        <f>VLOOKUP(A644,away!$A$2:$E$405,3,FALSE)</f>
        <v>1.56</v>
      </c>
      <c r="I644">
        <f>VLOOKUP(C644,away!$B$2:$E$405,3,FALSE)</f>
        <v>0.31</v>
      </c>
      <c r="J644">
        <f>VLOOKUP(B644,home!$B$2:$E$405,4,FALSE)</f>
        <v>0.64</v>
      </c>
      <c r="K644" s="3">
        <f t="shared" si="840"/>
        <v>1.8581400000000001</v>
      </c>
      <c r="L644" s="3">
        <f t="shared" si="841"/>
        <v>0.309504</v>
      </c>
      <c r="M644" s="5">
        <f t="shared" si="842"/>
        <v>0.11444693651018964</v>
      </c>
      <c r="N644" s="5">
        <f t="shared" si="843"/>
        <v>0.21265843060704373</v>
      </c>
      <c r="O644" s="5">
        <f t="shared" si="844"/>
        <v>3.5421784637649729E-2</v>
      </c>
      <c r="P644" s="5">
        <f t="shared" si="845"/>
        <v>6.5818634906602461E-2</v>
      </c>
      <c r="Q644" s="5">
        <f t="shared" si="846"/>
        <v>0.19757456812408616</v>
      </c>
      <c r="R644" s="5">
        <f t="shared" si="847"/>
        <v>5.4815920162455704E-3</v>
      </c>
      <c r="S644" s="5">
        <f t="shared" si="848"/>
        <v>9.4631032360200547E-3</v>
      </c>
      <c r="T644" s="5">
        <f t="shared" si="849"/>
        <v>6.1150119132677164E-2</v>
      </c>
      <c r="U644" s="5">
        <f t="shared" si="850"/>
        <v>1.0185565389066543E-2</v>
      </c>
      <c r="V644" s="5">
        <f t="shared" si="851"/>
        <v>6.0469415003581919E-4</v>
      </c>
      <c r="W644" s="5">
        <f t="shared" si="852"/>
        <v>0.12237373600469649</v>
      </c>
      <c r="X644" s="5">
        <f t="shared" si="853"/>
        <v>3.7875160788397581E-2</v>
      </c>
      <c r="Y644" s="5">
        <f t="shared" si="854"/>
        <v>5.8612568823261015E-3</v>
      </c>
      <c r="Z644" s="5">
        <f t="shared" si="855"/>
        <v>5.6552488513202288E-4</v>
      </c>
      <c r="AA644" s="5">
        <f t="shared" si="856"/>
        <v>1.0508244100592169E-3</v>
      </c>
      <c r="AB644" s="5">
        <f t="shared" si="857"/>
        <v>9.7628943465371686E-4</v>
      </c>
      <c r="AC644" s="5">
        <f t="shared" si="858"/>
        <v>2.1735041968457549E-5</v>
      </c>
      <c r="AD644" s="5">
        <f t="shared" si="859"/>
        <v>5.6846883454941696E-2</v>
      </c>
      <c r="AE644" s="5">
        <f t="shared" si="860"/>
        <v>1.7594337816838272E-2</v>
      </c>
      <c r="AF644" s="5">
        <f t="shared" si="861"/>
        <v>2.7227589658313563E-3</v>
      </c>
      <c r="AG644" s="5">
        <f t="shared" si="862"/>
        <v>2.809015969868893E-4</v>
      </c>
      <c r="AH644" s="5">
        <f t="shared" si="863"/>
        <v>4.3758053511975406E-5</v>
      </c>
      <c r="AI644" s="5">
        <f t="shared" si="864"/>
        <v>8.1308589552741967E-5</v>
      </c>
      <c r="AJ644" s="5">
        <f t="shared" si="865"/>
        <v>7.5541371295765998E-5</v>
      </c>
      <c r="AK644" s="5">
        <f t="shared" si="866"/>
        <v>4.6788814553171549E-5</v>
      </c>
      <c r="AL644" s="5">
        <f t="shared" si="867"/>
        <v>4.9999443781502084E-7</v>
      </c>
      <c r="AM644" s="5">
        <f t="shared" si="868"/>
        <v>2.1125893604593084E-2</v>
      </c>
      <c r="AN644" s="5">
        <f t="shared" si="869"/>
        <v>6.5385485741959772E-3</v>
      </c>
      <c r="AO644" s="5">
        <f t="shared" si="870"/>
        <v>1.0118534689539758E-3</v>
      </c>
      <c r="AP644" s="5">
        <f t="shared" si="871"/>
        <v>1.0439089868504376E-4</v>
      </c>
      <c r="AQ644" s="5">
        <f t="shared" si="872"/>
        <v>8.0773501766539472E-6</v>
      </c>
      <c r="AR644" s="5">
        <f t="shared" si="873"/>
        <v>2.7086585188340887E-6</v>
      </c>
      <c r="AS644" s="5">
        <f t="shared" si="874"/>
        <v>5.0330667401863729E-6</v>
      </c>
      <c r="AT644" s="5">
        <f t="shared" si="875"/>
        <v>4.6760713163049544E-6</v>
      </c>
      <c r="AU644" s="5">
        <f t="shared" si="876"/>
        <v>2.8962650518929625E-6</v>
      </c>
      <c r="AV644" s="5">
        <f t="shared" si="877"/>
        <v>1.3454164858810977E-6</v>
      </c>
      <c r="AW644" s="5">
        <f t="shared" si="878"/>
        <v>7.9874356238226103E-9</v>
      </c>
      <c r="AX644" s="5">
        <f t="shared" si="879"/>
        <v>6.5424779904064206E-3</v>
      </c>
      <c r="AY644" s="5">
        <f t="shared" si="880"/>
        <v>2.0249231079427486E-3</v>
      </c>
      <c r="AZ644" s="5">
        <f t="shared" si="881"/>
        <v>3.1336090080035623E-4</v>
      </c>
      <c r="BA644" s="5">
        <f t="shared" si="882"/>
        <v>3.2328817413771144E-5</v>
      </c>
      <c r="BB644" s="5">
        <f t="shared" si="883"/>
        <v>2.5014745762079561E-6</v>
      </c>
      <c r="BC644" s="5">
        <f t="shared" si="884"/>
        <v>1.5484327744693352E-7</v>
      </c>
      <c r="BD644" s="5">
        <f t="shared" si="885"/>
        <v>1.3972344103553748E-7</v>
      </c>
      <c r="BE644" s="5">
        <f t="shared" si="886"/>
        <v>2.5962571472577353E-7</v>
      </c>
      <c r="BF644" s="5">
        <f t="shared" si="887"/>
        <v>2.4121046278027448E-7</v>
      </c>
      <c r="BG644" s="5">
        <f t="shared" si="888"/>
        <v>1.4940093643684642E-7</v>
      </c>
      <c r="BH644" s="5">
        <f t="shared" si="889"/>
        <v>6.9401964007690467E-8</v>
      </c>
      <c r="BI644" s="5">
        <f t="shared" si="890"/>
        <v>2.5791713080250007E-8</v>
      </c>
      <c r="BJ644" s="8">
        <f t="shared" si="891"/>
        <v>0.75264266440484717</v>
      </c>
      <c r="BK644" s="8">
        <f t="shared" si="892"/>
        <v>0.19238052694719701</v>
      </c>
      <c r="BL644" s="8">
        <f t="shared" si="893"/>
        <v>5.3380997348933576E-2</v>
      </c>
      <c r="BM644" s="8">
        <f t="shared" si="894"/>
        <v>0.36554285166378536</v>
      </c>
      <c r="BN644" s="8">
        <f t="shared" si="895"/>
        <v>0.63140194680181727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1.62</v>
      </c>
      <c r="F645">
        <f>VLOOKUP(B645,home!$B$2:$E$405,3,FALSE)</f>
        <v>2.4700000000000002</v>
      </c>
      <c r="G645">
        <f>VLOOKUP(C645,away!$B$2:$E$405,4,FALSE)</f>
        <v>1.85</v>
      </c>
      <c r="H645">
        <f>VLOOKUP(A645,away!$A$2:$E$405,3,FALSE)</f>
        <v>1.56</v>
      </c>
      <c r="I645">
        <f>VLOOKUP(C645,away!$B$2:$E$405,3,FALSE)</f>
        <v>1.03</v>
      </c>
      <c r="J645">
        <f>VLOOKUP(B645,home!$B$2:$E$405,4,FALSE)</f>
        <v>0.96</v>
      </c>
      <c r="K645" s="3">
        <f t="shared" si="840"/>
        <v>7.4025900000000009</v>
      </c>
      <c r="L645" s="3">
        <f t="shared" si="841"/>
        <v>1.5425279999999999</v>
      </c>
      <c r="M645" s="5">
        <f t="shared" si="842"/>
        <v>1.30372085452953E-4</v>
      </c>
      <c r="N645" s="5">
        <f t="shared" si="843"/>
        <v>9.6509109605317589E-4</v>
      </c>
      <c r="O645" s="5">
        <f t="shared" si="844"/>
        <v>2.0110259222957269E-4</v>
      </c>
      <c r="P645" s="5">
        <f t="shared" si="845"/>
        <v>1.4886800382127132E-3</v>
      </c>
      <c r="Q645" s="5">
        <f t="shared" si="846"/>
        <v>3.5720868483661385E-3</v>
      </c>
      <c r="R645" s="5">
        <f t="shared" si="847"/>
        <v>1.5510318969334916E-4</v>
      </c>
      <c r="S645" s="5">
        <f t="shared" si="848"/>
        <v>4.2496985617614166E-3</v>
      </c>
      <c r="T645" s="5">
        <f t="shared" si="849"/>
        <v>5.5100439820365225E-3</v>
      </c>
      <c r="U645" s="5">
        <f t="shared" si="850"/>
        <v>1.1481653209920901E-3</v>
      </c>
      <c r="V645" s="5">
        <f t="shared" si="851"/>
        <v>5.391782549270828E-3</v>
      </c>
      <c r="W645" s="5">
        <f t="shared" si="852"/>
        <v>8.8142314609488976E-3</v>
      </c>
      <c r="X645" s="5">
        <f t="shared" si="853"/>
        <v>1.3596198826994579E-2</v>
      </c>
      <c r="Y645" s="5">
        <f t="shared" si="854"/>
        <v>1.0486258692103149E-2</v>
      </c>
      <c r="Z645" s="5">
        <f t="shared" si="855"/>
        <v>7.9750337663767498E-5</v>
      </c>
      <c r="AA645" s="5">
        <f t="shared" si="856"/>
        <v>5.9035905208642896E-4</v>
      </c>
      <c r="AB645" s="5">
        <f t="shared" si="857"/>
        <v>2.1850930076922383E-3</v>
      </c>
      <c r="AC645" s="5">
        <f t="shared" si="858"/>
        <v>3.8479475032922633E-3</v>
      </c>
      <c r="AD645" s="5">
        <f t="shared" si="859"/>
        <v>1.6312035417626432E-2</v>
      </c>
      <c r="AE645" s="5">
        <f t="shared" si="860"/>
        <v>2.5161771368680461E-2</v>
      </c>
      <c r="AF645" s="5">
        <f t="shared" si="861"/>
        <v>1.9406368432893971E-2</v>
      </c>
      <c r="AG645" s="5">
        <f t="shared" si="862"/>
        <v>9.9782888953516904E-3</v>
      </c>
      <c r="AH645" s="5">
        <f t="shared" si="863"/>
        <v>3.0754282213953992E-5</v>
      </c>
      <c r="AI645" s="5">
        <f t="shared" si="864"/>
        <v>2.276613419741938E-4</v>
      </c>
      <c r="AJ645" s="5">
        <f t="shared" si="865"/>
        <v>8.4264178674237338E-4</v>
      </c>
      <c r="AK645" s="5">
        <f t="shared" si="866"/>
        <v>2.0792438880404083E-3</v>
      </c>
      <c r="AL645" s="5">
        <f t="shared" si="867"/>
        <v>1.7575426875590834E-3</v>
      </c>
      <c r="AM645" s="5">
        <f t="shared" si="868"/>
        <v>2.4150262052433452E-2</v>
      </c>
      <c r="AN645" s="5">
        <f t="shared" si="869"/>
        <v>3.7252455423216063E-2</v>
      </c>
      <c r="AO645" s="5">
        <f t="shared" si="870"/>
        <v>2.873147777953132E-2</v>
      </c>
      <c r="AP645" s="5">
        <f t="shared" si="871"/>
        <v>1.4773036318768295E-2</v>
      </c>
      <c r="AQ645" s="5">
        <f t="shared" si="872"/>
        <v>5.6969555416792562E-3</v>
      </c>
      <c r="AR645" s="5">
        <f t="shared" si="873"/>
        <v>9.4878682869852016E-6</v>
      </c>
      <c r="AS645" s="5">
        <f t="shared" si="874"/>
        <v>7.0234798902553817E-5</v>
      </c>
      <c r="AT645" s="5">
        <f t="shared" si="875"/>
        <v>2.5995971000402788E-4</v>
      </c>
      <c r="AU645" s="5">
        <f t="shared" si="876"/>
        <v>6.4145838322623885E-4</v>
      </c>
      <c r="AV645" s="5">
        <f t="shared" si="877"/>
        <v>1.1871133532716813E-3</v>
      </c>
      <c r="AW645" s="5">
        <f t="shared" si="878"/>
        <v>5.5746824478604157E-4</v>
      </c>
      <c r="AX645" s="5">
        <f t="shared" si="879"/>
        <v>2.9795748061120564E-2</v>
      </c>
      <c r="AY645" s="5">
        <f t="shared" si="880"/>
        <v>4.5960775665224177E-2</v>
      </c>
      <c r="AZ645" s="5">
        <f t="shared" si="881"/>
        <v>3.5447891682663463E-2</v>
      </c>
      <c r="BA645" s="5">
        <f t="shared" si="882"/>
        <v>1.8226455153825167E-2</v>
      </c>
      <c r="BB645" s="5">
        <f t="shared" si="883"/>
        <v>7.0287043538799082E-3</v>
      </c>
      <c r="BC645" s="5">
        <f t="shared" si="884"/>
        <v>2.1683946539163327E-3</v>
      </c>
      <c r="BD645" s="5">
        <f t="shared" si="885"/>
        <v>2.4392170821644491E-6</v>
      </c>
      <c r="BE645" s="5">
        <f t="shared" si="886"/>
        <v>1.8056523980259739E-5</v>
      </c>
      <c r="BF645" s="5">
        <f t="shared" si="887"/>
        <v>6.6832521925515447E-5</v>
      </c>
      <c r="BG645" s="5">
        <f t="shared" si="888"/>
        <v>1.6491125282686712E-4</v>
      </c>
      <c r="BH645" s="5">
        <f t="shared" si="889"/>
        <v>3.0519259776590972E-4</v>
      </c>
      <c r="BI645" s="5">
        <f t="shared" si="890"/>
        <v>4.5184313445918917E-4</v>
      </c>
      <c r="BJ645" s="8">
        <f t="shared" si="891"/>
        <v>0.36303453170731298</v>
      </c>
      <c r="BK645" s="8">
        <f t="shared" si="892"/>
        <v>6.2826799090773433E-2</v>
      </c>
      <c r="BL645" s="8">
        <f t="shared" si="893"/>
        <v>1.0637653823395999E-2</v>
      </c>
      <c r="BM645" s="8">
        <f t="shared" si="894"/>
        <v>0.38466299168870005</v>
      </c>
      <c r="BN645" s="8">
        <f t="shared" si="895"/>
        <v>6.5124358500079022E-3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1.62</v>
      </c>
      <c r="F646">
        <f>VLOOKUP(B646,home!$B$2:$E$405,3,FALSE)</f>
        <v>0.93</v>
      </c>
      <c r="G646">
        <f>VLOOKUP(C646,away!$B$2:$E$405,4,FALSE)</f>
        <v>0.62</v>
      </c>
      <c r="H646">
        <f>VLOOKUP(A646,away!$A$2:$E$405,3,FALSE)</f>
        <v>1.56</v>
      </c>
      <c r="I646">
        <f>VLOOKUP(C646,away!$B$2:$E$405,3,FALSE)</f>
        <v>0.62</v>
      </c>
      <c r="J646">
        <f>VLOOKUP(B646,home!$B$2:$E$405,4,FALSE)</f>
        <v>1.28</v>
      </c>
      <c r="K646" s="3">
        <f t="shared" si="840"/>
        <v>0.93409200000000014</v>
      </c>
      <c r="L646" s="3">
        <f t="shared" si="841"/>
        <v>1.238016</v>
      </c>
      <c r="M646" s="5">
        <f t="shared" si="842"/>
        <v>0.11393718399971033</v>
      </c>
      <c r="N646" s="5">
        <f t="shared" si="843"/>
        <v>0.10642781207665743</v>
      </c>
      <c r="O646" s="5">
        <f t="shared" si="844"/>
        <v>0.14105605678658537</v>
      </c>
      <c r="P646" s="5">
        <f t="shared" si="845"/>
        <v>0.13175933419589511</v>
      </c>
      <c r="Q646" s="5">
        <f t="shared" si="846"/>
        <v>4.9706683919154553E-2</v>
      </c>
      <c r="R646" s="5">
        <f t="shared" si="847"/>
        <v>8.731482759935065E-2</v>
      </c>
      <c r="S646" s="5">
        <f t="shared" si="848"/>
        <v>3.8092310030651888E-2</v>
      </c>
      <c r="T646" s="5">
        <f t="shared" si="849"/>
        <v>6.1537669998856043E-2</v>
      </c>
      <c r="U646" s="5">
        <f t="shared" si="850"/>
        <v>8.1560081941932663E-2</v>
      </c>
      <c r="V646" s="5">
        <f t="shared" si="851"/>
        <v>4.8945268021398647E-3</v>
      </c>
      <c r="W646" s="5">
        <f t="shared" si="852"/>
        <v>1.5476871931803643E-2</v>
      </c>
      <c r="X646" s="5">
        <f t="shared" si="853"/>
        <v>1.9160615081523818E-2</v>
      </c>
      <c r="Y646" s="5">
        <f t="shared" si="854"/>
        <v>1.1860574020383896E-2</v>
      </c>
      <c r="Z646" s="5">
        <f t="shared" si="855"/>
        <v>3.6032384535079238E-2</v>
      </c>
      <c r="AA646" s="5">
        <f t="shared" si="856"/>
        <v>3.365756213514124E-2</v>
      </c>
      <c r="AB646" s="5">
        <f t="shared" si="857"/>
        <v>1.5719629764969181E-2</v>
      </c>
      <c r="AC646" s="5">
        <f t="shared" si="858"/>
        <v>3.537583001961149E-4</v>
      </c>
      <c r="AD646" s="5">
        <f t="shared" si="859"/>
        <v>3.6142055641305822E-3</v>
      </c>
      <c r="AE646" s="5">
        <f t="shared" si="860"/>
        <v>4.4744443156826868E-3</v>
      </c>
      <c r="AF646" s="5">
        <f t="shared" si="861"/>
        <v>2.7697168269621088E-3</v>
      </c>
      <c r="AG646" s="5">
        <f t="shared" si="862"/>
        <v>1.1429845824161076E-3</v>
      </c>
      <c r="AH646" s="5">
        <f t="shared" si="863"/>
        <v>1.1152167143145162E-2</v>
      </c>
      <c r="AI646" s="5">
        <f t="shared" si="864"/>
        <v>1.0417150111074752E-2</v>
      </c>
      <c r="AJ646" s="5">
        <f t="shared" si="865"/>
        <v>4.8652882907770194E-3</v>
      </c>
      <c r="AK646" s="5">
        <f t="shared" si="866"/>
        <v>1.5148756233694962E-3</v>
      </c>
      <c r="AL646" s="5">
        <f t="shared" si="867"/>
        <v>1.6363738847619827E-5</v>
      </c>
      <c r="AM646" s="5">
        <f t="shared" si="868"/>
        <v>6.7520010076197292E-4</v>
      </c>
      <c r="AN646" s="5">
        <f t="shared" si="869"/>
        <v>8.3590852794493463E-4</v>
      </c>
      <c r="AO646" s="5">
        <f t="shared" si="870"/>
        <v>5.1743406606613823E-4</v>
      </c>
      <c r="AP646" s="5">
        <f t="shared" si="871"/>
        <v>2.1353055091164543E-4</v>
      </c>
      <c r="AQ646" s="5">
        <f t="shared" si="872"/>
        <v>6.6088559629357891E-5</v>
      </c>
      <c r="AR646" s="5">
        <f t="shared" si="873"/>
        <v>2.7613122715776004E-3</v>
      </c>
      <c r="AS646" s="5">
        <f t="shared" si="874"/>
        <v>2.5793197023824643E-3</v>
      </c>
      <c r="AT646" s="5">
        <f t="shared" si="875"/>
        <v>1.2046609497189207E-3</v>
      </c>
      <c r="AU646" s="5">
        <f t="shared" si="876"/>
        <v>3.7508805194828209E-4</v>
      </c>
      <c r="AV646" s="5">
        <f t="shared" si="877"/>
        <v>8.7591687155118676E-5</v>
      </c>
      <c r="AW646" s="5">
        <f t="shared" si="878"/>
        <v>5.2564912910534889E-7</v>
      </c>
      <c r="AX646" s="5">
        <f t="shared" si="879"/>
        <v>1.0511650208682546E-4</v>
      </c>
      <c r="AY646" s="5">
        <f t="shared" si="880"/>
        <v>1.301359114475233E-4</v>
      </c>
      <c r="AZ646" s="5">
        <f t="shared" si="881"/>
        <v>8.0555170273308518E-5</v>
      </c>
      <c r="BA646" s="5">
        <f t="shared" si="882"/>
        <v>3.3242863227026777E-5</v>
      </c>
      <c r="BB646" s="5">
        <f t="shared" si="883"/>
        <v>1.0288799140217693E-5</v>
      </c>
      <c r="BC646" s="5">
        <f t="shared" si="884"/>
        <v>2.5475395912751497E-6</v>
      </c>
      <c r="BD646" s="5">
        <f t="shared" si="885"/>
        <v>5.6975812886823538E-4</v>
      </c>
      <c r="BE646" s="5">
        <f t="shared" si="886"/>
        <v>5.3220651011078783E-4</v>
      </c>
      <c r="BF646" s="5">
        <f t="shared" si="887"/>
        <v>2.4856492172120305E-4</v>
      </c>
      <c r="BG646" s="5">
        <f t="shared" si="888"/>
        <v>7.7394168286800671E-5</v>
      </c>
      <c r="BH646" s="5">
        <f t="shared" si="889"/>
        <v>1.8073318360838557E-5</v>
      </c>
      <c r="BI646" s="5">
        <f t="shared" si="890"/>
        <v>3.3764284188624828E-6</v>
      </c>
      <c r="BJ646" s="8">
        <f t="shared" si="891"/>
        <v>0.27884162690865111</v>
      </c>
      <c r="BK646" s="8">
        <f t="shared" si="892"/>
        <v>0.28918361297888845</v>
      </c>
      <c r="BL646" s="8">
        <f t="shared" si="893"/>
        <v>0.39571498553489459</v>
      </c>
      <c r="BM646" s="8">
        <f t="shared" si="894"/>
        <v>0.36944110111784162</v>
      </c>
      <c r="BN646" s="8">
        <f t="shared" si="895"/>
        <v>0.63020189857735343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1.62</v>
      </c>
      <c r="F647">
        <f>VLOOKUP(B647,home!$B$2:$E$405,3,FALSE)</f>
        <v>0.31</v>
      </c>
      <c r="G647">
        <f>VLOOKUP(C647,away!$B$2:$E$405,4,FALSE)</f>
        <v>0</v>
      </c>
      <c r="H647">
        <f>VLOOKUP(A647,away!$A$2:$E$405,3,FALSE)</f>
        <v>1.56</v>
      </c>
      <c r="I647">
        <f>VLOOKUP(C647,away!$B$2:$E$405,3,FALSE)</f>
        <v>0.93</v>
      </c>
      <c r="J647">
        <f>VLOOKUP(B647,home!$B$2:$E$405,4,FALSE)</f>
        <v>0.64</v>
      </c>
      <c r="K647" s="3">
        <f t="shared" si="840"/>
        <v>0</v>
      </c>
      <c r="L647" s="3">
        <f t="shared" si="841"/>
        <v>0.92851200000000012</v>
      </c>
      <c r="M647" s="5">
        <f t="shared" si="842"/>
        <v>0.3951412433087324</v>
      </c>
      <c r="N647" s="5">
        <f t="shared" si="843"/>
        <v>0</v>
      </c>
      <c r="O647" s="5">
        <f t="shared" si="844"/>
        <v>0.36689338610707778</v>
      </c>
      <c r="P647" s="5">
        <f t="shared" si="845"/>
        <v>0</v>
      </c>
      <c r="Q647" s="5">
        <f t="shared" si="846"/>
        <v>0</v>
      </c>
      <c r="R647" s="5">
        <f t="shared" si="847"/>
        <v>0.1703324558605275</v>
      </c>
      <c r="S647" s="5">
        <f t="shared" si="848"/>
        <v>0</v>
      </c>
      <c r="T647" s="5">
        <f t="shared" si="849"/>
        <v>0</v>
      </c>
      <c r="U647" s="5">
        <f t="shared" si="850"/>
        <v>0</v>
      </c>
      <c r="V647" s="5">
        <f t="shared" si="851"/>
        <v>0</v>
      </c>
      <c r="W647" s="5">
        <f t="shared" si="852"/>
        <v>0</v>
      </c>
      <c r="X647" s="5">
        <f t="shared" si="853"/>
        <v>0</v>
      </c>
      <c r="Y647" s="5">
        <f t="shared" si="854"/>
        <v>0</v>
      </c>
      <c r="Z647" s="5">
        <f t="shared" si="855"/>
        <v>5.271857641865671E-2</v>
      </c>
      <c r="AA647" s="5">
        <f t="shared" si="856"/>
        <v>0</v>
      </c>
      <c r="AB647" s="5">
        <f t="shared" si="857"/>
        <v>0</v>
      </c>
      <c r="AC647" s="5">
        <f t="shared" si="858"/>
        <v>0</v>
      </c>
      <c r="AD647" s="5">
        <f t="shared" si="859"/>
        <v>0</v>
      </c>
      <c r="AE647" s="5">
        <f t="shared" si="860"/>
        <v>0</v>
      </c>
      <c r="AF647" s="5">
        <f t="shared" si="861"/>
        <v>0</v>
      </c>
      <c r="AG647" s="5">
        <f t="shared" si="862"/>
        <v>0</v>
      </c>
      <c r="AH647" s="5">
        <f t="shared" si="863"/>
        <v>1.2237457706909947E-2</v>
      </c>
      <c r="AI647" s="5">
        <f t="shared" si="864"/>
        <v>0</v>
      </c>
      <c r="AJ647" s="5">
        <f t="shared" si="865"/>
        <v>0</v>
      </c>
      <c r="AK647" s="5">
        <f t="shared" si="866"/>
        <v>0</v>
      </c>
      <c r="AL647" s="5">
        <f t="shared" si="867"/>
        <v>0</v>
      </c>
      <c r="AM647" s="5">
        <f t="shared" si="868"/>
        <v>0</v>
      </c>
      <c r="AN647" s="5">
        <f t="shared" si="869"/>
        <v>0</v>
      </c>
      <c r="AO647" s="5">
        <f t="shared" si="870"/>
        <v>0</v>
      </c>
      <c r="AP647" s="5">
        <f t="shared" si="871"/>
        <v>0</v>
      </c>
      <c r="AQ647" s="5">
        <f t="shared" si="872"/>
        <v>0</v>
      </c>
      <c r="AR647" s="5">
        <f t="shared" si="873"/>
        <v>2.2725252660716743E-3</v>
      </c>
      <c r="AS647" s="5">
        <f t="shared" si="874"/>
        <v>0</v>
      </c>
      <c r="AT647" s="5">
        <f t="shared" si="875"/>
        <v>0</v>
      </c>
      <c r="AU647" s="5">
        <f t="shared" si="876"/>
        <v>0</v>
      </c>
      <c r="AV647" s="5">
        <f t="shared" si="877"/>
        <v>0</v>
      </c>
      <c r="AW647" s="5">
        <f t="shared" si="878"/>
        <v>0</v>
      </c>
      <c r="AX647" s="5">
        <f t="shared" si="879"/>
        <v>0</v>
      </c>
      <c r="AY647" s="5">
        <f t="shared" si="880"/>
        <v>0</v>
      </c>
      <c r="AZ647" s="5">
        <f t="shared" si="881"/>
        <v>0</v>
      </c>
      <c r="BA647" s="5">
        <f t="shared" si="882"/>
        <v>0</v>
      </c>
      <c r="BB647" s="5">
        <f t="shared" si="883"/>
        <v>0</v>
      </c>
      <c r="BC647" s="5">
        <f t="shared" si="884"/>
        <v>0</v>
      </c>
      <c r="BD647" s="5">
        <f t="shared" si="885"/>
        <v>3.5167782997512368E-4</v>
      </c>
      <c r="BE647" s="5">
        <f t="shared" si="886"/>
        <v>0</v>
      </c>
      <c r="BF647" s="5">
        <f t="shared" si="887"/>
        <v>0</v>
      </c>
      <c r="BG647" s="5">
        <f t="shared" si="888"/>
        <v>0</v>
      </c>
      <c r="BH647" s="5">
        <f t="shared" si="889"/>
        <v>0</v>
      </c>
      <c r="BI647" s="5">
        <f t="shared" si="890"/>
        <v>0</v>
      </c>
      <c r="BJ647" s="8">
        <f t="shared" si="891"/>
        <v>0</v>
      </c>
      <c r="BK647" s="8">
        <f t="shared" si="892"/>
        <v>0.3951412433087324</v>
      </c>
      <c r="BL647" s="8">
        <f t="shared" si="893"/>
        <v>0.55208750277056207</v>
      </c>
      <c r="BM647" s="8">
        <f t="shared" si="894"/>
        <v>6.7580237221613465E-2</v>
      </c>
      <c r="BN647" s="8">
        <f t="shared" si="895"/>
        <v>0.93236708527633771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1.62</v>
      </c>
      <c r="F648">
        <f>VLOOKUP(B648,home!$B$2:$E$405,3,FALSE)</f>
        <v>0.33</v>
      </c>
      <c r="G648">
        <f>VLOOKUP(C648,away!$B$2:$E$405,4,FALSE)</f>
        <v>0</v>
      </c>
      <c r="H648">
        <f>VLOOKUP(A648,away!$A$2:$E$405,3,FALSE)</f>
        <v>1.38</v>
      </c>
      <c r="I648">
        <f>VLOOKUP(C648,away!$B$2:$E$405,3,FALSE)</f>
        <v>1.32</v>
      </c>
      <c r="J648">
        <f>VLOOKUP(B648,home!$B$2:$E$405,4,FALSE)</f>
        <v>1.81</v>
      </c>
      <c r="K648" s="3">
        <f t="shared" si="840"/>
        <v>0</v>
      </c>
      <c r="L648" s="3">
        <f t="shared" si="841"/>
        <v>3.2970959999999998</v>
      </c>
      <c r="M648" s="5">
        <f t="shared" si="842"/>
        <v>3.6990431791886463E-2</v>
      </c>
      <c r="N648" s="5">
        <f t="shared" si="843"/>
        <v>0</v>
      </c>
      <c r="O648" s="5">
        <f t="shared" si="844"/>
        <v>0.12196100469930168</v>
      </c>
      <c r="P648" s="5">
        <f t="shared" si="845"/>
        <v>0</v>
      </c>
      <c r="Q648" s="5">
        <f t="shared" si="846"/>
        <v>0</v>
      </c>
      <c r="R648" s="5">
        <f t="shared" si="847"/>
        <v>0.20105857037502439</v>
      </c>
      <c r="S648" s="5">
        <f t="shared" si="848"/>
        <v>0</v>
      </c>
      <c r="T648" s="5">
        <f t="shared" si="849"/>
        <v>0</v>
      </c>
      <c r="U648" s="5">
        <f t="shared" si="850"/>
        <v>0</v>
      </c>
      <c r="V648" s="5">
        <f t="shared" si="851"/>
        <v>0</v>
      </c>
      <c r="W648" s="5">
        <f t="shared" si="852"/>
        <v>0</v>
      </c>
      <c r="X648" s="5">
        <f t="shared" si="853"/>
        <v>0</v>
      </c>
      <c r="Y648" s="5">
        <f t="shared" si="854"/>
        <v>0</v>
      </c>
      <c r="Z648" s="5">
        <f t="shared" si="855"/>
        <v>0.22096980271640382</v>
      </c>
      <c r="AA648" s="5">
        <f t="shared" si="856"/>
        <v>0</v>
      </c>
      <c r="AB648" s="5">
        <f t="shared" si="857"/>
        <v>0</v>
      </c>
      <c r="AC648" s="5">
        <f t="shared" si="858"/>
        <v>0</v>
      </c>
      <c r="AD648" s="5">
        <f t="shared" si="859"/>
        <v>0</v>
      </c>
      <c r="AE648" s="5">
        <f t="shared" si="860"/>
        <v>0</v>
      </c>
      <c r="AF648" s="5">
        <f t="shared" si="861"/>
        <v>0</v>
      </c>
      <c r="AG648" s="5">
        <f t="shared" si="862"/>
        <v>0</v>
      </c>
      <c r="AH648" s="5">
        <f t="shared" si="863"/>
        <v>0.18213966316426103</v>
      </c>
      <c r="AI648" s="5">
        <f t="shared" si="864"/>
        <v>0</v>
      </c>
      <c r="AJ648" s="5">
        <f t="shared" si="865"/>
        <v>0</v>
      </c>
      <c r="AK648" s="5">
        <f t="shared" si="866"/>
        <v>0</v>
      </c>
      <c r="AL648" s="5">
        <f t="shared" si="867"/>
        <v>0</v>
      </c>
      <c r="AM648" s="5">
        <f t="shared" si="868"/>
        <v>0</v>
      </c>
      <c r="AN648" s="5">
        <f t="shared" si="869"/>
        <v>0</v>
      </c>
      <c r="AO648" s="5">
        <f t="shared" si="870"/>
        <v>0</v>
      </c>
      <c r="AP648" s="5">
        <f t="shared" si="871"/>
        <v>0</v>
      </c>
      <c r="AQ648" s="5">
        <f t="shared" si="872"/>
        <v>0</v>
      </c>
      <c r="AR648" s="5">
        <f t="shared" si="873"/>
        <v>0.12010639097204648</v>
      </c>
      <c r="AS648" s="5">
        <f t="shared" si="874"/>
        <v>0</v>
      </c>
      <c r="AT648" s="5">
        <f t="shared" si="875"/>
        <v>0</v>
      </c>
      <c r="AU648" s="5">
        <f t="shared" si="876"/>
        <v>0</v>
      </c>
      <c r="AV648" s="5">
        <f t="shared" si="877"/>
        <v>0</v>
      </c>
      <c r="AW648" s="5">
        <f t="shared" si="878"/>
        <v>0</v>
      </c>
      <c r="AX648" s="5">
        <f t="shared" si="879"/>
        <v>0</v>
      </c>
      <c r="AY648" s="5">
        <f t="shared" si="880"/>
        <v>0</v>
      </c>
      <c r="AZ648" s="5">
        <f t="shared" si="881"/>
        <v>0</v>
      </c>
      <c r="BA648" s="5">
        <f t="shared" si="882"/>
        <v>0</v>
      </c>
      <c r="BB648" s="5">
        <f t="shared" si="883"/>
        <v>0</v>
      </c>
      <c r="BC648" s="5">
        <f t="shared" si="884"/>
        <v>0</v>
      </c>
      <c r="BD648" s="5">
        <f t="shared" si="885"/>
        <v>6.6000383541395063E-2</v>
      </c>
      <c r="BE648" s="5">
        <f t="shared" si="886"/>
        <v>0</v>
      </c>
      <c r="BF648" s="5">
        <f t="shared" si="887"/>
        <v>0</v>
      </c>
      <c r="BG648" s="5">
        <f t="shared" si="888"/>
        <v>0</v>
      </c>
      <c r="BH648" s="5">
        <f t="shared" si="889"/>
        <v>0</v>
      </c>
      <c r="BI648" s="5">
        <f t="shared" si="890"/>
        <v>0</v>
      </c>
      <c r="BJ648" s="8">
        <f t="shared" si="891"/>
        <v>0</v>
      </c>
      <c r="BK648" s="8">
        <f t="shared" si="892"/>
        <v>3.6990431791886463E-2</v>
      </c>
      <c r="BL648" s="8">
        <f t="shared" si="893"/>
        <v>0.69126601275202859</v>
      </c>
      <c r="BM648" s="8">
        <f t="shared" si="894"/>
        <v>0.58921624039410636</v>
      </c>
      <c r="BN648" s="8">
        <f t="shared" si="895"/>
        <v>0.36001000686621254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1.62</v>
      </c>
      <c r="F649">
        <f>VLOOKUP(B649,home!$B$2:$E$405,3,FALSE)</f>
        <v>0.99</v>
      </c>
      <c r="G649">
        <f>VLOOKUP(C649,away!$B$2:$E$405,4,FALSE)</f>
        <v>0.66</v>
      </c>
      <c r="H649">
        <f>VLOOKUP(A649,away!$A$2:$E$405,3,FALSE)</f>
        <v>1.38</v>
      </c>
      <c r="I649">
        <f>VLOOKUP(C649,away!$B$2:$E$405,3,FALSE)</f>
        <v>1.54</v>
      </c>
      <c r="J649">
        <f>VLOOKUP(B649,home!$B$2:$E$405,4,FALSE)</f>
        <v>1.45</v>
      </c>
      <c r="K649" s="3">
        <f t="shared" si="840"/>
        <v>1.0585080000000002</v>
      </c>
      <c r="L649" s="3">
        <f t="shared" si="841"/>
        <v>3.0815399999999999</v>
      </c>
      <c r="M649" s="5">
        <f t="shared" si="842"/>
        <v>1.5922087225982304E-2</v>
      </c>
      <c r="N649" s="5">
        <f t="shared" si="843"/>
        <v>1.685365670540008E-2</v>
      </c>
      <c r="O649" s="5">
        <f t="shared" si="844"/>
        <v>4.9064548670353508E-2</v>
      </c>
      <c r="P649" s="5">
        <f t="shared" si="845"/>
        <v>5.1935217283958557E-2</v>
      </c>
      <c r="Q649" s="5">
        <f t="shared" si="846"/>
        <v>8.9198652259598141E-3</v>
      </c>
      <c r="R649" s="5">
        <f t="shared" si="847"/>
        <v>7.5597184654820584E-2</v>
      </c>
      <c r="S649" s="5">
        <f t="shared" si="848"/>
        <v>4.2351024021688555E-2</v>
      </c>
      <c r="T649" s="5">
        <f t="shared" si="849"/>
        <v>2.7486921488404207E-2</v>
      </c>
      <c r="U649" s="5">
        <f t="shared" si="850"/>
        <v>8.0020224734604836E-2</v>
      </c>
      <c r="V649" s="5">
        <f t="shared" si="851"/>
        <v>1.5349115725196965E-2</v>
      </c>
      <c r="W649" s="5">
        <f t="shared" si="852"/>
        <v>3.1472495668667584E-3</v>
      </c>
      <c r="X649" s="5">
        <f t="shared" si="853"/>
        <v>9.6983754302825895E-3</v>
      </c>
      <c r="Y649" s="5">
        <f t="shared" si="854"/>
        <v>1.4942965911716507E-2</v>
      </c>
      <c r="Z649" s="5">
        <f t="shared" si="855"/>
        <v>7.7651916133738619E-2</v>
      </c>
      <c r="AA649" s="5">
        <f t="shared" si="856"/>
        <v>8.2195174442891414E-2</v>
      </c>
      <c r="AB649" s="5">
        <f t="shared" si="857"/>
        <v>4.3502124854598055E-2</v>
      </c>
      <c r="AC649" s="5">
        <f t="shared" si="858"/>
        <v>3.1291424335211059E-3</v>
      </c>
      <c r="AD649" s="5">
        <f t="shared" si="859"/>
        <v>8.3284721113124959E-4</v>
      </c>
      <c r="AE649" s="5">
        <f t="shared" si="860"/>
        <v>2.5664519949893908E-3</v>
      </c>
      <c r="AF649" s="5">
        <f t="shared" si="861"/>
        <v>3.9543122403198037E-3</v>
      </c>
      <c r="AG649" s="5">
        <f t="shared" si="862"/>
        <v>4.0617904470116968E-3</v>
      </c>
      <c r="AH649" s="5">
        <f t="shared" si="863"/>
        <v>5.9821871410690224E-2</v>
      </c>
      <c r="AI649" s="5">
        <f t="shared" si="864"/>
        <v>6.3321929463186905E-2</v>
      </c>
      <c r="AJ649" s="5">
        <f t="shared" si="865"/>
        <v>3.3513384456109525E-2</v>
      </c>
      <c r="AK649" s="5">
        <f t="shared" si="866"/>
        <v>1.1824728517955864E-2</v>
      </c>
      <c r="AL649" s="5">
        <f t="shared" si="867"/>
        <v>4.0826982013307582E-4</v>
      </c>
      <c r="AM649" s="5">
        <f t="shared" si="868"/>
        <v>1.7631508715202344E-4</v>
      </c>
      <c r="AN649" s="5">
        <f t="shared" si="869"/>
        <v>5.4332199366244631E-4</v>
      </c>
      <c r="AO649" s="5">
        <f t="shared" si="870"/>
        <v>8.3713422817528749E-4</v>
      </c>
      <c r="AP649" s="5">
        <f t="shared" si="871"/>
        <v>8.5988753649709191E-4</v>
      </c>
      <c r="AQ649" s="5">
        <f t="shared" si="872"/>
        <v>6.6244445980431224E-4</v>
      </c>
      <c r="AR649" s="5">
        <f t="shared" si="873"/>
        <v>3.6868697925379647E-2</v>
      </c>
      <c r="AS649" s="5">
        <f t="shared" si="874"/>
        <v>3.9025811703597764E-2</v>
      </c>
      <c r="AT649" s="5">
        <f t="shared" si="875"/>
        <v>2.0654566947375934E-2</v>
      </c>
      <c r="AU649" s="5">
        <f t="shared" si="876"/>
        <v>7.2876747834443381E-3</v>
      </c>
      <c r="AV649" s="5">
        <f t="shared" si="877"/>
        <v>1.9285155149185247E-3</v>
      </c>
      <c r="AW649" s="5">
        <f t="shared" si="878"/>
        <v>3.6991907876411221E-5</v>
      </c>
      <c r="AX649" s="5">
        <f t="shared" si="879"/>
        <v>3.1105155045185662E-5</v>
      </c>
      <c r="AY649" s="5">
        <f t="shared" si="880"/>
        <v>9.5851779477941436E-5</v>
      </c>
      <c r="AZ649" s="5">
        <f t="shared" si="881"/>
        <v>1.4768554626622783E-4</v>
      </c>
      <c r="BA649" s="5">
        <f t="shared" si="882"/>
        <v>1.5169963941374394E-4</v>
      </c>
      <c r="BB649" s="5">
        <f t="shared" si="883"/>
        <v>1.1686712670975713E-4</v>
      </c>
      <c r="BC649" s="5">
        <f t="shared" si="884"/>
        <v>7.2026145128236947E-5</v>
      </c>
      <c r="BD649" s="5">
        <f t="shared" si="885"/>
        <v>1.8935394567495736E-2</v>
      </c>
      <c r="BE649" s="5">
        <f t="shared" si="886"/>
        <v>2.0043266632850779E-2</v>
      </c>
      <c r="BF649" s="5">
        <f t="shared" si="887"/>
        <v>1.0607979038502809E-2</v>
      </c>
      <c r="BG649" s="5">
        <f t="shared" si="888"/>
        <v>3.742876892029178E-3</v>
      </c>
      <c r="BH649" s="5">
        <f t="shared" si="889"/>
        <v>9.904662833070052E-4</v>
      </c>
      <c r="BI649" s="5">
        <f t="shared" si="890"/>
        <v>2.0968329692214643E-4</v>
      </c>
      <c r="BJ649" s="8">
        <f t="shared" si="891"/>
        <v>9.6158774919414353E-2</v>
      </c>
      <c r="BK649" s="8">
        <f t="shared" si="892"/>
        <v>0.12919070828995852</v>
      </c>
      <c r="BL649" s="8">
        <f t="shared" si="893"/>
        <v>0.65915610479103481</v>
      </c>
      <c r="BM649" s="8">
        <f t="shared" si="894"/>
        <v>0.74380608449607011</v>
      </c>
      <c r="BN649" s="8">
        <f t="shared" si="895"/>
        <v>0.21829255976647483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1.42592592592593</v>
      </c>
      <c r="F650">
        <f>VLOOKUP(B650,home!$B$2:$E$405,3,FALSE)</f>
        <v>1.46</v>
      </c>
      <c r="G650">
        <f>VLOOKUP(C650,away!$B$2:$E$405,4,FALSE)</f>
        <v>0.97</v>
      </c>
      <c r="H650">
        <f>VLOOKUP(A650,away!$A$2:$E$405,3,FALSE)</f>
        <v>1.34615384615385</v>
      </c>
      <c r="I650">
        <f>VLOOKUP(C650,away!$B$2:$E$405,3,FALSE)</f>
        <v>0.97</v>
      </c>
      <c r="J650">
        <f>VLOOKUP(B650,home!$B$2:$E$405,4,FALSE)</f>
        <v>0.93</v>
      </c>
      <c r="K650" s="3">
        <f t="shared" si="840"/>
        <v>2.0193962962963021</v>
      </c>
      <c r="L650" s="3">
        <f t="shared" si="841"/>
        <v>1.2143653846153881</v>
      </c>
      <c r="M650" s="5">
        <f t="shared" si="842"/>
        <v>3.9408975623805326E-2</v>
      </c>
      <c r="N650" s="5">
        <f t="shared" si="843"/>
        <v>7.9582339415543712E-2</v>
      </c>
      <c r="O650" s="5">
        <f t="shared" si="844"/>
        <v>4.7856895840700811E-2</v>
      </c>
      <c r="P650" s="5">
        <f t="shared" si="845"/>
        <v>9.6642038212949088E-2</v>
      </c>
      <c r="Q650" s="5">
        <f t="shared" si="846"/>
        <v>8.0354140733172125E-2</v>
      </c>
      <c r="R650" s="5">
        <f t="shared" si="847"/>
        <v>2.9057878862045618E-2</v>
      </c>
      <c r="S650" s="5">
        <f t="shared" si="848"/>
        <v>5.9248454204372983E-2</v>
      </c>
      <c r="T650" s="5">
        <f t="shared" si="849"/>
        <v>9.7579287016877597E-2</v>
      </c>
      <c r="U650" s="5">
        <f t="shared" si="850"/>
        <v>5.8679372952241508E-2</v>
      </c>
      <c r="V650" s="5">
        <f t="shared" si="851"/>
        <v>1.614378812790726E-2</v>
      </c>
      <c r="W650" s="5">
        <f t="shared" si="852"/>
        <v>5.4088951396213204E-2</v>
      </c>
      <c r="X650" s="5">
        <f t="shared" si="853"/>
        <v>6.5683750265705484E-2</v>
      </c>
      <c r="Y650" s="5">
        <f t="shared" si="854"/>
        <v>3.9882036327197286E-2</v>
      </c>
      <c r="Z650" s="5">
        <f t="shared" si="855"/>
        <v>1.1762294080138453E-2</v>
      </c>
      <c r="AA650" s="5">
        <f t="shared" si="856"/>
        <v>2.3752733101379504E-2</v>
      </c>
      <c r="AB650" s="5">
        <f t="shared" si="857"/>
        <v>2.3983090625920186E-2</v>
      </c>
      <c r="AC650" s="5">
        <f t="shared" si="858"/>
        <v>2.4743230515114813E-3</v>
      </c>
      <c r="AD650" s="5">
        <f t="shared" si="859"/>
        <v>2.7306757030015914E-2</v>
      </c>
      <c r="AE650" s="5">
        <f t="shared" si="860"/>
        <v>3.316038050335423E-2</v>
      </c>
      <c r="AF650" s="5">
        <f t="shared" si="861"/>
        <v>2.0134409111974196E-2</v>
      </c>
      <c r="AG650" s="5">
        <f t="shared" si="862"/>
        <v>8.150176488422034E-3</v>
      </c>
      <c r="AH650" s="5">
        <f t="shared" si="863"/>
        <v>3.5709306936466622E-3</v>
      </c>
      <c r="AI650" s="5">
        <f t="shared" si="864"/>
        <v>7.2111242170808526E-3</v>
      </c>
      <c r="AJ650" s="5">
        <f t="shared" si="865"/>
        <v>7.2810587680528253E-3</v>
      </c>
      <c r="AK650" s="5">
        <f t="shared" si="866"/>
        <v>4.9011143697738641E-3</v>
      </c>
      <c r="AL650" s="5">
        <f t="shared" si="867"/>
        <v>2.4270980822034698E-4</v>
      </c>
      <c r="AM650" s="5">
        <f t="shared" si="868"/>
        <v>1.1028632802055422E-2</v>
      </c>
      <c r="AN650" s="5">
        <f t="shared" si="869"/>
        <v>1.3392789914449917E-2</v>
      </c>
      <c r="AO650" s="5">
        <f t="shared" si="870"/>
        <v>8.1318702377670363E-3</v>
      </c>
      <c r="AP650" s="5">
        <f t="shared" si="871"/>
        <v>3.2916872429761294E-3</v>
      </c>
      <c r="AQ650" s="5">
        <f t="shared" si="872"/>
        <v>9.9932776121256926E-4</v>
      </c>
      <c r="AR650" s="5">
        <f t="shared" si="873"/>
        <v>8.6728292504502347E-4</v>
      </c>
      <c r="AS650" s="5">
        <f t="shared" si="874"/>
        <v>1.7513879266769434E-3</v>
      </c>
      <c r="AT650" s="5">
        <f t="shared" si="875"/>
        <v>1.7683731462547403E-3</v>
      </c>
      <c r="AU650" s="5">
        <f t="shared" si="876"/>
        <v>1.1903487273388872E-3</v>
      </c>
      <c r="AV650" s="5">
        <f t="shared" si="877"/>
        <v>6.0094645282229137E-4</v>
      </c>
      <c r="AW650" s="5">
        <f t="shared" si="878"/>
        <v>1.6533155898711572E-5</v>
      </c>
      <c r="AX650" s="5">
        <f t="shared" si="879"/>
        <v>3.7118633722804406E-3</v>
      </c>
      <c r="AY650" s="5">
        <f t="shared" si="880"/>
        <v>4.5075583917191086E-3</v>
      </c>
      <c r="AZ650" s="5">
        <f t="shared" si="881"/>
        <v>2.7369114400181489E-3</v>
      </c>
      <c r="BA650" s="5">
        <f t="shared" si="882"/>
        <v>1.1078701711719644E-3</v>
      </c>
      <c r="BB650" s="5">
        <f t="shared" si="883"/>
        <v>3.3633979662978986E-4</v>
      </c>
      <c r="BC650" s="5">
        <f t="shared" si="884"/>
        <v>8.1687881299159131E-5</v>
      </c>
      <c r="BD650" s="5">
        <f t="shared" si="885"/>
        <v>1.7553306047377628E-4</v>
      </c>
      <c r="BE650" s="5">
        <f t="shared" si="886"/>
        <v>3.5447081219829854E-4</v>
      </c>
      <c r="BF650" s="5">
        <f t="shared" si="887"/>
        <v>3.5790852264919323E-4</v>
      </c>
      <c r="BG650" s="5">
        <f t="shared" si="888"/>
        <v>2.4091971501688731E-4</v>
      </c>
      <c r="BH650" s="5">
        <f t="shared" si="889"/>
        <v>1.216280950524657E-4</v>
      </c>
      <c r="BI650" s="5">
        <f t="shared" si="890"/>
        <v>4.9123064934904734E-5</v>
      </c>
      <c r="BJ650" s="8">
        <f t="shared" si="891"/>
        <v>0.55524876730005568</v>
      </c>
      <c r="BK650" s="8">
        <f t="shared" si="892"/>
        <v>0.21866784742048562</v>
      </c>
      <c r="BL650" s="8">
        <f t="shared" si="893"/>
        <v>0.21377212187930528</v>
      </c>
      <c r="BM650" s="8">
        <f t="shared" si="894"/>
        <v>0.62205773675594789</v>
      </c>
      <c r="BN650" s="8">
        <f t="shared" si="895"/>
        <v>0.37290226868821669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1.42592592592593</v>
      </c>
      <c r="F651">
        <f>VLOOKUP(B651,home!$B$2:$E$405,3,FALSE)</f>
        <v>0.57999999999999996</v>
      </c>
      <c r="G651">
        <f>VLOOKUP(C651,away!$B$2:$E$405,4,FALSE)</f>
        <v>1.36</v>
      </c>
      <c r="H651">
        <f>VLOOKUP(A651,away!$A$2:$E$405,3,FALSE)</f>
        <v>1.34615384615385</v>
      </c>
      <c r="I651">
        <f>VLOOKUP(C651,away!$B$2:$E$405,3,FALSE)</f>
        <v>0.19</v>
      </c>
      <c r="J651">
        <f>VLOOKUP(B651,home!$B$2:$E$405,4,FALSE)</f>
        <v>0.56000000000000005</v>
      </c>
      <c r="K651" s="3">
        <f t="shared" si="840"/>
        <v>1.1247703703703735</v>
      </c>
      <c r="L651" s="3">
        <f t="shared" si="841"/>
        <v>0.14323076923076966</v>
      </c>
      <c r="M651" s="5">
        <f t="shared" si="842"/>
        <v>0.2813935263832425</v>
      </c>
      <c r="N651" s="5">
        <f t="shared" si="843"/>
        <v>0.31650310088990513</v>
      </c>
      <c r="O651" s="5">
        <f t="shared" si="844"/>
        <v>4.0304211240430696E-2</v>
      </c>
      <c r="P651" s="5">
        <f t="shared" si="845"/>
        <v>4.5332982604385008E-2</v>
      </c>
      <c r="Q651" s="5">
        <f t="shared" si="846"/>
        <v>0.17799665500565517</v>
      </c>
      <c r="R651" s="5">
        <f t="shared" si="847"/>
        <v>2.8864015896031608E-3</v>
      </c>
      <c r="S651" s="5">
        <f t="shared" si="848"/>
        <v>1.8258054282764215E-3</v>
      </c>
      <c r="T651" s="5">
        <f t="shared" si="849"/>
        <v>2.5494597816963921E-2</v>
      </c>
      <c r="U651" s="5">
        <f t="shared" si="850"/>
        <v>3.2465389849755818E-3</v>
      </c>
      <c r="V651" s="5">
        <f t="shared" si="851"/>
        <v>3.2682267184434757E-5</v>
      </c>
      <c r="W651" s="5">
        <f t="shared" si="852"/>
        <v>6.6735121191799474E-2</v>
      </c>
      <c r="X651" s="5">
        <f t="shared" si="853"/>
        <v>9.5585227430100769E-3</v>
      </c>
      <c r="Y651" s="5">
        <f t="shared" si="854"/>
        <v>6.8453728259556981E-4</v>
      </c>
      <c r="Z651" s="5">
        <f t="shared" si="855"/>
        <v>1.3780717332925911E-4</v>
      </c>
      <c r="AA651" s="5">
        <f t="shared" si="856"/>
        <v>1.55001425385245E-4</v>
      </c>
      <c r="AB651" s="5">
        <f t="shared" si="857"/>
        <v>8.7170505319248949E-5</v>
      </c>
      <c r="AC651" s="5">
        <f t="shared" si="858"/>
        <v>3.2907310199764652E-7</v>
      </c>
      <c r="AD651" s="5">
        <f t="shared" si="859"/>
        <v>1.8765421744903012E-2</v>
      </c>
      <c r="AE651" s="5">
        <f t="shared" si="860"/>
        <v>2.6877857914622701E-3</v>
      </c>
      <c r="AF651" s="5">
        <f t="shared" si="861"/>
        <v>1.9248681321933699E-4</v>
      </c>
      <c r="AG651" s="5">
        <f t="shared" si="862"/>
        <v>9.1900114413950456E-6</v>
      </c>
      <c r="AH651" s="5">
        <f t="shared" si="863"/>
        <v>4.9345568603669439E-6</v>
      </c>
      <c r="AI651" s="5">
        <f t="shared" si="864"/>
        <v>5.550243347448595E-6</v>
      </c>
      <c r="AJ651" s="5">
        <f t="shared" si="865"/>
        <v>3.1213746327777297E-6</v>
      </c>
      <c r="AK651" s="5">
        <f t="shared" si="866"/>
        <v>1.1702765672580321E-6</v>
      </c>
      <c r="AL651" s="5">
        <f t="shared" si="867"/>
        <v>2.1205697800045351E-9</v>
      </c>
      <c r="AM651" s="5">
        <f t="shared" si="868"/>
        <v>4.2213580732341632E-3</v>
      </c>
      <c r="AN651" s="5">
        <f t="shared" si="869"/>
        <v>6.0462836402784895E-4</v>
      </c>
      <c r="AO651" s="5">
        <f t="shared" si="870"/>
        <v>4.3300692839225311E-5</v>
      </c>
      <c r="AP651" s="5">
        <f t="shared" si="871"/>
        <v>2.0673305145291746E-6</v>
      </c>
      <c r="AQ651" s="5">
        <f t="shared" si="872"/>
        <v>7.4026334962564097E-8</v>
      </c>
      <c r="AR651" s="5">
        <f t="shared" si="873"/>
        <v>1.4135607498466581E-7</v>
      </c>
      <c r="AS651" s="5">
        <f t="shared" si="874"/>
        <v>1.5899312481460487E-7</v>
      </c>
      <c r="AT651" s="5">
        <f t="shared" si="875"/>
        <v>8.9415377942033093E-8</v>
      </c>
      <c r="AU651" s="5">
        <f t="shared" si="876"/>
        <v>3.3523922588222505E-8</v>
      </c>
      <c r="AV651" s="5">
        <f t="shared" si="877"/>
        <v>9.4266787064556872E-9</v>
      </c>
      <c r="AW651" s="5">
        <f t="shared" si="878"/>
        <v>9.4896513971331116E-12</v>
      </c>
      <c r="AX651" s="5">
        <f t="shared" si="879"/>
        <v>7.9134308058292598E-4</v>
      </c>
      <c r="AY651" s="5">
        <f t="shared" si="880"/>
        <v>1.1334467815733944E-4</v>
      </c>
      <c r="AZ651" s="5">
        <f t="shared" si="881"/>
        <v>8.1172227203448714E-6</v>
      </c>
      <c r="BA651" s="5">
        <f t="shared" si="882"/>
        <v>3.875453514174924E-7</v>
      </c>
      <c r="BB651" s="5">
        <f t="shared" si="883"/>
        <v>1.387710469883409E-8</v>
      </c>
      <c r="BC651" s="5">
        <f t="shared" si="884"/>
        <v>3.9752567614198703E-10</v>
      </c>
      <c r="BD651" s="5">
        <f t="shared" si="885"/>
        <v>3.3744232259160101E-9</v>
      </c>
      <c r="BE651" s="5">
        <f t="shared" si="886"/>
        <v>3.795451261599941E-9</v>
      </c>
      <c r="BF651" s="5">
        <f t="shared" si="887"/>
        <v>2.1345055606162342E-9</v>
      </c>
      <c r="BG651" s="5">
        <f t="shared" si="888"/>
        <v>8.0027620332398133E-10</v>
      </c>
      <c r="BH651" s="5">
        <f t="shared" si="889"/>
        <v>2.2503174040282767E-10</v>
      </c>
      <c r="BI651" s="5">
        <f t="shared" si="890"/>
        <v>5.0621806799595636E-11</v>
      </c>
      <c r="BJ651" s="8">
        <f t="shared" si="891"/>
        <v>0.62441205457934845</v>
      </c>
      <c r="BK651" s="8">
        <f t="shared" si="892"/>
        <v>0.32869867255491747</v>
      </c>
      <c r="BL651" s="8">
        <f t="shared" si="893"/>
        <v>4.6694543292610614E-2</v>
      </c>
      <c r="BM651" s="8">
        <f t="shared" si="894"/>
        <v>0.13541285521831653</v>
      </c>
      <c r="BN651" s="8">
        <f t="shared" si="895"/>
        <v>0.86441687771322173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1.42592592592593</v>
      </c>
      <c r="F652">
        <f>VLOOKUP(B652,home!$B$2:$E$405,3,FALSE)</f>
        <v>1.75</v>
      </c>
      <c r="G652">
        <f>VLOOKUP(C652,away!$B$2:$E$405,4,FALSE)</f>
        <v>1.56</v>
      </c>
      <c r="H652">
        <f>VLOOKUP(A652,away!$A$2:$E$405,3,FALSE)</f>
        <v>1.34615384615385</v>
      </c>
      <c r="I652">
        <f>VLOOKUP(C652,away!$B$2:$E$405,3,FALSE)</f>
        <v>0.97</v>
      </c>
      <c r="J652">
        <f>VLOOKUP(B652,home!$B$2:$E$405,4,FALSE)</f>
        <v>1.73</v>
      </c>
      <c r="K652" s="3">
        <f t="shared" si="840"/>
        <v>3.892777777777789</v>
      </c>
      <c r="L652" s="3">
        <f t="shared" si="841"/>
        <v>2.2589807692307757</v>
      </c>
      <c r="M652" s="5">
        <f t="shared" si="842"/>
        <v>2.1297332390032239E-3</v>
      </c>
      <c r="N652" s="5">
        <f t="shared" si="843"/>
        <v>8.2905782253864611E-3</v>
      </c>
      <c r="O652" s="5">
        <f t="shared" si="844"/>
        <v>4.811026430499854E-3</v>
      </c>
      <c r="P652" s="5">
        <f t="shared" si="845"/>
        <v>1.8728256776951429E-2</v>
      </c>
      <c r="Q652" s="5">
        <f t="shared" si="846"/>
        <v>1.6136689340356423E-2</v>
      </c>
      <c r="R652" s="5">
        <f t="shared" si="847"/>
        <v>5.4340080933800777E-3</v>
      </c>
      <c r="S652" s="5">
        <f t="shared" si="848"/>
        <v>4.1172715375798336E-2</v>
      </c>
      <c r="T652" s="5">
        <f t="shared" si="849"/>
        <v>3.6452470898916407E-2</v>
      </c>
      <c r="U652" s="5">
        <f t="shared" si="850"/>
        <v>2.1153385950174616E-2</v>
      </c>
      <c r="V652" s="5">
        <f t="shared" si="851"/>
        <v>4.0228991627305158E-2</v>
      </c>
      <c r="W652" s="5">
        <f t="shared" si="852"/>
        <v>2.0938848557014403E-2</v>
      </c>
      <c r="X652" s="5">
        <f t="shared" si="853"/>
        <v>4.7300456220131112E-2</v>
      </c>
      <c r="Y652" s="5">
        <f t="shared" si="854"/>
        <v>5.342541048855922E-2</v>
      </c>
      <c r="Z652" s="5">
        <f t="shared" si="855"/>
        <v>4.0917732609299972E-3</v>
      </c>
      <c r="AA652" s="5">
        <f t="shared" si="856"/>
        <v>1.5928364021853651E-2</v>
      </c>
      <c r="AB652" s="5">
        <f t="shared" si="857"/>
        <v>3.1002790750313577E-2</v>
      </c>
      <c r="AC652" s="5">
        <f t="shared" si="858"/>
        <v>2.2110130721894477E-2</v>
      </c>
      <c r="AD652" s="5">
        <f t="shared" si="859"/>
        <v>2.0377571088750046E-2</v>
      </c>
      <c r="AE652" s="5">
        <f t="shared" si="860"/>
        <v>4.6032541213119393E-2</v>
      </c>
      <c r="AF652" s="5">
        <f t="shared" si="861"/>
        <v>5.1993312679629929E-2</v>
      </c>
      <c r="AG652" s="5">
        <f t="shared" si="862"/>
        <v>3.9150631157295564E-2</v>
      </c>
      <c r="AH652" s="5">
        <f t="shared" si="863"/>
        <v>2.3108092771233911E-3</v>
      </c>
      <c r="AI652" s="5">
        <f t="shared" si="864"/>
        <v>8.9954670026686934E-3</v>
      </c>
      <c r="AJ652" s="5">
        <f t="shared" si="865"/>
        <v>1.7508677024361038E-2</v>
      </c>
      <c r="AK652" s="5">
        <f t="shared" si="866"/>
        <v>2.2719129612907063E-2</v>
      </c>
      <c r="AL652" s="5">
        <f t="shared" si="867"/>
        <v>7.7772032280513277E-3</v>
      </c>
      <c r="AM652" s="5">
        <f t="shared" si="868"/>
        <v>1.5865071179874665E-2</v>
      </c>
      <c r="AN652" s="5">
        <f t="shared" si="869"/>
        <v>3.5838890697814284E-2</v>
      </c>
      <c r="AO652" s="5">
        <f t="shared" si="870"/>
        <v>4.0479682438463109E-2</v>
      </c>
      <c r="AP652" s="5">
        <f t="shared" si="871"/>
        <v>3.0480941391018975E-2</v>
      </c>
      <c r="AQ652" s="5">
        <f t="shared" si="872"/>
        <v>1.7213965107590559E-2</v>
      </c>
      <c r="AR652" s="5">
        <f t="shared" si="873"/>
        <v>1.0440147436763616E-3</v>
      </c>
      <c r="AS652" s="5">
        <f t="shared" si="874"/>
        <v>4.0641173938557144E-3</v>
      </c>
      <c r="AT652" s="5">
        <f t="shared" si="875"/>
        <v>7.9103529385408568E-3</v>
      </c>
      <c r="AU652" s="5">
        <f t="shared" si="876"/>
        <v>1.0264415377843693E-2</v>
      </c>
      <c r="AV652" s="5">
        <f t="shared" si="877"/>
        <v>9.9892720211876337E-3</v>
      </c>
      <c r="AW652" s="5">
        <f t="shared" si="878"/>
        <v>1.8997353021865193E-3</v>
      </c>
      <c r="AX652" s="5">
        <f t="shared" si="879"/>
        <v>1.0293199421979819E-2</v>
      </c>
      <c r="AY652" s="5">
        <f t="shared" si="880"/>
        <v>2.3252139548109747E-2</v>
      </c>
      <c r="AZ652" s="5">
        <f t="shared" si="881"/>
        <v>2.6263068041325152E-2</v>
      </c>
      <c r="BA652" s="5">
        <f t="shared" si="882"/>
        <v>1.9775921882117634E-2</v>
      </c>
      <c r="BB652" s="5">
        <f t="shared" si="883"/>
        <v>1.1168356806378458E-2</v>
      </c>
      <c r="BC652" s="5">
        <f t="shared" si="884"/>
        <v>5.0458206499033129E-3</v>
      </c>
      <c r="BD652" s="5">
        <f t="shared" si="885"/>
        <v>3.930682047930497E-4</v>
      </c>
      <c r="BE652" s="5">
        <f t="shared" si="886"/>
        <v>1.5301271727693928E-3</v>
      </c>
      <c r="BF652" s="5">
        <f t="shared" si="887"/>
        <v>2.9782225276653246E-3</v>
      </c>
      <c r="BG652" s="5">
        <f t="shared" si="888"/>
        <v>3.864519490990924E-3</v>
      </c>
      <c r="BH652" s="5">
        <f t="shared" si="889"/>
        <v>3.7609288990796499E-3</v>
      </c>
      <c r="BI652" s="5">
        <f t="shared" si="890"/>
        <v>2.9280920884279093E-3</v>
      </c>
      <c r="BJ652" s="8">
        <f t="shared" si="891"/>
        <v>0.57577556703373478</v>
      </c>
      <c r="BK652" s="8">
        <f t="shared" si="892"/>
        <v>0.15539917051711372</v>
      </c>
      <c r="BL652" s="8">
        <f t="shared" si="893"/>
        <v>0.17859078902211245</v>
      </c>
      <c r="BM652" s="8">
        <f t="shared" si="894"/>
        <v>0.83697460348239017</v>
      </c>
      <c r="BN652" s="8">
        <f t="shared" si="895"/>
        <v>5.5530292105577465E-2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1.42592592592593</v>
      </c>
      <c r="F653">
        <f>VLOOKUP(B653,home!$B$2:$E$405,3,FALSE)</f>
        <v>0.57999999999999996</v>
      </c>
      <c r="G653">
        <f>VLOOKUP(C653,away!$B$2:$E$405,4,FALSE)</f>
        <v>0.78</v>
      </c>
      <c r="H653">
        <f>VLOOKUP(A653,away!$A$2:$E$405,3,FALSE)</f>
        <v>1.34615384615385</v>
      </c>
      <c r="I653">
        <f>VLOOKUP(C653,away!$B$2:$E$405,3,FALSE)</f>
        <v>0</v>
      </c>
      <c r="J653">
        <f>VLOOKUP(B653,home!$B$2:$E$405,4,FALSE)</f>
        <v>1.24</v>
      </c>
      <c r="K653" s="3">
        <f t="shared" si="840"/>
        <v>0.64508888888889071</v>
      </c>
      <c r="L653" s="3">
        <f t="shared" si="841"/>
        <v>0</v>
      </c>
      <c r="M653" s="5">
        <f t="shared" si="842"/>
        <v>0.52461590750886189</v>
      </c>
      <c r="N653" s="5">
        <f t="shared" si="843"/>
        <v>0.3384238928683288</v>
      </c>
      <c r="O653" s="5">
        <f t="shared" si="844"/>
        <v>0</v>
      </c>
      <c r="P653" s="5">
        <f t="shared" si="845"/>
        <v>0</v>
      </c>
      <c r="Q653" s="5">
        <f t="shared" si="846"/>
        <v>0.10915674651194159</v>
      </c>
      <c r="R653" s="5">
        <f t="shared" si="847"/>
        <v>0</v>
      </c>
      <c r="S653" s="5">
        <f t="shared" si="848"/>
        <v>0</v>
      </c>
      <c r="T653" s="5">
        <f t="shared" si="849"/>
        <v>0</v>
      </c>
      <c r="U653" s="5">
        <f t="shared" si="850"/>
        <v>0</v>
      </c>
      <c r="V653" s="5">
        <f t="shared" si="851"/>
        <v>0</v>
      </c>
      <c r="W653" s="5">
        <f t="shared" si="852"/>
        <v>2.3471934774038236E-2</v>
      </c>
      <c r="X653" s="5">
        <f t="shared" si="853"/>
        <v>0</v>
      </c>
      <c r="Y653" s="5">
        <f t="shared" si="854"/>
        <v>0</v>
      </c>
      <c r="Z653" s="5">
        <f t="shared" si="855"/>
        <v>0</v>
      </c>
      <c r="AA653" s="5">
        <f t="shared" si="856"/>
        <v>0</v>
      </c>
      <c r="AB653" s="5">
        <f t="shared" si="857"/>
        <v>0</v>
      </c>
      <c r="AC653" s="5">
        <f t="shared" si="858"/>
        <v>0</v>
      </c>
      <c r="AD653" s="5">
        <f t="shared" si="859"/>
        <v>3.7853710808642099E-3</v>
      </c>
      <c r="AE653" s="5">
        <f t="shared" si="860"/>
        <v>0</v>
      </c>
      <c r="AF653" s="5">
        <f t="shared" si="861"/>
        <v>0</v>
      </c>
      <c r="AG653" s="5">
        <f t="shared" si="862"/>
        <v>0</v>
      </c>
      <c r="AH653" s="5">
        <f t="shared" si="863"/>
        <v>0</v>
      </c>
      <c r="AI653" s="5">
        <f t="shared" si="864"/>
        <v>0</v>
      </c>
      <c r="AJ653" s="5">
        <f t="shared" si="865"/>
        <v>0</v>
      </c>
      <c r="AK653" s="5">
        <f t="shared" si="866"/>
        <v>0</v>
      </c>
      <c r="AL653" s="5">
        <f t="shared" si="867"/>
        <v>0</v>
      </c>
      <c r="AM653" s="5">
        <f t="shared" si="868"/>
        <v>4.883801649173665E-4</v>
      </c>
      <c r="AN653" s="5">
        <f t="shared" si="869"/>
        <v>0</v>
      </c>
      <c r="AO653" s="5">
        <f t="shared" si="870"/>
        <v>0</v>
      </c>
      <c r="AP653" s="5">
        <f t="shared" si="871"/>
        <v>0</v>
      </c>
      <c r="AQ653" s="5">
        <f t="shared" si="872"/>
        <v>0</v>
      </c>
      <c r="AR653" s="5">
        <f t="shared" si="873"/>
        <v>0</v>
      </c>
      <c r="AS653" s="5">
        <f t="shared" si="874"/>
        <v>0</v>
      </c>
      <c r="AT653" s="5">
        <f t="shared" si="875"/>
        <v>0</v>
      </c>
      <c r="AU653" s="5">
        <f t="shared" si="876"/>
        <v>0</v>
      </c>
      <c r="AV653" s="5">
        <f t="shared" si="877"/>
        <v>0</v>
      </c>
      <c r="AW653" s="5">
        <f t="shared" si="878"/>
        <v>0</v>
      </c>
      <c r="AX653" s="5">
        <f t="shared" si="879"/>
        <v>5.2508102990319519E-5</v>
      </c>
      <c r="AY653" s="5">
        <f t="shared" si="880"/>
        <v>0</v>
      </c>
      <c r="AZ653" s="5">
        <f t="shared" si="881"/>
        <v>0</v>
      </c>
      <c r="BA653" s="5">
        <f t="shared" si="882"/>
        <v>0</v>
      </c>
      <c r="BB653" s="5">
        <f t="shared" si="883"/>
        <v>0</v>
      </c>
      <c r="BC653" s="5">
        <f t="shared" si="884"/>
        <v>0</v>
      </c>
      <c r="BD653" s="5">
        <f t="shared" si="885"/>
        <v>0</v>
      </c>
      <c r="BE653" s="5">
        <f t="shared" si="886"/>
        <v>0</v>
      </c>
      <c r="BF653" s="5">
        <f t="shared" si="887"/>
        <v>0</v>
      </c>
      <c r="BG653" s="5">
        <f t="shared" si="888"/>
        <v>0</v>
      </c>
      <c r="BH653" s="5">
        <f t="shared" si="889"/>
        <v>0</v>
      </c>
      <c r="BI653" s="5">
        <f t="shared" si="890"/>
        <v>0</v>
      </c>
      <c r="BJ653" s="8">
        <f t="shared" si="891"/>
        <v>0.47537883350308052</v>
      </c>
      <c r="BK653" s="8">
        <f t="shared" si="892"/>
        <v>0.52461590750886189</v>
      </c>
      <c r="BL653" s="8">
        <f t="shared" si="893"/>
        <v>0</v>
      </c>
      <c r="BM653" s="8">
        <f t="shared" si="894"/>
        <v>2.7798194122810135E-2</v>
      </c>
      <c r="BN653" s="8">
        <f t="shared" si="895"/>
        <v>0.97219654688913226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1.52</v>
      </c>
      <c r="F654">
        <f>VLOOKUP(B654,home!$B$2:$E$405,3,FALSE)</f>
        <v>0.94</v>
      </c>
      <c r="G654">
        <f>VLOOKUP(C654,away!$B$2:$E$405,4,FALSE)</f>
        <v>1.64</v>
      </c>
      <c r="H654">
        <f>VLOOKUP(A654,away!$A$2:$E$405,3,FALSE)</f>
        <v>1.0925925925925899</v>
      </c>
      <c r="I654">
        <f>VLOOKUP(C654,away!$B$2:$E$405,3,FALSE)</f>
        <v>0.47</v>
      </c>
      <c r="J654">
        <f>VLOOKUP(B654,home!$B$2:$E$405,4,FALSE)</f>
        <v>0.92</v>
      </c>
      <c r="K654" s="3">
        <f t="shared" si="840"/>
        <v>2.3432319999999995</v>
      </c>
      <c r="L654" s="3">
        <f t="shared" si="841"/>
        <v>0.47243703703703588</v>
      </c>
      <c r="M654" s="5">
        <f t="shared" si="842"/>
        <v>5.9864653668584698E-2</v>
      </c>
      <c r="N654" s="5">
        <f t="shared" si="843"/>
        <v>0.14027677214514503</v>
      </c>
      <c r="O654" s="5">
        <f t="shared" si="844"/>
        <v>2.8282279602434471E-2</v>
      </c>
      <c r="P654" s="5">
        <f t="shared" si="845"/>
        <v>6.6271942597371708E-2</v>
      </c>
      <c r="Q654" s="5">
        <f t="shared" si="846"/>
        <v>0.1643505106736062</v>
      </c>
      <c r="R654" s="5">
        <f t="shared" si="847"/>
        <v>6.6807981880135691E-3</v>
      </c>
      <c r="S654" s="5">
        <f t="shared" si="848"/>
        <v>1.8341250247364733E-2</v>
      </c>
      <c r="T654" s="5">
        <f t="shared" si="849"/>
        <v>7.7645268298162248E-2</v>
      </c>
      <c r="U654" s="5">
        <f t="shared" si="850"/>
        <v>1.5654660099695409E-2</v>
      </c>
      <c r="V654" s="5">
        <f t="shared" si="851"/>
        <v>2.2560340684626206E-3</v>
      </c>
      <c r="W654" s="5">
        <f t="shared" si="852"/>
        <v>0.12837045860891186</v>
      </c>
      <c r="X654" s="5">
        <f t="shared" si="853"/>
        <v>6.064695910827976E-2</v>
      </c>
      <c r="Y654" s="5">
        <f t="shared" si="854"/>
        <v>1.4325934833210985E-2</v>
      </c>
      <c r="Z654" s="5">
        <f t="shared" si="855"/>
        <v>1.0520855003291767E-3</v>
      </c>
      <c r="AA654" s="5">
        <f t="shared" si="856"/>
        <v>2.4652804111073368E-3</v>
      </c>
      <c r="AB654" s="5">
        <f t="shared" si="857"/>
        <v>2.8883619741399331E-3</v>
      </c>
      <c r="AC654" s="5">
        <f t="shared" si="858"/>
        <v>1.5609352840177014E-4</v>
      </c>
      <c r="AD654" s="5">
        <f t="shared" si="859"/>
        <v>7.5200441616769406E-2</v>
      </c>
      <c r="AE654" s="5">
        <f t="shared" si="860"/>
        <v>3.552747382130314E-2</v>
      </c>
      <c r="AF654" s="5">
        <f t="shared" si="861"/>
        <v>8.3922472327736582E-3</v>
      </c>
      <c r="AG654" s="5">
        <f t="shared" si="862"/>
        <v>1.3216028055779505E-3</v>
      </c>
      <c r="AH654" s="5">
        <f t="shared" si="863"/>
        <v>1.2426103912128588E-4</v>
      </c>
      <c r="AI654" s="5">
        <f t="shared" si="864"/>
        <v>2.9117244322224886E-4</v>
      </c>
      <c r="AJ654" s="5">
        <f t="shared" si="865"/>
        <v>3.4114229323827829E-4</v>
      </c>
      <c r="AK654" s="5">
        <f t="shared" si="866"/>
        <v>2.6645851268977238E-4</v>
      </c>
      <c r="AL654" s="5">
        <f t="shared" si="867"/>
        <v>6.9120061472881416E-6</v>
      </c>
      <c r="AM654" s="5">
        <f t="shared" si="868"/>
        <v>3.5242416242109158E-2</v>
      </c>
      <c r="AN654" s="5">
        <f t="shared" si="869"/>
        <v>1.6649822707447956E-2</v>
      </c>
      <c r="AO654" s="5">
        <f t="shared" si="870"/>
        <v>3.9329964535493355E-3</v>
      </c>
      <c r="AP654" s="5">
        <f t="shared" si="871"/>
        <v>6.1936439706400631E-4</v>
      </c>
      <c r="AQ654" s="5">
        <f t="shared" si="872"/>
        <v>7.3152670148787314E-5</v>
      </c>
      <c r="AR654" s="5">
        <f t="shared" si="873"/>
        <v>1.1741103428320702E-5</v>
      </c>
      <c r="AS654" s="5">
        <f t="shared" si="874"/>
        <v>2.7512129268550769E-5</v>
      </c>
      <c r="AT654" s="5">
        <f t="shared" si="875"/>
        <v>3.2233650845102375E-5</v>
      </c>
      <c r="AU654" s="5">
        <f t="shared" si="876"/>
        <v>2.5176974045690304E-5</v>
      </c>
      <c r="AV654" s="5">
        <f t="shared" si="877"/>
        <v>1.4748872811757741E-5</v>
      </c>
      <c r="AW654" s="5">
        <f t="shared" si="878"/>
        <v>2.1254986900287246E-7</v>
      </c>
      <c r="AX654" s="5">
        <f t="shared" si="879"/>
        <v>1.3763526249304983E-2</v>
      </c>
      <c r="AY654" s="5">
        <f t="shared" si="880"/>
        <v>6.5023995604031135E-3</v>
      </c>
      <c r="AZ654" s="5">
        <f t="shared" si="881"/>
        <v>1.5359871909738857E-3</v>
      </c>
      <c r="BA654" s="5">
        <f t="shared" si="882"/>
        <v>2.4188574581018087E-4</v>
      </c>
      <c r="BB654" s="5">
        <f t="shared" si="883"/>
        <v>2.8568946263013857E-5</v>
      </c>
      <c r="BC654" s="5">
        <f t="shared" si="884"/>
        <v>2.6994056647537138E-6</v>
      </c>
      <c r="BD654" s="5">
        <f t="shared" si="885"/>
        <v>9.2448868587020272E-7</v>
      </c>
      <c r="BE654" s="5">
        <f t="shared" si="886"/>
        <v>2.1662914723690064E-6</v>
      </c>
      <c r="BF654" s="5">
        <f t="shared" si="887"/>
        <v>2.5380617496910857E-6</v>
      </c>
      <c r="BG654" s="5">
        <f t="shared" si="888"/>
        <v>1.9824225032840468E-6</v>
      </c>
      <c r="BH654" s="5">
        <f t="shared" si="889"/>
        <v>1.1613189618038206E-6</v>
      </c>
      <c r="BI654" s="5">
        <f t="shared" si="890"/>
        <v>5.4424795070109795E-7</v>
      </c>
      <c r="BJ654" s="8">
        <f t="shared" si="891"/>
        <v>0.78465048871247944</v>
      </c>
      <c r="BK654" s="8">
        <f t="shared" si="892"/>
        <v>0.15339928567673591</v>
      </c>
      <c r="BL654" s="8">
        <f t="shared" si="893"/>
        <v>5.7115144125385445E-2</v>
      </c>
      <c r="BM654" s="8">
        <f t="shared" si="894"/>
        <v>0.52398786012924004</v>
      </c>
      <c r="BN654" s="8">
        <f t="shared" si="895"/>
        <v>0.46572695687515564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1.52</v>
      </c>
      <c r="F655">
        <f>VLOOKUP(B655,home!$B$2:$E$405,3,FALSE)</f>
        <v>2.34</v>
      </c>
      <c r="G655">
        <f>VLOOKUP(C655,away!$B$2:$E$405,4,FALSE)</f>
        <v>1.64</v>
      </c>
      <c r="H655">
        <f>VLOOKUP(A655,away!$A$2:$E$405,3,FALSE)</f>
        <v>1.0925925925925899</v>
      </c>
      <c r="I655">
        <f>VLOOKUP(C655,away!$B$2:$E$405,3,FALSE)</f>
        <v>0.47</v>
      </c>
      <c r="J655">
        <f>VLOOKUP(B655,home!$B$2:$E$405,4,FALSE)</f>
        <v>0</v>
      </c>
      <c r="K655" s="3">
        <f t="shared" si="840"/>
        <v>5.8331519999999992</v>
      </c>
      <c r="L655" s="3">
        <f t="shared" si="841"/>
        <v>0</v>
      </c>
      <c r="M655" s="5">
        <f t="shared" si="842"/>
        <v>2.9288307413096104E-3</v>
      </c>
      <c r="N655" s="5">
        <f t="shared" si="843"/>
        <v>1.7084314896331634E-2</v>
      </c>
      <c r="O655" s="5">
        <f t="shared" si="844"/>
        <v>0</v>
      </c>
      <c r="P655" s="5">
        <f t="shared" si="845"/>
        <v>0</v>
      </c>
      <c r="Q655" s="5">
        <f t="shared" si="846"/>
        <v>4.9827702803083337E-2</v>
      </c>
      <c r="R655" s="5">
        <f t="shared" si="847"/>
        <v>0</v>
      </c>
      <c r="S655" s="5">
        <f t="shared" si="848"/>
        <v>0</v>
      </c>
      <c r="T655" s="5">
        <f t="shared" si="849"/>
        <v>0</v>
      </c>
      <c r="U655" s="5">
        <f t="shared" si="850"/>
        <v>0</v>
      </c>
      <c r="V655" s="5">
        <f t="shared" si="851"/>
        <v>0</v>
      </c>
      <c r="W655" s="5">
        <f t="shared" si="852"/>
        <v>9.6884188087070389E-2</v>
      </c>
      <c r="X655" s="5">
        <f t="shared" si="853"/>
        <v>0</v>
      </c>
      <c r="Y655" s="5">
        <f t="shared" si="854"/>
        <v>0</v>
      </c>
      <c r="Z655" s="5">
        <f t="shared" si="855"/>
        <v>0</v>
      </c>
      <c r="AA655" s="5">
        <f t="shared" si="856"/>
        <v>0</v>
      </c>
      <c r="AB655" s="5">
        <f t="shared" si="857"/>
        <v>0</v>
      </c>
      <c r="AC655" s="5">
        <f t="shared" si="858"/>
        <v>0</v>
      </c>
      <c r="AD655" s="5">
        <f t="shared" si="859"/>
        <v>0.14128504887711768</v>
      </c>
      <c r="AE655" s="5">
        <f t="shared" si="860"/>
        <v>0</v>
      </c>
      <c r="AF655" s="5">
        <f t="shared" si="861"/>
        <v>0</v>
      </c>
      <c r="AG655" s="5">
        <f t="shared" si="862"/>
        <v>0</v>
      </c>
      <c r="AH655" s="5">
        <f t="shared" si="863"/>
        <v>0</v>
      </c>
      <c r="AI655" s="5">
        <f t="shared" si="864"/>
        <v>0</v>
      </c>
      <c r="AJ655" s="5">
        <f t="shared" si="865"/>
        <v>0</v>
      </c>
      <c r="AK655" s="5">
        <f t="shared" si="866"/>
        <v>0</v>
      </c>
      <c r="AL655" s="5">
        <f t="shared" si="867"/>
        <v>0</v>
      </c>
      <c r="AM655" s="5">
        <f t="shared" si="868"/>
        <v>0.1648274330855313</v>
      </c>
      <c r="AN655" s="5">
        <f t="shared" si="869"/>
        <v>0</v>
      </c>
      <c r="AO655" s="5">
        <f t="shared" si="870"/>
        <v>0</v>
      </c>
      <c r="AP655" s="5">
        <f t="shared" si="871"/>
        <v>0</v>
      </c>
      <c r="AQ655" s="5">
        <f t="shared" si="872"/>
        <v>0</v>
      </c>
      <c r="AR655" s="5">
        <f t="shared" si="873"/>
        <v>0</v>
      </c>
      <c r="AS655" s="5">
        <f t="shared" si="874"/>
        <v>0</v>
      </c>
      <c r="AT655" s="5">
        <f t="shared" si="875"/>
        <v>0</v>
      </c>
      <c r="AU655" s="5">
        <f t="shared" si="876"/>
        <v>0</v>
      </c>
      <c r="AV655" s="5">
        <f t="shared" si="877"/>
        <v>0</v>
      </c>
      <c r="AW655" s="5">
        <f t="shared" si="878"/>
        <v>0</v>
      </c>
      <c r="AX655" s="5">
        <f t="shared" si="879"/>
        <v>0.16024391182628883</v>
      </c>
      <c r="AY655" s="5">
        <f t="shared" si="880"/>
        <v>0</v>
      </c>
      <c r="AZ655" s="5">
        <f t="shared" si="881"/>
        <v>0</v>
      </c>
      <c r="BA655" s="5">
        <f t="shared" si="882"/>
        <v>0</v>
      </c>
      <c r="BB655" s="5">
        <f t="shared" si="883"/>
        <v>0</v>
      </c>
      <c r="BC655" s="5">
        <f t="shared" si="884"/>
        <v>0</v>
      </c>
      <c r="BD655" s="5">
        <f t="shared" si="885"/>
        <v>0</v>
      </c>
      <c r="BE655" s="5">
        <f t="shared" si="886"/>
        <v>0</v>
      </c>
      <c r="BF655" s="5">
        <f t="shared" si="887"/>
        <v>0</v>
      </c>
      <c r="BG655" s="5">
        <f t="shared" si="888"/>
        <v>0</v>
      </c>
      <c r="BH655" s="5">
        <f t="shared" si="889"/>
        <v>0</v>
      </c>
      <c r="BI655" s="5">
        <f t="shared" si="890"/>
        <v>0</v>
      </c>
      <c r="BJ655" s="8">
        <f t="shared" si="891"/>
        <v>0.63015259957542313</v>
      </c>
      <c r="BK655" s="8">
        <f t="shared" si="892"/>
        <v>2.9288307413096104E-3</v>
      </c>
      <c r="BL655" s="8">
        <f t="shared" si="893"/>
        <v>0</v>
      </c>
      <c r="BM655" s="8">
        <f t="shared" si="894"/>
        <v>0.56324058187600823</v>
      </c>
      <c r="BN655" s="8">
        <f t="shared" si="895"/>
        <v>6.9840848440724579E-2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1.52</v>
      </c>
      <c r="F656">
        <f>VLOOKUP(B656,home!$B$2:$E$405,3,FALSE)</f>
        <v>0.47</v>
      </c>
      <c r="G656">
        <f>VLOOKUP(C656,away!$B$2:$E$405,4,FALSE)</f>
        <v>0.47</v>
      </c>
      <c r="H656">
        <f>VLOOKUP(A656,away!$A$2:$E$405,3,FALSE)</f>
        <v>1.0925925925925899</v>
      </c>
      <c r="I656">
        <f>VLOOKUP(C656,away!$B$2:$E$405,3,FALSE)</f>
        <v>0.94</v>
      </c>
      <c r="J656">
        <f>VLOOKUP(B656,home!$B$2:$E$405,4,FALSE)</f>
        <v>0.92</v>
      </c>
      <c r="K656" s="3">
        <f t="shared" si="840"/>
        <v>0.33576799999999996</v>
      </c>
      <c r="L656" s="3">
        <f t="shared" si="841"/>
        <v>0.94487407407407176</v>
      </c>
      <c r="M656" s="5">
        <f t="shared" si="842"/>
        <v>0.27785883721039001</v>
      </c>
      <c r="N656" s="5">
        <f t="shared" si="843"/>
        <v>9.3296106052458222E-2</v>
      </c>
      <c r="O656" s="5">
        <f t="shared" si="844"/>
        <v>0.26254161153246552</v>
      </c>
      <c r="P656" s="5">
        <f t="shared" si="845"/>
        <v>8.8153071821032866E-2</v>
      </c>
      <c r="Q656" s="5">
        <f t="shared" si="846"/>
        <v>1.5662923468510889E-2</v>
      </c>
      <c r="R656" s="5">
        <f t="shared" si="847"/>
        <v>0.12403438105132648</v>
      </c>
      <c r="S656" s="5">
        <f t="shared" si="848"/>
        <v>6.9918273515268232E-3</v>
      </c>
      <c r="T656" s="5">
        <f t="shared" si="849"/>
        <v>1.4799490309602276E-2</v>
      </c>
      <c r="U656" s="5">
        <f t="shared" si="850"/>
        <v>4.1646776056841785E-2</v>
      </c>
      <c r="V656" s="5">
        <f t="shared" si="851"/>
        <v>2.4646850052324938E-4</v>
      </c>
      <c r="W656" s="5">
        <f t="shared" si="852"/>
        <v>1.7530361623916547E-3</v>
      </c>
      <c r="X656" s="5">
        <f t="shared" si="853"/>
        <v>1.6563984207581788E-3</v>
      </c>
      <c r="Y656" s="5">
        <f t="shared" si="854"/>
        <v>7.8254396205581947E-4</v>
      </c>
      <c r="Z656" s="5">
        <f t="shared" si="855"/>
        <v>3.9065623649740908E-2</v>
      </c>
      <c r="AA656" s="5">
        <f t="shared" si="856"/>
        <v>1.3116986321626204E-2</v>
      </c>
      <c r="AB656" s="5">
        <f t="shared" si="857"/>
        <v>2.2021321316198928E-3</v>
      </c>
      <c r="AC656" s="5">
        <f t="shared" si="858"/>
        <v>4.887138836031735E-6</v>
      </c>
      <c r="AD656" s="5">
        <f t="shared" si="859"/>
        <v>1.4715336154348023E-4</v>
      </c>
      <c r="AE656" s="5">
        <f t="shared" si="860"/>
        <v>1.3904139623528299E-4</v>
      </c>
      <c r="AF656" s="5">
        <f t="shared" si="861"/>
        <v>6.5688305262889563E-5</v>
      </c>
      <c r="AG656" s="5">
        <f t="shared" si="862"/>
        <v>2.068905887092259E-5</v>
      </c>
      <c r="AH656" s="5">
        <f t="shared" si="863"/>
        <v>9.2280237435437736E-3</v>
      </c>
      <c r="AI656" s="5">
        <f t="shared" si="864"/>
        <v>3.0984750763222053E-3</v>
      </c>
      <c r="AJ656" s="5">
        <f t="shared" si="865"/>
        <v>5.2018438971327687E-4</v>
      </c>
      <c r="AK656" s="5">
        <f t="shared" si="866"/>
        <v>5.822042405508252E-5</v>
      </c>
      <c r="AL656" s="5">
        <f t="shared" si="867"/>
        <v>6.2019449176037278E-8</v>
      </c>
      <c r="AM656" s="5">
        <f t="shared" si="868"/>
        <v>9.8818779797462589E-6</v>
      </c>
      <c r="AN656" s="5">
        <f t="shared" si="869"/>
        <v>9.337130306225705E-6</v>
      </c>
      <c r="AO656" s="5">
        <f t="shared" si="870"/>
        <v>4.4112061763019839E-6</v>
      </c>
      <c r="AP656" s="5">
        <f t="shared" si="871"/>
        <v>1.3893447837943881E-6</v>
      </c>
      <c r="AQ656" s="5">
        <f t="shared" si="872"/>
        <v>3.2818896653934091E-7</v>
      </c>
      <c r="AR656" s="5">
        <f t="shared" si="873"/>
        <v>1.7438640780428952E-3</v>
      </c>
      <c r="AS656" s="5">
        <f t="shared" si="874"/>
        <v>5.8553375375630667E-4</v>
      </c>
      <c r="AT656" s="5">
        <f t="shared" si="875"/>
        <v>9.8301748715623753E-5</v>
      </c>
      <c r="AU656" s="5">
        <f t="shared" si="876"/>
        <v>1.1002193854249185E-5</v>
      </c>
      <c r="AV656" s="5">
        <f t="shared" si="877"/>
        <v>9.2354615651338472E-7</v>
      </c>
      <c r="AW656" s="5">
        <f t="shared" si="878"/>
        <v>5.4656100162276399E-10</v>
      </c>
      <c r="AX656" s="5">
        <f t="shared" si="879"/>
        <v>5.5300306758390634E-7</v>
      </c>
      <c r="AY656" s="5">
        <f t="shared" si="880"/>
        <v>5.2251826144346488E-7</v>
      </c>
      <c r="AZ656" s="5">
        <f t="shared" si="881"/>
        <v>2.4685697923409378E-7</v>
      </c>
      <c r="BA656" s="5">
        <f t="shared" si="882"/>
        <v>7.7749586560845593E-8</v>
      </c>
      <c r="BB656" s="5">
        <f t="shared" si="883"/>
        <v>1.8365892152830213E-8</v>
      </c>
      <c r="BC656" s="5">
        <f t="shared" si="884"/>
        <v>3.4706910684899431E-9</v>
      </c>
      <c r="BD656" s="5">
        <f t="shared" si="885"/>
        <v>2.7462199267530243E-4</v>
      </c>
      <c r="BE656" s="5">
        <f t="shared" si="886"/>
        <v>9.2209277236600929E-5</v>
      </c>
      <c r="BF656" s="5">
        <f t="shared" si="887"/>
        <v>1.5480462299589504E-5</v>
      </c>
      <c r="BG656" s="5">
        <f t="shared" si="888"/>
        <v>1.7326146218028561E-6</v>
      </c>
      <c r="BH656" s="5">
        <f t="shared" si="889"/>
        <v>1.4543913658337528E-7</v>
      </c>
      <c r="BI656" s="5">
        <f t="shared" si="890"/>
        <v>9.7667616024653564E-9</v>
      </c>
      <c r="BJ656" s="8">
        <f t="shared" si="891"/>
        <v>0.12834984021038026</v>
      </c>
      <c r="BK656" s="8">
        <f t="shared" si="892"/>
        <v>0.37325567656001957</v>
      </c>
      <c r="BL656" s="8">
        <f t="shared" si="893"/>
        <v>0.45927061560077131</v>
      </c>
      <c r="BM656" s="8">
        <f t="shared" si="894"/>
        <v>0.13839430291302771</v>
      </c>
      <c r="BN656" s="8">
        <f t="shared" si="895"/>
        <v>0.86154693113618386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1.28571428571429</v>
      </c>
      <c r="F657">
        <f>VLOOKUP(B657,home!$B$2:$E$405,3,FALSE)</f>
        <v>0.44</v>
      </c>
      <c r="G657">
        <f>VLOOKUP(C657,away!$B$2:$E$405,4,FALSE)</f>
        <v>0.67</v>
      </c>
      <c r="H657">
        <f>VLOOKUP(A657,away!$A$2:$E$405,3,FALSE)</f>
        <v>0.76190476190476197</v>
      </c>
      <c r="I657">
        <f>VLOOKUP(C657,away!$B$2:$E$405,3,FALSE)</f>
        <v>1.33</v>
      </c>
      <c r="J657">
        <f>VLOOKUP(B657,home!$B$2:$E$405,4,FALSE)</f>
        <v>0.75</v>
      </c>
      <c r="K657" s="3">
        <f t="shared" si="840"/>
        <v>0.37902857142857271</v>
      </c>
      <c r="L657" s="3">
        <f t="shared" si="841"/>
        <v>0.76</v>
      </c>
      <c r="M657" s="5">
        <f t="shared" si="842"/>
        <v>0.32012985410302064</v>
      </c>
      <c r="N657" s="5">
        <f t="shared" si="843"/>
        <v>0.12133836127230531</v>
      </c>
      <c r="O657" s="5">
        <f t="shared" si="844"/>
        <v>0.24329868911829566</v>
      </c>
      <c r="P657" s="5">
        <f t="shared" si="845"/>
        <v>9.2217154566952023E-2</v>
      </c>
      <c r="Q657" s="5">
        <f t="shared" si="846"/>
        <v>2.2995352866262961E-2</v>
      </c>
      <c r="R657" s="5">
        <f t="shared" si="847"/>
        <v>9.2453501864952339E-2</v>
      </c>
      <c r="S657" s="5">
        <f t="shared" si="848"/>
        <v>6.6410579077767415E-3</v>
      </c>
      <c r="T657" s="5">
        <f t="shared" si="849"/>
        <v>1.747646817835985E-2</v>
      </c>
      <c r="U657" s="5">
        <f t="shared" si="850"/>
        <v>3.5042518735441765E-2</v>
      </c>
      <c r="V657" s="5">
        <f t="shared" si="851"/>
        <v>2.1255939173165273E-4</v>
      </c>
      <c r="W657" s="5">
        <f t="shared" si="852"/>
        <v>2.9052985821318624E-3</v>
      </c>
      <c r="X657" s="5">
        <f t="shared" si="853"/>
        <v>2.2080269224202154E-3</v>
      </c>
      <c r="Y657" s="5">
        <f t="shared" si="854"/>
        <v>8.3905023051968172E-4</v>
      </c>
      <c r="Z657" s="5">
        <f t="shared" si="855"/>
        <v>2.3421553805787931E-2</v>
      </c>
      <c r="AA657" s="5">
        <f t="shared" si="856"/>
        <v>8.8774380796452484E-3</v>
      </c>
      <c r="AB657" s="5">
        <f t="shared" si="857"/>
        <v>1.6824013366367749E-3</v>
      </c>
      <c r="AC657" s="5">
        <f t="shared" si="858"/>
        <v>3.8268889231092972E-6</v>
      </c>
      <c r="AD657" s="5">
        <f t="shared" si="859"/>
        <v>2.7529779278972431E-4</v>
      </c>
      <c r="AE657" s="5">
        <f t="shared" si="860"/>
        <v>2.0922632252019048E-4</v>
      </c>
      <c r="AF657" s="5">
        <f t="shared" si="861"/>
        <v>7.950600255767237E-5</v>
      </c>
      <c r="AG657" s="5">
        <f t="shared" si="862"/>
        <v>2.0141520647943669E-5</v>
      </c>
      <c r="AH657" s="5">
        <f t="shared" si="863"/>
        <v>4.4500952230997065E-3</v>
      </c>
      <c r="AI657" s="5">
        <f t="shared" si="864"/>
        <v>1.686713235132597E-3</v>
      </c>
      <c r="AJ657" s="5">
        <f t="shared" si="865"/>
        <v>3.196562539609872E-4</v>
      </c>
      <c r="AK657" s="5">
        <f t="shared" si="866"/>
        <v>4.0386284429014015E-5</v>
      </c>
      <c r="AL657" s="5">
        <f t="shared" si="867"/>
        <v>4.4095207342875167E-8</v>
      </c>
      <c r="AM657" s="5">
        <f t="shared" si="868"/>
        <v>2.0869145823705687E-5</v>
      </c>
      <c r="AN657" s="5">
        <f t="shared" si="869"/>
        <v>1.5860550826016324E-5</v>
      </c>
      <c r="AO657" s="5">
        <f t="shared" si="870"/>
        <v>6.0270093138862017E-6</v>
      </c>
      <c r="AP657" s="5">
        <f t="shared" si="871"/>
        <v>1.526842359517838E-6</v>
      </c>
      <c r="AQ657" s="5">
        <f t="shared" si="872"/>
        <v>2.9010004830838918E-7</v>
      </c>
      <c r="AR657" s="5">
        <f t="shared" si="873"/>
        <v>6.7641447391115551E-4</v>
      </c>
      <c r="AS657" s="5">
        <f t="shared" si="874"/>
        <v>2.5638041174015484E-4</v>
      </c>
      <c r="AT657" s="5">
        <f t="shared" si="875"/>
        <v>4.8587750602070069E-5</v>
      </c>
      <c r="AU657" s="5">
        <f t="shared" si="876"/>
        <v>6.1387152332101318E-6</v>
      </c>
      <c r="AV657" s="5">
        <f t="shared" si="877"/>
        <v>5.8168711631261332E-7</v>
      </c>
      <c r="AW657" s="5">
        <f t="shared" si="878"/>
        <v>3.5283725052701879E-10</v>
      </c>
      <c r="AX657" s="5">
        <f t="shared" si="879"/>
        <v>1.3183337547489554E-6</v>
      </c>
      <c r="AY657" s="5">
        <f t="shared" si="880"/>
        <v>1.0019336536092061E-6</v>
      </c>
      <c r="AZ657" s="5">
        <f t="shared" si="881"/>
        <v>3.8073478837149827E-7</v>
      </c>
      <c r="BA657" s="5">
        <f t="shared" si="882"/>
        <v>9.6452813054112905E-8</v>
      </c>
      <c r="BB657" s="5">
        <f t="shared" si="883"/>
        <v>1.8326034480281451E-8</v>
      </c>
      <c r="BC657" s="5">
        <f t="shared" si="884"/>
        <v>2.7855572410027813E-9</v>
      </c>
      <c r="BD657" s="5">
        <f t="shared" si="885"/>
        <v>8.5679166695412998E-5</v>
      </c>
      <c r="BE657" s="5">
        <f t="shared" si="886"/>
        <v>3.2474852153752931E-5</v>
      </c>
      <c r="BF657" s="5">
        <f t="shared" si="887"/>
        <v>6.1544484095955383E-6</v>
      </c>
      <c r="BG657" s="5">
        <f t="shared" si="888"/>
        <v>7.7757059620661636E-7</v>
      </c>
      <c r="BH657" s="5">
        <f t="shared" si="889"/>
        <v>7.3680368066264307E-8</v>
      </c>
      <c r="BI657" s="5">
        <f t="shared" si="890"/>
        <v>5.5853929300975187E-9</v>
      </c>
      <c r="BJ657" s="8">
        <f t="shared" si="891"/>
        <v>0.16839412190548833</v>
      </c>
      <c r="BK657" s="8">
        <f t="shared" si="892"/>
        <v>0.41920549888726505</v>
      </c>
      <c r="BL657" s="8">
        <f t="shared" si="893"/>
        <v>0.38896466847381295</v>
      </c>
      <c r="BM657" s="8">
        <f t="shared" si="894"/>
        <v>0.10755192769974908</v>
      </c>
      <c r="BN657" s="8">
        <f t="shared" si="895"/>
        <v>0.89243291379178891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1.28571428571429</v>
      </c>
      <c r="F658">
        <f>VLOOKUP(B658,home!$B$2:$E$405,3,FALSE)</f>
        <v>1.56</v>
      </c>
      <c r="G658">
        <f>VLOOKUP(C658,away!$B$2:$E$405,4,FALSE)</f>
        <v>1.1100000000000001</v>
      </c>
      <c r="H658">
        <f>VLOOKUP(A658,away!$A$2:$E$405,3,FALSE)</f>
        <v>0.76190476190476197</v>
      </c>
      <c r="I658">
        <f>VLOOKUP(C658,away!$B$2:$E$405,3,FALSE)</f>
        <v>0</v>
      </c>
      <c r="J658">
        <f>VLOOKUP(B658,home!$B$2:$E$405,4,FALSE)</f>
        <v>0.75</v>
      </c>
      <c r="K658" s="3">
        <f t="shared" si="840"/>
        <v>2.226342857142865</v>
      </c>
      <c r="L658" s="3">
        <f t="shared" si="841"/>
        <v>0</v>
      </c>
      <c r="M658" s="5">
        <f t="shared" si="842"/>
        <v>0.10792239692331781</v>
      </c>
      <c r="N658" s="5">
        <f t="shared" si="843"/>
        <v>0.2402722575159657</v>
      </c>
      <c r="O658" s="5">
        <f t="shared" si="844"/>
        <v>0</v>
      </c>
      <c r="P658" s="5">
        <f t="shared" si="845"/>
        <v>0</v>
      </c>
      <c r="Q658" s="5">
        <f t="shared" si="846"/>
        <v>0.26746421214513072</v>
      </c>
      <c r="R658" s="5">
        <f t="shared" si="847"/>
        <v>0</v>
      </c>
      <c r="S658" s="5">
        <f t="shared" si="848"/>
        <v>0</v>
      </c>
      <c r="T658" s="5">
        <f t="shared" si="849"/>
        <v>0</v>
      </c>
      <c r="U658" s="5">
        <f t="shared" si="850"/>
        <v>0</v>
      </c>
      <c r="V658" s="5">
        <f t="shared" si="851"/>
        <v>0</v>
      </c>
      <c r="W658" s="5">
        <f t="shared" si="852"/>
        <v>0.19848901275021852</v>
      </c>
      <c r="X658" s="5">
        <f t="shared" si="853"/>
        <v>0</v>
      </c>
      <c r="Y658" s="5">
        <f t="shared" si="854"/>
        <v>0</v>
      </c>
      <c r="Z658" s="5">
        <f t="shared" si="855"/>
        <v>0</v>
      </c>
      <c r="AA658" s="5">
        <f t="shared" si="856"/>
        <v>0</v>
      </c>
      <c r="AB658" s="5">
        <f t="shared" si="857"/>
        <v>0</v>
      </c>
      <c r="AC658" s="5">
        <f t="shared" si="858"/>
        <v>0</v>
      </c>
      <c r="AD658" s="5">
        <f t="shared" si="859"/>
        <v>0.11047614893944704</v>
      </c>
      <c r="AE658" s="5">
        <f t="shared" si="860"/>
        <v>0</v>
      </c>
      <c r="AF658" s="5">
        <f t="shared" si="861"/>
        <v>0</v>
      </c>
      <c r="AG658" s="5">
        <f t="shared" si="862"/>
        <v>0</v>
      </c>
      <c r="AH658" s="5">
        <f t="shared" si="863"/>
        <v>0</v>
      </c>
      <c r="AI658" s="5">
        <f t="shared" si="864"/>
        <v>0</v>
      </c>
      <c r="AJ658" s="5">
        <f t="shared" si="865"/>
        <v>0</v>
      </c>
      <c r="AK658" s="5">
        <f t="shared" si="866"/>
        <v>0</v>
      </c>
      <c r="AL658" s="5">
        <f t="shared" si="867"/>
        <v>0</v>
      </c>
      <c r="AM658" s="5">
        <f t="shared" si="868"/>
        <v>4.9191557015197854E-2</v>
      </c>
      <c r="AN658" s="5">
        <f t="shared" si="869"/>
        <v>0</v>
      </c>
      <c r="AO658" s="5">
        <f t="shared" si="870"/>
        <v>0</v>
      </c>
      <c r="AP658" s="5">
        <f t="shared" si="871"/>
        <v>0</v>
      </c>
      <c r="AQ658" s="5">
        <f t="shared" si="872"/>
        <v>0</v>
      </c>
      <c r="AR658" s="5">
        <f t="shared" si="873"/>
        <v>0</v>
      </c>
      <c r="AS658" s="5">
        <f t="shared" si="874"/>
        <v>0</v>
      </c>
      <c r="AT658" s="5">
        <f t="shared" si="875"/>
        <v>0</v>
      </c>
      <c r="AU658" s="5">
        <f t="shared" si="876"/>
        <v>0</v>
      </c>
      <c r="AV658" s="5">
        <f t="shared" si="877"/>
        <v>0</v>
      </c>
      <c r="AW658" s="5">
        <f t="shared" si="878"/>
        <v>0</v>
      </c>
      <c r="AX658" s="5">
        <f t="shared" si="879"/>
        <v>1.8252878598753609E-2</v>
      </c>
      <c r="AY658" s="5">
        <f t="shared" si="880"/>
        <v>0</v>
      </c>
      <c r="AZ658" s="5">
        <f t="shared" si="881"/>
        <v>0</v>
      </c>
      <c r="BA658" s="5">
        <f t="shared" si="882"/>
        <v>0</v>
      </c>
      <c r="BB658" s="5">
        <f t="shared" si="883"/>
        <v>0</v>
      </c>
      <c r="BC658" s="5">
        <f t="shared" si="884"/>
        <v>0</v>
      </c>
      <c r="BD658" s="5">
        <f t="shared" si="885"/>
        <v>0</v>
      </c>
      <c r="BE658" s="5">
        <f t="shared" si="886"/>
        <v>0</v>
      </c>
      <c r="BF658" s="5">
        <f t="shared" si="887"/>
        <v>0</v>
      </c>
      <c r="BG658" s="5">
        <f t="shared" si="888"/>
        <v>0</v>
      </c>
      <c r="BH658" s="5">
        <f t="shared" si="889"/>
        <v>0</v>
      </c>
      <c r="BI658" s="5">
        <f t="shared" si="890"/>
        <v>0</v>
      </c>
      <c r="BJ658" s="8">
        <f t="shared" si="891"/>
        <v>0.88414606696471343</v>
      </c>
      <c r="BK658" s="8">
        <f t="shared" si="892"/>
        <v>0.10792239692331781</v>
      </c>
      <c r="BL658" s="8">
        <f t="shared" si="893"/>
        <v>0</v>
      </c>
      <c r="BM658" s="8">
        <f t="shared" si="894"/>
        <v>0.37640959730361706</v>
      </c>
      <c r="BN658" s="8">
        <f t="shared" si="895"/>
        <v>0.61565886658441427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1.28571428571429</v>
      </c>
      <c r="F659">
        <f>VLOOKUP(B659,home!$B$2:$E$405,3,FALSE)</f>
        <v>1.1100000000000001</v>
      </c>
      <c r="G659">
        <f>VLOOKUP(C659,away!$B$2:$E$405,4,FALSE)</f>
        <v>1.78</v>
      </c>
      <c r="H659">
        <f>VLOOKUP(A659,away!$A$2:$E$405,3,FALSE)</f>
        <v>0.76190476190476197</v>
      </c>
      <c r="I659">
        <f>VLOOKUP(C659,away!$B$2:$E$405,3,FALSE)</f>
        <v>0</v>
      </c>
      <c r="J659">
        <f>VLOOKUP(B659,home!$B$2:$E$405,4,FALSE)</f>
        <v>1.1299999999999999</v>
      </c>
      <c r="K659" s="3">
        <f t="shared" si="840"/>
        <v>2.5403142857142949</v>
      </c>
      <c r="L659" s="3">
        <f t="shared" si="841"/>
        <v>0</v>
      </c>
      <c r="M659" s="5">
        <f t="shared" si="842"/>
        <v>7.8841617102509295E-2</v>
      </c>
      <c r="N659" s="5">
        <f t="shared" si="843"/>
        <v>0.20028248623432082</v>
      </c>
      <c r="O659" s="5">
        <f t="shared" si="844"/>
        <v>0</v>
      </c>
      <c r="P659" s="5">
        <f t="shared" si="845"/>
        <v>0</v>
      </c>
      <c r="Q659" s="5">
        <f t="shared" si="846"/>
        <v>0.25439023047971093</v>
      </c>
      <c r="R659" s="5">
        <f t="shared" si="847"/>
        <v>0</v>
      </c>
      <c r="S659" s="5">
        <f t="shared" si="848"/>
        <v>0</v>
      </c>
      <c r="T659" s="5">
        <f t="shared" si="849"/>
        <v>0</v>
      </c>
      <c r="U659" s="5">
        <f t="shared" si="850"/>
        <v>0</v>
      </c>
      <c r="V659" s="5">
        <f t="shared" si="851"/>
        <v>0</v>
      </c>
      <c r="W659" s="5">
        <f t="shared" si="852"/>
        <v>0.21541037887792056</v>
      </c>
      <c r="X659" s="5">
        <f t="shared" si="853"/>
        <v>0</v>
      </c>
      <c r="Y659" s="5">
        <f t="shared" si="854"/>
        <v>0</v>
      </c>
      <c r="Z659" s="5">
        <f t="shared" si="855"/>
        <v>0</v>
      </c>
      <c r="AA659" s="5">
        <f t="shared" si="856"/>
        <v>0</v>
      </c>
      <c r="AB659" s="5">
        <f t="shared" si="857"/>
        <v>0</v>
      </c>
      <c r="AC659" s="5">
        <f t="shared" si="858"/>
        <v>0</v>
      </c>
      <c r="AD659" s="5">
        <f t="shared" si="859"/>
        <v>0.1368025156886776</v>
      </c>
      <c r="AE659" s="5">
        <f t="shared" si="860"/>
        <v>0</v>
      </c>
      <c r="AF659" s="5">
        <f t="shared" si="861"/>
        <v>0</v>
      </c>
      <c r="AG659" s="5">
        <f t="shared" si="862"/>
        <v>0</v>
      </c>
      <c r="AH659" s="5">
        <f t="shared" si="863"/>
        <v>0</v>
      </c>
      <c r="AI659" s="5">
        <f t="shared" si="864"/>
        <v>0</v>
      </c>
      <c r="AJ659" s="5">
        <f t="shared" si="865"/>
        <v>0</v>
      </c>
      <c r="AK659" s="5">
        <f t="shared" si="866"/>
        <v>0</v>
      </c>
      <c r="AL659" s="5">
        <f t="shared" si="867"/>
        <v>0</v>
      </c>
      <c r="AM659" s="5">
        <f t="shared" si="868"/>
        <v>6.9504276985120322E-2</v>
      </c>
      <c r="AN659" s="5">
        <f t="shared" si="869"/>
        <v>0</v>
      </c>
      <c r="AO659" s="5">
        <f t="shared" si="870"/>
        <v>0</v>
      </c>
      <c r="AP659" s="5">
        <f t="shared" si="871"/>
        <v>0</v>
      </c>
      <c r="AQ659" s="5">
        <f t="shared" si="872"/>
        <v>0</v>
      </c>
      <c r="AR659" s="5">
        <f t="shared" si="873"/>
        <v>0</v>
      </c>
      <c r="AS659" s="5">
        <f t="shared" si="874"/>
        <v>0</v>
      </c>
      <c r="AT659" s="5">
        <f t="shared" si="875"/>
        <v>0</v>
      </c>
      <c r="AU659" s="5">
        <f t="shared" si="876"/>
        <v>0</v>
      </c>
      <c r="AV659" s="5">
        <f t="shared" si="877"/>
        <v>0</v>
      </c>
      <c r="AW659" s="5">
        <f t="shared" si="878"/>
        <v>0</v>
      </c>
      <c r="AX659" s="5">
        <f t="shared" si="879"/>
        <v>2.9427117957257408E-2</v>
      </c>
      <c r="AY659" s="5">
        <f t="shared" si="880"/>
        <v>0</v>
      </c>
      <c r="AZ659" s="5">
        <f t="shared" si="881"/>
        <v>0</v>
      </c>
      <c r="BA659" s="5">
        <f t="shared" si="882"/>
        <v>0</v>
      </c>
      <c r="BB659" s="5">
        <f t="shared" si="883"/>
        <v>0</v>
      </c>
      <c r="BC659" s="5">
        <f t="shared" si="884"/>
        <v>0</v>
      </c>
      <c r="BD659" s="5">
        <f t="shared" si="885"/>
        <v>0</v>
      </c>
      <c r="BE659" s="5">
        <f t="shared" si="886"/>
        <v>0</v>
      </c>
      <c r="BF659" s="5">
        <f t="shared" si="887"/>
        <v>0</v>
      </c>
      <c r="BG659" s="5">
        <f t="shared" si="888"/>
        <v>0</v>
      </c>
      <c r="BH659" s="5">
        <f t="shared" si="889"/>
        <v>0</v>
      </c>
      <c r="BI659" s="5">
        <f t="shared" si="890"/>
        <v>0</v>
      </c>
      <c r="BJ659" s="8">
        <f t="shared" si="891"/>
        <v>0.90581700622300765</v>
      </c>
      <c r="BK659" s="8">
        <f t="shared" si="892"/>
        <v>7.8841617102509295E-2</v>
      </c>
      <c r="BL659" s="8">
        <f t="shared" si="893"/>
        <v>0</v>
      </c>
      <c r="BM659" s="8">
        <f t="shared" si="894"/>
        <v>0.45114428950897589</v>
      </c>
      <c r="BN659" s="8">
        <f t="shared" si="895"/>
        <v>0.53351433381654112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1.5</v>
      </c>
      <c r="F660">
        <f>VLOOKUP(B660,home!$B$2:$E$405,3,FALSE)</f>
        <v>0</v>
      </c>
      <c r="G660">
        <f>VLOOKUP(C660,away!$B$2:$E$405,4,FALSE)</f>
        <v>0.55000000000000004</v>
      </c>
      <c r="H660">
        <f>VLOOKUP(A660,away!$A$2:$E$405,3,FALSE)</f>
        <v>0.88888888888888895</v>
      </c>
      <c r="I660">
        <f>VLOOKUP(C660,away!$B$2:$E$405,3,FALSE)</f>
        <v>1.93</v>
      </c>
      <c r="J660">
        <f>VLOOKUP(B660,home!$B$2:$E$405,4,FALSE)</f>
        <v>1.45</v>
      </c>
      <c r="K660" s="3">
        <f t="shared" si="840"/>
        <v>0</v>
      </c>
      <c r="L660" s="3">
        <f t="shared" si="841"/>
        <v>2.4875555555555557</v>
      </c>
      <c r="M660" s="5">
        <f t="shared" si="842"/>
        <v>8.3112883290634501E-2</v>
      </c>
      <c r="N660" s="5">
        <f t="shared" si="843"/>
        <v>0</v>
      </c>
      <c r="O660" s="5">
        <f t="shared" si="844"/>
        <v>0.20674791456785835</v>
      </c>
      <c r="P660" s="5">
        <f t="shared" si="845"/>
        <v>0</v>
      </c>
      <c r="Q660" s="5">
        <f t="shared" si="846"/>
        <v>0</v>
      </c>
      <c r="R660" s="5">
        <f t="shared" si="847"/>
        <v>0.25714846174140077</v>
      </c>
      <c r="S660" s="5">
        <f t="shared" si="848"/>
        <v>0</v>
      </c>
      <c r="T660" s="5">
        <f t="shared" si="849"/>
        <v>0</v>
      </c>
      <c r="U660" s="5">
        <f t="shared" si="850"/>
        <v>0</v>
      </c>
      <c r="V660" s="5">
        <f t="shared" si="851"/>
        <v>0</v>
      </c>
      <c r="W660" s="5">
        <f t="shared" si="852"/>
        <v>0</v>
      </c>
      <c r="X660" s="5">
        <f t="shared" si="853"/>
        <v>0</v>
      </c>
      <c r="Y660" s="5">
        <f t="shared" si="854"/>
        <v>0</v>
      </c>
      <c r="Z660" s="5">
        <f t="shared" si="855"/>
        <v>0.21322369486912893</v>
      </c>
      <c r="AA660" s="5">
        <f t="shared" si="856"/>
        <v>0</v>
      </c>
      <c r="AB660" s="5">
        <f t="shared" si="857"/>
        <v>0</v>
      </c>
      <c r="AC660" s="5">
        <f t="shared" si="858"/>
        <v>0</v>
      </c>
      <c r="AD660" s="5">
        <f t="shared" si="859"/>
        <v>0</v>
      </c>
      <c r="AE660" s="5">
        <f t="shared" si="860"/>
        <v>0</v>
      </c>
      <c r="AF660" s="5">
        <f t="shared" si="861"/>
        <v>0</v>
      </c>
      <c r="AG660" s="5">
        <f t="shared" si="862"/>
        <v>0</v>
      </c>
      <c r="AH660" s="5">
        <f t="shared" si="863"/>
        <v>0.13260144668694615</v>
      </c>
      <c r="AI660" s="5">
        <f t="shared" si="864"/>
        <v>0</v>
      </c>
      <c r="AJ660" s="5">
        <f t="shared" si="865"/>
        <v>0</v>
      </c>
      <c r="AK660" s="5">
        <f t="shared" si="866"/>
        <v>0</v>
      </c>
      <c r="AL660" s="5">
        <f t="shared" si="867"/>
        <v>0</v>
      </c>
      <c r="AM660" s="5">
        <f t="shared" si="868"/>
        <v>0</v>
      </c>
      <c r="AN660" s="5">
        <f t="shared" si="869"/>
        <v>0</v>
      </c>
      <c r="AO660" s="5">
        <f t="shared" si="870"/>
        <v>0</v>
      </c>
      <c r="AP660" s="5">
        <f t="shared" si="871"/>
        <v>0</v>
      </c>
      <c r="AQ660" s="5">
        <f t="shared" si="872"/>
        <v>0</v>
      </c>
      <c r="AR660" s="5">
        <f t="shared" si="873"/>
        <v>6.5970693076163336E-2</v>
      </c>
      <c r="AS660" s="5">
        <f t="shared" si="874"/>
        <v>0</v>
      </c>
      <c r="AT660" s="5">
        <f t="shared" si="875"/>
        <v>0</v>
      </c>
      <c r="AU660" s="5">
        <f t="shared" si="876"/>
        <v>0</v>
      </c>
      <c r="AV660" s="5">
        <f t="shared" si="877"/>
        <v>0</v>
      </c>
      <c r="AW660" s="5">
        <f t="shared" si="878"/>
        <v>0</v>
      </c>
      <c r="AX660" s="5">
        <f t="shared" si="879"/>
        <v>0</v>
      </c>
      <c r="AY660" s="5">
        <f t="shared" si="880"/>
        <v>0</v>
      </c>
      <c r="AZ660" s="5">
        <f t="shared" si="881"/>
        <v>0</v>
      </c>
      <c r="BA660" s="5">
        <f t="shared" si="882"/>
        <v>0</v>
      </c>
      <c r="BB660" s="5">
        <f t="shared" si="883"/>
        <v>0</v>
      </c>
      <c r="BC660" s="5">
        <f t="shared" si="884"/>
        <v>0</v>
      </c>
      <c r="BD660" s="5">
        <f t="shared" si="885"/>
        <v>2.7350960677576759E-2</v>
      </c>
      <c r="BE660" s="5">
        <f t="shared" si="886"/>
        <v>0</v>
      </c>
      <c r="BF660" s="5">
        <f t="shared" si="887"/>
        <v>0</v>
      </c>
      <c r="BG660" s="5">
        <f t="shared" si="888"/>
        <v>0</v>
      </c>
      <c r="BH660" s="5">
        <f t="shared" si="889"/>
        <v>0</v>
      </c>
      <c r="BI660" s="5">
        <f t="shared" si="890"/>
        <v>0</v>
      </c>
      <c r="BJ660" s="8">
        <f t="shared" si="891"/>
        <v>0</v>
      </c>
      <c r="BK660" s="8">
        <f t="shared" si="892"/>
        <v>8.3112883290634501E-2</v>
      </c>
      <c r="BL660" s="8">
        <f t="shared" si="893"/>
        <v>0.68981947674994537</v>
      </c>
      <c r="BM660" s="8">
        <f t="shared" si="894"/>
        <v>0.43914679530981515</v>
      </c>
      <c r="BN660" s="8">
        <f t="shared" si="895"/>
        <v>0.54700925959989366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1.5</v>
      </c>
      <c r="F661">
        <f>VLOOKUP(B661,home!$B$2:$E$405,3,FALSE)</f>
        <v>0.83</v>
      </c>
      <c r="G661">
        <f>VLOOKUP(C661,away!$B$2:$E$405,4,FALSE)</f>
        <v>0</v>
      </c>
      <c r="H661">
        <f>VLOOKUP(A661,away!$A$2:$E$405,3,FALSE)</f>
        <v>0.88888888888888895</v>
      </c>
      <c r="I661">
        <f>VLOOKUP(C661,away!$B$2:$E$405,3,FALSE)</f>
        <v>0.55000000000000004</v>
      </c>
      <c r="J661">
        <f>VLOOKUP(B661,home!$B$2:$E$405,4,FALSE)</f>
        <v>0.24</v>
      </c>
      <c r="K661" s="3">
        <f t="shared" si="840"/>
        <v>0</v>
      </c>
      <c r="L661" s="3">
        <f t="shared" si="841"/>
        <v>0.11733333333333335</v>
      </c>
      <c r="M661" s="5">
        <f t="shared" si="842"/>
        <v>0.88928871418159905</v>
      </c>
      <c r="N661" s="5">
        <f t="shared" si="843"/>
        <v>0</v>
      </c>
      <c r="O661" s="5">
        <f t="shared" si="844"/>
        <v>0.10434320913064096</v>
      </c>
      <c r="P661" s="5">
        <f t="shared" si="845"/>
        <v>0</v>
      </c>
      <c r="Q661" s="5">
        <f t="shared" si="846"/>
        <v>0</v>
      </c>
      <c r="R661" s="5">
        <f t="shared" si="847"/>
        <v>6.1214682689976025E-3</v>
      </c>
      <c r="S661" s="5">
        <f t="shared" si="848"/>
        <v>0</v>
      </c>
      <c r="T661" s="5">
        <f t="shared" si="849"/>
        <v>0</v>
      </c>
      <c r="U661" s="5">
        <f t="shared" si="850"/>
        <v>0</v>
      </c>
      <c r="V661" s="5">
        <f t="shared" si="851"/>
        <v>0</v>
      </c>
      <c r="W661" s="5">
        <f t="shared" si="852"/>
        <v>0</v>
      </c>
      <c r="X661" s="5">
        <f t="shared" si="853"/>
        <v>0</v>
      </c>
      <c r="Y661" s="5">
        <f t="shared" si="854"/>
        <v>0</v>
      </c>
      <c r="Z661" s="5">
        <f t="shared" si="855"/>
        <v>2.3941742563190639E-4</v>
      </c>
      <c r="AA661" s="5">
        <f t="shared" si="856"/>
        <v>0</v>
      </c>
      <c r="AB661" s="5">
        <f t="shared" si="857"/>
        <v>0</v>
      </c>
      <c r="AC661" s="5">
        <f t="shared" si="858"/>
        <v>0</v>
      </c>
      <c r="AD661" s="5">
        <f t="shared" si="859"/>
        <v>0</v>
      </c>
      <c r="AE661" s="5">
        <f t="shared" si="860"/>
        <v>0</v>
      </c>
      <c r="AF661" s="5">
        <f t="shared" si="861"/>
        <v>0</v>
      </c>
      <c r="AG661" s="5">
        <f t="shared" si="862"/>
        <v>0</v>
      </c>
      <c r="AH661" s="5">
        <f t="shared" si="863"/>
        <v>7.0229111518692494E-6</v>
      </c>
      <c r="AI661" s="5">
        <f t="shared" si="864"/>
        <v>0</v>
      </c>
      <c r="AJ661" s="5">
        <f t="shared" si="865"/>
        <v>0</v>
      </c>
      <c r="AK661" s="5">
        <f t="shared" si="866"/>
        <v>0</v>
      </c>
      <c r="AL661" s="5">
        <f t="shared" si="867"/>
        <v>0</v>
      </c>
      <c r="AM661" s="5">
        <f t="shared" si="868"/>
        <v>0</v>
      </c>
      <c r="AN661" s="5">
        <f t="shared" si="869"/>
        <v>0</v>
      </c>
      <c r="AO661" s="5">
        <f t="shared" si="870"/>
        <v>0</v>
      </c>
      <c r="AP661" s="5">
        <f t="shared" si="871"/>
        <v>0</v>
      </c>
      <c r="AQ661" s="5">
        <f t="shared" si="872"/>
        <v>0</v>
      </c>
      <c r="AR661" s="5">
        <f t="shared" si="873"/>
        <v>1.648043150305317E-7</v>
      </c>
      <c r="AS661" s="5">
        <f t="shared" si="874"/>
        <v>0</v>
      </c>
      <c r="AT661" s="5">
        <f t="shared" si="875"/>
        <v>0</v>
      </c>
      <c r="AU661" s="5">
        <f t="shared" si="876"/>
        <v>0</v>
      </c>
      <c r="AV661" s="5">
        <f t="shared" si="877"/>
        <v>0</v>
      </c>
      <c r="AW661" s="5">
        <f t="shared" si="878"/>
        <v>0</v>
      </c>
      <c r="AX661" s="5">
        <f t="shared" si="879"/>
        <v>0</v>
      </c>
      <c r="AY661" s="5">
        <f t="shared" si="880"/>
        <v>0</v>
      </c>
      <c r="AZ661" s="5">
        <f t="shared" si="881"/>
        <v>0</v>
      </c>
      <c r="BA661" s="5">
        <f t="shared" si="882"/>
        <v>0</v>
      </c>
      <c r="BB661" s="5">
        <f t="shared" si="883"/>
        <v>0</v>
      </c>
      <c r="BC661" s="5">
        <f t="shared" si="884"/>
        <v>0</v>
      </c>
      <c r="BD661" s="5">
        <f t="shared" si="885"/>
        <v>3.2228399383748459E-9</v>
      </c>
      <c r="BE661" s="5">
        <f t="shared" si="886"/>
        <v>0</v>
      </c>
      <c r="BF661" s="5">
        <f t="shared" si="887"/>
        <v>0</v>
      </c>
      <c r="BG661" s="5">
        <f t="shared" si="888"/>
        <v>0</v>
      </c>
      <c r="BH661" s="5">
        <f t="shared" si="889"/>
        <v>0</v>
      </c>
      <c r="BI661" s="5">
        <f t="shared" si="890"/>
        <v>0</v>
      </c>
      <c r="BJ661" s="8">
        <f t="shared" si="891"/>
        <v>0</v>
      </c>
      <c r="BK661" s="8">
        <f t="shared" si="892"/>
        <v>0.88928871418159905</v>
      </c>
      <c r="BL661" s="8">
        <f t="shared" si="893"/>
        <v>0.11047186833794541</v>
      </c>
      <c r="BM661" s="8">
        <f t="shared" si="894"/>
        <v>2.4660836393874453E-4</v>
      </c>
      <c r="BN661" s="8">
        <f t="shared" si="895"/>
        <v>0.99975339158123766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1.5</v>
      </c>
      <c r="F662">
        <f>VLOOKUP(B662,home!$B$2:$E$405,3,FALSE)</f>
        <v>1.66</v>
      </c>
      <c r="G662">
        <f>VLOOKUP(C662,away!$B$2:$E$405,4,FALSE)</f>
        <v>1.1000000000000001</v>
      </c>
      <c r="H662">
        <f>VLOOKUP(A662,away!$A$2:$E$405,3,FALSE)</f>
        <v>0.88888888888888895</v>
      </c>
      <c r="I662">
        <f>VLOOKUP(C662,away!$B$2:$E$405,3,FALSE)</f>
        <v>0.28000000000000003</v>
      </c>
      <c r="J662">
        <f>VLOOKUP(B662,home!$B$2:$E$405,4,FALSE)</f>
        <v>0.97</v>
      </c>
      <c r="K662" s="3">
        <f t="shared" si="840"/>
        <v>2.7389999999999999</v>
      </c>
      <c r="L662" s="3">
        <f t="shared" si="841"/>
        <v>0.24142222222222226</v>
      </c>
      <c r="M662" s="5">
        <f t="shared" si="842"/>
        <v>5.0771392528533979E-2</v>
      </c>
      <c r="N662" s="5">
        <f t="shared" si="843"/>
        <v>0.13906284413565453</v>
      </c>
      <c r="O662" s="5">
        <f t="shared" si="844"/>
        <v>1.2257342409555408E-2</v>
      </c>
      <c r="P662" s="5">
        <f t="shared" si="845"/>
        <v>3.3572860859772256E-2</v>
      </c>
      <c r="Q662" s="5">
        <f t="shared" si="846"/>
        <v>0.19044656504377894</v>
      </c>
      <c r="R662" s="5">
        <f t="shared" si="847"/>
        <v>1.4795974215267773E-3</v>
      </c>
      <c r="S662" s="5">
        <f t="shared" si="848"/>
        <v>5.5500594437909436E-3</v>
      </c>
      <c r="T662" s="5">
        <f t="shared" si="849"/>
        <v>4.5978032947458107E-2</v>
      </c>
      <c r="U662" s="5">
        <f t="shared" si="850"/>
        <v>4.0526173375618419E-3</v>
      </c>
      <c r="V662" s="5">
        <f t="shared" si="851"/>
        <v>4.0777857194796921E-4</v>
      </c>
      <c r="W662" s="5">
        <f t="shared" si="852"/>
        <v>0.17387771388497014</v>
      </c>
      <c r="X662" s="5">
        <f t="shared" si="853"/>
        <v>4.1977944081029249E-2</v>
      </c>
      <c r="Y662" s="5">
        <f t="shared" si="854"/>
        <v>5.0672042721811306E-3</v>
      </c>
      <c r="Z662" s="5">
        <f t="shared" si="855"/>
        <v>1.1906923249975496E-4</v>
      </c>
      <c r="AA662" s="5">
        <f t="shared" si="856"/>
        <v>3.2613062781682874E-4</v>
      </c>
      <c r="AB662" s="5">
        <f t="shared" si="857"/>
        <v>4.4663589479514707E-4</v>
      </c>
      <c r="AC662" s="5">
        <f t="shared" si="858"/>
        <v>1.6852863118132576E-5</v>
      </c>
      <c r="AD662" s="5">
        <f t="shared" si="859"/>
        <v>0.11906276458273331</v>
      </c>
      <c r="AE662" s="5">
        <f t="shared" si="860"/>
        <v>2.8744397209484782E-2</v>
      </c>
      <c r="AF662" s="5">
        <f t="shared" si="861"/>
        <v>3.4697681253760297E-3</v>
      </c>
      <c r="AG662" s="5">
        <f t="shared" si="862"/>
        <v>2.7922637714137194E-4</v>
      </c>
      <c r="AH662" s="5">
        <f t="shared" si="863"/>
        <v>7.1864896770963189E-6</v>
      </c>
      <c r="AI662" s="5">
        <f t="shared" si="864"/>
        <v>1.9683795225566814E-5</v>
      </c>
      <c r="AJ662" s="5">
        <f t="shared" si="865"/>
        <v>2.6956957561413755E-5</v>
      </c>
      <c r="AK662" s="5">
        <f t="shared" si="866"/>
        <v>2.4611702253570757E-5</v>
      </c>
      <c r="AL662" s="5">
        <f t="shared" si="867"/>
        <v>4.4576191463400866E-7</v>
      </c>
      <c r="AM662" s="5">
        <f t="shared" si="868"/>
        <v>6.52225824384213E-2</v>
      </c>
      <c r="AN662" s="5">
        <f t="shared" si="869"/>
        <v>1.5746180791355761E-2</v>
      </c>
      <c r="AO662" s="5">
        <f t="shared" si="870"/>
        <v>1.9007389790809887E-3</v>
      </c>
      <c r="AP662" s="5">
        <f t="shared" si="871"/>
        <v>1.5296020939804353E-4</v>
      </c>
      <c r="AQ662" s="5">
        <f t="shared" si="872"/>
        <v>9.2319984161130247E-6</v>
      </c>
      <c r="AR662" s="5">
        <f t="shared" si="873"/>
        <v>3.4699566156433089E-7</v>
      </c>
      <c r="AS662" s="5">
        <f t="shared" si="874"/>
        <v>9.5042111702470211E-7</v>
      </c>
      <c r="AT662" s="5">
        <f t="shared" si="875"/>
        <v>1.3016017197653298E-6</v>
      </c>
      <c r="AU662" s="5">
        <f t="shared" si="876"/>
        <v>1.188362370145746E-6</v>
      </c>
      <c r="AV662" s="5">
        <f t="shared" si="877"/>
        <v>8.1373113295729959E-7</v>
      </c>
      <c r="AW662" s="5">
        <f t="shared" si="878"/>
        <v>8.1878473023205108E-9</v>
      </c>
      <c r="AX662" s="5">
        <f t="shared" si="879"/>
        <v>2.9774108883139333E-2</v>
      </c>
      <c r="AY662" s="5">
        <f t="shared" si="880"/>
        <v>7.1881315312539067E-3</v>
      </c>
      <c r="AZ662" s="5">
        <f t="shared" si="881"/>
        <v>8.6768734395047164E-4</v>
      </c>
      <c r="BA662" s="5">
        <f t="shared" si="882"/>
        <v>6.9826335590206901E-5</v>
      </c>
      <c r="BB662" s="5">
        <f t="shared" si="883"/>
        <v>4.2144072769555967E-6</v>
      </c>
      <c r="BC662" s="5">
        <f t="shared" si="884"/>
        <v>2.0349031403042501E-7</v>
      </c>
      <c r="BD662" s="5">
        <f t="shared" si="885"/>
        <v>1.3962077286055154E-8</v>
      </c>
      <c r="BE662" s="5">
        <f t="shared" si="886"/>
        <v>3.824212968650506E-8</v>
      </c>
      <c r="BF662" s="5">
        <f t="shared" si="887"/>
        <v>5.2372596605668691E-8</v>
      </c>
      <c r="BG662" s="5">
        <f t="shared" si="888"/>
        <v>4.781618070097551E-8</v>
      </c>
      <c r="BH662" s="5">
        <f t="shared" si="889"/>
        <v>3.2742129734992982E-8</v>
      </c>
      <c r="BI662" s="5">
        <f t="shared" si="890"/>
        <v>1.7936138668829153E-8</v>
      </c>
      <c r="BJ662" s="8">
        <f t="shared" si="891"/>
        <v>0.86890232706800463</v>
      </c>
      <c r="BK662" s="8">
        <f t="shared" si="892"/>
        <v>9.7507521560331809E-2</v>
      </c>
      <c r="BL662" s="8">
        <f t="shared" si="893"/>
        <v>1.8645566819227799E-2</v>
      </c>
      <c r="BM662" s="8">
        <f t="shared" si="894"/>
        <v>0.55039575893783543</v>
      </c>
      <c r="BN662" s="8">
        <f t="shared" si="895"/>
        <v>0.42759060239882191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1.5</v>
      </c>
      <c r="F663">
        <f>VLOOKUP(B663,home!$B$2:$E$405,3,FALSE)</f>
        <v>0.28000000000000003</v>
      </c>
      <c r="G663">
        <f>VLOOKUP(C663,away!$B$2:$E$405,4,FALSE)</f>
        <v>2.4900000000000002</v>
      </c>
      <c r="H663">
        <f>VLOOKUP(A663,away!$A$2:$E$405,3,FALSE)</f>
        <v>0.88888888888888895</v>
      </c>
      <c r="I663">
        <f>VLOOKUP(C663,away!$B$2:$E$405,3,FALSE)</f>
        <v>1.66</v>
      </c>
      <c r="J663">
        <f>VLOOKUP(B663,home!$B$2:$E$405,4,FALSE)</f>
        <v>1.21</v>
      </c>
      <c r="K663" s="3">
        <f t="shared" si="840"/>
        <v>1.0458000000000003</v>
      </c>
      <c r="L663" s="3">
        <f t="shared" si="841"/>
        <v>1.785422222222222</v>
      </c>
      <c r="M663" s="5">
        <f t="shared" si="842"/>
        <v>5.8940770907846093E-2</v>
      </c>
      <c r="N663" s="5">
        <f t="shared" si="843"/>
        <v>6.1640258215425459E-2</v>
      </c>
      <c r="O663" s="5">
        <f t="shared" si="844"/>
        <v>0.10523416217377747</v>
      </c>
      <c r="P663" s="5">
        <f t="shared" si="845"/>
        <v>0.1100538868013365</v>
      </c>
      <c r="Q663" s="5">
        <f t="shared" si="846"/>
        <v>3.2231691020845978E-2</v>
      </c>
      <c r="R663" s="5">
        <f t="shared" si="847"/>
        <v>9.3943705840999744E-2</v>
      </c>
      <c r="S663" s="5">
        <f t="shared" si="848"/>
        <v>5.1373004685577844E-2</v>
      </c>
      <c r="T663" s="5">
        <f t="shared" si="849"/>
        <v>5.7547177408418873E-2</v>
      </c>
      <c r="U663" s="5">
        <f t="shared" si="850"/>
        <v>9.8246327568517561E-2</v>
      </c>
      <c r="V663" s="5">
        <f t="shared" si="851"/>
        <v>1.0658154986640609E-2</v>
      </c>
      <c r="W663" s="5">
        <f t="shared" si="852"/>
        <v>1.1235967489866912E-2</v>
      </c>
      <c r="X663" s="5">
        <f t="shared" si="853"/>
        <v>2.0060946044574826E-2</v>
      </c>
      <c r="Y663" s="5">
        <f t="shared" si="854"/>
        <v>1.7908629433392442E-2</v>
      </c>
      <c r="Z663" s="5">
        <f t="shared" si="855"/>
        <v>5.5909726682142835E-2</v>
      </c>
      <c r="AA663" s="5">
        <f t="shared" si="856"/>
        <v>5.8470392164184988E-2</v>
      </c>
      <c r="AB663" s="5">
        <f t="shared" si="857"/>
        <v>3.057416806265234E-2</v>
      </c>
      <c r="AC663" s="5">
        <f t="shared" si="858"/>
        <v>1.2438030631682639E-3</v>
      </c>
      <c r="AD663" s="5">
        <f t="shared" si="859"/>
        <v>2.9376437002257049E-3</v>
      </c>
      <c r="AE663" s="5">
        <f t="shared" si="860"/>
        <v>5.2449343433540897E-3</v>
      </c>
      <c r="AF663" s="5">
        <f t="shared" si="861"/>
        <v>4.6822111653604549E-3</v>
      </c>
      <c r="AG663" s="5">
        <f t="shared" si="862"/>
        <v>2.7865746212571881E-3</v>
      </c>
      <c r="AH663" s="5">
        <f t="shared" si="863"/>
        <v>2.4955617114167133E-2</v>
      </c>
      <c r="AI663" s="5">
        <f t="shared" si="864"/>
        <v>2.6098584377995997E-2</v>
      </c>
      <c r="AJ663" s="5">
        <f t="shared" si="865"/>
        <v>1.3646949771254109E-2</v>
      </c>
      <c r="AK663" s="5">
        <f t="shared" si="866"/>
        <v>4.7573266902591841E-3</v>
      </c>
      <c r="AL663" s="5">
        <f t="shared" si="867"/>
        <v>9.2896892530364814E-5</v>
      </c>
      <c r="AM663" s="5">
        <f t="shared" si="868"/>
        <v>6.1443755633920866E-4</v>
      </c>
      <c r="AN663" s="5">
        <f t="shared" si="869"/>
        <v>1.0970304672559418E-3</v>
      </c>
      <c r="AO663" s="5">
        <f t="shared" si="870"/>
        <v>9.7933128734679323E-4</v>
      </c>
      <c r="AP663" s="5">
        <f t="shared" si="871"/>
        <v>5.8283994778215358E-4</v>
      </c>
      <c r="AQ663" s="5">
        <f t="shared" si="872"/>
        <v>2.6015384869227417E-4</v>
      </c>
      <c r="AR663" s="5">
        <f t="shared" si="873"/>
        <v>8.9112626729806431E-3</v>
      </c>
      <c r="AS663" s="5">
        <f t="shared" si="874"/>
        <v>9.319398503403159E-3</v>
      </c>
      <c r="AT663" s="5">
        <f t="shared" si="875"/>
        <v>4.8731134774295127E-3</v>
      </c>
      <c r="AU663" s="5">
        <f t="shared" si="876"/>
        <v>1.6987673582319286E-3</v>
      </c>
      <c r="AV663" s="5">
        <f t="shared" si="877"/>
        <v>4.441427258097379E-4</v>
      </c>
      <c r="AW663" s="5">
        <f t="shared" si="878"/>
        <v>4.8182381214889392E-6</v>
      </c>
      <c r="AX663" s="5">
        <f t="shared" si="879"/>
        <v>1.0709646606992406E-4</v>
      </c>
      <c r="AY663" s="5">
        <f t="shared" si="880"/>
        <v>1.9121241044271062E-4</v>
      </c>
      <c r="AZ663" s="5">
        <f t="shared" si="881"/>
        <v>1.7069744338454602E-4</v>
      </c>
      <c r="BA663" s="5">
        <f t="shared" si="882"/>
        <v>1.0158900289842937E-4</v>
      </c>
      <c r="BB663" s="5">
        <f t="shared" si="883"/>
        <v>4.5344815827063388E-5</v>
      </c>
      <c r="BC663" s="5">
        <f t="shared" si="884"/>
        <v>1.6191928368042585E-5</v>
      </c>
      <c r="BD663" s="5">
        <f t="shared" si="885"/>
        <v>2.6517277340665064E-3</v>
      </c>
      <c r="BE663" s="5">
        <f t="shared" si="886"/>
        <v>2.7731768642867533E-3</v>
      </c>
      <c r="BF663" s="5">
        <f t="shared" si="887"/>
        <v>1.4500941823355437E-3</v>
      </c>
      <c r="BG663" s="5">
        <f t="shared" si="888"/>
        <v>5.0550283196217072E-4</v>
      </c>
      <c r="BH663" s="5">
        <f t="shared" si="889"/>
        <v>1.3216371541650956E-4</v>
      </c>
      <c r="BI663" s="5">
        <f t="shared" si="890"/>
        <v>2.764336271651715E-5</v>
      </c>
      <c r="BJ663" s="8">
        <f t="shared" si="891"/>
        <v>0.22044195861712909</v>
      </c>
      <c r="BK663" s="8">
        <f t="shared" si="892"/>
        <v>0.23255372974754238</v>
      </c>
      <c r="BL663" s="8">
        <f t="shared" si="893"/>
        <v>0.4887142271924475</v>
      </c>
      <c r="BM663" s="8">
        <f t="shared" si="894"/>
        <v>0.53538877310670918</v>
      </c>
      <c r="BN663" s="8">
        <f t="shared" si="895"/>
        <v>0.46204447496023127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1.2068965517241399</v>
      </c>
      <c r="F664">
        <f>VLOOKUP(B664,home!$B$2:$E$405,3,FALSE)</f>
        <v>0.89</v>
      </c>
      <c r="G664">
        <f>VLOOKUP(C664,away!$B$2:$E$405,4,FALSE)</f>
        <v>0.74</v>
      </c>
      <c r="H664">
        <f>VLOOKUP(A664,away!$A$2:$E$405,3,FALSE)</f>
        <v>1.3793103448275901</v>
      </c>
      <c r="I664">
        <f>VLOOKUP(C664,away!$B$2:$E$405,3,FALSE)</f>
        <v>0.74</v>
      </c>
      <c r="J664">
        <f>VLOOKUP(B664,home!$B$2:$E$405,4,FALSE)</f>
        <v>1.42</v>
      </c>
      <c r="K664" s="3">
        <f t="shared" si="840"/>
        <v>0.79486206896551859</v>
      </c>
      <c r="L664" s="3">
        <f t="shared" si="841"/>
        <v>1.4493793103448316</v>
      </c>
      <c r="M664" s="5">
        <f t="shared" si="842"/>
        <v>0.10600792968591888</v>
      </c>
      <c r="N664" s="5">
        <f t="shared" si="843"/>
        <v>8.4261682316900705E-2</v>
      </c>
      <c r="O664" s="5">
        <f t="shared" si="844"/>
        <v>0.15364570001926051</v>
      </c>
      <c r="P664" s="5">
        <f t="shared" si="845"/>
        <v>0.12212713900496483</v>
      </c>
      <c r="Q664" s="5">
        <f t="shared" si="846"/>
        <v>3.348820757046346E-2</v>
      </c>
      <c r="R664" s="5">
        <f t="shared" si="847"/>
        <v>0.11134544936568236</v>
      </c>
      <c r="S664" s="5">
        <f t="shared" si="848"/>
        <v>3.5174345272397052E-2</v>
      </c>
      <c r="T664" s="5">
        <f t="shared" si="849"/>
        <v>4.8537115193162901E-2</v>
      </c>
      <c r="U664" s="5">
        <f t="shared" si="850"/>
        <v>8.8504274252701673E-2</v>
      </c>
      <c r="V664" s="5">
        <f t="shared" si="851"/>
        <v>4.5025375483367901E-3</v>
      </c>
      <c r="W664" s="5">
        <f t="shared" si="852"/>
        <v>8.8728353184684468E-3</v>
      </c>
      <c r="X664" s="5">
        <f t="shared" si="853"/>
        <v>1.286010393468506E-2</v>
      </c>
      <c r="Y664" s="5">
        <f t="shared" si="854"/>
        <v>9.3195842859083462E-3</v>
      </c>
      <c r="Z664" s="5">
        <f t="shared" si="855"/>
        <v>5.379393020388936E-2</v>
      </c>
      <c r="AA664" s="5">
        <f t="shared" si="856"/>
        <v>4.2758754659650205E-2</v>
      </c>
      <c r="AB664" s="5">
        <f t="shared" si="857"/>
        <v>1.6993656097579277E-2</v>
      </c>
      <c r="AC664" s="5">
        <f t="shared" si="858"/>
        <v>3.2419864171364066E-4</v>
      </c>
      <c r="AD664" s="5">
        <f t="shared" si="859"/>
        <v>1.7631700597070385E-3</v>
      </c>
      <c r="AE664" s="5">
        <f t="shared" si="860"/>
        <v>2.5555022051588429E-3</v>
      </c>
      <c r="AF664" s="5">
        <f t="shared" si="861"/>
        <v>1.8519460118489105E-3</v>
      </c>
      <c r="AG664" s="5">
        <f t="shared" si="862"/>
        <v>8.9472407781647847E-4</v>
      </c>
      <c r="AH664" s="5">
        <f t="shared" si="863"/>
        <v>1.9491952364912787E-2</v>
      </c>
      <c r="AI664" s="5">
        <f t="shared" si="864"/>
        <v>1.5493413584951911E-2</v>
      </c>
      <c r="AJ664" s="5">
        <f t="shared" si="865"/>
        <v>6.1575633887366726E-3</v>
      </c>
      <c r="AK664" s="5">
        <f t="shared" si="866"/>
        <v>1.6314711916525209E-3</v>
      </c>
      <c r="AL664" s="5">
        <f t="shared" si="867"/>
        <v>1.4939807880067228E-5</v>
      </c>
      <c r="AM664" s="5">
        <f t="shared" si="868"/>
        <v>2.8029540031935884E-4</v>
      </c>
      <c r="AN664" s="5">
        <f t="shared" si="869"/>
        <v>4.0625435400770075E-4</v>
      </c>
      <c r="AO664" s="5">
        <f t="shared" si="870"/>
        <v>2.9440832771813325E-4</v>
      </c>
      <c r="AP664" s="5">
        <f t="shared" si="871"/>
        <v>1.4223644632929442E-4</v>
      </c>
      <c r="AQ664" s="5">
        <f t="shared" si="872"/>
        <v>5.1538640621663078E-5</v>
      </c>
      <c r="AR664" s="5">
        <f t="shared" si="873"/>
        <v>5.6502464951863202E-3</v>
      </c>
      <c r="AS664" s="5">
        <f t="shared" si="874"/>
        <v>4.4911666193289687E-3</v>
      </c>
      <c r="AT664" s="5">
        <f t="shared" si="875"/>
        <v>1.7849289955543482E-3</v>
      </c>
      <c r="AU664" s="5">
        <f t="shared" si="876"/>
        <v>4.7292411812095822E-4</v>
      </c>
      <c r="AV664" s="5">
        <f t="shared" si="877"/>
        <v>9.3977360748329522E-5</v>
      </c>
      <c r="AW664" s="5">
        <f t="shared" si="878"/>
        <v>4.7809735635454816E-7</v>
      </c>
      <c r="AX664" s="5">
        <f t="shared" si="879"/>
        <v>3.7132696969893958E-5</v>
      </c>
      <c r="AY664" s="5">
        <f t="shared" si="880"/>
        <v>5.3819362725468518E-5</v>
      </c>
      <c r="AZ664" s="5">
        <f t="shared" si="881"/>
        <v>3.9002335415118962E-5</v>
      </c>
      <c r="BA664" s="5">
        <f t="shared" si="882"/>
        <v>1.8843059335267642E-5</v>
      </c>
      <c r="BB664" s="5">
        <f t="shared" si="883"/>
        <v>6.8276850860342364E-6</v>
      </c>
      <c r="BC664" s="5">
        <f t="shared" si="884"/>
        <v>1.9791811002495987E-6</v>
      </c>
      <c r="BD664" s="5">
        <f t="shared" si="885"/>
        <v>1.3648917280785753E-3</v>
      </c>
      <c r="BE664" s="5">
        <f t="shared" si="886"/>
        <v>1.0849006628944585E-3</v>
      </c>
      <c r="BF664" s="5">
        <f t="shared" si="887"/>
        <v>4.3117319276517581E-4</v>
      </c>
      <c r="BG664" s="5">
        <f t="shared" si="888"/>
        <v>1.1424107202793203E-4</v>
      </c>
      <c r="BH664" s="5">
        <f t="shared" si="889"/>
        <v>2.2701473718240218E-5</v>
      </c>
      <c r="BI664" s="5">
        <f t="shared" si="890"/>
        <v>3.6089080736493543E-6</v>
      </c>
      <c r="BJ664" s="8">
        <f t="shared" si="891"/>
        <v>0.20573720846374838</v>
      </c>
      <c r="BK664" s="8">
        <f t="shared" si="892"/>
        <v>0.26820490932393676</v>
      </c>
      <c r="BL664" s="8">
        <f t="shared" si="893"/>
        <v>0.47153699555162493</v>
      </c>
      <c r="BM664" s="8">
        <f t="shared" si="894"/>
        <v>0.38834359431463955</v>
      </c>
      <c r="BN664" s="8">
        <f t="shared" si="895"/>
        <v>0.6108761079631907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1.2068965517241399</v>
      </c>
      <c r="F665">
        <f>VLOOKUP(B665,home!$B$2:$E$405,3,FALSE)</f>
        <v>0.79</v>
      </c>
      <c r="G665">
        <f>VLOOKUP(C665,away!$B$2:$E$405,4,FALSE)</f>
        <v>1.19</v>
      </c>
      <c r="H665">
        <f>VLOOKUP(A665,away!$A$2:$E$405,3,FALSE)</f>
        <v>1.3793103448275901</v>
      </c>
      <c r="I665">
        <f>VLOOKUP(C665,away!$B$2:$E$405,3,FALSE)</f>
        <v>0.2</v>
      </c>
      <c r="J665">
        <f>VLOOKUP(B665,home!$B$2:$E$405,4,FALSE)</f>
        <v>0.81</v>
      </c>
      <c r="K665" s="3">
        <f t="shared" si="840"/>
        <v>1.134603448275864</v>
      </c>
      <c r="L665" s="3">
        <f t="shared" si="841"/>
        <v>0.22344827586206961</v>
      </c>
      <c r="M665" s="5">
        <f t="shared" si="842"/>
        <v>0.25716131038030426</v>
      </c>
      <c r="N665" s="5">
        <f t="shared" si="843"/>
        <v>0.29177610952063293</v>
      </c>
      <c r="O665" s="5">
        <f t="shared" si="844"/>
        <v>5.7462251422909533E-2</v>
      </c>
      <c r="P665" s="5">
        <f t="shared" si="845"/>
        <v>6.5196868610127828E-2</v>
      </c>
      <c r="Q665" s="5">
        <f t="shared" si="846"/>
        <v>0.16552508999331317</v>
      </c>
      <c r="R665" s="5">
        <f t="shared" si="847"/>
        <v>6.4199205038009454E-3</v>
      </c>
      <c r="S665" s="5">
        <f t="shared" si="848"/>
        <v>4.1322620326131139E-3</v>
      </c>
      <c r="T665" s="5">
        <f t="shared" si="849"/>
        <v>3.6986295970919736E-2</v>
      </c>
      <c r="U665" s="5">
        <f t="shared" si="850"/>
        <v>7.284063941269475E-3</v>
      </c>
      <c r="V665" s="5">
        <f t="shared" si="851"/>
        <v>1.1640361037914636E-4</v>
      </c>
      <c r="W665" s="5">
        <f t="shared" si="852"/>
        <v>6.2601779294195276E-2</v>
      </c>
      <c r="X665" s="5">
        <f t="shared" si="853"/>
        <v>1.3988259649185745E-2</v>
      </c>
      <c r="Y665" s="5">
        <f t="shared" si="854"/>
        <v>1.5628262504607565E-3</v>
      </c>
      <c r="Z665" s="5">
        <f t="shared" si="855"/>
        <v>4.781733892486236E-4</v>
      </c>
      <c r="AA665" s="5">
        <f t="shared" si="856"/>
        <v>5.4253717631524523E-4</v>
      </c>
      <c r="AB665" s="5">
        <f t="shared" si="857"/>
        <v>3.0778227553256388E-4</v>
      </c>
      <c r="AC665" s="5">
        <f t="shared" si="858"/>
        <v>1.8444529234419217E-6</v>
      </c>
      <c r="AD665" s="5">
        <f t="shared" si="859"/>
        <v>1.775704866384965E-2</v>
      </c>
      <c r="AE665" s="5">
        <f t="shared" si="860"/>
        <v>3.9677819083360714E-3</v>
      </c>
      <c r="AF665" s="5">
        <f t="shared" si="861"/>
        <v>4.4329701320720372E-4</v>
      </c>
      <c r="AG665" s="5">
        <f t="shared" si="862"/>
        <v>3.3017984431984924E-5</v>
      </c>
      <c r="AH665" s="5">
        <f t="shared" si="863"/>
        <v>2.6711754847681806E-5</v>
      </c>
      <c r="AI665" s="5">
        <f t="shared" si="864"/>
        <v>3.0307249159679305E-5</v>
      </c>
      <c r="AJ665" s="5">
        <f t="shared" si="865"/>
        <v>1.7193354702163962E-5</v>
      </c>
      <c r="AK665" s="5">
        <f t="shared" si="866"/>
        <v>6.502546510835091E-6</v>
      </c>
      <c r="AL665" s="5">
        <f t="shared" si="867"/>
        <v>1.8704610694256148E-8</v>
      </c>
      <c r="AM665" s="5">
        <f t="shared" si="868"/>
        <v>4.0294417290412223E-3</v>
      </c>
      <c r="AN665" s="5">
        <f t="shared" si="869"/>
        <v>9.0037180704093784E-4</v>
      </c>
      <c r="AO665" s="5">
        <f t="shared" si="870"/>
        <v>1.0059326395905679E-4</v>
      </c>
      <c r="AP665" s="5">
        <f t="shared" si="871"/>
        <v>7.4924637983297703E-6</v>
      </c>
      <c r="AQ665" s="5">
        <f t="shared" si="872"/>
        <v>4.1854452942394005E-7</v>
      </c>
      <c r="AR665" s="5">
        <f t="shared" si="873"/>
        <v>1.1937391131929569E-6</v>
      </c>
      <c r="AS665" s="5">
        <f t="shared" si="874"/>
        <v>1.3544205141705007E-6</v>
      </c>
      <c r="AT665" s="5">
        <f t="shared" si="875"/>
        <v>7.6836509289670945E-7</v>
      </c>
      <c r="AU665" s="5">
        <f t="shared" si="876"/>
        <v>2.9059656131180372E-7</v>
      </c>
      <c r="AV665" s="5">
        <f t="shared" si="877"/>
        <v>8.2427965130370316E-8</v>
      </c>
      <c r="AW665" s="5">
        <f t="shared" si="878"/>
        <v>1.3172471871120413E-10</v>
      </c>
      <c r="AX665" s="5">
        <f t="shared" si="879"/>
        <v>7.6196974673280508E-4</v>
      </c>
      <c r="AY665" s="5">
        <f t="shared" si="880"/>
        <v>1.7026082616650314E-4</v>
      </c>
      <c r="AZ665" s="5">
        <f t="shared" si="881"/>
        <v>1.9022244026878337E-5</v>
      </c>
      <c r="BA665" s="5">
        <f t="shared" si="882"/>
        <v>1.4168292102778389E-6</v>
      </c>
      <c r="BB665" s="5">
        <f t="shared" si="883"/>
        <v>7.9147011056900193E-8</v>
      </c>
      <c r="BC665" s="5">
        <f t="shared" si="884"/>
        <v>3.5370526320601039E-9</v>
      </c>
      <c r="BD665" s="5">
        <f t="shared" si="885"/>
        <v>4.4456491112013654E-8</v>
      </c>
      <c r="BE665" s="5">
        <f t="shared" si="886"/>
        <v>5.0440488113935987E-8</v>
      </c>
      <c r="BF665" s="5">
        <f t="shared" si="887"/>
        <v>2.8614975873394754E-8</v>
      </c>
      <c r="BG665" s="5">
        <f t="shared" si="888"/>
        <v>1.0822216766094782E-8</v>
      </c>
      <c r="BH665" s="5">
        <f t="shared" si="889"/>
        <v>3.0697311152000044E-9</v>
      </c>
      <c r="BI665" s="5">
        <f t="shared" si="890"/>
        <v>6.9658550171712695E-10</v>
      </c>
      <c r="BJ665" s="8">
        <f t="shared" si="891"/>
        <v>0.60063257638710166</v>
      </c>
      <c r="BK665" s="8">
        <f t="shared" si="892"/>
        <v>0.32677896861712497</v>
      </c>
      <c r="BL665" s="8">
        <f t="shared" si="893"/>
        <v>7.2101097874783346E-2</v>
      </c>
      <c r="BM665" s="8">
        <f t="shared" si="894"/>
        <v>0.15627900514272805</v>
      </c>
      <c r="BN665" s="8">
        <f t="shared" si="895"/>
        <v>0.84354155043108858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1.2068965517241399</v>
      </c>
      <c r="F666">
        <f>VLOOKUP(B666,home!$B$2:$E$405,3,FALSE)</f>
        <v>0.89</v>
      </c>
      <c r="G666">
        <f>VLOOKUP(C666,away!$B$2:$E$405,4,FALSE)</f>
        <v>0.59</v>
      </c>
      <c r="H666">
        <f>VLOOKUP(A666,away!$A$2:$E$405,3,FALSE)</f>
        <v>1.3793103448275901</v>
      </c>
      <c r="I666">
        <f>VLOOKUP(C666,away!$B$2:$E$405,3,FALSE)</f>
        <v>0.74</v>
      </c>
      <c r="J666">
        <f>VLOOKUP(B666,home!$B$2:$E$405,4,FALSE)</f>
        <v>0.81</v>
      </c>
      <c r="K666" s="3">
        <f t="shared" si="840"/>
        <v>0.6337413793103458</v>
      </c>
      <c r="L666" s="3">
        <f t="shared" si="841"/>
        <v>0.82675862068965755</v>
      </c>
      <c r="M666" s="5">
        <f t="shared" si="842"/>
        <v>0.23212018561708983</v>
      </c>
      <c r="N666" s="5">
        <f t="shared" si="843"/>
        <v>0.147104166598748</v>
      </c>
      <c r="O666" s="5">
        <f t="shared" si="844"/>
        <v>0.19190736449501247</v>
      </c>
      <c r="P666" s="5">
        <f t="shared" si="845"/>
        <v>0.12161963787488249</v>
      </c>
      <c r="Q666" s="5">
        <f t="shared" si="846"/>
        <v>4.6612998721294721E-2</v>
      </c>
      <c r="R666" s="5">
        <f t="shared" si="847"/>
        <v>7.9330533985041932E-2</v>
      </c>
      <c r="S666" s="5">
        <f t="shared" si="848"/>
        <v>1.5930687240205854E-2</v>
      </c>
      <c r="T666" s="5">
        <f t="shared" si="849"/>
        <v>3.8537698529026394E-2</v>
      </c>
      <c r="U666" s="5">
        <f t="shared" si="850"/>
        <v>5.0275042029106737E-2</v>
      </c>
      <c r="V666" s="5">
        <f t="shared" si="851"/>
        <v>9.2743354200136487E-4</v>
      </c>
      <c r="W666" s="5">
        <f t="shared" si="852"/>
        <v>9.8468620344749017E-3</v>
      </c>
      <c r="X666" s="5">
        <f t="shared" si="853"/>
        <v>8.1409780737438237E-3</v>
      </c>
      <c r="Y666" s="5">
        <f t="shared" si="854"/>
        <v>3.3653119016565946E-3</v>
      </c>
      <c r="Z666" s="5">
        <f t="shared" si="855"/>
        <v>2.1862400952015758E-2</v>
      </c>
      <c r="AA666" s="5">
        <f t="shared" si="856"/>
        <v>1.3855108134366283E-2</v>
      </c>
      <c r="AB666" s="5">
        <f t="shared" si="857"/>
        <v>4.3902776697836397E-3</v>
      </c>
      <c r="AC666" s="5">
        <f t="shared" si="858"/>
        <v>3.0370616850749972E-5</v>
      </c>
      <c r="AD666" s="5">
        <f t="shared" si="859"/>
        <v>1.5600909819017002E-3</v>
      </c>
      <c r="AE666" s="5">
        <f t="shared" si="860"/>
        <v>1.2898186683474233E-3</v>
      </c>
      <c r="AF666" s="5">
        <f t="shared" si="861"/>
        <v>5.3318435159134319E-4</v>
      </c>
      <c r="AG666" s="5">
        <f t="shared" si="862"/>
        <v>1.4693825303165612E-4</v>
      </c>
      <c r="AH666" s="5">
        <f t="shared" si="863"/>
        <v>4.5187321140132009E-3</v>
      </c>
      <c r="AI666" s="5">
        <f t="shared" si="864"/>
        <v>2.8637075226686805E-3</v>
      </c>
      <c r="AJ666" s="5">
        <f t="shared" si="865"/>
        <v>9.0742497767873137E-4</v>
      </c>
      <c r="AK666" s="5">
        <f t="shared" si="866"/>
        <v>1.9169091899159298E-4</v>
      </c>
      <c r="AL666" s="5">
        <f t="shared" si="867"/>
        <v>6.3650878334522094E-7</v>
      </c>
      <c r="AM666" s="5">
        <f t="shared" si="868"/>
        <v>1.9773884214400306E-4</v>
      </c>
      <c r="AN666" s="5">
        <f t="shared" si="869"/>
        <v>1.6348229238774591E-4</v>
      </c>
      <c r="AO666" s="5">
        <f t="shared" si="870"/>
        <v>6.7580197280838055E-5</v>
      </c>
      <c r="AP666" s="5">
        <f t="shared" si="871"/>
        <v>1.8624170229946868E-5</v>
      </c>
      <c r="AQ666" s="5">
        <f t="shared" si="872"/>
        <v>3.8494233227000639E-6</v>
      </c>
      <c r="AR666" s="5">
        <f t="shared" si="873"/>
        <v>7.4718014596952321E-4</v>
      </c>
      <c r="AS666" s="5">
        <f t="shared" si="874"/>
        <v>4.7351897630003114E-4</v>
      </c>
      <c r="AT666" s="5">
        <f t="shared" si="875"/>
        <v>1.5004428458500232E-4</v>
      </c>
      <c r="AU666" s="5">
        <f t="shared" si="876"/>
        <v>3.1696423956844474E-5</v>
      </c>
      <c r="AV666" s="5">
        <f t="shared" si="877"/>
        <v>5.0218338594040263E-6</v>
      </c>
      <c r="AW666" s="5">
        <f t="shared" si="878"/>
        <v>9.2638752263459947E-9</v>
      </c>
      <c r="AX666" s="5">
        <f t="shared" si="879"/>
        <v>2.0885881093928531E-5</v>
      </c>
      <c r="AY666" s="5">
        <f t="shared" si="880"/>
        <v>1.726758224510455E-5</v>
      </c>
      <c r="AZ666" s="5">
        <f t="shared" si="881"/>
        <v>7.1380612398039283E-6</v>
      </c>
      <c r="BA666" s="5">
        <f t="shared" si="882"/>
        <v>1.9671512216728677E-6</v>
      </c>
      <c r="BB666" s="5">
        <f t="shared" si="883"/>
        <v>4.0658980767955863E-7</v>
      </c>
      <c r="BC666" s="5">
        <f t="shared" si="884"/>
        <v>6.7230325716725043E-8</v>
      </c>
      <c r="BD666" s="5">
        <f t="shared" si="885"/>
        <v>1.029562711480766E-4</v>
      </c>
      <c r="BE666" s="5">
        <f t="shared" si="886"/>
        <v>6.5247649286032024E-5</v>
      </c>
      <c r="BF666" s="5">
        <f t="shared" si="887"/>
        <v>2.0675067627643812E-5</v>
      </c>
      <c r="BG666" s="5">
        <f t="shared" si="888"/>
        <v>4.3675486252258899E-6</v>
      </c>
      <c r="BH666" s="5">
        <f t="shared" si="889"/>
        <v>6.9197407248891501E-7</v>
      </c>
      <c r="BI666" s="5">
        <f t="shared" si="890"/>
        <v>8.7706520629224445E-8</v>
      </c>
      <c r="BJ666" s="8">
        <f t="shared" si="891"/>
        <v>0.25763705553511579</v>
      </c>
      <c r="BK666" s="8">
        <f t="shared" si="892"/>
        <v>0.37064621898205874</v>
      </c>
      <c r="BL666" s="8">
        <f t="shared" si="893"/>
        <v>0.34984136972861407</v>
      </c>
      <c r="BM666" s="8">
        <f t="shared" si="894"/>
        <v>0.18127489958736503</v>
      </c>
      <c r="BN666" s="8">
        <f t="shared" si="895"/>
        <v>0.81869488729206952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1.2068965517241399</v>
      </c>
      <c r="F667">
        <f>VLOOKUP(B667,home!$B$2:$E$405,3,FALSE)</f>
        <v>0.59</v>
      </c>
      <c r="G667">
        <f>VLOOKUP(C667,away!$B$2:$E$405,4,FALSE)</f>
        <v>0.74</v>
      </c>
      <c r="H667">
        <f>VLOOKUP(A667,away!$A$2:$E$405,3,FALSE)</f>
        <v>1.3793103448275901</v>
      </c>
      <c r="I667">
        <f>VLOOKUP(C667,away!$B$2:$E$405,3,FALSE)</f>
        <v>1.04</v>
      </c>
      <c r="J667">
        <f>VLOOKUP(B667,home!$B$2:$E$405,4,FALSE)</f>
        <v>1.22</v>
      </c>
      <c r="K667" s="3">
        <f t="shared" si="840"/>
        <v>0.52693103448275946</v>
      </c>
      <c r="L667" s="3">
        <f t="shared" si="841"/>
        <v>1.7500689655172461</v>
      </c>
      <c r="M667" s="5">
        <f t="shared" si="842"/>
        <v>0.10259152007523807</v>
      </c>
      <c r="N667" s="5">
        <f t="shared" si="843"/>
        <v>5.4058655802403988E-2</v>
      </c>
      <c r="O667" s="5">
        <f t="shared" si="844"/>
        <v>0.17954223540891368</v>
      </c>
      <c r="P667" s="5">
        <f t="shared" si="845"/>
        <v>9.460637583736603E-2</v>
      </c>
      <c r="Q667" s="5">
        <f t="shared" si="846"/>
        <v>1.4242591712354079E-2</v>
      </c>
      <c r="R667" s="5">
        <f t="shared" si="847"/>
        <v>0.15710564709436572</v>
      </c>
      <c r="S667" s="5">
        <f t="shared" si="848"/>
        <v>2.1810687526895439E-2</v>
      </c>
      <c r="T667" s="5">
        <f t="shared" si="849"/>
        <v>2.4925517744324006E-2</v>
      </c>
      <c r="U667" s="5">
        <f t="shared" si="850"/>
        <v>8.2783841146517476E-2</v>
      </c>
      <c r="V667" s="5">
        <f t="shared" si="851"/>
        <v>2.2347852054737214E-3</v>
      </c>
      <c r="W667" s="5">
        <f t="shared" si="852"/>
        <v>2.5016211949021039E-3</v>
      </c>
      <c r="X667" s="5">
        <f t="shared" si="853"/>
        <v>4.3780096166783416E-3</v>
      </c>
      <c r="Y667" s="5">
        <f t="shared" si="854"/>
        <v>3.8309093804424106E-3</v>
      </c>
      <c r="Z667" s="5">
        <f t="shared" si="855"/>
        <v>9.1648572429118058E-2</v>
      </c>
      <c r="AA667" s="5">
        <f t="shared" si="856"/>
        <v>4.829247707894329E-2</v>
      </c>
      <c r="AB667" s="5">
        <f t="shared" si="857"/>
        <v>1.2723402452471267E-2</v>
      </c>
      <c r="AC667" s="5">
        <f t="shared" si="858"/>
        <v>1.288026345341325E-4</v>
      </c>
      <c r="AD667" s="5">
        <f t="shared" si="859"/>
        <v>3.2954546102844062E-4</v>
      </c>
      <c r="AE667" s="5">
        <f t="shared" si="860"/>
        <v>5.7672728407294699E-4</v>
      </c>
      <c r="AF667" s="5">
        <f t="shared" si="861"/>
        <v>5.0465626071155665E-4</v>
      </c>
      <c r="AG667" s="5">
        <f t="shared" si="862"/>
        <v>2.9439442004175855E-4</v>
      </c>
      <c r="AH667" s="5">
        <f t="shared" si="863"/>
        <v>4.0097830585539763E-2</v>
      </c>
      <c r="AI667" s="5">
        <f t="shared" si="864"/>
        <v>2.1128791350952903E-2</v>
      </c>
      <c r="AJ667" s="5">
        <f t="shared" si="865"/>
        <v>5.5667079419639961E-3</v>
      </c>
      <c r="AK667" s="5">
        <f t="shared" si="866"/>
        <v>9.7775705817416047E-4</v>
      </c>
      <c r="AL667" s="5">
        <f t="shared" si="867"/>
        <v>4.7510946100194054E-6</v>
      </c>
      <c r="AM667" s="5">
        <f t="shared" si="868"/>
        <v>3.4729546137762834E-5</v>
      </c>
      <c r="AN667" s="5">
        <f t="shared" si="869"/>
        <v>6.0779100882198078E-5</v>
      </c>
      <c r="AO667" s="5">
        <f t="shared" si="870"/>
        <v>5.3183809102988366E-5</v>
      </c>
      <c r="AP667" s="5">
        <f t="shared" si="871"/>
        <v>3.1025111259711183E-5</v>
      </c>
      <c r="AQ667" s="5">
        <f t="shared" si="872"/>
        <v>1.3574021091835053E-5</v>
      </c>
      <c r="AR667" s="5">
        <f t="shared" si="873"/>
        <v>1.4034793778464259E-2</v>
      </c>
      <c r="AS667" s="5">
        <f t="shared" si="874"/>
        <v>7.3953684044383693E-3</v>
      </c>
      <c r="AT667" s="5">
        <f t="shared" si="875"/>
        <v>1.9484245618659119E-3</v>
      </c>
      <c r="AU667" s="5">
        <f t="shared" si="876"/>
        <v>3.4222845666520742E-4</v>
      </c>
      <c r="AV667" s="5">
        <f t="shared" si="877"/>
        <v>4.5082698675008995E-5</v>
      </c>
      <c r="AW667" s="5">
        <f t="shared" si="878"/>
        <v>1.217026736454814E-7</v>
      </c>
      <c r="AX667" s="5">
        <f t="shared" si="879"/>
        <v>3.0500126122480134E-6</v>
      </c>
      <c r="AY667" s="5">
        <f t="shared" si="880"/>
        <v>5.3377324171314349E-6</v>
      </c>
      <c r="AZ667" s="5">
        <f t="shared" si="881"/>
        <v>4.67069992472854E-6</v>
      </c>
      <c r="BA667" s="5">
        <f t="shared" si="882"/>
        <v>2.7246823285037184E-6</v>
      </c>
      <c r="BB667" s="5">
        <f t="shared" si="883"/>
        <v>1.192095496001906E-6</v>
      </c>
      <c r="BC667" s="5">
        <f t="shared" si="884"/>
        <v>4.1724986629716441E-7</v>
      </c>
      <c r="BD667" s="5">
        <f t="shared" si="885"/>
        <v>4.0936428381874749E-3</v>
      </c>
      <c r="BE667" s="5">
        <f t="shared" si="886"/>
        <v>2.1570674555290658E-3</v>
      </c>
      <c r="BF667" s="5">
        <f t="shared" si="887"/>
        <v>5.6831289289551216E-4</v>
      </c>
      <c r="BG667" s="5">
        <f t="shared" si="888"/>
        <v>9.9820566854440628E-5</v>
      </c>
      <c r="BH667" s="5">
        <f t="shared" si="889"/>
        <v>1.3149638638816463E-5</v>
      </c>
      <c r="BI667" s="5">
        <f t="shared" si="890"/>
        <v>1.3857905382052053E-6</v>
      </c>
      <c r="BJ667" s="8">
        <f t="shared" si="891"/>
        <v>0.10585331293807904</v>
      </c>
      <c r="BK667" s="8">
        <f t="shared" si="892"/>
        <v>0.22138226010653453</v>
      </c>
      <c r="BL667" s="8">
        <f t="shared" si="893"/>
        <v>0.57891796720059452</v>
      </c>
      <c r="BM667" s="8">
        <f t="shared" si="894"/>
        <v>0.39564987071394103</v>
      </c>
      <c r="BN667" s="8">
        <f t="shared" si="895"/>
        <v>0.60214702593064162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1.6857142857142899</v>
      </c>
      <c r="F668">
        <f>VLOOKUP(B668,home!$B$2:$E$405,3,FALSE)</f>
        <v>1.22</v>
      </c>
      <c r="G668">
        <f>VLOOKUP(C668,away!$B$2:$E$405,4,FALSE)</f>
        <v>0.2</v>
      </c>
      <c r="H668">
        <f>VLOOKUP(A668,away!$A$2:$E$405,3,FALSE)</f>
        <v>1.22857142857143</v>
      </c>
      <c r="I668">
        <f>VLOOKUP(C668,away!$B$2:$E$405,3,FALSE)</f>
        <v>1.83</v>
      </c>
      <c r="J668">
        <f>VLOOKUP(B668,home!$B$2:$E$405,4,FALSE)</f>
        <v>1.33</v>
      </c>
      <c r="K668" s="3">
        <f t="shared" si="840"/>
        <v>0.4113142857142868</v>
      </c>
      <c r="L668" s="3">
        <f t="shared" si="841"/>
        <v>2.9902200000000034</v>
      </c>
      <c r="M668" s="5">
        <f t="shared" si="842"/>
        <v>3.3322105089788751E-2</v>
      </c>
      <c r="N668" s="5">
        <f t="shared" si="843"/>
        <v>1.3705857853502861E-2</v>
      </c>
      <c r="O668" s="5">
        <f t="shared" si="844"/>
        <v>9.9640425081588241E-2</v>
      </c>
      <c r="P668" s="5">
        <f t="shared" si="845"/>
        <v>4.0983530270701375E-2</v>
      </c>
      <c r="Q668" s="5">
        <f t="shared" si="846"/>
        <v>2.818707566557538E-3</v>
      </c>
      <c r="R668" s="5">
        <f t="shared" si="847"/>
        <v>0.14897339594373357</v>
      </c>
      <c r="S668" s="5">
        <f t="shared" si="848"/>
        <v>1.2601617971940557E-2</v>
      </c>
      <c r="T668" s="5">
        <f t="shared" si="849"/>
        <v>8.428555739671691E-3</v>
      </c>
      <c r="U668" s="5">
        <f t="shared" si="850"/>
        <v>6.12748859430284E-2</v>
      </c>
      <c r="V668" s="5">
        <f t="shared" si="851"/>
        <v>1.7221093932864812E-3</v>
      </c>
      <c r="W668" s="5">
        <f t="shared" si="852"/>
        <v>3.8645822979202303E-4</v>
      </c>
      <c r="X668" s="5">
        <f t="shared" si="853"/>
        <v>1.1555951278887045E-3</v>
      </c>
      <c r="Y668" s="5">
        <f t="shared" si="854"/>
        <v>1.7277418316576831E-3</v>
      </c>
      <c r="Z668" s="5">
        <f t="shared" si="855"/>
        <v>0.14848774267295717</v>
      </c>
      <c r="AA668" s="5">
        <f t="shared" si="856"/>
        <v>6.1075129814854197E-2</v>
      </c>
      <c r="AB668" s="5">
        <f t="shared" si="857"/>
        <v>1.2560536697352045E-2</v>
      </c>
      <c r="AC668" s="5">
        <f t="shared" si="858"/>
        <v>1.3237857095732317E-4</v>
      </c>
      <c r="AD668" s="5">
        <f t="shared" si="859"/>
        <v>3.9738947686328417E-5</v>
      </c>
      <c r="AE668" s="5">
        <f t="shared" si="860"/>
        <v>1.1882819615061309E-4</v>
      </c>
      <c r="AF668" s="5">
        <f t="shared" si="861"/>
        <v>1.7766122434674338E-4</v>
      </c>
      <c r="AG668" s="5">
        <f t="shared" si="862"/>
        <v>1.7708204875537318E-4</v>
      </c>
      <c r="AH668" s="5">
        <f t="shared" si="863"/>
        <v>0.11100275447388265</v>
      </c>
      <c r="AI668" s="5">
        <f t="shared" si="864"/>
        <v>4.5657018668743388E-2</v>
      </c>
      <c r="AJ668" s="5">
        <f t="shared" si="865"/>
        <v>9.3896920107890205E-3</v>
      </c>
      <c r="AK668" s="5">
        <f t="shared" si="866"/>
        <v>1.287371487498277E-3</v>
      </c>
      <c r="AL668" s="5">
        <f t="shared" si="867"/>
        <v>6.5126031568566063E-6</v>
      </c>
      <c r="AM668" s="5">
        <f t="shared" si="868"/>
        <v>3.269039376527918E-6</v>
      </c>
      <c r="AN668" s="5">
        <f t="shared" si="869"/>
        <v>9.7751469244813233E-6</v>
      </c>
      <c r="AO668" s="5">
        <f t="shared" si="870"/>
        <v>1.4614919918261288E-5</v>
      </c>
      <c r="AP668" s="5">
        <f t="shared" si="871"/>
        <v>1.4567275279327773E-5</v>
      </c>
      <c r="AQ668" s="5">
        <f t="shared" si="872"/>
        <v>1.0889839471437888E-5</v>
      </c>
      <c r="AR668" s="5">
        <f t="shared" si="873"/>
        <v>6.6384531296578744E-2</v>
      </c>
      <c r="AS668" s="5">
        <f t="shared" si="874"/>
        <v>2.7304906072729999E-2</v>
      </c>
      <c r="AT668" s="5">
        <f t="shared" si="875"/>
        <v>5.6154489689003145E-3</v>
      </c>
      <c r="AU668" s="5">
        <f t="shared" si="876"/>
        <v>7.6990479386942036E-4</v>
      </c>
      <c r="AV668" s="5">
        <f t="shared" si="877"/>
        <v>7.9168210089601462E-5</v>
      </c>
      <c r="AW668" s="5">
        <f t="shared" si="878"/>
        <v>2.2249950554251827E-7</v>
      </c>
      <c r="AX668" s="5">
        <f t="shared" si="879"/>
        <v>2.2410043268807616E-7</v>
      </c>
      <c r="AY668" s="5">
        <f t="shared" si="880"/>
        <v>6.7010959583253992E-7</v>
      </c>
      <c r="AZ668" s="5">
        <f t="shared" si="881"/>
        <v>1.00188755782519E-6</v>
      </c>
      <c r="BA668" s="5">
        <f t="shared" si="882"/>
        <v>9.9862140438668091E-7</v>
      </c>
      <c r="BB668" s="5">
        <f t="shared" si="883"/>
        <v>7.4652442395628627E-7</v>
      </c>
      <c r="BC668" s="5">
        <f t="shared" si="884"/>
        <v>4.4645445260051373E-7</v>
      </c>
      <c r="BD668" s="5">
        <f t="shared" si="885"/>
        <v>3.3084058862275979E-2</v>
      </c>
      <c r="BE668" s="5">
        <f t="shared" si="886"/>
        <v>1.3607946039466464E-2</v>
      </c>
      <c r="BF668" s="5">
        <f t="shared" si="887"/>
        <v>2.7985713026308528E-3</v>
      </c>
      <c r="BG668" s="5">
        <f t="shared" si="888"/>
        <v>3.8369745212070346E-4</v>
      </c>
      <c r="BH668" s="5">
        <f t="shared" si="889"/>
        <v>3.9455060862354721E-5</v>
      </c>
      <c r="BI668" s="5">
        <f t="shared" si="890"/>
        <v>3.2456860352826303E-6</v>
      </c>
      <c r="BJ668" s="8">
        <f t="shared" si="891"/>
        <v>2.8793430684846882E-2</v>
      </c>
      <c r="BK668" s="8">
        <f t="shared" si="892"/>
        <v>8.8768924009427166E-2</v>
      </c>
      <c r="BL668" s="8">
        <f t="shared" si="893"/>
        <v>0.70093214386702929</v>
      </c>
      <c r="BM668" s="8">
        <f t="shared" si="894"/>
        <v>0.62753777181829806</v>
      </c>
      <c r="BN668" s="8">
        <f t="shared" si="895"/>
        <v>0.3394440218058723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1.6857142857142899</v>
      </c>
      <c r="F669">
        <f>VLOOKUP(B669,home!$B$2:$E$405,3,FALSE)</f>
        <v>1.36</v>
      </c>
      <c r="G669">
        <f>VLOOKUP(C669,away!$B$2:$E$405,4,FALSE)</f>
        <v>0.81</v>
      </c>
      <c r="H669">
        <f>VLOOKUP(A669,away!$A$2:$E$405,3,FALSE)</f>
        <v>1.22857142857143</v>
      </c>
      <c r="I669">
        <f>VLOOKUP(C669,away!$B$2:$E$405,3,FALSE)</f>
        <v>1.0900000000000001</v>
      </c>
      <c r="J669">
        <f>VLOOKUP(B669,home!$B$2:$E$405,4,FALSE)</f>
        <v>0.76</v>
      </c>
      <c r="K669" s="3">
        <f t="shared" si="840"/>
        <v>1.8569828571428622</v>
      </c>
      <c r="L669" s="3">
        <f t="shared" si="841"/>
        <v>1.0177485714285726</v>
      </c>
      <c r="M669" s="5">
        <f t="shared" si="842"/>
        <v>5.6431293301805525E-2</v>
      </c>
      <c r="N669" s="5">
        <f t="shared" si="843"/>
        <v>0.10479194426785367</v>
      </c>
      <c r="O669" s="5">
        <f t="shared" si="844"/>
        <v>5.7432868141779336E-2</v>
      </c>
      <c r="P669" s="5">
        <f t="shared" si="845"/>
        <v>0.10665185157583065</v>
      </c>
      <c r="Q669" s="5">
        <f t="shared" si="846"/>
        <v>9.7298422036037266E-2</v>
      </c>
      <c r="R669" s="5">
        <f t="shared" si="847"/>
        <v>2.9226109752170749E-2</v>
      </c>
      <c r="S669" s="5">
        <f t="shared" si="848"/>
        <v>5.0391444086348297E-2</v>
      </c>
      <c r="T669" s="5">
        <f t="shared" si="849"/>
        <v>9.9025330029431272E-2</v>
      </c>
      <c r="U669" s="5">
        <f t="shared" si="850"/>
        <v>5.4272384790756897E-2</v>
      </c>
      <c r="V669" s="5">
        <f t="shared" si="851"/>
        <v>1.058187655374114E-2</v>
      </c>
      <c r="W669" s="5">
        <f t="shared" si="852"/>
        <v>6.0227167249324164E-2</v>
      </c>
      <c r="X669" s="5">
        <f t="shared" si="853"/>
        <v>6.1296113429189371E-2</v>
      </c>
      <c r="Y669" s="5">
        <f t="shared" si="854"/>
        <v>3.119201593834061E-2</v>
      </c>
      <c r="Z669" s="5">
        <f t="shared" si="855"/>
        <v>9.9149438162288179E-3</v>
      </c>
      <c r="AA669" s="5">
        <f t="shared" si="856"/>
        <v>1.8411880696271542E-2</v>
      </c>
      <c r="AB669" s="5">
        <f t="shared" si="857"/>
        <v>1.7095273410367925E-2</v>
      </c>
      <c r="AC669" s="5">
        <f t="shared" si="858"/>
        <v>1.2499455771458176E-3</v>
      </c>
      <c r="AD669" s="5">
        <f t="shared" si="859"/>
        <v>2.7960204279067764E-2</v>
      </c>
      <c r="AE669" s="5">
        <f t="shared" si="860"/>
        <v>2.8456457961872277E-2</v>
      </c>
      <c r="AF669" s="5">
        <f t="shared" si="861"/>
        <v>1.4480759719306369E-2</v>
      </c>
      <c r="AG669" s="5">
        <f t="shared" si="862"/>
        <v>4.9125908391748248E-3</v>
      </c>
      <c r="AH669" s="5">
        <f t="shared" si="863"/>
        <v>2.5227299761903595E-3</v>
      </c>
      <c r="AI669" s="5">
        <f t="shared" si="864"/>
        <v>4.6846663189859181E-3</v>
      </c>
      <c r="AJ669" s="5">
        <f t="shared" si="865"/>
        <v>4.3496725228957039E-3</v>
      </c>
      <c r="AK669" s="5">
        <f t="shared" si="866"/>
        <v>2.692422436400888E-3</v>
      </c>
      <c r="AL669" s="5">
        <f t="shared" si="867"/>
        <v>9.449296826047156E-5</v>
      </c>
      <c r="AM669" s="5">
        <f t="shared" si="868"/>
        <v>1.0384324005688264E-2</v>
      </c>
      <c r="AN669" s="5">
        <f t="shared" si="869"/>
        <v>1.0568630922040662E-2</v>
      </c>
      <c r="AO669" s="5">
        <f t="shared" si="870"/>
        <v>5.3781045114313607E-3</v>
      </c>
      <c r="AP669" s="5">
        <f t="shared" si="871"/>
        <v>1.8245193945009429E-3</v>
      </c>
      <c r="AQ669" s="5">
        <f t="shared" si="872"/>
        <v>4.6422550182426467E-4</v>
      </c>
      <c r="AR669" s="5">
        <f t="shared" si="873"/>
        <v>5.1350096587355536E-4</v>
      </c>
      <c r="AS669" s="5">
        <f t="shared" si="874"/>
        <v>9.5356249075349408E-4</v>
      </c>
      <c r="AT669" s="5">
        <f t="shared" si="875"/>
        <v>8.8537459927184392E-4</v>
      </c>
      <c r="AU669" s="5">
        <f t="shared" si="876"/>
        <v>5.4804181766584842E-4</v>
      </c>
      <c r="AV669" s="5">
        <f t="shared" si="877"/>
        <v>2.5442606510072384E-4</v>
      </c>
      <c r="AW669" s="5">
        <f t="shared" si="878"/>
        <v>4.9607276763863307E-6</v>
      </c>
      <c r="AX669" s="5">
        <f t="shared" si="879"/>
        <v>3.2139186102633668E-3</v>
      </c>
      <c r="AY669" s="5">
        <f t="shared" si="880"/>
        <v>3.2709610742832447E-3</v>
      </c>
      <c r="AZ669" s="5">
        <f t="shared" si="881"/>
        <v>1.6645079802751206E-3</v>
      </c>
      <c r="BA669" s="5">
        <f t="shared" si="882"/>
        <v>5.6468353968548756E-4</v>
      </c>
      <c r="BB669" s="5">
        <f t="shared" si="883"/>
        <v>1.4367646645603365E-4</v>
      </c>
      <c r="BC669" s="5">
        <f t="shared" si="884"/>
        <v>2.9245303696706708E-5</v>
      </c>
      <c r="BD669" s="5">
        <f t="shared" si="885"/>
        <v>8.7102479074167131E-5</v>
      </c>
      <c r="BE669" s="5">
        <f t="shared" si="886"/>
        <v>1.6174781045537323E-4</v>
      </c>
      <c r="BF669" s="5">
        <f t="shared" si="887"/>
        <v>1.5018145559801059E-4</v>
      </c>
      <c r="BG669" s="5">
        <f t="shared" si="888"/>
        <v>9.2961462835422515E-5</v>
      </c>
      <c r="BH669" s="5">
        <f t="shared" si="889"/>
        <v>4.3156960715075749E-5</v>
      </c>
      <c r="BI669" s="5">
        <f t="shared" si="890"/>
        <v>1.6028347242856718E-5</v>
      </c>
      <c r="BJ669" s="8">
        <f t="shared" si="891"/>
        <v>0.56714780305974311</v>
      </c>
      <c r="BK669" s="8">
        <f t="shared" si="892"/>
        <v>0.22867186513741514</v>
      </c>
      <c r="BL669" s="8">
        <f t="shared" si="893"/>
        <v>0.19439409250040565</v>
      </c>
      <c r="BM669" s="8">
        <f t="shared" si="894"/>
        <v>0.54503021509170879</v>
      </c>
      <c r="BN669" s="8">
        <f t="shared" si="895"/>
        <v>0.45183248907547724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1.6857142857142899</v>
      </c>
      <c r="F670">
        <f>VLOOKUP(B670,home!$B$2:$E$405,3,FALSE)</f>
        <v>0.54</v>
      </c>
      <c r="G670">
        <f>VLOOKUP(C670,away!$B$2:$E$405,4,FALSE)</f>
        <v>0.81</v>
      </c>
      <c r="H670">
        <f>VLOOKUP(A670,away!$A$2:$E$405,3,FALSE)</f>
        <v>1.22857142857143</v>
      </c>
      <c r="I670">
        <f>VLOOKUP(C670,away!$B$2:$E$405,3,FALSE)</f>
        <v>2.44</v>
      </c>
      <c r="J670">
        <f>VLOOKUP(B670,home!$B$2:$E$405,4,FALSE)</f>
        <v>1.52</v>
      </c>
      <c r="K670" s="3">
        <f t="shared" si="840"/>
        <v>0.73733142857143052</v>
      </c>
      <c r="L670" s="3">
        <f t="shared" si="841"/>
        <v>4.5565257142857192</v>
      </c>
      <c r="M670" s="5">
        <f t="shared" si="842"/>
        <v>5.0223509264669605E-3</v>
      </c>
      <c r="N670" s="5">
        <f t="shared" si="843"/>
        <v>3.7031371833989319E-3</v>
      </c>
      <c r="O670" s="5">
        <f t="shared" si="844"/>
        <v>2.2884471142613411E-2</v>
      </c>
      <c r="P670" s="5">
        <f t="shared" si="845"/>
        <v>1.6873439799684822E-2</v>
      </c>
      <c r="Q670" s="5">
        <f t="shared" si="846"/>
        <v>1.3652197148157586E-3</v>
      </c>
      <c r="R670" s="5">
        <f t="shared" si="847"/>
        <v>5.2136840609573749E-2</v>
      </c>
      <c r="S670" s="5">
        <f t="shared" si="848"/>
        <v>1.4172295745663518E-2</v>
      </c>
      <c r="T670" s="5">
        <f t="shared" si="849"/>
        <v>6.22065873620782E-3</v>
      </c>
      <c r="U670" s="5">
        <f t="shared" si="850"/>
        <v>3.8442131167857989E-2</v>
      </c>
      <c r="V670" s="5">
        <f t="shared" si="851"/>
        <v>5.2904701534091632E-3</v>
      </c>
      <c r="W670" s="5">
        <f t="shared" si="852"/>
        <v>3.3553980087966146E-4</v>
      </c>
      <c r="X670" s="5">
        <f t="shared" si="853"/>
        <v>1.5288957308744874E-3</v>
      </c>
      <c r="Y670" s="5">
        <f t="shared" si="854"/>
        <v>3.4832263560956303E-3</v>
      </c>
      <c r="Z670" s="5">
        <f t="shared" si="855"/>
        <v>7.9187618299712936E-2</v>
      </c>
      <c r="AA670" s="5">
        <f t="shared" si="856"/>
        <v>5.8387519726096494E-2</v>
      </c>
      <c r="AB670" s="5">
        <f t="shared" si="857"/>
        <v>2.1525476665192649E-2</v>
      </c>
      <c r="AC670" s="5">
        <f t="shared" si="858"/>
        <v>1.110889488714699E-3</v>
      </c>
      <c r="AD670" s="5">
        <f t="shared" si="859"/>
        <v>6.1851010181293527E-5</v>
      </c>
      <c r="AE670" s="5">
        <f t="shared" si="860"/>
        <v>2.8182571834561176E-4</v>
      </c>
      <c r="AF670" s="5">
        <f t="shared" si="861"/>
        <v>6.4207306629441229E-4</v>
      </c>
      <c r="AG670" s="5">
        <f t="shared" si="862"/>
        <v>9.7520747900692328E-4</v>
      </c>
      <c r="AH670" s="5">
        <f t="shared" si="863"/>
        <v>9.0205104758921073E-2</v>
      </c>
      <c r="AI670" s="5">
        <f t="shared" si="864"/>
        <v>6.6511058756330829E-2</v>
      </c>
      <c r="AJ670" s="5">
        <f t="shared" si="865"/>
        <v>2.4520346984301875E-2</v>
      </c>
      <c r="AK670" s="5">
        <f t="shared" si="866"/>
        <v>6.0265408236674905E-3</v>
      </c>
      <c r="AL670" s="5">
        <f t="shared" si="867"/>
        <v>1.4928886640039085E-4</v>
      </c>
      <c r="AM670" s="5">
        <f t="shared" si="868"/>
        <v>9.1209387391118543E-6</v>
      </c>
      <c r="AN670" s="5">
        <f t="shared" si="869"/>
        <v>4.1559791903187922E-5</v>
      </c>
      <c r="AO670" s="5">
        <f t="shared" si="870"/>
        <v>9.4684130243619604E-5</v>
      </c>
      <c r="AP670" s="5">
        <f t="shared" si="871"/>
        <v>1.4381022472994369E-4</v>
      </c>
      <c r="AQ670" s="5">
        <f t="shared" si="872"/>
        <v>1.6381874673979907E-4</v>
      </c>
      <c r="AR670" s="5">
        <f t="shared" si="873"/>
        <v>8.220437587877219E-2</v>
      </c>
      <c r="AS670" s="5">
        <f t="shared" si="874"/>
        <v>6.0611869901517942E-2</v>
      </c>
      <c r="AT670" s="5">
        <f t="shared" si="875"/>
        <v>2.2345518311435952E-2</v>
      </c>
      <c r="AU670" s="5">
        <f t="shared" si="876"/>
        <v>5.4920176462467116E-3</v>
      </c>
      <c r="AV670" s="5">
        <f t="shared" si="877"/>
        <v>1.0123593042116481E-3</v>
      </c>
      <c r="AW670" s="5">
        <f t="shared" si="878"/>
        <v>1.3932257449701172E-5</v>
      </c>
      <c r="AX670" s="5">
        <f t="shared" si="879"/>
        <v>1.1208591317369737E-6</v>
      </c>
      <c r="AY670" s="5">
        <f t="shared" si="880"/>
        <v>5.107223455851485E-6</v>
      </c>
      <c r="AZ670" s="5">
        <f t="shared" si="881"/>
        <v>1.1635597502595235E-5</v>
      </c>
      <c r="BA670" s="5">
        <f t="shared" si="882"/>
        <v>1.7672633073884632E-5</v>
      </c>
      <c r="BB670" s="5">
        <f t="shared" si="883"/>
        <v>2.0131451760072897E-5</v>
      </c>
      <c r="BC670" s="5">
        <f t="shared" si="884"/>
        <v>1.834589552213493E-5</v>
      </c>
      <c r="BD670" s="5">
        <f t="shared" si="885"/>
        <v>6.2427725419739025E-2</v>
      </c>
      <c r="BE670" s="5">
        <f t="shared" si="886"/>
        <v>4.6029923966201189E-2</v>
      </c>
      <c r="BF670" s="5">
        <f t="shared" si="887"/>
        <v>1.696965479751672E-2</v>
      </c>
      <c r="BG670" s="5">
        <f t="shared" si="888"/>
        <v>4.1707532714056784E-3</v>
      </c>
      <c r="BH670" s="5">
        <f t="shared" si="889"/>
        <v>7.6880686695612887E-4</v>
      </c>
      <c r="BI670" s="5">
        <f t="shared" si="890"/>
        <v>1.133730931016577E-4</v>
      </c>
      <c r="BJ670" s="8">
        <f t="shared" si="891"/>
        <v>1.9124642288902472E-2</v>
      </c>
      <c r="BK670" s="8">
        <f t="shared" si="892"/>
        <v>4.2623842203795406E-2</v>
      </c>
      <c r="BL670" s="8">
        <f t="shared" si="893"/>
        <v>0.68278586909166039</v>
      </c>
      <c r="BM670" s="8">
        <f t="shared" si="894"/>
        <v>0.72174533754151149</v>
      </c>
      <c r="BN670" s="8">
        <f t="shared" si="895"/>
        <v>0.10198545937655362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1.6857142857142899</v>
      </c>
      <c r="F671">
        <f>VLOOKUP(B671,home!$B$2:$E$405,3,FALSE)</f>
        <v>1.0900000000000001</v>
      </c>
      <c r="G671">
        <f>VLOOKUP(C671,away!$B$2:$E$405,4,FALSE)</f>
        <v>2.0299999999999998</v>
      </c>
      <c r="H671">
        <f>VLOOKUP(A671,away!$A$2:$E$405,3,FALSE)</f>
        <v>1.22857142857143</v>
      </c>
      <c r="I671">
        <f>VLOOKUP(C671,away!$B$2:$E$405,3,FALSE)</f>
        <v>0.41</v>
      </c>
      <c r="J671">
        <f>VLOOKUP(B671,home!$B$2:$E$405,4,FALSE)</f>
        <v>1.01</v>
      </c>
      <c r="K671" s="3">
        <f t="shared" si="840"/>
        <v>3.7299800000000092</v>
      </c>
      <c r="L671" s="3">
        <f t="shared" si="841"/>
        <v>0.50875142857142908</v>
      </c>
      <c r="M671" s="5">
        <f t="shared" si="842"/>
        <v>1.4425880500260245E-2</v>
      </c>
      <c r="N671" s="5">
        <f t="shared" si="843"/>
        <v>5.3808245748360836E-2</v>
      </c>
      <c r="O671" s="5">
        <f t="shared" si="844"/>
        <v>7.3391873129081218E-3</v>
      </c>
      <c r="P671" s="5">
        <f t="shared" si="845"/>
        <v>2.7375021893401102E-2</v>
      </c>
      <c r="Q671" s="5">
        <f t="shared" si="846"/>
        <v>0.10035184023823572</v>
      </c>
      <c r="R671" s="5">
        <f t="shared" si="847"/>
        <v>1.8669110149976572E-3</v>
      </c>
      <c r="S671" s="5">
        <f t="shared" si="848"/>
        <v>1.2986933859092178E-2</v>
      </c>
      <c r="T671" s="5">
        <f t="shared" si="849"/>
        <v>5.1054142080974245E-2</v>
      </c>
      <c r="U671" s="5">
        <f t="shared" si="850"/>
        <v>6.9635407477209778E-3</v>
      </c>
      <c r="V671" s="5">
        <f t="shared" si="851"/>
        <v>2.7382699733794181E-3</v>
      </c>
      <c r="W671" s="5">
        <f t="shared" si="852"/>
        <v>0.12477011901727185</v>
      </c>
      <c r="X671" s="5">
        <f t="shared" si="853"/>
        <v>6.3476976293064286E-2</v>
      </c>
      <c r="Y671" s="5">
        <f t="shared" si="854"/>
        <v>1.6147001185245594E-2</v>
      </c>
      <c r="Z671" s="5">
        <f t="shared" si="855"/>
        <v>3.1659788196526493E-4</v>
      </c>
      <c r="AA671" s="5">
        <f t="shared" si="856"/>
        <v>1.1809037677728018E-3</v>
      </c>
      <c r="AB671" s="5">
        <f t="shared" si="857"/>
        <v>2.2023737178586029E-3</v>
      </c>
      <c r="AC671" s="5">
        <f t="shared" si="858"/>
        <v>3.2476440723129568E-4</v>
      </c>
      <c r="AD671" s="5">
        <f t="shared" si="859"/>
        <v>0.1163475121330112</v>
      </c>
      <c r="AE671" s="5">
        <f t="shared" si="860"/>
        <v>5.919196300840112E-2</v>
      </c>
      <c r="AF671" s="5">
        <f t="shared" si="861"/>
        <v>1.5056997870235627E-2</v>
      </c>
      <c r="AG671" s="5">
        <f t="shared" si="862"/>
        <v>2.5534230588264467E-3</v>
      </c>
      <c r="AH671" s="5">
        <f t="shared" si="863"/>
        <v>4.0267406183129292E-5</v>
      </c>
      <c r="AI671" s="5">
        <f t="shared" si="864"/>
        <v>1.5019661971494896E-4</v>
      </c>
      <c r="AJ671" s="5">
        <f t="shared" si="865"/>
        <v>2.8011519380218334E-4</v>
      </c>
      <c r="AK671" s="5">
        <f t="shared" si="866"/>
        <v>3.4827469019275693E-4</v>
      </c>
      <c r="AL671" s="5">
        <f t="shared" si="867"/>
        <v>2.4651341754823959E-5</v>
      </c>
      <c r="AM671" s="5">
        <f t="shared" si="868"/>
        <v>8.6794778661178032E-2</v>
      </c>
      <c r="AN671" s="5">
        <f t="shared" si="869"/>
        <v>4.4156967636415315E-2</v>
      </c>
      <c r="AO671" s="5">
        <f t="shared" si="870"/>
        <v>1.1232460183204325E-2</v>
      </c>
      <c r="AP671" s="5">
        <f t="shared" si="871"/>
        <v>1.9048433881922986E-3</v>
      </c>
      <c r="AQ671" s="5">
        <f t="shared" si="872"/>
        <v>2.4227294873691824E-4</v>
      </c>
      <c r="AR671" s="5">
        <f t="shared" si="873"/>
        <v>4.0972200841066058E-6</v>
      </c>
      <c r="AS671" s="5">
        <f t="shared" si="874"/>
        <v>1.5282548969315993E-5</v>
      </c>
      <c r="AT671" s="5">
        <f t="shared" si="875"/>
        <v>2.8501801002284707E-5</v>
      </c>
      <c r="AU671" s="5">
        <f t="shared" si="876"/>
        <v>3.5437049234167402E-5</v>
      </c>
      <c r="AV671" s="5">
        <f t="shared" si="877"/>
        <v>3.3044871225615011E-5</v>
      </c>
      <c r="AW671" s="5">
        <f t="shared" si="878"/>
        <v>1.2994219740999604E-6</v>
      </c>
      <c r="AX671" s="5">
        <f t="shared" si="879"/>
        <v>5.395713141843695E-2</v>
      </c>
      <c r="AY671" s="5">
        <f t="shared" si="880"/>
        <v>2.7450767690746135E-2</v>
      </c>
      <c r="AZ671" s="5">
        <f t="shared" si="881"/>
        <v>6.982808639024762E-3</v>
      </c>
      <c r="BA671" s="5">
        <f t="shared" si="882"/>
        <v>1.1841712901815881E-3</v>
      </c>
      <c r="BB671" s="5">
        <f t="shared" si="883"/>
        <v>1.5061220888828877E-4</v>
      </c>
      <c r="BC671" s="5">
        <f t="shared" si="884"/>
        <v>1.5324835286443085E-5</v>
      </c>
      <c r="BD671" s="5">
        <f t="shared" si="885"/>
        <v>3.4741109516013096E-7</v>
      </c>
      <c r="BE671" s="5">
        <f t="shared" si="886"/>
        <v>1.2958364367253884E-6</v>
      </c>
      <c r="BF671" s="5">
        <f t="shared" si="887"/>
        <v>2.416721996128488E-6</v>
      </c>
      <c r="BG671" s="5">
        <f t="shared" si="888"/>
        <v>3.0047749037064544E-6</v>
      </c>
      <c r="BH671" s="5">
        <f t="shared" si="889"/>
        <v>2.8019375738317572E-6</v>
      </c>
      <c r="BI671" s="5">
        <f t="shared" si="890"/>
        <v>2.0902342223282005E-6</v>
      </c>
      <c r="BJ671" s="8">
        <f t="shared" si="891"/>
        <v>0.83683035953391793</v>
      </c>
      <c r="BK671" s="8">
        <f t="shared" si="892"/>
        <v>8.5326289665865196E-2</v>
      </c>
      <c r="BL671" s="8">
        <f t="shared" si="893"/>
        <v>2.0500090877894544E-2</v>
      </c>
      <c r="BM671" s="8">
        <f t="shared" si="894"/>
        <v>0.7103567829827071</v>
      </c>
      <c r="BN671" s="8">
        <f t="shared" si="895"/>
        <v>0.20516708670816369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1.2931034482758601</v>
      </c>
      <c r="F672">
        <f>VLOOKUP(B672,home!$B$2:$E$405,3,FALSE)</f>
        <v>0.52</v>
      </c>
      <c r="G672">
        <f>VLOOKUP(C672,away!$B$2:$E$405,4,FALSE)</f>
        <v>0</v>
      </c>
      <c r="H672">
        <f>VLOOKUP(A672,away!$A$2:$E$405,3,FALSE)</f>
        <v>1.13793103448276</v>
      </c>
      <c r="I672">
        <f>VLOOKUP(C672,away!$B$2:$E$405,3,FALSE)</f>
        <v>0.26</v>
      </c>
      <c r="J672">
        <f>VLOOKUP(B672,home!$B$2:$E$405,4,FALSE)</f>
        <v>1.46</v>
      </c>
      <c r="K672" s="3">
        <f t="shared" si="840"/>
        <v>0</v>
      </c>
      <c r="L672" s="3">
        <f t="shared" si="841"/>
        <v>0.43195862068965568</v>
      </c>
      <c r="M672" s="5">
        <f t="shared" si="842"/>
        <v>0.64923624107723488</v>
      </c>
      <c r="N672" s="5">
        <f t="shared" si="843"/>
        <v>0</v>
      </c>
      <c r="O672" s="5">
        <f t="shared" si="844"/>
        <v>0.28044319119745914</v>
      </c>
      <c r="P672" s="5">
        <f t="shared" si="845"/>
        <v>0</v>
      </c>
      <c r="Q672" s="5">
        <f t="shared" si="846"/>
        <v>0</v>
      </c>
      <c r="R672" s="5">
        <f t="shared" si="847"/>
        <v>6.0569927025729921E-2</v>
      </c>
      <c r="S672" s="5">
        <f t="shared" si="848"/>
        <v>0</v>
      </c>
      <c r="T672" s="5">
        <f t="shared" si="849"/>
        <v>0</v>
      </c>
      <c r="U672" s="5">
        <f t="shared" si="850"/>
        <v>0</v>
      </c>
      <c r="V672" s="5">
        <f t="shared" si="851"/>
        <v>0</v>
      </c>
      <c r="W672" s="5">
        <f t="shared" si="852"/>
        <v>0</v>
      </c>
      <c r="X672" s="5">
        <f t="shared" si="853"/>
        <v>0</v>
      </c>
      <c r="Y672" s="5">
        <f t="shared" si="854"/>
        <v>0</v>
      </c>
      <c r="Z672" s="5">
        <f t="shared" si="855"/>
        <v>8.7212340444358001E-3</v>
      </c>
      <c r="AA672" s="5">
        <f t="shared" si="856"/>
        <v>0</v>
      </c>
      <c r="AB672" s="5">
        <f t="shared" si="857"/>
        <v>0</v>
      </c>
      <c r="AC672" s="5">
        <f t="shared" si="858"/>
        <v>0</v>
      </c>
      <c r="AD672" s="5">
        <f t="shared" si="859"/>
        <v>0</v>
      </c>
      <c r="AE672" s="5">
        <f t="shared" si="860"/>
        <v>0</v>
      </c>
      <c r="AF672" s="5">
        <f t="shared" si="861"/>
        <v>0</v>
      </c>
      <c r="AG672" s="5">
        <f t="shared" si="862"/>
        <v>0</v>
      </c>
      <c r="AH672" s="5">
        <f t="shared" si="863"/>
        <v>9.4180305713653873E-4</v>
      </c>
      <c r="AI672" s="5">
        <f t="shared" si="864"/>
        <v>0</v>
      </c>
      <c r="AJ672" s="5">
        <f t="shared" si="865"/>
        <v>0</v>
      </c>
      <c r="AK672" s="5">
        <f t="shared" si="866"/>
        <v>0</v>
      </c>
      <c r="AL672" s="5">
        <f t="shared" si="867"/>
        <v>0</v>
      </c>
      <c r="AM672" s="5">
        <f t="shared" si="868"/>
        <v>0</v>
      </c>
      <c r="AN672" s="5">
        <f t="shared" si="869"/>
        <v>0</v>
      </c>
      <c r="AO672" s="5">
        <f t="shared" si="870"/>
        <v>0</v>
      </c>
      <c r="AP672" s="5">
        <f t="shared" si="871"/>
        <v>0</v>
      </c>
      <c r="AQ672" s="5">
        <f t="shared" si="872"/>
        <v>0</v>
      </c>
      <c r="AR672" s="5">
        <f t="shared" si="873"/>
        <v>8.1363989904400068E-5</v>
      </c>
      <c r="AS672" s="5">
        <f t="shared" si="874"/>
        <v>0</v>
      </c>
      <c r="AT672" s="5">
        <f t="shared" si="875"/>
        <v>0</v>
      </c>
      <c r="AU672" s="5">
        <f t="shared" si="876"/>
        <v>0</v>
      </c>
      <c r="AV672" s="5">
        <f t="shared" si="877"/>
        <v>0</v>
      </c>
      <c r="AW672" s="5">
        <f t="shared" si="878"/>
        <v>0</v>
      </c>
      <c r="AX672" s="5">
        <f t="shared" si="879"/>
        <v>0</v>
      </c>
      <c r="AY672" s="5">
        <f t="shared" si="880"/>
        <v>0</v>
      </c>
      <c r="AZ672" s="5">
        <f t="shared" si="881"/>
        <v>0</v>
      </c>
      <c r="BA672" s="5">
        <f t="shared" si="882"/>
        <v>0</v>
      </c>
      <c r="BB672" s="5">
        <f t="shared" si="883"/>
        <v>0</v>
      </c>
      <c r="BC672" s="5">
        <f t="shared" si="884"/>
        <v>0</v>
      </c>
      <c r="BD672" s="5">
        <f t="shared" si="885"/>
        <v>5.857646142151953E-6</v>
      </c>
      <c r="BE672" s="5">
        <f t="shared" si="886"/>
        <v>0</v>
      </c>
      <c r="BF672" s="5">
        <f t="shared" si="887"/>
        <v>0</v>
      </c>
      <c r="BG672" s="5">
        <f t="shared" si="888"/>
        <v>0</v>
      </c>
      <c r="BH672" s="5">
        <f t="shared" si="889"/>
        <v>0</v>
      </c>
      <c r="BI672" s="5">
        <f t="shared" si="890"/>
        <v>0</v>
      </c>
      <c r="BJ672" s="8">
        <f t="shared" si="891"/>
        <v>0</v>
      </c>
      <c r="BK672" s="8">
        <f t="shared" si="892"/>
        <v>0.64923624107723488</v>
      </c>
      <c r="BL672" s="8">
        <f t="shared" si="893"/>
        <v>0.34204214291637214</v>
      </c>
      <c r="BM672" s="8">
        <f t="shared" si="894"/>
        <v>9.7502587376188908E-3</v>
      </c>
      <c r="BN672" s="8">
        <f t="shared" si="895"/>
        <v>0.9902493593004239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1.2931034482758601</v>
      </c>
      <c r="F673">
        <f>VLOOKUP(B673,home!$B$2:$E$405,3,FALSE)</f>
        <v>0.52</v>
      </c>
      <c r="G673">
        <f>VLOOKUP(C673,away!$B$2:$E$405,4,FALSE)</f>
        <v>0.26</v>
      </c>
      <c r="H673">
        <f>VLOOKUP(A673,away!$A$2:$E$405,3,FALSE)</f>
        <v>1.13793103448276</v>
      </c>
      <c r="I673">
        <f>VLOOKUP(C673,away!$B$2:$E$405,3,FALSE)</f>
        <v>0.52</v>
      </c>
      <c r="J673">
        <f>VLOOKUP(B673,home!$B$2:$E$405,4,FALSE)</f>
        <v>0.59</v>
      </c>
      <c r="K673" s="3">
        <f t="shared" si="840"/>
        <v>0.17482758620689631</v>
      </c>
      <c r="L673" s="3">
        <f t="shared" si="841"/>
        <v>0.34911724137931072</v>
      </c>
      <c r="M673" s="5">
        <f t="shared" si="842"/>
        <v>0.59217988669995036</v>
      </c>
      <c r="N673" s="5">
        <f t="shared" si="843"/>
        <v>0.10352938019202565</v>
      </c>
      <c r="O673" s="5">
        <f t="shared" si="844"/>
        <v>0.20674020844499946</v>
      </c>
      <c r="P673" s="5">
        <f t="shared" si="845"/>
        <v>3.6143891614349853E-2</v>
      </c>
      <c r="Q673" s="5">
        <f t="shared" si="846"/>
        <v>9.0498958202339542E-3</v>
      </c>
      <c r="R673" s="5">
        <f t="shared" si="847"/>
        <v>3.6088285627250936E-2</v>
      </c>
      <c r="S673" s="5">
        <f t="shared" si="848"/>
        <v>5.5151353936975026E-4</v>
      </c>
      <c r="T673" s="5">
        <f t="shared" si="849"/>
        <v>3.1594746635302327E-3</v>
      </c>
      <c r="U673" s="5">
        <f t="shared" si="850"/>
        <v>6.3092278665573091E-3</v>
      </c>
      <c r="V673" s="5">
        <f t="shared" si="851"/>
        <v>3.7402008782448368E-6</v>
      </c>
      <c r="W673" s="5">
        <f t="shared" si="852"/>
        <v>5.2739048055846106E-4</v>
      </c>
      <c r="X673" s="5">
        <f t="shared" si="853"/>
        <v>1.8412110970227893E-4</v>
      </c>
      <c r="Y673" s="5">
        <f t="shared" si="854"/>
        <v>3.2139926949478517E-5</v>
      </c>
      <c r="Z673" s="5">
        <f t="shared" si="855"/>
        <v>4.1996809080981599E-3</v>
      </c>
      <c r="AA673" s="5">
        <f t="shared" si="856"/>
        <v>7.3422007600198753E-4</v>
      </c>
      <c r="AB673" s="5">
        <f t="shared" si="857"/>
        <v>6.418096181603571E-5</v>
      </c>
      <c r="AC673" s="5">
        <f t="shared" si="858"/>
        <v>1.4267773420223621E-8</v>
      </c>
      <c r="AD673" s="5">
        <f t="shared" si="859"/>
        <v>2.3050601176132694E-5</v>
      </c>
      <c r="AE673" s="5">
        <f t="shared" si="860"/>
        <v>8.047362294746142E-6</v>
      </c>
      <c r="AF673" s="5">
        <f t="shared" si="861"/>
        <v>1.4047364623608259E-6</v>
      </c>
      <c r="AG673" s="5">
        <f t="shared" si="862"/>
        <v>1.6347257286811455E-7</v>
      </c>
      <c r="AH673" s="5">
        <f t="shared" si="863"/>
        <v>3.6654525332714682E-4</v>
      </c>
      <c r="AI673" s="5">
        <f t="shared" si="864"/>
        <v>6.4082221874780403E-5</v>
      </c>
      <c r="AJ673" s="5">
        <f t="shared" si="865"/>
        <v>5.601670084571314E-6</v>
      </c>
      <c r="AK673" s="5">
        <f t="shared" si="866"/>
        <v>3.2644215320432799E-7</v>
      </c>
      <c r="AL673" s="5">
        <f t="shared" si="867"/>
        <v>3.4833527288640175E-11</v>
      </c>
      <c r="AM673" s="5">
        <f t="shared" si="868"/>
        <v>8.0597619284822475E-7</v>
      </c>
      <c r="AN673" s="5">
        <f t="shared" si="869"/>
        <v>2.8138018506457158E-7</v>
      </c>
      <c r="AO673" s="5">
        <f t="shared" si="870"/>
        <v>4.9117336994271563E-8</v>
      </c>
      <c r="AP673" s="5">
        <f t="shared" si="871"/>
        <v>5.7159030651126868E-9</v>
      </c>
      <c r="AQ673" s="5">
        <f t="shared" si="872"/>
        <v>4.9888007752092169E-10</v>
      </c>
      <c r="AR673" s="5">
        <f t="shared" si="873"/>
        <v>2.5593453536450824E-5</v>
      </c>
      <c r="AS673" s="5">
        <f t="shared" si="874"/>
        <v>4.4744417044760515E-6</v>
      </c>
      <c r="AT673" s="5">
        <f t="shared" si="875"/>
        <v>3.9112792140850944E-7</v>
      </c>
      <c r="AU673" s="5">
        <f t="shared" si="876"/>
        <v>2.2793316799323462E-8</v>
      </c>
      <c r="AV673" s="5">
        <f t="shared" si="877"/>
        <v>9.9622513941870466E-10</v>
      </c>
      <c r="AW673" s="5">
        <f t="shared" si="878"/>
        <v>5.9057656819369181E-14</v>
      </c>
      <c r="AX673" s="5">
        <f t="shared" si="879"/>
        <v>2.3484478722646527E-8</v>
      </c>
      <c r="AY673" s="5">
        <f t="shared" si="880"/>
        <v>8.1988364268814743E-9</v>
      </c>
      <c r="AZ673" s="5">
        <f t="shared" si="881"/>
        <v>1.4311775779365322E-9</v>
      </c>
      <c r="BA673" s="5">
        <f t="shared" si="882"/>
        <v>1.6654958931104193E-10</v>
      </c>
      <c r="BB673" s="5">
        <f t="shared" si="883"/>
        <v>1.4536333293282016E-11</v>
      </c>
      <c r="BC673" s="5">
        <f t="shared" si="884"/>
        <v>1.0149769158241697E-12</v>
      </c>
      <c r="BD673" s="5">
        <f t="shared" si="885"/>
        <v>1.489185982669213E-6</v>
      </c>
      <c r="BE673" s="5">
        <f t="shared" si="886"/>
        <v>2.603507907632034E-7</v>
      </c>
      <c r="BF673" s="5">
        <f t="shared" si="887"/>
        <v>2.2758250158093781E-8</v>
      </c>
      <c r="BG673" s="5">
        <f t="shared" si="888"/>
        <v>1.3262566471440848E-9</v>
      </c>
      <c r="BH673" s="5">
        <f t="shared" si="889"/>
        <v>5.7966562077762914E-11</v>
      </c>
      <c r="BI673" s="5">
        <f t="shared" si="890"/>
        <v>2.0268308257535004E-12</v>
      </c>
      <c r="BJ673" s="8">
        <f t="shared" si="891"/>
        <v>0.11651624435059783</v>
      </c>
      <c r="BK673" s="8">
        <f t="shared" si="892"/>
        <v>0.62887905455599158</v>
      </c>
      <c r="BL673" s="8">
        <f t="shared" si="893"/>
        <v>0.2504049350580434</v>
      </c>
      <c r="BM673" s="8">
        <f t="shared" si="894"/>
        <v>1.6268358275143342E-2</v>
      </c>
      <c r="BN673" s="8">
        <f t="shared" si="895"/>
        <v>0.98373154839881016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1.2931034482758601</v>
      </c>
      <c r="F674">
        <f>VLOOKUP(B674,home!$B$2:$E$405,3,FALSE)</f>
        <v>0.52</v>
      </c>
      <c r="G674">
        <f>VLOOKUP(C674,away!$B$2:$E$405,4,FALSE)</f>
        <v>0.77</v>
      </c>
      <c r="H674">
        <f>VLOOKUP(A674,away!$A$2:$E$405,3,FALSE)</f>
        <v>1.13793103448276</v>
      </c>
      <c r="I674">
        <f>VLOOKUP(C674,away!$B$2:$E$405,3,FALSE)</f>
        <v>0.52</v>
      </c>
      <c r="J674">
        <f>VLOOKUP(B674,home!$B$2:$E$405,4,FALSE)</f>
        <v>0</v>
      </c>
      <c r="K674" s="3">
        <f t="shared" ref="K674:K736" si="896">E674*F674*G674</f>
        <v>0.51775862068965439</v>
      </c>
      <c r="L674" s="3">
        <f t="shared" ref="L674:L736" si="897">H674*I674*J674</f>
        <v>0</v>
      </c>
      <c r="M674" s="5">
        <f t="shared" ref="M674:M736" si="898">_xlfn.POISSON.DIST(0,K674,FALSE) * _xlfn.POISSON.DIST(0,L674,FALSE)</f>
        <v>0.59585458851293194</v>
      </c>
      <c r="N674" s="5">
        <f t="shared" ref="N674:N736" si="899">_xlfn.POISSON.DIST(1,K674,FALSE) * _xlfn.POISSON.DIST(0,L674,FALSE)</f>
        <v>0.30850884988005722</v>
      </c>
      <c r="O674" s="5">
        <f t="shared" ref="O674:O736" si="900">_xlfn.POISSON.DIST(0,K674,FALSE) * _xlfn.POISSON.DIST(1,L674,FALSE)</f>
        <v>0</v>
      </c>
      <c r="P674" s="5">
        <f t="shared" ref="P674:P736" si="901">_xlfn.POISSON.DIST(1,K674,FALSE) * _xlfn.POISSON.DIST(1,L674,FALSE)</f>
        <v>0</v>
      </c>
      <c r="Q674" s="5">
        <f t="shared" ref="Q674:Q736" si="902">_xlfn.POISSON.DIST(2,K674,FALSE) * _xlfn.POISSON.DIST(0,L674,FALSE)</f>
        <v>7.9866558292225026E-2</v>
      </c>
      <c r="R674" s="5">
        <f t="shared" ref="R674:R736" si="903">_xlfn.POISSON.DIST(0,K674,FALSE) * _xlfn.POISSON.DIST(2,L674,FALSE)</f>
        <v>0</v>
      </c>
      <c r="S674" s="5">
        <f t="shared" ref="S674:S736" si="904">_xlfn.POISSON.DIST(2,K674,FALSE) * _xlfn.POISSON.DIST(2,L674,FALSE)</f>
        <v>0</v>
      </c>
      <c r="T674" s="5">
        <f t="shared" ref="T674:T736" si="905">_xlfn.POISSON.DIST(2,K674,FALSE) * _xlfn.POISSON.DIST(1,L674,FALSE)</f>
        <v>0</v>
      </c>
      <c r="U674" s="5">
        <f t="shared" ref="U674:U736" si="906">_xlfn.POISSON.DIST(1,K674,FALSE) * _xlfn.POISSON.DIST(2,L674,FALSE)</f>
        <v>0</v>
      </c>
      <c r="V674" s="5">
        <f t="shared" ref="V674:V736" si="907">_xlfn.POISSON.DIST(3,K674,FALSE) * _xlfn.POISSON.DIST(3,L674,FALSE)</f>
        <v>0</v>
      </c>
      <c r="W674" s="5">
        <f t="shared" ref="W674:W736" si="908">_xlfn.POISSON.DIST(3,K674,FALSE) * _xlfn.POISSON.DIST(0,L674,FALSE)</f>
        <v>1.3783866353537438E-2</v>
      </c>
      <c r="X674" s="5">
        <f t="shared" ref="X674:X736" si="909">_xlfn.POISSON.DIST(3,K674,FALSE) * _xlfn.POISSON.DIST(1,L674,FALSE)</f>
        <v>0</v>
      </c>
      <c r="Y674" s="5">
        <f t="shared" ref="Y674:Y736" si="910">_xlfn.POISSON.DIST(3,K674,FALSE) * _xlfn.POISSON.DIST(2,L674,FALSE)</f>
        <v>0</v>
      </c>
      <c r="Z674" s="5">
        <f t="shared" ref="Z674:Z736" si="911">_xlfn.POISSON.DIST(0,K674,FALSE) * _xlfn.POISSON.DIST(3,L674,FALSE)</f>
        <v>0</v>
      </c>
      <c r="AA674" s="5">
        <f t="shared" ref="AA674:AA736" si="912">_xlfn.POISSON.DIST(1,K674,FALSE) * _xlfn.POISSON.DIST(3,L674,FALSE)</f>
        <v>0</v>
      </c>
      <c r="AB674" s="5">
        <f t="shared" ref="AB674:AB736" si="913">_xlfn.POISSON.DIST(2,K674,FALSE) * _xlfn.POISSON.DIST(3,L674,FALSE)</f>
        <v>0</v>
      </c>
      <c r="AC674" s="5">
        <f t="shared" ref="AC674:AC736" si="914">_xlfn.POISSON.DIST(4,K674,FALSE) * _xlfn.POISSON.DIST(4,L674,FALSE)</f>
        <v>0</v>
      </c>
      <c r="AD674" s="5">
        <f t="shared" ref="AD674:AD736" si="915">_xlfn.POISSON.DIST(4,K674,FALSE) * _xlfn.POISSON.DIST(0,L674,FALSE)</f>
        <v>1.7841789077445197E-3</v>
      </c>
      <c r="AE674" s="5">
        <f t="shared" ref="AE674:AE736" si="916">_xlfn.POISSON.DIST(4,K674,FALSE) * _xlfn.POISSON.DIST(1,L674,FALSE)</f>
        <v>0</v>
      </c>
      <c r="AF674" s="5">
        <f t="shared" ref="AF674:AF736" si="917">_xlfn.POISSON.DIST(4,K674,FALSE) * _xlfn.POISSON.DIST(2,L674,FALSE)</f>
        <v>0</v>
      </c>
      <c r="AG674" s="5">
        <f t="shared" ref="AG674:AG736" si="918">_xlfn.POISSON.DIST(4,K674,FALSE) * _xlfn.POISSON.DIST(3,L674,FALSE)</f>
        <v>0</v>
      </c>
      <c r="AH674" s="5">
        <f t="shared" ref="AH674:AH736" si="919">_xlfn.POISSON.DIST(0,K674,FALSE) * _xlfn.POISSON.DIST(4,L674,FALSE)</f>
        <v>0</v>
      </c>
      <c r="AI674" s="5">
        <f t="shared" ref="AI674:AI736" si="920">_xlfn.POISSON.DIST(1,K674,FALSE) * _xlfn.POISSON.DIST(4,L674,FALSE)</f>
        <v>0</v>
      </c>
      <c r="AJ674" s="5">
        <f t="shared" ref="AJ674:AJ736" si="921">_xlfn.POISSON.DIST(2,K674,FALSE) * _xlfn.POISSON.DIST(4,L674,FALSE)</f>
        <v>0</v>
      </c>
      <c r="AK674" s="5">
        <f t="shared" ref="AK674:AK736" si="922">_xlfn.POISSON.DIST(3,K674,FALSE) * _xlfn.POISSON.DIST(4,L674,FALSE)</f>
        <v>0</v>
      </c>
      <c r="AL674" s="5">
        <f t="shared" ref="AL674:AL736" si="923">_xlfn.POISSON.DIST(5,K674,FALSE) * _xlfn.POISSON.DIST(5,L674,FALSE)</f>
        <v>0</v>
      </c>
      <c r="AM674" s="5">
        <f t="shared" ref="AM674:AM736" si="924">_xlfn.POISSON.DIST(5,K674,FALSE) * _xlfn.POISSON.DIST(0,L674,FALSE)</f>
        <v>1.8475480206747542E-4</v>
      </c>
      <c r="AN674" s="5">
        <f t="shared" ref="AN674:AN736" si="925">_xlfn.POISSON.DIST(5,K674,FALSE) * _xlfn.POISSON.DIST(1,L674,FALSE)</f>
        <v>0</v>
      </c>
      <c r="AO674" s="5">
        <f t="shared" ref="AO674:AO736" si="926">_xlfn.POISSON.DIST(5,K674,FALSE) * _xlfn.POISSON.DIST(2,L674,FALSE)</f>
        <v>0</v>
      </c>
      <c r="AP674" s="5">
        <f t="shared" ref="AP674:AP736" si="927">_xlfn.POISSON.DIST(5,K674,FALSE) * _xlfn.POISSON.DIST(3,L674,FALSE)</f>
        <v>0</v>
      </c>
      <c r="AQ674" s="5">
        <f t="shared" ref="AQ674:AQ736" si="928">_xlfn.POISSON.DIST(5,K674,FALSE) * _xlfn.POISSON.DIST(4,L674,FALSE)</f>
        <v>0</v>
      </c>
      <c r="AR674" s="5">
        <f t="shared" ref="AR674:AR736" si="929">_xlfn.POISSON.DIST(0,K674,FALSE) * _xlfn.POISSON.DIST(5,L674,FALSE)</f>
        <v>0</v>
      </c>
      <c r="AS674" s="5">
        <f t="shared" ref="AS674:AS736" si="930">_xlfn.POISSON.DIST(1,K674,FALSE) * _xlfn.POISSON.DIST(5,L674,FALSE)</f>
        <v>0</v>
      </c>
      <c r="AT674" s="5">
        <f t="shared" ref="AT674:AT736" si="931">_xlfn.POISSON.DIST(2,K674,FALSE) * _xlfn.POISSON.DIST(5,L674,FALSE)</f>
        <v>0</v>
      </c>
      <c r="AU674" s="5">
        <f t="shared" ref="AU674:AU736" si="932">_xlfn.POISSON.DIST(3,K674,FALSE) * _xlfn.POISSON.DIST(5,L674,FALSE)</f>
        <v>0</v>
      </c>
      <c r="AV674" s="5">
        <f t="shared" ref="AV674:AV736" si="933">_xlfn.POISSON.DIST(4,K674,FALSE) * _xlfn.POISSON.DIST(5,L674,FALSE)</f>
        <v>0</v>
      </c>
      <c r="AW674" s="5">
        <f t="shared" ref="AW674:AW736" si="934">_xlfn.POISSON.DIST(6,K674,FALSE) * _xlfn.POISSON.DIST(6,L674,FALSE)</f>
        <v>0</v>
      </c>
      <c r="AX674" s="5">
        <f t="shared" ref="AX674:AX736" si="935">_xlfn.POISSON.DIST(6,K674,FALSE) * _xlfn.POISSON.DIST(0,L674,FALSE)</f>
        <v>1.5943065247374354E-5</v>
      </c>
      <c r="AY674" s="5">
        <f t="shared" ref="AY674:AY736" si="936">_xlfn.POISSON.DIST(6,K674,FALSE) * _xlfn.POISSON.DIST(1,L674,FALSE)</f>
        <v>0</v>
      </c>
      <c r="AZ674" s="5">
        <f t="shared" ref="AZ674:AZ736" si="937">_xlfn.POISSON.DIST(6,K674,FALSE) * _xlfn.POISSON.DIST(2,L674,FALSE)</f>
        <v>0</v>
      </c>
      <c r="BA674" s="5">
        <f t="shared" ref="BA674:BA736" si="938">_xlfn.POISSON.DIST(6,K674,FALSE) * _xlfn.POISSON.DIST(3,L674,FALSE)</f>
        <v>0</v>
      </c>
      <c r="BB674" s="5">
        <f t="shared" ref="BB674:BB736" si="939">_xlfn.POISSON.DIST(6,K674,FALSE) * _xlfn.POISSON.DIST(4,L674,FALSE)</f>
        <v>0</v>
      </c>
      <c r="BC674" s="5">
        <f t="shared" ref="BC674:BC736" si="940">_xlfn.POISSON.DIST(6,K674,FALSE) * _xlfn.POISSON.DIST(5,L674,FALSE)</f>
        <v>0</v>
      </c>
      <c r="BD674" s="5">
        <f t="shared" ref="BD674:BD736" si="941">_xlfn.POISSON.DIST(0,K674,FALSE) * _xlfn.POISSON.DIST(6,L674,FALSE)</f>
        <v>0</v>
      </c>
      <c r="BE674" s="5">
        <f t="shared" ref="BE674:BE736" si="942">_xlfn.POISSON.DIST(1,K674,FALSE) * _xlfn.POISSON.DIST(6,L674,FALSE)</f>
        <v>0</v>
      </c>
      <c r="BF674" s="5">
        <f t="shared" ref="BF674:BF736" si="943">_xlfn.POISSON.DIST(2,K674,FALSE) * _xlfn.POISSON.DIST(6,L674,FALSE)</f>
        <v>0</v>
      </c>
      <c r="BG674" s="5">
        <f t="shared" ref="BG674:BG736" si="944">_xlfn.POISSON.DIST(3,K674,FALSE) * _xlfn.POISSON.DIST(6,L674,FALSE)</f>
        <v>0</v>
      </c>
      <c r="BH674" s="5">
        <f t="shared" ref="BH674:BH736" si="945">_xlfn.POISSON.DIST(4,K674,FALSE) * _xlfn.POISSON.DIST(6,L674,FALSE)</f>
        <v>0</v>
      </c>
      <c r="BI674" s="5">
        <f t="shared" ref="BI674:BI736" si="946">_xlfn.POISSON.DIST(5,K674,FALSE) * _xlfn.POISSON.DIST(6,L674,FALSE)</f>
        <v>0</v>
      </c>
      <c r="BJ674" s="8">
        <f t="shared" ref="BJ674:BJ736" si="947">SUM(N674,Q674,T674,W674,X674,Y674,AD674,AE674,AF674,AG674,AM674,AN674,AO674,AP674,AQ674,AX674,AY674,AZ674,BA674,BB674,BC674)</f>
        <v>0.40414415130087905</v>
      </c>
      <c r="BK674" s="8">
        <f t="shared" ref="BK674:BK736" si="948">SUM(M674,P674,S674,V674,AC674,AL674,AY674)</f>
        <v>0.59585458851293194</v>
      </c>
      <c r="BL674" s="8">
        <f t="shared" ref="BL674:BL736" si="949">SUM(O674,R674,U674,AA674,AB674,AH674,AI674,AJ674,AK674,AR674,AS674,AT674,AU674,AV674,BD674,BE674,BF674,BG674,BH674,BI674)</f>
        <v>0</v>
      </c>
      <c r="BM674" s="8">
        <f t="shared" ref="BM674:BM736" si="950">SUM(S674:BI674)</f>
        <v>1.5768743128596805E-2</v>
      </c>
      <c r="BN674" s="8">
        <f t="shared" ref="BN674:BN736" si="951">SUM(M674:R674)</f>
        <v>0.98422999668521416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1.2931034482758601</v>
      </c>
      <c r="F675">
        <f>VLOOKUP(B675,home!$B$2:$E$405,3,FALSE)</f>
        <v>0.77</v>
      </c>
      <c r="G675">
        <f>VLOOKUP(C675,away!$B$2:$E$405,4,FALSE)</f>
        <v>0.97</v>
      </c>
      <c r="H675">
        <f>VLOOKUP(A675,away!$A$2:$E$405,3,FALSE)</f>
        <v>1.13793103448276</v>
      </c>
      <c r="I675">
        <f>VLOOKUP(C675,away!$B$2:$E$405,3,FALSE)</f>
        <v>1.93</v>
      </c>
      <c r="J675">
        <f>VLOOKUP(B675,home!$B$2:$E$405,4,FALSE)</f>
        <v>1.17</v>
      </c>
      <c r="K675" s="3">
        <f t="shared" si="896"/>
        <v>0.96581896551723989</v>
      </c>
      <c r="L675" s="3">
        <f t="shared" si="897"/>
        <v>2.5695620689655203</v>
      </c>
      <c r="M675" s="5">
        <f t="shared" si="898"/>
        <v>2.9147648613981249E-2</v>
      </c>
      <c r="N675" s="5">
        <f t="shared" si="899"/>
        <v>2.8151351831615379E-2</v>
      </c>
      <c r="O675" s="5">
        <f t="shared" si="900"/>
        <v>7.4896692278021634E-2</v>
      </c>
      <c r="P675" s="5">
        <f t="shared" si="901"/>
        <v>7.2336645856621903E-2</v>
      </c>
      <c r="Q675" s="5">
        <f t="shared" si="902"/>
        <v>1.3594554751961309E-2</v>
      </c>
      <c r="R675" s="5">
        <f t="shared" si="903"/>
        <v>9.6225849784293618E-2</v>
      </c>
      <c r="S675" s="5">
        <f t="shared" si="904"/>
        <v>4.4880038207236551E-2</v>
      </c>
      <c r="T675" s="5">
        <f t="shared" si="905"/>
        <v>3.4932052235114752E-2</v>
      </c>
      <c r="U675" s="5">
        <f t="shared" si="906"/>
        <v>9.2936750694683781E-2</v>
      </c>
      <c r="V675" s="5">
        <f t="shared" si="907"/>
        <v>1.2375579674914141E-2</v>
      </c>
      <c r="W675" s="5">
        <f t="shared" si="908"/>
        <v>4.3766262690689171E-3</v>
      </c>
      <c r="X675" s="5">
        <f t="shared" si="909"/>
        <v>1.1246012851037573E-2</v>
      </c>
      <c r="Y675" s="5">
        <f t="shared" si="910"/>
        <v>1.4448664024562474E-2</v>
      </c>
      <c r="Z675" s="5">
        <f t="shared" si="911"/>
        <v>8.2419431219898281E-2</v>
      </c>
      <c r="AA675" s="5">
        <f t="shared" si="912"/>
        <v>7.9602249799321456E-2</v>
      </c>
      <c r="AB675" s="5">
        <f t="shared" si="913"/>
        <v>3.8440681277012785E-2</v>
      </c>
      <c r="AC675" s="5">
        <f t="shared" si="914"/>
        <v>1.9195543353908565E-3</v>
      </c>
      <c r="AD675" s="5">
        <f t="shared" si="915"/>
        <v>1.0567571639119296E-3</v>
      </c>
      <c r="AE675" s="5">
        <f t="shared" si="916"/>
        <v>2.7154031244956732E-3</v>
      </c>
      <c r="AF675" s="5">
        <f t="shared" si="917"/>
        <v>3.4886984353272709E-3</v>
      </c>
      <c r="AG675" s="5">
        <f t="shared" si="918"/>
        <v>2.9881423898254385E-3</v>
      </c>
      <c r="AH675" s="5">
        <f t="shared" si="919"/>
        <v>5.2945461052090796E-2</v>
      </c>
      <c r="AI675" s="5">
        <f t="shared" si="920"/>
        <v>5.1135730422163649E-2</v>
      </c>
      <c r="AJ675" s="5">
        <f t="shared" si="921"/>
        <v>2.469392912865127E-2</v>
      </c>
      <c r="AK675" s="5">
        <f t="shared" si="922"/>
        <v>7.9499550285300046E-3</v>
      </c>
      <c r="AL675" s="5">
        <f t="shared" si="923"/>
        <v>1.9055275984781504E-4</v>
      </c>
      <c r="AM675" s="5">
        <f t="shared" si="924"/>
        <v>2.0412722217047046E-4</v>
      </c>
      <c r="AN675" s="5">
        <f t="shared" si="925"/>
        <v>5.2451756733253854E-4</v>
      </c>
      <c r="AO675" s="5">
        <f t="shared" si="926"/>
        <v>6.7389022276187981E-4</v>
      </c>
      <c r="AP675" s="5">
        <f t="shared" si="927"/>
        <v>5.7720091835188373E-4</v>
      </c>
      <c r="AQ675" s="5">
        <f t="shared" si="928"/>
        <v>3.7078839649226609E-4</v>
      </c>
      <c r="AR675" s="5">
        <f t="shared" si="929"/>
        <v>2.7209329688668769E-2</v>
      </c>
      <c r="AS675" s="5">
        <f t="shared" si="930"/>
        <v>2.627928665232759E-2</v>
      </c>
      <c r="AT675" s="5">
        <f t="shared" si="931"/>
        <v>1.269051672454102E-2</v>
      </c>
      <c r="AU675" s="5">
        <f t="shared" si="932"/>
        <v>4.0855805782584811E-3</v>
      </c>
      <c r="AV675" s="5">
        <f t="shared" si="933"/>
        <v>9.8648280190773304E-4</v>
      </c>
      <c r="AW675" s="5">
        <f t="shared" si="934"/>
        <v>1.3136134437331934E-5</v>
      </c>
      <c r="AX675" s="5">
        <f t="shared" si="935"/>
        <v>3.2858323758431925E-5</v>
      </c>
      <c r="AY675" s="5">
        <f t="shared" si="936"/>
        <v>8.4431502379455248E-5</v>
      </c>
      <c r="AZ675" s="5">
        <f t="shared" si="937"/>
        <v>1.0847599297001017E-4</v>
      </c>
      <c r="BA675" s="5">
        <f t="shared" si="938"/>
        <v>9.2911932309702847E-5</v>
      </c>
      <c r="BB675" s="5">
        <f t="shared" si="939"/>
        <v>5.9685744254326092E-5</v>
      </c>
      <c r="BC675" s="5">
        <f t="shared" si="940"/>
        <v>3.067324489877862E-5</v>
      </c>
      <c r="BD675" s="5">
        <f t="shared" si="941"/>
        <v>1.1652676914996768E-2</v>
      </c>
      <c r="BE675" s="5">
        <f t="shared" si="942"/>
        <v>1.12543763635488E-2</v>
      </c>
      <c r="BF675" s="5">
        <f t="shared" si="943"/>
        <v>5.4348450684921883E-3</v>
      </c>
      <c r="BG675" s="5">
        <f t="shared" si="944"/>
        <v>1.7496921472658666E-3</v>
      </c>
      <c r="BH675" s="5">
        <f t="shared" si="945"/>
        <v>4.2247146491148924E-4</v>
      </c>
      <c r="BI675" s="5">
        <f t="shared" si="946"/>
        <v>8.160619064027351E-5</v>
      </c>
      <c r="BJ675" s="8">
        <f t="shared" si="947"/>
        <v>0.11975782414460046</v>
      </c>
      <c r="BK675" s="8">
        <f t="shared" si="948"/>
        <v>0.16093445095037198</v>
      </c>
      <c r="BL675" s="8">
        <f t="shared" si="949"/>
        <v>0.62067416406032783</v>
      </c>
      <c r="BM675" s="8">
        <f t="shared" si="950"/>
        <v>0.66936183189076148</v>
      </c>
      <c r="BN675" s="8">
        <f t="shared" si="951"/>
        <v>0.31435274311649508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1.22727272727273</v>
      </c>
      <c r="F676">
        <f>VLOOKUP(B676,home!$B$2:$E$405,3,FALSE)</f>
        <v>1.36</v>
      </c>
      <c r="G676">
        <f>VLOOKUP(C676,away!$B$2:$E$405,4,FALSE)</f>
        <v>0.81</v>
      </c>
      <c r="H676">
        <f>VLOOKUP(A676,away!$A$2:$E$405,3,FALSE)</f>
        <v>0.92424242424242398</v>
      </c>
      <c r="I676">
        <f>VLOOKUP(C676,away!$B$2:$E$405,3,FALSE)</f>
        <v>0.81</v>
      </c>
      <c r="J676">
        <f>VLOOKUP(B676,home!$B$2:$E$405,4,FALSE)</f>
        <v>0.72</v>
      </c>
      <c r="K676" s="3">
        <f t="shared" si="896"/>
        <v>1.3519636363636396</v>
      </c>
      <c r="L676" s="3">
        <f t="shared" si="897"/>
        <v>0.53901818181818162</v>
      </c>
      <c r="M676" s="5">
        <f t="shared" si="898"/>
        <v>0.15092355657798526</v>
      </c>
      <c r="N676" s="5">
        <f t="shared" si="899"/>
        <v>0.20404316036410644</v>
      </c>
      <c r="O676" s="5">
        <f t="shared" si="900"/>
        <v>8.1350541060199066E-2</v>
      </c>
      <c r="P676" s="5">
        <f t="shared" si="901"/>
        <v>0.10998297331189631</v>
      </c>
      <c r="Q676" s="5">
        <f t="shared" si="902"/>
        <v>0.13792946653049334</v>
      </c>
      <c r="R676" s="5">
        <f t="shared" si="903"/>
        <v>2.1924710366096917E-2</v>
      </c>
      <c r="S676" s="5">
        <f t="shared" si="904"/>
        <v>2.003705500452297E-2</v>
      </c>
      <c r="T676" s="5">
        <f t="shared" si="905"/>
        <v>7.4346490268418247E-2</v>
      </c>
      <c r="U676" s="5">
        <f t="shared" si="906"/>
        <v>2.9641411152767968E-2</v>
      </c>
      <c r="V676" s="5">
        <f t="shared" si="907"/>
        <v>1.6224069807837039E-3</v>
      </c>
      <c r="W676" s="5">
        <f t="shared" si="908"/>
        <v>6.2158541044087551E-2</v>
      </c>
      <c r="X676" s="5">
        <f t="shared" si="909"/>
        <v>3.3504583778054889E-2</v>
      </c>
      <c r="Y676" s="5">
        <f t="shared" si="910"/>
        <v>9.0297899153110438E-3</v>
      </c>
      <c r="Z676" s="5">
        <f t="shared" si="911"/>
        <v>3.9392725061412667E-3</v>
      </c>
      <c r="AA676" s="5">
        <f t="shared" si="912"/>
        <v>5.325753182030055E-3</v>
      </c>
      <c r="AB676" s="5">
        <f t="shared" si="913"/>
        <v>3.6001123191762899E-3</v>
      </c>
      <c r="AC676" s="5">
        <f t="shared" si="914"/>
        <v>7.389384223477993E-5</v>
      </c>
      <c r="AD676" s="5">
        <f t="shared" si="915"/>
        <v>2.1009021795255794E-2</v>
      </c>
      <c r="AE676" s="5">
        <f t="shared" si="916"/>
        <v>1.1324244729857326E-2</v>
      </c>
      <c r="AF676" s="5">
        <f t="shared" si="917"/>
        <v>3.0519869023759106E-3</v>
      </c>
      <c r="AG676" s="5">
        <f t="shared" si="918"/>
        <v>5.4835881035052267E-4</v>
      </c>
      <c r="AH676" s="5">
        <f t="shared" si="919"/>
        <v>5.3083487598665419E-4</v>
      </c>
      <c r="AI676" s="5">
        <f t="shared" si="920"/>
        <v>7.1766944924755863E-4</v>
      </c>
      <c r="AJ676" s="5">
        <f t="shared" si="921"/>
        <v>4.851314991559101E-4</v>
      </c>
      <c r="AK676" s="5">
        <f t="shared" si="922"/>
        <v>2.1862671523778935E-4</v>
      </c>
      <c r="AL676" s="5">
        <f t="shared" si="923"/>
        <v>2.1539551976359253E-6</v>
      </c>
      <c r="AM676" s="5">
        <f t="shared" si="924"/>
        <v>5.6806867005513937E-3</v>
      </c>
      <c r="AN676" s="5">
        <f t="shared" si="925"/>
        <v>3.0619934168099371E-3</v>
      </c>
      <c r="AO676" s="5">
        <f t="shared" si="926"/>
        <v>8.2523506213406689E-4</v>
      </c>
      <c r="AP676" s="5">
        <f t="shared" si="927"/>
        <v>1.4827223425470634E-4</v>
      </c>
      <c r="AQ676" s="5">
        <f t="shared" si="928"/>
        <v>1.9980357530522822E-5</v>
      </c>
      <c r="AR676" s="5">
        <f t="shared" si="929"/>
        <v>5.7225929940001267E-5</v>
      </c>
      <c r="AS676" s="5">
        <f t="shared" si="930"/>
        <v>7.736737633597499E-5</v>
      </c>
      <c r="AT676" s="5">
        <f t="shared" si="931"/>
        <v>5.2298939723549484E-5</v>
      </c>
      <c r="AU676" s="5">
        <f t="shared" si="932"/>
        <v>2.3568754908870914E-5</v>
      </c>
      <c r="AV676" s="5">
        <f t="shared" si="933"/>
        <v>7.9660248977901281E-6</v>
      </c>
      <c r="AW676" s="5">
        <f t="shared" si="934"/>
        <v>4.3601616456997243E-8</v>
      </c>
      <c r="AX676" s="5">
        <f t="shared" si="935"/>
        <v>1.280013641453339E-3</v>
      </c>
      <c r="AY676" s="5">
        <f t="shared" si="936"/>
        <v>6.8995062571864849E-4</v>
      </c>
      <c r="AZ676" s="5">
        <f t="shared" si="937"/>
        <v>1.8594796590959132E-4</v>
      </c>
      <c r="BA676" s="5">
        <f t="shared" si="938"/>
        <v>3.3409778165792388E-5</v>
      </c>
      <c r="BB676" s="5">
        <f t="shared" si="939"/>
        <v>4.5021194704685475E-6</v>
      </c>
      <c r="BC676" s="5">
        <f t="shared" si="940"/>
        <v>4.8534485026003826E-7</v>
      </c>
      <c r="BD676" s="5">
        <f t="shared" si="941"/>
        <v>5.140969451519021E-6</v>
      </c>
      <c r="BE676" s="5">
        <f t="shared" si="942"/>
        <v>6.9504037541100417E-6</v>
      </c>
      <c r="BF676" s="5">
        <f t="shared" si="943"/>
        <v>4.6983465668010527E-6</v>
      </c>
      <c r="BG676" s="5">
        <f t="shared" si="944"/>
        <v>2.1173312364496575E-6</v>
      </c>
      <c r="BH676" s="5">
        <f t="shared" si="945"/>
        <v>7.1563870945420024E-7</v>
      </c>
      <c r="BI676" s="5">
        <f t="shared" si="946"/>
        <v>1.9350350239125643E-7</v>
      </c>
      <c r="BJ676" s="8">
        <f t="shared" si="947"/>
        <v>0.56887612138515986</v>
      </c>
      <c r="BK676" s="8">
        <f t="shared" si="948"/>
        <v>0.28333199029833928</v>
      </c>
      <c r="BL676" s="8">
        <f t="shared" si="949"/>
        <v>0.1440330338389251</v>
      </c>
      <c r="BM676" s="8">
        <f t="shared" si="950"/>
        <v>0.29333610279368599</v>
      </c>
      <c r="BN676" s="8">
        <f t="shared" si="951"/>
        <v>0.70615440821077724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1.22727272727273</v>
      </c>
      <c r="F677">
        <f>VLOOKUP(B677,home!$B$2:$E$405,3,FALSE)</f>
        <v>0.54</v>
      </c>
      <c r="G677">
        <f>VLOOKUP(C677,away!$B$2:$E$405,4,FALSE)</f>
        <v>0.54</v>
      </c>
      <c r="H677">
        <f>VLOOKUP(A677,away!$A$2:$E$405,3,FALSE)</f>
        <v>0.92424242424242398</v>
      </c>
      <c r="I677">
        <f>VLOOKUP(C677,away!$B$2:$E$405,3,FALSE)</f>
        <v>0.81</v>
      </c>
      <c r="J677">
        <f>VLOOKUP(B677,home!$B$2:$E$405,4,FALSE)</f>
        <v>0.72</v>
      </c>
      <c r="K677" s="3">
        <f t="shared" si="896"/>
        <v>0.35787272727272812</v>
      </c>
      <c r="L677" s="3">
        <f t="shared" si="897"/>
        <v>0.53901818181818162</v>
      </c>
      <c r="M677" s="5">
        <f t="shared" si="898"/>
        <v>0.40783568885358007</v>
      </c>
      <c r="N677" s="5">
        <f t="shared" si="899"/>
        <v>0.14595327024918245</v>
      </c>
      <c r="O677" s="5">
        <f t="shared" si="900"/>
        <v>0.21983085148642234</v>
      </c>
      <c r="P677" s="5">
        <f t="shared" si="901"/>
        <v>7.8671466360132017E-2</v>
      </c>
      <c r="Q677" s="5">
        <f t="shared" si="902"/>
        <v>2.6116347439224225E-2</v>
      </c>
      <c r="R677" s="5">
        <f t="shared" si="903"/>
        <v>5.9246412937877038E-2</v>
      </c>
      <c r="S677" s="5">
        <f t="shared" si="904"/>
        <v>3.7939296317170833E-3</v>
      </c>
      <c r="T677" s="5">
        <f t="shared" si="905"/>
        <v>1.4077186112422565E-2</v>
      </c>
      <c r="U677" s="5">
        <f t="shared" si="906"/>
        <v>2.1202675379204301E-2</v>
      </c>
      <c r="V677" s="5">
        <f t="shared" si="907"/>
        <v>8.1316519141799107E-5</v>
      </c>
      <c r="W677" s="5">
        <f t="shared" si="908"/>
        <v>3.1154428281591011E-3</v>
      </c>
      <c r="X677" s="5">
        <f t="shared" si="909"/>
        <v>1.679280328792812E-3</v>
      </c>
      <c r="Y677" s="5">
        <f t="shared" si="910"/>
        <v>4.5258131479446987E-4</v>
      </c>
      <c r="Z677" s="5">
        <f t="shared" si="911"/>
        <v>1.0644964593674561E-2</v>
      </c>
      <c r="AA677" s="5">
        <f t="shared" si="912"/>
        <v>3.8095425108599429E-3</v>
      </c>
      <c r="AB677" s="5">
        <f t="shared" si="913"/>
        <v>6.8166568401142207E-4</v>
      </c>
      <c r="AC677" s="5">
        <f t="shared" si="914"/>
        <v>9.8037181011698667E-7</v>
      </c>
      <c r="AD677" s="5">
        <f t="shared" si="915"/>
        <v>2.7873300539388968E-4</v>
      </c>
      <c r="AE677" s="5">
        <f t="shared" si="916"/>
        <v>1.5024215778013182E-4</v>
      </c>
      <c r="AF677" s="5">
        <f t="shared" si="917"/>
        <v>4.0491627359543508E-5</v>
      </c>
      <c r="AG677" s="5">
        <f t="shared" si="918"/>
        <v>7.2752411194001612E-6</v>
      </c>
      <c r="AH677" s="5">
        <f t="shared" si="919"/>
        <v>1.4344573652003447E-3</v>
      </c>
      <c r="AI677" s="5">
        <f t="shared" si="920"/>
        <v>5.1335316944069902E-4</v>
      </c>
      <c r="AJ677" s="5">
        <f t="shared" si="921"/>
        <v>9.1857549400920928E-5</v>
      </c>
      <c r="AK677" s="5">
        <f t="shared" si="922"/>
        <v>1.0957770574898976E-5</v>
      </c>
      <c r="AL677" s="5">
        <f t="shared" si="923"/>
        <v>7.56454523112913E-9</v>
      </c>
      <c r="AM677" s="5">
        <f t="shared" si="924"/>
        <v>1.9950188164247079E-5</v>
      </c>
      <c r="AN677" s="5">
        <f t="shared" si="925"/>
        <v>1.0753514151223067E-5</v>
      </c>
      <c r="AO677" s="5">
        <f t="shared" si="926"/>
        <v>2.8981698229741718E-6</v>
      </c>
      <c r="AP677" s="5">
        <f t="shared" si="927"/>
        <v>5.2072207619328655E-7</v>
      </c>
      <c r="AQ677" s="5">
        <f t="shared" si="928"/>
        <v>7.0169666685573464E-8</v>
      </c>
      <c r="AR677" s="5">
        <f t="shared" si="929"/>
        <v>1.5463972017719783E-4</v>
      </c>
      <c r="AS677" s="5">
        <f t="shared" si="930"/>
        <v>5.5341338404505316E-5</v>
      </c>
      <c r="AT677" s="5">
        <f t="shared" si="931"/>
        <v>9.9025778528716414E-6</v>
      </c>
      <c r="AU677" s="5">
        <f t="shared" si="932"/>
        <v>1.1812875144125635E-6</v>
      </c>
      <c r="AV677" s="5">
        <f t="shared" si="933"/>
        <v>1.0568764611901156E-7</v>
      </c>
      <c r="AW677" s="5">
        <f t="shared" si="934"/>
        <v>4.0533335274837448E-11</v>
      </c>
      <c r="AX677" s="5">
        <f t="shared" si="935"/>
        <v>1.1899380413238663E-6</v>
      </c>
      <c r="AY677" s="5">
        <f t="shared" si="936"/>
        <v>6.4139823951067868E-7</v>
      </c>
      <c r="AZ677" s="5">
        <f t="shared" si="937"/>
        <v>1.7286265644121427E-7</v>
      </c>
      <c r="BA677" s="5">
        <f t="shared" si="938"/>
        <v>3.1058704926401442E-8</v>
      </c>
      <c r="BB677" s="5">
        <f t="shared" si="939"/>
        <v>4.1853016647640756E-9</v>
      </c>
      <c r="BC677" s="5">
        <f t="shared" si="940"/>
        <v>4.5119073874034818E-10</v>
      </c>
      <c r="BD677" s="5">
        <f t="shared" si="941"/>
        <v>1.389227013446426E-5</v>
      </c>
      <c r="BE677" s="5">
        <f t="shared" si="942"/>
        <v>4.9716646010301942E-6</v>
      </c>
      <c r="BF677" s="5">
        <f t="shared" si="943"/>
        <v>8.8961158492797755E-7</v>
      </c>
      <c r="BG677" s="5">
        <f t="shared" si="944"/>
        <v>1.0612257470386317E-7</v>
      </c>
      <c r="BH677" s="5">
        <f t="shared" si="945"/>
        <v>9.4945938086188361E-9</v>
      </c>
      <c r="BI677" s="5">
        <f t="shared" si="946"/>
        <v>6.7957123612743671E-10</v>
      </c>
      <c r="BJ677" s="8">
        <f t="shared" si="947"/>
        <v>0.19190708296224451</v>
      </c>
      <c r="BK677" s="8">
        <f t="shared" si="948"/>
        <v>0.49038403069916581</v>
      </c>
      <c r="BL677" s="8">
        <f t="shared" si="949"/>
        <v>0.30706281430764731</v>
      </c>
      <c r="BM677" s="8">
        <f t="shared" si="950"/>
        <v>6.2344213878607786E-2</v>
      </c>
      <c r="BN677" s="8">
        <f t="shared" si="951"/>
        <v>0.93765403732641806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1.22727272727273</v>
      </c>
      <c r="F678">
        <f>VLOOKUP(B678,home!$B$2:$E$405,3,FALSE)</f>
        <v>1.0900000000000001</v>
      </c>
      <c r="G678">
        <f>VLOOKUP(C678,away!$B$2:$E$405,4,FALSE)</f>
        <v>0.27</v>
      </c>
      <c r="H678">
        <f>VLOOKUP(A678,away!$A$2:$E$405,3,FALSE)</f>
        <v>0.92424242424242398</v>
      </c>
      <c r="I678">
        <f>VLOOKUP(C678,away!$B$2:$E$405,3,FALSE)</f>
        <v>1.0900000000000001</v>
      </c>
      <c r="J678">
        <f>VLOOKUP(B678,home!$B$2:$E$405,4,FALSE)</f>
        <v>0.72</v>
      </c>
      <c r="K678" s="3">
        <f t="shared" si="896"/>
        <v>0.36118636363636447</v>
      </c>
      <c r="L678" s="3">
        <f t="shared" si="897"/>
        <v>0.72534545454545429</v>
      </c>
      <c r="M678" s="5">
        <f t="shared" si="898"/>
        <v>0.33738457803074967</v>
      </c>
      <c r="N678" s="5">
        <f t="shared" si="899"/>
        <v>0.12185870888591571</v>
      </c>
      <c r="O678" s="5">
        <f t="shared" si="900"/>
        <v>0.24472037010834038</v>
      </c>
      <c r="P678" s="5">
        <f t="shared" si="901"/>
        <v>8.8389660587176719E-2</v>
      </c>
      <c r="Q678" s="5">
        <f t="shared" si="902"/>
        <v>2.2006851969963114E-2</v>
      </c>
      <c r="R678" s="5">
        <f t="shared" si="903"/>
        <v>8.8753404046382961E-2</v>
      </c>
      <c r="S678" s="5">
        <f t="shared" si="904"/>
        <v>5.7891888125990729E-3</v>
      </c>
      <c r="T678" s="5">
        <f t="shared" si="905"/>
        <v>1.5962570045267417E-2</v>
      </c>
      <c r="U678" s="5">
        <f t="shared" si="906"/>
        <v>3.2056519267862051E-2</v>
      </c>
      <c r="V678" s="5">
        <f t="shared" si="907"/>
        <v>1.6851999750137946E-4</v>
      </c>
      <c r="W678" s="5">
        <f t="shared" si="908"/>
        <v>2.6495249460382476E-3</v>
      </c>
      <c r="X678" s="5">
        <f t="shared" si="909"/>
        <v>1.9218208763136329E-3</v>
      </c>
      <c r="Y678" s="5">
        <f t="shared" si="910"/>
        <v>6.9699201854232751E-4</v>
      </c>
      <c r="Z678" s="5">
        <f t="shared" si="911"/>
        <v>2.1458959400160009E-2</v>
      </c>
      <c r="AA678" s="5">
        <f t="shared" si="912"/>
        <v>7.7506835131641739E-3</v>
      </c>
      <c r="AB678" s="5">
        <f t="shared" si="913"/>
        <v>1.3997205969080448E-3</v>
      </c>
      <c r="AC678" s="5">
        <f t="shared" si="914"/>
        <v>2.7593557825465439E-6</v>
      </c>
      <c r="AD678" s="5">
        <f t="shared" si="915"/>
        <v>2.3924307015584732E-4</v>
      </c>
      <c r="AE678" s="5">
        <f t="shared" si="916"/>
        <v>1.7353387346904307E-4</v>
      </c>
      <c r="AF678" s="5">
        <f t="shared" si="917"/>
        <v>6.2936003165218178E-5</v>
      </c>
      <c r="AG678" s="5">
        <f t="shared" si="918"/>
        <v>1.5216781274383116E-5</v>
      </c>
      <c r="AH678" s="5">
        <f t="shared" si="919"/>
        <v>3.8912896650453769E-3</v>
      </c>
      <c r="AI678" s="5">
        <f t="shared" si="920"/>
        <v>1.4054807639735062E-3</v>
      </c>
      <c r="AJ678" s="5">
        <f t="shared" si="921"/>
        <v>2.5382024315022503E-4</v>
      </c>
      <c r="AK678" s="5">
        <f t="shared" si="922"/>
        <v>3.0558803546909216E-5</v>
      </c>
      <c r="AL678" s="5">
        <f t="shared" si="923"/>
        <v>2.8916380527188576E-8</v>
      </c>
      <c r="AM678" s="5">
        <f t="shared" si="924"/>
        <v>1.728226690695803E-5</v>
      </c>
      <c r="AN678" s="5">
        <f t="shared" si="925"/>
        <v>1.2535613745203334E-5</v>
      </c>
      <c r="AO678" s="5">
        <f t="shared" si="926"/>
        <v>4.5463252250103773E-6</v>
      </c>
      <c r="AP678" s="5">
        <f t="shared" si="927"/>
        <v>1.0992187789488727E-6</v>
      </c>
      <c r="AQ678" s="5">
        <f t="shared" si="928"/>
        <v>1.9932833621539227E-7</v>
      </c>
      <c r="AR678" s="5">
        <f t="shared" si="929"/>
        <v>5.6450585417207365E-4</v>
      </c>
      <c r="AS678" s="5">
        <f t="shared" si="930"/>
        <v>2.0389181671985108E-4</v>
      </c>
      <c r="AT678" s="5">
        <f t="shared" si="931"/>
        <v>3.682147192812755E-5</v>
      </c>
      <c r="AU678" s="5">
        <f t="shared" si="932"/>
        <v>4.4331378498196225E-6</v>
      </c>
      <c r="AV678" s="5">
        <f t="shared" si="933"/>
        <v>4.0029723486877022E-7</v>
      </c>
      <c r="AW678" s="5">
        <f t="shared" si="934"/>
        <v>2.1043485244364524E-10</v>
      </c>
      <c r="AX678" s="5">
        <f t="shared" si="935"/>
        <v>1.0403531899195415E-6</v>
      </c>
      <c r="AY678" s="5">
        <f t="shared" si="936"/>
        <v>7.5461545743000305E-7</v>
      </c>
      <c r="AZ678" s="5">
        <f t="shared" si="937"/>
        <v>2.7367844598829567E-7</v>
      </c>
      <c r="BA678" s="5">
        <f t="shared" si="938"/>
        <v>6.617047226822465E-8</v>
      </c>
      <c r="BB678" s="5">
        <f t="shared" si="939"/>
        <v>1.1999112821220693E-8</v>
      </c>
      <c r="BC678" s="5">
        <f t="shared" si="940"/>
        <v>1.7407003886901029E-9</v>
      </c>
      <c r="BD678" s="5">
        <f t="shared" si="941"/>
        <v>6.8243625898002105E-5</v>
      </c>
      <c r="BE678" s="5">
        <f t="shared" si="942"/>
        <v>2.4648667079459805E-5</v>
      </c>
      <c r="BF678" s="5">
        <f t="shared" si="943"/>
        <v>4.4513812154567265E-6</v>
      </c>
      <c r="BG678" s="5">
        <f t="shared" si="944"/>
        <v>5.3592606479001198E-7</v>
      </c>
      <c r="BH678" s="5">
        <f t="shared" si="945"/>
        <v>4.8392296629862761E-8</v>
      </c>
      <c r="BI678" s="5">
        <f t="shared" si="946"/>
        <v>3.4957275295504863E-9</v>
      </c>
      <c r="BJ678" s="8">
        <f t="shared" si="947"/>
        <v>0.16562520978047607</v>
      </c>
      <c r="BK678" s="8">
        <f t="shared" si="948"/>
        <v>0.4317354903156474</v>
      </c>
      <c r="BL678" s="8">
        <f t="shared" si="949"/>
        <v>0.38116983107456032</v>
      </c>
      <c r="BM678" s="8">
        <f t="shared" si="950"/>
        <v>9.6875162537292503E-2</v>
      </c>
      <c r="BN678" s="8">
        <f t="shared" si="951"/>
        <v>0.90311357362852851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1.22727272727273</v>
      </c>
      <c r="F679">
        <f>VLOOKUP(B679,home!$B$2:$E$405,3,FALSE)</f>
        <v>1.63</v>
      </c>
      <c r="G679">
        <f>VLOOKUP(C679,away!$B$2:$E$405,4,FALSE)</f>
        <v>1.63</v>
      </c>
      <c r="H679">
        <f>VLOOKUP(A679,away!$A$2:$E$405,3,FALSE)</f>
        <v>0.92424242424242398</v>
      </c>
      <c r="I679">
        <f>VLOOKUP(C679,away!$B$2:$E$405,3,FALSE)</f>
        <v>0.41</v>
      </c>
      <c r="J679">
        <f>VLOOKUP(B679,home!$B$2:$E$405,4,FALSE)</f>
        <v>0.27</v>
      </c>
      <c r="K679" s="3">
        <f t="shared" si="896"/>
        <v>3.2607409090909156</v>
      </c>
      <c r="L679" s="3">
        <f t="shared" si="897"/>
        <v>0.10231363636363633</v>
      </c>
      <c r="M679" s="5">
        <f t="shared" si="898"/>
        <v>3.4629320396840593E-2</v>
      </c>
      <c r="N679" s="5">
        <f t="shared" si="899"/>
        <v>0.11291724167199459</v>
      </c>
      <c r="O679" s="5">
        <f t="shared" si="900"/>
        <v>3.5430516946022041E-3</v>
      </c>
      <c r="P679" s="5">
        <f t="shared" si="901"/>
        <v>1.1552973603613299E-2</v>
      </c>
      <c r="Q679" s="5">
        <f t="shared" si="902"/>
        <v>0.18409693463078916</v>
      </c>
      <c r="R679" s="5">
        <f t="shared" si="903"/>
        <v>1.8125125134954768E-4</v>
      </c>
      <c r="S679" s="5">
        <f t="shared" si="904"/>
        <v>9.6357073685138575E-4</v>
      </c>
      <c r="T679" s="5">
        <f t="shared" si="905"/>
        <v>1.8835626825474693E-2</v>
      </c>
      <c r="U679" s="5">
        <f t="shared" si="906"/>
        <v>5.9101337009939009E-4</v>
      </c>
      <c r="V679" s="5">
        <f t="shared" si="907"/>
        <v>3.5718310252981508E-5</v>
      </c>
      <c r="W679" s="5">
        <f t="shared" si="908"/>
        <v>0.20009746866295011</v>
      </c>
      <c r="X679" s="5">
        <f t="shared" si="909"/>
        <v>2.0472699646065198E-2</v>
      </c>
      <c r="Y679" s="5">
        <f t="shared" si="910"/>
        <v>1.0473181734847303E-3</v>
      </c>
      <c r="Z679" s="5">
        <f t="shared" si="911"/>
        <v>6.1814915403438914E-6</v>
      </c>
      <c r="AA679" s="5">
        <f t="shared" si="912"/>
        <v>2.0156242344798744E-5</v>
      </c>
      <c r="AB679" s="5">
        <f t="shared" si="913"/>
        <v>3.2862141993617939E-5</v>
      </c>
      <c r="AC679" s="5">
        <f t="shared" si="914"/>
        <v>7.4476753151213635E-7</v>
      </c>
      <c r="AD679" s="5">
        <f t="shared" si="915"/>
        <v>0.16311650046870474</v>
      </c>
      <c r="AE679" s="5">
        <f t="shared" si="916"/>
        <v>1.6689042313863974E-2</v>
      </c>
      <c r="AF679" s="5">
        <f t="shared" si="917"/>
        <v>8.5375830327900925E-4</v>
      </c>
      <c r="AG679" s="5">
        <f t="shared" si="918"/>
        <v>2.911703886137457E-5</v>
      </c>
      <c r="AH679" s="5">
        <f t="shared" si="919"/>
        <v>1.5811271941090976E-7</v>
      </c>
      <c r="AI679" s="5">
        <f t="shared" si="920"/>
        <v>5.155646124307668E-7</v>
      </c>
      <c r="AJ679" s="5">
        <f t="shared" si="921"/>
        <v>8.4056131151630215E-7</v>
      </c>
      <c r="AK679" s="5">
        <f t="shared" si="922"/>
        <v>9.1361755168677321E-7</v>
      </c>
      <c r="AL679" s="5">
        <f t="shared" si="923"/>
        <v>9.9387219082393074E-9</v>
      </c>
      <c r="AM679" s="5">
        <f t="shared" si="924"/>
        <v>0.1063761292052106</v>
      </c>
      <c r="AN679" s="5">
        <f t="shared" si="925"/>
        <v>1.0883728601273113E-2</v>
      </c>
      <c r="AO679" s="5">
        <f t="shared" si="926"/>
        <v>5.5677692519558273E-4</v>
      </c>
      <c r="AP679" s="5">
        <f t="shared" si="927"/>
        <v>1.8988623953374806E-5</v>
      </c>
      <c r="AQ679" s="5">
        <f t="shared" si="928"/>
        <v>4.8569879155285599E-7</v>
      </c>
      <c r="AR679" s="5">
        <f t="shared" si="929"/>
        <v>3.2354174556546989E-9</v>
      </c>
      <c r="AS679" s="5">
        <f t="shared" si="930"/>
        <v>1.054985805564012E-8</v>
      </c>
      <c r="AT679" s="5">
        <f t="shared" si="931"/>
        <v>1.7200176873564046E-8</v>
      </c>
      <c r="AU679" s="5">
        <f t="shared" si="932"/>
        <v>1.8695106791743256E-8</v>
      </c>
      <c r="AV679" s="5">
        <f t="shared" si="933"/>
        <v>1.5239974878915163E-8</v>
      </c>
      <c r="AW679" s="5">
        <f t="shared" si="934"/>
        <v>9.2103864059994652E-11</v>
      </c>
      <c r="AX679" s="5">
        <f t="shared" si="935"/>
        <v>5.7810832708361827E-2</v>
      </c>
      <c r="AY679" s="5">
        <f t="shared" si="936"/>
        <v>5.9148365156023461E-3</v>
      </c>
      <c r="AZ679" s="5">
        <f t="shared" si="937"/>
        <v>3.0258421620384807E-4</v>
      </c>
      <c r="BA679" s="5">
        <f t="shared" si="938"/>
        <v>1.0319497155352146E-5</v>
      </c>
      <c r="BB679" s="5">
        <f t="shared" si="939"/>
        <v>2.639563198520697E-7</v>
      </c>
      <c r="BC679" s="5">
        <f t="shared" si="940"/>
        <v>5.4012661850456717E-9</v>
      </c>
      <c r="BD679" s="5">
        <f t="shared" si="941"/>
        <v>5.5171220840402702E-11</v>
      </c>
      <c r="BE679" s="5">
        <f t="shared" si="942"/>
        <v>1.7989905679879037E-10</v>
      </c>
      <c r="BF679" s="5">
        <f t="shared" si="943"/>
        <v>2.9330210700534304E-10</v>
      </c>
      <c r="BG679" s="5">
        <f t="shared" si="944"/>
        <v>3.1879405967829445E-10</v>
      </c>
      <c r="BH679" s="5">
        <f t="shared" si="945"/>
        <v>2.5987620799204637E-10</v>
      </c>
      <c r="BI679" s="5">
        <f t="shared" si="946"/>
        <v>1.6947779653981699E-10</v>
      </c>
      <c r="BJ679" s="8">
        <f t="shared" si="947"/>
        <v>0.90003065908480107</v>
      </c>
      <c r="BK679" s="8">
        <f t="shared" si="948"/>
        <v>5.3097174269414023E-2</v>
      </c>
      <c r="BL679" s="8">
        <f t="shared" si="949"/>
        <v>4.3708287536391105E-3</v>
      </c>
      <c r="BM679" s="8">
        <f t="shared" si="950"/>
        <v>0.6046692339267068</v>
      </c>
      <c r="BN679" s="8">
        <f t="shared" si="951"/>
        <v>0.34692077324918941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1.56944444444444</v>
      </c>
      <c r="F680">
        <f>VLOOKUP(B680,home!$B$2:$E$405,3,FALSE)</f>
        <v>0.45</v>
      </c>
      <c r="G680">
        <f>VLOOKUP(C680,away!$B$2:$E$405,4,FALSE)</f>
        <v>1.1200000000000001</v>
      </c>
      <c r="H680">
        <f>VLOOKUP(A680,away!$A$2:$E$405,3,FALSE)</f>
        <v>1.0833333333333299</v>
      </c>
      <c r="I680">
        <f>VLOOKUP(C680,away!$B$2:$E$405,3,FALSE)</f>
        <v>0.45</v>
      </c>
      <c r="J680">
        <f>VLOOKUP(B680,home!$B$2:$E$405,4,FALSE)</f>
        <v>0.62</v>
      </c>
      <c r="K680" s="3">
        <f t="shared" si="896"/>
        <v>0.79099999999999793</v>
      </c>
      <c r="L680" s="3">
        <f t="shared" si="897"/>
        <v>0.30224999999999907</v>
      </c>
      <c r="M680" s="5">
        <f t="shared" si="898"/>
        <v>0.33512556382349318</v>
      </c>
      <c r="N680" s="5">
        <f t="shared" si="899"/>
        <v>0.26508432098438239</v>
      </c>
      <c r="O680" s="5">
        <f t="shared" si="900"/>
        <v>0.10129170166565049</v>
      </c>
      <c r="P680" s="5">
        <f t="shared" si="901"/>
        <v>8.0121736017529324E-2</v>
      </c>
      <c r="Q680" s="5">
        <f t="shared" si="902"/>
        <v>0.10484084894932295</v>
      </c>
      <c r="R680" s="5">
        <f t="shared" si="903"/>
        <v>1.5307708414221379E-2</v>
      </c>
      <c r="S680" s="5">
        <f t="shared" si="904"/>
        <v>4.7888711541591977E-3</v>
      </c>
      <c r="T680" s="5">
        <f t="shared" si="905"/>
        <v>3.1688146594932763E-2</v>
      </c>
      <c r="U680" s="5">
        <f t="shared" si="906"/>
        <v>1.210839735564908E-2</v>
      </c>
      <c r="V680" s="5">
        <f t="shared" si="907"/>
        <v>1.2721356870206514E-4</v>
      </c>
      <c r="W680" s="5">
        <f t="shared" si="908"/>
        <v>2.7643037172971414E-2</v>
      </c>
      <c r="X680" s="5">
        <f t="shared" si="909"/>
        <v>8.355107985530583E-3</v>
      </c>
      <c r="Y680" s="5">
        <f t="shared" si="910"/>
        <v>1.2626656943133053E-3</v>
      </c>
      <c r="Z680" s="5">
        <f t="shared" si="911"/>
        <v>1.5422516227327995E-3</v>
      </c>
      <c r="AA680" s="5">
        <f t="shared" si="912"/>
        <v>1.2199210335816413E-3</v>
      </c>
      <c r="AB680" s="5">
        <f t="shared" si="913"/>
        <v>4.8247876878153778E-4</v>
      </c>
      <c r="AC680" s="5">
        <f t="shared" si="914"/>
        <v>1.9008867626185858E-6</v>
      </c>
      <c r="AD680" s="5">
        <f t="shared" si="915"/>
        <v>5.4664106009550822E-3</v>
      </c>
      <c r="AE680" s="5">
        <f t="shared" si="916"/>
        <v>1.6522226041386684E-3</v>
      </c>
      <c r="AF680" s="5">
        <f t="shared" si="917"/>
        <v>2.4969214105045542E-4</v>
      </c>
      <c r="AG680" s="5">
        <f t="shared" si="918"/>
        <v>2.515648321083331E-5</v>
      </c>
      <c r="AH680" s="5">
        <f t="shared" si="919"/>
        <v>1.1653638824274677E-4</v>
      </c>
      <c r="AI680" s="5">
        <f t="shared" si="920"/>
        <v>9.2180283100012456E-5</v>
      </c>
      <c r="AJ680" s="5">
        <f t="shared" si="921"/>
        <v>3.6457301966054822E-5</v>
      </c>
      <c r="AK680" s="5">
        <f t="shared" si="922"/>
        <v>9.6125752850497633E-6</v>
      </c>
      <c r="AL680" s="5">
        <f t="shared" si="923"/>
        <v>1.8178541279406334E-8</v>
      </c>
      <c r="AM680" s="5">
        <f t="shared" si="924"/>
        <v>8.6478615707109212E-4</v>
      </c>
      <c r="AN680" s="5">
        <f t="shared" si="925"/>
        <v>2.613816159747368E-4</v>
      </c>
      <c r="AO680" s="5">
        <f t="shared" si="926"/>
        <v>3.9501296714181965E-5</v>
      </c>
      <c r="AP680" s="5">
        <f t="shared" si="927"/>
        <v>3.9797556439538215E-6</v>
      </c>
      <c r="AQ680" s="5">
        <f t="shared" si="928"/>
        <v>3.0072028584625964E-7</v>
      </c>
      <c r="AR680" s="5">
        <f t="shared" si="929"/>
        <v>7.0446246692740193E-6</v>
      </c>
      <c r="AS680" s="5">
        <f t="shared" si="930"/>
        <v>5.5722981133957349E-6</v>
      </c>
      <c r="AT680" s="5">
        <f t="shared" si="931"/>
        <v>2.2038439038480071E-6</v>
      </c>
      <c r="AU680" s="5">
        <f t="shared" si="932"/>
        <v>5.8108017598125634E-7</v>
      </c>
      <c r="AV680" s="5">
        <f t="shared" si="933"/>
        <v>1.1490860480029313E-7</v>
      </c>
      <c r="AW680" s="5">
        <f t="shared" si="934"/>
        <v>1.2072558623458664E-10</v>
      </c>
      <c r="AX680" s="5">
        <f t="shared" si="935"/>
        <v>1.1400764170720529E-4</v>
      </c>
      <c r="AY680" s="5">
        <f t="shared" si="936"/>
        <v>3.4458809706002687E-5</v>
      </c>
      <c r="AZ680" s="5">
        <f t="shared" si="937"/>
        <v>5.2075876168196398E-6</v>
      </c>
      <c r="BA680" s="5">
        <f t="shared" si="938"/>
        <v>5.2466445239457711E-7</v>
      </c>
      <c r="BB680" s="5">
        <f t="shared" si="939"/>
        <v>3.9644957684065103E-8</v>
      </c>
      <c r="BC680" s="5">
        <f t="shared" si="940"/>
        <v>2.3965376920017278E-9</v>
      </c>
      <c r="BD680" s="5">
        <f t="shared" si="941"/>
        <v>3.5487296771467761E-7</v>
      </c>
      <c r="BE680" s="5">
        <f t="shared" si="942"/>
        <v>2.8070451746230925E-7</v>
      </c>
      <c r="BF680" s="5">
        <f t="shared" si="943"/>
        <v>1.11018636656343E-7</v>
      </c>
      <c r="BG680" s="5">
        <f t="shared" si="944"/>
        <v>2.9271913865055695E-8</v>
      </c>
      <c r="BH680" s="5">
        <f t="shared" si="945"/>
        <v>5.7885209668147481E-9</v>
      </c>
      <c r="BI680" s="5">
        <f t="shared" si="946"/>
        <v>9.157440169500912E-10</v>
      </c>
      <c r="BJ680" s="8">
        <f t="shared" si="947"/>
        <v>0.44759179950147604</v>
      </c>
      <c r="BK680" s="8">
        <f t="shared" si="948"/>
        <v>0.42019976243889362</v>
      </c>
      <c r="BL680" s="8">
        <f t="shared" si="949"/>
        <v>0.13068129311424598</v>
      </c>
      <c r="BM680" s="8">
        <f t="shared" si="950"/>
        <v>9.8208768133768345E-2</v>
      </c>
      <c r="BN680" s="8">
        <f t="shared" si="951"/>
        <v>0.90177187985459983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1.56944444444444</v>
      </c>
      <c r="F681">
        <f>VLOOKUP(B681,home!$B$2:$E$405,3,FALSE)</f>
        <v>1.01</v>
      </c>
      <c r="G681">
        <f>VLOOKUP(C681,away!$B$2:$E$405,4,FALSE)</f>
        <v>1.35</v>
      </c>
      <c r="H681">
        <f>VLOOKUP(A681,away!$A$2:$E$405,3,FALSE)</f>
        <v>1.0833333333333299</v>
      </c>
      <c r="I681">
        <f>VLOOKUP(C681,away!$B$2:$E$405,3,FALSE)</f>
        <v>0.67</v>
      </c>
      <c r="J681">
        <f>VLOOKUP(B681,home!$B$2:$E$405,4,FALSE)</f>
        <v>2.31</v>
      </c>
      <c r="K681" s="3">
        <f t="shared" si="896"/>
        <v>2.1399374999999941</v>
      </c>
      <c r="L681" s="3">
        <f t="shared" si="897"/>
        <v>1.6766749999999948</v>
      </c>
      <c r="M681" s="5">
        <f t="shared" si="898"/>
        <v>2.2002207274445552E-2</v>
      </c>
      <c r="N681" s="5">
        <f t="shared" si="899"/>
        <v>4.7083348429358692E-2</v>
      </c>
      <c r="O681" s="5">
        <f t="shared" si="900"/>
        <v>3.6890550881880882E-2</v>
      </c>
      <c r="P681" s="5">
        <f t="shared" si="901"/>
        <v>7.8943473227794742E-2</v>
      </c>
      <c r="Q681" s="5">
        <f t="shared" si="902"/>
        <v>5.0377711464775259E-2</v>
      </c>
      <c r="R681" s="5">
        <f t="shared" si="903"/>
        <v>3.0926732199938731E-2</v>
      </c>
      <c r="S681" s="5">
        <f t="shared" si="904"/>
        <v>7.0811895001391345E-2</v>
      </c>
      <c r="T681" s="5">
        <f t="shared" si="905"/>
        <v>8.4467049370201802E-2</v>
      </c>
      <c r="U681" s="5">
        <f t="shared" si="906"/>
        <v>6.6181273987106187E-2</v>
      </c>
      <c r="V681" s="5">
        <f t="shared" si="907"/>
        <v>2.823018248186001E-2</v>
      </c>
      <c r="W681" s="5">
        <f t="shared" si="908"/>
        <v>3.5935051309217404E-2</v>
      </c>
      <c r="X681" s="5">
        <f t="shared" si="909"/>
        <v>6.0251402153881903E-2</v>
      </c>
      <c r="Y681" s="5">
        <f t="shared" si="910"/>
        <v>5.0511009853179828E-2</v>
      </c>
      <c r="Z681" s="5">
        <f t="shared" si="911"/>
        <v>1.728469290377737E-2</v>
      </c>
      <c r="AA681" s="5">
        <f t="shared" si="912"/>
        <v>3.6988162520776975E-2</v>
      </c>
      <c r="AB681" s="5">
        <f t="shared" si="913"/>
        <v>3.9576178017152491E-2</v>
      </c>
      <c r="AC681" s="5">
        <f t="shared" si="914"/>
        <v>6.3305826182973122E-3</v>
      </c>
      <c r="AD681" s="5">
        <f t="shared" si="915"/>
        <v>1.9224690965254556E-2</v>
      </c>
      <c r="AE681" s="5">
        <f t="shared" si="916"/>
        <v>3.2233558724168082E-2</v>
      </c>
      <c r="AF681" s="5">
        <f t="shared" si="917"/>
        <v>2.7022601036922181E-2</v>
      </c>
      <c r="AG681" s="5">
        <f t="shared" si="918"/>
        <v>1.5102706531193787E-2</v>
      </c>
      <c r="AH681" s="5">
        <f t="shared" si="919"/>
        <v>7.2452031186102028E-3</v>
      </c>
      <c r="AI681" s="5">
        <f t="shared" si="920"/>
        <v>1.5504281848630874E-2</v>
      </c>
      <c r="AJ681" s="5">
        <f t="shared" si="921"/>
        <v>1.6589097069227225E-2</v>
      </c>
      <c r="AK681" s="5">
        <f t="shared" si="922"/>
        <v>1.1833210303193113E-2</v>
      </c>
      <c r="AL681" s="5">
        <f t="shared" si="923"/>
        <v>9.085600789232464E-4</v>
      </c>
      <c r="AM681" s="5">
        <f t="shared" si="924"/>
        <v>8.2279274244918647E-3</v>
      </c>
      <c r="AN681" s="5">
        <f t="shared" si="925"/>
        <v>1.3795560214459855E-2</v>
      </c>
      <c r="AO681" s="5">
        <f t="shared" si="926"/>
        <v>1.1565335461289706E-2</v>
      </c>
      <c r="AP681" s="5">
        <f t="shared" si="927"/>
        <v>6.463769611519286E-3</v>
      </c>
      <c r="AQ681" s="5">
        <f t="shared" si="928"/>
        <v>2.7094102283485143E-3</v>
      </c>
      <c r="AR681" s="5">
        <f t="shared" si="929"/>
        <v>2.4295701877791454E-3</v>
      </c>
      <c r="AS681" s="5">
        <f t="shared" si="930"/>
        <v>5.1991283537106189E-3</v>
      </c>
      <c r="AT681" s="5">
        <f t="shared" si="931"/>
        <v>5.5629048657092955E-3</v>
      </c>
      <c r="AU681" s="5">
        <f t="shared" si="932"/>
        <v>3.9680895770212504E-3</v>
      </c>
      <c r="AV681" s="5">
        <f t="shared" si="933"/>
        <v>2.122865922306723E-3</v>
      </c>
      <c r="AW681" s="5">
        <f t="shared" si="934"/>
        <v>9.0552642402919701E-5</v>
      </c>
      <c r="AX681" s="5">
        <f t="shared" si="935"/>
        <v>2.9345417404914153E-3</v>
      </c>
      <c r="AY681" s="5">
        <f t="shared" si="936"/>
        <v>4.9202727727384286E-3</v>
      </c>
      <c r="AZ681" s="5">
        <f t="shared" si="937"/>
        <v>4.1248491756155905E-3</v>
      </c>
      <c r="BA681" s="5">
        <f t="shared" si="938"/>
        <v>2.3053438305084164E-3</v>
      </c>
      <c r="BB681" s="5">
        <f t="shared" si="939"/>
        <v>9.6632809175442125E-4</v>
      </c>
      <c r="BC681" s="5">
        <f t="shared" si="940"/>
        <v>3.240436306484679E-4</v>
      </c>
      <c r="BD681" s="5">
        <f t="shared" si="941"/>
        <v>6.7893326576576427E-4</v>
      </c>
      <c r="BE681" s="5">
        <f t="shared" si="942"/>
        <v>1.4528747554096208E-3</v>
      </c>
      <c r="BF681" s="5">
        <f t="shared" si="943"/>
        <v>1.5545305859521841E-3</v>
      </c>
      <c r="BG681" s="5">
        <f t="shared" si="944"/>
        <v>1.1088660985920141E-3</v>
      </c>
      <c r="BH681" s="5">
        <f t="shared" si="945"/>
        <v>5.9322603671393558E-4</v>
      </c>
      <c r="BI681" s="5">
        <f t="shared" si="946"/>
        <v>2.5389332838810489E-4</v>
      </c>
      <c r="BJ681" s="8">
        <f t="shared" si="947"/>
        <v>0.4805465120200193</v>
      </c>
      <c r="BK681" s="8">
        <f t="shared" si="948"/>
        <v>0.21214717345545064</v>
      </c>
      <c r="BL681" s="8">
        <f t="shared" si="949"/>
        <v>0.28665957292386535</v>
      </c>
      <c r="BM681" s="8">
        <f t="shared" si="950"/>
        <v>0.72558420769458343</v>
      </c>
      <c r="BN681" s="8">
        <f t="shared" si="951"/>
        <v>0.26622402347819385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1.56944444444444</v>
      </c>
      <c r="F682">
        <f>VLOOKUP(B682,home!$B$2:$E$405,3,FALSE)</f>
        <v>1.69</v>
      </c>
      <c r="G682">
        <f>VLOOKUP(C682,away!$B$2:$E$405,4,FALSE)</f>
        <v>0.9</v>
      </c>
      <c r="H682">
        <f>VLOOKUP(A682,away!$A$2:$E$405,3,FALSE)</f>
        <v>1.0833333333333299</v>
      </c>
      <c r="I682">
        <f>VLOOKUP(C682,away!$B$2:$E$405,3,FALSE)</f>
        <v>0.9</v>
      </c>
      <c r="J682">
        <f>VLOOKUP(B682,home!$B$2:$E$405,4,FALSE)</f>
        <v>0.69</v>
      </c>
      <c r="K682" s="3">
        <f t="shared" si="896"/>
        <v>2.3871249999999931</v>
      </c>
      <c r="L682" s="3">
        <f t="shared" si="897"/>
        <v>0.67274999999999785</v>
      </c>
      <c r="M682" s="5">
        <f t="shared" si="898"/>
        <v>4.6893556548216801E-2</v>
      </c>
      <c r="N682" s="5">
        <f t="shared" si="899"/>
        <v>0.11194078117516171</v>
      </c>
      <c r="O682" s="5">
        <f t="shared" si="900"/>
        <v>3.1547640167812745E-2</v>
      </c>
      <c r="P682" s="5">
        <f t="shared" si="901"/>
        <v>7.530816053558978E-2</v>
      </c>
      <c r="Q682" s="5">
        <f t="shared" si="902"/>
        <v>0.13360831863137856</v>
      </c>
      <c r="R682" s="5">
        <f t="shared" si="903"/>
        <v>1.0611837461447978E-2</v>
      </c>
      <c r="S682" s="5">
        <f t="shared" si="904"/>
        <v>3.0235065650345859E-2</v>
      </c>
      <c r="T682" s="5">
        <f t="shared" si="905"/>
        <v>8.9884996359259631E-2</v>
      </c>
      <c r="U682" s="5">
        <f t="shared" si="906"/>
        <v>2.5331782500158932E-2</v>
      </c>
      <c r="V682" s="5">
        <f t="shared" si="907"/>
        <v>5.3950723615209624E-3</v>
      </c>
      <c r="W682" s="5">
        <f t="shared" si="908"/>
        <v>0.10631325253764289</v>
      </c>
      <c r="X682" s="5">
        <f t="shared" si="909"/>
        <v>7.1522240644699017E-2</v>
      </c>
      <c r="Y682" s="5">
        <f t="shared" si="910"/>
        <v>2.4058293696860553E-2</v>
      </c>
      <c r="Z682" s="5">
        <f t="shared" si="911"/>
        <v>2.3797045507297017E-3</v>
      </c>
      <c r="AA682" s="5">
        <f t="shared" si="912"/>
        <v>5.6806522256606226E-3</v>
      </c>
      <c r="AB682" s="5">
        <f t="shared" si="913"/>
        <v>6.7802134720900374E-3</v>
      </c>
      <c r="AC682" s="5">
        <f t="shared" si="914"/>
        <v>5.4150959829202022E-4</v>
      </c>
      <c r="AD682" s="5">
        <f t="shared" si="915"/>
        <v>6.3445755740980034E-2</v>
      </c>
      <c r="AE682" s="5">
        <f t="shared" si="916"/>
        <v>4.2683132174744176E-2</v>
      </c>
      <c r="AF682" s="5">
        <f t="shared" si="917"/>
        <v>1.4357538585279526E-2</v>
      </c>
      <c r="AG682" s="5">
        <f t="shared" si="918"/>
        <v>3.2196780277489235E-3</v>
      </c>
      <c r="AH682" s="5">
        <f t="shared" si="919"/>
        <v>4.0023655912585032E-4</v>
      </c>
      <c r="AI682" s="5">
        <f t="shared" si="920"/>
        <v>9.5541469620329263E-4</v>
      </c>
      <c r="AJ682" s="5">
        <f t="shared" si="921"/>
        <v>1.1403471533371393E-3</v>
      </c>
      <c r="AK682" s="5">
        <f t="shared" si="922"/>
        <v>9.0738373280330371E-4</v>
      </c>
      <c r="AL682" s="5">
        <f t="shared" si="923"/>
        <v>3.4785241096232368E-5</v>
      </c>
      <c r="AM682" s="5">
        <f t="shared" si="924"/>
        <v>3.0290589934637287E-2</v>
      </c>
      <c r="AN682" s="5">
        <f t="shared" si="925"/>
        <v>2.0377994378527168E-2</v>
      </c>
      <c r="AO682" s="5">
        <f t="shared" si="926"/>
        <v>6.8546478590770545E-3</v>
      </c>
      <c r="AP682" s="5">
        <f t="shared" si="927"/>
        <v>1.5371547823980246E-3</v>
      </c>
      <c r="AQ682" s="5">
        <f t="shared" si="928"/>
        <v>2.5853021996456689E-4</v>
      </c>
      <c r="AR682" s="5">
        <f t="shared" si="929"/>
        <v>5.3851829030382995E-5</v>
      </c>
      <c r="AS682" s="5">
        <f t="shared" si="930"/>
        <v>1.2855104737415264E-4</v>
      </c>
      <c r="AT682" s="5">
        <f t="shared" si="931"/>
        <v>1.5343370948151162E-4</v>
      </c>
      <c r="AU682" s="5">
        <f t="shared" si="932"/>
        <v>1.2208848124868415E-4</v>
      </c>
      <c r="AV682" s="5">
        <f t="shared" si="933"/>
        <v>7.2860116450191101E-5</v>
      </c>
      <c r="AW682" s="5">
        <f t="shared" si="934"/>
        <v>1.5517486798063197E-6</v>
      </c>
      <c r="AX682" s="5">
        <f t="shared" si="935"/>
        <v>1.205123741628681E-2</v>
      </c>
      <c r="AY682" s="5">
        <f t="shared" si="936"/>
        <v>8.107469971806924E-3</v>
      </c>
      <c r="AZ682" s="5">
        <f t="shared" si="937"/>
        <v>2.7271502117665451E-3</v>
      </c>
      <c r="BA682" s="5">
        <f t="shared" si="938"/>
        <v>6.1156343498864588E-4</v>
      </c>
      <c r="BB682" s="5">
        <f t="shared" si="939"/>
        <v>1.0285732522215252E-4</v>
      </c>
      <c r="BC682" s="5">
        <f t="shared" si="940"/>
        <v>1.383945310864058E-5</v>
      </c>
      <c r="BD682" s="5">
        <f t="shared" si="941"/>
        <v>6.0381363300316732E-6</v>
      </c>
      <c r="BE682" s="5">
        <f t="shared" si="942"/>
        <v>1.4413786186826816E-5</v>
      </c>
      <c r="BF682" s="5">
        <f t="shared" si="943"/>
        <v>1.7203754675614435E-5</v>
      </c>
      <c r="BG682" s="5">
        <f t="shared" si="944"/>
        <v>1.3689170960008662E-5</v>
      </c>
      <c r="BH682" s="5">
        <f t="shared" si="945"/>
        <v>8.1694405569776491E-6</v>
      </c>
      <c r="BI682" s="5">
        <f t="shared" si="946"/>
        <v>3.9002951579150411E-6</v>
      </c>
      <c r="BJ682" s="8">
        <f t="shared" si="947"/>
        <v>0.74396702256153879</v>
      </c>
      <c r="BK682" s="8">
        <f t="shared" si="948"/>
        <v>0.16651561990686858</v>
      </c>
      <c r="BL682" s="8">
        <f t="shared" si="949"/>
        <v>8.3949707736092199E-2</v>
      </c>
      <c r="BM682" s="8">
        <f t="shared" si="950"/>
        <v>0.57879584201249479</v>
      </c>
      <c r="BN682" s="8">
        <f t="shared" si="951"/>
        <v>0.40991029451960759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1.56944444444444</v>
      </c>
      <c r="F683">
        <f>VLOOKUP(B683,home!$B$2:$E$405,3,FALSE)</f>
        <v>1.8</v>
      </c>
      <c r="G683">
        <f>VLOOKUP(C683,away!$B$2:$E$405,4,FALSE)</f>
        <v>1.1200000000000001</v>
      </c>
      <c r="H683">
        <f>VLOOKUP(A683,away!$A$2:$E$405,3,FALSE)</f>
        <v>1.0833333333333299</v>
      </c>
      <c r="I683">
        <f>VLOOKUP(C683,away!$B$2:$E$405,3,FALSE)</f>
        <v>0.45</v>
      </c>
      <c r="J683">
        <f>VLOOKUP(B683,home!$B$2:$E$405,4,FALSE)</f>
        <v>0.62</v>
      </c>
      <c r="K683" s="3">
        <f t="shared" si="896"/>
        <v>3.1639999999999917</v>
      </c>
      <c r="L683" s="3">
        <f t="shared" si="897"/>
        <v>0.30224999999999907</v>
      </c>
      <c r="M683" s="5">
        <f t="shared" si="898"/>
        <v>3.1233938591408088E-2</v>
      </c>
      <c r="N683" s="5">
        <f t="shared" si="899"/>
        <v>9.8824181703214928E-2</v>
      </c>
      <c r="O683" s="5">
        <f t="shared" si="900"/>
        <v>9.4404579392530653E-3</v>
      </c>
      <c r="P683" s="5">
        <f t="shared" si="901"/>
        <v>2.986960891979662E-2</v>
      </c>
      <c r="Q683" s="5">
        <f t="shared" si="902"/>
        <v>0.15633985545448562</v>
      </c>
      <c r="R683" s="5">
        <f t="shared" si="903"/>
        <v>1.4266892060696148E-3</v>
      </c>
      <c r="S683" s="5">
        <f t="shared" si="904"/>
        <v>7.1412186331427036E-3</v>
      </c>
      <c r="T683" s="5">
        <f t="shared" si="905"/>
        <v>4.7253721311118123E-2</v>
      </c>
      <c r="U683" s="5">
        <f t="shared" si="906"/>
        <v>4.5140446480042493E-3</v>
      </c>
      <c r="V683" s="5">
        <f t="shared" si="907"/>
        <v>7.5880922911426211E-4</v>
      </c>
      <c r="W683" s="5">
        <f t="shared" si="908"/>
        <v>0.16488643421933039</v>
      </c>
      <c r="X683" s="5">
        <f t="shared" si="909"/>
        <v>4.9836924742792457E-2</v>
      </c>
      <c r="Y683" s="5">
        <f t="shared" si="910"/>
        <v>7.5316052517544847E-3</v>
      </c>
      <c r="Z683" s="5">
        <f t="shared" si="911"/>
        <v>1.4373893751151324E-4</v>
      </c>
      <c r="AA683" s="5">
        <f t="shared" si="912"/>
        <v>4.5478999828642676E-4</v>
      </c>
      <c r="AB683" s="5">
        <f t="shared" si="913"/>
        <v>7.1947777728912526E-4</v>
      </c>
      <c r="AC683" s="5">
        <f t="shared" si="914"/>
        <v>4.5353980198582367E-5</v>
      </c>
      <c r="AD683" s="5">
        <f t="shared" si="915"/>
        <v>0.13042516946749003</v>
      </c>
      <c r="AE683" s="5">
        <f t="shared" si="916"/>
        <v>3.9421007471548739E-2</v>
      </c>
      <c r="AF683" s="5">
        <f t="shared" si="917"/>
        <v>5.9574997541377833E-3</v>
      </c>
      <c r="AG683" s="5">
        <f t="shared" si="918"/>
        <v>6.0021810022937994E-4</v>
      </c>
      <c r="AH683" s="5">
        <f t="shared" si="919"/>
        <v>1.0861273465713685E-5</v>
      </c>
      <c r="AI683" s="5">
        <f t="shared" si="920"/>
        <v>3.4365069245518005E-5</v>
      </c>
      <c r="AJ683" s="5">
        <f t="shared" si="921"/>
        <v>5.436553954640934E-5</v>
      </c>
      <c r="AK683" s="5">
        <f t="shared" si="922"/>
        <v>5.733752237494624E-5</v>
      </c>
      <c r="AL683" s="5">
        <f t="shared" si="923"/>
        <v>1.7349149195811126E-6</v>
      </c>
      <c r="AM683" s="5">
        <f t="shared" si="924"/>
        <v>8.2533047239027435E-2</v>
      </c>
      <c r="AN683" s="5">
        <f t="shared" si="925"/>
        <v>2.4945613527995961E-2</v>
      </c>
      <c r="AO683" s="5">
        <f t="shared" si="926"/>
        <v>3.7699058444183773E-3</v>
      </c>
      <c r="AP683" s="5">
        <f t="shared" si="927"/>
        <v>3.7981801382515042E-4</v>
      </c>
      <c r="AQ683" s="5">
        <f t="shared" si="928"/>
        <v>2.8699998669662829E-5</v>
      </c>
      <c r="AR683" s="5">
        <f t="shared" si="929"/>
        <v>6.565639810023901E-7</v>
      </c>
      <c r="AS683" s="5">
        <f t="shared" si="930"/>
        <v>2.077368435891557E-6</v>
      </c>
      <c r="AT683" s="5">
        <f t="shared" si="931"/>
        <v>3.2863968655804339E-6</v>
      </c>
      <c r="AU683" s="5">
        <f t="shared" si="932"/>
        <v>3.4660532275654889E-6</v>
      </c>
      <c r="AV683" s="5">
        <f t="shared" si="933"/>
        <v>2.7416481030042951E-6</v>
      </c>
      <c r="AW683" s="5">
        <f t="shared" si="934"/>
        <v>4.6087002804968889E-8</v>
      </c>
      <c r="AX683" s="5">
        <f t="shared" si="935"/>
        <v>4.3522426910713681E-2</v>
      </c>
      <c r="AY683" s="5">
        <f t="shared" si="936"/>
        <v>1.3154653533763168E-2</v>
      </c>
      <c r="AZ683" s="5">
        <f t="shared" si="937"/>
        <v>1.9879970152899521E-3</v>
      </c>
      <c r="BA683" s="5">
        <f t="shared" si="938"/>
        <v>2.0029069929046209E-4</v>
      </c>
      <c r="BB683" s="5">
        <f t="shared" si="939"/>
        <v>1.5134465965135491E-5</v>
      </c>
      <c r="BC683" s="5">
        <f t="shared" si="940"/>
        <v>9.1487846759243744E-7</v>
      </c>
      <c r="BD683" s="5">
        <f t="shared" si="941"/>
        <v>3.3074410542995296E-8</v>
      </c>
      <c r="BE683" s="5">
        <f t="shared" si="942"/>
        <v>1.0464743495803684E-7</v>
      </c>
      <c r="BF683" s="5">
        <f t="shared" si="943"/>
        <v>1.6555224210361384E-7</v>
      </c>
      <c r="BG683" s="5">
        <f t="shared" si="944"/>
        <v>1.7460243133861094E-7</v>
      </c>
      <c r="BH683" s="5">
        <f t="shared" si="945"/>
        <v>1.3811052318884092E-7</v>
      </c>
      <c r="BI683" s="5">
        <f t="shared" si="946"/>
        <v>8.7396339073898261E-8</v>
      </c>
      <c r="BJ683" s="8">
        <f t="shared" si="947"/>
        <v>0.87161511960352844</v>
      </c>
      <c r="BK683" s="8">
        <f t="shared" si="948"/>
        <v>8.2205317802343025E-2</v>
      </c>
      <c r="BL683" s="8">
        <f t="shared" si="949"/>
        <v>1.672532038752932E-2</v>
      </c>
      <c r="BM683" s="8">
        <f t="shared" si="950"/>
        <v>0.63040015746992395</v>
      </c>
      <c r="BN683" s="8">
        <f t="shared" si="951"/>
        <v>0.32713473181422797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1.7115384615384599</v>
      </c>
      <c r="F684">
        <f>VLOOKUP(B684,home!$B$2:$E$405,3,FALSE)</f>
        <v>1.91</v>
      </c>
      <c r="G684">
        <f>VLOOKUP(C684,away!$B$2:$E$405,4,FALSE)</f>
        <v>0.96</v>
      </c>
      <c r="H684">
        <f>VLOOKUP(A684,away!$A$2:$E$405,3,FALSE)</f>
        <v>1.4722222222222201</v>
      </c>
      <c r="I684">
        <f>VLOOKUP(C684,away!$B$2:$E$405,3,FALSE)</f>
        <v>1.1200000000000001</v>
      </c>
      <c r="J684">
        <f>VLOOKUP(B684,home!$B$2:$E$405,4,FALSE)</f>
        <v>1.02</v>
      </c>
      <c r="K684" s="3">
        <f t="shared" si="896"/>
        <v>3.1382769230769196</v>
      </c>
      <c r="L684" s="3">
        <f t="shared" si="897"/>
        <v>1.6818666666666644</v>
      </c>
      <c r="M684" s="5">
        <f t="shared" si="898"/>
        <v>8.0656289143593539E-3</v>
      </c>
      <c r="N684" s="5">
        <f t="shared" si="899"/>
        <v>2.5312177092035905E-2</v>
      </c>
      <c r="O684" s="5">
        <f t="shared" si="900"/>
        <v>1.3565312416763831E-2</v>
      </c>
      <c r="P684" s="5">
        <f t="shared" si="901"/>
        <v>4.2571706911858721E-2</v>
      </c>
      <c r="Q684" s="5">
        <f t="shared" si="902"/>
        <v>3.9718310620386277E-2</v>
      </c>
      <c r="R684" s="5">
        <f t="shared" si="903"/>
        <v>1.1407523388337252E-2</v>
      </c>
      <c r="S684" s="5">
        <f t="shared" si="904"/>
        <v>5.6175105767717892E-2</v>
      </c>
      <c r="T684" s="5">
        <f t="shared" si="905"/>
        <v>6.6800902688740227E-2</v>
      </c>
      <c r="U684" s="5">
        <f t="shared" si="906"/>
        <v>3.5799967399079022E-2</v>
      </c>
      <c r="V684" s="5">
        <f t="shared" si="907"/>
        <v>3.2944598257322953E-2</v>
      </c>
      <c r="W684" s="5">
        <f t="shared" si="908"/>
        <v>4.1549019214519721E-2</v>
      </c>
      <c r="X684" s="5">
        <f t="shared" si="909"/>
        <v>6.9879910449593463E-2</v>
      </c>
      <c r="Y684" s="5">
        <f t="shared" si="910"/>
        <v>5.8764346027411402E-2</v>
      </c>
      <c r="Z684" s="5">
        <f t="shared" si="911"/>
        <v>6.3953111120215967E-3</v>
      </c>
      <c r="AA684" s="5">
        <f t="shared" si="912"/>
        <v>2.0070257278754767E-2</v>
      </c>
      <c r="AB684" s="5">
        <f t="shared" si="913"/>
        <v>3.1493012629066341E-2</v>
      </c>
      <c r="AC684" s="5">
        <f t="shared" si="914"/>
        <v>1.0867935689140592E-2</v>
      </c>
      <c r="AD684" s="5">
        <f t="shared" si="915"/>
        <v>3.2598082044351696E-2</v>
      </c>
      <c r="AE684" s="5">
        <f t="shared" si="916"/>
        <v>5.4825627587660228E-2</v>
      </c>
      <c r="AF684" s="5">
        <f t="shared" si="917"/>
        <v>4.6104697759383022E-2</v>
      </c>
      <c r="AG684" s="5">
        <f t="shared" si="918"/>
        <v>2.584731811274919E-2</v>
      </c>
      <c r="AH684" s="5">
        <f t="shared" si="919"/>
        <v>2.6890151455680098E-3</v>
      </c>
      <c r="AI684" s="5">
        <f t="shared" si="920"/>
        <v>8.4388741771404072E-3</v>
      </c>
      <c r="AJ684" s="5">
        <f t="shared" si="921"/>
        <v>1.3241762043434739E-2</v>
      </c>
      <c r="AK684" s="5">
        <f t="shared" si="922"/>
        <v>1.3852105413929037E-2</v>
      </c>
      <c r="AL684" s="5">
        <f t="shared" si="923"/>
        <v>2.294509592779955E-3</v>
      </c>
      <c r="AM684" s="5">
        <f t="shared" si="924"/>
        <v>2.0460361723271408E-2</v>
      </c>
      <c r="AN684" s="5">
        <f t="shared" si="925"/>
        <v>3.4411600370312684E-2</v>
      </c>
      <c r="AO684" s="5">
        <f t="shared" si="926"/>
        <v>2.8937861804741581E-2</v>
      </c>
      <c r="AP684" s="5">
        <f t="shared" si="927"/>
        <v>1.622320839133377E-2</v>
      </c>
      <c r="AQ684" s="5">
        <f t="shared" si="928"/>
        <v>6.8213183549427955E-3</v>
      </c>
      <c r="AR684" s="5">
        <f t="shared" si="929"/>
        <v>9.0451298789852883E-4</v>
      </c>
      <c r="AS684" s="5">
        <f t="shared" si="930"/>
        <v>2.8386122365453058E-3</v>
      </c>
      <c r="AT684" s="5">
        <f t="shared" si="931"/>
        <v>4.4541756377569491E-3</v>
      </c>
      <c r="AU684" s="5">
        <f t="shared" si="932"/>
        <v>4.659478871768017E-3</v>
      </c>
      <c r="AV684" s="5">
        <f t="shared" si="933"/>
        <v>3.6556837542085132E-3</v>
      </c>
      <c r="AW684" s="5">
        <f t="shared" si="934"/>
        <v>3.3641101204276457E-4</v>
      </c>
      <c r="AX684" s="5">
        <f t="shared" si="935"/>
        <v>1.0701713505658159E-2</v>
      </c>
      <c r="AY684" s="5">
        <f t="shared" si="936"/>
        <v>1.799885522138291E-2</v>
      </c>
      <c r="AZ684" s="5">
        <f t="shared" si="937"/>
        <v>1.5135837317501585E-2</v>
      </c>
      <c r="BA684" s="5">
        <f t="shared" si="938"/>
        <v>8.485486752131767E-3</v>
      </c>
      <c r="BB684" s="5">
        <f t="shared" si="939"/>
        <v>3.5678643297129978E-3</v>
      </c>
      <c r="BC684" s="5">
        <f t="shared" si="940"/>
        <v>1.2001344174666587E-3</v>
      </c>
      <c r="BD684" s="5">
        <f t="shared" si="941"/>
        <v>2.5354504065226718E-4</v>
      </c>
      <c r="BE684" s="5">
        <f t="shared" si="942"/>
        <v>7.9569455003960946E-4</v>
      </c>
      <c r="BF684" s="5">
        <f t="shared" si="943"/>
        <v>1.2485549221036901E-3</v>
      </c>
      <c r="BG684" s="5">
        <f t="shared" si="944"/>
        <v>1.3061036997440371E-3</v>
      </c>
      <c r="BH684" s="5">
        <f t="shared" si="945"/>
        <v>1.0247287750130246E-3</v>
      </c>
      <c r="BI684" s="5">
        <f t="shared" si="946"/>
        <v>6.4317653340725117E-4</v>
      </c>
      <c r="BJ684" s="8">
        <f t="shared" si="947"/>
        <v>0.62534463378528748</v>
      </c>
      <c r="BK684" s="8">
        <f t="shared" si="948"/>
        <v>0.17091834035456241</v>
      </c>
      <c r="BL684" s="8">
        <f t="shared" si="949"/>
        <v>0.17234209690121061</v>
      </c>
      <c r="BM684" s="8">
        <f t="shared" si="950"/>
        <v>0.81669727860000041</v>
      </c>
      <c r="BN684" s="8">
        <f t="shared" si="951"/>
        <v>0.14064065934374134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1.7115384615384599</v>
      </c>
      <c r="F685">
        <f>VLOOKUP(B685,home!$B$2:$E$405,3,FALSE)</f>
        <v>1.27</v>
      </c>
      <c r="G685">
        <f>VLOOKUP(C685,away!$B$2:$E$405,4,FALSE)</f>
        <v>1.43</v>
      </c>
      <c r="H685">
        <f>VLOOKUP(A685,away!$A$2:$E$405,3,FALSE)</f>
        <v>1.4722222222222201</v>
      </c>
      <c r="I685">
        <f>VLOOKUP(C685,away!$B$2:$E$405,3,FALSE)</f>
        <v>0.48</v>
      </c>
      <c r="J685">
        <f>VLOOKUP(B685,home!$B$2:$E$405,4,FALSE)</f>
        <v>1.02</v>
      </c>
      <c r="K685" s="3">
        <f t="shared" si="896"/>
        <v>3.1083249999999971</v>
      </c>
      <c r="L685" s="3">
        <f t="shared" si="897"/>
        <v>0.720799999999999</v>
      </c>
      <c r="M685" s="5">
        <f t="shared" si="898"/>
        <v>2.1728619856661496E-2</v>
      </c>
      <c r="N685" s="5">
        <f t="shared" si="899"/>
        <v>6.7539612315957287E-2</v>
      </c>
      <c r="O685" s="5">
        <f t="shared" si="900"/>
        <v>1.5661989192681584E-2</v>
      </c>
      <c r="P685" s="5">
        <f t="shared" si="901"/>
        <v>4.8682552557341933E-2</v>
      </c>
      <c r="Q685" s="5">
        <f t="shared" si="902"/>
        <v>0.10496753272599887</v>
      </c>
      <c r="R685" s="5">
        <f t="shared" si="903"/>
        <v>5.644580905042434E-3</v>
      </c>
      <c r="S685" s="5">
        <f t="shared" si="904"/>
        <v>2.7268079371039474E-2</v>
      </c>
      <c r="T685" s="5">
        <f t="shared" si="905"/>
        <v>7.5660597588899869E-2</v>
      </c>
      <c r="U685" s="5">
        <f t="shared" si="906"/>
        <v>1.7545191941666007E-2</v>
      </c>
      <c r="V685" s="5">
        <f t="shared" si="907"/>
        <v>6.7881782740176425E-3</v>
      </c>
      <c r="W685" s="5">
        <f t="shared" si="908"/>
        <v>0.10875773538684672</v>
      </c>
      <c r="X685" s="5">
        <f t="shared" si="909"/>
        <v>7.8392575666838993E-2</v>
      </c>
      <c r="Y685" s="5">
        <f t="shared" si="910"/>
        <v>2.8252684270328732E-2</v>
      </c>
      <c r="Z685" s="5">
        <f t="shared" si="911"/>
        <v>1.3562046387848607E-3</v>
      </c>
      <c r="AA685" s="5">
        <f t="shared" si="912"/>
        <v>4.2155247838509486E-3</v>
      </c>
      <c r="AB685" s="5">
        <f t="shared" si="913"/>
        <v>6.5516105368817433E-3</v>
      </c>
      <c r="AC685" s="5">
        <f t="shared" si="914"/>
        <v>9.5054888372304175E-4</v>
      </c>
      <c r="AD685" s="5">
        <f t="shared" si="915"/>
        <v>8.4513596961580006E-2</v>
      </c>
      <c r="AE685" s="5">
        <f t="shared" si="916"/>
        <v>6.0917400689906774E-2</v>
      </c>
      <c r="AF685" s="5">
        <f t="shared" si="917"/>
        <v>2.1954631208642369E-2</v>
      </c>
      <c r="AG685" s="5">
        <f t="shared" si="918"/>
        <v>5.2749660583964672E-3</v>
      </c>
      <c r="AH685" s="5">
        <f t="shared" si="919"/>
        <v>2.4438807590903145E-4</v>
      </c>
      <c r="AI685" s="5">
        <f t="shared" si="920"/>
        <v>7.5963756604993952E-4</v>
      </c>
      <c r="AJ685" s="5">
        <f t="shared" si="921"/>
        <v>1.1806002187460883E-3</v>
      </c>
      <c r="AK685" s="5">
        <f t="shared" si="922"/>
        <v>1.2232297249779771E-3</v>
      </c>
      <c r="AL685" s="5">
        <f t="shared" si="923"/>
        <v>8.5187455614642378E-5</v>
      </c>
      <c r="AM685" s="5">
        <f t="shared" si="924"/>
        <v>5.2539145255120566E-2</v>
      </c>
      <c r="AN685" s="5">
        <f t="shared" si="925"/>
        <v>3.7870215899890848E-2</v>
      </c>
      <c r="AO685" s="5">
        <f t="shared" si="926"/>
        <v>1.3648425810320643E-2</v>
      </c>
      <c r="AP685" s="5">
        <f t="shared" si="927"/>
        <v>3.2792617746930357E-3</v>
      </c>
      <c r="AQ685" s="5">
        <f t="shared" si="928"/>
        <v>5.9092297179968404E-4</v>
      </c>
      <c r="AR685" s="5">
        <f t="shared" si="929"/>
        <v>3.5230985023045945E-5</v>
      </c>
      <c r="AS685" s="5">
        <f t="shared" si="930"/>
        <v>1.095093515217592E-4</v>
      </c>
      <c r="AT685" s="5">
        <f t="shared" si="931"/>
        <v>1.7019532753443593E-4</v>
      </c>
      <c r="AU685" s="5">
        <f t="shared" si="932"/>
        <v>1.7634079715282501E-4</v>
      </c>
      <c r="AV685" s="5">
        <f t="shared" si="933"/>
        <v>1.3703112707751357E-4</v>
      </c>
      <c r="AW685" s="5">
        <f t="shared" si="934"/>
        <v>5.3016901883115048E-6</v>
      </c>
      <c r="AX685" s="5">
        <f t="shared" si="935"/>
        <v>2.721812311252042E-2</v>
      </c>
      <c r="AY685" s="5">
        <f t="shared" si="936"/>
        <v>1.961882313950469E-2</v>
      </c>
      <c r="AZ685" s="5">
        <f t="shared" si="937"/>
        <v>7.0706238594774803E-3</v>
      </c>
      <c r="BA685" s="5">
        <f t="shared" si="938"/>
        <v>1.698835225970454E-3</v>
      </c>
      <c r="BB685" s="5">
        <f t="shared" si="939"/>
        <v>3.0613010771987528E-4</v>
      </c>
      <c r="BC685" s="5">
        <f t="shared" si="940"/>
        <v>4.4131716328897181E-5</v>
      </c>
      <c r="BD685" s="5">
        <f t="shared" si="941"/>
        <v>4.232415667435245E-6</v>
      </c>
      <c r="BE685" s="5">
        <f t="shared" si="942"/>
        <v>1.3155723429480647E-5</v>
      </c>
      <c r="BF685" s="5">
        <f t="shared" si="943"/>
        <v>2.0446132014470197E-5</v>
      </c>
      <c r="BG685" s="5">
        <f t="shared" si="944"/>
        <v>2.1184407764626009E-5</v>
      </c>
      <c r="BH685" s="5">
        <f t="shared" si="945"/>
        <v>1.646200606624527E-5</v>
      </c>
      <c r="BI685" s="5">
        <f t="shared" si="946"/>
        <v>1.0233853001172353E-5</v>
      </c>
      <c r="BJ685" s="8">
        <f t="shared" si="947"/>
        <v>0.80011597174674276</v>
      </c>
      <c r="BK685" s="8">
        <f t="shared" si="948"/>
        <v>0.12512198953790293</v>
      </c>
      <c r="BL685" s="8">
        <f t="shared" si="949"/>
        <v>5.3740775072058773E-2</v>
      </c>
      <c r="BM685" s="8">
        <f t="shared" si="950"/>
        <v>0.69649653199248918</v>
      </c>
      <c r="BN685" s="8">
        <f t="shared" si="951"/>
        <v>0.26422488755368362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1.7115384615384599</v>
      </c>
      <c r="F686">
        <f>VLOOKUP(B686,home!$B$2:$E$405,3,FALSE)</f>
        <v>1.43</v>
      </c>
      <c r="G686">
        <f>VLOOKUP(C686,away!$B$2:$E$405,4,FALSE)</f>
        <v>0.48</v>
      </c>
      <c r="H686">
        <f>VLOOKUP(A686,away!$A$2:$E$405,3,FALSE)</f>
        <v>1.4722222222222201</v>
      </c>
      <c r="I686">
        <f>VLOOKUP(C686,away!$B$2:$E$405,3,FALSE)</f>
        <v>0.64</v>
      </c>
      <c r="J686">
        <f>VLOOKUP(B686,home!$B$2:$E$405,4,FALSE)</f>
        <v>0.85</v>
      </c>
      <c r="K686" s="3">
        <f t="shared" si="896"/>
        <v>1.1747999999999987</v>
      </c>
      <c r="L686" s="3">
        <f t="shared" si="897"/>
        <v>0.80088888888888765</v>
      </c>
      <c r="M686" s="5">
        <f t="shared" si="898"/>
        <v>0.13866575403501671</v>
      </c>
      <c r="N686" s="5">
        <f t="shared" si="899"/>
        <v>0.16290452784033746</v>
      </c>
      <c r="O686" s="5">
        <f t="shared" si="900"/>
        <v>0.11105586167604432</v>
      </c>
      <c r="P686" s="5">
        <f t="shared" si="901"/>
        <v>0.13046842629701672</v>
      </c>
      <c r="Q686" s="5">
        <f t="shared" si="902"/>
        <v>9.5690119653414146E-2</v>
      </c>
      <c r="R686" s="5">
        <f t="shared" si="903"/>
        <v>4.4471702831162564E-2</v>
      </c>
      <c r="S686" s="5">
        <f t="shared" si="904"/>
        <v>3.0688922399905578E-2</v>
      </c>
      <c r="T686" s="5">
        <f t="shared" si="905"/>
        <v>7.6637153606867556E-2</v>
      </c>
      <c r="U686" s="5">
        <f t="shared" si="906"/>
        <v>5.2245356486049714E-2</v>
      </c>
      <c r="V686" s="5">
        <f t="shared" si="907"/>
        <v>3.2083026941139253E-3</v>
      </c>
      <c r="W686" s="5">
        <f t="shared" si="908"/>
        <v>3.7472250856276937E-2</v>
      </c>
      <c r="X686" s="5">
        <f t="shared" si="909"/>
        <v>3.00111093524493E-2</v>
      </c>
      <c r="Y686" s="5">
        <f t="shared" si="910"/>
        <v>1.2017782011803011E-2</v>
      </c>
      <c r="Z686" s="5">
        <f t="shared" si="911"/>
        <v>1.1872297555815529E-2</v>
      </c>
      <c r="AA686" s="5">
        <f t="shared" si="912"/>
        <v>1.3947575168572068E-2</v>
      </c>
      <c r="AB686" s="5">
        <f t="shared" si="913"/>
        <v>8.1928056540192268E-3</v>
      </c>
      <c r="AC686" s="5">
        <f t="shared" si="914"/>
        <v>1.8866509547475405E-4</v>
      </c>
      <c r="AD686" s="5">
        <f t="shared" si="915"/>
        <v>1.1005600076488528E-2</v>
      </c>
      <c r="AE686" s="5">
        <f t="shared" si="916"/>
        <v>8.8142628168143538E-3</v>
      </c>
      <c r="AF686" s="5">
        <f t="shared" si="917"/>
        <v>3.5296225768665416E-3</v>
      </c>
      <c r="AG686" s="5">
        <f t="shared" si="918"/>
        <v>9.4227850126125923E-4</v>
      </c>
      <c r="AH686" s="5">
        <f t="shared" si="919"/>
        <v>2.3770977995088388E-3</v>
      </c>
      <c r="AI686" s="5">
        <f t="shared" si="920"/>
        <v>2.7926144948629806E-3</v>
      </c>
      <c r="AJ686" s="5">
        <f t="shared" si="921"/>
        <v>1.6403817542825134E-3</v>
      </c>
      <c r="AK686" s="5">
        <f t="shared" si="922"/>
        <v>6.423734949770316E-4</v>
      </c>
      <c r="AL686" s="5">
        <f t="shared" si="923"/>
        <v>7.100480800054409E-6</v>
      </c>
      <c r="AM686" s="5">
        <f t="shared" si="924"/>
        <v>2.5858757939717426E-3</v>
      </c>
      <c r="AN686" s="5">
        <f t="shared" si="925"/>
        <v>2.0709991914386991E-3</v>
      </c>
      <c r="AO686" s="5">
        <f t="shared" si="926"/>
        <v>8.2932012066056198E-4</v>
      </c>
      <c r="AP686" s="5">
        <f t="shared" si="927"/>
        <v>2.2139775665634529E-4</v>
      </c>
      <c r="AQ686" s="5">
        <f t="shared" si="928"/>
        <v>4.4328750832748175E-5</v>
      </c>
      <c r="AR686" s="5">
        <f t="shared" si="929"/>
        <v>3.8075824308577083E-4</v>
      </c>
      <c r="AS686" s="5">
        <f t="shared" si="930"/>
        <v>4.4731478397716306E-4</v>
      </c>
      <c r="AT686" s="5">
        <f t="shared" si="931"/>
        <v>2.6275270410818532E-4</v>
      </c>
      <c r="AU686" s="5">
        <f t="shared" si="932"/>
        <v>1.0289395892876527E-4</v>
      </c>
      <c r="AV686" s="5">
        <f t="shared" si="933"/>
        <v>3.0219955737378338E-5</v>
      </c>
      <c r="AW686" s="5">
        <f t="shared" si="934"/>
        <v>1.8557585195944201E-7</v>
      </c>
      <c r="AX686" s="5">
        <f t="shared" si="935"/>
        <v>5.0631448045966598E-4</v>
      </c>
      <c r="AY686" s="5">
        <f t="shared" si="936"/>
        <v>4.0550164168369626E-4</v>
      </c>
      <c r="AZ686" s="5">
        <f t="shared" si="937"/>
        <v>1.6238087962533763E-4</v>
      </c>
      <c r="BA686" s="5">
        <f t="shared" si="938"/>
        <v>4.3349680753312304E-5</v>
      </c>
      <c r="BB686" s="5">
        <f t="shared" si="939"/>
        <v>8.679569413052072E-6</v>
      </c>
      <c r="BC686" s="5">
        <f t="shared" si="940"/>
        <v>1.3902741406506499E-6</v>
      </c>
      <c r="BD686" s="5">
        <f t="shared" si="941"/>
        <v>5.082417437337466E-5</v>
      </c>
      <c r="BE686" s="5">
        <f t="shared" si="942"/>
        <v>5.9708240053840485E-5</v>
      </c>
      <c r="BF686" s="5">
        <f t="shared" si="943"/>
        <v>3.507262020762587E-5</v>
      </c>
      <c r="BG686" s="5">
        <f t="shared" si="944"/>
        <v>1.3734438073306276E-5</v>
      </c>
      <c r="BH686" s="5">
        <f t="shared" si="945"/>
        <v>4.0338044621300506E-6</v>
      </c>
      <c r="BI686" s="5">
        <f t="shared" si="946"/>
        <v>9.4778269642207585E-7</v>
      </c>
      <c r="BJ686" s="8">
        <f t="shared" si="947"/>
        <v>0.44590424543221496</v>
      </c>
      <c r="BK686" s="8">
        <f t="shared" si="948"/>
        <v>0.30363267264401139</v>
      </c>
      <c r="BL686" s="8">
        <f t="shared" si="949"/>
        <v>0.23875403006518325</v>
      </c>
      <c r="BM686" s="8">
        <f t="shared" si="950"/>
        <v>0.31650153729840147</v>
      </c>
      <c r="BN686" s="8">
        <f t="shared" si="951"/>
        <v>0.68325639233299185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1.7115384615384599</v>
      </c>
      <c r="F687">
        <f>VLOOKUP(B687,home!$B$2:$E$405,3,FALSE)</f>
        <v>0.64</v>
      </c>
      <c r="G687">
        <f>VLOOKUP(C687,away!$B$2:$E$405,4,FALSE)</f>
        <v>0.64</v>
      </c>
      <c r="H687">
        <f>VLOOKUP(A687,away!$A$2:$E$405,3,FALSE)</f>
        <v>1.4722222222222201</v>
      </c>
      <c r="I687">
        <f>VLOOKUP(C687,away!$B$2:$E$405,3,FALSE)</f>
        <v>1.1200000000000001</v>
      </c>
      <c r="J687">
        <f>VLOOKUP(B687,home!$B$2:$E$405,4,FALSE)</f>
        <v>1.02</v>
      </c>
      <c r="K687" s="3">
        <f t="shared" si="896"/>
        <v>0.70104615384615321</v>
      </c>
      <c r="L687" s="3">
        <f t="shared" si="897"/>
        <v>1.6818666666666644</v>
      </c>
      <c r="M687" s="5">
        <f t="shared" si="898"/>
        <v>9.2281386532528792E-2</v>
      </c>
      <c r="N687" s="5">
        <f t="shared" si="899"/>
        <v>6.4693511100219508E-2</v>
      </c>
      <c r="O687" s="5">
        <f t="shared" si="900"/>
        <v>0.15520498796284218</v>
      </c>
      <c r="P687" s="5">
        <f t="shared" si="901"/>
        <v>0.10880585986908901</v>
      </c>
      <c r="Q687" s="5">
        <f t="shared" si="902"/>
        <v>2.267656856780615E-2</v>
      </c>
      <c r="R687" s="5">
        <f t="shared" si="903"/>
        <v>0.13051704787755261</v>
      </c>
      <c r="S687" s="5">
        <f t="shared" si="904"/>
        <v>3.207232678953828E-2</v>
      </c>
      <c r="T687" s="5">
        <f t="shared" si="905"/>
        <v>3.8138964788574176E-2</v>
      </c>
      <c r="U687" s="5">
        <f t="shared" si="906"/>
        <v>9.1498474425912496E-2</v>
      </c>
      <c r="V687" s="5">
        <f t="shared" si="907"/>
        <v>4.2017105693573954E-3</v>
      </c>
      <c r="W687" s="5">
        <f t="shared" si="908"/>
        <v>5.2991070589630245E-3</v>
      </c>
      <c r="X687" s="5">
        <f t="shared" si="909"/>
        <v>8.9123915255679316E-3</v>
      </c>
      <c r="Y687" s="5">
        <f t="shared" si="910"/>
        <v>7.4947271135675847E-3</v>
      </c>
      <c r="Z687" s="5">
        <f t="shared" si="911"/>
        <v>7.3170757418997631E-2</v>
      </c>
      <c r="AA687" s="5">
        <f t="shared" si="912"/>
        <v>5.1296078062598172E-2</v>
      </c>
      <c r="AB687" s="5">
        <f t="shared" si="913"/>
        <v>1.7980459116588236E-2</v>
      </c>
      <c r="AC687" s="5">
        <f t="shared" si="914"/>
        <v>3.0963092111404574E-4</v>
      </c>
      <c r="AD687" s="5">
        <f t="shared" si="915"/>
        <v>9.2872965562625716E-4</v>
      </c>
      <c r="AE687" s="5">
        <f t="shared" si="916"/>
        <v>1.5619994501426121E-3</v>
      </c>
      <c r="AF687" s="5">
        <f t="shared" si="917"/>
        <v>1.3135374042732592E-3</v>
      </c>
      <c r="AG687" s="5">
        <f t="shared" si="918"/>
        <v>7.3639825855568314E-4</v>
      </c>
      <c r="AH687" s="5">
        <f t="shared" si="919"/>
        <v>3.0765864469441153E-2</v>
      </c>
      <c r="AI687" s="5">
        <f t="shared" si="920"/>
        <v>2.1568290956053743E-2</v>
      </c>
      <c r="AJ687" s="5">
        <f t="shared" si="921"/>
        <v>7.5601837098881221E-3</v>
      </c>
      <c r="AK687" s="5">
        <f t="shared" si="922"/>
        <v>1.7666792373958035E-3</v>
      </c>
      <c r="AL687" s="5">
        <f t="shared" si="923"/>
        <v>1.4603013621602394E-5</v>
      </c>
      <c r="AM687" s="5">
        <f t="shared" si="924"/>
        <v>1.3021647060793004E-4</v>
      </c>
      <c r="AN687" s="5">
        <f t="shared" si="925"/>
        <v>2.1900674136645694E-4</v>
      </c>
      <c r="AO687" s="5">
        <f t="shared" si="926"/>
        <v>1.8417006903976568E-4</v>
      </c>
      <c r="AP687" s="5">
        <f t="shared" si="927"/>
        <v>1.0324983337189339E-4</v>
      </c>
      <c r="AQ687" s="5">
        <f t="shared" si="928"/>
        <v>4.3413113271768707E-5</v>
      </c>
      <c r="AR687" s="5">
        <f t="shared" si="929"/>
        <v>1.0348816384467472E-2</v>
      </c>
      <c r="AS687" s="5">
        <f t="shared" si="930"/>
        <v>7.2549979231909751E-3</v>
      </c>
      <c r="AT687" s="5">
        <f t="shared" si="931"/>
        <v>2.543044195107431E-3</v>
      </c>
      <c r="AU687" s="5">
        <f t="shared" si="932"/>
        <v>5.9426378401361698E-4</v>
      </c>
      <c r="AV687" s="5">
        <f t="shared" si="933"/>
        <v>1.0415158503820182E-4</v>
      </c>
      <c r="AW687" s="5">
        <f t="shared" si="934"/>
        <v>4.7827553236931866E-7</v>
      </c>
      <c r="AX687" s="5">
        <f t="shared" si="935"/>
        <v>1.5214625981184994E-5</v>
      </c>
      <c r="AY687" s="5">
        <f t="shared" si="936"/>
        <v>2.5588972283555628E-5</v>
      </c>
      <c r="AZ687" s="5">
        <f t="shared" si="937"/>
        <v>2.1518619758984688E-5</v>
      </c>
      <c r="BA687" s="5">
        <f t="shared" si="938"/>
        <v>1.2063816428437002E-5</v>
      </c>
      <c r="BB687" s="5">
        <f t="shared" si="939"/>
        <v>5.0724326809434701E-6</v>
      </c>
      <c r="BC687" s="5">
        <f t="shared" si="940"/>
        <v>1.7062310889978893E-6</v>
      </c>
      <c r="BD687" s="5">
        <f t="shared" si="941"/>
        <v>2.900888219414944E-3</v>
      </c>
      <c r="BE687" s="5">
        <f t="shared" si="942"/>
        <v>2.0336565289584621E-3</v>
      </c>
      <c r="BF687" s="5">
        <f t="shared" si="943"/>
        <v>7.1284354393522391E-4</v>
      </c>
      <c r="BG687" s="5">
        <f t="shared" si="944"/>
        <v>1.6657874158995003E-4</v>
      </c>
      <c r="BH687" s="5">
        <f t="shared" si="945"/>
        <v>2.9194846526041677E-5</v>
      </c>
      <c r="BI687" s="5">
        <f t="shared" si="946"/>
        <v>4.0933869738420504E-6</v>
      </c>
      <c r="BJ687" s="8">
        <f t="shared" si="947"/>
        <v>0.15251715584917611</v>
      </c>
      <c r="BK687" s="8">
        <f t="shared" si="948"/>
        <v>0.23771110666753267</v>
      </c>
      <c r="BL687" s="8">
        <f t="shared" si="949"/>
        <v>0.53485059495748866</v>
      </c>
      <c r="BM687" s="8">
        <f t="shared" si="950"/>
        <v>0.4240451422864055</v>
      </c>
      <c r="BN687" s="8">
        <f t="shared" si="951"/>
        <v>0.57417936191003827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1.8444444444444399</v>
      </c>
      <c r="F688">
        <f>VLOOKUP(B688,home!$B$2:$E$405,3,FALSE)</f>
        <v>0.54</v>
      </c>
      <c r="G688">
        <f>VLOOKUP(C688,away!$B$2:$E$405,4,FALSE)</f>
        <v>1.27</v>
      </c>
      <c r="H688">
        <f>VLOOKUP(A688,away!$A$2:$E$405,3,FALSE)</f>
        <v>1.24444444444444</v>
      </c>
      <c r="I688">
        <f>VLOOKUP(C688,away!$B$2:$E$405,3,FALSE)</f>
        <v>0.18</v>
      </c>
      <c r="J688">
        <f>VLOOKUP(B688,home!$B$2:$E$405,4,FALSE)</f>
        <v>0.54</v>
      </c>
      <c r="K688" s="3">
        <f t="shared" si="896"/>
        <v>1.2649199999999969</v>
      </c>
      <c r="L688" s="3">
        <f t="shared" si="897"/>
        <v>0.12095999999999958</v>
      </c>
      <c r="M688" s="5">
        <f t="shared" si="898"/>
        <v>0.25010361174483037</v>
      </c>
      <c r="N688" s="5">
        <f t="shared" si="899"/>
        <v>0.31636106056827001</v>
      </c>
      <c r="O688" s="5">
        <f t="shared" si="900"/>
        <v>3.0252532876654581E-2</v>
      </c>
      <c r="P688" s="5">
        <f t="shared" si="901"/>
        <v>3.8267033886337815E-2</v>
      </c>
      <c r="Q688" s="5">
        <f t="shared" si="902"/>
        <v>0.20008571636700767</v>
      </c>
      <c r="R688" s="5">
        <f t="shared" si="903"/>
        <v>1.8296731883800624E-3</v>
      </c>
      <c r="S688" s="5">
        <f t="shared" si="904"/>
        <v>1.4637592318660262E-3</v>
      </c>
      <c r="T688" s="5">
        <f t="shared" si="905"/>
        <v>2.4202368251753165E-2</v>
      </c>
      <c r="U688" s="5">
        <f t="shared" si="906"/>
        <v>2.3143902094457025E-3</v>
      </c>
      <c r="V688" s="5">
        <f t="shared" si="907"/>
        <v>2.4884675122567162E-5</v>
      </c>
      <c r="W688" s="5">
        <f t="shared" si="908"/>
        <v>8.4364141448984895E-2</v>
      </c>
      <c r="X688" s="5">
        <f t="shared" si="909"/>
        <v>1.0204686549669178E-2</v>
      </c>
      <c r="Y688" s="5">
        <f t="shared" si="910"/>
        <v>6.171794425239896E-4</v>
      </c>
      <c r="Z688" s="5">
        <f t="shared" si="911"/>
        <v>7.3772422955483826E-5</v>
      </c>
      <c r="AA688" s="5">
        <f t="shared" si="912"/>
        <v>9.3316213244850352E-5</v>
      </c>
      <c r="AB688" s="5">
        <f t="shared" si="913"/>
        <v>5.9018772228837939E-5</v>
      </c>
      <c r="AC688" s="5">
        <f t="shared" si="914"/>
        <v>2.3796705181564355E-7</v>
      </c>
      <c r="AD688" s="5">
        <f t="shared" si="915"/>
        <v>2.6678472450412445E-2</v>
      </c>
      <c r="AE688" s="5">
        <f t="shared" si="916"/>
        <v>3.2270280276018781E-3</v>
      </c>
      <c r="AF688" s="5">
        <f t="shared" si="917"/>
        <v>1.9517065510936087E-4</v>
      </c>
      <c r="AG688" s="5">
        <f t="shared" si="918"/>
        <v>7.8692808140093989E-6</v>
      </c>
      <c r="AH688" s="5">
        <f t="shared" si="919"/>
        <v>2.2308780701738243E-6</v>
      </c>
      <c r="AI688" s="5">
        <f t="shared" si="920"/>
        <v>2.8218822885242665E-6</v>
      </c>
      <c r="AJ688" s="5">
        <f t="shared" si="921"/>
        <v>1.7847276722000542E-6</v>
      </c>
      <c r="AK688" s="5">
        <f t="shared" si="922"/>
        <v>7.5251257570642884E-7</v>
      </c>
      <c r="AL688" s="5">
        <f t="shared" si="923"/>
        <v>1.4564033157508952E-9</v>
      </c>
      <c r="AM688" s="5">
        <f t="shared" si="924"/>
        <v>6.7492266743951193E-3</v>
      </c>
      <c r="AN688" s="5">
        <f t="shared" si="925"/>
        <v>8.1638645853483087E-4</v>
      </c>
      <c r="AO688" s="5">
        <f t="shared" si="926"/>
        <v>4.9375053012186391E-5</v>
      </c>
      <c r="AP688" s="5">
        <f t="shared" si="927"/>
        <v>1.9908021374513471E-6</v>
      </c>
      <c r="AQ688" s="5">
        <f t="shared" si="928"/>
        <v>6.0201856636528563E-8</v>
      </c>
      <c r="AR688" s="5">
        <f t="shared" si="929"/>
        <v>5.3969402273645006E-8</v>
      </c>
      <c r="AS688" s="5">
        <f t="shared" si="930"/>
        <v>6.826697632397887E-8</v>
      </c>
      <c r="AT688" s="5">
        <f t="shared" si="931"/>
        <v>4.3176131845863593E-8</v>
      </c>
      <c r="AU688" s="5">
        <f t="shared" si="932"/>
        <v>1.8204784231489876E-8</v>
      </c>
      <c r="AV688" s="5">
        <f t="shared" si="933"/>
        <v>5.7568989175240329E-9</v>
      </c>
      <c r="AW688" s="5">
        <f t="shared" si="934"/>
        <v>6.1899051720562818E-12</v>
      </c>
      <c r="AX688" s="5">
        <f t="shared" si="935"/>
        <v>1.4228719674959753E-3</v>
      </c>
      <c r="AY688" s="5">
        <f t="shared" si="936"/>
        <v>1.7211059318831257E-4</v>
      </c>
      <c r="AZ688" s="5">
        <f t="shared" si="937"/>
        <v>1.0409248676029106E-5</v>
      </c>
      <c r="BA688" s="5">
        <f t="shared" si="938"/>
        <v>4.1970090661749193E-7</v>
      </c>
      <c r="BB688" s="5">
        <f t="shared" si="939"/>
        <v>1.2691755416112919E-8</v>
      </c>
      <c r="BC688" s="5">
        <f t="shared" si="940"/>
        <v>3.070389470266029E-10</v>
      </c>
      <c r="BD688" s="5">
        <f t="shared" si="941"/>
        <v>1.0880231498366776E-9</v>
      </c>
      <c r="BE688" s="5">
        <f t="shared" si="942"/>
        <v>1.3762622426914069E-9</v>
      </c>
      <c r="BF688" s="5">
        <f t="shared" si="943"/>
        <v>8.7043081801260552E-10</v>
      </c>
      <c r="BG688" s="5">
        <f t="shared" si="944"/>
        <v>3.6700845010683397E-10</v>
      </c>
      <c r="BH688" s="5">
        <f t="shared" si="945"/>
        <v>1.1605908217728391E-10</v>
      </c>
      <c r="BI688" s="5">
        <f t="shared" si="946"/>
        <v>2.9361090845537894E-11</v>
      </c>
      <c r="BJ688" s="8">
        <f t="shared" si="947"/>
        <v>0.67516655674114412</v>
      </c>
      <c r="BK688" s="8">
        <f t="shared" si="948"/>
        <v>0.29003163955480032</v>
      </c>
      <c r="BL688" s="8">
        <f t="shared" si="949"/>
        <v>3.4556714481899051E-2</v>
      </c>
      <c r="BM688" s="8">
        <f t="shared" si="950"/>
        <v>0.16275694398231996</v>
      </c>
      <c r="BN688" s="8">
        <f t="shared" si="951"/>
        <v>0.83689962863148037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1.8444444444444399</v>
      </c>
      <c r="F689">
        <f>VLOOKUP(B689,home!$B$2:$E$405,3,FALSE)</f>
        <v>0.54</v>
      </c>
      <c r="G689">
        <f>VLOOKUP(C689,away!$B$2:$E$405,4,FALSE)</f>
        <v>0.54</v>
      </c>
      <c r="H689">
        <f>VLOOKUP(A689,away!$A$2:$E$405,3,FALSE)</f>
        <v>1.24444444444444</v>
      </c>
      <c r="I689">
        <f>VLOOKUP(C689,away!$B$2:$E$405,3,FALSE)</f>
        <v>0.18</v>
      </c>
      <c r="J689">
        <f>VLOOKUP(B689,home!$B$2:$E$405,4,FALSE)</f>
        <v>0.27</v>
      </c>
      <c r="K689" s="3">
        <f t="shared" si="896"/>
        <v>0.53783999999999876</v>
      </c>
      <c r="L689" s="3">
        <f t="shared" si="897"/>
        <v>6.0479999999999791E-2</v>
      </c>
      <c r="M689" s="5">
        <f t="shared" si="898"/>
        <v>0.54973441455953864</v>
      </c>
      <c r="N689" s="5">
        <f t="shared" si="899"/>
        <v>0.29566915752670164</v>
      </c>
      <c r="O689" s="5">
        <f t="shared" si="900"/>
        <v>3.3247937392560781E-2</v>
      </c>
      <c r="P689" s="5">
        <f t="shared" si="901"/>
        <v>1.7882070647214851E-2</v>
      </c>
      <c r="Q689" s="5">
        <f t="shared" si="902"/>
        <v>7.9511349842080414E-2</v>
      </c>
      <c r="R689" s="5">
        <f t="shared" si="903"/>
        <v>1.0054176267510343E-3</v>
      </c>
      <c r="S689" s="5">
        <f t="shared" si="904"/>
        <v>1.4541951629869741E-4</v>
      </c>
      <c r="T689" s="5">
        <f t="shared" si="905"/>
        <v>4.8088464384490057E-3</v>
      </c>
      <c r="U689" s="5">
        <f t="shared" si="906"/>
        <v>5.4075381637177502E-4</v>
      </c>
      <c r="V689" s="5">
        <f t="shared" si="907"/>
        <v>5.255875473817311E-7</v>
      </c>
      <c r="W689" s="5">
        <f t="shared" si="908"/>
        <v>1.4254794799688143E-2</v>
      </c>
      <c r="X689" s="5">
        <f t="shared" si="909"/>
        <v>8.6212998948513586E-4</v>
      </c>
      <c r="Y689" s="5">
        <f t="shared" si="910"/>
        <v>2.6070810882030413E-5</v>
      </c>
      <c r="Z689" s="5">
        <f t="shared" si="911"/>
        <v>2.0269219355300774E-5</v>
      </c>
      <c r="AA689" s="5">
        <f t="shared" si="912"/>
        <v>1.0901596938054943E-5</v>
      </c>
      <c r="AB689" s="5">
        <f t="shared" si="913"/>
        <v>2.9316574485817283E-6</v>
      </c>
      <c r="AC689" s="5">
        <f t="shared" si="914"/>
        <v>1.0685379845087208E-9</v>
      </c>
      <c r="AD689" s="5">
        <f t="shared" si="915"/>
        <v>1.9166997087660632E-3</v>
      </c>
      <c r="AE689" s="5">
        <f t="shared" si="916"/>
        <v>1.1592199838617109E-4</v>
      </c>
      <c r="AF689" s="5">
        <f t="shared" si="917"/>
        <v>3.5054812311978003E-6</v>
      </c>
      <c r="AG689" s="5">
        <f t="shared" si="918"/>
        <v>7.0670501620947387E-8</v>
      </c>
      <c r="AH689" s="5">
        <f t="shared" si="919"/>
        <v>3.0647059665214666E-7</v>
      </c>
      <c r="AI689" s="5">
        <f t="shared" si="920"/>
        <v>1.6483214570339019E-7</v>
      </c>
      <c r="AJ689" s="5">
        <f t="shared" si="921"/>
        <v>4.4326660622555586E-8</v>
      </c>
      <c r="AK689" s="5">
        <f t="shared" si="922"/>
        <v>7.9468837164117474E-9</v>
      </c>
      <c r="AL689" s="5">
        <f t="shared" si="923"/>
        <v>1.3903202144276955E-12</v>
      </c>
      <c r="AM689" s="5">
        <f t="shared" si="924"/>
        <v>2.0617555427254747E-4</v>
      </c>
      <c r="AN689" s="5">
        <f t="shared" si="925"/>
        <v>1.2469497522403626E-5</v>
      </c>
      <c r="AO689" s="5">
        <f t="shared" si="926"/>
        <v>3.7707760507748422E-7</v>
      </c>
      <c r="AP689" s="5">
        <f t="shared" si="927"/>
        <v>7.6018845183620534E-9</v>
      </c>
      <c r="AQ689" s="5">
        <f t="shared" si="928"/>
        <v>1.1494049391763386E-10</v>
      </c>
      <c r="AR689" s="5">
        <f t="shared" si="929"/>
        <v>3.7070683371043564E-9</v>
      </c>
      <c r="AS689" s="5">
        <f t="shared" si="930"/>
        <v>1.9938096344282026E-9</v>
      </c>
      <c r="AT689" s="5">
        <f t="shared" si="931"/>
        <v>5.3617528689043091E-10</v>
      </c>
      <c r="AU689" s="5">
        <f t="shared" si="932"/>
        <v>9.6125505433716236E-11</v>
      </c>
      <c r="AV689" s="5">
        <f t="shared" si="933"/>
        <v>1.2925035460617454E-11</v>
      </c>
      <c r="AW689" s="5">
        <f t="shared" si="934"/>
        <v>1.2562533045346798E-15</v>
      </c>
      <c r="AX689" s="5">
        <f t="shared" si="935"/>
        <v>1.8481576684991103E-5</v>
      </c>
      <c r="AY689" s="5">
        <f t="shared" si="936"/>
        <v>1.1177657579082579E-6</v>
      </c>
      <c r="AZ689" s="5">
        <f t="shared" si="937"/>
        <v>3.3801236519145589E-8</v>
      </c>
      <c r="BA689" s="5">
        <f t="shared" si="938"/>
        <v>6.8143292822597254E-10</v>
      </c>
      <c r="BB689" s="5">
        <f t="shared" si="939"/>
        <v>1.0303265874776669E-11</v>
      </c>
      <c r="BC689" s="5">
        <f t="shared" si="940"/>
        <v>1.2462830402129826E-13</v>
      </c>
      <c r="BD689" s="5">
        <f t="shared" si="941"/>
        <v>3.7367248838011713E-11</v>
      </c>
      <c r="BE689" s="5">
        <f t="shared" si="942"/>
        <v>2.0097601115036174E-11</v>
      </c>
      <c r="BF689" s="5">
        <f t="shared" si="943"/>
        <v>5.4046468918555153E-12</v>
      </c>
      <c r="BG689" s="5">
        <f t="shared" si="944"/>
        <v>9.6894509477185464E-13</v>
      </c>
      <c r="BH689" s="5">
        <f t="shared" si="945"/>
        <v>1.3028435744302324E-13</v>
      </c>
      <c r="BI689" s="5">
        <f t="shared" si="946"/>
        <v>1.4014427761431096E-14</v>
      </c>
      <c r="BJ689" s="8">
        <f t="shared" si="947"/>
        <v>0.39740721094793674</v>
      </c>
      <c r="BK689" s="8">
        <f t="shared" si="948"/>
        <v>0.5677635491462858</v>
      </c>
      <c r="BL689" s="8">
        <f t="shared" si="949"/>
        <v>3.4808472076443456E-2</v>
      </c>
      <c r="BM689" s="8">
        <f t="shared" si="950"/>
        <v>2.2948036029417234E-2</v>
      </c>
      <c r="BN689" s="8">
        <f t="shared" si="951"/>
        <v>0.97705034759484732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1.4126984126984099</v>
      </c>
      <c r="F690">
        <f>VLOOKUP(B690,home!$B$2:$E$405,3,FALSE)</f>
        <v>1.18</v>
      </c>
      <c r="G690">
        <f>VLOOKUP(C690,away!$B$2:$E$405,4,FALSE)</f>
        <v>0.35</v>
      </c>
      <c r="H690">
        <f>VLOOKUP(A690,away!$A$2:$E$405,3,FALSE)</f>
        <v>1.3333333333333299</v>
      </c>
      <c r="I690">
        <f>VLOOKUP(C690,away!$B$2:$E$405,3,FALSE)</f>
        <v>1.95</v>
      </c>
      <c r="J690">
        <f>VLOOKUP(B690,home!$B$2:$E$405,4,FALSE)</f>
        <v>0.75</v>
      </c>
      <c r="K690" s="3">
        <f t="shared" si="896"/>
        <v>0.58344444444444321</v>
      </c>
      <c r="L690" s="3">
        <f t="shared" si="897"/>
        <v>1.9499999999999951</v>
      </c>
      <c r="M690" s="5">
        <f t="shared" si="898"/>
        <v>7.9385111219115775E-2</v>
      </c>
      <c r="N690" s="5">
        <f t="shared" si="899"/>
        <v>4.6316802112397332E-2</v>
      </c>
      <c r="O690" s="5">
        <f t="shared" si="900"/>
        <v>0.15480096687727535</v>
      </c>
      <c r="P690" s="5">
        <f t="shared" si="901"/>
        <v>9.0317764119174568E-2</v>
      </c>
      <c r="Q690" s="5">
        <f t="shared" si="902"/>
        <v>1.3511640438455439E-2</v>
      </c>
      <c r="R690" s="5">
        <f t="shared" si="903"/>
        <v>0.15093094270534313</v>
      </c>
      <c r="S690" s="5">
        <f t="shared" si="904"/>
        <v>2.5689006383613273E-2</v>
      </c>
      <c r="T690" s="5">
        <f t="shared" si="905"/>
        <v>2.6347698854988034E-2</v>
      </c>
      <c r="U690" s="5">
        <f t="shared" si="906"/>
        <v>8.8059820016195001E-2</v>
      </c>
      <c r="V690" s="5">
        <f t="shared" si="907"/>
        <v>3.2474234125270092E-3</v>
      </c>
      <c r="W690" s="5">
        <f t="shared" si="908"/>
        <v>2.6277638497159026E-3</v>
      </c>
      <c r="X690" s="5">
        <f t="shared" si="909"/>
        <v>5.1241395069459962E-3</v>
      </c>
      <c r="Y690" s="5">
        <f t="shared" si="910"/>
        <v>4.9960360192723352E-3</v>
      </c>
      <c r="Z690" s="5">
        <f t="shared" si="911"/>
        <v>9.8105112758472779E-2</v>
      </c>
      <c r="AA690" s="5">
        <f t="shared" si="912"/>
        <v>5.7238883010526598E-2</v>
      </c>
      <c r="AB690" s="5">
        <f t="shared" si="913"/>
        <v>1.6697854149348584E-2</v>
      </c>
      <c r="AC690" s="5">
        <f t="shared" si="914"/>
        <v>2.3091548375971904E-4</v>
      </c>
      <c r="AD690" s="5">
        <f t="shared" si="915"/>
        <v>3.8328855485717146E-4</v>
      </c>
      <c r="AE690" s="5">
        <f t="shared" si="916"/>
        <v>7.4741268197148236E-4</v>
      </c>
      <c r="AF690" s="5">
        <f t="shared" si="917"/>
        <v>7.2872736492219368E-4</v>
      </c>
      <c r="AG690" s="5">
        <f t="shared" si="918"/>
        <v>4.7367278719942464E-4</v>
      </c>
      <c r="AH690" s="5">
        <f t="shared" si="919"/>
        <v>4.7826242469755378E-2</v>
      </c>
      <c r="AI690" s="5">
        <f t="shared" si="920"/>
        <v>2.790395546763166E-2</v>
      </c>
      <c r="AJ690" s="5">
        <f t="shared" si="921"/>
        <v>8.1402038978074173E-3</v>
      </c>
      <c r="AK690" s="5">
        <f t="shared" si="922"/>
        <v>1.5831189136069138E-3</v>
      </c>
      <c r="AL690" s="5">
        <f t="shared" si="923"/>
        <v>1.0508655778593085E-5</v>
      </c>
      <c r="AM690" s="5">
        <f t="shared" si="924"/>
        <v>4.472551559011119E-5</v>
      </c>
      <c r="AN690" s="5">
        <f t="shared" si="925"/>
        <v>8.7214755400716597E-5</v>
      </c>
      <c r="AO690" s="5">
        <f t="shared" si="926"/>
        <v>8.5034386515698488E-5</v>
      </c>
      <c r="AP690" s="5">
        <f t="shared" si="927"/>
        <v>5.5272351235203867E-5</v>
      </c>
      <c r="AQ690" s="5">
        <f t="shared" si="928"/>
        <v>2.6945271227161831E-5</v>
      </c>
      <c r="AR690" s="5">
        <f t="shared" si="929"/>
        <v>1.8652234563204546E-2</v>
      </c>
      <c r="AS690" s="5">
        <f t="shared" si="930"/>
        <v>1.0882542632376318E-2</v>
      </c>
      <c r="AT690" s="5">
        <f t="shared" si="931"/>
        <v>3.1746795201448843E-3</v>
      </c>
      <c r="AU690" s="5">
        <f t="shared" si="932"/>
        <v>6.1741637630669465E-4</v>
      </c>
      <c r="AV690" s="5">
        <f t="shared" si="933"/>
        <v>9.0057038666290176E-5</v>
      </c>
      <c r="AW690" s="5">
        <f t="shared" si="934"/>
        <v>3.3210757843245175E-7</v>
      </c>
      <c r="AX690" s="5">
        <f t="shared" si="935"/>
        <v>4.349142265993949E-6</v>
      </c>
      <c r="AY690" s="5">
        <f t="shared" si="936"/>
        <v>8.4808274186881782E-6</v>
      </c>
      <c r="AZ690" s="5">
        <f t="shared" si="937"/>
        <v>8.2688067332209563E-6</v>
      </c>
      <c r="BA690" s="5">
        <f t="shared" si="938"/>
        <v>5.3747243765936073E-6</v>
      </c>
      <c r="BB690" s="5">
        <f t="shared" si="939"/>
        <v>2.6201781335893779E-6</v>
      </c>
      <c r="BC690" s="5">
        <f t="shared" si="940"/>
        <v>1.0218694720998547E-6</v>
      </c>
      <c r="BD690" s="5">
        <f t="shared" si="941"/>
        <v>6.0619762330414587E-3</v>
      </c>
      <c r="BE690" s="5">
        <f t="shared" si="942"/>
        <v>3.5368263555222925E-3</v>
      </c>
      <c r="BF690" s="5">
        <f t="shared" si="943"/>
        <v>1.0317708440470842E-3</v>
      </c>
      <c r="BG690" s="5">
        <f t="shared" si="944"/>
        <v>2.0066032229967514E-4</v>
      </c>
      <c r="BH690" s="5">
        <f t="shared" si="945"/>
        <v>2.9268537566544218E-5</v>
      </c>
      <c r="BI690" s="5">
        <f t="shared" si="946"/>
        <v>3.415313128042742E-6</v>
      </c>
      <c r="BJ690" s="8">
        <f t="shared" si="947"/>
        <v>0.10158648999909436</v>
      </c>
      <c r="BK690" s="8">
        <f t="shared" si="948"/>
        <v>0.19888921010138763</v>
      </c>
      <c r="BL690" s="8">
        <f t="shared" si="949"/>
        <v>0.59746283524379407</v>
      </c>
      <c r="BM690" s="8">
        <f t="shared" si="950"/>
        <v>0.46077227191114661</v>
      </c>
      <c r="BN690" s="8">
        <f t="shared" si="951"/>
        <v>0.53526322747176158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1.4126984126984099</v>
      </c>
      <c r="F691">
        <f>VLOOKUP(B691,home!$B$2:$E$405,3,FALSE)</f>
        <v>2.12</v>
      </c>
      <c r="G691">
        <f>VLOOKUP(C691,away!$B$2:$E$405,4,FALSE)</f>
        <v>0.53</v>
      </c>
      <c r="H691">
        <f>VLOOKUP(A691,away!$A$2:$E$405,3,FALSE)</f>
        <v>1.3333333333333299</v>
      </c>
      <c r="I691">
        <f>VLOOKUP(C691,away!$B$2:$E$405,3,FALSE)</f>
        <v>1.06</v>
      </c>
      <c r="J691">
        <f>VLOOKUP(B691,home!$B$2:$E$405,4,FALSE)</f>
        <v>0.56000000000000005</v>
      </c>
      <c r="K691" s="3">
        <f t="shared" si="896"/>
        <v>1.5873079365079334</v>
      </c>
      <c r="L691" s="3">
        <f t="shared" si="897"/>
        <v>0.79146666666666476</v>
      </c>
      <c r="M691" s="5">
        <f t="shared" si="898"/>
        <v>9.2664058209457584E-2</v>
      </c>
      <c r="N691" s="5">
        <f t="shared" si="899"/>
        <v>0.14708639502490514</v>
      </c>
      <c r="O691" s="5">
        <f t="shared" si="900"/>
        <v>7.3340513270845176E-2</v>
      </c>
      <c r="P691" s="5">
        <f t="shared" si="901"/>
        <v>0.11641397878237798</v>
      </c>
      <c r="Q691" s="5">
        <f t="shared" si="902"/>
        <v>0.11673570108768648</v>
      </c>
      <c r="R691" s="5">
        <f t="shared" si="903"/>
        <v>2.9023285785049067E-2</v>
      </c>
      <c r="S691" s="5">
        <f t="shared" si="904"/>
        <v>3.6562758845804497E-2</v>
      </c>
      <c r="T691" s="5">
        <f t="shared" si="905"/>
        <v>9.2392416220867371E-2</v>
      </c>
      <c r="U691" s="5">
        <f t="shared" si="906"/>
        <v>4.6068891870146268E-2</v>
      </c>
      <c r="V691" s="5">
        <f t="shared" si="907"/>
        <v>5.1037602505547459E-3</v>
      </c>
      <c r="W691" s="5">
        <f t="shared" si="908"/>
        <v>6.1765168270100861E-2</v>
      </c>
      <c r="X691" s="5">
        <f t="shared" si="909"/>
        <v>4.8885071846842376E-2</v>
      </c>
      <c r="Y691" s="5">
        <f t="shared" si="910"/>
        <v>1.9345452432190376E-2</v>
      </c>
      <c r="Z691" s="5">
        <f t="shared" si="911"/>
        <v>7.6569877520022587E-3</v>
      </c>
      <c r="AA691" s="5">
        <f t="shared" si="912"/>
        <v>1.2153997428497225E-2</v>
      </c>
      <c r="AB691" s="5">
        <f t="shared" si="913"/>
        <v>9.6460682892753301E-3</v>
      </c>
      <c r="AC691" s="5">
        <f t="shared" si="914"/>
        <v>4.0074129670603477E-4</v>
      </c>
      <c r="AD691" s="5">
        <f t="shared" si="915"/>
        <v>2.4510085448719771E-2</v>
      </c>
      <c r="AE691" s="5">
        <f t="shared" si="916"/>
        <v>1.939891562981336E-2</v>
      </c>
      <c r="AF691" s="5">
        <f t="shared" si="917"/>
        <v>7.6767975452381228E-3</v>
      </c>
      <c r="AG691" s="5">
        <f t="shared" si="918"/>
        <v>2.0253097879348167E-3</v>
      </c>
      <c r="AH691" s="5">
        <f t="shared" si="919"/>
        <v>1.5150626431961764E-3</v>
      </c>
      <c r="AI691" s="5">
        <f t="shared" si="920"/>
        <v>2.4048709578519786E-3</v>
      </c>
      <c r="AJ691" s="5">
        <f t="shared" si="921"/>
        <v>1.9086353788379407E-3</v>
      </c>
      <c r="AK691" s="5">
        <f t="shared" si="922"/>
        <v>1.0098640282430967E-3</v>
      </c>
      <c r="AL691" s="5">
        <f t="shared" si="923"/>
        <v>2.0138072824959675E-5</v>
      </c>
      <c r="AM691" s="5">
        <f t="shared" si="924"/>
        <v>7.7810106314481001E-3</v>
      </c>
      <c r="AN691" s="5">
        <f t="shared" si="925"/>
        <v>6.1584105477701084E-3</v>
      </c>
      <c r="AO691" s="5">
        <f t="shared" si="926"/>
        <v>2.4370883341042187E-3</v>
      </c>
      <c r="AP691" s="5">
        <f t="shared" si="927"/>
        <v>6.4295806005522686E-4</v>
      </c>
      <c r="AQ691" s="5">
        <f t="shared" si="928"/>
        <v>1.2721996814959392E-4</v>
      </c>
      <c r="AR691" s="5">
        <f t="shared" si="929"/>
        <v>2.3982431600033292E-4</v>
      </c>
      <c r="AS691" s="5">
        <f t="shared" si="930"/>
        <v>3.8067504015491501E-4</v>
      </c>
      <c r="AT691" s="5">
        <f t="shared" si="931"/>
        <v>3.0212425623418645E-4</v>
      </c>
      <c r="AU691" s="5">
        <f t="shared" si="932"/>
        <v>1.5985474324402689E-4</v>
      </c>
      <c r="AV691" s="5">
        <f t="shared" si="933"/>
        <v>6.3434675659920458E-5</v>
      </c>
      <c r="AW691" s="5">
        <f t="shared" si="934"/>
        <v>7.0276354172464024E-7</v>
      </c>
      <c r="AX691" s="5">
        <f t="shared" si="935"/>
        <v>2.0584766548916974E-3</v>
      </c>
      <c r="AY691" s="5">
        <f t="shared" si="936"/>
        <v>1.629215656458278E-3</v>
      </c>
      <c r="AZ691" s="5">
        <f t="shared" si="937"/>
        <v>6.4473494244908773E-4</v>
      </c>
      <c r="BA691" s="5">
        <f t="shared" si="938"/>
        <v>1.7009540526123445E-4</v>
      </c>
      <c r="BB691" s="5">
        <f t="shared" si="939"/>
        <v>3.3656210854356176E-5</v>
      </c>
      <c r="BC691" s="5">
        <f t="shared" si="940"/>
        <v>5.3275538035055413E-6</v>
      </c>
      <c r="BD691" s="5">
        <f t="shared" si="941"/>
        <v>3.163549199506605E-5</v>
      </c>
      <c r="BE691" s="5">
        <f t="shared" si="942"/>
        <v>5.0215267519101543E-5</v>
      </c>
      <c r="BF691" s="5">
        <f t="shared" si="943"/>
        <v>3.9853546333469465E-5</v>
      </c>
      <c r="BG691" s="5">
        <f t="shared" si="944"/>
        <v>2.1086616797700914E-5</v>
      </c>
      <c r="BH691" s="5">
        <f t="shared" si="945"/>
        <v>8.3677385492730414E-6</v>
      </c>
      <c r="BI691" s="5">
        <f t="shared" si="946"/>
        <v>2.6564355619768956E-6</v>
      </c>
      <c r="BJ691" s="8">
        <f t="shared" si="947"/>
        <v>0.56150950725954396</v>
      </c>
      <c r="BK691" s="8">
        <f t="shared" si="948"/>
        <v>0.25279465111418414</v>
      </c>
      <c r="BL691" s="8">
        <f t="shared" si="949"/>
        <v>0.17837091777999223</v>
      </c>
      <c r="BM691" s="8">
        <f t="shared" si="950"/>
        <v>0.42343961885248477</v>
      </c>
      <c r="BN691" s="8">
        <f t="shared" si="951"/>
        <v>0.57526393216032146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1.4126984126984099</v>
      </c>
      <c r="F692">
        <f>VLOOKUP(B692,home!$B$2:$E$405,3,FALSE)</f>
        <v>0.88</v>
      </c>
      <c r="G692">
        <f>VLOOKUP(C692,away!$B$2:$E$405,4,FALSE)</f>
        <v>0.88</v>
      </c>
      <c r="H692">
        <f>VLOOKUP(A692,away!$A$2:$E$405,3,FALSE)</f>
        <v>1.3333333333333299</v>
      </c>
      <c r="I692">
        <f>VLOOKUP(C692,away!$B$2:$E$405,3,FALSE)</f>
        <v>0.71</v>
      </c>
      <c r="J692">
        <f>VLOOKUP(B692,home!$B$2:$E$405,4,FALSE)</f>
        <v>1.31</v>
      </c>
      <c r="K692" s="3">
        <f t="shared" si="896"/>
        <v>1.0939936507936487</v>
      </c>
      <c r="L692" s="3">
        <f t="shared" si="897"/>
        <v>1.2401333333333302</v>
      </c>
      <c r="M692" s="5">
        <f t="shared" si="898"/>
        <v>9.6895036517498506E-2</v>
      </c>
      <c r="N692" s="5">
        <f t="shared" si="899"/>
        <v>0.10600255474356209</v>
      </c>
      <c r="O692" s="5">
        <f t="shared" si="900"/>
        <v>0.12016276461990018</v>
      </c>
      <c r="P692" s="5">
        <f t="shared" si="901"/>
        <v>0.13145730155598248</v>
      </c>
      <c r="Q692" s="5">
        <f t="shared" si="902"/>
        <v>5.7983060928681544E-2</v>
      </c>
      <c r="R692" s="5">
        <f t="shared" si="903"/>
        <v>7.4508924915312594E-2</v>
      </c>
      <c r="S692" s="5">
        <f t="shared" si="904"/>
        <v>4.4586964290115348E-2</v>
      </c>
      <c r="T692" s="5">
        <f t="shared" si="905"/>
        <v>7.190672662635543E-2</v>
      </c>
      <c r="U692" s="5">
        <f t="shared" si="906"/>
        <v>8.151229078481266E-2</v>
      </c>
      <c r="V692" s="5">
        <f t="shared" si="907"/>
        <v>6.7212272175148028E-3</v>
      </c>
      <c r="W692" s="5">
        <f t="shared" si="908"/>
        <v>2.1144366836519636E-2</v>
      </c>
      <c r="X692" s="5">
        <f t="shared" si="909"/>
        <v>2.6221834126195821E-2</v>
      </c>
      <c r="Y692" s="5">
        <f t="shared" si="910"/>
        <v>1.6259285280516449E-2</v>
      </c>
      <c r="Z692" s="5">
        <f t="shared" si="911"/>
        <v>3.0800333806103128E-2</v>
      </c>
      <c r="AA692" s="5">
        <f t="shared" si="912"/>
        <v>3.3695369626201795E-2</v>
      </c>
      <c r="AB692" s="5">
        <f t="shared" si="913"/>
        <v>1.8431260216104962E-2</v>
      </c>
      <c r="AC692" s="5">
        <f t="shared" si="914"/>
        <v>5.699172171989669E-4</v>
      </c>
      <c r="AD692" s="5">
        <f t="shared" si="915"/>
        <v>5.7829507673010658E-3</v>
      </c>
      <c r="AE692" s="5">
        <f t="shared" si="916"/>
        <v>7.1716300115556107E-3</v>
      </c>
      <c r="AF692" s="5">
        <f t="shared" si="917"/>
        <v>4.4468887158319046E-3</v>
      </c>
      <c r="AG692" s="5">
        <f t="shared" si="918"/>
        <v>1.8382449753756634E-3</v>
      </c>
      <c r="AH692" s="5">
        <f t="shared" si="919"/>
        <v>9.5491301576854856E-3</v>
      </c>
      <c r="AI692" s="5">
        <f t="shared" si="920"/>
        <v>1.0446687763110075E-2</v>
      </c>
      <c r="AJ692" s="5">
        <f t="shared" si="921"/>
        <v>5.7143050423330627E-3</v>
      </c>
      <c r="AK692" s="5">
        <f t="shared" si="922"/>
        <v>2.0838044783368344E-3</v>
      </c>
      <c r="AL692" s="5">
        <f t="shared" si="923"/>
        <v>3.0928221785536394E-5</v>
      </c>
      <c r="AM692" s="5">
        <f t="shared" si="924"/>
        <v>1.2653022844559252E-3</v>
      </c>
      <c r="AN692" s="5">
        <f t="shared" si="925"/>
        <v>1.5691435396966043E-3</v>
      </c>
      <c r="AO692" s="5">
        <f t="shared" si="926"/>
        <v>9.7297360418120541E-4</v>
      </c>
      <c r="AP692" s="5">
        <f t="shared" si="927"/>
        <v>4.0220566633286068E-4</v>
      </c>
      <c r="AQ692" s="5">
        <f t="shared" si="928"/>
        <v>1.2469716341873097E-4</v>
      </c>
      <c r="AR692" s="5">
        <f t="shared" si="929"/>
        <v>2.3684389225768683E-3</v>
      </c>
      <c r="AS692" s="5">
        <f t="shared" si="930"/>
        <v>2.5910571435916437E-3</v>
      </c>
      <c r="AT692" s="5">
        <f t="shared" si="931"/>
        <v>1.4173000319663927E-3</v>
      </c>
      <c r="AU692" s="5">
        <f t="shared" si="932"/>
        <v>5.168390787469565E-4</v>
      </c>
      <c r="AV692" s="5">
        <f t="shared" si="933"/>
        <v>1.413546676578022E-4</v>
      </c>
      <c r="AW692" s="5">
        <f t="shared" si="934"/>
        <v>1.1655626782622531E-6</v>
      </c>
      <c r="AX692" s="5">
        <f t="shared" si="935"/>
        <v>2.3070544425491356E-4</v>
      </c>
      <c r="AY692" s="5">
        <f t="shared" si="936"/>
        <v>2.8610551160199274E-4</v>
      </c>
      <c r="AZ692" s="5">
        <f t="shared" si="937"/>
        <v>1.7740449089400856E-4</v>
      </c>
      <c r="BA692" s="5">
        <f t="shared" si="938"/>
        <v>7.3335074213563058E-5</v>
      </c>
      <c r="BB692" s="5">
        <f t="shared" si="939"/>
        <v>2.2736317508678282E-5</v>
      </c>
      <c r="BC692" s="5">
        <f t="shared" si="940"/>
        <v>5.6392130439524362E-6</v>
      </c>
      <c r="BD692" s="5">
        <f t="shared" si="941"/>
        <v>4.8953000930860788E-4</v>
      </c>
      <c r="BE692" s="5">
        <f t="shared" si="942"/>
        <v>5.3554272205657281E-4</v>
      </c>
      <c r="BF692" s="5">
        <f t="shared" si="943"/>
        <v>2.9294016882931917E-4</v>
      </c>
      <c r="BG692" s="5">
        <f t="shared" si="944"/>
        <v>1.0682489492056492E-4</v>
      </c>
      <c r="BH692" s="5">
        <f t="shared" si="945"/>
        <v>2.9216439197449171E-5</v>
      </c>
      <c r="BI692" s="5">
        <f t="shared" si="946"/>
        <v>6.3925197961616169E-6</v>
      </c>
      <c r="BJ692" s="8">
        <f t="shared" si="947"/>
        <v>0.32388779132149775</v>
      </c>
      <c r="BK692" s="8">
        <f t="shared" si="948"/>
        <v>0.28054748053169759</v>
      </c>
      <c r="BL692" s="8">
        <f t="shared" si="949"/>
        <v>0.36459997420244605</v>
      </c>
      <c r="BM692" s="8">
        <f t="shared" si="950"/>
        <v>0.41254099663188337</v>
      </c>
      <c r="BN692" s="8">
        <f t="shared" si="951"/>
        <v>0.58700964328093741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1.56</v>
      </c>
      <c r="F693">
        <f>VLOOKUP(B693,home!$B$2:$E$405,3,FALSE)</f>
        <v>0.43</v>
      </c>
      <c r="G693">
        <f>VLOOKUP(C693,away!$B$2:$E$405,4,FALSE)</f>
        <v>1.5</v>
      </c>
      <c r="H693">
        <f>VLOOKUP(A693,away!$A$2:$E$405,3,FALSE)</f>
        <v>1.08</v>
      </c>
      <c r="I693">
        <f>VLOOKUP(C693,away!$B$2:$E$405,3,FALSE)</f>
        <v>0.64</v>
      </c>
      <c r="J693">
        <f>VLOOKUP(B693,home!$B$2:$E$405,4,FALSE)</f>
        <v>1.23</v>
      </c>
      <c r="K693" s="3">
        <f t="shared" si="896"/>
        <v>1.0062000000000002</v>
      </c>
      <c r="L693" s="3">
        <f t="shared" si="897"/>
        <v>0.85017600000000004</v>
      </c>
      <c r="M693" s="5">
        <f t="shared" si="898"/>
        <v>0.15623781147004659</v>
      </c>
      <c r="N693" s="5">
        <f t="shared" si="899"/>
        <v>0.15720648590116093</v>
      </c>
      <c r="O693" s="5">
        <f t="shared" si="900"/>
        <v>0.13282963760435834</v>
      </c>
      <c r="P693" s="5">
        <f t="shared" si="901"/>
        <v>0.1336531813575054</v>
      </c>
      <c r="Q693" s="5">
        <f t="shared" si="902"/>
        <v>7.9090583056874067E-2</v>
      </c>
      <c r="R693" s="5">
        <f t="shared" si="903"/>
        <v>5.646428498996147E-2</v>
      </c>
      <c r="S693" s="5">
        <f t="shared" si="904"/>
        <v>2.8583306305476015E-2</v>
      </c>
      <c r="T693" s="5">
        <f t="shared" si="905"/>
        <v>6.7240915540960969E-2</v>
      </c>
      <c r="U693" s="5">
        <f t="shared" si="906"/>
        <v>5.6814363556899249E-2</v>
      </c>
      <c r="V693" s="5">
        <f t="shared" si="907"/>
        <v>2.7168340262108989E-3</v>
      </c>
      <c r="W693" s="5">
        <f t="shared" si="908"/>
        <v>2.6526981557275574E-2</v>
      </c>
      <c r="X693" s="5">
        <f t="shared" si="909"/>
        <v>2.2552603072438317E-2</v>
      </c>
      <c r="Y693" s="5">
        <f t="shared" si="910"/>
        <v>9.5868409348566583E-3</v>
      </c>
      <c r="Z693" s="5">
        <f t="shared" si="911"/>
        <v>1.6001526651875167E-2</v>
      </c>
      <c r="AA693" s="5">
        <f t="shared" si="912"/>
        <v>1.6100736117116796E-2</v>
      </c>
      <c r="AB693" s="5">
        <f t="shared" si="913"/>
        <v>8.1002803405214614E-3</v>
      </c>
      <c r="AC693" s="5">
        <f t="shared" si="914"/>
        <v>1.4525673531220611E-4</v>
      </c>
      <c r="AD693" s="5">
        <f t="shared" si="915"/>
        <v>6.6728622107326699E-3</v>
      </c>
      <c r="AE693" s="5">
        <f t="shared" si="916"/>
        <v>5.6731073028718588E-3</v>
      </c>
      <c r="AF693" s="5">
        <f t="shared" si="917"/>
        <v>2.4115698371631926E-3</v>
      </c>
      <c r="AG693" s="5">
        <f t="shared" si="918"/>
        <v>6.8341959929335159E-4</v>
      </c>
      <c r="AH693" s="5">
        <f t="shared" si="919"/>
        <v>3.4010284806961547E-3</v>
      </c>
      <c r="AI693" s="5">
        <f t="shared" si="920"/>
        <v>3.422114857276472E-3</v>
      </c>
      <c r="AJ693" s="5">
        <f t="shared" si="921"/>
        <v>1.721665984695793E-3</v>
      </c>
      <c r="AK693" s="5">
        <f t="shared" si="922"/>
        <v>5.7744677126696925E-4</v>
      </c>
      <c r="AL693" s="5">
        <f t="shared" si="923"/>
        <v>4.9703780680014064E-6</v>
      </c>
      <c r="AM693" s="5">
        <f t="shared" si="924"/>
        <v>1.3428467912878434E-3</v>
      </c>
      <c r="AN693" s="5">
        <f t="shared" si="925"/>
        <v>1.1416561136299336E-3</v>
      </c>
      <c r="AO693" s="5">
        <f t="shared" si="926"/>
        <v>4.8530431403072112E-4</v>
      </c>
      <c r="AP693" s="5">
        <f t="shared" si="927"/>
        <v>1.3753136016179417E-4</v>
      </c>
      <c r="AQ693" s="5">
        <f t="shared" si="928"/>
        <v>2.9231465414228375E-5</v>
      </c>
      <c r="AR693" s="5">
        <f t="shared" si="929"/>
        <v>5.7829455792086709E-4</v>
      </c>
      <c r="AS693" s="5">
        <f t="shared" si="930"/>
        <v>5.8187998417997665E-4</v>
      </c>
      <c r="AT693" s="5">
        <f t="shared" si="931"/>
        <v>2.9274382004094627E-4</v>
      </c>
      <c r="AU693" s="5">
        <f t="shared" si="932"/>
        <v>9.8186277241733407E-5</v>
      </c>
      <c r="AV693" s="5">
        <f t="shared" si="933"/>
        <v>2.4698758040158039E-5</v>
      </c>
      <c r="AW693" s="5">
        <f t="shared" si="934"/>
        <v>1.1810820723433545E-7</v>
      </c>
      <c r="AX693" s="5">
        <f t="shared" si="935"/>
        <v>2.2519540689897125E-4</v>
      </c>
      <c r="AY693" s="5">
        <f t="shared" si="936"/>
        <v>1.9145573025573976E-4</v>
      </c>
      <c r="AZ693" s="5">
        <f t="shared" si="937"/>
        <v>8.1385533462951907E-5</v>
      </c>
      <c r="BA693" s="5">
        <f t="shared" si="938"/>
        <v>2.3064009099132873E-5</v>
      </c>
      <c r="BB693" s="5">
        <f t="shared" si="939"/>
        <v>4.9021167499660967E-6</v>
      </c>
      <c r="BC693" s="5">
        <f t="shared" si="940"/>
        <v>8.3353240200383553E-7</v>
      </c>
      <c r="BD693" s="5">
        <f t="shared" si="941"/>
        <v>8.1942025679155155E-5</v>
      </c>
      <c r="BE693" s="5">
        <f t="shared" si="942"/>
        <v>8.2450066238365946E-5</v>
      </c>
      <c r="BF693" s="5">
        <f t="shared" si="943"/>
        <v>4.1480628324521911E-5</v>
      </c>
      <c r="BG693" s="5">
        <f t="shared" si="944"/>
        <v>1.3912602740044653E-5</v>
      </c>
      <c r="BH693" s="5">
        <f t="shared" si="945"/>
        <v>3.4997152192582324E-6</v>
      </c>
      <c r="BI693" s="5">
        <f t="shared" si="946"/>
        <v>7.0428269072352715E-7</v>
      </c>
      <c r="BJ693" s="8">
        <f t="shared" si="947"/>
        <v>0.38130877538702079</v>
      </c>
      <c r="BK693" s="8">
        <f t="shared" si="948"/>
        <v>0.32153281600287487</v>
      </c>
      <c r="BL693" s="8">
        <f t="shared" si="949"/>
        <v>0.2812313514211085</v>
      </c>
      <c r="BM693" s="8">
        <f t="shared" si="950"/>
        <v>0.28440114746092399</v>
      </c>
      <c r="BN693" s="8">
        <f t="shared" si="951"/>
        <v>0.71548198437990684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1.56</v>
      </c>
      <c r="F694">
        <f>VLOOKUP(B694,home!$B$2:$E$405,3,FALSE)</f>
        <v>0.43</v>
      </c>
      <c r="G694">
        <f>VLOOKUP(C694,away!$B$2:$E$405,4,FALSE)</f>
        <v>0.85</v>
      </c>
      <c r="H694">
        <f>VLOOKUP(A694,away!$A$2:$E$405,3,FALSE)</f>
        <v>1.08</v>
      </c>
      <c r="I694">
        <f>VLOOKUP(C694,away!$B$2:$E$405,3,FALSE)</f>
        <v>0.64</v>
      </c>
      <c r="J694">
        <f>VLOOKUP(B694,home!$B$2:$E$405,4,FALSE)</f>
        <v>0.93</v>
      </c>
      <c r="K694" s="3">
        <f t="shared" si="896"/>
        <v>0.57018000000000002</v>
      </c>
      <c r="L694" s="3">
        <f t="shared" si="897"/>
        <v>0.64281600000000005</v>
      </c>
      <c r="M694" s="5">
        <f t="shared" si="898"/>
        <v>0.29730521735696419</v>
      </c>
      <c r="N694" s="5">
        <f t="shared" si="899"/>
        <v>0.16951748883259385</v>
      </c>
      <c r="O694" s="5">
        <f t="shared" si="900"/>
        <v>0.19111255060053431</v>
      </c>
      <c r="P694" s="5">
        <f t="shared" si="901"/>
        <v>0.10896855410141264</v>
      </c>
      <c r="Q694" s="5">
        <f t="shared" si="902"/>
        <v>4.8327740891284172E-2</v>
      </c>
      <c r="R694" s="5">
        <f t="shared" si="903"/>
        <v>6.1425102663416532E-2</v>
      </c>
      <c r="S694" s="5">
        <f t="shared" si="904"/>
        <v>9.9848111382919436E-3</v>
      </c>
      <c r="T694" s="5">
        <f t="shared" si="905"/>
        <v>3.1065845088771724E-2</v>
      </c>
      <c r="U694" s="5">
        <f t="shared" si="906"/>
        <v>3.5023365036626834E-2</v>
      </c>
      <c r="V694" s="5">
        <f t="shared" si="907"/>
        <v>4.0662680384971091E-4</v>
      </c>
      <c r="W694" s="5">
        <f t="shared" si="908"/>
        <v>9.1851704337974713E-3</v>
      </c>
      <c r="X694" s="5">
        <f t="shared" si="909"/>
        <v>5.9043745175719553E-3</v>
      </c>
      <c r="Y694" s="5">
        <f t="shared" si="910"/>
        <v>1.8977132049437671E-3</v>
      </c>
      <c r="Z694" s="5">
        <f t="shared" si="911"/>
        <v>1.3161679597895588E-2</v>
      </c>
      <c r="AA694" s="5">
        <f t="shared" si="912"/>
        <v>7.5045264731281062E-3</v>
      </c>
      <c r="AB694" s="5">
        <f t="shared" si="913"/>
        <v>2.1394654522240916E-3</v>
      </c>
      <c r="AC694" s="5">
        <f t="shared" si="914"/>
        <v>9.3148245236604725E-6</v>
      </c>
      <c r="AD694" s="5">
        <f t="shared" si="915"/>
        <v>1.3093001194856603E-3</v>
      </c>
      <c r="AE694" s="5">
        <f t="shared" si="916"/>
        <v>8.4163906560729416E-4</v>
      </c>
      <c r="AF694" s="5">
        <f t="shared" si="917"/>
        <v>2.7050952879870919E-4</v>
      </c>
      <c r="AG694" s="5">
        <f t="shared" si="918"/>
        <v>5.7962617754757028E-5</v>
      </c>
      <c r="AH694" s="5">
        <f t="shared" si="919"/>
        <v>2.1151345581002126E-3</v>
      </c>
      <c r="AI694" s="5">
        <f t="shared" si="920"/>
        <v>1.206007422337579E-3</v>
      </c>
      <c r="AJ694" s="5">
        <f t="shared" si="921"/>
        <v>3.4382065603422038E-4</v>
      </c>
      <c r="AK694" s="5">
        <f t="shared" si="922"/>
        <v>6.534655388586394E-5</v>
      </c>
      <c r="AL694" s="5">
        <f t="shared" si="923"/>
        <v>1.365630874661657E-7</v>
      </c>
      <c r="AM694" s="5">
        <f t="shared" si="924"/>
        <v>1.4930734842566684E-4</v>
      </c>
      <c r="AN694" s="5">
        <f t="shared" si="925"/>
        <v>9.5977152485593454E-5</v>
      </c>
      <c r="AO694" s="5">
        <f t="shared" si="926"/>
        <v>3.0847824626089626E-5</v>
      </c>
      <c r="AP694" s="5">
        <f t="shared" si="927"/>
        <v>6.609825078281477E-6</v>
      </c>
      <c r="AQ694" s="5">
        <f t="shared" si="928"/>
        <v>1.0622253293801463E-6</v>
      </c>
      <c r="AR694" s="5">
        <f t="shared" si="929"/>
        <v>2.7192846721994936E-4</v>
      </c>
      <c r="AS694" s="5">
        <f t="shared" si="930"/>
        <v>1.5504817343947071E-4</v>
      </c>
      <c r="AT694" s="5">
        <f t="shared" si="931"/>
        <v>4.42026837658587E-5</v>
      </c>
      <c r="AU694" s="5">
        <f t="shared" si="932"/>
        <v>8.4011620765391062E-6</v>
      </c>
      <c r="AV694" s="5">
        <f t="shared" si="933"/>
        <v>1.1975436482002664E-6</v>
      </c>
      <c r="AW694" s="5">
        <f t="shared" si="934"/>
        <v>1.3903671038717991E-9</v>
      </c>
      <c r="AX694" s="5">
        <f t="shared" si="935"/>
        <v>1.4188677320891113E-5</v>
      </c>
      <c r="AY694" s="5">
        <f t="shared" si="936"/>
        <v>9.1207088007059413E-6</v>
      </c>
      <c r="AZ694" s="5">
        <f t="shared" si="937"/>
        <v>2.9314687742172951E-6</v>
      </c>
      <c r="BA694" s="5">
        <f t="shared" si="938"/>
        <v>6.2813167718908835E-7</v>
      </c>
      <c r="BB694" s="5">
        <f t="shared" si="939"/>
        <v>1.0094327305099525E-7</v>
      </c>
      <c r="BC694" s="5">
        <f t="shared" si="940"/>
        <v>1.2977590201909717E-8</v>
      </c>
      <c r="BD694" s="5">
        <f t="shared" si="941"/>
        <v>2.9133328264076488E-5</v>
      </c>
      <c r="BE694" s="5">
        <f t="shared" si="942"/>
        <v>1.6611241109611132E-5</v>
      </c>
      <c r="BF694" s="5">
        <f t="shared" si="943"/>
        <v>4.7356987279390364E-6</v>
      </c>
      <c r="BG694" s="5">
        <f t="shared" si="944"/>
        <v>9.0006690023209345E-7</v>
      </c>
      <c r="BH694" s="5">
        <f t="shared" si="945"/>
        <v>1.2830003629358374E-7</v>
      </c>
      <c r="BI694" s="5">
        <f t="shared" si="946"/>
        <v>1.4630822938775124E-8</v>
      </c>
      <c r="BJ694" s="8">
        <f t="shared" si="947"/>
        <v>0.26868853158399064</v>
      </c>
      <c r="BK694" s="8">
        <f t="shared" si="948"/>
        <v>0.41668378149693036</v>
      </c>
      <c r="BL694" s="8">
        <f t="shared" si="949"/>
        <v>0.30146762071229893</v>
      </c>
      <c r="BM694" s="8">
        <f t="shared" si="950"/>
        <v>0.12333583962647607</v>
      </c>
      <c r="BN694" s="8">
        <f t="shared" si="951"/>
        <v>0.87665665444620566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1.56</v>
      </c>
      <c r="F695">
        <f>VLOOKUP(B695,home!$B$2:$E$405,3,FALSE)</f>
        <v>0</v>
      </c>
      <c r="G695">
        <f>VLOOKUP(C695,away!$B$2:$E$405,4,FALSE)</f>
        <v>0.43</v>
      </c>
      <c r="H695">
        <f>VLOOKUP(A695,away!$A$2:$E$405,3,FALSE)</f>
        <v>1.08</v>
      </c>
      <c r="I695">
        <f>VLOOKUP(C695,away!$B$2:$E$405,3,FALSE)</f>
        <v>0.85</v>
      </c>
      <c r="J695">
        <f>VLOOKUP(B695,home!$B$2:$E$405,4,FALSE)</f>
        <v>1.23</v>
      </c>
      <c r="K695" s="3">
        <f t="shared" si="896"/>
        <v>0</v>
      </c>
      <c r="L695" s="3">
        <f t="shared" si="897"/>
        <v>1.12914</v>
      </c>
      <c r="M695" s="5">
        <f t="shared" si="898"/>
        <v>0.32331118451472618</v>
      </c>
      <c r="N695" s="5">
        <f t="shared" si="899"/>
        <v>0</v>
      </c>
      <c r="O695" s="5">
        <f t="shared" si="900"/>
        <v>0.36506359088295792</v>
      </c>
      <c r="P695" s="5">
        <f t="shared" si="901"/>
        <v>0</v>
      </c>
      <c r="Q695" s="5">
        <f t="shared" si="902"/>
        <v>0</v>
      </c>
      <c r="R695" s="5">
        <f t="shared" si="903"/>
        <v>0.20610395150479163</v>
      </c>
      <c r="S695" s="5">
        <f t="shared" si="904"/>
        <v>0</v>
      </c>
      <c r="T695" s="5">
        <f t="shared" si="905"/>
        <v>0</v>
      </c>
      <c r="U695" s="5">
        <f t="shared" si="906"/>
        <v>0</v>
      </c>
      <c r="V695" s="5">
        <f t="shared" si="907"/>
        <v>0</v>
      </c>
      <c r="W695" s="5">
        <f t="shared" si="908"/>
        <v>0</v>
      </c>
      <c r="X695" s="5">
        <f t="shared" si="909"/>
        <v>0</v>
      </c>
      <c r="Y695" s="5">
        <f t="shared" si="910"/>
        <v>0</v>
      </c>
      <c r="Z695" s="5">
        <f t="shared" si="911"/>
        <v>7.7573405267373455E-2</v>
      </c>
      <c r="AA695" s="5">
        <f t="shared" si="912"/>
        <v>0</v>
      </c>
      <c r="AB695" s="5">
        <f t="shared" si="913"/>
        <v>0</v>
      </c>
      <c r="AC695" s="5">
        <f t="shared" si="914"/>
        <v>0</v>
      </c>
      <c r="AD695" s="5">
        <f t="shared" si="915"/>
        <v>0</v>
      </c>
      <c r="AE695" s="5">
        <f t="shared" si="916"/>
        <v>0</v>
      </c>
      <c r="AF695" s="5">
        <f t="shared" si="917"/>
        <v>0</v>
      </c>
      <c r="AG695" s="5">
        <f t="shared" si="918"/>
        <v>0</v>
      </c>
      <c r="AH695" s="5">
        <f t="shared" si="919"/>
        <v>2.1897808705900527E-2</v>
      </c>
      <c r="AI695" s="5">
        <f t="shared" si="920"/>
        <v>0</v>
      </c>
      <c r="AJ695" s="5">
        <f t="shared" si="921"/>
        <v>0</v>
      </c>
      <c r="AK695" s="5">
        <f t="shared" si="922"/>
        <v>0</v>
      </c>
      <c r="AL695" s="5">
        <f t="shared" si="923"/>
        <v>0</v>
      </c>
      <c r="AM695" s="5">
        <f t="shared" si="924"/>
        <v>0</v>
      </c>
      <c r="AN695" s="5">
        <f t="shared" si="925"/>
        <v>0</v>
      </c>
      <c r="AO695" s="5">
        <f t="shared" si="926"/>
        <v>0</v>
      </c>
      <c r="AP695" s="5">
        <f t="shared" si="927"/>
        <v>0</v>
      </c>
      <c r="AQ695" s="5">
        <f t="shared" si="928"/>
        <v>0</v>
      </c>
      <c r="AR695" s="5">
        <f t="shared" si="929"/>
        <v>4.9451383444361046E-3</v>
      </c>
      <c r="AS695" s="5">
        <f t="shared" si="930"/>
        <v>0</v>
      </c>
      <c r="AT695" s="5">
        <f t="shared" si="931"/>
        <v>0</v>
      </c>
      <c r="AU695" s="5">
        <f t="shared" si="932"/>
        <v>0</v>
      </c>
      <c r="AV695" s="5">
        <f t="shared" si="933"/>
        <v>0</v>
      </c>
      <c r="AW695" s="5">
        <f t="shared" si="934"/>
        <v>0</v>
      </c>
      <c r="AX695" s="5">
        <f t="shared" si="935"/>
        <v>0</v>
      </c>
      <c r="AY695" s="5">
        <f t="shared" si="936"/>
        <v>0</v>
      </c>
      <c r="AZ695" s="5">
        <f t="shared" si="937"/>
        <v>0</v>
      </c>
      <c r="BA695" s="5">
        <f t="shared" si="938"/>
        <v>0</v>
      </c>
      <c r="BB695" s="5">
        <f t="shared" si="939"/>
        <v>0</v>
      </c>
      <c r="BC695" s="5">
        <f t="shared" si="940"/>
        <v>0</v>
      </c>
      <c r="BD695" s="5">
        <f t="shared" si="941"/>
        <v>9.3062558503943045E-4</v>
      </c>
      <c r="BE695" s="5">
        <f t="shared" si="942"/>
        <v>0</v>
      </c>
      <c r="BF695" s="5">
        <f t="shared" si="943"/>
        <v>0</v>
      </c>
      <c r="BG695" s="5">
        <f t="shared" si="944"/>
        <v>0</v>
      </c>
      <c r="BH695" s="5">
        <f t="shared" si="945"/>
        <v>0</v>
      </c>
      <c r="BI695" s="5">
        <f t="shared" si="946"/>
        <v>0</v>
      </c>
      <c r="BJ695" s="8">
        <f t="shared" si="947"/>
        <v>0</v>
      </c>
      <c r="BK695" s="8">
        <f t="shared" si="948"/>
        <v>0.32331118451472618</v>
      </c>
      <c r="BL695" s="8">
        <f t="shared" si="949"/>
        <v>0.59894111502312564</v>
      </c>
      <c r="BM695" s="8">
        <f t="shared" si="950"/>
        <v>0.10534697790274951</v>
      </c>
      <c r="BN695" s="8">
        <f t="shared" si="951"/>
        <v>0.89447872690247576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1.6231884057971</v>
      </c>
      <c r="F696">
        <f>VLOOKUP(B696,home!$B$2:$E$405,3,FALSE)</f>
        <v>0.62</v>
      </c>
      <c r="G696">
        <f>VLOOKUP(C696,away!$B$2:$E$405,4,FALSE)</f>
        <v>0.82</v>
      </c>
      <c r="H696">
        <f>VLOOKUP(A696,away!$A$2:$E$405,3,FALSE)</f>
        <v>1.3188405797101499</v>
      </c>
      <c r="I696">
        <f>VLOOKUP(C696,away!$B$2:$E$405,3,FALSE)</f>
        <v>0.82</v>
      </c>
      <c r="J696">
        <f>VLOOKUP(B696,home!$B$2:$E$405,4,FALSE)</f>
        <v>1.26</v>
      </c>
      <c r="K696" s="3">
        <f t="shared" si="896"/>
        <v>0.82522898550724555</v>
      </c>
      <c r="L696" s="3">
        <f t="shared" si="897"/>
        <v>1.3626260869565268</v>
      </c>
      <c r="M696" s="5">
        <f t="shared" si="898"/>
        <v>0.11215705956585513</v>
      </c>
      <c r="N696" s="5">
        <f t="shared" si="899"/>
        <v>9.2555256483006332E-2</v>
      </c>
      <c r="O696" s="5">
        <f t="shared" si="900"/>
        <v>0.15282813520077126</v>
      </c>
      <c r="P696" s="5">
        <f t="shared" si="901"/>
        <v>0.12611820696869663</v>
      </c>
      <c r="Q696" s="5">
        <f t="shared" si="902"/>
        <v>3.8189640205417111E-2</v>
      </c>
      <c r="R696" s="5">
        <f t="shared" si="903"/>
        <v>0.10412380192274502</v>
      </c>
      <c r="S696" s="5">
        <f t="shared" si="904"/>
        <v>3.5454304415986432E-2</v>
      </c>
      <c r="T696" s="5">
        <f t="shared" si="905"/>
        <v>5.2038199995385163E-2</v>
      </c>
      <c r="U696" s="5">
        <f t="shared" si="906"/>
        <v>8.5925979427864244E-2</v>
      </c>
      <c r="V696" s="5">
        <f t="shared" si="907"/>
        <v>4.4297338428557903E-3</v>
      </c>
      <c r="W696" s="5">
        <f t="shared" si="908"/>
        <v>1.0505066014534362E-2</v>
      </c>
      <c r="X696" s="5">
        <f t="shared" si="909"/>
        <v>1.4314476996604953E-2</v>
      </c>
      <c r="Y696" s="5">
        <f t="shared" si="910"/>
        <v>9.7526398883565138E-3</v>
      </c>
      <c r="Z696" s="5">
        <f t="shared" si="911"/>
        <v>4.7293936257675494E-2</v>
      </c>
      <c r="AA696" s="5">
        <f t="shared" si="912"/>
        <v>3.9028327038565881E-2</v>
      </c>
      <c r="AB696" s="5">
        <f t="shared" si="913"/>
        <v>1.6103653364040359E-2</v>
      </c>
      <c r="AC696" s="5">
        <f t="shared" si="914"/>
        <v>3.1132129119427652E-4</v>
      </c>
      <c r="AD696" s="5">
        <f t="shared" si="915"/>
        <v>2.1672712424652082E-3</v>
      </c>
      <c r="AE696" s="5">
        <f t="shared" si="916"/>
        <v>2.9531803324937766E-3</v>
      </c>
      <c r="AF696" s="5">
        <f t="shared" si="917"/>
        <v>2.0120402802714854E-3</v>
      </c>
      <c r="AG696" s="5">
        <f t="shared" si="918"/>
        <v>9.1388619130174879E-4</v>
      </c>
      <c r="AH696" s="5">
        <f t="shared" si="919"/>
        <v>1.6110987824891943E-2</v>
      </c>
      <c r="AI696" s="5">
        <f t="shared" si="920"/>
        <v>1.3295254138255162E-2</v>
      </c>
      <c r="AJ696" s="5">
        <f t="shared" si="921"/>
        <v>5.4858145422866569E-3</v>
      </c>
      <c r="AK696" s="5">
        <f t="shared" si="922"/>
        <v>1.5090177231373712E-3</v>
      </c>
      <c r="AL696" s="5">
        <f t="shared" si="923"/>
        <v>1.4002964481624085E-5</v>
      </c>
      <c r="AM696" s="5">
        <f t="shared" si="924"/>
        <v>3.5769900974771837E-4</v>
      </c>
      <c r="AN696" s="5">
        <f t="shared" si="925"/>
        <v>4.8741000196075797E-4</v>
      </c>
      <c r="AO696" s="5">
        <f t="shared" si="926"/>
        <v>3.3207879185763044E-4</v>
      </c>
      <c r="AP696" s="5">
        <f t="shared" si="927"/>
        <v>1.5083307490340459E-4</v>
      </c>
      <c r="AQ696" s="5">
        <f t="shared" si="928"/>
        <v>5.1382270659811733E-5</v>
      </c>
      <c r="AR696" s="5">
        <f t="shared" si="929"/>
        <v>4.3906504593673509E-3</v>
      </c>
      <c r="AS696" s="5">
        <f t="shared" si="930"/>
        <v>3.6232920243006402E-3</v>
      </c>
      <c r="AT696" s="5">
        <f t="shared" si="931"/>
        <v>1.4950228007050556E-3</v>
      </c>
      <c r="AU696" s="5">
        <f t="shared" si="932"/>
        <v>4.1124538304534471E-4</v>
      </c>
      <c r="AV696" s="5">
        <f t="shared" si="933"/>
        <v>8.4842902561262096E-5</v>
      </c>
      <c r="AW696" s="5">
        <f t="shared" si="934"/>
        <v>4.3738980841906263E-7</v>
      </c>
      <c r="AX696" s="5">
        <f t="shared" si="935"/>
        <v>4.919726515517597E-5</v>
      </c>
      <c r="AY696" s="5">
        <f t="shared" si="936"/>
        <v>6.7037476907360108E-5</v>
      </c>
      <c r="AZ696" s="5">
        <f t="shared" si="937"/>
        <v>4.5673507418857333E-5</v>
      </c>
      <c r="BA696" s="5">
        <f t="shared" si="938"/>
        <v>2.0745304230579147E-5</v>
      </c>
      <c r="BB696" s="5">
        <f t="shared" si="939"/>
        <v>7.0670231816091873E-6</v>
      </c>
      <c r="BC696" s="5">
        <f t="shared" si="940"/>
        <v>1.9259420288774385E-6</v>
      </c>
      <c r="BD696" s="5">
        <f t="shared" si="941"/>
        <v>9.9713580910693413E-4</v>
      </c>
      <c r="BE696" s="5">
        <f t="shared" si="942"/>
        <v>8.2286537216226172E-4</v>
      </c>
      <c r="BF696" s="5">
        <f t="shared" si="943"/>
        <v>3.3952617813925258E-4</v>
      </c>
      <c r="BG696" s="5">
        <f t="shared" si="944"/>
        <v>9.33956145130026E-5</v>
      </c>
      <c r="BH696" s="5">
        <f t="shared" si="945"/>
        <v>1.9268192053847725E-5</v>
      </c>
      <c r="BI696" s="5">
        <f t="shared" si="946"/>
        <v>3.1801341162311065E-6</v>
      </c>
      <c r="BJ696" s="8">
        <f t="shared" si="947"/>
        <v>0.22697270729788846</v>
      </c>
      <c r="BK696" s="8">
        <f t="shared" si="948"/>
        <v>0.27855166652597718</v>
      </c>
      <c r="BL696" s="8">
        <f t="shared" si="949"/>
        <v>0.44669139605262903</v>
      </c>
      <c r="BM696" s="8">
        <f t="shared" si="950"/>
        <v>0.37347100570057956</v>
      </c>
      <c r="BN696" s="8">
        <f t="shared" si="951"/>
        <v>0.62597210034649153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1.6231884057971</v>
      </c>
      <c r="F697">
        <f>VLOOKUP(B697,home!$B$2:$E$405,3,FALSE)</f>
        <v>0.92</v>
      </c>
      <c r="G697">
        <f>VLOOKUP(C697,away!$B$2:$E$405,4,FALSE)</f>
        <v>1.03</v>
      </c>
      <c r="H697">
        <f>VLOOKUP(A697,away!$A$2:$E$405,3,FALSE)</f>
        <v>1.3188405797101499</v>
      </c>
      <c r="I697">
        <f>VLOOKUP(C697,away!$B$2:$E$405,3,FALSE)</f>
        <v>0.21</v>
      </c>
      <c r="J697">
        <f>VLOOKUP(B697,home!$B$2:$E$405,4,FALSE)</f>
        <v>0.76</v>
      </c>
      <c r="K697" s="3">
        <f t="shared" si="896"/>
        <v>1.538133333333332</v>
      </c>
      <c r="L697" s="3">
        <f t="shared" si="897"/>
        <v>0.21048695652173993</v>
      </c>
      <c r="M697" s="5">
        <f t="shared" si="898"/>
        <v>0.1740138665972879</v>
      </c>
      <c r="N697" s="5">
        <f t="shared" si="899"/>
        <v>0.26765652867550821</v>
      </c>
      <c r="O697" s="5">
        <f t="shared" si="900"/>
        <v>3.6627649172643197E-2</v>
      </c>
      <c r="P697" s="5">
        <f t="shared" si="901"/>
        <v>5.6338208114081537E-2</v>
      </c>
      <c r="Q697" s="5">
        <f t="shared" si="902"/>
        <v>0.205845714320044</v>
      </c>
      <c r="R697" s="5">
        <f t="shared" si="903"/>
        <v>3.854821199447845E-3</v>
      </c>
      <c r="S697" s="5">
        <f t="shared" si="904"/>
        <v>4.5599723682523902E-3</v>
      </c>
      <c r="T697" s="5">
        <f t="shared" si="905"/>
        <v>4.3327837920269605E-2</v>
      </c>
      <c r="U697" s="5">
        <f t="shared" si="906"/>
        <v>5.9292289809107068E-3</v>
      </c>
      <c r="V697" s="5">
        <f t="shared" si="907"/>
        <v>1.6403588805916989E-4</v>
      </c>
      <c r="W697" s="5">
        <f t="shared" si="908"/>
        <v>0.10553938490649004</v>
      </c>
      <c r="X697" s="5">
        <f t="shared" si="909"/>
        <v>2.2214663922143545E-2</v>
      </c>
      <c r="Y697" s="5">
        <f t="shared" si="910"/>
        <v>2.3379484995626459E-3</v>
      </c>
      <c r="Z697" s="5">
        <f t="shared" si="911"/>
        <v>2.7046319406908657E-4</v>
      </c>
      <c r="AA697" s="5">
        <f t="shared" si="912"/>
        <v>4.1600845423746399E-4</v>
      </c>
      <c r="AB697" s="5">
        <f t="shared" si="913"/>
        <v>3.1993823520555872E-4</v>
      </c>
      <c r="AC697" s="5">
        <f t="shared" si="914"/>
        <v>3.3192354797516087E-6</v>
      </c>
      <c r="AD697" s="5">
        <f t="shared" si="915"/>
        <v>4.0583411476042268E-2</v>
      </c>
      <c r="AE697" s="5">
        <f t="shared" si="916"/>
        <v>8.542278766861592E-3</v>
      </c>
      <c r="AF697" s="5">
        <f t="shared" si="917"/>
        <v>8.9901912969848874E-4</v>
      </c>
      <c r="AG697" s="5">
        <f t="shared" si="918"/>
        <v>6.3077266821686076E-5</v>
      </c>
      <c r="AH697" s="5">
        <f t="shared" si="919"/>
        <v>1.4232243642687692E-5</v>
      </c>
      <c r="AI697" s="5">
        <f t="shared" si="920"/>
        <v>2.1891088354939343E-5</v>
      </c>
      <c r="AJ697" s="5">
        <f t="shared" si="921"/>
        <v>1.683570635083867E-5</v>
      </c>
      <c r="AK697" s="5">
        <f t="shared" si="922"/>
        <v>8.6318537094788769E-6</v>
      </c>
      <c r="AL697" s="5">
        <f t="shared" si="923"/>
        <v>4.2985029387492258E-8</v>
      </c>
      <c r="AM697" s="5">
        <f t="shared" si="924"/>
        <v>1.2484539594336616E-2</v>
      </c>
      <c r="AN697" s="5">
        <f t="shared" si="925"/>
        <v>2.6278327427870724E-3</v>
      </c>
      <c r="AO697" s="5">
        <f t="shared" si="926"/>
        <v>2.7656225813871347E-4</v>
      </c>
      <c r="AP697" s="5">
        <f t="shared" si="927"/>
        <v>1.9404249334799195E-5</v>
      </c>
      <c r="AQ697" s="5">
        <f t="shared" si="928"/>
        <v>1.0210853465177204E-6</v>
      </c>
      <c r="AR697" s="5">
        <f t="shared" si="929"/>
        <v>5.991403297650431E-7</v>
      </c>
      <c r="AS697" s="5">
        <f t="shared" si="930"/>
        <v>9.2155771255593749E-7</v>
      </c>
      <c r="AT697" s="5">
        <f t="shared" si="931"/>
        <v>7.0873931813635239E-7</v>
      </c>
      <c r="AU697" s="5">
        <f t="shared" si="932"/>
        <v>3.6337852328982022E-7</v>
      </c>
      <c r="AV697" s="5">
        <f t="shared" si="933"/>
        <v>1.3973115482237875E-7</v>
      </c>
      <c r="AW697" s="5">
        <f t="shared" si="934"/>
        <v>3.8657512038439895E-10</v>
      </c>
      <c r="AX697" s="5">
        <f t="shared" si="935"/>
        <v>3.200481083561493E-3</v>
      </c>
      <c r="AY697" s="5">
        <f t="shared" si="936"/>
        <v>6.7365952268425911E-4</v>
      </c>
      <c r="AZ697" s="5">
        <f t="shared" si="937"/>
        <v>7.0898271330848846E-5</v>
      </c>
      <c r="BA697" s="5">
        <f t="shared" si="938"/>
        <v>4.9743871183609659E-6</v>
      </c>
      <c r="BB697" s="5">
        <f t="shared" si="939"/>
        <v>2.6176090127618713E-7</v>
      </c>
      <c r="BC697" s="5">
        <f t="shared" si="940"/>
        <v>1.1019451089202457E-8</v>
      </c>
      <c r="BD697" s="5">
        <f t="shared" si="941"/>
        <v>2.1018537423612561E-8</v>
      </c>
      <c r="BE697" s="5">
        <f t="shared" si="942"/>
        <v>3.2329313029172571E-8</v>
      </c>
      <c r="BF697" s="5">
        <f t="shared" si="943"/>
        <v>2.4863397006968967E-8</v>
      </c>
      <c r="BG697" s="5">
        <f t="shared" si="944"/>
        <v>1.2747739905439723E-8</v>
      </c>
      <c r="BH697" s="5">
        <f t="shared" si="945"/>
        <v>4.9019309183050844E-9</v>
      </c>
      <c r="BI697" s="5">
        <f t="shared" si="946"/>
        <v>1.5079646686284636E-9</v>
      </c>
      <c r="BJ697" s="8">
        <f t="shared" si="947"/>
        <v>0.71636951085843326</v>
      </c>
      <c r="BK697" s="8">
        <f t="shared" si="948"/>
        <v>0.23575310471087438</v>
      </c>
      <c r="BL697" s="8">
        <f t="shared" si="949"/>
        <v>4.7212066850424249E-2</v>
      </c>
      <c r="BM697" s="8">
        <f t="shared" si="950"/>
        <v>0.25459469839867882</v>
      </c>
      <c r="BN697" s="8">
        <f t="shared" si="951"/>
        <v>0.7443367880790126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1.6231884057971</v>
      </c>
      <c r="F698">
        <f>VLOOKUP(B698,home!$B$2:$E$405,3,FALSE)</f>
        <v>1.03</v>
      </c>
      <c r="G698">
        <f>VLOOKUP(C698,away!$B$2:$E$405,4,FALSE)</f>
        <v>1.44</v>
      </c>
      <c r="H698">
        <f>VLOOKUP(A698,away!$A$2:$E$405,3,FALSE)</f>
        <v>1.3188405797101499</v>
      </c>
      <c r="I698">
        <f>VLOOKUP(C698,away!$B$2:$E$405,3,FALSE)</f>
        <v>0.41</v>
      </c>
      <c r="J698">
        <f>VLOOKUP(B698,home!$B$2:$E$405,4,FALSE)</f>
        <v>0.76</v>
      </c>
      <c r="K698" s="3">
        <f t="shared" si="896"/>
        <v>2.4075130434782586</v>
      </c>
      <c r="L698" s="3">
        <f t="shared" si="897"/>
        <v>0.41095072463768267</v>
      </c>
      <c r="M698" s="5">
        <f t="shared" si="898"/>
        <v>5.9697581629901922E-2</v>
      </c>
      <c r="N698" s="5">
        <f t="shared" si="899"/>
        <v>0.14372270643809695</v>
      </c>
      <c r="O698" s="5">
        <f t="shared" si="900"/>
        <v>2.453276442992541E-2</v>
      </c>
      <c r="P698" s="5">
        <f t="shared" si="901"/>
        <v>5.9062950357624884E-2</v>
      </c>
      <c r="Q698" s="5">
        <f t="shared" si="902"/>
        <v>0.17300714519685759</v>
      </c>
      <c r="R698" s="5">
        <f t="shared" si="903"/>
        <v>5.0408786599217062E-3</v>
      </c>
      <c r="S698" s="5">
        <f t="shared" si="904"/>
        <v>1.4608766426142551E-2</v>
      </c>
      <c r="T698" s="5">
        <f t="shared" si="905"/>
        <v>7.1097411686145404E-2</v>
      </c>
      <c r="U698" s="5">
        <f t="shared" si="906"/>
        <v>1.2135981124352711E-2</v>
      </c>
      <c r="V698" s="5">
        <f t="shared" si="907"/>
        <v>1.605940443027201E-3</v>
      </c>
      <c r="W698" s="5">
        <f t="shared" si="908"/>
        <v>0.13883898622545718</v>
      </c>
      <c r="X698" s="5">
        <f t="shared" si="909"/>
        <v>5.705598199731287E-2</v>
      </c>
      <c r="Y698" s="5">
        <f t="shared" si="910"/>
        <v>1.172359857335515E-2</v>
      </c>
      <c r="Z698" s="5">
        <f t="shared" si="911"/>
        <v>6.9051757936848545E-4</v>
      </c>
      <c r="AA698" s="5">
        <f t="shared" si="912"/>
        <v>1.6624300790806623E-3</v>
      </c>
      <c r="AB698" s="5">
        <f t="shared" si="913"/>
        <v>2.0011610496286441E-3</v>
      </c>
      <c r="AC698" s="5">
        <f t="shared" si="914"/>
        <v>9.9304253700609169E-5</v>
      </c>
      <c r="AD698" s="5">
        <f t="shared" si="915"/>
        <v>8.3564167570271644E-2</v>
      </c>
      <c r="AE698" s="5">
        <f t="shared" si="916"/>
        <v>3.4340755216747877E-2</v>
      </c>
      <c r="AF698" s="5">
        <f t="shared" si="917"/>
        <v>7.0561791204639098E-3</v>
      </c>
      <c r="AG698" s="5">
        <f t="shared" si="918"/>
        <v>9.665806409093103E-4</v>
      </c>
      <c r="AH698" s="5">
        <f t="shared" si="919"/>
        <v>7.0942174904134388E-5</v>
      </c>
      <c r="AI698" s="5">
        <f t="shared" si="920"/>
        <v>1.7079421141441949E-4</v>
      </c>
      <c r="AJ698" s="5">
        <f t="shared" si="921"/>
        <v>2.0559464586539916E-4</v>
      </c>
      <c r="AK698" s="5">
        <f t="shared" si="922"/>
        <v>1.649905971967473E-4</v>
      </c>
      <c r="AL698" s="5">
        <f t="shared" si="923"/>
        <v>3.9299429199538919E-6</v>
      </c>
      <c r="AM698" s="5">
        <f t="shared" si="924"/>
        <v>4.023636467856636E-2</v>
      </c>
      <c r="AN698" s="5">
        <f t="shared" si="925"/>
        <v>1.6535163221442904E-2</v>
      </c>
      <c r="AO698" s="5">
        <f t="shared" si="926"/>
        <v>3.3975686539271599E-3</v>
      </c>
      <c r="AP698" s="5">
        <f t="shared" si="927"/>
        <v>4.6541110011254764E-4</v>
      </c>
      <c r="AQ698" s="5">
        <f t="shared" si="928"/>
        <v>4.7815257211418114E-5</v>
      </c>
      <c r="AR698" s="5">
        <f t="shared" si="929"/>
        <v>5.8307476368454519E-6</v>
      </c>
      <c r="AS698" s="5">
        <f t="shared" si="930"/>
        <v>1.4037600988935456E-5</v>
      </c>
      <c r="AT698" s="5">
        <f t="shared" si="931"/>
        <v>1.6897853740002709E-5</v>
      </c>
      <c r="AU698" s="5">
        <f t="shared" si="932"/>
        <v>1.3560601095281465E-5</v>
      </c>
      <c r="AV698" s="5">
        <f t="shared" si="933"/>
        <v>8.1618310035739252E-6</v>
      </c>
      <c r="AW698" s="5">
        <f t="shared" si="934"/>
        <v>1.0800457221782089E-7</v>
      </c>
      <c r="AX698" s="5">
        <f t="shared" si="935"/>
        <v>1.6144928797632723E-2</v>
      </c>
      <c r="AY698" s="5">
        <f t="shared" si="936"/>
        <v>6.6347701886109584E-3</v>
      </c>
      <c r="AZ698" s="5">
        <f t="shared" si="937"/>
        <v>1.3632818084070839E-3</v>
      </c>
      <c r="BA698" s="5">
        <f t="shared" si="938"/>
        <v>1.8674721568342058E-4</v>
      </c>
      <c r="BB698" s="5">
        <f t="shared" si="939"/>
        <v>1.9185975902292818E-5</v>
      </c>
      <c r="BC698" s="5">
        <f t="shared" si="940"/>
        <v>1.5768981399856707E-6</v>
      </c>
      <c r="BD698" s="5">
        <f t="shared" si="941"/>
        <v>3.9935832775684905E-7</v>
      </c>
      <c r="BE698" s="5">
        <f t="shared" si="942"/>
        <v>9.6146038309627948E-7</v>
      </c>
      <c r="BF698" s="5">
        <f t="shared" si="943"/>
        <v>1.1573642065459484E-6</v>
      </c>
      <c r="BG698" s="5">
        <f t="shared" si="944"/>
        <v>9.2878980777141184E-7</v>
      </c>
      <c r="BH698" s="5">
        <f t="shared" si="945"/>
        <v>5.5901839421483486E-7</v>
      </c>
      <c r="BI698" s="5">
        <f t="shared" si="946"/>
        <v>2.6916881512329709E-7</v>
      </c>
      <c r="BJ698" s="8">
        <f t="shared" si="947"/>
        <v>0.80640632646125465</v>
      </c>
      <c r="BK698" s="8">
        <f t="shared" si="948"/>
        <v>0.14171324324192808</v>
      </c>
      <c r="BL698" s="8">
        <f t="shared" si="949"/>
        <v>4.6048300766688983E-2</v>
      </c>
      <c r="BM698" s="8">
        <f t="shared" si="950"/>
        <v>0.52315969915287308</v>
      </c>
      <c r="BN698" s="8">
        <f t="shared" si="951"/>
        <v>0.46506402671232844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1.6231884057971</v>
      </c>
      <c r="F699">
        <f>VLOOKUP(B699,home!$B$2:$E$405,3,FALSE)</f>
        <v>0.77</v>
      </c>
      <c r="G699">
        <f>VLOOKUP(C699,away!$B$2:$E$405,4,FALSE)</f>
        <v>0.92</v>
      </c>
      <c r="H699">
        <f>VLOOKUP(A699,away!$A$2:$E$405,3,FALSE)</f>
        <v>1.3188405797101499</v>
      </c>
      <c r="I699">
        <f>VLOOKUP(C699,away!$B$2:$E$405,3,FALSE)</f>
        <v>0.62</v>
      </c>
      <c r="J699">
        <f>VLOOKUP(B699,home!$B$2:$E$405,4,FALSE)</f>
        <v>0.95</v>
      </c>
      <c r="K699" s="3">
        <f t="shared" si="896"/>
        <v>1.1498666666666657</v>
      </c>
      <c r="L699" s="3">
        <f t="shared" si="897"/>
        <v>0.77679710144927827</v>
      </c>
      <c r="M699" s="5">
        <f t="shared" si="898"/>
        <v>0.14563325521227199</v>
      </c>
      <c r="N699" s="5">
        <f t="shared" si="899"/>
        <v>0.167458825726751</v>
      </c>
      <c r="O699" s="5">
        <f t="shared" si="900"/>
        <v>0.11312749052351587</v>
      </c>
      <c r="P699" s="5">
        <f t="shared" si="901"/>
        <v>0.13008153043664</v>
      </c>
      <c r="Q699" s="5">
        <f t="shared" si="902"/>
        <v>9.6277660871166668E-2</v>
      </c>
      <c r="R699" s="5">
        <f t="shared" si="903"/>
        <v>4.3938553366448904E-2</v>
      </c>
      <c r="S699" s="5">
        <f t="shared" si="904"/>
        <v>2.9047631559279696E-2</v>
      </c>
      <c r="T699" s="5">
        <f t="shared" si="905"/>
        <v>7.4788207899038853E-2</v>
      </c>
      <c r="U699" s="5">
        <f t="shared" si="906"/>
        <v>5.0523477897633999E-2</v>
      </c>
      <c r="V699" s="5">
        <f t="shared" si="907"/>
        <v>2.8828583166997093E-3</v>
      </c>
      <c r="W699" s="5">
        <f t="shared" si="908"/>
        <v>3.6902157660130684E-2</v>
      </c>
      <c r="X699" s="5">
        <f t="shared" si="909"/>
        <v>2.8665489107613792E-2</v>
      </c>
      <c r="Y699" s="5">
        <f t="shared" si="910"/>
        <v>1.1133634425210124E-2</v>
      </c>
      <c r="Z699" s="5">
        <f t="shared" si="911"/>
        <v>1.1377113632310649E-2</v>
      </c>
      <c r="AA699" s="5">
        <f t="shared" si="912"/>
        <v>1.3082163728672927E-2</v>
      </c>
      <c r="AB699" s="5">
        <f t="shared" si="913"/>
        <v>7.5213719997383509E-3</v>
      </c>
      <c r="AC699" s="5">
        <f t="shared" si="914"/>
        <v>1.6093792473845185E-4</v>
      </c>
      <c r="AD699" s="5">
        <f t="shared" si="915"/>
        <v>1.0608140255365561E-2</v>
      </c>
      <c r="AE699" s="5">
        <f t="shared" si="916"/>
        <v>8.2403726021353738E-3</v>
      </c>
      <c r="AF699" s="5">
        <f t="shared" si="917"/>
        <v>3.2005487761004019E-3</v>
      </c>
      <c r="AG699" s="5">
        <f t="shared" si="918"/>
        <v>8.2872567077394267E-4</v>
      </c>
      <c r="AH699" s="5">
        <f t="shared" si="919"/>
        <v>2.2094272231094952E-3</v>
      </c>
      <c r="AI699" s="5">
        <f t="shared" si="920"/>
        <v>2.5405467162795026E-3</v>
      </c>
      <c r="AJ699" s="5">
        <f t="shared" si="921"/>
        <v>1.460644992079628E-3</v>
      </c>
      <c r="AK699" s="5">
        <f t="shared" si="922"/>
        <v>5.5984899607531982E-4</v>
      </c>
      <c r="AL699" s="5">
        <f t="shared" si="923"/>
        <v>5.7500744660991288E-6</v>
      </c>
      <c r="AM699" s="5">
        <f t="shared" si="924"/>
        <v>2.4395893749939303E-3</v>
      </c>
      <c r="AN699" s="5">
        <f t="shared" si="925"/>
        <v>1.8950659552217409E-3</v>
      </c>
      <c r="AO699" s="5">
        <f t="shared" si="926"/>
        <v>7.3604087053572801E-4</v>
      </c>
      <c r="AP699" s="5">
        <f t="shared" si="927"/>
        <v>1.9058480492678572E-4</v>
      </c>
      <c r="AQ699" s="5">
        <f t="shared" si="928"/>
        <v>3.7011431011850812E-5</v>
      </c>
      <c r="AR699" s="5">
        <f t="shared" si="929"/>
        <v>3.4325533255491676E-4</v>
      </c>
      <c r="AS699" s="5">
        <f t="shared" si="930"/>
        <v>3.9469786506047996E-4</v>
      </c>
      <c r="AT699" s="5">
        <f t="shared" si="931"/>
        <v>2.2692495921877183E-4</v>
      </c>
      <c r="AU699" s="5">
        <f t="shared" si="932"/>
        <v>8.6977815480119376E-5</v>
      </c>
      <c r="AV699" s="5">
        <f t="shared" si="933"/>
        <v>2.5003222690018306E-5</v>
      </c>
      <c r="AW699" s="5">
        <f t="shared" si="934"/>
        <v>1.4266782786065787E-7</v>
      </c>
      <c r="AX699" s="5">
        <f t="shared" si="935"/>
        <v>4.6753375044328077E-4</v>
      </c>
      <c r="AY699" s="5">
        <f t="shared" si="936"/>
        <v>3.6317886217405066E-4</v>
      </c>
      <c r="AZ699" s="5">
        <f t="shared" si="937"/>
        <v>1.4105814372222474E-4</v>
      </c>
      <c r="BA699" s="5">
        <f t="shared" si="938"/>
        <v>3.6524519059746639E-5</v>
      </c>
      <c r="BB699" s="5">
        <f t="shared" si="939"/>
        <v>7.0930351343600257E-6</v>
      </c>
      <c r="BC699" s="5">
        <f t="shared" si="940"/>
        <v>1.1019698265697521E-6</v>
      </c>
      <c r="BD699" s="5">
        <f t="shared" si="941"/>
        <v>4.4439957897611233E-5</v>
      </c>
      <c r="BE699" s="5">
        <f t="shared" si="942"/>
        <v>5.110002625453319E-5</v>
      </c>
      <c r="BF699" s="5">
        <f t="shared" si="943"/>
        <v>2.9379108427939605E-5</v>
      </c>
      <c r="BG699" s="5">
        <f t="shared" si="944"/>
        <v>1.1260685825891148E-5</v>
      </c>
      <c r="BH699" s="5">
        <f t="shared" si="945"/>
        <v>3.2370718187495072E-6</v>
      </c>
      <c r="BI699" s="5">
        <f t="shared" si="946"/>
        <v>7.4444019639721815E-7</v>
      </c>
      <c r="BJ699" s="8">
        <f t="shared" si="947"/>
        <v>0.44441854571133671</v>
      </c>
      <c r="BK699" s="8">
        <f t="shared" si="948"/>
        <v>0.30817514238627003</v>
      </c>
      <c r="BL699" s="8">
        <f t="shared" si="949"/>
        <v>0.23618054592897939</v>
      </c>
      <c r="BM699" s="8">
        <f t="shared" si="950"/>
        <v>0.3032709953277562</v>
      </c>
      <c r="BN699" s="8">
        <f t="shared" si="951"/>
        <v>0.69651731613679435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1.6231884057971</v>
      </c>
      <c r="F700">
        <f>VLOOKUP(B700,home!$B$2:$E$405,3,FALSE)</f>
        <v>1.08</v>
      </c>
      <c r="G700">
        <f>VLOOKUP(C700,away!$B$2:$E$405,4,FALSE)</f>
        <v>1.23</v>
      </c>
      <c r="H700">
        <f>VLOOKUP(A700,away!$A$2:$E$405,3,FALSE)</f>
        <v>1.3188405797101499</v>
      </c>
      <c r="I700">
        <f>VLOOKUP(C700,away!$B$2:$E$405,3,FALSE)</f>
        <v>0.62</v>
      </c>
      <c r="J700">
        <f>VLOOKUP(B700,home!$B$2:$E$405,4,FALSE)</f>
        <v>0.76</v>
      </c>
      <c r="K700" s="3">
        <f t="shared" si="896"/>
        <v>2.1562434782608677</v>
      </c>
      <c r="L700" s="3">
        <f t="shared" si="897"/>
        <v>0.62143768115942266</v>
      </c>
      <c r="M700" s="5">
        <f t="shared" si="898"/>
        <v>6.2182531705963204E-2</v>
      </c>
      <c r="N700" s="5">
        <f t="shared" si="899"/>
        <v>0.1340806784527328</v>
      </c>
      <c r="O700" s="5">
        <f t="shared" si="900"/>
        <v>3.8642568311976044E-2</v>
      </c>
      <c r="P700" s="5">
        <f t="shared" si="901"/>
        <v>8.3322785905948424E-2</v>
      </c>
      <c r="Q700" s="5">
        <f t="shared" si="902"/>
        <v>0.1445552942372488</v>
      </c>
      <c r="R700" s="5">
        <f t="shared" si="903"/>
        <v>1.2006974022919491E-2</v>
      </c>
      <c r="S700" s="5">
        <f t="shared" si="904"/>
        <v>2.7912528087300145E-2</v>
      </c>
      <c r="T700" s="5">
        <f t="shared" si="905"/>
        <v>8.9832106850113932E-2</v>
      </c>
      <c r="U700" s="5">
        <f t="shared" si="906"/>
        <v>2.5889959430567808E-2</v>
      </c>
      <c r="V700" s="5">
        <f t="shared" si="907"/>
        <v>4.1557751887074078E-3</v>
      </c>
      <c r="W700" s="5">
        <f t="shared" si="908"/>
        <v>0.10389880348238283</v>
      </c>
      <c r="X700" s="5">
        <f t="shared" si="909"/>
        <v>6.4566631511330519E-2</v>
      </c>
      <c r="Y700" s="5">
        <f t="shared" si="910"/>
        <v>2.0062068883338075E-2</v>
      </c>
      <c r="Z700" s="5">
        <f t="shared" si="911"/>
        <v>2.4871953648481714E-3</v>
      </c>
      <c r="AA700" s="5">
        <f t="shared" si="912"/>
        <v>5.3629987846145286E-3</v>
      </c>
      <c r="AB700" s="5">
        <f t="shared" si="913"/>
        <v>5.7819655766230202E-3</v>
      </c>
      <c r="AC700" s="5">
        <f t="shared" si="914"/>
        <v>3.4803862598351806E-4</v>
      </c>
      <c r="AD700" s="5">
        <f t="shared" si="915"/>
        <v>5.6007779351998882E-2</v>
      </c>
      <c r="AE700" s="5">
        <f t="shared" si="916"/>
        <v>3.4805344527394776E-2</v>
      </c>
      <c r="AF700" s="5">
        <f t="shared" si="917"/>
        <v>1.0814676297529505E-2</v>
      </c>
      <c r="AG700" s="5">
        <f t="shared" si="918"/>
        <v>2.2402157869421692E-3</v>
      </c>
      <c r="AH700" s="5">
        <f t="shared" si="919"/>
        <v>3.864092300304278E-4</v>
      </c>
      <c r="AI700" s="5">
        <f t="shared" si="920"/>
        <v>8.3319238219291345E-4</v>
      </c>
      <c r="AJ700" s="5">
        <f t="shared" si="921"/>
        <v>8.9828282012005317E-4</v>
      </c>
      <c r="AK700" s="5">
        <f t="shared" si="922"/>
        <v>6.4563882417254827E-4</v>
      </c>
      <c r="AL700" s="5">
        <f t="shared" si="923"/>
        <v>1.8654465892094988E-5</v>
      </c>
      <c r="AM700" s="5">
        <f t="shared" si="924"/>
        <v>2.4153281791924257E-2</v>
      </c>
      <c r="AN700" s="5">
        <f t="shared" si="925"/>
        <v>1.5009759429163515E-2</v>
      </c>
      <c r="AO700" s="5">
        <f t="shared" si="926"/>
        <v>4.663815047210077E-3</v>
      </c>
      <c r="AP700" s="5">
        <f t="shared" si="927"/>
        <v>9.6609013609821794E-4</v>
      </c>
      <c r="AQ700" s="5">
        <f t="shared" si="928"/>
        <v>1.5009120349196686E-4</v>
      </c>
      <c r="AR700" s="5">
        <f t="shared" si="929"/>
        <v>4.802585117774141E-5</v>
      </c>
      <c r="AS700" s="5">
        <f t="shared" si="930"/>
        <v>1.0355542838993195E-4</v>
      </c>
      <c r="AT700" s="5">
        <f t="shared" si="931"/>
        <v>1.1164535855215055E-4</v>
      </c>
      <c r="AU700" s="5">
        <f t="shared" si="932"/>
        <v>8.0244858752056932E-5</v>
      </c>
      <c r="AV700" s="5">
        <f t="shared" si="933"/>
        <v>4.3256863337021821E-5</v>
      </c>
      <c r="AW700" s="5">
        <f t="shared" si="934"/>
        <v>6.943456202756969E-7</v>
      </c>
      <c r="AX700" s="5">
        <f t="shared" si="935"/>
        <v>8.6800593904056058E-3</v>
      </c>
      <c r="AY700" s="5">
        <f t="shared" si="936"/>
        <v>5.3941159798997313E-3</v>
      </c>
      <c r="AZ700" s="5">
        <f t="shared" si="937"/>
        <v>1.676053463226938E-3</v>
      </c>
      <c r="BA700" s="5">
        <f t="shared" si="938"/>
        <v>3.4718759256232272E-4</v>
      </c>
      <c r="BB700" s="5">
        <f t="shared" si="939"/>
        <v>5.3938863112313043E-5</v>
      </c>
      <c r="BC700" s="5">
        <f t="shared" si="940"/>
        <v>6.7039284033782689E-6</v>
      </c>
      <c r="BD700" s="5">
        <f t="shared" si="941"/>
        <v>4.9741789319338577E-6</v>
      </c>
      <c r="BE700" s="5">
        <f t="shared" si="942"/>
        <v>1.0725540881684991E-5</v>
      </c>
      <c r="BF700" s="5">
        <f t="shared" si="943"/>
        <v>1.1563438788476791E-5</v>
      </c>
      <c r="BG700" s="5">
        <f t="shared" si="944"/>
        <v>8.3111964913072767E-6</v>
      </c>
      <c r="BH700" s="5">
        <f t="shared" si="945"/>
        <v>4.4802408077314809E-6</v>
      </c>
      <c r="BI700" s="5">
        <f t="shared" si="946"/>
        <v>1.9320980045418415E-6</v>
      </c>
      <c r="BJ700" s="8">
        <f t="shared" si="947"/>
        <v>0.72196469620651071</v>
      </c>
      <c r="BK700" s="8">
        <f t="shared" si="948"/>
        <v>0.18333442995969448</v>
      </c>
      <c r="BL700" s="8">
        <f t="shared" si="949"/>
        <v>9.0876704437331424E-2</v>
      </c>
      <c r="BM700" s="8">
        <f t="shared" si="950"/>
        <v>0.51847877169731649</v>
      </c>
      <c r="BN700" s="8">
        <f t="shared" si="951"/>
        <v>0.47479083263678878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1.6231884057971</v>
      </c>
      <c r="F701">
        <f>VLOOKUP(B701,home!$B$2:$E$405,3,FALSE)</f>
        <v>0.82</v>
      </c>
      <c r="G701">
        <f>VLOOKUP(C701,away!$B$2:$E$405,4,FALSE)</f>
        <v>1.23</v>
      </c>
      <c r="H701">
        <f>VLOOKUP(A701,away!$A$2:$E$405,3,FALSE)</f>
        <v>1.3188405797101499</v>
      </c>
      <c r="I701">
        <f>VLOOKUP(C701,away!$B$2:$E$405,3,FALSE)</f>
        <v>1.03</v>
      </c>
      <c r="J701">
        <f>VLOOKUP(B701,home!$B$2:$E$405,4,FALSE)</f>
        <v>1.52</v>
      </c>
      <c r="K701" s="3">
        <f t="shared" si="896"/>
        <v>1.6371478260869547</v>
      </c>
      <c r="L701" s="3">
        <f t="shared" si="897"/>
        <v>2.0647768115942107</v>
      </c>
      <c r="M701" s="5">
        <f t="shared" si="898"/>
        <v>2.4675988401137255E-2</v>
      </c>
      <c r="N701" s="5">
        <f t="shared" si="899"/>
        <v>4.0398240767468764E-2</v>
      </c>
      <c r="O701" s="5">
        <f t="shared" si="900"/>
        <v>5.0950408653835905E-2</v>
      </c>
      <c r="P701" s="5">
        <f t="shared" si="901"/>
        <v>8.3413350765869421E-2</v>
      </c>
      <c r="Q701" s="5">
        <f t="shared" si="902"/>
        <v>3.3068946025099445E-2</v>
      </c>
      <c r="R701" s="5">
        <f t="shared" si="903"/>
        <v>5.2600611164844692E-2</v>
      </c>
      <c r="S701" s="5">
        <f t="shared" si="904"/>
        <v>7.0491473055536269E-2</v>
      </c>
      <c r="T701" s="5">
        <f t="shared" si="905"/>
        <v>6.8279992936485887E-2</v>
      </c>
      <c r="U701" s="5">
        <f t="shared" si="906"/>
        <v>8.6114976219370684E-2</v>
      </c>
      <c r="V701" s="5">
        <f t="shared" si="907"/>
        <v>2.6476165468133511E-2</v>
      </c>
      <c r="W701" s="5">
        <f t="shared" si="908"/>
        <v>1.8046251031992793E-2</v>
      </c>
      <c r="X701" s="5">
        <f t="shared" si="909"/>
        <v>3.7261480667066811E-2</v>
      </c>
      <c r="Y701" s="5">
        <f t="shared" si="910"/>
        <v>3.8468320623512769E-2</v>
      </c>
      <c r="Z701" s="5">
        <f t="shared" si="911"/>
        <v>3.6202840736284964E-2</v>
      </c>
      <c r="AA701" s="5">
        <f t="shared" si="912"/>
        <v>5.9269402009581175E-2</v>
      </c>
      <c r="AB701" s="5">
        <f t="shared" si="913"/>
        <v>4.8516386326729811E-2</v>
      </c>
      <c r="AC701" s="5">
        <f t="shared" si="914"/>
        <v>5.593660629787672E-3</v>
      </c>
      <c r="AD701" s="5">
        <f t="shared" si="915"/>
        <v>7.3860951615116154E-3</v>
      </c>
      <c r="AE701" s="5">
        <f t="shared" si="916"/>
        <v>1.525063801771738E-2</v>
      </c>
      <c r="AF701" s="5">
        <f t="shared" si="917"/>
        <v>1.5744581870499975E-2</v>
      </c>
      <c r="AG701" s="5">
        <f t="shared" si="918"/>
        <v>1.0836349184818319E-2</v>
      </c>
      <c r="AH701" s="5">
        <f t="shared" si="919"/>
        <v>1.8687696516529864E-2</v>
      </c>
      <c r="AI701" s="5">
        <f t="shared" si="920"/>
        <v>3.0594521726609626E-2</v>
      </c>
      <c r="AJ701" s="5">
        <f t="shared" si="921"/>
        <v>2.5043877367444529E-2</v>
      </c>
      <c r="AK701" s="5">
        <f t="shared" si="922"/>
        <v>1.3666843129633361E-2</v>
      </c>
      <c r="AL701" s="5">
        <f t="shared" si="923"/>
        <v>7.5634008023153288E-4</v>
      </c>
      <c r="AM701" s="5">
        <f t="shared" si="924"/>
        <v>2.4184259273880241E-3</v>
      </c>
      <c r="AN701" s="5">
        <f t="shared" si="925"/>
        <v>4.9935097754290163E-3</v>
      </c>
      <c r="AO701" s="5">
        <f t="shared" si="926"/>
        <v>5.1552415963874243E-3</v>
      </c>
      <c r="AP701" s="5">
        <f t="shared" si="927"/>
        <v>3.548141102128892E-3</v>
      </c>
      <c r="AQ701" s="5">
        <f t="shared" si="928"/>
        <v>1.8315298679850152E-3</v>
      </c>
      <c r="AR701" s="5">
        <f t="shared" si="929"/>
        <v>7.7171844858881528E-3</v>
      </c>
      <c r="AS701" s="5">
        <f t="shared" si="930"/>
        <v>1.2634171804583762E-2</v>
      </c>
      <c r="AT701" s="5">
        <f t="shared" si="931"/>
        <v>1.0342003452141705E-2</v>
      </c>
      <c r="AU701" s="5">
        <f t="shared" si="932"/>
        <v>5.6437961563525216E-3</v>
      </c>
      <c r="AV701" s="5">
        <f t="shared" si="933"/>
        <v>2.3099321520626101E-3</v>
      </c>
      <c r="AW701" s="5">
        <f t="shared" si="934"/>
        <v>7.1019175250511903E-5</v>
      </c>
      <c r="AX701" s="5">
        <f t="shared" si="935"/>
        <v>6.598867915959388E-4</v>
      </c>
      <c r="AY701" s="5">
        <f t="shared" si="936"/>
        <v>1.3625189455645959E-3</v>
      </c>
      <c r="AZ701" s="5">
        <f t="shared" si="937"/>
        <v>1.4066487620797861E-3</v>
      </c>
      <c r="BA701" s="5">
        <f t="shared" si="938"/>
        <v>9.6813858200001492E-4</v>
      </c>
      <c r="BB701" s="5">
        <f t="shared" si="939"/>
        <v>4.9974752363083274E-4</v>
      </c>
      <c r="BC701" s="5">
        <f t="shared" si="940"/>
        <v>2.063734196889146E-4</v>
      </c>
      <c r="BD701" s="5">
        <f t="shared" si="941"/>
        <v>2.6557105962094108E-3</v>
      </c>
      <c r="BE701" s="5">
        <f t="shared" si="942"/>
        <v>4.347790829300327E-3</v>
      </c>
      <c r="BF701" s="5">
        <f t="shared" si="943"/>
        <v>3.5589881522349151E-3</v>
      </c>
      <c r="BG701" s="5">
        <f t="shared" si="944"/>
        <v>1.9421965721668722E-3</v>
      </c>
      <c r="BH701" s="5">
        <f t="shared" si="945"/>
        <v>7.9491572398913252E-4</v>
      </c>
      <c r="BI701" s="5">
        <f t="shared" si="946"/>
        <v>2.6027890989022926E-4</v>
      </c>
      <c r="BJ701" s="8">
        <f t="shared" si="947"/>
        <v>0.30779105858005218</v>
      </c>
      <c r="BK701" s="8">
        <f t="shared" si="948"/>
        <v>0.21276949734626027</v>
      </c>
      <c r="BL701" s="8">
        <f t="shared" si="949"/>
        <v>0.43765169194939924</v>
      </c>
      <c r="BM701" s="8">
        <f t="shared" si="950"/>
        <v>0.70801604306342758</v>
      </c>
      <c r="BN701" s="8">
        <f t="shared" si="951"/>
        <v>0.28510754577825548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1.6231884057971</v>
      </c>
      <c r="F702">
        <f>VLOOKUP(B702,home!$B$2:$E$405,3,FALSE)</f>
        <v>0.62</v>
      </c>
      <c r="G702">
        <f>VLOOKUP(C702,away!$B$2:$E$405,4,FALSE)</f>
        <v>0.62</v>
      </c>
      <c r="H702">
        <f>VLOOKUP(A702,away!$A$2:$E$405,3,FALSE)</f>
        <v>1.3188405797101499</v>
      </c>
      <c r="I702">
        <f>VLOOKUP(C702,away!$B$2:$E$405,3,FALSE)</f>
        <v>1.54</v>
      </c>
      <c r="J702">
        <f>VLOOKUP(B702,home!$B$2:$E$405,4,FALSE)</f>
        <v>1.26</v>
      </c>
      <c r="K702" s="3">
        <f t="shared" si="896"/>
        <v>0.62395362318840519</v>
      </c>
      <c r="L702" s="3">
        <f t="shared" si="897"/>
        <v>2.5590782608695752</v>
      </c>
      <c r="M702" s="5">
        <f t="shared" si="898"/>
        <v>4.1459763177695418E-2</v>
      </c>
      <c r="N702" s="5">
        <f t="shared" si="899"/>
        <v>2.5868969451256284E-2</v>
      </c>
      <c r="O702" s="5">
        <f t="shared" si="900"/>
        <v>0.10609877864884124</v>
      </c>
      <c r="P702" s="5">
        <f t="shared" si="901"/>
        <v>6.6200717353809085E-2</v>
      </c>
      <c r="Q702" s="5">
        <f t="shared" si="902"/>
        <v>8.0705186086307626E-3</v>
      </c>
      <c r="R702" s="5">
        <f t="shared" si="903"/>
        <v>0.1357575389725314</v>
      </c>
      <c r="S702" s="5">
        <f t="shared" si="904"/>
        <v>2.6426435188350549E-2</v>
      </c>
      <c r="T702" s="5">
        <f t="shared" si="905"/>
        <v>2.0653088725290356E-2</v>
      </c>
      <c r="U702" s="5">
        <f t="shared" si="906"/>
        <v>8.4706408317052076E-2</v>
      </c>
      <c r="V702" s="5">
        <f t="shared" si="907"/>
        <v>4.6884787468505808E-3</v>
      </c>
      <c r="W702" s="5">
        <f t="shared" si="908"/>
        <v>1.6785431089548705E-3</v>
      </c>
      <c r="X702" s="5">
        <f t="shared" si="909"/>
        <v>4.2955231800588392E-3</v>
      </c>
      <c r="Y702" s="5">
        <f t="shared" si="910"/>
        <v>5.4962899945749637E-3</v>
      </c>
      <c r="Z702" s="5">
        <f t="shared" si="911"/>
        <v>0.11580472224458639</v>
      </c>
      <c r="AA702" s="5">
        <f t="shared" si="912"/>
        <v>7.2256776026836583E-2</v>
      </c>
      <c r="AB702" s="5">
        <f t="shared" si="913"/>
        <v>2.2542438600928888E-2</v>
      </c>
      <c r="AC702" s="5">
        <f t="shared" si="914"/>
        <v>4.6789440012192263E-4</v>
      </c>
      <c r="AD702" s="5">
        <f t="shared" si="915"/>
        <v>2.6183326362758032E-4</v>
      </c>
      <c r="AE702" s="5">
        <f t="shared" si="916"/>
        <v>6.7005181292187322E-4</v>
      </c>
      <c r="AF702" s="5">
        <f t="shared" si="917"/>
        <v>8.5735751405230701E-4</v>
      </c>
      <c r="AG702" s="5">
        <f t="shared" si="918"/>
        <v>7.3134832533481339E-4</v>
      </c>
      <c r="AH702" s="5">
        <f t="shared" si="919"/>
        <v>7.4088336800540083E-2</v>
      </c>
      <c r="AI702" s="5">
        <f t="shared" si="920"/>
        <v>4.6227686182699838E-2</v>
      </c>
      <c r="AJ702" s="5">
        <f t="shared" si="921"/>
        <v>1.4421966142656069E-2</v>
      </c>
      <c r="AK702" s="5">
        <f t="shared" si="922"/>
        <v>2.9995460094035878E-3</v>
      </c>
      <c r="AL702" s="5">
        <f t="shared" si="923"/>
        <v>2.9884343334180378E-5</v>
      </c>
      <c r="AM702" s="5">
        <f t="shared" si="924"/>
        <v>3.2674362702334739E-5</v>
      </c>
      <c r="AN702" s="5">
        <f t="shared" si="925"/>
        <v>8.3616251279312482E-5</v>
      </c>
      <c r="AO702" s="5">
        <f t="shared" si="926"/>
        <v>1.0699026545214825E-4</v>
      </c>
      <c r="AP702" s="5">
        <f t="shared" si="927"/>
        <v>9.1265487481085908E-5</v>
      </c>
      <c r="AQ702" s="5">
        <f t="shared" si="928"/>
        <v>5.8388881245127825E-5</v>
      </c>
      <c r="AR702" s="5">
        <f t="shared" si="929"/>
        <v>3.7919570418049102E-2</v>
      </c>
      <c r="AS702" s="5">
        <f t="shared" si="930"/>
        <v>2.3660053352089604E-2</v>
      </c>
      <c r="AT702" s="5">
        <f t="shared" si="931"/>
        <v>7.3813880069336394E-3</v>
      </c>
      <c r="AU702" s="5">
        <f t="shared" si="932"/>
        <v>1.5352145970285618E-3</v>
      </c>
      <c r="AV702" s="5">
        <f t="shared" si="933"/>
        <v>2.3947567754692461E-4</v>
      </c>
      <c r="AW702" s="5">
        <f t="shared" si="934"/>
        <v>1.3254919514045488E-6</v>
      </c>
      <c r="AX702" s="5">
        <f t="shared" si="935"/>
        <v>3.3978811655823054E-6</v>
      </c>
      <c r="AY702" s="5">
        <f t="shared" si="936"/>
        <v>8.6954438238598494E-6</v>
      </c>
      <c r="AZ702" s="5">
        <f t="shared" si="937"/>
        <v>1.1126160629126182E-5</v>
      </c>
      <c r="BA702" s="5">
        <f t="shared" si="938"/>
        <v>9.4909052643132562E-6</v>
      </c>
      <c r="BB702" s="5">
        <f t="shared" si="939"/>
        <v>6.0719923344691656E-6</v>
      </c>
      <c r="BC702" s="5">
        <f t="shared" si="940"/>
        <v>3.1077407166613496E-6</v>
      </c>
      <c r="BD702" s="5">
        <f t="shared" si="941"/>
        <v>1.6173191386390416E-2</v>
      </c>
      <c r="BE702" s="5">
        <f t="shared" si="942"/>
        <v>1.0091321364057805E-2</v>
      </c>
      <c r="BF702" s="5">
        <f t="shared" si="943"/>
        <v>3.148258263931213E-3</v>
      </c>
      <c r="BG702" s="5">
        <f t="shared" si="944"/>
        <v>6.547890501709063E-4</v>
      </c>
      <c r="BH702" s="5">
        <f t="shared" si="945"/>
        <v>1.0213950006955784E-4</v>
      </c>
      <c r="BI702" s="5">
        <f t="shared" si="946"/>
        <v>1.2746062227810601E-5</v>
      </c>
      <c r="BJ702" s="8">
        <f t="shared" si="947"/>
        <v>6.8998349356796648E-2</v>
      </c>
      <c r="BK702" s="8">
        <f t="shared" si="948"/>
        <v>0.13928186865398562</v>
      </c>
      <c r="BL702" s="8">
        <f t="shared" si="949"/>
        <v>0.66001762337998504</v>
      </c>
      <c r="BM702" s="8">
        <f t="shared" si="950"/>
        <v>0.60063890747071713</v>
      </c>
      <c r="BN702" s="8">
        <f t="shared" si="951"/>
        <v>0.38345628621276417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1.62</v>
      </c>
      <c r="F703">
        <f>VLOOKUP(B703,home!$B$2:$E$405,3,FALSE)</f>
        <v>0.62</v>
      </c>
      <c r="G703">
        <f>VLOOKUP(C703,away!$B$2:$E$405,4,FALSE)</f>
        <v>0.21</v>
      </c>
      <c r="H703">
        <f>VLOOKUP(A703,away!$A$2:$E$405,3,FALSE)</f>
        <v>1.56</v>
      </c>
      <c r="I703">
        <f>VLOOKUP(C703,away!$B$2:$E$405,3,FALSE)</f>
        <v>2.06</v>
      </c>
      <c r="J703">
        <f>VLOOKUP(B703,home!$B$2:$E$405,4,FALSE)</f>
        <v>1.28</v>
      </c>
      <c r="K703" s="3">
        <f t="shared" si="896"/>
        <v>0.21092399999999997</v>
      </c>
      <c r="L703" s="3">
        <f t="shared" si="897"/>
        <v>4.1134079999999997</v>
      </c>
      <c r="M703" s="5">
        <f t="shared" si="898"/>
        <v>1.3242393061226801E-2</v>
      </c>
      <c r="N703" s="5">
        <f t="shared" si="899"/>
        <v>2.7931385140462016E-3</v>
      </c>
      <c r="O703" s="5">
        <f t="shared" si="900"/>
        <v>5.4471365557194812E-2</v>
      </c>
      <c r="P703" s="5">
        <f t="shared" si="901"/>
        <v>1.1489318308785757E-2</v>
      </c>
      <c r="Q703" s="5">
        <f t="shared" si="902"/>
        <v>2.9456997396834039E-4</v>
      </c>
      <c r="R703" s="5">
        <f t="shared" si="903"/>
        <v>0.11203147542694479</v>
      </c>
      <c r="S703" s="5">
        <f t="shared" si="904"/>
        <v>2.4920804455484582E-3</v>
      </c>
      <c r="T703" s="5">
        <f t="shared" si="905"/>
        <v>1.2116864874811631E-3</v>
      </c>
      <c r="U703" s="5">
        <f t="shared" si="906"/>
        <v>2.3630126922952899E-2</v>
      </c>
      <c r="V703" s="5">
        <f t="shared" si="907"/>
        <v>2.4024111517897392E-4</v>
      </c>
      <c r="W703" s="5">
        <f t="shared" si="908"/>
        <v>2.071062572976609E-5</v>
      </c>
      <c r="X703" s="5">
        <f t="shared" si="909"/>
        <v>8.5191253561825675E-5</v>
      </c>
      <c r="Y703" s="5">
        <f t="shared" si="910"/>
        <v>1.752131919656211E-4</v>
      </c>
      <c r="Z703" s="5">
        <f t="shared" si="911"/>
        <v>0.15361038909099942</v>
      </c>
      <c r="AA703" s="5">
        <f t="shared" si="912"/>
        <v>3.2400117708629959E-2</v>
      </c>
      <c r="AB703" s="5">
        <f t="shared" si="913"/>
        <v>3.4169812137875314E-3</v>
      </c>
      <c r="AC703" s="5">
        <f t="shared" si="914"/>
        <v>1.3027321753642597E-5</v>
      </c>
      <c r="AD703" s="5">
        <f t="shared" si="915"/>
        <v>1.0920920053562951E-6</v>
      </c>
      <c r="AE703" s="5">
        <f t="shared" si="916"/>
        <v>4.4922199915686269E-6</v>
      </c>
      <c r="AF703" s="5">
        <f t="shared" si="917"/>
        <v>9.2391668255391609E-6</v>
      </c>
      <c r="AG703" s="5">
        <f t="shared" si="918"/>
        <v>1.2668154244502466E-5</v>
      </c>
      <c r="AH703" s="5">
        <f t="shared" si="919"/>
        <v>0.15796555084250738</v>
      </c>
      <c r="AI703" s="5">
        <f t="shared" si="920"/>
        <v>3.3318725845905027E-2</v>
      </c>
      <c r="AJ703" s="5">
        <f t="shared" si="921"/>
        <v>3.5138594651608346E-3</v>
      </c>
      <c r="AK703" s="5">
        <f t="shared" si="922"/>
        <v>2.470524312765281E-4</v>
      </c>
      <c r="AL703" s="5">
        <f t="shared" si="923"/>
        <v>4.5210875601272231E-7</v>
      </c>
      <c r="AM703" s="5">
        <f t="shared" si="924"/>
        <v>4.6069682827554246E-8</v>
      </c>
      <c r="AN703" s="5">
        <f t="shared" si="925"/>
        <v>1.8950340190032424E-7</v>
      </c>
      <c r="AO703" s="5">
        <f t="shared" si="926"/>
        <v>3.8975240470200443E-7</v>
      </c>
      <c r="AP703" s="5">
        <f t="shared" si="927"/>
        <v>5.3440355317348769E-7</v>
      </c>
      <c r="AQ703" s="5">
        <f t="shared" si="928"/>
        <v>5.4955496271306229E-7</v>
      </c>
      <c r="AR703" s="5">
        <f t="shared" si="929"/>
        <v>0.1299553521119953</v>
      </c>
      <c r="AS703" s="5">
        <f t="shared" si="930"/>
        <v>2.7410702688870494E-2</v>
      </c>
      <c r="AT703" s="5">
        <f t="shared" si="931"/>
        <v>2.8907875269736593E-3</v>
      </c>
      <c r="AU703" s="5">
        <f t="shared" si="932"/>
        <v>2.0324548944646414E-4</v>
      </c>
      <c r="AV703" s="5">
        <f t="shared" si="933"/>
        <v>1.0717337904001496E-5</v>
      </c>
      <c r="AW703" s="5">
        <f t="shared" si="934"/>
        <v>1.0896027847003434E-8</v>
      </c>
      <c r="AX703" s="5">
        <f t="shared" si="935"/>
        <v>1.6195336301198423E-9</v>
      </c>
      <c r="AY703" s="5">
        <f t="shared" si="936"/>
        <v>6.6618025904039996E-9</v>
      </c>
      <c r="AZ703" s="5">
        <f t="shared" si="937"/>
        <v>1.3701356034894266E-8</v>
      </c>
      <c r="BA703" s="5">
        <f t="shared" si="938"/>
        <v>1.8786422508260789E-8</v>
      </c>
      <c r="BB703" s="5">
        <f t="shared" si="939"/>
        <v>1.9319055159214993E-8</v>
      </c>
      <c r="BC703" s="5">
        <f t="shared" si="940"/>
        <v>1.5893431208871245E-8</v>
      </c>
      <c r="BD703" s="5">
        <f t="shared" si="941"/>
        <v>8.9093230836716344E-2</v>
      </c>
      <c r="BE703" s="5">
        <f t="shared" si="942"/>
        <v>1.8791900621003558E-2</v>
      </c>
      <c r="BF703" s="5">
        <f t="shared" si="943"/>
        <v>1.9818314232922765E-3</v>
      </c>
      <c r="BG703" s="5">
        <f t="shared" si="944"/>
        <v>1.3933860370883347E-4</v>
      </c>
      <c r="BH703" s="5">
        <f t="shared" si="945"/>
        <v>7.3474639121704932E-6</v>
      </c>
      <c r="BI703" s="5">
        <f t="shared" si="946"/>
        <v>3.0995129564212983E-7</v>
      </c>
      <c r="BJ703" s="8">
        <f t="shared" si="947"/>
        <v>4.6097869454263304E-3</v>
      </c>
      <c r="BK703" s="8">
        <f t="shared" si="948"/>
        <v>2.7477519023052236E-2</v>
      </c>
      <c r="BL703" s="8">
        <f t="shared" si="949"/>
        <v>0.69148001946947857</v>
      </c>
      <c r="BM703" s="8">
        <f t="shared" si="950"/>
        <v>0.6828554579210151</v>
      </c>
      <c r="BN703" s="8">
        <f t="shared" si="951"/>
        <v>0.19432226084216669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1.62</v>
      </c>
      <c r="F704">
        <f>VLOOKUP(B704,home!$B$2:$E$405,3,FALSE)</f>
        <v>0</v>
      </c>
      <c r="G704">
        <f>VLOOKUP(C704,away!$B$2:$E$405,4,FALSE)</f>
        <v>0</v>
      </c>
      <c r="H704">
        <f>VLOOKUP(A704,away!$A$2:$E$405,3,FALSE)</f>
        <v>1.56</v>
      </c>
      <c r="I704">
        <f>VLOOKUP(C704,away!$B$2:$E$405,3,FALSE)</f>
        <v>0.93</v>
      </c>
      <c r="J704">
        <f>VLOOKUP(B704,home!$B$2:$E$405,4,FALSE)</f>
        <v>0.32</v>
      </c>
      <c r="K704" s="3">
        <f t="shared" si="896"/>
        <v>0</v>
      </c>
      <c r="L704" s="3">
        <f t="shared" si="897"/>
        <v>0.46425600000000006</v>
      </c>
      <c r="M704" s="5">
        <f t="shared" si="898"/>
        <v>0.62860261159872088</v>
      </c>
      <c r="N704" s="5">
        <f t="shared" si="899"/>
        <v>0</v>
      </c>
      <c r="O704" s="5">
        <f t="shared" si="900"/>
        <v>0.29183253405037579</v>
      </c>
      <c r="P704" s="5">
        <f t="shared" si="901"/>
        <v>0</v>
      </c>
      <c r="Q704" s="5">
        <f t="shared" si="902"/>
        <v>0</v>
      </c>
      <c r="R704" s="5">
        <f t="shared" si="903"/>
        <v>6.7742502464045631E-2</v>
      </c>
      <c r="S704" s="5">
        <f t="shared" si="904"/>
        <v>0</v>
      </c>
      <c r="T704" s="5">
        <f t="shared" si="905"/>
        <v>0</v>
      </c>
      <c r="U704" s="5">
        <f t="shared" si="906"/>
        <v>0</v>
      </c>
      <c r="V704" s="5">
        <f t="shared" si="907"/>
        <v>0</v>
      </c>
      <c r="W704" s="5">
        <f t="shared" si="908"/>
        <v>0</v>
      </c>
      <c r="X704" s="5">
        <f t="shared" si="909"/>
        <v>0</v>
      </c>
      <c r="Y704" s="5">
        <f t="shared" si="910"/>
        <v>0</v>
      </c>
      <c r="Z704" s="5">
        <f t="shared" si="911"/>
        <v>1.0483287741315994E-2</v>
      </c>
      <c r="AA704" s="5">
        <f t="shared" si="912"/>
        <v>0</v>
      </c>
      <c r="AB704" s="5">
        <f t="shared" si="913"/>
        <v>0</v>
      </c>
      <c r="AC704" s="5">
        <f t="shared" si="914"/>
        <v>0</v>
      </c>
      <c r="AD704" s="5">
        <f t="shared" si="915"/>
        <v>0</v>
      </c>
      <c r="AE704" s="5">
        <f t="shared" si="916"/>
        <v>0</v>
      </c>
      <c r="AF704" s="5">
        <f t="shared" si="917"/>
        <v>0</v>
      </c>
      <c r="AG704" s="5">
        <f t="shared" si="918"/>
        <v>0</v>
      </c>
      <c r="AH704" s="5">
        <f t="shared" si="919"/>
        <v>1.2167323084080991E-3</v>
      </c>
      <c r="AI704" s="5">
        <f t="shared" si="920"/>
        <v>0</v>
      </c>
      <c r="AJ704" s="5">
        <f t="shared" si="921"/>
        <v>0</v>
      </c>
      <c r="AK704" s="5">
        <f t="shared" si="922"/>
        <v>0</v>
      </c>
      <c r="AL704" s="5">
        <f t="shared" si="923"/>
        <v>0</v>
      </c>
      <c r="AM704" s="5">
        <f t="shared" si="924"/>
        <v>0</v>
      </c>
      <c r="AN704" s="5">
        <f t="shared" si="925"/>
        <v>0</v>
      </c>
      <c r="AO704" s="5">
        <f t="shared" si="926"/>
        <v>0</v>
      </c>
      <c r="AP704" s="5">
        <f t="shared" si="927"/>
        <v>0</v>
      </c>
      <c r="AQ704" s="5">
        <f t="shared" si="928"/>
        <v>0</v>
      </c>
      <c r="AR704" s="5">
        <f t="shared" si="929"/>
        <v>1.1297505491446213E-4</v>
      </c>
      <c r="AS704" s="5">
        <f t="shared" si="930"/>
        <v>0</v>
      </c>
      <c r="AT704" s="5">
        <f t="shared" si="931"/>
        <v>0</v>
      </c>
      <c r="AU704" s="5">
        <f t="shared" si="932"/>
        <v>0</v>
      </c>
      <c r="AV704" s="5">
        <f t="shared" si="933"/>
        <v>0</v>
      </c>
      <c r="AW704" s="5">
        <f t="shared" si="934"/>
        <v>0</v>
      </c>
      <c r="AX704" s="5">
        <f t="shared" si="935"/>
        <v>0</v>
      </c>
      <c r="AY704" s="5">
        <f t="shared" si="936"/>
        <v>0</v>
      </c>
      <c r="AZ704" s="5">
        <f t="shared" si="937"/>
        <v>0</v>
      </c>
      <c r="BA704" s="5">
        <f t="shared" si="938"/>
        <v>0</v>
      </c>
      <c r="BB704" s="5">
        <f t="shared" si="939"/>
        <v>0</v>
      </c>
      <c r="BC704" s="5">
        <f t="shared" si="940"/>
        <v>0</v>
      </c>
      <c r="BD704" s="5">
        <f t="shared" si="941"/>
        <v>8.7415578490614219E-6</v>
      </c>
      <c r="BE704" s="5">
        <f t="shared" si="942"/>
        <v>0</v>
      </c>
      <c r="BF704" s="5">
        <f t="shared" si="943"/>
        <v>0</v>
      </c>
      <c r="BG704" s="5">
        <f t="shared" si="944"/>
        <v>0</v>
      </c>
      <c r="BH704" s="5">
        <f t="shared" si="945"/>
        <v>0</v>
      </c>
      <c r="BI704" s="5">
        <f t="shared" si="946"/>
        <v>0</v>
      </c>
      <c r="BJ704" s="8">
        <f t="shared" si="947"/>
        <v>0</v>
      </c>
      <c r="BK704" s="8">
        <f t="shared" si="948"/>
        <v>0.62860261159872088</v>
      </c>
      <c r="BL704" s="8">
        <f t="shared" si="949"/>
        <v>0.36091348543559304</v>
      </c>
      <c r="BM704" s="8">
        <f t="shared" si="950"/>
        <v>1.1821736662487616E-2</v>
      </c>
      <c r="BN704" s="8">
        <f t="shared" si="951"/>
        <v>0.98817764811314235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1.62</v>
      </c>
      <c r="F705">
        <f>VLOOKUP(B705,home!$B$2:$E$405,3,FALSE)</f>
        <v>1.65</v>
      </c>
      <c r="G705">
        <f>VLOOKUP(C705,away!$B$2:$E$405,4,FALSE)</f>
        <v>1.85</v>
      </c>
      <c r="H705">
        <f>VLOOKUP(A705,away!$A$2:$E$405,3,FALSE)</f>
        <v>1.56</v>
      </c>
      <c r="I705">
        <f>VLOOKUP(C705,away!$B$2:$E$405,3,FALSE)</f>
        <v>0.93</v>
      </c>
      <c r="J705">
        <f>VLOOKUP(B705,home!$B$2:$E$405,4,FALSE)</f>
        <v>0.21</v>
      </c>
      <c r="K705" s="3">
        <f t="shared" si="896"/>
        <v>4.9450500000000002</v>
      </c>
      <c r="L705" s="3">
        <f t="shared" si="897"/>
        <v>0.30466799999999999</v>
      </c>
      <c r="M705" s="5">
        <f t="shared" si="898"/>
        <v>5.2489984080413945E-3</v>
      </c>
      <c r="N705" s="5">
        <f t="shared" si="899"/>
        <v>2.5956559577685098E-2</v>
      </c>
      <c r="O705" s="5">
        <f t="shared" si="900"/>
        <v>1.5992018469811555E-3</v>
      </c>
      <c r="P705" s="5">
        <f t="shared" si="901"/>
        <v>7.908133093414163E-3</v>
      </c>
      <c r="Q705" s="5">
        <f t="shared" si="902"/>
        <v>6.4178242469815849E-2</v>
      </c>
      <c r="R705" s="5">
        <f t="shared" si="903"/>
        <v>2.436128141580273E-4</v>
      </c>
      <c r="S705" s="5">
        <f t="shared" si="904"/>
        <v>2.9785953510361152E-3</v>
      </c>
      <c r="T705" s="5">
        <f t="shared" si="905"/>
        <v>1.9553056776793858E-2</v>
      </c>
      <c r="U705" s="5">
        <f t="shared" si="906"/>
        <v>1.2046775466521531E-3</v>
      </c>
      <c r="V705" s="5">
        <f t="shared" si="907"/>
        <v>4.98616363146584E-4</v>
      </c>
      <c r="W705" s="5">
        <f t="shared" si="908"/>
        <v>0.10578820597512098</v>
      </c>
      <c r="X705" s="5">
        <f t="shared" si="909"/>
        <v>3.2230281138028158E-2</v>
      </c>
      <c r="Y705" s="5">
        <f t="shared" si="910"/>
        <v>4.9097676468803806E-3</v>
      </c>
      <c r="Z705" s="5">
        <f t="shared" si="911"/>
        <v>2.4740342954632626E-5</v>
      </c>
      <c r="AA705" s="5">
        <f t="shared" si="912"/>
        <v>1.2234223292780606E-4</v>
      </c>
      <c r="AB705" s="5">
        <f t="shared" si="913"/>
        <v>3.0249422946982372E-4</v>
      </c>
      <c r="AC705" s="5">
        <f t="shared" si="914"/>
        <v>4.6950916343826911E-5</v>
      </c>
      <c r="AD705" s="5">
        <f t="shared" si="915"/>
        <v>0.130781991989318</v>
      </c>
      <c r="AE705" s="5">
        <f t="shared" si="916"/>
        <v>3.9845087935401535E-2</v>
      </c>
      <c r="AF705" s="5">
        <f t="shared" si="917"/>
        <v>6.0697616255514569E-3</v>
      </c>
      <c r="AG705" s="5">
        <f t="shared" si="918"/>
        <v>6.1642071164450386E-4</v>
      </c>
      <c r="AH705" s="5">
        <f t="shared" si="919"/>
        <v>1.8843977018255026E-6</v>
      </c>
      <c r="AI705" s="5">
        <f t="shared" si="920"/>
        <v>9.3184408554122019E-6</v>
      </c>
      <c r="AJ705" s="5">
        <f t="shared" si="921"/>
        <v>2.3040077976028056E-5</v>
      </c>
      <c r="AK705" s="5">
        <f t="shared" si="922"/>
        <v>3.7978112531785852E-5</v>
      </c>
      <c r="AL705" s="5">
        <f t="shared" si="923"/>
        <v>2.829447193094362E-6</v>
      </c>
      <c r="AM705" s="5">
        <f t="shared" si="924"/>
        <v>0.12934469789735537</v>
      </c>
      <c r="AN705" s="5">
        <f t="shared" si="925"/>
        <v>3.9407190418991468E-2</v>
      </c>
      <c r="AO705" s="5">
        <f t="shared" si="926"/>
        <v>6.0030549452866457E-3</v>
      </c>
      <c r="AP705" s="5">
        <f t="shared" si="927"/>
        <v>6.0964624802353068E-4</v>
      </c>
      <c r="AQ705" s="5">
        <f t="shared" si="928"/>
        <v>4.6434925773208246E-5</v>
      </c>
      <c r="AR705" s="5">
        <f t="shared" si="929"/>
        <v>1.1482313580395444E-7</v>
      </c>
      <c r="AS705" s="5">
        <f t="shared" si="930"/>
        <v>5.6780614770734498E-7</v>
      </c>
      <c r="AT705" s="5">
        <f t="shared" si="931"/>
        <v>1.4039148953601031E-6</v>
      </c>
      <c r="AU705" s="5">
        <f t="shared" si="932"/>
        <v>2.3141431177668262E-6</v>
      </c>
      <c r="AV705" s="5">
        <f t="shared" si="933"/>
        <v>2.8608883561282113E-6</v>
      </c>
      <c r="AW705" s="5">
        <f t="shared" si="934"/>
        <v>1.1841224661863401E-7</v>
      </c>
      <c r="AX705" s="5">
        <f t="shared" si="935"/>
        <v>0.10660266638955287</v>
      </c>
      <c r="AY705" s="5">
        <f t="shared" si="936"/>
        <v>3.2478421163572295E-2</v>
      </c>
      <c r="AZ705" s="5">
        <f t="shared" si="937"/>
        <v>4.9475678095316214E-3</v>
      </c>
      <c r="BA705" s="5">
        <f t="shared" si="938"/>
        <v>5.0245519646479339E-4</v>
      </c>
      <c r="BB705" s="5">
        <f t="shared" si="939"/>
        <v>3.8270504949133909E-5</v>
      </c>
      <c r="BC705" s="5">
        <f t="shared" si="940"/>
        <v>2.3319596403685457E-6</v>
      </c>
      <c r="BD705" s="5">
        <f t="shared" si="941"/>
        <v>5.8304891898531983E-9</v>
      </c>
      <c r="BE705" s="5">
        <f t="shared" si="942"/>
        <v>2.8832060568283562E-8</v>
      </c>
      <c r="BF705" s="5">
        <f t="shared" si="943"/>
        <v>7.1287990556595315E-8</v>
      </c>
      <c r="BG705" s="5">
        <f t="shared" si="944"/>
        <v>1.175075592339639E-7</v>
      </c>
      <c r="BH705" s="5">
        <f t="shared" si="945"/>
        <v>1.4527018894747832E-7</v>
      </c>
      <c r="BI705" s="5">
        <f t="shared" si="946"/>
        <v>1.4367366957094551E-7</v>
      </c>
      <c r="BJ705" s="8">
        <f t="shared" si="947"/>
        <v>0.74991211330538099</v>
      </c>
      <c r="BK705" s="8">
        <f t="shared" si="948"/>
        <v>4.916254474274747E-2</v>
      </c>
      <c r="BL705" s="8">
        <f t="shared" si="949"/>
        <v>3.552323676864852E-3</v>
      </c>
      <c r="BM705" s="8">
        <f t="shared" si="950"/>
        <v>0.66503867110652637</v>
      </c>
      <c r="BN705" s="8">
        <f t="shared" si="951"/>
        <v>0.10513474821009569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1.62</v>
      </c>
      <c r="F706">
        <f>VLOOKUP(B706,home!$B$2:$E$405,3,FALSE)</f>
        <v>0.41</v>
      </c>
      <c r="G706">
        <f>VLOOKUP(C706,away!$B$2:$E$405,4,FALSE)</f>
        <v>0.93</v>
      </c>
      <c r="H706">
        <f>VLOOKUP(A706,away!$A$2:$E$405,3,FALSE)</f>
        <v>1.56</v>
      </c>
      <c r="I706">
        <f>VLOOKUP(C706,away!$B$2:$E$405,3,FALSE)</f>
        <v>1.85</v>
      </c>
      <c r="J706">
        <f>VLOOKUP(B706,home!$B$2:$E$405,4,FALSE)</f>
        <v>1.5</v>
      </c>
      <c r="K706" s="3">
        <f t="shared" si="896"/>
        <v>0.61770600000000009</v>
      </c>
      <c r="L706" s="3">
        <f t="shared" si="897"/>
        <v>4.3290000000000006</v>
      </c>
      <c r="M706" s="5">
        <f t="shared" si="898"/>
        <v>7.1067801493318898E-3</v>
      </c>
      <c r="N706" s="5">
        <f t="shared" si="899"/>
        <v>4.3899007389232051E-3</v>
      </c>
      <c r="O706" s="5">
        <f t="shared" si="900"/>
        <v>3.0765251266457756E-2</v>
      </c>
      <c r="P706" s="5">
        <f t="shared" si="901"/>
        <v>1.9003880298798556E-2</v>
      </c>
      <c r="Q706" s="5">
        <f t="shared" si="902"/>
        <v>1.3558340129186486E-3</v>
      </c>
      <c r="R706" s="5">
        <f t="shared" si="903"/>
        <v>6.659138636624784E-2</v>
      </c>
      <c r="S706" s="5">
        <f t="shared" si="904"/>
        <v>1.27043280790463E-2</v>
      </c>
      <c r="T706" s="5">
        <f t="shared" si="905"/>
        <v>5.8694054419248303E-3</v>
      </c>
      <c r="U706" s="5">
        <f t="shared" si="906"/>
        <v>4.113389890674949E-2</v>
      </c>
      <c r="V706" s="5">
        <f t="shared" si="907"/>
        <v>3.7746665862701772E-3</v>
      </c>
      <c r="W706" s="5">
        <f t="shared" si="908"/>
        <v>2.7916893492797569E-4</v>
      </c>
      <c r="X706" s="5">
        <f t="shared" si="909"/>
        <v>1.208522319303207E-3</v>
      </c>
      <c r="Y706" s="5">
        <f t="shared" si="910"/>
        <v>2.6158465601317927E-3</v>
      </c>
      <c r="Z706" s="5">
        <f t="shared" si="911"/>
        <v>9.6091370526495634E-2</v>
      </c>
      <c r="AA706" s="5">
        <f t="shared" si="912"/>
        <v>5.935621612243952E-2</v>
      </c>
      <c r="AB706" s="5">
        <f t="shared" si="913"/>
        <v>1.8332345418063813E-2</v>
      </c>
      <c r="AC706" s="5">
        <f t="shared" si="914"/>
        <v>6.3085277778798907E-4</v>
      </c>
      <c r="AD706" s="5">
        <f t="shared" si="915"/>
        <v>4.3111081529655038E-5</v>
      </c>
      <c r="AE706" s="5">
        <f t="shared" si="916"/>
        <v>1.8662787194187667E-4</v>
      </c>
      <c r="AF706" s="5">
        <f t="shared" si="917"/>
        <v>4.0395602881819221E-4</v>
      </c>
      <c r="AG706" s="5">
        <f t="shared" si="918"/>
        <v>5.8290854958465137E-4</v>
      </c>
      <c r="AH706" s="5">
        <f t="shared" si="919"/>
        <v>0.10399488575229993</v>
      </c>
      <c r="AI706" s="5">
        <f t="shared" si="920"/>
        <v>6.4238264898510186E-2</v>
      </c>
      <c r="AJ706" s="5">
        <f t="shared" si="921"/>
        <v>1.9840180828699563E-2</v>
      </c>
      <c r="AK706" s="5">
        <f t="shared" si="922"/>
        <v>4.0851329129908999E-3</v>
      </c>
      <c r="AL706" s="5">
        <f t="shared" si="923"/>
        <v>6.7477256497794268E-5</v>
      </c>
      <c r="AM706" s="5">
        <f t="shared" si="924"/>
        <v>5.3259947454714223E-6</v>
      </c>
      <c r="AN706" s="5">
        <f t="shared" si="925"/>
        <v>2.3056231253145787E-5</v>
      </c>
      <c r="AO706" s="5">
        <f t="shared" si="926"/>
        <v>4.9905212547434078E-5</v>
      </c>
      <c r="AP706" s="5">
        <f t="shared" si="927"/>
        <v>7.2013221705947387E-5</v>
      </c>
      <c r="AQ706" s="5">
        <f t="shared" si="928"/>
        <v>7.7936309191261563E-5</v>
      </c>
      <c r="AR706" s="5">
        <f t="shared" si="929"/>
        <v>9.0038772084341273E-2</v>
      </c>
      <c r="AS706" s="5">
        <f t="shared" si="930"/>
        <v>5.5617489749130118E-2</v>
      </c>
      <c r="AT706" s="5">
        <f t="shared" si="931"/>
        <v>1.7177628561488082E-2</v>
      </c>
      <c r="AU706" s="5">
        <f t="shared" si="932"/>
        <v>3.5369080760675213E-3</v>
      </c>
      <c r="AV706" s="5">
        <f t="shared" si="933"/>
        <v>5.4619233500884101E-4</v>
      </c>
      <c r="AW706" s="5">
        <f t="shared" si="934"/>
        <v>5.0121530208177352E-6</v>
      </c>
      <c r="AX706" s="5">
        <f t="shared" si="935"/>
        <v>5.4831648504102814E-7</v>
      </c>
      <c r="AY706" s="5">
        <f t="shared" si="936"/>
        <v>2.3736620637426111E-6</v>
      </c>
      <c r="AZ706" s="5">
        <f t="shared" si="937"/>
        <v>5.1377915369708835E-6</v>
      </c>
      <c r="BA706" s="5">
        <f t="shared" si="938"/>
        <v>7.4138331878489856E-6</v>
      </c>
      <c r="BB706" s="5">
        <f t="shared" si="939"/>
        <v>8.0236209675495661E-6</v>
      </c>
      <c r="BC706" s="5">
        <f t="shared" si="940"/>
        <v>6.9468510337044147E-6</v>
      </c>
      <c r="BD706" s="5">
        <f t="shared" si="941"/>
        <v>6.4962974058852235E-2</v>
      </c>
      <c r="BE706" s="5">
        <f t="shared" si="942"/>
        <v>4.0128018853997381E-2</v>
      </c>
      <c r="BF706" s="5">
        <f t="shared" si="943"/>
        <v>1.2393659007113653E-2</v>
      </c>
      <c r="BG706" s="5">
        <f t="shared" si="944"/>
        <v>2.5518791768827168E-3</v>
      </c>
      <c r="BH706" s="5">
        <f t="shared" si="945"/>
        <v>3.9407776970887878E-4</v>
      </c>
      <c r="BI706" s="5">
        <f t="shared" si="946"/>
        <v>4.8684840563158564E-5</v>
      </c>
      <c r="BJ706" s="8">
        <f t="shared" si="947"/>
        <v>1.7193962584722156E-2</v>
      </c>
      <c r="BK706" s="8">
        <f t="shared" si="948"/>
        <v>4.3290358809796446E-2</v>
      </c>
      <c r="BL706" s="8">
        <f t="shared" si="949"/>
        <v>0.69573384698561302</v>
      </c>
      <c r="BM706" s="8">
        <f t="shared" si="950"/>
        <v>0.72309914456490643</v>
      </c>
      <c r="BN706" s="8">
        <f t="shared" si="951"/>
        <v>0.12921303283267788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1.62</v>
      </c>
      <c r="F707">
        <f>VLOOKUP(B707,home!$B$2:$E$405,3,FALSE)</f>
        <v>1.32</v>
      </c>
      <c r="G707">
        <f>VLOOKUP(C707,away!$B$2:$E$405,4,FALSE)</f>
        <v>1.97</v>
      </c>
      <c r="H707">
        <f>VLOOKUP(A707,away!$A$2:$E$405,3,FALSE)</f>
        <v>1.38</v>
      </c>
      <c r="I707">
        <f>VLOOKUP(C707,away!$B$2:$E$405,3,FALSE)</f>
        <v>1.32</v>
      </c>
      <c r="J707">
        <f>VLOOKUP(B707,home!$B$2:$E$405,4,FALSE)</f>
        <v>0.48</v>
      </c>
      <c r="K707" s="3">
        <f t="shared" si="896"/>
        <v>4.2126480000000006</v>
      </c>
      <c r="L707" s="3">
        <f t="shared" si="897"/>
        <v>0.87436799999999992</v>
      </c>
      <c r="M707" s="5">
        <f t="shared" si="898"/>
        <v>6.1764228620953968E-3</v>
      </c>
      <c r="N707" s="5">
        <f t="shared" si="899"/>
        <v>2.6019095417160455E-2</v>
      </c>
      <c r="O707" s="5">
        <f t="shared" si="900"/>
        <v>5.4004665050846274E-3</v>
      </c>
      <c r="P707" s="5">
        <f t="shared" si="901"/>
        <v>2.2750264421711752E-2</v>
      </c>
      <c r="Q707" s="5">
        <f t="shared" si="902"/>
        <v>5.4804645135455105E-2</v>
      </c>
      <c r="R707" s="5">
        <f t="shared" si="903"/>
        <v>2.3609975485589171E-3</v>
      </c>
      <c r="S707" s="5">
        <f t="shared" si="904"/>
        <v>2.0949607192301781E-2</v>
      </c>
      <c r="T707" s="5">
        <f t="shared" si="905"/>
        <v>4.7919427957797606E-2</v>
      </c>
      <c r="U707" s="5">
        <f t="shared" si="906"/>
        <v>9.9460516009416272E-3</v>
      </c>
      <c r="V707" s="5">
        <f t="shared" si="907"/>
        <v>8.5739866261928584E-3</v>
      </c>
      <c r="W707" s="5">
        <f t="shared" si="908"/>
        <v>7.695755957352822E-2</v>
      </c>
      <c r="X707" s="5">
        <f t="shared" si="909"/>
        <v>6.7289227449186723E-2</v>
      </c>
      <c r="Y707" s="5">
        <f t="shared" si="910"/>
        <v>2.9417773613145237E-2</v>
      </c>
      <c r="Z707" s="5">
        <f t="shared" si="911"/>
        <v>6.8812690151278777E-4</v>
      </c>
      <c r="AA707" s="5">
        <f t="shared" si="912"/>
        <v>2.8988364154040429E-3</v>
      </c>
      <c r="AB707" s="5">
        <f t="shared" si="913"/>
        <v>6.1058887138395086E-3</v>
      </c>
      <c r="AC707" s="5">
        <f t="shared" si="914"/>
        <v>1.9738413646674686E-3</v>
      </c>
      <c r="AD707" s="5">
        <f t="shared" si="915"/>
        <v>8.104877735557614E-2</v>
      </c>
      <c r="AE707" s="5">
        <f t="shared" si="916"/>
        <v>7.0866457358840382E-2</v>
      </c>
      <c r="AF707" s="5">
        <f t="shared" si="917"/>
        <v>3.0981681293967268E-2</v>
      </c>
      <c r="AG707" s="5">
        <f t="shared" si="918"/>
        <v>9.0297969032145237E-3</v>
      </c>
      <c r="AH707" s="5">
        <f t="shared" si="919"/>
        <v>1.5041903565548326E-4</v>
      </c>
      <c r="AI707" s="5">
        <f t="shared" si="920"/>
        <v>6.3366244971600045E-4</v>
      </c>
      <c r="AJ707" s="5">
        <f t="shared" si="921"/>
        <v>1.3346984257356055E-3</v>
      </c>
      <c r="AK707" s="5">
        <f t="shared" si="922"/>
        <v>1.8742048845927489E-3</v>
      </c>
      <c r="AL707" s="5">
        <f t="shared" si="923"/>
        <v>2.9081825500181375E-4</v>
      </c>
      <c r="AM707" s="5">
        <f t="shared" si="924"/>
        <v>6.8285993965882613E-2</v>
      </c>
      <c r="AN707" s="5">
        <f t="shared" si="925"/>
        <v>5.9707087971960844E-2</v>
      </c>
      <c r="AO707" s="5">
        <f t="shared" si="926"/>
        <v>2.6102983547933722E-2</v>
      </c>
      <c r="AP707" s="5">
        <f t="shared" si="927"/>
        <v>7.6078711729465707E-3</v>
      </c>
      <c r="AQ707" s="5">
        <f t="shared" si="928"/>
        <v>1.6630197754367365E-3</v>
      </c>
      <c r="AR707" s="5">
        <f t="shared" si="929"/>
        <v>2.6304318273602725E-5</v>
      </c>
      <c r="AS707" s="5">
        <f t="shared" si="930"/>
        <v>1.1081083376665601E-4</v>
      </c>
      <c r="AT707" s="5">
        <f t="shared" si="931"/>
        <v>2.3340351862271807E-4</v>
      </c>
      <c r="AU707" s="5">
        <f t="shared" si="932"/>
        <v>3.2774895530631864E-4</v>
      </c>
      <c r="AV707" s="5">
        <f t="shared" si="933"/>
        <v>3.4517274526831319E-4</v>
      </c>
      <c r="AW707" s="5">
        <f t="shared" si="934"/>
        <v>2.9755591669930632E-5</v>
      </c>
      <c r="AX707" s="5">
        <f t="shared" si="935"/>
        <v>4.7944142651397924E-2</v>
      </c>
      <c r="AY707" s="5">
        <f t="shared" si="936"/>
        <v>4.1920824121817496E-2</v>
      </c>
      <c r="AZ707" s="5">
        <f t="shared" si="937"/>
        <v>1.8327113572872655E-2</v>
      </c>
      <c r="BA707" s="5">
        <f t="shared" si="938"/>
        <v>5.3415472134951724E-3</v>
      </c>
      <c r="BB707" s="5">
        <f t="shared" si="939"/>
        <v>1.1676194884923366E-3</v>
      </c>
      <c r="BC707" s="5">
        <f t="shared" si="940"/>
        <v>2.0418582338281352E-4</v>
      </c>
      <c r="BD707" s="5">
        <f t="shared" si="941"/>
        <v>3.8332756933755761E-6</v>
      </c>
      <c r="BE707" s="5">
        <f t="shared" si="942"/>
        <v>1.6148241183147237E-5</v>
      </c>
      <c r="BF707" s="5">
        <f t="shared" si="943"/>
        <v>3.4013427961851437E-5</v>
      </c>
      <c r="BG707" s="5">
        <f t="shared" si="944"/>
        <v>4.7762199758879171E-5</v>
      </c>
      <c r="BH707" s="5">
        <f t="shared" si="945"/>
        <v>5.0301333822460714E-5</v>
      </c>
      <c r="BI707" s="5">
        <f t="shared" si="946"/>
        <v>4.238036266490429E-5</v>
      </c>
      <c r="BJ707" s="8">
        <f t="shared" si="947"/>
        <v>0.77260683136349062</v>
      </c>
      <c r="BK707" s="8">
        <f t="shared" si="948"/>
        <v>0.10263576484378857</v>
      </c>
      <c r="BL707" s="8">
        <f t="shared" si="949"/>
        <v>3.1943104791850779E-2</v>
      </c>
      <c r="BM707" s="8">
        <f t="shared" si="950"/>
        <v>0.74847086748042879</v>
      </c>
      <c r="BN707" s="8">
        <f t="shared" si="951"/>
        <v>0.11751189189006625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1.62</v>
      </c>
      <c r="F708">
        <f>VLOOKUP(B708,home!$B$2:$E$405,3,FALSE)</f>
        <v>1.32</v>
      </c>
      <c r="G708">
        <f>VLOOKUP(C708,away!$B$2:$E$405,4,FALSE)</f>
        <v>1.1000000000000001</v>
      </c>
      <c r="H708">
        <f>VLOOKUP(A708,away!$A$2:$E$405,3,FALSE)</f>
        <v>1.38</v>
      </c>
      <c r="I708">
        <f>VLOOKUP(C708,away!$B$2:$E$405,3,FALSE)</f>
        <v>0.66</v>
      </c>
      <c r="J708">
        <f>VLOOKUP(B708,home!$B$2:$E$405,4,FALSE)</f>
        <v>1.0900000000000001</v>
      </c>
      <c r="K708" s="3">
        <f t="shared" si="896"/>
        <v>2.3522400000000006</v>
      </c>
      <c r="L708" s="3">
        <f t="shared" si="897"/>
        <v>0.99277199999999999</v>
      </c>
      <c r="M708" s="5">
        <f t="shared" si="898"/>
        <v>3.5259792037570938E-2</v>
      </c>
      <c r="N708" s="5">
        <f t="shared" si="899"/>
        <v>8.2939493222455876E-2</v>
      </c>
      <c r="O708" s="5">
        <f t="shared" si="900"/>
        <v>3.5004934260723382E-2</v>
      </c>
      <c r="P708" s="5">
        <f t="shared" si="901"/>
        <v>8.2340006565443963E-2</v>
      </c>
      <c r="Q708" s="5">
        <f t="shared" si="902"/>
        <v>9.7546796768794866E-2</v>
      </c>
      <c r="R708" s="5">
        <f t="shared" si="903"/>
        <v>1.737595929794343E-2</v>
      </c>
      <c r="S708" s="5">
        <f t="shared" si="904"/>
        <v>4.8070878253997397E-2</v>
      </c>
      <c r="T708" s="5">
        <f t="shared" si="905"/>
        <v>9.684172852175002E-2</v>
      </c>
      <c r="U708" s="5">
        <f t="shared" si="906"/>
        <v>4.087242649899446E-2</v>
      </c>
      <c r="V708" s="5">
        <f t="shared" si="907"/>
        <v>1.2472993559800683E-2</v>
      </c>
      <c r="W708" s="5">
        <f t="shared" si="908"/>
        <v>7.6484492410476682E-2</v>
      </c>
      <c r="X708" s="5">
        <f t="shared" si="909"/>
        <v>7.5931662499333766E-2</v>
      </c>
      <c r="Y708" s="5">
        <f t="shared" si="910"/>
        <v>3.7691414221394284E-2</v>
      </c>
      <c r="Z708" s="5">
        <f t="shared" si="911"/>
        <v>5.7501219547126323E-3</v>
      </c>
      <c r="AA708" s="5">
        <f t="shared" si="912"/>
        <v>1.3525666866753244E-2</v>
      </c>
      <c r="AB708" s="5">
        <f t="shared" si="913"/>
        <v>1.5907807315325834E-2</v>
      </c>
      <c r="AC708" s="5">
        <f t="shared" si="914"/>
        <v>1.8204630406469509E-3</v>
      </c>
      <c r="AD708" s="5">
        <f t="shared" si="915"/>
        <v>4.4977470606904935E-2</v>
      </c>
      <c r="AE708" s="5">
        <f t="shared" si="916"/>
        <v>4.4652373449358233E-2</v>
      </c>
      <c r="AF708" s="5">
        <f t="shared" si="917"/>
        <v>2.2164813047033129E-2</v>
      </c>
      <c r="AG708" s="5">
        <f t="shared" si="918"/>
        <v>7.3348685927763927E-3</v>
      </c>
      <c r="AH708" s="5">
        <f t="shared" si="919"/>
        <v>1.4271400183059921E-3</v>
      </c>
      <c r="AI708" s="5">
        <f t="shared" si="920"/>
        <v>3.356975836660087E-3</v>
      </c>
      <c r="AJ708" s="5">
        <f t="shared" si="921"/>
        <v>3.9482064210126641E-3</v>
      </c>
      <c r="AK708" s="5">
        <f t="shared" si="922"/>
        <v>3.0957096905876104E-3</v>
      </c>
      <c r="AL708" s="5">
        <f t="shared" si="923"/>
        <v>1.7004857948032821E-4</v>
      </c>
      <c r="AM708" s="5">
        <f t="shared" si="924"/>
        <v>2.1159561092077225E-2</v>
      </c>
      <c r="AN708" s="5">
        <f t="shared" si="925"/>
        <v>2.1006619784503695E-2</v>
      </c>
      <c r="AO708" s="5">
        <f t="shared" si="926"/>
        <v>1.0427391968350647E-2</v>
      </c>
      <c r="AP708" s="5">
        <f t="shared" si="927"/>
        <v>3.4506742597344704E-3</v>
      </c>
      <c r="AQ708" s="5">
        <f t="shared" si="928"/>
        <v>8.5643319654627717E-4</v>
      </c>
      <c r="AR708" s="5">
        <f t="shared" si="929"/>
        <v>2.8336493005073541E-4</v>
      </c>
      <c r="AS708" s="5">
        <f t="shared" si="930"/>
        <v>6.6654232306254189E-4</v>
      </c>
      <c r="AT708" s="5">
        <f t="shared" si="931"/>
        <v>7.8393375700031725E-4</v>
      </c>
      <c r="AU708" s="5">
        <f t="shared" si="932"/>
        <v>6.1466678018880878E-4</v>
      </c>
      <c r="AV708" s="5">
        <f t="shared" si="933"/>
        <v>3.6146094675783107E-4</v>
      </c>
      <c r="AW708" s="5">
        <f t="shared" si="934"/>
        <v>1.1030664061848149E-5</v>
      </c>
      <c r="AX708" s="5">
        <f t="shared" si="935"/>
        <v>8.2953943305379557E-3</v>
      </c>
      <c r="AY708" s="5">
        <f t="shared" si="936"/>
        <v>8.2354352203168283E-3</v>
      </c>
      <c r="AZ708" s="5">
        <f t="shared" si="937"/>
        <v>4.0879547472721881E-3</v>
      </c>
      <c r="BA708" s="5">
        <f t="shared" si="938"/>
        <v>1.3528023367863017E-3</v>
      </c>
      <c r="BB708" s="5">
        <f t="shared" si="939"/>
        <v>3.3575607037400251E-4</v>
      </c>
      <c r="BC708" s="5">
        <f t="shared" si="940"/>
        <v>6.6665845099467876E-5</v>
      </c>
      <c r="BD708" s="5">
        <f t="shared" si="941"/>
        <v>4.6886128056054758E-5</v>
      </c>
      <c r="BE708" s="5">
        <f t="shared" si="942"/>
        <v>1.1028742585857426E-4</v>
      </c>
      <c r="BF708" s="5">
        <f t="shared" si="943"/>
        <v>1.2971124730078645E-4</v>
      </c>
      <c r="BG708" s="5">
        <f t="shared" si="944"/>
        <v>1.0170399478360065E-4</v>
      </c>
      <c r="BH708" s="5">
        <f t="shared" si="945"/>
        <v>5.9808051172444219E-5</v>
      </c>
      <c r="BI708" s="5">
        <f t="shared" si="946"/>
        <v>2.8136578057974056E-5</v>
      </c>
      <c r="BJ708" s="8">
        <f t="shared" si="947"/>
        <v>0.66583980219187699</v>
      </c>
      <c r="BK708" s="8">
        <f t="shared" si="948"/>
        <v>0.18836961725725709</v>
      </c>
      <c r="BL708" s="8">
        <f t="shared" si="949"/>
        <v>0.13770132836859639</v>
      </c>
      <c r="BM708" s="8">
        <f t="shared" si="950"/>
        <v>0.63896948306325563</v>
      </c>
      <c r="BN708" s="8">
        <f t="shared" si="951"/>
        <v>0.35046698215293248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1.62</v>
      </c>
      <c r="F709">
        <f>VLOOKUP(B709,home!$B$2:$E$405,3,FALSE)</f>
        <v>0.66</v>
      </c>
      <c r="G709">
        <f>VLOOKUP(C709,away!$B$2:$E$405,4,FALSE)</f>
        <v>0.66</v>
      </c>
      <c r="H709">
        <f>VLOOKUP(A709,away!$A$2:$E$405,3,FALSE)</f>
        <v>1.38</v>
      </c>
      <c r="I709">
        <f>VLOOKUP(C709,away!$B$2:$E$405,3,FALSE)</f>
        <v>0.66</v>
      </c>
      <c r="J709">
        <f>VLOOKUP(B709,home!$B$2:$E$405,4,FALSE)</f>
        <v>0.36</v>
      </c>
      <c r="K709" s="3">
        <f t="shared" si="896"/>
        <v>0.70567200000000008</v>
      </c>
      <c r="L709" s="3">
        <f t="shared" si="897"/>
        <v>0.32788799999999996</v>
      </c>
      <c r="M709" s="5">
        <f t="shared" si="898"/>
        <v>0.35573827538904224</v>
      </c>
      <c r="N709" s="5">
        <f t="shared" si="899"/>
        <v>0.25103454027033617</v>
      </c>
      <c r="O709" s="5">
        <f t="shared" si="900"/>
        <v>0.11664231164076228</v>
      </c>
      <c r="P709" s="5">
        <f t="shared" si="901"/>
        <v>8.2311213340159992E-2</v>
      </c>
      <c r="Q709" s="5">
        <f t="shared" si="902"/>
        <v>8.8574023050824346E-2</v>
      </c>
      <c r="R709" s="5">
        <f t="shared" si="903"/>
        <v>1.9122807139633127E-2</v>
      </c>
      <c r="S709" s="5">
        <f t="shared" si="904"/>
        <v>4.7613205481754203E-3</v>
      </c>
      <c r="T709" s="5">
        <f t="shared" si="905"/>
        <v>2.9042359270088695E-2</v>
      </c>
      <c r="U709" s="5">
        <f t="shared" si="906"/>
        <v>1.3494429559839188E-2</v>
      </c>
      <c r="V709" s="5">
        <f t="shared" si="907"/>
        <v>1.2240899139594636E-4</v>
      </c>
      <c r="W709" s="5">
        <f t="shared" si="908"/>
        <v>2.0834735998107107E-2</v>
      </c>
      <c r="X709" s="5">
        <f t="shared" si="909"/>
        <v>6.8314599169473434E-3</v>
      </c>
      <c r="Y709" s="5">
        <f t="shared" si="910"/>
        <v>1.1199768646240151E-3</v>
      </c>
      <c r="Z709" s="5">
        <f t="shared" si="911"/>
        <v>2.0900463291333425E-3</v>
      </c>
      <c r="AA709" s="5">
        <f t="shared" si="912"/>
        <v>1.4748871731721841E-3</v>
      </c>
      <c r="AB709" s="5">
        <f t="shared" si="913"/>
        <v>5.2039329063338082E-4</v>
      </c>
      <c r="AC709" s="5">
        <f t="shared" si="914"/>
        <v>1.7701975902309507E-6</v>
      </c>
      <c r="AD709" s="5">
        <f t="shared" si="915"/>
        <v>3.6756224553140598E-3</v>
      </c>
      <c r="AE709" s="5">
        <f t="shared" si="916"/>
        <v>1.2051924956280164E-3</v>
      </c>
      <c r="AF709" s="5">
        <f t="shared" si="917"/>
        <v>1.975840785032395E-4</v>
      </c>
      <c r="AG709" s="5">
        <f t="shared" si="918"/>
        <v>2.1595149444090067E-5</v>
      </c>
      <c r="AH709" s="5">
        <f t="shared" si="919"/>
        <v>1.7132527769171834E-4</v>
      </c>
      <c r="AI709" s="5">
        <f t="shared" si="920"/>
        <v>1.2089945135927025E-4</v>
      </c>
      <c r="AJ709" s="5">
        <f t="shared" si="921"/>
        <v>4.2657678819799479E-5</v>
      </c>
      <c r="AK709" s="5">
        <f t="shared" si="922"/>
        <v>1.0034109842708514E-5</v>
      </c>
      <c r="AL709" s="5">
        <f t="shared" si="923"/>
        <v>1.6383630504127114E-8</v>
      </c>
      <c r="AM709" s="5">
        <f t="shared" si="924"/>
        <v>5.1875676985727688E-4</v>
      </c>
      <c r="AN709" s="5">
        <f t="shared" si="925"/>
        <v>1.7009411975496281E-4</v>
      </c>
      <c r="AO709" s="5">
        <f t="shared" si="926"/>
        <v>2.7885910369107618E-5</v>
      </c>
      <c r="AP709" s="5">
        <f t="shared" si="927"/>
        <v>3.047818459701987E-6</v>
      </c>
      <c r="AQ709" s="5">
        <f t="shared" si="928"/>
        <v>2.4983577477869119E-7</v>
      </c>
      <c r="AR709" s="5">
        <f t="shared" si="929"/>
        <v>1.1235100530356436E-5</v>
      </c>
      <c r="AS709" s="5">
        <f t="shared" si="930"/>
        <v>7.9282958614576876E-6</v>
      </c>
      <c r="AT709" s="5">
        <f t="shared" si="931"/>
        <v>2.7973881985732845E-6</v>
      </c>
      <c r="AU709" s="5">
        <f t="shared" si="932"/>
        <v>6.580128416212023E-7</v>
      </c>
      <c r="AV709" s="5">
        <f t="shared" si="933"/>
        <v>1.1608530949312927E-7</v>
      </c>
      <c r="AW709" s="5">
        <f t="shared" si="934"/>
        <v>1.0530186243092703E-10</v>
      </c>
      <c r="AX709" s="5">
        <f t="shared" si="935"/>
        <v>6.1012021216454007E-5</v>
      </c>
      <c r="AY709" s="5">
        <f t="shared" si="936"/>
        <v>2.0005109612620673E-5</v>
      </c>
      <c r="AZ709" s="5">
        <f t="shared" si="937"/>
        <v>3.2797176903314831E-6</v>
      </c>
      <c r="BA709" s="5">
        <f t="shared" si="938"/>
        <v>3.5846002468246983E-7</v>
      </c>
      <c r="BB709" s="5">
        <f t="shared" si="939"/>
        <v>2.938368514327141E-8</v>
      </c>
      <c r="BC709" s="5">
        <f t="shared" si="940"/>
        <v>1.9269115508513967E-9</v>
      </c>
      <c r="BD709" s="5">
        <f t="shared" si="941"/>
        <v>6.1397577378291792E-7</v>
      </c>
      <c r="BE709" s="5">
        <f t="shared" si="942"/>
        <v>4.3326551223693924E-7</v>
      </c>
      <c r="BF709" s="5">
        <f t="shared" si="943"/>
        <v>1.5287167027563271E-7</v>
      </c>
      <c r="BG709" s="5">
        <f t="shared" si="944"/>
        <v>3.5959085768915428E-8</v>
      </c>
      <c r="BH709" s="5">
        <f t="shared" si="945"/>
        <v>6.3438299931805229E-9</v>
      </c>
      <c r="BI709" s="5">
        <f t="shared" si="946"/>
        <v>8.9533263978953757E-10</v>
      </c>
      <c r="BJ709" s="8">
        <f t="shared" si="947"/>
        <v>0.4033418106231737</v>
      </c>
      <c r="BK709" s="8">
        <f t="shared" si="948"/>
        <v>0.44295500995960696</v>
      </c>
      <c r="BL709" s="8">
        <f t="shared" si="949"/>
        <v>0.15162372351569989</v>
      </c>
      <c r="BM709" s="8">
        <f t="shared" si="950"/>
        <v>8.6567414592544939E-2</v>
      </c>
      <c r="BN709" s="8">
        <f t="shared" si="951"/>
        <v>0.91342317083075797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1.62</v>
      </c>
      <c r="F710">
        <f>VLOOKUP(B710,home!$B$2:$E$405,3,FALSE)</f>
        <v>0.66</v>
      </c>
      <c r="G710">
        <f>VLOOKUP(C710,away!$B$2:$E$405,4,FALSE)</f>
        <v>0.33</v>
      </c>
      <c r="H710">
        <f>VLOOKUP(A710,away!$A$2:$E$405,3,FALSE)</f>
        <v>1.38</v>
      </c>
      <c r="I710">
        <f>VLOOKUP(C710,away!$B$2:$E$405,3,FALSE)</f>
        <v>0.66</v>
      </c>
      <c r="J710">
        <f>VLOOKUP(B710,home!$B$2:$E$405,4,FALSE)</f>
        <v>0.72</v>
      </c>
      <c r="K710" s="3">
        <f t="shared" si="896"/>
        <v>0.35283600000000004</v>
      </c>
      <c r="L710" s="3">
        <f t="shared" si="897"/>
        <v>0.65577599999999991</v>
      </c>
      <c r="M710" s="5">
        <f t="shared" si="898"/>
        <v>0.36472486651949271</v>
      </c>
      <c r="N710" s="5">
        <f t="shared" si="899"/>
        <v>0.12868806300327174</v>
      </c>
      <c r="O710" s="5">
        <f t="shared" si="900"/>
        <v>0.23917781406668681</v>
      </c>
      <c r="P710" s="5">
        <f t="shared" si="901"/>
        <v>8.4390543204033511E-2</v>
      </c>
      <c r="Q710" s="5">
        <f t="shared" si="902"/>
        <v>2.2702890698911193E-2</v>
      </c>
      <c r="R710" s="5">
        <f t="shared" si="903"/>
        <v>7.8423535098697789E-2</v>
      </c>
      <c r="S710" s="5">
        <f t="shared" si="904"/>
        <v>4.8816001019025826E-3</v>
      </c>
      <c r="T710" s="5">
        <f t="shared" si="905"/>
        <v>1.4888010850969184E-2</v>
      </c>
      <c r="U710" s="5">
        <f t="shared" si="906"/>
        <v>2.7670646430084135E-2</v>
      </c>
      <c r="V710" s="5">
        <f t="shared" si="907"/>
        <v>1.2550126353102426E-4</v>
      </c>
      <c r="W710" s="5">
        <f t="shared" si="908"/>
        <v>2.6701323808803442E-3</v>
      </c>
      <c r="X710" s="5">
        <f t="shared" si="909"/>
        <v>1.7510087322041882E-3</v>
      </c>
      <c r="Y710" s="5">
        <f t="shared" si="910"/>
        <v>5.7413475118496668E-4</v>
      </c>
      <c r="Z710" s="5">
        <f t="shared" si="911"/>
        <v>1.7142757384294549E-2</v>
      </c>
      <c r="AA710" s="5">
        <f t="shared" si="912"/>
        <v>6.0485819444449519E-3</v>
      </c>
      <c r="AB710" s="5">
        <f t="shared" si="913"/>
        <v>1.0670787294750894E-3</v>
      </c>
      <c r="AC710" s="5">
        <f t="shared" si="914"/>
        <v>1.8149159774950613E-6</v>
      </c>
      <c r="AD710" s="5">
        <f t="shared" si="915"/>
        <v>2.3552970718507425E-4</v>
      </c>
      <c r="AE710" s="5">
        <f t="shared" si="916"/>
        <v>1.5445472925899921E-4</v>
      </c>
      <c r="AF710" s="5">
        <f t="shared" si="917"/>
        <v>5.0643852267274728E-5</v>
      </c>
      <c r="AG710" s="5">
        <f t="shared" si="918"/>
        <v>1.1070340954808118E-5</v>
      </c>
      <c r="AH710" s="5">
        <f t="shared" si="919"/>
        <v>2.8104522166107842E-3</v>
      </c>
      <c r="AI710" s="5">
        <f t="shared" si="920"/>
        <v>9.9162871830008287E-4</v>
      </c>
      <c r="AJ710" s="5">
        <f t="shared" si="921"/>
        <v>1.7494115522506399E-4</v>
      </c>
      <c r="AK710" s="5">
        <f t="shared" si="922"/>
        <v>2.0575179148330233E-5</v>
      </c>
      <c r="AL710" s="5">
        <f t="shared" si="923"/>
        <v>1.6797510591705386E-8</v>
      </c>
      <c r="AM710" s="5">
        <f t="shared" si="924"/>
        <v>1.6620671952870577E-5</v>
      </c>
      <c r="AN710" s="5">
        <f t="shared" si="925"/>
        <v>1.0899437770565654E-5</v>
      </c>
      <c r="AO710" s="5">
        <f t="shared" si="926"/>
        <v>3.57379485171523E-6</v>
      </c>
      <c r="AP710" s="5">
        <f t="shared" si="927"/>
        <v>7.8120296422613565E-7</v>
      </c>
      <c r="AQ710" s="5">
        <f t="shared" si="928"/>
        <v>1.2807353876708953E-7</v>
      </c>
      <c r="AR710" s="5">
        <f t="shared" si="929"/>
        <v>3.6860542256003084E-4</v>
      </c>
      <c r="AS710" s="5">
        <f t="shared" si="930"/>
        <v>1.3005726287439106E-4</v>
      </c>
      <c r="AT710" s="5">
        <f t="shared" si="931"/>
        <v>2.2944442201774319E-5</v>
      </c>
      <c r="AU710" s="5">
        <f t="shared" si="932"/>
        <v>2.698541736235082E-6</v>
      </c>
      <c r="AV710" s="5">
        <f t="shared" si="933"/>
        <v>2.3803566801156032E-7</v>
      </c>
      <c r="AW710" s="5">
        <f t="shared" si="934"/>
        <v>1.079619776010104E-10</v>
      </c>
      <c r="AX710" s="5">
        <f t="shared" si="935"/>
        <v>9.7739523486050694E-7</v>
      </c>
      <c r="AY710" s="5">
        <f t="shared" si="936"/>
        <v>6.4095233753588374E-7</v>
      </c>
      <c r="AZ710" s="5">
        <f t="shared" si="937"/>
        <v>2.101605800499658E-7</v>
      </c>
      <c r="BA710" s="5">
        <f t="shared" si="938"/>
        <v>4.5939421514282126E-8</v>
      </c>
      <c r="BB710" s="5">
        <f t="shared" si="939"/>
        <v>7.5314925207374672E-9</v>
      </c>
      <c r="BC710" s="5">
        <f t="shared" si="940"/>
        <v>9.8779440785582683E-10</v>
      </c>
      <c r="BD710" s="5">
        <f t="shared" si="941"/>
        <v>4.0287098264121113E-5</v>
      </c>
      <c r="BE710" s="5">
        <f t="shared" si="942"/>
        <v>1.4214738603119439E-5</v>
      </c>
      <c r="BF710" s="5">
        <f t="shared" si="943"/>
        <v>2.5077357548851249E-6</v>
      </c>
      <c r="BG710" s="5">
        <f t="shared" si="944"/>
        <v>2.949398176035494E-7</v>
      </c>
      <c r="BH710" s="5">
        <f t="shared" si="945"/>
        <v>2.6016346370991488E-8</v>
      </c>
      <c r="BI710" s="5">
        <f t="shared" si="946"/>
        <v>1.8359007176310312E-9</v>
      </c>
      <c r="BJ710" s="8">
        <f t="shared" si="947"/>
        <v>0.17175982519502686</v>
      </c>
      <c r="BK710" s="8">
        <f t="shared" si="948"/>
        <v>0.45412498375478544</v>
      </c>
      <c r="BL710" s="8">
        <f t="shared" si="949"/>
        <v>0.35696712960840044</v>
      </c>
      <c r="BM710" s="8">
        <f t="shared" si="950"/>
        <v>8.1886342507037788E-2</v>
      </c>
      <c r="BN710" s="8">
        <f t="shared" si="951"/>
        <v>0.91810771259109369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1.62</v>
      </c>
      <c r="F711">
        <f>VLOOKUP(B711,home!$B$2:$E$405,3,FALSE)</f>
        <v>1.1000000000000001</v>
      </c>
      <c r="G711">
        <f>VLOOKUP(C711,away!$B$2:$E$405,4,FALSE)</f>
        <v>1.32</v>
      </c>
      <c r="H711">
        <f>VLOOKUP(A711,away!$A$2:$E$405,3,FALSE)</f>
        <v>1.38</v>
      </c>
      <c r="I711">
        <f>VLOOKUP(C711,away!$B$2:$E$405,3,FALSE)</f>
        <v>0.99</v>
      </c>
      <c r="J711">
        <f>VLOOKUP(B711,home!$B$2:$E$405,4,FALSE)</f>
        <v>0.72</v>
      </c>
      <c r="K711" s="3">
        <f t="shared" si="896"/>
        <v>2.3522400000000006</v>
      </c>
      <c r="L711" s="3">
        <f t="shared" si="897"/>
        <v>0.98366399999999987</v>
      </c>
      <c r="M711" s="5">
        <f t="shared" si="898"/>
        <v>3.5582405173457475E-2</v>
      </c>
      <c r="N711" s="5">
        <f t="shared" si="899"/>
        <v>8.3698356745213615E-2</v>
      </c>
      <c r="O711" s="5">
        <f t="shared" si="900"/>
        <v>3.5001131002543866E-2</v>
      </c>
      <c r="P711" s="5">
        <f t="shared" si="901"/>
        <v>8.2331060389423796E-2</v>
      </c>
      <c r="Q711" s="5">
        <f t="shared" si="902"/>
        <v>9.8439311335180704E-2</v>
      </c>
      <c r="R711" s="5">
        <f t="shared" si="903"/>
        <v>1.7214676263243151E-2</v>
      </c>
      <c r="S711" s="5">
        <f t="shared" si="904"/>
        <v>4.7624686075909708E-2</v>
      </c>
      <c r="T711" s="5">
        <f t="shared" si="905"/>
        <v>9.6831206745209175E-2</v>
      </c>
      <c r="U711" s="5">
        <f t="shared" si="906"/>
        <v>4.0493050093451076E-2</v>
      </c>
      <c r="V711" s="5">
        <f t="shared" si="907"/>
        <v>1.2243850690402826E-2</v>
      </c>
      <c r="W711" s="5">
        <f t="shared" si="908"/>
        <v>7.7184295231688502E-2</v>
      </c>
      <c r="X711" s="5">
        <f t="shared" si="909"/>
        <v>7.592341258478362E-2</v>
      </c>
      <c r="Y711" s="5">
        <f t="shared" si="910"/>
        <v>3.734156385839929E-2</v>
      </c>
      <c r="Z711" s="5">
        <f t="shared" si="911"/>
        <v>5.6444857706022698E-3</v>
      </c>
      <c r="AA711" s="5">
        <f t="shared" si="912"/>
        <v>1.3277185209041484E-2</v>
      </c>
      <c r="AB711" s="5">
        <f t="shared" si="913"/>
        <v>1.5615563068057881E-2</v>
      </c>
      <c r="AC711" s="5">
        <f t="shared" si="914"/>
        <v>1.7706244239192707E-3</v>
      </c>
      <c r="AD711" s="5">
        <f t="shared" si="915"/>
        <v>4.5388996653946759E-2</v>
      </c>
      <c r="AE711" s="5">
        <f t="shared" si="916"/>
        <v>4.4647522004607872E-2</v>
      </c>
      <c r="AF711" s="5">
        <f t="shared" si="917"/>
        <v>2.1959080042570297E-2</v>
      </c>
      <c r="AG711" s="5">
        <f t="shared" si="918"/>
        <v>7.2001188369982885E-3</v>
      </c>
      <c r="AH711" s="5">
        <f t="shared" si="919"/>
        <v>1.3880693627634276E-3</v>
      </c>
      <c r="AI711" s="5">
        <f t="shared" si="920"/>
        <v>3.265072277866645E-3</v>
      </c>
      <c r="AJ711" s="5">
        <f t="shared" si="921"/>
        <v>3.8401168074445212E-3</v>
      </c>
      <c r="AK711" s="5">
        <f t="shared" si="922"/>
        <v>3.0109587863811006E-3</v>
      </c>
      <c r="AL711" s="5">
        <f t="shared" si="923"/>
        <v>1.6387580958853031E-4</v>
      </c>
      <c r="AM711" s="5">
        <f t="shared" si="924"/>
        <v>2.1353162697855955E-2</v>
      </c>
      <c r="AN711" s="5">
        <f t="shared" si="925"/>
        <v>2.1004337432023776E-2</v>
      </c>
      <c r="AO711" s="5">
        <f t="shared" si="926"/>
        <v>1.0330605287867115E-2</v>
      </c>
      <c r="AP711" s="5">
        <f t="shared" si="927"/>
        <v>3.3872815066281728E-3</v>
      </c>
      <c r="AQ711" s="5">
        <f t="shared" si="928"/>
        <v>8.3298671898397346E-4</v>
      </c>
      <c r="AR711" s="5">
        <f t="shared" si="929"/>
        <v>2.7307877233066492E-4</v>
      </c>
      <c r="AS711" s="5">
        <f t="shared" si="930"/>
        <v>6.4234681142708331E-4</v>
      </c>
      <c r="AT711" s="5">
        <f t="shared" si="931"/>
        <v>7.5547693185562179E-4</v>
      </c>
      <c r="AU711" s="5">
        <f t="shared" si="932"/>
        <v>5.9235435272935594E-4</v>
      </c>
      <c r="AV711" s="5">
        <f t="shared" si="933"/>
        <v>3.4833990066602524E-4</v>
      </c>
      <c r="AW711" s="5">
        <f t="shared" si="934"/>
        <v>1.0532725303284431E-5</v>
      </c>
      <c r="AX711" s="5">
        <f t="shared" si="935"/>
        <v>8.3712939040674495E-3</v>
      </c>
      <c r="AY711" s="5">
        <f t="shared" si="936"/>
        <v>8.2345404468506019E-3</v>
      </c>
      <c r="AZ711" s="5">
        <f t="shared" si="937"/>
        <v>4.0500104970554243E-3</v>
      </c>
      <c r="BA711" s="5">
        <f t="shared" si="938"/>
        <v>1.3279498418585088E-3</v>
      </c>
      <c r="BB711" s="5">
        <f t="shared" si="939"/>
        <v>3.2656411331047699E-4</v>
      </c>
      <c r="BC711" s="5">
        <f t="shared" si="940"/>
        <v>6.4245872391087435E-5</v>
      </c>
      <c r="BD711" s="5">
        <f t="shared" si="941"/>
        <v>4.4769626250978509E-5</v>
      </c>
      <c r="BE711" s="5">
        <f t="shared" si="942"/>
        <v>1.0530890565260169E-4</v>
      </c>
      <c r="BF711" s="5">
        <f t="shared" si="943"/>
        <v>1.2385591011613797E-4</v>
      </c>
      <c r="BG711" s="5">
        <f t="shared" si="944"/>
        <v>9.7112942003861486E-5</v>
      </c>
      <c r="BH711" s="5">
        <f t="shared" si="945"/>
        <v>5.7108236674790805E-5</v>
      </c>
      <c r="BI711" s="5">
        <f t="shared" si="946"/>
        <v>2.6866455727181998E-5</v>
      </c>
      <c r="BJ711" s="8">
        <f t="shared" si="947"/>
        <v>0.66789684235749069</v>
      </c>
      <c r="BK711" s="8">
        <f t="shared" si="948"/>
        <v>0.1879510430095522</v>
      </c>
      <c r="BL711" s="8">
        <f t="shared" si="949"/>
        <v>0.13617244171622747</v>
      </c>
      <c r="BM711" s="8">
        <f t="shared" si="950"/>
        <v>0.63717386422326272</v>
      </c>
      <c r="BN711" s="8">
        <f t="shared" si="951"/>
        <v>0.35226694090906258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1.62</v>
      </c>
      <c r="F712">
        <f>VLOOKUP(B712,home!$B$2:$E$405,3,FALSE)</f>
        <v>1.97</v>
      </c>
      <c r="G712">
        <f>VLOOKUP(C712,away!$B$2:$E$405,4,FALSE)</f>
        <v>1.97</v>
      </c>
      <c r="H712">
        <f>VLOOKUP(A712,away!$A$2:$E$405,3,FALSE)</f>
        <v>1.38</v>
      </c>
      <c r="I712">
        <f>VLOOKUP(C712,away!$B$2:$E$405,3,FALSE)</f>
        <v>0</v>
      </c>
      <c r="J712">
        <f>VLOOKUP(B712,home!$B$2:$E$405,4,FALSE)</f>
        <v>0.72</v>
      </c>
      <c r="K712" s="3">
        <f t="shared" si="896"/>
        <v>6.287058</v>
      </c>
      <c r="L712" s="3">
        <f t="shared" si="897"/>
        <v>0</v>
      </c>
      <c r="M712" s="5">
        <f t="shared" si="898"/>
        <v>1.8602246853078076E-3</v>
      </c>
      <c r="N712" s="5">
        <f t="shared" si="899"/>
        <v>1.1695340489561935E-2</v>
      </c>
      <c r="O712" s="5">
        <f t="shared" si="900"/>
        <v>0</v>
      </c>
      <c r="P712" s="5">
        <f t="shared" si="901"/>
        <v>0</v>
      </c>
      <c r="Q712" s="5">
        <f t="shared" si="902"/>
        <v>3.6764641993812151E-2</v>
      </c>
      <c r="R712" s="5">
        <f t="shared" si="903"/>
        <v>0</v>
      </c>
      <c r="S712" s="5">
        <f t="shared" si="904"/>
        <v>0</v>
      </c>
      <c r="T712" s="5">
        <f t="shared" si="905"/>
        <v>0</v>
      </c>
      <c r="U712" s="5">
        <f t="shared" si="906"/>
        <v>0</v>
      </c>
      <c r="V712" s="5">
        <f t="shared" si="907"/>
        <v>0</v>
      </c>
      <c r="W712" s="5">
        <f t="shared" si="908"/>
        <v>7.7047145521444191E-2</v>
      </c>
      <c r="X712" s="5">
        <f t="shared" si="909"/>
        <v>0</v>
      </c>
      <c r="Y712" s="5">
        <f t="shared" si="910"/>
        <v>0</v>
      </c>
      <c r="Z712" s="5">
        <f t="shared" si="911"/>
        <v>0</v>
      </c>
      <c r="AA712" s="5">
        <f t="shared" si="912"/>
        <v>0</v>
      </c>
      <c r="AB712" s="5">
        <f t="shared" si="913"/>
        <v>0</v>
      </c>
      <c r="AC712" s="5">
        <f t="shared" si="914"/>
        <v>0</v>
      </c>
      <c r="AD712" s="5">
        <f t="shared" si="915"/>
        <v>0.12109996815694002</v>
      </c>
      <c r="AE712" s="5">
        <f t="shared" si="916"/>
        <v>0</v>
      </c>
      <c r="AF712" s="5">
        <f t="shared" si="917"/>
        <v>0</v>
      </c>
      <c r="AG712" s="5">
        <f t="shared" si="918"/>
        <v>0</v>
      </c>
      <c r="AH712" s="5">
        <f t="shared" si="919"/>
        <v>0</v>
      </c>
      <c r="AI712" s="5">
        <f t="shared" si="920"/>
        <v>0</v>
      </c>
      <c r="AJ712" s="5">
        <f t="shared" si="921"/>
        <v>0</v>
      </c>
      <c r="AK712" s="5">
        <f t="shared" si="922"/>
        <v>0</v>
      </c>
      <c r="AL712" s="5">
        <f t="shared" si="923"/>
        <v>0</v>
      </c>
      <c r="AM712" s="5">
        <f t="shared" si="924"/>
        <v>0.15227250472016693</v>
      </c>
      <c r="AN712" s="5">
        <f t="shared" si="925"/>
        <v>0</v>
      </c>
      <c r="AO712" s="5">
        <f t="shared" si="926"/>
        <v>0</v>
      </c>
      <c r="AP712" s="5">
        <f t="shared" si="927"/>
        <v>0</v>
      </c>
      <c r="AQ712" s="5">
        <f t="shared" si="928"/>
        <v>0</v>
      </c>
      <c r="AR712" s="5">
        <f t="shared" si="929"/>
        <v>0</v>
      </c>
      <c r="AS712" s="5">
        <f t="shared" si="930"/>
        <v>0</v>
      </c>
      <c r="AT712" s="5">
        <f t="shared" si="931"/>
        <v>0</v>
      </c>
      <c r="AU712" s="5">
        <f t="shared" si="932"/>
        <v>0</v>
      </c>
      <c r="AV712" s="5">
        <f t="shared" si="933"/>
        <v>0</v>
      </c>
      <c r="AW712" s="5">
        <f t="shared" si="934"/>
        <v>0</v>
      </c>
      <c r="AX712" s="5">
        <f t="shared" si="935"/>
        <v>0.15955767816349389</v>
      </c>
      <c r="AY712" s="5">
        <f t="shared" si="936"/>
        <v>0</v>
      </c>
      <c r="AZ712" s="5">
        <f t="shared" si="937"/>
        <v>0</v>
      </c>
      <c r="BA712" s="5">
        <f t="shared" si="938"/>
        <v>0</v>
      </c>
      <c r="BB712" s="5">
        <f t="shared" si="939"/>
        <v>0</v>
      </c>
      <c r="BC712" s="5">
        <f t="shared" si="940"/>
        <v>0</v>
      </c>
      <c r="BD712" s="5">
        <f t="shared" si="941"/>
        <v>0</v>
      </c>
      <c r="BE712" s="5">
        <f t="shared" si="942"/>
        <v>0</v>
      </c>
      <c r="BF712" s="5">
        <f t="shared" si="943"/>
        <v>0</v>
      </c>
      <c r="BG712" s="5">
        <f t="shared" si="944"/>
        <v>0</v>
      </c>
      <c r="BH712" s="5">
        <f t="shared" si="945"/>
        <v>0</v>
      </c>
      <c r="BI712" s="5">
        <f t="shared" si="946"/>
        <v>0</v>
      </c>
      <c r="BJ712" s="8">
        <f t="shared" si="947"/>
        <v>0.55843727904541907</v>
      </c>
      <c r="BK712" s="8">
        <f t="shared" si="948"/>
        <v>1.8602246853078076E-3</v>
      </c>
      <c r="BL712" s="8">
        <f t="shared" si="949"/>
        <v>0</v>
      </c>
      <c r="BM712" s="8">
        <f t="shared" si="950"/>
        <v>0.50997729656204505</v>
      </c>
      <c r="BN712" s="8">
        <f t="shared" si="951"/>
        <v>5.0320207168681894E-2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1.42592592592593</v>
      </c>
      <c r="F713">
        <f>VLOOKUP(B713,home!$B$2:$E$405,3,FALSE)</f>
        <v>1.75</v>
      </c>
      <c r="G713">
        <f>VLOOKUP(C713,away!$B$2:$E$405,4,FALSE)</f>
        <v>0.57999999999999996</v>
      </c>
      <c r="H713">
        <f>VLOOKUP(A713,away!$A$2:$E$405,3,FALSE)</f>
        <v>1.34615384615385</v>
      </c>
      <c r="I713">
        <f>VLOOKUP(C713,away!$B$2:$E$405,3,FALSE)</f>
        <v>1.75</v>
      </c>
      <c r="J713">
        <f>VLOOKUP(B713,home!$B$2:$E$405,4,FALSE)</f>
        <v>0.74</v>
      </c>
      <c r="K713" s="3">
        <f t="shared" si="896"/>
        <v>1.4473148148148187</v>
      </c>
      <c r="L713" s="3">
        <f t="shared" si="897"/>
        <v>1.7432692307692357</v>
      </c>
      <c r="M713" s="5">
        <f t="shared" si="898"/>
        <v>4.1147831710344536E-2</v>
      </c>
      <c r="N713" s="5">
        <f t="shared" si="899"/>
        <v>5.955386643188864E-2</v>
      </c>
      <c r="O713" s="5">
        <f t="shared" si="900"/>
        <v>7.1731748933514278E-2</v>
      </c>
      <c r="P713" s="5">
        <f t="shared" si="901"/>
        <v>0.10381842292405231</v>
      </c>
      <c r="Q713" s="5">
        <f t="shared" si="902"/>
        <v>4.309659658318768E-2</v>
      </c>
      <c r="R713" s="5">
        <f t="shared" si="903"/>
        <v>6.2523875392529696E-2</v>
      </c>
      <c r="S713" s="5">
        <f t="shared" si="904"/>
        <v>6.5485011545138971E-2</v>
      </c>
      <c r="T713" s="5">
        <f t="shared" si="905"/>
        <v>7.512897077434566E-2</v>
      </c>
      <c r="U713" s="5">
        <f t="shared" si="906"/>
        <v>9.0491731135243933E-2</v>
      </c>
      <c r="V713" s="5">
        <f t="shared" si="907"/>
        <v>1.8358063653774317E-2</v>
      </c>
      <c r="W713" s="5">
        <f t="shared" si="908"/>
        <v>2.0791447567648405E-2</v>
      </c>
      <c r="X713" s="5">
        <f t="shared" si="909"/>
        <v>3.6245090807833329E-2</v>
      </c>
      <c r="Y713" s="5">
        <f t="shared" si="910"/>
        <v>3.1592475785866353E-2</v>
      </c>
      <c r="Z713" s="5">
        <f t="shared" si="911"/>
        <v>3.6331982720082263E-2</v>
      </c>
      <c r="AA713" s="5">
        <f t="shared" si="912"/>
        <v>5.2583816842371067E-2</v>
      </c>
      <c r="AB713" s="5">
        <f t="shared" si="913"/>
        <v>3.8052668567736314E-2</v>
      </c>
      <c r="AC713" s="5">
        <f t="shared" si="914"/>
        <v>2.8949052982466619E-3</v>
      </c>
      <c r="AD713" s="5">
        <f t="shared" si="915"/>
        <v>7.5229425215257648E-3</v>
      </c>
      <c r="AE713" s="5">
        <f t="shared" si="916"/>
        <v>1.3114514222621394E-2</v>
      </c>
      <c r="AF713" s="5">
        <f t="shared" si="917"/>
        <v>1.1431064560390699E-2</v>
      </c>
      <c r="AG713" s="5">
        <f t="shared" si="918"/>
        <v>6.6424743743552558E-3</v>
      </c>
      <c r="AH713" s="5">
        <f t="shared" si="919"/>
        <v>1.5834106892189746E-2</v>
      </c>
      <c r="AI713" s="5">
        <f t="shared" si="920"/>
        <v>2.2916937484427649E-2</v>
      </c>
      <c r="AJ713" s="5">
        <f t="shared" si="921"/>
        <v>1.6584011565698591E-2</v>
      </c>
      <c r="AK713" s="5">
        <f t="shared" si="922"/>
        <v>8.0007618760319556E-3</v>
      </c>
      <c r="AL713" s="5">
        <f t="shared" si="923"/>
        <v>2.9216071913008742E-4</v>
      </c>
      <c r="AM713" s="5">
        <f t="shared" si="924"/>
        <v>2.1776132324809174E-3</v>
      </c>
      <c r="AN713" s="5">
        <f t="shared" si="925"/>
        <v>3.7961661446999175E-3</v>
      </c>
      <c r="AO713" s="5">
        <f t="shared" si="926"/>
        <v>3.3088698174716202E-3</v>
      </c>
      <c r="AP713" s="5">
        <f t="shared" si="927"/>
        <v>1.9227503138064311E-3</v>
      </c>
      <c r="AQ713" s="5">
        <f t="shared" si="928"/>
        <v>8.3796786512766103E-4</v>
      </c>
      <c r="AR713" s="5">
        <f t="shared" si="929"/>
        <v>5.5206222683730974E-3</v>
      </c>
      <c r="AS713" s="5">
        <f t="shared" si="930"/>
        <v>7.9900783960129753E-3</v>
      </c>
      <c r="AT713" s="5">
        <f t="shared" si="931"/>
        <v>5.7820794170407013E-3</v>
      </c>
      <c r="AU713" s="5">
        <f t="shared" si="932"/>
        <v>2.7894964002396121E-3</v>
      </c>
      <c r="AV713" s="5">
        <f t="shared" si="933"/>
        <v>1.0093198664848492E-3</v>
      </c>
      <c r="AW713" s="5">
        <f t="shared" si="934"/>
        <v>2.0476079000251628E-5</v>
      </c>
      <c r="AX713" s="5">
        <f t="shared" si="935"/>
        <v>5.2528198205106953E-4</v>
      </c>
      <c r="AY713" s="5">
        <f t="shared" si="936"/>
        <v>9.1570791678710736E-4</v>
      </c>
      <c r="AZ713" s="5">
        <f t="shared" si="937"/>
        <v>7.9816271785337998E-4</v>
      </c>
      <c r="BA713" s="5">
        <f t="shared" si="938"/>
        <v>4.638041690603148E-4</v>
      </c>
      <c r="BB713" s="5">
        <f t="shared" si="939"/>
        <v>2.0213388425633489E-4</v>
      </c>
      <c r="BC713" s="5">
        <f t="shared" si="940"/>
        <v>7.0474756183987772E-5</v>
      </c>
      <c r="BD713" s="5">
        <f t="shared" si="941"/>
        <v>1.6039884891923799E-3</v>
      </c>
      <c r="BE713" s="5">
        <f t="shared" si="942"/>
        <v>2.3214763032005708E-3</v>
      </c>
      <c r="BF713" s="5">
        <f t="shared" si="943"/>
        <v>1.6799535229318622E-3</v>
      </c>
      <c r="BG713" s="5">
        <f t="shared" si="944"/>
        <v>8.1047387397987667E-4</v>
      </c>
      <c r="BH713" s="5">
        <f t="shared" si="945"/>
        <v>2.9325271120785837E-4</v>
      </c>
      <c r="BI713" s="5">
        <f t="shared" si="946"/>
        <v>8.488579868314902E-5</v>
      </c>
      <c r="BJ713" s="8">
        <f t="shared" si="947"/>
        <v>0.3201383764294421</v>
      </c>
      <c r="BK713" s="8">
        <f t="shared" si="948"/>
        <v>0.23291210376747398</v>
      </c>
      <c r="BL713" s="8">
        <f t="shared" si="949"/>
        <v>0.40860528573709004</v>
      </c>
      <c r="BM713" s="8">
        <f t="shared" si="950"/>
        <v>0.61522017484078428</v>
      </c>
      <c r="BN713" s="8">
        <f t="shared" si="951"/>
        <v>0.38187234197551712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1.42592592592593</v>
      </c>
      <c r="F714">
        <f>VLOOKUP(B714,home!$B$2:$E$405,3,FALSE)</f>
        <v>3.7</v>
      </c>
      <c r="G714">
        <f>VLOOKUP(C714,away!$B$2:$E$405,4,FALSE)</f>
        <v>0.88</v>
      </c>
      <c r="H714">
        <f>VLOOKUP(A714,away!$A$2:$E$405,3,FALSE)</f>
        <v>1.34615384615385</v>
      </c>
      <c r="I714">
        <f>VLOOKUP(C714,away!$B$2:$E$405,3,FALSE)</f>
        <v>0.57999999999999996</v>
      </c>
      <c r="J714">
        <f>VLOOKUP(B714,home!$B$2:$E$405,4,FALSE)</f>
        <v>0</v>
      </c>
      <c r="K714" s="3">
        <f t="shared" si="896"/>
        <v>4.6428148148148285</v>
      </c>
      <c r="L714" s="3">
        <f t="shared" si="897"/>
        <v>0</v>
      </c>
      <c r="M714" s="5">
        <f t="shared" si="898"/>
        <v>9.6305512211558985E-3</v>
      </c>
      <c r="N714" s="5">
        <f t="shared" si="899"/>
        <v>4.4712865884415642E-2</v>
      </c>
      <c r="O714" s="5">
        <f t="shared" si="900"/>
        <v>0</v>
      </c>
      <c r="P714" s="5">
        <f t="shared" si="901"/>
        <v>0</v>
      </c>
      <c r="Q714" s="5">
        <f t="shared" si="902"/>
        <v>0.10379677807049675</v>
      </c>
      <c r="R714" s="5">
        <f t="shared" si="903"/>
        <v>0</v>
      </c>
      <c r="S714" s="5">
        <f t="shared" si="904"/>
        <v>0</v>
      </c>
      <c r="T714" s="5">
        <f t="shared" si="905"/>
        <v>0</v>
      </c>
      <c r="U714" s="5">
        <f t="shared" si="906"/>
        <v>0</v>
      </c>
      <c r="V714" s="5">
        <f t="shared" si="907"/>
        <v>0</v>
      </c>
      <c r="W714" s="5">
        <f t="shared" si="908"/>
        <v>0.16063640631858303</v>
      </c>
      <c r="X714" s="5">
        <f t="shared" si="909"/>
        <v>0</v>
      </c>
      <c r="Y714" s="5">
        <f t="shared" si="910"/>
        <v>0</v>
      </c>
      <c r="Z714" s="5">
        <f t="shared" si="911"/>
        <v>0</v>
      </c>
      <c r="AA714" s="5">
        <f t="shared" si="912"/>
        <v>0</v>
      </c>
      <c r="AB714" s="5">
        <f t="shared" si="913"/>
        <v>0</v>
      </c>
      <c r="AC714" s="5">
        <f t="shared" si="914"/>
        <v>0</v>
      </c>
      <c r="AD714" s="5">
        <f t="shared" si="915"/>
        <v>0.18645127176363296</v>
      </c>
      <c r="AE714" s="5">
        <f t="shared" si="916"/>
        <v>0</v>
      </c>
      <c r="AF714" s="5">
        <f t="shared" si="917"/>
        <v>0</v>
      </c>
      <c r="AG714" s="5">
        <f t="shared" si="918"/>
        <v>0</v>
      </c>
      <c r="AH714" s="5">
        <f t="shared" si="919"/>
        <v>0</v>
      </c>
      <c r="AI714" s="5">
        <f t="shared" si="920"/>
        <v>0</v>
      </c>
      <c r="AJ714" s="5">
        <f t="shared" si="921"/>
        <v>0</v>
      </c>
      <c r="AK714" s="5">
        <f t="shared" si="922"/>
        <v>0</v>
      </c>
      <c r="AL714" s="5">
        <f t="shared" si="923"/>
        <v>0</v>
      </c>
      <c r="AM714" s="5">
        <f t="shared" si="924"/>
        <v>0.17313174535705214</v>
      </c>
      <c r="AN714" s="5">
        <f t="shared" si="925"/>
        <v>0</v>
      </c>
      <c r="AO714" s="5">
        <f t="shared" si="926"/>
        <v>0</v>
      </c>
      <c r="AP714" s="5">
        <f t="shared" si="927"/>
        <v>0</v>
      </c>
      <c r="AQ714" s="5">
        <f t="shared" si="928"/>
        <v>0</v>
      </c>
      <c r="AR714" s="5">
        <f t="shared" si="929"/>
        <v>0</v>
      </c>
      <c r="AS714" s="5">
        <f t="shared" si="930"/>
        <v>0</v>
      </c>
      <c r="AT714" s="5">
        <f t="shared" si="931"/>
        <v>0</v>
      </c>
      <c r="AU714" s="5">
        <f t="shared" si="932"/>
        <v>0</v>
      </c>
      <c r="AV714" s="5">
        <f t="shared" si="933"/>
        <v>0</v>
      </c>
      <c r="AW714" s="5">
        <f t="shared" si="934"/>
        <v>0</v>
      </c>
      <c r="AX714" s="5">
        <f t="shared" si="935"/>
        <v>0.13396977204307836</v>
      </c>
      <c r="AY714" s="5">
        <f t="shared" si="936"/>
        <v>0</v>
      </c>
      <c r="AZ714" s="5">
        <f t="shared" si="937"/>
        <v>0</v>
      </c>
      <c r="BA714" s="5">
        <f t="shared" si="938"/>
        <v>0</v>
      </c>
      <c r="BB714" s="5">
        <f t="shared" si="939"/>
        <v>0</v>
      </c>
      <c r="BC714" s="5">
        <f t="shared" si="940"/>
        <v>0</v>
      </c>
      <c r="BD714" s="5">
        <f t="shared" si="941"/>
        <v>0</v>
      </c>
      <c r="BE714" s="5">
        <f t="shared" si="942"/>
        <v>0</v>
      </c>
      <c r="BF714" s="5">
        <f t="shared" si="943"/>
        <v>0</v>
      </c>
      <c r="BG714" s="5">
        <f t="shared" si="944"/>
        <v>0</v>
      </c>
      <c r="BH714" s="5">
        <f t="shared" si="945"/>
        <v>0</v>
      </c>
      <c r="BI714" s="5">
        <f t="shared" si="946"/>
        <v>0</v>
      </c>
      <c r="BJ714" s="8">
        <f t="shared" si="947"/>
        <v>0.80269883943725884</v>
      </c>
      <c r="BK714" s="8">
        <f t="shared" si="948"/>
        <v>9.6305512211558985E-3</v>
      </c>
      <c r="BL714" s="8">
        <f t="shared" si="949"/>
        <v>0</v>
      </c>
      <c r="BM714" s="8">
        <f t="shared" si="950"/>
        <v>0.65418919548234644</v>
      </c>
      <c r="BN714" s="8">
        <f t="shared" si="951"/>
        <v>0.15814019517606831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1.42592592592593</v>
      </c>
      <c r="F715">
        <f>VLOOKUP(B715,home!$B$2:$E$405,3,FALSE)</f>
        <v>0.57999999999999996</v>
      </c>
      <c r="G715">
        <f>VLOOKUP(C715,away!$B$2:$E$405,4,FALSE)</f>
        <v>1.17</v>
      </c>
      <c r="H715">
        <f>VLOOKUP(A715,away!$A$2:$E$405,3,FALSE)</f>
        <v>1.34615384615385</v>
      </c>
      <c r="I715">
        <f>VLOOKUP(C715,away!$B$2:$E$405,3,FALSE)</f>
        <v>0.39</v>
      </c>
      <c r="J715">
        <f>VLOOKUP(B715,home!$B$2:$E$405,4,FALSE)</f>
        <v>1.24</v>
      </c>
      <c r="K715" s="3">
        <f t="shared" si="896"/>
        <v>0.96763333333333601</v>
      </c>
      <c r="L715" s="3">
        <f t="shared" si="897"/>
        <v>0.65100000000000191</v>
      </c>
      <c r="M715" s="5">
        <f t="shared" si="898"/>
        <v>0.19816934553864668</v>
      </c>
      <c r="N715" s="5">
        <f t="shared" si="899"/>
        <v>0.19175526438804635</v>
      </c>
      <c r="O715" s="5">
        <f t="shared" si="900"/>
        <v>0.12900824394565935</v>
      </c>
      <c r="P715" s="5">
        <f t="shared" si="901"/>
        <v>0.12483267711661852</v>
      </c>
      <c r="Q715" s="5">
        <f t="shared" si="902"/>
        <v>9.2774392832010208E-2</v>
      </c>
      <c r="R715" s="5">
        <f t="shared" si="903"/>
        <v>4.1992183404312239E-2</v>
      </c>
      <c r="S715" s="5">
        <f t="shared" si="904"/>
        <v>1.965894022829949E-2</v>
      </c>
      <c r="T715" s="5">
        <f t="shared" si="905"/>
        <v>6.0396129733638816E-2</v>
      </c>
      <c r="U715" s="5">
        <f t="shared" si="906"/>
        <v>4.0633036401459446E-2</v>
      </c>
      <c r="V715" s="5">
        <f t="shared" si="907"/>
        <v>1.3759713840838458E-3</v>
      </c>
      <c r="W715" s="5">
        <f t="shared" si="908"/>
        <v>2.9923864994671468E-2</v>
      </c>
      <c r="X715" s="5">
        <f t="shared" si="909"/>
        <v>1.948043611153118E-2</v>
      </c>
      <c r="Y715" s="5">
        <f t="shared" si="910"/>
        <v>6.3408819543034171E-3</v>
      </c>
      <c r="Z715" s="5">
        <f t="shared" si="911"/>
        <v>9.1123037987357845E-3</v>
      </c>
      <c r="AA715" s="5">
        <f t="shared" si="912"/>
        <v>8.817368899116728E-3</v>
      </c>
      <c r="AB715" s="5">
        <f t="shared" si="913"/>
        <v>4.2659900295410032E-3</v>
      </c>
      <c r="AC715" s="5">
        <f t="shared" si="914"/>
        <v>5.4172793174748303E-5</v>
      </c>
      <c r="AD715" s="5">
        <f t="shared" si="915"/>
        <v>7.2388323077526694E-3</v>
      </c>
      <c r="AE715" s="5">
        <f t="shared" si="916"/>
        <v>4.7124798323470007E-3</v>
      </c>
      <c r="AF715" s="5">
        <f t="shared" si="917"/>
        <v>1.5339121854289531E-3</v>
      </c>
      <c r="AG715" s="5">
        <f t="shared" si="918"/>
        <v>3.3285894423808388E-4</v>
      </c>
      <c r="AH715" s="5">
        <f t="shared" si="919"/>
        <v>1.483027443244253E-3</v>
      </c>
      <c r="AI715" s="5">
        <f t="shared" si="920"/>
        <v>1.4350267883312515E-3</v>
      </c>
      <c r="AJ715" s="5">
        <f t="shared" si="921"/>
        <v>6.9428987730780014E-4</v>
      </c>
      <c r="AK715" s="5">
        <f t="shared" si="922"/>
        <v>2.2393934275964652E-4</v>
      </c>
      <c r="AL715" s="5">
        <f t="shared" si="923"/>
        <v>1.3650011873445675E-6</v>
      </c>
      <c r="AM715" s="5">
        <f t="shared" si="924"/>
        <v>1.4009070870783524E-3</v>
      </c>
      <c r="AN715" s="5">
        <f t="shared" si="925"/>
        <v>9.1199051368800999E-4</v>
      </c>
      <c r="AO715" s="5">
        <f t="shared" si="926"/>
        <v>2.9685291220544812E-4</v>
      </c>
      <c r="AP715" s="5">
        <f t="shared" si="927"/>
        <v>6.4417081948582445E-5</v>
      </c>
      <c r="AQ715" s="5">
        <f t="shared" si="928"/>
        <v>1.0483880087131821E-5</v>
      </c>
      <c r="AR715" s="5">
        <f t="shared" si="929"/>
        <v>1.9309017311040238E-4</v>
      </c>
      <c r="AS715" s="5">
        <f t="shared" si="930"/>
        <v>1.8684048784072953E-4</v>
      </c>
      <c r="AT715" s="5">
        <f t="shared" si="931"/>
        <v>9.0396542025475874E-5</v>
      </c>
      <c r="AU715" s="5">
        <f t="shared" si="932"/>
        <v>2.9156902427306073E-5</v>
      </c>
      <c r="AV715" s="5">
        <f t="shared" si="933"/>
        <v>7.0532976713522518E-6</v>
      </c>
      <c r="AW715" s="5">
        <f t="shared" si="934"/>
        <v>2.3884840067864909E-8</v>
      </c>
      <c r="AX715" s="5">
        <f t="shared" si="935"/>
        <v>2.2592739905998664E-4</v>
      </c>
      <c r="AY715" s="5">
        <f t="shared" si="936"/>
        <v>1.4707873678805172E-4</v>
      </c>
      <c r="AZ715" s="5">
        <f t="shared" si="937"/>
        <v>4.7874128824510971E-5</v>
      </c>
      <c r="BA715" s="5">
        <f t="shared" si="938"/>
        <v>1.0388685954918914E-5</v>
      </c>
      <c r="BB715" s="5">
        <f t="shared" si="939"/>
        <v>1.6907586391630578E-6</v>
      </c>
      <c r="BC715" s="5">
        <f t="shared" si="940"/>
        <v>2.2013677481903084E-7</v>
      </c>
      <c r="BD715" s="5">
        <f t="shared" si="941"/>
        <v>2.0950283782478711E-5</v>
      </c>
      <c r="BE715" s="5">
        <f t="shared" si="942"/>
        <v>2.0272192930719206E-5</v>
      </c>
      <c r="BF715" s="5">
        <f t="shared" si="943"/>
        <v>9.8080248097641572E-6</v>
      </c>
      <c r="BG715" s="5">
        <f t="shared" si="944"/>
        <v>3.163523913362717E-6</v>
      </c>
      <c r="BH715" s="5">
        <f t="shared" si="945"/>
        <v>7.6528279734172122E-7</v>
      </c>
      <c r="BI715" s="5">
        <f t="shared" si="946"/>
        <v>1.4810262882688596E-7</v>
      </c>
      <c r="BJ715" s="8">
        <f t="shared" si="947"/>
        <v>0.41760688460501716</v>
      </c>
      <c r="BK715" s="8">
        <f t="shared" si="948"/>
        <v>0.34423955079879875</v>
      </c>
      <c r="BL715" s="8">
        <f t="shared" si="949"/>
        <v>0.22911475094566947</v>
      </c>
      <c r="BM715" s="8">
        <f t="shared" si="950"/>
        <v>0.22139432807097964</v>
      </c>
      <c r="BN715" s="8">
        <f t="shared" si="951"/>
        <v>0.7785321072252932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1.42592592592593</v>
      </c>
      <c r="F716">
        <f>VLOOKUP(B716,home!$B$2:$E$405,3,FALSE)</f>
        <v>0.97</v>
      </c>
      <c r="G716">
        <f>VLOOKUP(C716,away!$B$2:$E$405,4,FALSE)</f>
        <v>1.17</v>
      </c>
      <c r="H716">
        <f>VLOOKUP(A716,away!$A$2:$E$405,3,FALSE)</f>
        <v>1.34615384615385</v>
      </c>
      <c r="I716">
        <f>VLOOKUP(C716,away!$B$2:$E$405,3,FALSE)</f>
        <v>0.88</v>
      </c>
      <c r="J716">
        <f>VLOOKUP(B716,home!$B$2:$E$405,4,FALSE)</f>
        <v>1.24</v>
      </c>
      <c r="K716" s="3">
        <f t="shared" si="896"/>
        <v>1.6182833333333377</v>
      </c>
      <c r="L716" s="3">
        <f t="shared" si="897"/>
        <v>1.468923076923081</v>
      </c>
      <c r="M716" s="5">
        <f t="shared" si="898"/>
        <v>4.5629245915104859E-2</v>
      </c>
      <c r="N716" s="5">
        <f t="shared" si="899"/>
        <v>7.3841048176982477E-2</v>
      </c>
      <c r="O716" s="5">
        <f t="shared" si="900"/>
        <v>6.7025852307295755E-2</v>
      </c>
      <c r="P716" s="5">
        <f t="shared" si="901"/>
        <v>0.10846681969135856</v>
      </c>
      <c r="Q716" s="5">
        <f t="shared" si="902"/>
        <v>5.9747868790337409E-2</v>
      </c>
      <c r="R716" s="5">
        <f t="shared" si="903"/>
        <v>4.9227910602312436E-2</v>
      </c>
      <c r="S716" s="5">
        <f t="shared" si="904"/>
        <v>6.4460034008928552E-2</v>
      </c>
      <c r="T716" s="5">
        <f t="shared" si="905"/>
        <v>8.7765023263098957E-2</v>
      </c>
      <c r="U716" s="5">
        <f t="shared" si="906"/>
        <v>7.9664707262545736E-2</v>
      </c>
      <c r="V716" s="5">
        <f t="shared" si="907"/>
        <v>1.7025569032715432E-2</v>
      </c>
      <c r="W716" s="5">
        <f t="shared" si="908"/>
        <v>3.2229660088530052E-2</v>
      </c>
      <c r="X716" s="5">
        <f t="shared" si="909"/>
        <v>4.7342891465428583E-2</v>
      </c>
      <c r="Y716" s="5">
        <f t="shared" si="910"/>
        <v>3.4771532900916412E-2</v>
      </c>
      <c r="Z716" s="5">
        <f t="shared" si="911"/>
        <v>2.4104004637481056E-2</v>
      </c>
      <c r="AA716" s="5">
        <f t="shared" si="912"/>
        <v>3.9007108971425071E-2</v>
      </c>
      <c r="AB716" s="5">
        <f t="shared" si="913"/>
        <v>3.1562277164987267E-2</v>
      </c>
      <c r="AC716" s="5">
        <f t="shared" si="914"/>
        <v>2.5295034048039627E-3</v>
      </c>
      <c r="AD716" s="5">
        <f t="shared" si="915"/>
        <v>1.3039180440066708E-2</v>
      </c>
      <c r="AE716" s="5">
        <f t="shared" si="916"/>
        <v>1.9153553052578043E-2</v>
      </c>
      <c r="AF716" s="5">
        <f t="shared" si="917"/>
        <v>1.4067548042001205E-2</v>
      </c>
      <c r="AG716" s="5">
        <f t="shared" si="918"/>
        <v>6.8880486515398931E-3</v>
      </c>
      <c r="AH716" s="5">
        <f t="shared" si="919"/>
        <v>8.851732164564214E-3</v>
      </c>
      <c r="AI716" s="5">
        <f t="shared" si="920"/>
        <v>1.4324610633044898E-2</v>
      </c>
      <c r="AJ716" s="5">
        <f t="shared" si="921"/>
        <v>1.1590639321973038E-2</v>
      </c>
      <c r="AK716" s="5">
        <f t="shared" si="922"/>
        <v>6.2523128124756643E-3</v>
      </c>
      <c r="AL716" s="5">
        <f t="shared" si="923"/>
        <v>2.4051871488564225E-4</v>
      </c>
      <c r="AM716" s="5">
        <f t="shared" si="924"/>
        <v>4.2202176772971993E-3</v>
      </c>
      <c r="AN716" s="5">
        <f t="shared" si="925"/>
        <v>6.19917513582058E-3</v>
      </c>
      <c r="AO716" s="5">
        <f t="shared" si="926"/>
        <v>4.5530557074473128E-3</v>
      </c>
      <c r="AP716" s="5">
        <f t="shared" si="927"/>
        <v>2.2293628663952346E-3</v>
      </c>
      <c r="AQ716" s="5">
        <f t="shared" si="928"/>
        <v>8.1869064032083624E-4</v>
      </c>
      <c r="AR716" s="5">
        <f t="shared" si="929"/>
        <v>2.6005027294541362E-3</v>
      </c>
      <c r="AS716" s="5">
        <f t="shared" si="930"/>
        <v>4.2083502253634827E-3</v>
      </c>
      <c r="AT716" s="5">
        <f t="shared" si="931"/>
        <v>3.4051515152676609E-3</v>
      </c>
      <c r="AU716" s="5">
        <f t="shared" si="932"/>
        <v>1.8368333148774726E-3</v>
      </c>
      <c r="AV716" s="5">
        <f t="shared" si="933"/>
        <v>7.4312918489440993E-4</v>
      </c>
      <c r="AW716" s="5">
        <f t="shared" si="934"/>
        <v>1.5881809740351284E-5</v>
      </c>
      <c r="AX716" s="5">
        <f t="shared" si="935"/>
        <v>1.1382513217014663E-3</v>
      </c>
      <c r="AY716" s="5">
        <f t="shared" si="936"/>
        <v>1.6720036337854816E-3</v>
      </c>
      <c r="AZ716" s="5">
        <f t="shared" si="937"/>
        <v>1.228022361183371E-3</v>
      </c>
      <c r="BA716" s="5">
        <f t="shared" si="938"/>
        <v>6.0129012843994161E-4</v>
      </c>
      <c r="BB716" s="5">
        <f t="shared" si="939"/>
        <v>2.2081223639786824E-4</v>
      </c>
      <c r="BC716" s="5">
        <f t="shared" si="940"/>
        <v>6.4871237942364728E-5</v>
      </c>
      <c r="BD716" s="5">
        <f t="shared" si="941"/>
        <v>6.366564118161067E-4</v>
      </c>
      <c r="BE716" s="5">
        <f t="shared" si="942"/>
        <v>1.0302904603018113E-3</v>
      </c>
      <c r="BF716" s="5">
        <f t="shared" si="943"/>
        <v>8.3365094019937724E-4</v>
      </c>
      <c r="BG716" s="5">
        <f t="shared" si="944"/>
        <v>4.4969447411410658E-4</v>
      </c>
      <c r="BH716" s="5">
        <f t="shared" si="945"/>
        <v>1.8193326813773964E-4</v>
      </c>
      <c r="BI716" s="5">
        <f t="shared" si="946"/>
        <v>5.8883915121233808E-5</v>
      </c>
      <c r="BJ716" s="8">
        <f t="shared" si="947"/>
        <v>0.41179210781821141</v>
      </c>
      <c r="BK716" s="8">
        <f t="shared" si="948"/>
        <v>0.24002369440158247</v>
      </c>
      <c r="BL716" s="8">
        <f t="shared" si="949"/>
        <v>0.3234922276801715</v>
      </c>
      <c r="BM716" s="8">
        <f t="shared" si="950"/>
        <v>0.59381716723000977</v>
      </c>
      <c r="BN716" s="8">
        <f t="shared" si="951"/>
        <v>0.40393874548339148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1.52</v>
      </c>
      <c r="F717">
        <f>VLOOKUP(B717,home!$B$2:$E$405,3,FALSE)</f>
        <v>1.64</v>
      </c>
      <c r="G717">
        <f>VLOOKUP(C717,away!$B$2:$E$405,4,FALSE)</f>
        <v>1.64</v>
      </c>
      <c r="H717">
        <f>VLOOKUP(A717,away!$A$2:$E$405,3,FALSE)</f>
        <v>1.0925925925925899</v>
      </c>
      <c r="I717">
        <f>VLOOKUP(C717,away!$B$2:$E$405,3,FALSE)</f>
        <v>0.7</v>
      </c>
      <c r="J717">
        <f>VLOOKUP(B717,home!$B$2:$E$405,4,FALSE)</f>
        <v>0.61</v>
      </c>
      <c r="K717" s="3">
        <f t="shared" si="896"/>
        <v>4.0881919999999994</v>
      </c>
      <c r="L717" s="3">
        <f t="shared" si="897"/>
        <v>0.46653703703703581</v>
      </c>
      <c r="M717" s="5">
        <f t="shared" si="898"/>
        <v>1.0517349658277043E-2</v>
      </c>
      <c r="N717" s="5">
        <f t="shared" si="899"/>
        <v>4.2996944734170928E-2</v>
      </c>
      <c r="O717" s="5">
        <f t="shared" si="900"/>
        <v>4.9067331470550521E-3</v>
      </c>
      <c r="P717" s="5">
        <f t="shared" si="901"/>
        <v>2.0059667197925284E-2</v>
      </c>
      <c r="Q717" s="5">
        <f t="shared" si="902"/>
        <v>8.7889882743339851E-2</v>
      </c>
      <c r="R717" s="5">
        <f t="shared" si="903"/>
        <v>1.1445863719792371E-3</v>
      </c>
      <c r="S717" s="5">
        <f t="shared" si="904"/>
        <v>9.5649156195649256E-3</v>
      </c>
      <c r="T717" s="5">
        <f t="shared" si="905"/>
        <v>4.1003885480610278E-2</v>
      </c>
      <c r="U717" s="5">
        <f t="shared" si="906"/>
        <v>4.6792888492345397E-3</v>
      </c>
      <c r="V717" s="5">
        <f t="shared" si="907"/>
        <v>2.0270107155086555E-3</v>
      </c>
      <c r="W717" s="5">
        <f t="shared" si="908"/>
        <v>0.11977023850408665</v>
      </c>
      <c r="X717" s="5">
        <f t="shared" si="909"/>
        <v>5.5877252196915687E-2</v>
      </c>
      <c r="Y717" s="5">
        <f t="shared" si="910"/>
        <v>1.3034403838860122E-2</v>
      </c>
      <c r="Z717" s="5">
        <f t="shared" si="911"/>
        <v>1.7799731153872125E-4</v>
      </c>
      <c r="AA717" s="5">
        <f t="shared" si="912"/>
        <v>7.2768718505410775E-4</v>
      </c>
      <c r="AB717" s="5">
        <f t="shared" si="913"/>
        <v>1.4874624642203613E-3</v>
      </c>
      <c r="AC717" s="5">
        <f t="shared" si="914"/>
        <v>2.4163145707371811E-4</v>
      </c>
      <c r="AD717" s="5">
        <f t="shared" si="915"/>
        <v>0.12241093272262477</v>
      </c>
      <c r="AE717" s="5">
        <f t="shared" si="916"/>
        <v>5.7109233853353286E-2</v>
      </c>
      <c r="AF717" s="5">
        <f t="shared" si="917"/>
        <v>1.332178637469931E-2</v>
      </c>
      <c r="AG717" s="5">
        <f t="shared" si="918"/>
        <v>2.0717022477641906E-3</v>
      </c>
      <c r="AH717" s="5">
        <f t="shared" si="919"/>
        <v>2.0760584581458301E-5</v>
      </c>
      <c r="AI717" s="5">
        <f t="shared" si="920"/>
        <v>8.487325580124115E-5</v>
      </c>
      <c r="AJ717" s="5">
        <f t="shared" si="921"/>
        <v>1.7348908269029383E-4</v>
      </c>
      <c r="AK717" s="5">
        <f t="shared" si="922"/>
        <v>2.3641889331393252E-4</v>
      </c>
      <c r="AL717" s="5">
        <f t="shared" si="923"/>
        <v>1.8434479297297042E-5</v>
      </c>
      <c r="AM717" s="5">
        <f t="shared" si="924"/>
        <v>0.10008787917383453</v>
      </c>
      <c r="AN717" s="5">
        <f t="shared" si="925"/>
        <v>4.6694702593081609E-2</v>
      </c>
      <c r="AO717" s="5">
        <f t="shared" si="926"/>
        <v>1.0892404096550942E-2</v>
      </c>
      <c r="AP717" s="5">
        <f t="shared" si="927"/>
        <v>1.6939033111383159E-3</v>
      </c>
      <c r="AQ717" s="5">
        <f t="shared" si="928"/>
        <v>1.9756715795142353E-4</v>
      </c>
      <c r="AR717" s="5">
        <f t="shared" si="929"/>
        <v>1.9371163235580656E-6</v>
      </c>
      <c r="AS717" s="5">
        <f t="shared" si="930"/>
        <v>7.9193034570394936E-6</v>
      </c>
      <c r="AT717" s="5">
        <f t="shared" si="931"/>
        <v>1.6187816519320601E-5</v>
      </c>
      <c r="AU717" s="5">
        <f t="shared" si="932"/>
        <v>2.2059633997251437E-5</v>
      </c>
      <c r="AV717" s="5">
        <f t="shared" si="933"/>
        <v>2.2546004807622837E-5</v>
      </c>
      <c r="AW717" s="5">
        <f t="shared" si="934"/>
        <v>9.7666536111437309E-7</v>
      </c>
      <c r="AX717" s="5">
        <f t="shared" si="935"/>
        <v>6.8196411155906134E-2</v>
      </c>
      <c r="AY717" s="5">
        <f t="shared" si="936"/>
        <v>3.18161515972359E-2</v>
      </c>
      <c r="AZ717" s="5">
        <f t="shared" si="937"/>
        <v>7.4217065480477956E-3</v>
      </c>
      <c r="BA717" s="5">
        <f t="shared" si="938"/>
        <v>1.1541669942281953E-3</v>
      </c>
      <c r="BB717" s="5">
        <f t="shared" si="939"/>
        <v>1.3461541243329098E-4</v>
      </c>
      <c r="BC717" s="5">
        <f t="shared" si="940"/>
        <v>1.2560615131229228E-5</v>
      </c>
      <c r="BD717" s="5">
        <f t="shared" si="941"/>
        <v>1.5062275166480925E-7</v>
      </c>
      <c r="BE717" s="5">
        <f t="shared" si="942"/>
        <v>6.1577472837405961E-7</v>
      </c>
      <c r="BF717" s="5">
        <f t="shared" si="943"/>
        <v>1.2587026591705017E-6</v>
      </c>
      <c r="BG717" s="5">
        <f t="shared" si="944"/>
        <v>1.7152727138665237E-6</v>
      </c>
      <c r="BH717" s="5">
        <f t="shared" si="945"/>
        <v>1.7530910466618528E-6</v>
      </c>
      <c r="BI717" s="5">
        <f t="shared" si="946"/>
        <v>1.4333945584469226E-6</v>
      </c>
      <c r="BJ717" s="8">
        <f t="shared" si="947"/>
        <v>0.82378833135196439</v>
      </c>
      <c r="BK717" s="8">
        <f t="shared" si="948"/>
        <v>7.4245160724882825E-2</v>
      </c>
      <c r="BL717" s="8">
        <f t="shared" si="949"/>
        <v>1.3538876567493202E-2</v>
      </c>
      <c r="BM717" s="8">
        <f t="shared" si="950"/>
        <v>0.71242002717125708</v>
      </c>
      <c r="BN717" s="8">
        <f t="shared" si="951"/>
        <v>0.1675151638527474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1.52</v>
      </c>
      <c r="F718">
        <f>VLOOKUP(B718,home!$B$2:$E$405,3,FALSE)</f>
        <v>0.94</v>
      </c>
      <c r="G718">
        <f>VLOOKUP(C718,away!$B$2:$E$405,4,FALSE)</f>
        <v>0.47</v>
      </c>
      <c r="H718">
        <f>VLOOKUP(A718,away!$A$2:$E$405,3,FALSE)</f>
        <v>1.0925925925925899</v>
      </c>
      <c r="I718">
        <f>VLOOKUP(C718,away!$B$2:$E$405,3,FALSE)</f>
        <v>0.47</v>
      </c>
      <c r="J718">
        <f>VLOOKUP(B718,home!$B$2:$E$405,4,FALSE)</f>
        <v>0.92</v>
      </c>
      <c r="K718" s="3">
        <f t="shared" si="896"/>
        <v>0.67153599999999991</v>
      </c>
      <c r="L718" s="3">
        <f t="shared" si="897"/>
        <v>0.47243703703703588</v>
      </c>
      <c r="M718" s="5">
        <f t="shared" si="898"/>
        <v>0.3185508898332714</v>
      </c>
      <c r="N718" s="5">
        <f t="shared" si="899"/>
        <v>0.2139183903550757</v>
      </c>
      <c r="O718" s="5">
        <f t="shared" si="900"/>
        <v>0.15049523853834196</v>
      </c>
      <c r="P718" s="5">
        <f t="shared" si="901"/>
        <v>0.10106297050708399</v>
      </c>
      <c r="Q718" s="5">
        <f t="shared" si="902"/>
        <v>7.1826950092743036E-2</v>
      </c>
      <c r="R718" s="5">
        <f t="shared" si="903"/>
        <v>3.5549762291618103E-2</v>
      </c>
      <c r="S718" s="5">
        <f t="shared" si="904"/>
        <v>8.0157710539292184E-3</v>
      </c>
      <c r="T718" s="5">
        <f t="shared" si="905"/>
        <v>3.3933711481222567E-2</v>
      </c>
      <c r="U718" s="5">
        <f t="shared" si="906"/>
        <v>2.3872945170264052E-2</v>
      </c>
      <c r="V718" s="5">
        <f t="shared" si="907"/>
        <v>2.825634805996999E-4</v>
      </c>
      <c r="W718" s="5">
        <f t="shared" si="908"/>
        <v>1.6078127585826763E-2</v>
      </c>
      <c r="X718" s="5">
        <f t="shared" si="909"/>
        <v>7.5959029577514258E-3</v>
      </c>
      <c r="Y718" s="5">
        <f t="shared" si="910"/>
        <v>1.7942929434904705E-3</v>
      </c>
      <c r="Z718" s="5">
        <f t="shared" si="911"/>
        <v>5.5983414548076704E-3</v>
      </c>
      <c r="AA718" s="5">
        <f t="shared" si="912"/>
        <v>3.7594878271957231E-3</v>
      </c>
      <c r="AB718" s="5">
        <f t="shared" si="913"/>
        <v>1.262315708761853E-3</v>
      </c>
      <c r="AC718" s="5">
        <f t="shared" si="914"/>
        <v>5.6028537389216217E-6</v>
      </c>
      <c r="AD718" s="5">
        <f t="shared" si="915"/>
        <v>2.6992603716189398E-3</v>
      </c>
      <c r="AE718" s="5">
        <f t="shared" si="916"/>
        <v>1.2752305721591402E-3</v>
      </c>
      <c r="AF718" s="5">
        <f t="shared" si="917"/>
        <v>3.0123307652495411E-4</v>
      </c>
      <c r="AG718" s="5">
        <f t="shared" si="918"/>
        <v>4.7437887377000012E-5</v>
      </c>
      <c r="AH718" s="5">
        <f t="shared" si="919"/>
        <v>6.6121596230773593E-4</v>
      </c>
      <c r="AI718" s="5">
        <f t="shared" si="920"/>
        <v>4.4403032246428768E-4</v>
      </c>
      <c r="AJ718" s="5">
        <f t="shared" si="921"/>
        <v>1.490911733131889E-4</v>
      </c>
      <c r="AK718" s="5">
        <f t="shared" si="922"/>
        <v>3.337336338734854E-5</v>
      </c>
      <c r="AL718" s="5">
        <f t="shared" si="923"/>
        <v>7.1102114009916639E-8</v>
      </c>
      <c r="AM718" s="5">
        <f t="shared" si="924"/>
        <v>3.6253010258309931E-4</v>
      </c>
      <c r="AN718" s="5">
        <f t="shared" si="925"/>
        <v>1.7127264750109209E-4</v>
      </c>
      <c r="AO718" s="5">
        <f t="shared" si="926"/>
        <v>4.0457771055452318E-5</v>
      </c>
      <c r="AP718" s="5">
        <f t="shared" si="927"/>
        <v>6.3712498275202168E-6</v>
      </c>
      <c r="AQ718" s="5">
        <f t="shared" si="928"/>
        <v>7.5250359768409411E-7</v>
      </c>
      <c r="AR718" s="5">
        <f t="shared" si="929"/>
        <v>6.2476582014851843E-5</v>
      </c>
      <c r="AS718" s="5">
        <f t="shared" si="930"/>
        <v>4.195527397992554E-5</v>
      </c>
      <c r="AT718" s="5">
        <f t="shared" si="931"/>
        <v>1.4087238433691635E-5</v>
      </c>
      <c r="AU718" s="5">
        <f t="shared" si="932"/>
        <v>3.1533625829358488E-6</v>
      </c>
      <c r="AV718" s="5">
        <f t="shared" si="933"/>
        <v>5.2939912387360189E-7</v>
      </c>
      <c r="AW718" s="5">
        <f t="shared" si="934"/>
        <v>6.2660412446505884E-10</v>
      </c>
      <c r="AX718" s="5">
        <f t="shared" si="935"/>
        <v>4.057533582804068E-5</v>
      </c>
      <c r="AY718" s="5">
        <f t="shared" si="936"/>
        <v>1.9169291435382221E-5</v>
      </c>
      <c r="AZ718" s="5">
        <f t="shared" si="937"/>
        <v>4.5281416239157025E-6</v>
      </c>
      <c r="BA718" s="5">
        <f t="shared" si="938"/>
        <v>7.130872706956025E-7</v>
      </c>
      <c r="BB718" s="5">
        <f t="shared" si="939"/>
        <v>8.4222209329064268E-8</v>
      </c>
      <c r="BC718" s="5">
        <f t="shared" si="940"/>
        <v>7.9579382056272263E-9</v>
      </c>
      <c r="BD718" s="5">
        <f t="shared" si="941"/>
        <v>4.9193752152163282E-6</v>
      </c>
      <c r="BE718" s="5">
        <f t="shared" si="942"/>
        <v>3.3035375545255118E-6</v>
      </c>
      <c r="BF718" s="5">
        <f t="shared" si="943"/>
        <v>1.1092221976079217E-6</v>
      </c>
      <c r="BG718" s="5">
        <f t="shared" si="944"/>
        <v>2.4829421256427777E-7</v>
      </c>
      <c r="BH718" s="5">
        <f t="shared" si="945"/>
        <v>4.1684625582141202E-8</v>
      </c>
      <c r="BI718" s="5">
        <f t="shared" si="946"/>
        <v>5.5985453449857561E-9</v>
      </c>
      <c r="BJ718" s="8">
        <f t="shared" si="947"/>
        <v>0.35011699963466036</v>
      </c>
      <c r="BK718" s="8">
        <f t="shared" si="948"/>
        <v>0.4279370381221726</v>
      </c>
      <c r="BL718" s="8">
        <f t="shared" si="949"/>
        <v>0.2163592899261404</v>
      </c>
      <c r="BM718" s="8">
        <f t="shared" si="950"/>
        <v>0.10858829885481566</v>
      </c>
      <c r="BN718" s="8">
        <f t="shared" si="951"/>
        <v>0.89140420161813427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1.52</v>
      </c>
      <c r="F719">
        <f>VLOOKUP(B719,home!$B$2:$E$405,3,FALSE)</f>
        <v>0.47</v>
      </c>
      <c r="G719">
        <f>VLOOKUP(C719,away!$B$2:$E$405,4,FALSE)</f>
        <v>0.94</v>
      </c>
      <c r="H719">
        <f>VLOOKUP(A719,away!$A$2:$E$405,3,FALSE)</f>
        <v>1.0925925925925899</v>
      </c>
      <c r="I719">
        <f>VLOOKUP(C719,away!$B$2:$E$405,3,FALSE)</f>
        <v>0.47</v>
      </c>
      <c r="J719">
        <f>VLOOKUP(B719,home!$B$2:$E$405,4,FALSE)</f>
        <v>0.92</v>
      </c>
      <c r="K719" s="3">
        <f t="shared" si="896"/>
        <v>0.67153599999999991</v>
      </c>
      <c r="L719" s="3">
        <f t="shared" si="897"/>
        <v>0.47243703703703588</v>
      </c>
      <c r="M719" s="5">
        <f t="shared" si="898"/>
        <v>0.3185508898332714</v>
      </c>
      <c r="N719" s="5">
        <f t="shared" si="899"/>
        <v>0.2139183903550757</v>
      </c>
      <c r="O719" s="5">
        <f t="shared" si="900"/>
        <v>0.15049523853834196</v>
      </c>
      <c r="P719" s="5">
        <f t="shared" si="901"/>
        <v>0.10106297050708399</v>
      </c>
      <c r="Q719" s="5">
        <f t="shared" si="902"/>
        <v>7.1826950092743036E-2</v>
      </c>
      <c r="R719" s="5">
        <f t="shared" si="903"/>
        <v>3.5549762291618103E-2</v>
      </c>
      <c r="S719" s="5">
        <f t="shared" si="904"/>
        <v>8.0157710539292184E-3</v>
      </c>
      <c r="T719" s="5">
        <f t="shared" si="905"/>
        <v>3.3933711481222567E-2</v>
      </c>
      <c r="U719" s="5">
        <f t="shared" si="906"/>
        <v>2.3872945170264052E-2</v>
      </c>
      <c r="V719" s="5">
        <f t="shared" si="907"/>
        <v>2.825634805996999E-4</v>
      </c>
      <c r="W719" s="5">
        <f t="shared" si="908"/>
        <v>1.6078127585826763E-2</v>
      </c>
      <c r="X719" s="5">
        <f t="shared" si="909"/>
        <v>7.5959029577514258E-3</v>
      </c>
      <c r="Y719" s="5">
        <f t="shared" si="910"/>
        <v>1.7942929434904705E-3</v>
      </c>
      <c r="Z719" s="5">
        <f t="shared" si="911"/>
        <v>5.5983414548076704E-3</v>
      </c>
      <c r="AA719" s="5">
        <f t="shared" si="912"/>
        <v>3.7594878271957231E-3</v>
      </c>
      <c r="AB719" s="5">
        <f t="shared" si="913"/>
        <v>1.262315708761853E-3</v>
      </c>
      <c r="AC719" s="5">
        <f t="shared" si="914"/>
        <v>5.6028537389216217E-6</v>
      </c>
      <c r="AD719" s="5">
        <f t="shared" si="915"/>
        <v>2.6992603716189398E-3</v>
      </c>
      <c r="AE719" s="5">
        <f t="shared" si="916"/>
        <v>1.2752305721591402E-3</v>
      </c>
      <c r="AF719" s="5">
        <f t="shared" si="917"/>
        <v>3.0123307652495411E-4</v>
      </c>
      <c r="AG719" s="5">
        <f t="shared" si="918"/>
        <v>4.7437887377000012E-5</v>
      </c>
      <c r="AH719" s="5">
        <f t="shared" si="919"/>
        <v>6.6121596230773593E-4</v>
      </c>
      <c r="AI719" s="5">
        <f t="shared" si="920"/>
        <v>4.4403032246428768E-4</v>
      </c>
      <c r="AJ719" s="5">
        <f t="shared" si="921"/>
        <v>1.490911733131889E-4</v>
      </c>
      <c r="AK719" s="5">
        <f t="shared" si="922"/>
        <v>3.337336338734854E-5</v>
      </c>
      <c r="AL719" s="5">
        <f t="shared" si="923"/>
        <v>7.1102114009916639E-8</v>
      </c>
      <c r="AM719" s="5">
        <f t="shared" si="924"/>
        <v>3.6253010258309931E-4</v>
      </c>
      <c r="AN719" s="5">
        <f t="shared" si="925"/>
        <v>1.7127264750109209E-4</v>
      </c>
      <c r="AO719" s="5">
        <f t="shared" si="926"/>
        <v>4.0457771055452318E-5</v>
      </c>
      <c r="AP719" s="5">
        <f t="shared" si="927"/>
        <v>6.3712498275202168E-6</v>
      </c>
      <c r="AQ719" s="5">
        <f t="shared" si="928"/>
        <v>7.5250359768409411E-7</v>
      </c>
      <c r="AR719" s="5">
        <f t="shared" si="929"/>
        <v>6.2476582014851843E-5</v>
      </c>
      <c r="AS719" s="5">
        <f t="shared" si="930"/>
        <v>4.195527397992554E-5</v>
      </c>
      <c r="AT719" s="5">
        <f t="shared" si="931"/>
        <v>1.4087238433691635E-5</v>
      </c>
      <c r="AU719" s="5">
        <f t="shared" si="932"/>
        <v>3.1533625829358488E-6</v>
      </c>
      <c r="AV719" s="5">
        <f t="shared" si="933"/>
        <v>5.2939912387360189E-7</v>
      </c>
      <c r="AW719" s="5">
        <f t="shared" si="934"/>
        <v>6.2660412446505884E-10</v>
      </c>
      <c r="AX719" s="5">
        <f t="shared" si="935"/>
        <v>4.057533582804068E-5</v>
      </c>
      <c r="AY719" s="5">
        <f t="shared" si="936"/>
        <v>1.9169291435382221E-5</v>
      </c>
      <c r="AZ719" s="5">
        <f t="shared" si="937"/>
        <v>4.5281416239157025E-6</v>
      </c>
      <c r="BA719" s="5">
        <f t="shared" si="938"/>
        <v>7.130872706956025E-7</v>
      </c>
      <c r="BB719" s="5">
        <f t="shared" si="939"/>
        <v>8.4222209329064268E-8</v>
      </c>
      <c r="BC719" s="5">
        <f t="shared" si="940"/>
        <v>7.9579382056272263E-9</v>
      </c>
      <c r="BD719" s="5">
        <f t="shared" si="941"/>
        <v>4.9193752152163282E-6</v>
      </c>
      <c r="BE719" s="5">
        <f t="shared" si="942"/>
        <v>3.3035375545255118E-6</v>
      </c>
      <c r="BF719" s="5">
        <f t="shared" si="943"/>
        <v>1.1092221976079217E-6</v>
      </c>
      <c r="BG719" s="5">
        <f t="shared" si="944"/>
        <v>2.4829421256427777E-7</v>
      </c>
      <c r="BH719" s="5">
        <f t="shared" si="945"/>
        <v>4.1684625582141202E-8</v>
      </c>
      <c r="BI719" s="5">
        <f t="shared" si="946"/>
        <v>5.5985453449857561E-9</v>
      </c>
      <c r="BJ719" s="8">
        <f t="shared" si="947"/>
        <v>0.35011699963466036</v>
      </c>
      <c r="BK719" s="8">
        <f t="shared" si="948"/>
        <v>0.4279370381221726</v>
      </c>
      <c r="BL719" s="8">
        <f t="shared" si="949"/>
        <v>0.2163592899261404</v>
      </c>
      <c r="BM719" s="8">
        <f t="shared" si="950"/>
        <v>0.10858829885481566</v>
      </c>
      <c r="BN719" s="8">
        <f t="shared" si="951"/>
        <v>0.89140420161813427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1.52</v>
      </c>
      <c r="F720">
        <f>VLOOKUP(B720,home!$B$2:$E$405,3,FALSE)</f>
        <v>0.7</v>
      </c>
      <c r="G720">
        <f>VLOOKUP(C720,away!$B$2:$E$405,4,FALSE)</f>
        <v>0.47</v>
      </c>
      <c r="H720">
        <f>VLOOKUP(A720,away!$A$2:$E$405,3,FALSE)</f>
        <v>1.0925925925925899</v>
      </c>
      <c r="I720">
        <f>VLOOKUP(C720,away!$B$2:$E$405,3,FALSE)</f>
        <v>0.47</v>
      </c>
      <c r="J720">
        <f>VLOOKUP(B720,home!$B$2:$E$405,4,FALSE)</f>
        <v>2.14</v>
      </c>
      <c r="K720" s="3">
        <f t="shared" si="896"/>
        <v>0.50007999999999986</v>
      </c>
      <c r="L720" s="3">
        <f t="shared" si="897"/>
        <v>1.0989296296296269</v>
      </c>
      <c r="M720" s="5">
        <f t="shared" si="898"/>
        <v>0.20209656937008477</v>
      </c>
      <c r="N720" s="5">
        <f t="shared" si="899"/>
        <v>0.10106445241059196</v>
      </c>
      <c r="O720" s="5">
        <f t="shared" si="900"/>
        <v>0.22208990812728549</v>
      </c>
      <c r="P720" s="5">
        <f t="shared" si="901"/>
        <v>0.11106272125629289</v>
      </c>
      <c r="Q720" s="5">
        <f t="shared" si="902"/>
        <v>2.5270155680744408E-2</v>
      </c>
      <c r="R720" s="5">
        <f t="shared" si="903"/>
        <v>0.12203059024139784</v>
      </c>
      <c r="S720" s="5">
        <f t="shared" si="904"/>
        <v>1.5258705394282266E-2</v>
      </c>
      <c r="T720" s="5">
        <f t="shared" si="905"/>
        <v>2.7770122822923467E-2</v>
      </c>
      <c r="U720" s="5">
        <f t="shared" si="906"/>
        <v>6.1025057567918213E-2</v>
      </c>
      <c r="V720" s="5">
        <f t="shared" si="907"/>
        <v>9.3171813258450067E-4</v>
      </c>
      <c r="W720" s="5">
        <f t="shared" si="908"/>
        <v>4.2123664842755541E-3</v>
      </c>
      <c r="X720" s="5">
        <f t="shared" si="909"/>
        <v>4.6290943404291886E-3</v>
      </c>
      <c r="Y720" s="5">
        <f t="shared" si="910"/>
        <v>2.5435244645242252E-3</v>
      </c>
      <c r="Z720" s="5">
        <f t="shared" si="911"/>
        <v>4.4701010445821372E-2</v>
      </c>
      <c r="AA720" s="5">
        <f t="shared" si="912"/>
        <v>2.2354081303746345E-2</v>
      </c>
      <c r="AB720" s="5">
        <f t="shared" si="913"/>
        <v>5.5894144891887338E-3</v>
      </c>
      <c r="AC720" s="5">
        <f t="shared" si="914"/>
        <v>3.2001765162070932E-5</v>
      </c>
      <c r="AD720" s="5">
        <f t="shared" si="915"/>
        <v>5.2663005786412955E-4</v>
      </c>
      <c r="AE720" s="5">
        <f t="shared" si="916"/>
        <v>5.7872937444045699E-4</v>
      </c>
      <c r="AF720" s="5">
        <f t="shared" si="917"/>
        <v>3.1799142855481848E-4</v>
      </c>
      <c r="AG720" s="5">
        <f t="shared" si="918"/>
        <v>1.1648340093571422E-4</v>
      </c>
      <c r="AH720" s="5">
        <f t="shared" si="919"/>
        <v>1.2280816213324136E-2</v>
      </c>
      <c r="AI720" s="5">
        <f t="shared" si="920"/>
        <v>6.1413905719591329E-3</v>
      </c>
      <c r="AJ720" s="5">
        <f t="shared" si="921"/>
        <v>1.5355932986126611E-3</v>
      </c>
      <c r="AK720" s="5">
        <f t="shared" si="922"/>
        <v>2.5597316559007317E-4</v>
      </c>
      <c r="AL720" s="5">
        <f t="shared" si="923"/>
        <v>7.0346629534237712E-7</v>
      </c>
      <c r="AM720" s="5">
        <f t="shared" si="924"/>
        <v>5.2671431867338783E-5</v>
      </c>
      <c r="AN720" s="5">
        <f t="shared" si="925"/>
        <v>5.7882197114036742E-5</v>
      </c>
      <c r="AO720" s="5">
        <f t="shared" si="926"/>
        <v>3.180423071833873E-5</v>
      </c>
      <c r="AP720" s="5">
        <f t="shared" si="927"/>
        <v>1.1650203827986394E-5</v>
      </c>
      <c r="AQ720" s="5">
        <f t="shared" si="928"/>
        <v>3.2006885444496865E-6</v>
      </c>
      <c r="AR720" s="5">
        <f t="shared" si="929"/>
        <v>2.6991505625715635E-3</v>
      </c>
      <c r="AS720" s="5">
        <f t="shared" si="930"/>
        <v>1.3497912133307872E-3</v>
      </c>
      <c r="AT720" s="5">
        <f t="shared" si="931"/>
        <v>3.3750179498122991E-4</v>
      </c>
      <c r="AU720" s="5">
        <f t="shared" si="932"/>
        <v>5.6259299211404478E-5</v>
      </c>
      <c r="AV720" s="5">
        <f t="shared" si="933"/>
        <v>7.0335375874097858E-6</v>
      </c>
      <c r="AW720" s="5">
        <f t="shared" si="934"/>
        <v>1.0738661735977593E-8</v>
      </c>
      <c r="AX720" s="5">
        <f t="shared" si="935"/>
        <v>4.3899882747031262E-6</v>
      </c>
      <c r="AY720" s="5">
        <f t="shared" si="936"/>
        <v>4.8242881887979114E-6</v>
      </c>
      <c r="AZ720" s="5">
        <f t="shared" si="937"/>
        <v>2.6507766162711361E-6</v>
      </c>
      <c r="BA720" s="5">
        <f t="shared" si="938"/>
        <v>9.7100565504990504E-7</v>
      </c>
      <c r="BB720" s="5">
        <f t="shared" si="939"/>
        <v>2.6676672121806632E-7</v>
      </c>
      <c r="BC720" s="5">
        <f t="shared" si="940"/>
        <v>5.8631570829135936E-8</v>
      </c>
      <c r="BD720" s="5">
        <f t="shared" si="941"/>
        <v>4.9436275467356098E-4</v>
      </c>
      <c r="BE720" s="5">
        <f t="shared" si="942"/>
        <v>2.4722092635715432E-4</v>
      </c>
      <c r="BF720" s="5">
        <f t="shared" si="943"/>
        <v>6.1815120426342852E-5</v>
      </c>
      <c r="BG720" s="5">
        <f t="shared" si="944"/>
        <v>1.0304168474268509E-5</v>
      </c>
      <c r="BH720" s="5">
        <f t="shared" si="945"/>
        <v>1.2882271426530486E-6</v>
      </c>
      <c r="BI720" s="5">
        <f t="shared" si="946"/>
        <v>1.2884332589958732E-7</v>
      </c>
      <c r="BJ720" s="8">
        <f t="shared" si="947"/>
        <v>0.16719992067438288</v>
      </c>
      <c r="BK720" s="8">
        <f t="shared" si="948"/>
        <v>0.32938724367289063</v>
      </c>
      <c r="BL720" s="8">
        <f t="shared" si="949"/>
        <v>0.45856768142710475</v>
      </c>
      <c r="BM720" s="8">
        <f t="shared" si="950"/>
        <v>0.21623664558427544</v>
      </c>
      <c r="BN720" s="8">
        <f t="shared" si="951"/>
        <v>0.78361439708639735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1.28571428571429</v>
      </c>
      <c r="F721">
        <f>VLOOKUP(B721,home!$B$2:$E$405,3,FALSE)</f>
        <v>1.1100000000000001</v>
      </c>
      <c r="G721">
        <f>VLOOKUP(C721,away!$B$2:$E$405,4,FALSE)</f>
        <v>0.89</v>
      </c>
      <c r="H721">
        <f>VLOOKUP(A721,away!$A$2:$E$405,3,FALSE)</f>
        <v>0.76190476190476197</v>
      </c>
      <c r="I721">
        <f>VLOOKUP(C721,away!$B$2:$E$405,3,FALSE)</f>
        <v>0.22</v>
      </c>
      <c r="J721">
        <f>VLOOKUP(B721,home!$B$2:$E$405,4,FALSE)</f>
        <v>0.38</v>
      </c>
      <c r="K721" s="3">
        <f t="shared" si="896"/>
        <v>1.2701571428571474</v>
      </c>
      <c r="L721" s="3">
        <f t="shared" si="897"/>
        <v>6.369523809523811E-2</v>
      </c>
      <c r="M721" s="5">
        <f t="shared" si="898"/>
        <v>0.26346035415056546</v>
      </c>
      <c r="N721" s="5">
        <f t="shared" si="899"/>
        <v>0.33463605068401442</v>
      </c>
      <c r="O721" s="5">
        <f t="shared" si="900"/>
        <v>1.6781169986276028E-2</v>
      </c>
      <c r="P721" s="5">
        <f t="shared" si="901"/>
        <v>2.1314722923568473E-2</v>
      </c>
      <c r="Q721" s="5">
        <f t="shared" si="902"/>
        <v>0.21252018501690373</v>
      </c>
      <c r="R721" s="5">
        <f t="shared" si="903"/>
        <v>5.344403088962576E-4</v>
      </c>
      <c r="S721" s="5">
        <f t="shared" si="904"/>
        <v>4.3110605272402448E-4</v>
      </c>
      <c r="T721" s="5">
        <f t="shared" si="905"/>
        <v>1.3536523784695741E-2</v>
      </c>
      <c r="U721" s="5">
        <f t="shared" si="906"/>
        <v>6.7882317577536188E-4</v>
      </c>
      <c r="V721" s="5">
        <f t="shared" si="907"/>
        <v>3.8753062714596022E-6</v>
      </c>
      <c r="W721" s="5">
        <f t="shared" si="908"/>
        <v>8.9978010333514255E-2</v>
      </c>
      <c r="X721" s="5">
        <f t="shared" si="909"/>
        <v>5.7311707915289872E-3</v>
      </c>
      <c r="Y721" s="5">
        <f t="shared" si="910"/>
        <v>1.8252414406545655E-4</v>
      </c>
      <c r="Z721" s="5">
        <f t="shared" si="911"/>
        <v>1.1347100907613252E-5</v>
      </c>
      <c r="AA721" s="5">
        <f t="shared" si="912"/>
        <v>1.4412601268525793E-5</v>
      </c>
      <c r="AB721" s="5">
        <f t="shared" si="913"/>
        <v>9.1531342241850116E-6</v>
      </c>
      <c r="AC721" s="5">
        <f t="shared" si="914"/>
        <v>1.9595234662167318E-8</v>
      </c>
      <c r="AD721" s="5">
        <f t="shared" si="915"/>
        <v>2.8571553131296841E-2</v>
      </c>
      <c r="AE721" s="5">
        <f t="shared" si="916"/>
        <v>1.8198718794486988E-3</v>
      </c>
      <c r="AF721" s="5">
        <f t="shared" si="917"/>
        <v>5.7958586332156672E-5</v>
      </c>
      <c r="AG721" s="5">
        <f t="shared" si="918"/>
        <v>1.2305619853633784E-6</v>
      </c>
      <c r="AH721" s="5">
        <f t="shared" si="919"/>
        <v>1.8068907350027959E-7</v>
      </c>
      <c r="AI721" s="5">
        <f t="shared" si="920"/>
        <v>2.2950351734262023E-7</v>
      </c>
      <c r="AJ721" s="5">
        <f t="shared" si="921"/>
        <v>1.4575276593178417E-7</v>
      </c>
      <c r="AK721" s="5">
        <f t="shared" si="922"/>
        <v>6.1709638913147176E-8</v>
      </c>
      <c r="AL721" s="5">
        <f t="shared" si="923"/>
        <v>6.3412500722246405E-11</v>
      </c>
      <c r="AM721" s="5">
        <f t="shared" si="924"/>
        <v>7.2580724584478283E-3</v>
      </c>
      <c r="AN721" s="5">
        <f t="shared" si="925"/>
        <v>4.6230465335332475E-4</v>
      </c>
      <c r="AO721" s="5">
        <f t="shared" si="926"/>
        <v>1.472330248393827E-5</v>
      </c>
      <c r="AP721" s="5">
        <f t="shared" si="927"/>
        <v>3.1260141908755318E-7</v>
      </c>
      <c r="AQ721" s="5">
        <f t="shared" si="928"/>
        <v>4.9778054544227511E-9</v>
      </c>
      <c r="AR721" s="5">
        <f t="shared" si="929"/>
        <v>2.301806711561657E-9</v>
      </c>
      <c r="AS721" s="5">
        <f t="shared" si="930"/>
        <v>2.9236562361665605E-9</v>
      </c>
      <c r="AT721" s="5">
        <f t="shared" si="931"/>
        <v>1.8567514258129002E-9</v>
      </c>
      <c r="AU721" s="5">
        <f t="shared" si="932"/>
        <v>7.8612202866881598E-10</v>
      </c>
      <c r="AV721" s="5">
        <f t="shared" si="933"/>
        <v>2.4962462746776198E-10</v>
      </c>
      <c r="AW721" s="5">
        <f t="shared" si="934"/>
        <v>1.4250719758229197E-13</v>
      </c>
      <c r="AX721" s="5">
        <f t="shared" si="935"/>
        <v>1.5364820960787071E-3</v>
      </c>
      <c r="AY721" s="5">
        <f t="shared" si="936"/>
        <v>9.7866592938803797E-5</v>
      </c>
      <c r="AZ721" s="5">
        <f t="shared" si="937"/>
        <v>3.1168179694034285E-6</v>
      </c>
      <c r="BA721" s="5">
        <f t="shared" si="938"/>
        <v>6.6175487553556031E-8</v>
      </c>
      <c r="BB721" s="5">
        <f t="shared" si="939"/>
        <v>1.0537658589480541E-9</v>
      </c>
      <c r="BC721" s="5">
        <f t="shared" si="940"/>
        <v>1.342397345646588E-11</v>
      </c>
      <c r="BD721" s="5">
        <f t="shared" si="941"/>
        <v>2.4435687757022836E-11</v>
      </c>
      <c r="BE721" s="5">
        <f t="shared" si="942"/>
        <v>3.1037163345209502E-11</v>
      </c>
      <c r="BF721" s="5">
        <f t="shared" si="943"/>
        <v>1.9711037358470948E-11</v>
      </c>
      <c r="BG721" s="5">
        <f t="shared" si="944"/>
        <v>8.3453716313286508E-12</v>
      </c>
      <c r="BH721" s="5">
        <f t="shared" si="945"/>
        <v>2.6499833468323727E-12</v>
      </c>
      <c r="BI721" s="5">
        <f t="shared" si="946"/>
        <v>6.7317905528632482E-13</v>
      </c>
      <c r="BJ721" s="8">
        <f t="shared" si="947"/>
        <v>0.69640802965695936</v>
      </c>
      <c r="BK721" s="8">
        <f t="shared" si="948"/>
        <v>0.28530794468471532</v>
      </c>
      <c r="BL721" s="8">
        <f t="shared" si="949"/>
        <v>1.8018625066249499E-2</v>
      </c>
      <c r="BM721" s="8">
        <f t="shared" si="950"/>
        <v>0.15040115684581146</v>
      </c>
      <c r="BN721" s="8">
        <f t="shared" si="951"/>
        <v>0.84924692307022431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1.28571428571429</v>
      </c>
      <c r="F722">
        <f>VLOOKUP(B722,home!$B$2:$E$405,3,FALSE)</f>
        <v>0.67</v>
      </c>
      <c r="G722">
        <f>VLOOKUP(C722,away!$B$2:$E$405,4,FALSE)</f>
        <v>1.56</v>
      </c>
      <c r="H722">
        <f>VLOOKUP(A722,away!$A$2:$E$405,3,FALSE)</f>
        <v>0.76190476190476197</v>
      </c>
      <c r="I722">
        <f>VLOOKUP(C722,away!$B$2:$E$405,3,FALSE)</f>
        <v>0.22</v>
      </c>
      <c r="J722">
        <f>VLOOKUP(B722,home!$B$2:$E$405,4,FALSE)</f>
        <v>0.75</v>
      </c>
      <c r="K722" s="3">
        <f t="shared" si="896"/>
        <v>1.343828571428576</v>
      </c>
      <c r="L722" s="3">
        <f t="shared" si="897"/>
        <v>0.12571428571428572</v>
      </c>
      <c r="M722" s="5">
        <f t="shared" si="898"/>
        <v>0.2300306180084794</v>
      </c>
      <c r="N722" s="5">
        <f t="shared" si="899"/>
        <v>0.3091217167831673</v>
      </c>
      <c r="O722" s="5">
        <f t="shared" si="900"/>
        <v>2.8918134835351706E-2</v>
      </c>
      <c r="P722" s="5">
        <f t="shared" si="901"/>
        <v>3.8861015824169613E-2</v>
      </c>
      <c r="Q722" s="5">
        <f t="shared" si="902"/>
        <v>0.20770329753113634</v>
      </c>
      <c r="R722" s="5">
        <f t="shared" si="903"/>
        <v>1.8177113325078215E-3</v>
      </c>
      <c r="S722" s="5">
        <f t="shared" si="904"/>
        <v>1.6412799347766535E-3</v>
      </c>
      <c r="T722" s="5">
        <f t="shared" si="905"/>
        <v>2.6111271689628578E-2</v>
      </c>
      <c r="U722" s="5">
        <f t="shared" si="906"/>
        <v>2.4426924232335188E-3</v>
      </c>
      <c r="V722" s="5">
        <f t="shared" si="907"/>
        <v>3.0808365169166078E-5</v>
      </c>
      <c r="W722" s="5">
        <f t="shared" si="908"/>
        <v>9.3039208534090492E-2</v>
      </c>
      <c r="X722" s="5">
        <f t="shared" si="909"/>
        <v>1.1696357644285666E-2</v>
      </c>
      <c r="Y722" s="5">
        <f t="shared" si="910"/>
        <v>7.3519962335509895E-4</v>
      </c>
      <c r="Z722" s="5">
        <f t="shared" si="911"/>
        <v>7.6170760600327822E-5</v>
      </c>
      <c r="AA722" s="5">
        <f t="shared" si="912"/>
        <v>1.023604444021666E-4</v>
      </c>
      <c r="AB722" s="5">
        <f t="shared" si="913"/>
        <v>6.8777444885878878E-5</v>
      </c>
      <c r="AC722" s="5">
        <f t="shared" si="914"/>
        <v>3.252948392047384E-7</v>
      </c>
      <c r="AD722" s="5">
        <f t="shared" si="915"/>
        <v>3.1257186672803049E-2</v>
      </c>
      <c r="AE722" s="5">
        <f t="shared" si="916"/>
        <v>3.9294748960095275E-3</v>
      </c>
      <c r="AF722" s="5">
        <f t="shared" si="917"/>
        <v>2.4699556489202743E-4</v>
      </c>
      <c r="AG722" s="5">
        <f t="shared" si="918"/>
        <v>1.0350290338332588E-5</v>
      </c>
      <c r="AH722" s="5">
        <f t="shared" si="919"/>
        <v>2.3939381902960167E-6</v>
      </c>
      <c r="AI722" s="5">
        <f t="shared" si="920"/>
        <v>3.2170425383538063E-6</v>
      </c>
      <c r="AJ722" s="5">
        <f t="shared" si="921"/>
        <v>2.1615768392704785E-6</v>
      </c>
      <c r="AK722" s="5">
        <f t="shared" si="922"/>
        <v>9.6826290531664793E-7</v>
      </c>
      <c r="AL722" s="5">
        <f t="shared" si="923"/>
        <v>2.1981922238525765E-9</v>
      </c>
      <c r="AM722" s="5">
        <f t="shared" si="924"/>
        <v>8.4008601026778502E-3</v>
      </c>
      <c r="AN722" s="5">
        <f t="shared" si="925"/>
        <v>1.0561081271937872E-3</v>
      </c>
      <c r="AO722" s="5">
        <f t="shared" si="926"/>
        <v>6.6383939423609478E-5</v>
      </c>
      <c r="AP722" s="5">
        <f t="shared" si="927"/>
        <v>2.781803175846495E-6</v>
      </c>
      <c r="AQ722" s="5">
        <f t="shared" si="928"/>
        <v>8.7428099812318396E-8</v>
      </c>
      <c r="AR722" s="5">
        <f t="shared" si="929"/>
        <v>6.0190445927442709E-8</v>
      </c>
      <c r="AS722" s="5">
        <f t="shared" si="930"/>
        <v>8.0885640964324278E-8</v>
      </c>
      <c r="AT722" s="5">
        <f t="shared" si="931"/>
        <v>5.4348217673086312E-8</v>
      </c>
      <c r="AU722" s="5">
        <f t="shared" si="932"/>
        <v>2.4344895905104292E-8</v>
      </c>
      <c r="AV722" s="5">
        <f t="shared" si="933"/>
        <v>8.1788416714334226E-9</v>
      </c>
      <c r="AW722" s="5">
        <f t="shared" si="934"/>
        <v>1.0315532912684872E-11</v>
      </c>
      <c r="AX722" s="5">
        <f t="shared" si="935"/>
        <v>1.8815526384254808E-3</v>
      </c>
      <c r="AY722" s="5">
        <f t="shared" si="936"/>
        <v>2.365380459734891E-4</v>
      </c>
      <c r="AZ722" s="5">
        <f t="shared" si="937"/>
        <v>1.486810574690503E-5</v>
      </c>
      <c r="BA722" s="5">
        <f t="shared" si="938"/>
        <v>6.2304443129887794E-7</v>
      </c>
      <c r="BB722" s="5">
        <f t="shared" si="939"/>
        <v>1.9581396412250445E-8</v>
      </c>
      <c r="BC722" s="5">
        <f t="shared" si="940"/>
        <v>4.9233225265086839E-10</v>
      </c>
      <c r="BD722" s="5">
        <f t="shared" si="941"/>
        <v>1.2611331527654678E-9</v>
      </c>
      <c r="BE722" s="5">
        <f t="shared" si="942"/>
        <v>1.6947467630620345E-9</v>
      </c>
      <c r="BF722" s="5">
        <f t="shared" si="943"/>
        <v>1.1387245607694289E-9</v>
      </c>
      <c r="BG722" s="5">
        <f t="shared" si="944"/>
        <v>5.1008353324980482E-10</v>
      </c>
      <c r="BH722" s="5">
        <f t="shared" si="945"/>
        <v>1.7136620644908144E-10</v>
      </c>
      <c r="BI722" s="5">
        <f t="shared" si="946"/>
        <v>4.6057360880720713E-11</v>
      </c>
      <c r="BJ722" s="8">
        <f t="shared" si="947"/>
        <v>0.69551088253858306</v>
      </c>
      <c r="BK722" s="8">
        <f t="shared" si="948"/>
        <v>0.27080058767159981</v>
      </c>
      <c r="BL722" s="8">
        <f t="shared" si="949"/>
        <v>3.3358650071008036E-2</v>
      </c>
      <c r="BM722" s="8">
        <f t="shared" si="950"/>
        <v>0.18305725869132111</v>
      </c>
      <c r="BN722" s="8">
        <f t="shared" si="951"/>
        <v>0.81645249431481215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1.28571428571429</v>
      </c>
      <c r="F723">
        <f>VLOOKUP(B723,home!$B$2:$E$405,3,FALSE)</f>
        <v>0.22</v>
      </c>
      <c r="G723">
        <f>VLOOKUP(C723,away!$B$2:$E$405,4,FALSE)</f>
        <v>0</v>
      </c>
      <c r="H723">
        <f>VLOOKUP(A723,away!$A$2:$E$405,3,FALSE)</f>
        <v>0.76190476190476197</v>
      </c>
      <c r="I723">
        <f>VLOOKUP(C723,away!$B$2:$E$405,3,FALSE)</f>
        <v>0.22</v>
      </c>
      <c r="J723">
        <f>VLOOKUP(B723,home!$B$2:$E$405,4,FALSE)</f>
        <v>0.75</v>
      </c>
      <c r="K723" s="3">
        <f t="shared" si="896"/>
        <v>0</v>
      </c>
      <c r="L723" s="3">
        <f t="shared" si="897"/>
        <v>0.12571428571428572</v>
      </c>
      <c r="M723" s="5">
        <f t="shared" si="898"/>
        <v>0.8818667727273467</v>
      </c>
      <c r="N723" s="5">
        <f t="shared" si="899"/>
        <v>0</v>
      </c>
      <c r="O723" s="5">
        <f t="shared" si="900"/>
        <v>0.11086325142858076</v>
      </c>
      <c r="P723" s="5">
        <f t="shared" si="901"/>
        <v>0</v>
      </c>
      <c r="Q723" s="5">
        <f t="shared" si="902"/>
        <v>0</v>
      </c>
      <c r="R723" s="5">
        <f t="shared" si="903"/>
        <v>6.9685472326536484E-3</v>
      </c>
      <c r="S723" s="5">
        <f t="shared" si="904"/>
        <v>0</v>
      </c>
      <c r="T723" s="5">
        <f t="shared" si="905"/>
        <v>0</v>
      </c>
      <c r="U723" s="5">
        <f t="shared" si="906"/>
        <v>0</v>
      </c>
      <c r="V723" s="5">
        <f t="shared" si="907"/>
        <v>0</v>
      </c>
      <c r="W723" s="5">
        <f t="shared" si="908"/>
        <v>0</v>
      </c>
      <c r="X723" s="5">
        <f t="shared" si="909"/>
        <v>0</v>
      </c>
      <c r="Y723" s="5">
        <f t="shared" si="910"/>
        <v>0</v>
      </c>
      <c r="Z723" s="5">
        <f t="shared" si="911"/>
        <v>2.9201531260643885E-4</v>
      </c>
      <c r="AA723" s="5">
        <f t="shared" si="912"/>
        <v>0</v>
      </c>
      <c r="AB723" s="5">
        <f t="shared" si="913"/>
        <v>0</v>
      </c>
      <c r="AC723" s="5">
        <f t="shared" si="914"/>
        <v>0</v>
      </c>
      <c r="AD723" s="5">
        <f t="shared" si="915"/>
        <v>0</v>
      </c>
      <c r="AE723" s="5">
        <f t="shared" si="916"/>
        <v>0</v>
      </c>
      <c r="AF723" s="5">
        <f t="shared" si="917"/>
        <v>0</v>
      </c>
      <c r="AG723" s="5">
        <f t="shared" si="918"/>
        <v>0</v>
      </c>
      <c r="AH723" s="5">
        <f t="shared" si="919"/>
        <v>9.1776241104880761E-6</v>
      </c>
      <c r="AI723" s="5">
        <f t="shared" si="920"/>
        <v>0</v>
      </c>
      <c r="AJ723" s="5">
        <f t="shared" si="921"/>
        <v>0</v>
      </c>
      <c r="AK723" s="5">
        <f t="shared" si="922"/>
        <v>0</v>
      </c>
      <c r="AL723" s="5">
        <f t="shared" si="923"/>
        <v>0</v>
      </c>
      <c r="AM723" s="5">
        <f t="shared" si="924"/>
        <v>0</v>
      </c>
      <c r="AN723" s="5">
        <f t="shared" si="925"/>
        <v>0</v>
      </c>
      <c r="AO723" s="5">
        <f t="shared" si="926"/>
        <v>0</v>
      </c>
      <c r="AP723" s="5">
        <f t="shared" si="927"/>
        <v>0</v>
      </c>
      <c r="AQ723" s="5">
        <f t="shared" si="928"/>
        <v>0</v>
      </c>
      <c r="AR723" s="5">
        <f t="shared" si="929"/>
        <v>2.3075169192084305E-7</v>
      </c>
      <c r="AS723" s="5">
        <f t="shared" si="930"/>
        <v>0</v>
      </c>
      <c r="AT723" s="5">
        <f t="shared" si="931"/>
        <v>0</v>
      </c>
      <c r="AU723" s="5">
        <f t="shared" si="932"/>
        <v>0</v>
      </c>
      <c r="AV723" s="5">
        <f t="shared" si="933"/>
        <v>0</v>
      </c>
      <c r="AW723" s="5">
        <f t="shared" si="934"/>
        <v>0</v>
      </c>
      <c r="AX723" s="5">
        <f t="shared" si="935"/>
        <v>0</v>
      </c>
      <c r="AY723" s="5">
        <f t="shared" si="936"/>
        <v>0</v>
      </c>
      <c r="AZ723" s="5">
        <f t="shared" si="937"/>
        <v>0</v>
      </c>
      <c r="BA723" s="5">
        <f t="shared" si="938"/>
        <v>0</v>
      </c>
      <c r="BB723" s="5">
        <f t="shared" si="939"/>
        <v>0</v>
      </c>
      <c r="BC723" s="5">
        <f t="shared" si="940"/>
        <v>0</v>
      </c>
      <c r="BD723" s="5">
        <f t="shared" si="941"/>
        <v>4.8347973545319554E-9</v>
      </c>
      <c r="BE723" s="5">
        <f t="shared" si="942"/>
        <v>0</v>
      </c>
      <c r="BF723" s="5">
        <f t="shared" si="943"/>
        <v>0</v>
      </c>
      <c r="BG723" s="5">
        <f t="shared" si="944"/>
        <v>0</v>
      </c>
      <c r="BH723" s="5">
        <f t="shared" si="945"/>
        <v>0</v>
      </c>
      <c r="BI723" s="5">
        <f t="shared" si="946"/>
        <v>0</v>
      </c>
      <c r="BJ723" s="8">
        <f t="shared" si="947"/>
        <v>0</v>
      </c>
      <c r="BK723" s="8">
        <f t="shared" si="948"/>
        <v>0.8818667727273467</v>
      </c>
      <c r="BL723" s="8">
        <f t="shared" si="949"/>
        <v>0.11784121187183418</v>
      </c>
      <c r="BM723" s="8">
        <f t="shared" si="950"/>
        <v>3.0142852320620228E-4</v>
      </c>
      <c r="BN723" s="8">
        <f t="shared" si="951"/>
        <v>0.99969857138858109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1.2931034482758601</v>
      </c>
      <c r="F724">
        <f>VLOOKUP(B724,home!$B$2:$E$405,3,FALSE)</f>
        <v>1.8</v>
      </c>
      <c r="G724">
        <f>VLOOKUP(C724,away!$B$2:$E$405,4,FALSE)</f>
        <v>1.55</v>
      </c>
      <c r="H724">
        <f>VLOOKUP(A724,away!$A$2:$E$405,3,FALSE)</f>
        <v>1.13793103448276</v>
      </c>
      <c r="I724">
        <f>VLOOKUP(C724,away!$B$2:$E$405,3,FALSE)</f>
        <v>0.26</v>
      </c>
      <c r="J724">
        <f>VLOOKUP(B724,home!$B$2:$E$405,4,FALSE)</f>
        <v>1.17</v>
      </c>
      <c r="K724" s="3">
        <f t="shared" si="896"/>
        <v>3.6077586206896495</v>
      </c>
      <c r="L724" s="3">
        <f t="shared" si="897"/>
        <v>0.34615862068965558</v>
      </c>
      <c r="M724" s="5">
        <f t="shared" si="898"/>
        <v>1.9179423997719065E-2</v>
      </c>
      <c r="N724" s="5">
        <f t="shared" si="899"/>
        <v>6.9194732267632897E-2</v>
      </c>
      <c r="O724" s="5">
        <f t="shared" si="900"/>
        <v>6.6391229566725119E-3</v>
      </c>
      <c r="P724" s="5">
        <f t="shared" si="901"/>
        <v>2.3952353080753806E-2</v>
      </c>
      <c r="Q724" s="5">
        <f t="shared" si="902"/>
        <v>0.12481894592243244</v>
      </c>
      <c r="R724" s="5">
        <f t="shared" si="903"/>
        <v>1.1490948226353926E-3</v>
      </c>
      <c r="S724" s="5">
        <f t="shared" si="904"/>
        <v>7.4782644433603208E-3</v>
      </c>
      <c r="T724" s="5">
        <f t="shared" si="905"/>
        <v>4.3207154156445923E-2</v>
      </c>
      <c r="U724" s="5">
        <f t="shared" si="906"/>
        <v>4.1456567523526803E-3</v>
      </c>
      <c r="V724" s="5">
        <f t="shared" si="907"/>
        <v>1.0376978903127035E-3</v>
      </c>
      <c r="W724" s="5">
        <f t="shared" si="908"/>
        <v>0.15010554272568358</v>
      </c>
      <c r="X724" s="5">
        <f t="shared" si="909"/>
        <v>5.1960327627794796E-2</v>
      </c>
      <c r="Y724" s="5">
        <f t="shared" si="910"/>
        <v>8.9932576711100262E-3</v>
      </c>
      <c r="Z724" s="5">
        <f t="shared" si="911"/>
        <v>1.3258969294836393E-4</v>
      </c>
      <c r="AA724" s="5">
        <f t="shared" si="912"/>
        <v>4.7835160774905363E-4</v>
      </c>
      <c r="AB724" s="5">
        <f t="shared" si="913"/>
        <v>8.6288856828870117E-4</v>
      </c>
      <c r="AC724" s="5">
        <f t="shared" si="914"/>
        <v>8.0996000788654957E-5</v>
      </c>
      <c r="AD724" s="5">
        <f t="shared" si="915"/>
        <v>0.1353861414454709</v>
      </c>
      <c r="AE724" s="5">
        <f t="shared" si="916"/>
        <v>4.6865079983258819E-2</v>
      </c>
      <c r="AF724" s="5">
        <f t="shared" si="917"/>
        <v>8.1113757227576303E-3</v>
      </c>
      <c r="AG724" s="5">
        <f t="shared" si="918"/>
        <v>9.3594087736177981E-4</v>
      </c>
      <c r="AH724" s="5">
        <f t="shared" si="919"/>
        <v>1.1474266307167655E-5</v>
      </c>
      <c r="AI724" s="5">
        <f t="shared" si="920"/>
        <v>4.1396383185772895E-5</v>
      </c>
      <c r="AJ724" s="5">
        <f t="shared" si="921"/>
        <v>7.4674079151922128E-5</v>
      </c>
      <c r="AK724" s="5">
        <f t="shared" si="922"/>
        <v>8.9802017600802751E-5</v>
      </c>
      <c r="AL724" s="5">
        <f t="shared" si="923"/>
        <v>4.0460960855750415E-6</v>
      </c>
      <c r="AM724" s="5">
        <f t="shared" si="924"/>
        <v>9.7688103784361144E-2</v>
      </c>
      <c r="AN724" s="5">
        <f t="shared" si="925"/>
        <v>3.3815579263782376E-2</v>
      </c>
      <c r="AO724" s="5">
        <f t="shared" si="926"/>
        <v>5.8527771378863143E-3</v>
      </c>
      <c r="AP724" s="5">
        <f t="shared" si="927"/>
        <v>6.7532975375155879E-4</v>
      </c>
      <c r="AQ724" s="5">
        <f t="shared" si="928"/>
        <v>5.8442804017331094E-5</v>
      </c>
      <c r="AR724" s="5">
        <f t="shared" si="929"/>
        <v>7.9438323966298925E-7</v>
      </c>
      <c r="AS724" s="5">
        <f t="shared" si="930"/>
        <v>2.8659429810255214E-6</v>
      </c>
      <c r="AT724" s="5">
        <f t="shared" si="931"/>
        <v>5.1698152480999095E-6</v>
      </c>
      <c r="AU724" s="5">
        <f t="shared" si="932"/>
        <v>6.2171485095684157E-6</v>
      </c>
      <c r="AV724" s="5">
        <f t="shared" si="933"/>
        <v>5.6074927828758147E-6</v>
      </c>
      <c r="AW724" s="5">
        <f t="shared" si="934"/>
        <v>1.4036095553332272E-7</v>
      </c>
      <c r="AX724" s="5">
        <f t="shared" si="935"/>
        <v>5.8739183094475685E-2</v>
      </c>
      <c r="AY724" s="5">
        <f t="shared" si="936"/>
        <v>2.0333074600420838E-2</v>
      </c>
      <c r="AZ724" s="5">
        <f t="shared" si="937"/>
        <v>3.519234529030774E-3</v>
      </c>
      <c r="BA724" s="5">
        <f t="shared" si="938"/>
        <v>4.060711234842341E-4</v>
      </c>
      <c r="BB724" s="5">
        <f t="shared" si="939"/>
        <v>3.5141255001800323E-5</v>
      </c>
      <c r="BC724" s="5">
        <f t="shared" si="940"/>
        <v>2.4328896721453338E-6</v>
      </c>
      <c r="BD724" s="5">
        <f t="shared" si="941"/>
        <v>4.5830434423453363E-8</v>
      </c>
      <c r="BE724" s="5">
        <f t="shared" si="942"/>
        <v>1.6534514488116554E-7</v>
      </c>
      <c r="BF724" s="5">
        <f t="shared" si="943"/>
        <v>2.9826268591710208E-7</v>
      </c>
      <c r="BG724" s="5">
        <f t="shared" si="944"/>
        <v>3.5868659211582473E-7</v>
      </c>
      <c r="BH724" s="5">
        <f t="shared" si="945"/>
        <v>3.2351366120791473E-7</v>
      </c>
      <c r="BI724" s="5">
        <f t="shared" si="946"/>
        <v>2.3343184002674493E-7</v>
      </c>
      <c r="BJ724" s="8">
        <f t="shared" si="947"/>
        <v>0.86070386863583315</v>
      </c>
      <c r="BK724" s="8">
        <f t="shared" si="948"/>
        <v>7.2065856109440968E-2</v>
      </c>
      <c r="BL724" s="8">
        <f t="shared" si="949"/>
        <v>1.3514541307063808E-2</v>
      </c>
      <c r="BM724" s="8">
        <f t="shared" si="950"/>
        <v>0.68115024845797478</v>
      </c>
      <c r="BN724" s="8">
        <f t="shared" si="951"/>
        <v>0.24493367304784611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1.2931034482758601</v>
      </c>
      <c r="F725">
        <f>VLOOKUP(B725,home!$B$2:$E$405,3,FALSE)</f>
        <v>0.57999999999999996</v>
      </c>
      <c r="G725">
        <f>VLOOKUP(C725,away!$B$2:$E$405,4,FALSE)</f>
        <v>0.77</v>
      </c>
      <c r="H725">
        <f>VLOOKUP(A725,away!$A$2:$E$405,3,FALSE)</f>
        <v>1.13793103448276</v>
      </c>
      <c r="I725">
        <f>VLOOKUP(C725,away!$B$2:$E$405,3,FALSE)</f>
        <v>1.93</v>
      </c>
      <c r="J725">
        <f>VLOOKUP(B725,home!$B$2:$E$405,4,FALSE)</f>
        <v>1.32</v>
      </c>
      <c r="K725" s="3">
        <f t="shared" si="896"/>
        <v>0.57749999999999913</v>
      </c>
      <c r="L725" s="3">
        <f t="shared" si="897"/>
        <v>2.8989931034482797</v>
      </c>
      <c r="M725" s="5">
        <f t="shared" si="898"/>
        <v>3.0915639097664489E-2</v>
      </c>
      <c r="N725" s="5">
        <f t="shared" si="899"/>
        <v>1.7853781578901214E-2</v>
      </c>
      <c r="O725" s="5">
        <f t="shared" si="900"/>
        <v>8.9624224532825342E-2</v>
      </c>
      <c r="P725" s="5">
        <f t="shared" si="901"/>
        <v>5.1757989667706561E-2</v>
      </c>
      <c r="Q725" s="5">
        <f t="shared" si="902"/>
        <v>5.155279430907718E-3</v>
      </c>
      <c r="R725" s="5">
        <f t="shared" si="903"/>
        <v>0.12991000441128042</v>
      </c>
      <c r="S725" s="5">
        <f t="shared" si="904"/>
        <v>2.1662899204344728E-2</v>
      </c>
      <c r="T725" s="5">
        <f t="shared" si="905"/>
        <v>1.4945119516550245E-2</v>
      </c>
      <c r="U725" s="5">
        <f t="shared" si="906"/>
        <v>7.5023027547514332E-2</v>
      </c>
      <c r="V725" s="5">
        <f t="shared" si="907"/>
        <v>4.0297048711208068E-3</v>
      </c>
      <c r="W725" s="5">
        <f t="shared" si="908"/>
        <v>9.9239129044973416E-4</v>
      </c>
      <c r="X725" s="5">
        <f t="shared" si="909"/>
        <v>2.8769355069359179E-3</v>
      </c>
      <c r="Y725" s="5">
        <f t="shared" si="910"/>
        <v>4.1701080968363537E-3</v>
      </c>
      <c r="Z725" s="5">
        <f t="shared" si="911"/>
        <v>0.12553606895241251</v>
      </c>
      <c r="AA725" s="5">
        <f t="shared" si="912"/>
        <v>7.2497079820018115E-2</v>
      </c>
      <c r="AB725" s="5">
        <f t="shared" si="913"/>
        <v>2.0933531798030196E-2</v>
      </c>
      <c r="AC725" s="5">
        <f t="shared" si="914"/>
        <v>4.2165031431279273E-4</v>
      </c>
      <c r="AD725" s="5">
        <f t="shared" si="915"/>
        <v>1.4327649255868016E-4</v>
      </c>
      <c r="AE725" s="5">
        <f t="shared" si="916"/>
        <v>4.1535756381387253E-4</v>
      </c>
      <c r="AF725" s="5">
        <f t="shared" si="917"/>
        <v>6.0205935648074776E-4</v>
      </c>
      <c r="AG725" s="5">
        <f t="shared" si="918"/>
        <v>5.8178864076806564E-4</v>
      </c>
      <c r="AH725" s="5">
        <f t="shared" si="919"/>
        <v>9.0982049531762879E-2</v>
      </c>
      <c r="AI725" s="5">
        <f t="shared" si="920"/>
        <v>5.2542133604592992E-2</v>
      </c>
      <c r="AJ725" s="5">
        <f t="shared" si="921"/>
        <v>1.5171541078326202E-2</v>
      </c>
      <c r="AK725" s="5">
        <f t="shared" si="922"/>
        <v>2.9205216575777892E-3</v>
      </c>
      <c r="AL725" s="5">
        <f t="shared" si="923"/>
        <v>2.8236547260296394E-5</v>
      </c>
      <c r="AM725" s="5">
        <f t="shared" si="924"/>
        <v>1.6548434890527542E-5</v>
      </c>
      <c r="AN725" s="5">
        <f t="shared" si="925"/>
        <v>4.7973798620502225E-5</v>
      </c>
      <c r="AO725" s="5">
        <f t="shared" si="926"/>
        <v>6.9537855673526292E-5</v>
      </c>
      <c r="AP725" s="5">
        <f t="shared" si="927"/>
        <v>6.7196588008711504E-5</v>
      </c>
      <c r="AQ725" s="5">
        <f t="shared" si="928"/>
        <v>4.8700611303127507E-5</v>
      </c>
      <c r="AR725" s="5">
        <f t="shared" si="929"/>
        <v>5.2751266826034073E-2</v>
      </c>
      <c r="AS725" s="5">
        <f t="shared" si="930"/>
        <v>3.0463856592034634E-2</v>
      </c>
      <c r="AT725" s="5">
        <f t="shared" si="931"/>
        <v>8.796438590949987E-3</v>
      </c>
      <c r="AU725" s="5">
        <f t="shared" si="932"/>
        <v>1.6933144287578699E-3</v>
      </c>
      <c r="AV725" s="5">
        <f t="shared" si="933"/>
        <v>2.4447227065191708E-4</v>
      </c>
      <c r="AW725" s="5">
        <f t="shared" si="934"/>
        <v>1.3131316238551808E-6</v>
      </c>
      <c r="AX725" s="5">
        <f t="shared" si="935"/>
        <v>1.5927868582132721E-6</v>
      </c>
      <c r="AY725" s="5">
        <f t="shared" si="936"/>
        <v>4.6174781172233291E-6</v>
      </c>
      <c r="AZ725" s="5">
        <f t="shared" si="937"/>
        <v>6.6930186085768894E-6</v>
      </c>
      <c r="BA725" s="5">
        <f t="shared" si="938"/>
        <v>6.4676715958384681E-6</v>
      </c>
      <c r="BB725" s="5">
        <f t="shared" si="939"/>
        <v>4.687433837926012E-6</v>
      </c>
      <c r="BC725" s="5">
        <f t="shared" si="940"/>
        <v>2.7177676738035217E-6</v>
      </c>
      <c r="BD725" s="5">
        <f t="shared" si="941"/>
        <v>2.5487593121138803E-2</v>
      </c>
      <c r="BE725" s="5">
        <f t="shared" si="942"/>
        <v>1.4719085027457638E-2</v>
      </c>
      <c r="BF725" s="5">
        <f t="shared" si="943"/>
        <v>4.2501358016783864E-3</v>
      </c>
      <c r="BG725" s="5">
        <f t="shared" si="944"/>
        <v>8.1815114182308814E-4</v>
      </c>
      <c r="BH725" s="5">
        <f t="shared" si="945"/>
        <v>1.1812057110070817E-4</v>
      </c>
      <c r="BI725" s="5">
        <f t="shared" si="946"/>
        <v>1.364292596213178E-5</v>
      </c>
      <c r="BJ725" s="8">
        <f t="shared" si="947"/>
        <v>4.8012830919390521E-2</v>
      </c>
      <c r="BK725" s="8">
        <f t="shared" si="948"/>
        <v>0.10882073718052689</v>
      </c>
      <c r="BL725" s="8">
        <f t="shared" si="949"/>
        <v>0.68896019127951769</v>
      </c>
      <c r="BM725" s="8">
        <f t="shared" si="950"/>
        <v>0.64610960526606853</v>
      </c>
      <c r="BN725" s="8">
        <f t="shared" si="951"/>
        <v>0.32521691871928571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1.2931034482758601</v>
      </c>
      <c r="F726">
        <f>VLOOKUP(B726,home!$B$2:$E$405,3,FALSE)</f>
        <v>2.71</v>
      </c>
      <c r="G726">
        <f>VLOOKUP(C726,away!$B$2:$E$405,4,FALSE)</f>
        <v>1.29</v>
      </c>
      <c r="H726">
        <f>VLOOKUP(A726,away!$A$2:$E$405,3,FALSE)</f>
        <v>1.13793103448276</v>
      </c>
      <c r="I726">
        <f>VLOOKUP(C726,away!$B$2:$E$405,3,FALSE)</f>
        <v>0.26</v>
      </c>
      <c r="J726">
        <f>VLOOKUP(B726,home!$B$2:$E$405,4,FALSE)</f>
        <v>0</v>
      </c>
      <c r="K726" s="3">
        <f t="shared" si="896"/>
        <v>4.5205603448275795</v>
      </c>
      <c r="L726" s="3">
        <f t="shared" si="897"/>
        <v>0</v>
      </c>
      <c r="M726" s="5">
        <f t="shared" si="898"/>
        <v>1.0882923769647388E-2</v>
      </c>
      <c r="N726" s="5">
        <f t="shared" si="899"/>
        <v>4.919691362884946E-2</v>
      </c>
      <c r="O726" s="5">
        <f t="shared" si="900"/>
        <v>0</v>
      </c>
      <c r="P726" s="5">
        <f t="shared" si="901"/>
        <v>0</v>
      </c>
      <c r="Q726" s="5">
        <f t="shared" si="902"/>
        <v>0.11119880841924222</v>
      </c>
      <c r="R726" s="5">
        <f t="shared" si="903"/>
        <v>0</v>
      </c>
      <c r="S726" s="5">
        <f t="shared" si="904"/>
        <v>0</v>
      </c>
      <c r="T726" s="5">
        <f t="shared" si="905"/>
        <v>0</v>
      </c>
      <c r="U726" s="5">
        <f t="shared" si="906"/>
        <v>0</v>
      </c>
      <c r="V726" s="5">
        <f t="shared" si="907"/>
        <v>0</v>
      </c>
      <c r="W726" s="5">
        <f t="shared" si="908"/>
        <v>0.16756030791070181</v>
      </c>
      <c r="X726" s="5">
        <f t="shared" si="909"/>
        <v>0</v>
      </c>
      <c r="Y726" s="5">
        <f t="shared" si="910"/>
        <v>0</v>
      </c>
      <c r="Z726" s="5">
        <f t="shared" si="911"/>
        <v>0</v>
      </c>
      <c r="AA726" s="5">
        <f t="shared" si="912"/>
        <v>0</v>
      </c>
      <c r="AB726" s="5">
        <f t="shared" si="913"/>
        <v>0</v>
      </c>
      <c r="AC726" s="5">
        <f t="shared" si="914"/>
        <v>0</v>
      </c>
      <c r="AD726" s="5">
        <f t="shared" si="915"/>
        <v>0.18936662082705441</v>
      </c>
      <c r="AE726" s="5">
        <f t="shared" si="916"/>
        <v>0</v>
      </c>
      <c r="AF726" s="5">
        <f t="shared" si="917"/>
        <v>0</v>
      </c>
      <c r="AG726" s="5">
        <f t="shared" si="918"/>
        <v>0</v>
      </c>
      <c r="AH726" s="5">
        <f t="shared" si="919"/>
        <v>0</v>
      </c>
      <c r="AI726" s="5">
        <f t="shared" si="920"/>
        <v>0</v>
      </c>
      <c r="AJ726" s="5">
        <f t="shared" si="921"/>
        <v>0</v>
      </c>
      <c r="AK726" s="5">
        <f t="shared" si="922"/>
        <v>0</v>
      </c>
      <c r="AL726" s="5">
        <f t="shared" si="923"/>
        <v>0</v>
      </c>
      <c r="AM726" s="5">
        <f t="shared" si="924"/>
        <v>0.17120864734895649</v>
      </c>
      <c r="AN726" s="5">
        <f t="shared" si="925"/>
        <v>0</v>
      </c>
      <c r="AO726" s="5">
        <f t="shared" si="926"/>
        <v>0</v>
      </c>
      <c r="AP726" s="5">
        <f t="shared" si="927"/>
        <v>0</v>
      </c>
      <c r="AQ726" s="5">
        <f t="shared" si="928"/>
        <v>0</v>
      </c>
      <c r="AR726" s="5">
        <f t="shared" si="929"/>
        <v>0</v>
      </c>
      <c r="AS726" s="5">
        <f t="shared" si="930"/>
        <v>0</v>
      </c>
      <c r="AT726" s="5">
        <f t="shared" si="931"/>
        <v>0</v>
      </c>
      <c r="AU726" s="5">
        <f t="shared" si="932"/>
        <v>0</v>
      </c>
      <c r="AV726" s="5">
        <f t="shared" si="933"/>
        <v>0</v>
      </c>
      <c r="AW726" s="5">
        <f t="shared" si="934"/>
        <v>0</v>
      </c>
      <c r="AX726" s="5">
        <f t="shared" si="935"/>
        <v>0.12899317031621035</v>
      </c>
      <c r="AY726" s="5">
        <f t="shared" si="936"/>
        <v>0</v>
      </c>
      <c r="AZ726" s="5">
        <f t="shared" si="937"/>
        <v>0</v>
      </c>
      <c r="BA726" s="5">
        <f t="shared" si="938"/>
        <v>0</v>
      </c>
      <c r="BB726" s="5">
        <f t="shared" si="939"/>
        <v>0</v>
      </c>
      <c r="BC726" s="5">
        <f t="shared" si="940"/>
        <v>0</v>
      </c>
      <c r="BD726" s="5">
        <f t="shared" si="941"/>
        <v>0</v>
      </c>
      <c r="BE726" s="5">
        <f t="shared" si="942"/>
        <v>0</v>
      </c>
      <c r="BF726" s="5">
        <f t="shared" si="943"/>
        <v>0</v>
      </c>
      <c r="BG726" s="5">
        <f t="shared" si="944"/>
        <v>0</v>
      </c>
      <c r="BH726" s="5">
        <f t="shared" si="945"/>
        <v>0</v>
      </c>
      <c r="BI726" s="5">
        <f t="shared" si="946"/>
        <v>0</v>
      </c>
      <c r="BJ726" s="8">
        <f t="shared" si="947"/>
        <v>0.81752446845101479</v>
      </c>
      <c r="BK726" s="8">
        <f t="shared" si="948"/>
        <v>1.0882923769647388E-2</v>
      </c>
      <c r="BL726" s="8">
        <f t="shared" si="949"/>
        <v>0</v>
      </c>
      <c r="BM726" s="8">
        <f t="shared" si="950"/>
        <v>0.65712874640292307</v>
      </c>
      <c r="BN726" s="8">
        <f t="shared" si="951"/>
        <v>0.17127864581773908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1.2931034482758601</v>
      </c>
      <c r="F727">
        <f>VLOOKUP(B727,home!$B$2:$E$405,3,FALSE)</f>
        <v>0.77</v>
      </c>
      <c r="G727">
        <f>VLOOKUP(C727,away!$B$2:$E$405,4,FALSE)</f>
        <v>0.52</v>
      </c>
      <c r="H727">
        <f>VLOOKUP(A727,away!$A$2:$E$405,3,FALSE)</f>
        <v>1.13793103448276</v>
      </c>
      <c r="I727">
        <f>VLOOKUP(C727,away!$B$2:$E$405,3,FALSE)</f>
        <v>0.52</v>
      </c>
      <c r="J727">
        <f>VLOOKUP(B727,home!$B$2:$E$405,4,FALSE)</f>
        <v>0.59</v>
      </c>
      <c r="K727" s="3">
        <f t="shared" si="896"/>
        <v>0.51775862068965439</v>
      </c>
      <c r="L727" s="3">
        <f t="shared" si="897"/>
        <v>0.34911724137931072</v>
      </c>
      <c r="M727" s="5">
        <f t="shared" si="898"/>
        <v>0.42026245833808429</v>
      </c>
      <c r="N727" s="5">
        <f t="shared" si="899"/>
        <v>0.21759451075676986</v>
      </c>
      <c r="O727" s="5">
        <f t="shared" si="900"/>
        <v>0.14672087011027948</v>
      </c>
      <c r="P727" s="5">
        <f t="shared" si="901"/>
        <v>7.5965995334684247E-2</v>
      </c>
      <c r="Q727" s="5">
        <f t="shared" si="902"/>
        <v>5.6330716879532658E-2</v>
      </c>
      <c r="R727" s="5">
        <f t="shared" si="903"/>
        <v>2.5611392712836464E-2</v>
      </c>
      <c r="S727" s="5">
        <f t="shared" si="904"/>
        <v>3.4328741080097043E-3</v>
      </c>
      <c r="T727" s="5">
        <f t="shared" si="905"/>
        <v>1.9666024481901415E-2</v>
      </c>
      <c r="U727" s="5">
        <f t="shared" si="906"/>
        <v>1.3260519364939273E-2</v>
      </c>
      <c r="V727" s="5">
        <f t="shared" si="907"/>
        <v>6.8946782421229857E-5</v>
      </c>
      <c r="W727" s="5">
        <f t="shared" si="908"/>
        <v>9.7219047580020881E-3</v>
      </c>
      <c r="X727" s="5">
        <f t="shared" si="909"/>
        <v>3.3940845700660845E-3</v>
      </c>
      <c r="Y727" s="5">
        <f t="shared" si="910"/>
        <v>5.9246672105477745E-4</v>
      </c>
      <c r="Z727" s="5">
        <f t="shared" si="911"/>
        <v>2.9804595905958834E-3</v>
      </c>
      <c r="AA727" s="5">
        <f t="shared" si="912"/>
        <v>1.5431586466481766E-3</v>
      </c>
      <c r="AB727" s="5">
        <f t="shared" si="913"/>
        <v>3.9949184619693677E-4</v>
      </c>
      <c r="AC727" s="5">
        <f t="shared" si="914"/>
        <v>7.7891964411724616E-7</v>
      </c>
      <c r="AD727" s="5">
        <f t="shared" si="915"/>
        <v>1.258399999494837E-3</v>
      </c>
      <c r="AE727" s="5">
        <f t="shared" si="916"/>
        <v>4.3932913637536355E-4</v>
      </c>
      <c r="AF727" s="5">
        <f t="shared" si="917"/>
        <v>7.6688688074460942E-5</v>
      </c>
      <c r="AG727" s="5">
        <f t="shared" si="918"/>
        <v>8.9244477418514188E-6</v>
      </c>
      <c r="AH727" s="5">
        <f t="shared" si="919"/>
        <v>2.6013245757783602E-4</v>
      </c>
      <c r="AI727" s="5">
        <f t="shared" si="920"/>
        <v>1.3468582243211043E-4</v>
      </c>
      <c r="AJ727" s="5">
        <f t="shared" si="921"/>
        <v>3.4867372824450596E-5</v>
      </c>
      <c r="AK727" s="5">
        <f t="shared" si="922"/>
        <v>6.0176276202198275E-6</v>
      </c>
      <c r="AL727" s="5">
        <f t="shared" si="923"/>
        <v>5.6318526556091909E-9</v>
      </c>
      <c r="AM727" s="5">
        <f t="shared" si="924"/>
        <v>1.3030948960286181E-4</v>
      </c>
      <c r="AN727" s="5">
        <f t="shared" si="925"/>
        <v>4.5493289535697087E-5</v>
      </c>
      <c r="AO727" s="5">
        <f t="shared" si="926"/>
        <v>7.9412458719864117E-6</v>
      </c>
      <c r="AP727" s="5">
        <f t="shared" si="927"/>
        <v>9.2414195064757871E-7</v>
      </c>
      <c r="AQ727" s="5">
        <f t="shared" si="928"/>
        <v>8.0658472113244412E-8</v>
      </c>
      <c r="AR727" s="5">
        <f t="shared" si="929"/>
        <v>1.8163345196558938E-5</v>
      </c>
      <c r="AS727" s="5">
        <f t="shared" si="930"/>
        <v>9.4042285560804151E-6</v>
      </c>
      <c r="AT727" s="5">
        <f t="shared" si="931"/>
        <v>2.4345602029232276E-6</v>
      </c>
      <c r="AU727" s="5">
        <f t="shared" si="932"/>
        <v>4.2017151088381854E-7</v>
      </c>
      <c r="AV727" s="5">
        <f t="shared" si="933"/>
        <v>5.4386855482073488E-8</v>
      </c>
      <c r="AW727" s="5">
        <f t="shared" si="934"/>
        <v>2.8277917239137974E-11</v>
      </c>
      <c r="AX727" s="5">
        <f t="shared" si="935"/>
        <v>1.1244810266591757E-5</v>
      </c>
      <c r="AY727" s="5">
        <f t="shared" si="936"/>
        <v>3.9257571401062659E-6</v>
      </c>
      <c r="AZ727" s="5">
        <f t="shared" si="937"/>
        <v>6.8527475153951565E-7</v>
      </c>
      <c r="BA727" s="5">
        <f t="shared" si="938"/>
        <v>7.9747076948122786E-8</v>
      </c>
      <c r="BB727" s="5">
        <f t="shared" si="939"/>
        <v>6.9602698780480584E-9</v>
      </c>
      <c r="BC727" s="5">
        <f t="shared" si="940"/>
        <v>4.8599004381592992E-10</v>
      </c>
      <c r="BD727" s="5">
        <f t="shared" si="941"/>
        <v>1.0568561615404687E-6</v>
      </c>
      <c r="BE727" s="5">
        <f t="shared" si="942"/>
        <v>5.4719638846655565E-7</v>
      </c>
      <c r="BF727" s="5">
        <f t="shared" si="943"/>
        <v>1.4165782366940204E-7</v>
      </c>
      <c r="BG727" s="5">
        <f t="shared" si="944"/>
        <v>2.4448186464322631E-8</v>
      </c>
      <c r="BH727" s="5">
        <f t="shared" si="945"/>
        <v>3.1645648255327903E-9</v>
      </c>
      <c r="BI727" s="5">
        <f t="shared" si="946"/>
        <v>3.2769614383017104E-10</v>
      </c>
      <c r="BJ727" s="8">
        <f t="shared" si="947"/>
        <v>0.30928374229994177</v>
      </c>
      <c r="BK727" s="8">
        <f t="shared" si="948"/>
        <v>0.49973498487183632</v>
      </c>
      <c r="BL727" s="8">
        <f t="shared" si="949"/>
        <v>0.18800338630449806</v>
      </c>
      <c r="BM727" s="8">
        <f t="shared" si="950"/>
        <v>5.7512703205822843E-2</v>
      </c>
      <c r="BN727" s="8">
        <f t="shared" si="951"/>
        <v>0.94248594413218689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1.22727272727273</v>
      </c>
      <c r="F728">
        <f>VLOOKUP(B728,home!$B$2:$E$405,3,FALSE)</f>
        <v>1.63</v>
      </c>
      <c r="G728">
        <f>VLOOKUP(C728,away!$B$2:$E$405,4,FALSE)</f>
        <v>0.81</v>
      </c>
      <c r="H728">
        <f>VLOOKUP(A728,away!$A$2:$E$405,3,FALSE)</f>
        <v>0.92424242424242398</v>
      </c>
      <c r="I728">
        <f>VLOOKUP(C728,away!$B$2:$E$405,3,FALSE)</f>
        <v>1.63</v>
      </c>
      <c r="J728">
        <f>VLOOKUP(B728,home!$B$2:$E$405,4,FALSE)</f>
        <v>1.62</v>
      </c>
      <c r="K728" s="3">
        <f t="shared" si="896"/>
        <v>1.6203681818181852</v>
      </c>
      <c r="L728" s="3">
        <f t="shared" si="897"/>
        <v>2.4405545454545448</v>
      </c>
      <c r="M728" s="5">
        <f t="shared" si="898"/>
        <v>1.7233110315851053E-2</v>
      </c>
      <c r="N728" s="5">
        <f t="shared" si="899"/>
        <v>2.7923983629567779E-2</v>
      </c>
      <c r="O728" s="5">
        <f t="shared" si="900"/>
        <v>4.2058345713669884E-2</v>
      </c>
      <c r="P728" s="5">
        <f t="shared" si="901"/>
        <v>6.8150005174339931E-2</v>
      </c>
      <c r="Q728" s="5">
        <f t="shared" si="902"/>
        <v>2.2623567291481756E-2</v>
      </c>
      <c r="R728" s="5">
        <f t="shared" si="903"/>
        <v>5.1322843402897875E-2</v>
      </c>
      <c r="S728" s="5">
        <f t="shared" si="904"/>
        <v>6.7376450335123378E-2</v>
      </c>
      <c r="T728" s="5">
        <f t="shared" si="905"/>
        <v>5.5214049987622561E-2</v>
      </c>
      <c r="U728" s="5">
        <f t="shared" si="906"/>
        <v>8.3161902450493069E-2</v>
      </c>
      <c r="V728" s="5">
        <f t="shared" si="907"/>
        <v>2.9605189305224676E-2</v>
      </c>
      <c r="W728" s="5">
        <f t="shared" si="908"/>
        <v>1.2219502866113221E-2</v>
      </c>
      <c r="X728" s="5">
        <f t="shared" si="909"/>
        <v>2.9822363263087456E-2</v>
      </c>
      <c r="Y728" s="5">
        <f t="shared" si="910"/>
        <v>3.6391552108962374E-2</v>
      </c>
      <c r="Z728" s="5">
        <f t="shared" si="911"/>
        <v>4.1752066250864729E-2</v>
      </c>
      <c r="AA728" s="5">
        <f t="shared" si="912"/>
        <v>6.7653719678066077E-2</v>
      </c>
      <c r="AB728" s="5">
        <f t="shared" si="913"/>
        <v>5.4811967373992562E-2</v>
      </c>
      <c r="AC728" s="5">
        <f t="shared" si="914"/>
        <v>7.3172869238330007E-3</v>
      </c>
      <c r="AD728" s="5">
        <f t="shared" si="915"/>
        <v>4.9500234104714966E-3</v>
      </c>
      <c r="AE728" s="5">
        <f t="shared" si="916"/>
        <v>1.2080802134532616E-2</v>
      </c>
      <c r="AF728" s="5">
        <f t="shared" si="917"/>
        <v>1.4741928281085278E-2</v>
      </c>
      <c r="AG728" s="5">
        <f t="shared" si="918"/>
        <v>1.1992826691722525E-2</v>
      </c>
      <c r="AH728" s="5">
        <f t="shared" si="919"/>
        <v>2.5474548767666805E-2</v>
      </c>
      <c r="AI728" s="5">
        <f t="shared" si="920"/>
        <v>4.1278148269302949E-2</v>
      </c>
      <c r="AJ728" s="5">
        <f t="shared" si="921"/>
        <v>3.344289902997595E-2</v>
      </c>
      <c r="AK728" s="5">
        <f t="shared" si="922"/>
        <v>1.8063269831977095E-2</v>
      </c>
      <c r="AL728" s="5">
        <f t="shared" si="923"/>
        <v>1.1574768166200792E-3</v>
      </c>
      <c r="AM728" s="5">
        <f t="shared" si="924"/>
        <v>1.6041720867166289E-3</v>
      </c>
      <c r="AN728" s="5">
        <f t="shared" si="925"/>
        <v>3.9150694779275701E-3</v>
      </c>
      <c r="AO728" s="5">
        <f t="shared" si="926"/>
        <v>4.7774703050632436E-3</v>
      </c>
      <c r="AP728" s="5">
        <f t="shared" si="927"/>
        <v>3.8865589562654024E-3</v>
      </c>
      <c r="AQ728" s="5">
        <f t="shared" si="928"/>
        <v>2.3713397817226502E-3</v>
      </c>
      <c r="AR728" s="5">
        <f t="shared" si="929"/>
        <v>1.2434405157666526E-2</v>
      </c>
      <c r="AS728" s="5">
        <f t="shared" si="930"/>
        <v>2.0148314477318772E-2</v>
      </c>
      <c r="AT728" s="5">
        <f t="shared" si="931"/>
        <v>1.6323843848157021E-2</v>
      </c>
      <c r="AU728" s="5">
        <f t="shared" si="932"/>
        <v>8.8168790588407202E-3</v>
      </c>
      <c r="AV728" s="5">
        <f t="shared" si="933"/>
        <v>3.5716475724711428E-3</v>
      </c>
      <c r="AW728" s="5">
        <f t="shared" si="934"/>
        <v>1.2714872964516639E-4</v>
      </c>
      <c r="AX728" s="5">
        <f t="shared" si="935"/>
        <v>4.3322490124608472E-4</v>
      </c>
      <c r="AY728" s="5">
        <f t="shared" si="936"/>
        <v>1.0573090019402281E-3</v>
      </c>
      <c r="AZ728" s="5">
        <f t="shared" si="937"/>
        <v>1.2902101453176166E-3</v>
      </c>
      <c r="BA728" s="5">
        <f t="shared" si="938"/>
        <v>1.0496094115821592E-3</v>
      </c>
      <c r="BB728" s="5">
        <f t="shared" si="939"/>
        <v>6.4040725509717728E-4</v>
      </c>
      <c r="BC728" s="5">
        <f t="shared" si="940"/>
        <v>3.125897674738965E-4</v>
      </c>
      <c r="BD728" s="5">
        <f t="shared" si="941"/>
        <v>5.0578073379277527E-3</v>
      </c>
      <c r="BE728" s="5">
        <f t="shared" si="942"/>
        <v>8.1955100801446665E-3</v>
      </c>
      <c r="BF728" s="5">
        <f t="shared" si="943"/>
        <v>6.6398718838183123E-3</v>
      </c>
      <c r="BG728" s="5">
        <f t="shared" si="944"/>
        <v>3.5863457106294562E-3</v>
      </c>
      <c r="BH728" s="5">
        <f t="shared" si="945"/>
        <v>1.452800119626025E-3</v>
      </c>
      <c r="BI728" s="5">
        <f t="shared" si="946"/>
        <v>4.7081421767673244E-4</v>
      </c>
      <c r="BJ728" s="8">
        <f t="shared" si="947"/>
        <v>0.24929856075499968</v>
      </c>
      <c r="BK728" s="8">
        <f t="shared" si="948"/>
        <v>0.19189682787293233</v>
      </c>
      <c r="BL728" s="8">
        <f t="shared" si="949"/>
        <v>0.50396588398231934</v>
      </c>
      <c r="BM728" s="8">
        <f t="shared" si="950"/>
        <v>0.75667132306101292</v>
      </c>
      <c r="BN728" s="8">
        <f t="shared" si="951"/>
        <v>0.22931185552780831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1.22727272727273</v>
      </c>
      <c r="F729">
        <f>VLOOKUP(B729,home!$B$2:$E$405,3,FALSE)</f>
        <v>0.81</v>
      </c>
      <c r="G729">
        <f>VLOOKUP(C729,away!$B$2:$E$405,4,FALSE)</f>
        <v>1.02</v>
      </c>
      <c r="H729">
        <f>VLOOKUP(A729,away!$A$2:$E$405,3,FALSE)</f>
        <v>0.92424242424242398</v>
      </c>
      <c r="I729">
        <f>VLOOKUP(C729,away!$B$2:$E$405,3,FALSE)</f>
        <v>0.61</v>
      </c>
      <c r="J729">
        <f>VLOOKUP(B729,home!$B$2:$E$405,4,FALSE)</f>
        <v>1.44</v>
      </c>
      <c r="K729" s="3">
        <f t="shared" si="896"/>
        <v>1.0139727272727297</v>
      </c>
      <c r="L729" s="3">
        <f t="shared" si="897"/>
        <v>0.81185454545454516</v>
      </c>
      <c r="M729" s="5">
        <f t="shared" si="898"/>
        <v>0.16108432832150205</v>
      </c>
      <c r="N729" s="5">
        <f t="shared" si="899"/>
        <v>0.16333511570904927</v>
      </c>
      <c r="O729" s="5">
        <f t="shared" si="900"/>
        <v>0.13077704414930377</v>
      </c>
      <c r="P729" s="5">
        <f t="shared" si="901"/>
        <v>0.13260435612073573</v>
      </c>
      <c r="Q729" s="5">
        <f t="shared" si="902"/>
        <v>8.2808676367455772E-2</v>
      </c>
      <c r="R729" s="5">
        <f t="shared" si="903"/>
        <v>5.308596886686099E-2</v>
      </c>
      <c r="S729" s="5">
        <f t="shared" si="904"/>
        <v>2.7289922373919317E-2</v>
      </c>
      <c r="T729" s="5">
        <f t="shared" si="905"/>
        <v>6.7228600311993333E-2</v>
      </c>
      <c r="U729" s="5">
        <f t="shared" si="906"/>
        <v>5.3827724631846263E-2</v>
      </c>
      <c r="V729" s="5">
        <f t="shared" si="907"/>
        <v>2.496113283359041E-3</v>
      </c>
      <c r="W729" s="5">
        <f t="shared" si="908"/>
        <v>2.7988579806051322E-2</v>
      </c>
      <c r="X729" s="5">
        <f t="shared" si="909"/>
        <v>2.2722655736360058E-2</v>
      </c>
      <c r="Y729" s="5">
        <f t="shared" si="910"/>
        <v>9.2237456721813525E-3</v>
      </c>
      <c r="Z729" s="5">
        <f t="shared" si="911"/>
        <v>1.4366028374806527E-2</v>
      </c>
      <c r="AA729" s="5">
        <f t="shared" si="912"/>
        <v>1.4566760971279995E-2</v>
      </c>
      <c r="AB729" s="5">
        <f t="shared" si="913"/>
        <v>7.3851491747893658E-3</v>
      </c>
      <c r="AC729" s="5">
        <f t="shared" si="914"/>
        <v>1.2842477376338084E-4</v>
      </c>
      <c r="AD729" s="5">
        <f t="shared" si="915"/>
        <v>7.094914149608075E-3</v>
      </c>
      <c r="AE729" s="5">
        <f t="shared" si="916"/>
        <v>5.7600383019690846E-3</v>
      </c>
      <c r="AF729" s="5">
        <f t="shared" si="917"/>
        <v>2.3381566387229405E-3</v>
      </c>
      <c r="AG729" s="5">
        <f t="shared" si="918"/>
        <v>6.3274769837731357E-4</v>
      </c>
      <c r="AH729" s="5">
        <f t="shared" si="919"/>
        <v>2.9157813590539117E-3</v>
      </c>
      <c r="AI729" s="5">
        <f t="shared" si="920"/>
        <v>2.9565227767708812E-3</v>
      </c>
      <c r="AJ729" s="5">
        <f t="shared" si="921"/>
        <v>1.4989167316031568E-3</v>
      </c>
      <c r="AK729" s="5">
        <f t="shared" si="922"/>
        <v>5.0662022876612643E-4</v>
      </c>
      <c r="AL729" s="5">
        <f t="shared" si="923"/>
        <v>4.2287625648735699E-6</v>
      </c>
      <c r="AM729" s="5">
        <f t="shared" si="924"/>
        <v>1.4388098900087966E-3</v>
      </c>
      <c r="AN729" s="5">
        <f t="shared" si="925"/>
        <v>1.1681043492485956E-3</v>
      </c>
      <c r="AO729" s="5">
        <f t="shared" si="926"/>
        <v>4.7416541275134788E-4</v>
      </c>
      <c r="AP729" s="5">
        <f t="shared" si="927"/>
        <v>1.2831778187983748E-4</v>
      </c>
      <c r="AQ729" s="5">
        <f t="shared" si="928"/>
        <v>2.6043843620447725E-5</v>
      </c>
      <c r="AR729" s="5">
        <f t="shared" si="929"/>
        <v>4.7343806997991001E-4</v>
      </c>
      <c r="AS729" s="5">
        <f t="shared" si="930"/>
        <v>4.8005329101226684E-4</v>
      </c>
      <c r="AT729" s="5">
        <f t="shared" si="931"/>
        <v>2.4338047236197876E-4</v>
      </c>
      <c r="AU729" s="5">
        <f t="shared" si="932"/>
        <v>8.2260387108600277E-5</v>
      </c>
      <c r="AV729" s="5">
        <f t="shared" si="933"/>
        <v>2.0852447265754475E-5</v>
      </c>
      <c r="AW729" s="5">
        <f t="shared" si="934"/>
        <v>9.6697512232941565E-8</v>
      </c>
      <c r="AX729" s="5">
        <f t="shared" si="935"/>
        <v>2.4315233136653253E-4</v>
      </c>
      <c r="AY729" s="5">
        <f t="shared" si="936"/>
        <v>1.974043254577892E-4</v>
      </c>
      <c r="AZ729" s="5">
        <f t="shared" si="937"/>
        <v>8.0131799457647268E-5</v>
      </c>
      <c r="BA729" s="5">
        <f t="shared" si="938"/>
        <v>2.1685121875047672E-5</v>
      </c>
      <c r="BB729" s="5">
        <f t="shared" si="939"/>
        <v>4.4012911907483088E-6</v>
      </c>
      <c r="BC729" s="5">
        <f t="shared" si="940"/>
        <v>7.1464165181561258E-7</v>
      </c>
      <c r="BD729" s="5">
        <f t="shared" si="941"/>
        <v>6.4060474850736145E-5</v>
      </c>
      <c r="BE729" s="5">
        <f t="shared" si="942"/>
        <v>6.4955574394787055E-5</v>
      </c>
      <c r="BF729" s="5">
        <f t="shared" si="943"/>
        <v>3.2931590460324454E-5</v>
      </c>
      <c r="BG729" s="5">
        <f t="shared" si="944"/>
        <v>1.1130578197494598E-5</v>
      </c>
      <c r="BH729" s="5">
        <f t="shared" si="945"/>
        <v>2.8215256827589947E-6</v>
      </c>
      <c r="BI729" s="5">
        <f t="shared" si="946"/>
        <v>5.7219001832343795E-7</v>
      </c>
      <c r="BJ729" s="8">
        <f t="shared" si="947"/>
        <v>0.39291616118027706</v>
      </c>
      <c r="BK729" s="8">
        <f t="shared" si="948"/>
        <v>0.32380477796130219</v>
      </c>
      <c r="BL729" s="8">
        <f t="shared" si="949"/>
        <v>0.26899694549160746</v>
      </c>
      <c r="BM729" s="8">
        <f t="shared" si="950"/>
        <v>0.27619111584514</v>
      </c>
      <c r="BN729" s="8">
        <f t="shared" si="951"/>
        <v>0.7236954895349077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1.22727272727273</v>
      </c>
      <c r="F730">
        <f>VLOOKUP(B730,home!$B$2:$E$405,3,FALSE)</f>
        <v>0.81</v>
      </c>
      <c r="G730">
        <f>VLOOKUP(C730,away!$B$2:$E$405,4,FALSE)</f>
        <v>0</v>
      </c>
      <c r="H730">
        <f>VLOOKUP(A730,away!$A$2:$E$405,3,FALSE)</f>
        <v>0.92424242424242398</v>
      </c>
      <c r="I730">
        <f>VLOOKUP(C730,away!$B$2:$E$405,3,FALSE)</f>
        <v>0.54</v>
      </c>
      <c r="J730">
        <f>VLOOKUP(B730,home!$B$2:$E$405,4,FALSE)</f>
        <v>1.08</v>
      </c>
      <c r="K730" s="3">
        <f t="shared" si="896"/>
        <v>0</v>
      </c>
      <c r="L730" s="3">
        <f t="shared" si="897"/>
        <v>0.53901818181818173</v>
      </c>
      <c r="M730" s="5">
        <f t="shared" si="898"/>
        <v>0.58332068617056398</v>
      </c>
      <c r="N730" s="5">
        <f t="shared" si="899"/>
        <v>0</v>
      </c>
      <c r="O730" s="5">
        <f t="shared" si="900"/>
        <v>0.3144204556765916</v>
      </c>
      <c r="P730" s="5">
        <f t="shared" si="901"/>
        <v>0</v>
      </c>
      <c r="Q730" s="5">
        <f t="shared" si="902"/>
        <v>0</v>
      </c>
      <c r="R730" s="5">
        <f t="shared" si="903"/>
        <v>8.4739171172620295E-2</v>
      </c>
      <c r="S730" s="5">
        <f t="shared" si="904"/>
        <v>0</v>
      </c>
      <c r="T730" s="5">
        <f t="shared" si="905"/>
        <v>0</v>
      </c>
      <c r="U730" s="5">
        <f t="shared" si="906"/>
        <v>0</v>
      </c>
      <c r="V730" s="5">
        <f t="shared" si="907"/>
        <v>0</v>
      </c>
      <c r="W730" s="5">
        <f t="shared" si="908"/>
        <v>0</v>
      </c>
      <c r="X730" s="5">
        <f t="shared" si="909"/>
        <v>0</v>
      </c>
      <c r="Y730" s="5">
        <f t="shared" si="910"/>
        <v>0</v>
      </c>
      <c r="Z730" s="5">
        <f t="shared" si="911"/>
        <v>1.5225317991415155E-2</v>
      </c>
      <c r="AA730" s="5">
        <f t="shared" si="912"/>
        <v>0</v>
      </c>
      <c r="AB730" s="5">
        <f t="shared" si="913"/>
        <v>0</v>
      </c>
      <c r="AC730" s="5">
        <f t="shared" si="914"/>
        <v>0</v>
      </c>
      <c r="AD730" s="5">
        <f t="shared" si="915"/>
        <v>0</v>
      </c>
      <c r="AE730" s="5">
        <f t="shared" si="916"/>
        <v>0</v>
      </c>
      <c r="AF730" s="5">
        <f t="shared" si="917"/>
        <v>0</v>
      </c>
      <c r="AG730" s="5">
        <f t="shared" si="918"/>
        <v>0</v>
      </c>
      <c r="AH730" s="5">
        <f t="shared" si="919"/>
        <v>2.0516808053340618E-3</v>
      </c>
      <c r="AI730" s="5">
        <f t="shared" si="920"/>
        <v>0</v>
      </c>
      <c r="AJ730" s="5">
        <f t="shared" si="921"/>
        <v>0</v>
      </c>
      <c r="AK730" s="5">
        <f t="shared" si="922"/>
        <v>0</v>
      </c>
      <c r="AL730" s="5">
        <f t="shared" si="923"/>
        <v>0</v>
      </c>
      <c r="AM730" s="5">
        <f t="shared" si="924"/>
        <v>0</v>
      </c>
      <c r="AN730" s="5">
        <f t="shared" si="925"/>
        <v>0</v>
      </c>
      <c r="AO730" s="5">
        <f t="shared" si="926"/>
        <v>0</v>
      </c>
      <c r="AP730" s="5">
        <f t="shared" si="927"/>
        <v>0</v>
      </c>
      <c r="AQ730" s="5">
        <f t="shared" si="928"/>
        <v>0</v>
      </c>
      <c r="AR730" s="5">
        <f t="shared" si="929"/>
        <v>2.2117865147248586E-4</v>
      </c>
      <c r="AS730" s="5">
        <f t="shared" si="930"/>
        <v>0</v>
      </c>
      <c r="AT730" s="5">
        <f t="shared" si="931"/>
        <v>0</v>
      </c>
      <c r="AU730" s="5">
        <f t="shared" si="932"/>
        <v>0</v>
      </c>
      <c r="AV730" s="5">
        <f t="shared" si="933"/>
        <v>0</v>
      </c>
      <c r="AW730" s="5">
        <f t="shared" si="934"/>
        <v>0</v>
      </c>
      <c r="AX730" s="5">
        <f t="shared" si="935"/>
        <v>0</v>
      </c>
      <c r="AY730" s="5">
        <f t="shared" si="936"/>
        <v>0</v>
      </c>
      <c r="AZ730" s="5">
        <f t="shared" si="937"/>
        <v>0</v>
      </c>
      <c r="BA730" s="5">
        <f t="shared" si="938"/>
        <v>0</v>
      </c>
      <c r="BB730" s="5">
        <f t="shared" si="939"/>
        <v>0</v>
      </c>
      <c r="BC730" s="5">
        <f t="shared" si="940"/>
        <v>0</v>
      </c>
      <c r="BD730" s="5">
        <f t="shared" si="941"/>
        <v>1.9869885762282761E-5</v>
      </c>
      <c r="BE730" s="5">
        <f t="shared" si="942"/>
        <v>0</v>
      </c>
      <c r="BF730" s="5">
        <f t="shared" si="943"/>
        <v>0</v>
      </c>
      <c r="BG730" s="5">
        <f t="shared" si="944"/>
        <v>0</v>
      </c>
      <c r="BH730" s="5">
        <f t="shared" si="945"/>
        <v>0</v>
      </c>
      <c r="BI730" s="5">
        <f t="shared" si="946"/>
        <v>0</v>
      </c>
      <c r="BJ730" s="8">
        <f t="shared" si="947"/>
        <v>0</v>
      </c>
      <c r="BK730" s="8">
        <f t="shared" si="948"/>
        <v>0.58332068617056398</v>
      </c>
      <c r="BL730" s="8">
        <f t="shared" si="949"/>
        <v>0.40145235619178077</v>
      </c>
      <c r="BM730" s="8">
        <f t="shared" si="950"/>
        <v>1.7518047333983985E-2</v>
      </c>
      <c r="BN730" s="8">
        <f t="shared" si="951"/>
        <v>0.9824803130197759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1.22727272727273</v>
      </c>
      <c r="F731">
        <f>VLOOKUP(B731,home!$B$2:$E$405,3,FALSE)</f>
        <v>0.81</v>
      </c>
      <c r="G731">
        <f>VLOOKUP(C731,away!$B$2:$E$405,4,FALSE)</f>
        <v>1.0900000000000001</v>
      </c>
      <c r="H731">
        <f>VLOOKUP(A731,away!$A$2:$E$405,3,FALSE)</f>
        <v>0.92424242424242398</v>
      </c>
      <c r="I731">
        <f>VLOOKUP(C731,away!$B$2:$E$405,3,FALSE)</f>
        <v>1.0900000000000001</v>
      </c>
      <c r="J731">
        <f>VLOOKUP(B731,home!$B$2:$E$405,4,FALSE)</f>
        <v>0.36</v>
      </c>
      <c r="K731" s="3">
        <f t="shared" si="896"/>
        <v>1.0835590909090935</v>
      </c>
      <c r="L731" s="3">
        <f t="shared" si="897"/>
        <v>0.36267272727272715</v>
      </c>
      <c r="M731" s="5">
        <f t="shared" si="898"/>
        <v>0.23545585903677488</v>
      </c>
      <c r="N731" s="5">
        <f t="shared" si="899"/>
        <v>0.25513033656710749</v>
      </c>
      <c r="O731" s="5">
        <f t="shared" si="900"/>
        <v>8.539341854920994E-2</v>
      </c>
      <c r="P731" s="5">
        <f t="shared" si="901"/>
        <v>9.252881497280166E-2</v>
      </c>
      <c r="Q731" s="5">
        <f t="shared" si="902"/>
        <v>0.13822439777699302</v>
      </c>
      <c r="R731" s="5">
        <f t="shared" si="903"/>
        <v>1.5484931998191729E-2</v>
      </c>
      <c r="S731" s="5">
        <f t="shared" si="904"/>
        <v>9.0904316793129422E-3</v>
      </c>
      <c r="T731" s="5">
        <f t="shared" si="905"/>
        <v>5.0130219317412343E-2</v>
      </c>
      <c r="U731" s="5">
        <f t="shared" si="906"/>
        <v>1.6778838838749761E-2</v>
      </c>
      <c r="V731" s="5">
        <f t="shared" si="907"/>
        <v>3.9692595287711414E-4</v>
      </c>
      <c r="W731" s="5">
        <f t="shared" si="908"/>
        <v>4.9924767598898502E-2</v>
      </c>
      <c r="X731" s="5">
        <f t="shared" si="909"/>
        <v>1.8106351623549601E-2</v>
      </c>
      <c r="Y731" s="5">
        <f t="shared" si="910"/>
        <v>3.2833399621358525E-3</v>
      </c>
      <c r="Z731" s="5">
        <f t="shared" si="911"/>
        <v>1.8719875064723052E-3</v>
      </c>
      <c r="AA731" s="5">
        <f t="shared" si="912"/>
        <v>2.028409080706312E-3</v>
      </c>
      <c r="AB731" s="5">
        <f t="shared" si="913"/>
        <v>1.0989505497409407E-3</v>
      </c>
      <c r="AC731" s="5">
        <f t="shared" si="914"/>
        <v>9.7489313394865487E-6</v>
      </c>
      <c r="AD731" s="5">
        <f t="shared" si="915"/>
        <v>1.3524108948327554E-2</v>
      </c>
      <c r="AE731" s="5">
        <f t="shared" si="916"/>
        <v>4.9048254762234476E-3</v>
      </c>
      <c r="AF731" s="5">
        <f t="shared" si="917"/>
        <v>8.8942321612935527E-4</v>
      </c>
      <c r="AG731" s="5">
        <f t="shared" si="918"/>
        <v>1.0752318116443786E-4</v>
      </c>
      <c r="AH731" s="5">
        <f t="shared" si="919"/>
        <v>1.6972970359819568E-4</v>
      </c>
      <c r="AI731" s="5">
        <f t="shared" si="920"/>
        <v>1.8391216333113082E-4</v>
      </c>
      <c r="AJ731" s="5">
        <f t="shared" si="921"/>
        <v>9.9639848253102429E-5</v>
      </c>
      <c r="AK731" s="5">
        <f t="shared" si="922"/>
        <v>3.5988554463817234E-5</v>
      </c>
      <c r="AL731" s="5">
        <f t="shared" si="923"/>
        <v>1.5324436058361322E-7</v>
      </c>
      <c r="AM731" s="5">
        <f t="shared" si="924"/>
        <v>2.9308342394810689E-3</v>
      </c>
      <c r="AN731" s="5">
        <f t="shared" si="925"/>
        <v>1.0629336468168885E-3</v>
      </c>
      <c r="AO731" s="5">
        <f t="shared" si="926"/>
        <v>1.9274852230051332E-4</v>
      </c>
      <c r="AP731" s="5">
        <f t="shared" si="927"/>
        <v>2.3301544086838415E-5</v>
      </c>
      <c r="AQ731" s="5">
        <f t="shared" si="928"/>
        <v>2.1127086359098436E-6</v>
      </c>
      <c r="AR731" s="5">
        <f t="shared" si="929"/>
        <v>1.2311266900629847E-5</v>
      </c>
      <c r="AS731" s="5">
        <f t="shared" si="930"/>
        <v>1.333998517078569E-5</v>
      </c>
      <c r="AT731" s="5">
        <f t="shared" si="931"/>
        <v>7.2273311021986654E-6</v>
      </c>
      <c r="AU731" s="5">
        <f t="shared" si="932"/>
        <v>2.610413439599135E-6</v>
      </c>
      <c r="AV731" s="5">
        <f t="shared" si="933"/>
        <v>7.071343033772294E-7</v>
      </c>
      <c r="AW731" s="5">
        <f t="shared" si="934"/>
        <v>1.6728211044728964E-9</v>
      </c>
      <c r="AX731" s="5">
        <f t="shared" si="935"/>
        <v>5.2928868068955837E-4</v>
      </c>
      <c r="AY731" s="5">
        <f t="shared" si="936"/>
        <v>1.9195856934026579E-4</v>
      </c>
      <c r="AZ731" s="5">
        <f t="shared" si="937"/>
        <v>3.4809068933002547E-5</v>
      </c>
      <c r="BA731" s="5">
        <f t="shared" si="938"/>
        <v>4.2080999879187983E-6</v>
      </c>
      <c r="BB731" s="5">
        <f t="shared" si="939"/>
        <v>3.815407748137101E-7</v>
      </c>
      <c r="BC731" s="5">
        <f t="shared" si="940"/>
        <v>2.7674886673487531E-8</v>
      </c>
      <c r="BD731" s="5">
        <f t="shared" si="941"/>
        <v>7.441601238389804E-7</v>
      </c>
      <c r="BE731" s="5">
        <f t="shared" si="942"/>
        <v>8.0634146727776411E-7</v>
      </c>
      <c r="BF731" s="5">
        <f t="shared" si="943"/>
        <v>4.3685931362289935E-7</v>
      </c>
      <c r="BG731" s="5">
        <f t="shared" si="944"/>
        <v>1.5778762690813314E-7</v>
      </c>
      <c r="BH731" s="5">
        <f t="shared" si="945"/>
        <v>4.2743054392319984E-8</v>
      </c>
      <c r="BI731" s="5">
        <f t="shared" si="946"/>
        <v>9.262925032004039E-9</v>
      </c>
      <c r="BJ731" s="8">
        <f t="shared" si="947"/>
        <v>0.53919789796387518</v>
      </c>
      <c r="BK731" s="8">
        <f t="shared" si="948"/>
        <v>0.33767389238680695</v>
      </c>
      <c r="BL731" s="8">
        <f t="shared" si="949"/>
        <v>0.12131221257167261</v>
      </c>
      <c r="BM731" s="8">
        <f t="shared" si="950"/>
        <v>0.17764627463122895</v>
      </c>
      <c r="BN731" s="8">
        <f t="shared" si="951"/>
        <v>0.82221775890107862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1.56944444444444</v>
      </c>
      <c r="F732">
        <f>VLOOKUP(B732,home!$B$2:$E$405,3,FALSE)</f>
        <v>0.9</v>
      </c>
      <c r="G732">
        <f>VLOOKUP(C732,away!$B$2:$E$405,4,FALSE)</f>
        <v>1.18</v>
      </c>
      <c r="H732">
        <f>VLOOKUP(A732,away!$A$2:$E$405,3,FALSE)</f>
        <v>1.0833333333333299</v>
      </c>
      <c r="I732">
        <f>VLOOKUP(C732,away!$B$2:$E$405,3,FALSE)</f>
        <v>1.01</v>
      </c>
      <c r="J732">
        <f>VLOOKUP(B732,home!$B$2:$E$405,4,FALSE)</f>
        <v>0.92</v>
      </c>
      <c r="K732" s="3">
        <f t="shared" si="896"/>
        <v>1.6667499999999953</v>
      </c>
      <c r="L732" s="3">
        <f t="shared" si="897"/>
        <v>1.0066333333333302</v>
      </c>
      <c r="M732" s="5">
        <f t="shared" si="898"/>
        <v>6.901831786360603E-2</v>
      </c>
      <c r="N732" s="5">
        <f t="shared" si="899"/>
        <v>0.11503628129916502</v>
      </c>
      <c r="O732" s="5">
        <f t="shared" si="900"/>
        <v>6.9476139372101064E-2</v>
      </c>
      <c r="P732" s="5">
        <f t="shared" si="901"/>
        <v>0.11579935529844911</v>
      </c>
      <c r="Q732" s="5">
        <f t="shared" si="902"/>
        <v>9.5868360927691396E-2</v>
      </c>
      <c r="R732" s="5">
        <f t="shared" si="903"/>
        <v>3.4968498881634551E-2</v>
      </c>
      <c r="S732" s="5">
        <f t="shared" si="904"/>
        <v>4.8572216415199675E-2</v>
      </c>
      <c r="T732" s="5">
        <f t="shared" si="905"/>
        <v>9.6504287721844773E-2</v>
      </c>
      <c r="U732" s="5">
        <f t="shared" si="906"/>
        <v>5.8283745510964213E-2</v>
      </c>
      <c r="V732" s="5">
        <f t="shared" si="907"/>
        <v>9.0549734885233546E-3</v>
      </c>
      <c r="W732" s="5">
        <f t="shared" si="908"/>
        <v>5.3262863525409751E-2</v>
      </c>
      <c r="X732" s="5">
        <f t="shared" si="909"/>
        <v>5.3616173853461464E-2</v>
      </c>
      <c r="Y732" s="5">
        <f t="shared" si="910"/>
        <v>2.6985913903344625E-2</v>
      </c>
      <c r="Z732" s="5">
        <f t="shared" si="911"/>
        <v>1.1733485530294208E-2</v>
      </c>
      <c r="AA732" s="5">
        <f t="shared" si="912"/>
        <v>1.9556787007617812E-2</v>
      </c>
      <c r="AB732" s="5">
        <f t="shared" si="913"/>
        <v>1.6298137372473452E-2</v>
      </c>
      <c r="AC732" s="5">
        <f t="shared" si="914"/>
        <v>9.4953061436504828E-4</v>
      </c>
      <c r="AD732" s="5">
        <f t="shared" si="915"/>
        <v>2.2193969445244099E-2</v>
      </c>
      <c r="AE732" s="5">
        <f t="shared" si="916"/>
        <v>2.2341189442564146E-2</v>
      </c>
      <c r="AF732" s="5">
        <f t="shared" si="917"/>
        <v>1.1244692999599874E-2</v>
      </c>
      <c r="AG732" s="5">
        <f t="shared" si="918"/>
        <v>3.7730942654990622E-3</v>
      </c>
      <c r="AH732" s="5">
        <f t="shared" si="919"/>
        <v>2.9528294127446134E-3</v>
      </c>
      <c r="AI732" s="5">
        <f t="shared" si="920"/>
        <v>4.9216284236920692E-3</v>
      </c>
      <c r="AJ732" s="5">
        <f t="shared" si="921"/>
        <v>4.1015620875943671E-3</v>
      </c>
      <c r="AK732" s="5">
        <f t="shared" si="922"/>
        <v>2.2787595364992985E-3</v>
      </c>
      <c r="AL732" s="5">
        <f t="shared" si="923"/>
        <v>6.3725130593246846E-5</v>
      </c>
      <c r="AM732" s="5">
        <f t="shared" si="924"/>
        <v>7.398359714572097E-3</v>
      </c>
      <c r="AN732" s="5">
        <f t="shared" si="925"/>
        <v>7.4474355006787342E-3</v>
      </c>
      <c r="AO732" s="5">
        <f t="shared" si="926"/>
        <v>3.748418411416606E-3</v>
      </c>
      <c r="AP732" s="5">
        <f t="shared" si="927"/>
        <v>1.2577609734041083E-3</v>
      </c>
      <c r="AQ732" s="5">
        <f t="shared" si="928"/>
        <v>3.1652603029858783E-4</v>
      </c>
      <c r="AR732" s="5">
        <f t="shared" si="929"/>
        <v>5.9448330290316222E-4</v>
      </c>
      <c r="AS732" s="5">
        <f t="shared" si="930"/>
        <v>9.9085504511384269E-4</v>
      </c>
      <c r="AT732" s="5">
        <f t="shared" si="931"/>
        <v>8.2575382322174645E-4</v>
      </c>
      <c r="AU732" s="5">
        <f t="shared" si="932"/>
        <v>4.5877506161828092E-4</v>
      </c>
      <c r="AV732" s="5">
        <f t="shared" si="933"/>
        <v>1.9116583348806676E-4</v>
      </c>
      <c r="AW732" s="5">
        <f t="shared" si="934"/>
        <v>2.9699559267691211E-6</v>
      </c>
      <c r="AX732" s="5">
        <f t="shared" si="935"/>
        <v>2.0552026757105031E-3</v>
      </c>
      <c r="AY732" s="5">
        <f t="shared" si="936"/>
        <v>2.0688355201260427E-3</v>
      </c>
      <c r="AZ732" s="5">
        <f t="shared" si="937"/>
        <v>1.0412793978714361E-3</v>
      </c>
      <c r="BA732" s="5">
        <f t="shared" si="938"/>
        <v>3.4939551707021559E-4</v>
      </c>
      <c r="BB732" s="5">
        <f t="shared" si="939"/>
        <v>8.7928293500028374E-5</v>
      </c>
      <c r="BC732" s="5">
        <f t="shared" si="940"/>
        <v>1.7702310236048996E-5</v>
      </c>
      <c r="BD732" s="5">
        <f t="shared" si="941"/>
        <v>9.9737784802069628E-5</v>
      </c>
      <c r="BE732" s="5">
        <f t="shared" si="942"/>
        <v>1.6623795281884906E-4</v>
      </c>
      <c r="BF732" s="5">
        <f t="shared" si="943"/>
        <v>1.3853855393040798E-4</v>
      </c>
      <c r="BG732" s="5">
        <f t="shared" si="944"/>
        <v>7.6969711587835654E-5</v>
      </c>
      <c r="BH732" s="5">
        <f t="shared" si="945"/>
        <v>3.2072316697256155E-5</v>
      </c>
      <c r="BI732" s="5">
        <f t="shared" si="946"/>
        <v>1.0691306771030306E-5</v>
      </c>
      <c r="BJ732" s="8">
        <f t="shared" si="947"/>
        <v>0.52661567172870871</v>
      </c>
      <c r="BK732" s="8">
        <f t="shared" si="948"/>
        <v>0.2455269543308625</v>
      </c>
      <c r="BL732" s="8">
        <f t="shared" si="949"/>
        <v>0.21642336829827399</v>
      </c>
      <c r="BM732" s="8">
        <f t="shared" si="950"/>
        <v>0.49806666068129279</v>
      </c>
      <c r="BN732" s="8">
        <f t="shared" si="951"/>
        <v>0.50016695364264718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1.56944444444444</v>
      </c>
      <c r="F733">
        <f>VLOOKUP(B733,home!$B$2:$E$405,3,FALSE)</f>
        <v>0.67</v>
      </c>
      <c r="G733">
        <f>VLOOKUP(C733,away!$B$2:$E$405,4,FALSE)</f>
        <v>1.1200000000000001</v>
      </c>
      <c r="H733">
        <f>VLOOKUP(A733,away!$A$2:$E$405,3,FALSE)</f>
        <v>1.0833333333333299</v>
      </c>
      <c r="I733">
        <f>VLOOKUP(C733,away!$B$2:$E$405,3,FALSE)</f>
        <v>0.9</v>
      </c>
      <c r="J733">
        <f>VLOOKUP(B733,home!$B$2:$E$405,4,FALSE)</f>
        <v>1.23</v>
      </c>
      <c r="K733" s="3">
        <f t="shared" si="896"/>
        <v>1.177711111111108</v>
      </c>
      <c r="L733" s="3">
        <f t="shared" si="897"/>
        <v>1.1992499999999964</v>
      </c>
      <c r="M733" s="5">
        <f t="shared" si="898"/>
        <v>9.2832256210364603E-2</v>
      </c>
      <c r="N733" s="5">
        <f t="shared" si="899"/>
        <v>0.10932957960845956</v>
      </c>
      <c r="O733" s="5">
        <f t="shared" si="900"/>
        <v>0.11132908326027942</v>
      </c>
      <c r="P733" s="5">
        <f t="shared" si="901"/>
        <v>0.13111349834544472</v>
      </c>
      <c r="Q733" s="5">
        <f t="shared" si="902"/>
        <v>6.437933033899465E-2</v>
      </c>
      <c r="R733" s="5">
        <f t="shared" si="903"/>
        <v>6.6755701549944882E-2</v>
      </c>
      <c r="S733" s="5">
        <f t="shared" si="904"/>
        <v>4.6295194553457451E-2</v>
      </c>
      <c r="T733" s="5">
        <f t="shared" si="905"/>
        <v>7.7206911909039097E-2</v>
      </c>
      <c r="U733" s="5">
        <f t="shared" si="906"/>
        <v>7.8618931445387091E-2</v>
      </c>
      <c r="V733" s="5">
        <f t="shared" si="907"/>
        <v>7.2651051384695561E-3</v>
      </c>
      <c r="W733" s="5">
        <f t="shared" si="908"/>
        <v>2.5273417555375474E-2</v>
      </c>
      <c r="X733" s="5">
        <f t="shared" si="909"/>
        <v>3.0309146003283941E-2</v>
      </c>
      <c r="Y733" s="5">
        <f t="shared" si="910"/>
        <v>1.8174121672219087E-2</v>
      </c>
      <c r="Z733" s="5">
        <f t="shared" si="911"/>
        <v>2.6685591694590376E-2</v>
      </c>
      <c r="AA733" s="5">
        <f t="shared" si="912"/>
        <v>3.1427917845293384E-2</v>
      </c>
      <c r="AB733" s="5">
        <f t="shared" si="913"/>
        <v>1.8506504022744556E-2</v>
      </c>
      <c r="AC733" s="5">
        <f t="shared" si="914"/>
        <v>6.4131355672971584E-4</v>
      </c>
      <c r="AD733" s="5">
        <f t="shared" si="915"/>
        <v>7.4411961676790588E-3</v>
      </c>
      <c r="AE733" s="5">
        <f t="shared" si="916"/>
        <v>8.9238545040890831E-3</v>
      </c>
      <c r="AF733" s="5">
        <f t="shared" si="917"/>
        <v>5.3509662570144032E-3</v>
      </c>
      <c r="AG733" s="5">
        <f t="shared" si="918"/>
        <v>2.1390487612415006E-3</v>
      </c>
      <c r="AH733" s="5">
        <f t="shared" si="919"/>
        <v>8.0006739599343558E-3</v>
      </c>
      <c r="AI733" s="5">
        <f t="shared" si="920"/>
        <v>9.4224826189919994E-3</v>
      </c>
      <c r="AJ733" s="5">
        <f t="shared" si="921"/>
        <v>5.5484812373190881E-3</v>
      </c>
      <c r="AK733" s="5">
        <f t="shared" si="922"/>
        <v>2.1781693343273984E-3</v>
      </c>
      <c r="AL733" s="5">
        <f t="shared" si="923"/>
        <v>3.6230882407360807E-5</v>
      </c>
      <c r="AM733" s="5">
        <f t="shared" si="924"/>
        <v>1.7527158813266048E-3</v>
      </c>
      <c r="AN733" s="5">
        <f t="shared" si="925"/>
        <v>2.1019445206809243E-3</v>
      </c>
      <c r="AO733" s="5">
        <f t="shared" si="926"/>
        <v>1.2603784832132961E-3</v>
      </c>
      <c r="AP733" s="5">
        <f t="shared" si="927"/>
        <v>5.0383629866451339E-4</v>
      </c>
      <c r="AQ733" s="5">
        <f t="shared" si="928"/>
        <v>1.5105642029335405E-4</v>
      </c>
      <c r="AR733" s="5">
        <f t="shared" si="929"/>
        <v>1.9189616492902468E-3</v>
      </c>
      <c r="AS733" s="5">
        <f t="shared" si="930"/>
        <v>2.2599824561652208E-3</v>
      </c>
      <c r="AT733" s="5">
        <f t="shared" si="931"/>
        <v>1.3308032247709774E-3</v>
      </c>
      <c r="AU733" s="5">
        <f t="shared" si="932"/>
        <v>5.2243391483842419E-4</v>
      </c>
      <c r="AV733" s="5">
        <f t="shared" si="933"/>
        <v>1.5381905658162163E-4</v>
      </c>
      <c r="AW733" s="5">
        <f t="shared" si="934"/>
        <v>1.4214281443674445E-6</v>
      </c>
      <c r="AX733" s="5">
        <f t="shared" si="935"/>
        <v>3.4403216134320651E-4</v>
      </c>
      <c r="AY733" s="5">
        <f t="shared" si="936"/>
        <v>4.1258056949083915E-4</v>
      </c>
      <c r="AZ733" s="5">
        <f t="shared" si="937"/>
        <v>2.4739362398094379E-4</v>
      </c>
      <c r="BA733" s="5">
        <f t="shared" si="938"/>
        <v>9.8895601186381961E-5</v>
      </c>
      <c r="BB733" s="5">
        <f t="shared" si="939"/>
        <v>2.9650137430692066E-5</v>
      </c>
      <c r="BC733" s="5">
        <f t="shared" si="940"/>
        <v>7.1115854627514603E-6</v>
      </c>
      <c r="BD733" s="5">
        <f t="shared" si="941"/>
        <v>3.8355245965188714E-4</v>
      </c>
      <c r="BE733" s="5">
        <f t="shared" si="942"/>
        <v>4.517139934260224E-4</v>
      </c>
      <c r="BF733" s="5">
        <f t="shared" si="943"/>
        <v>2.6599429455109844E-4</v>
      </c>
      <c r="BG733" s="5">
        <f t="shared" si="944"/>
        <v>1.0442147872832976E-4</v>
      </c>
      <c r="BH733" s="5">
        <f t="shared" si="945"/>
        <v>3.0744583934251548E-5</v>
      </c>
      <c r="BI733" s="5">
        <f t="shared" si="946"/>
        <v>7.2416476211712236E-6</v>
      </c>
      <c r="BJ733" s="8">
        <f t="shared" si="947"/>
        <v>0.35543716806046932</v>
      </c>
      <c r="BK733" s="8">
        <f t="shared" si="948"/>
        <v>0.27859617925636421</v>
      </c>
      <c r="BL733" s="8">
        <f t="shared" si="949"/>
        <v>0.33921761403378142</v>
      </c>
      <c r="BM733" s="8">
        <f t="shared" si="950"/>
        <v>0.423785944590371</v>
      </c>
      <c r="BN733" s="8">
        <f t="shared" si="951"/>
        <v>0.57573944931348786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1.56944444444444</v>
      </c>
      <c r="F734">
        <f>VLOOKUP(B734,home!$B$2:$E$405,3,FALSE)</f>
        <v>1.1200000000000001</v>
      </c>
      <c r="G734">
        <f>VLOOKUP(C734,away!$B$2:$E$405,4,FALSE)</f>
        <v>0.45</v>
      </c>
      <c r="H734">
        <f>VLOOKUP(A734,away!$A$2:$E$405,3,FALSE)</f>
        <v>1.0833333333333299</v>
      </c>
      <c r="I734">
        <f>VLOOKUP(C734,away!$B$2:$E$405,3,FALSE)</f>
        <v>0.67</v>
      </c>
      <c r="J734">
        <f>VLOOKUP(B734,home!$B$2:$E$405,4,FALSE)</f>
        <v>0.92</v>
      </c>
      <c r="K734" s="3">
        <f t="shared" si="896"/>
        <v>0.79099999999999782</v>
      </c>
      <c r="L734" s="3">
        <f t="shared" si="897"/>
        <v>0.66776666666666462</v>
      </c>
      <c r="M734" s="5">
        <f t="shared" si="898"/>
        <v>0.23252287616981848</v>
      </c>
      <c r="N734" s="5">
        <f t="shared" si="899"/>
        <v>0.18392559505032591</v>
      </c>
      <c r="O734" s="5">
        <f t="shared" si="900"/>
        <v>0.15527102594366529</v>
      </c>
      <c r="P734" s="5">
        <f t="shared" si="901"/>
        <v>0.12281938152143893</v>
      </c>
      <c r="Q734" s="5">
        <f t="shared" si="902"/>
        <v>7.2742572842403694E-2</v>
      </c>
      <c r="R734" s="5">
        <f t="shared" si="903"/>
        <v>5.1842407712157292E-2</v>
      </c>
      <c r="S734" s="5">
        <f t="shared" si="904"/>
        <v>1.621840474987505E-2</v>
      </c>
      <c r="T734" s="5">
        <f t="shared" si="905"/>
        <v>4.8575065391728948E-2</v>
      </c>
      <c r="U734" s="5">
        <f t="shared" si="906"/>
        <v>4.1007344500316303E-2</v>
      </c>
      <c r="V734" s="5">
        <f t="shared" si="907"/>
        <v>9.5184634134151051E-4</v>
      </c>
      <c r="W734" s="5">
        <f t="shared" si="908"/>
        <v>1.9179791706113718E-2</v>
      </c>
      <c r="X734" s="5">
        <f t="shared" si="909"/>
        <v>1.2807625574952498E-2</v>
      </c>
      <c r="Y734" s="5">
        <f t="shared" si="910"/>
        <v>4.2762527190503769E-3</v>
      </c>
      <c r="Z734" s="5">
        <f t="shared" si="911"/>
        <v>1.1539543929973821E-2</v>
      </c>
      <c r="AA734" s="5">
        <f t="shared" si="912"/>
        <v>9.1277792486092676E-3</v>
      </c>
      <c r="AB734" s="5">
        <f t="shared" si="913"/>
        <v>3.610036692824955E-3</v>
      </c>
      <c r="AC734" s="5">
        <f t="shared" si="914"/>
        <v>3.142303159389717E-5</v>
      </c>
      <c r="AD734" s="5">
        <f t="shared" si="915"/>
        <v>3.7928038098839771E-3</v>
      </c>
      <c r="AE734" s="5">
        <f t="shared" si="916"/>
        <v>2.5327079574468492E-3</v>
      </c>
      <c r="AF734" s="5">
        <f t="shared" si="917"/>
        <v>8.4562897519220961E-4</v>
      </c>
      <c r="AG734" s="5">
        <f t="shared" si="918"/>
        <v>1.8822761400028316E-4</v>
      </c>
      <c r="AH734" s="5">
        <f t="shared" si="919"/>
        <v>1.92643069624304E-3</v>
      </c>
      <c r="AI734" s="5">
        <f t="shared" si="920"/>
        <v>1.5238066807282404E-3</v>
      </c>
      <c r="AJ734" s="5">
        <f t="shared" si="921"/>
        <v>6.0266554222801732E-4</v>
      </c>
      <c r="AK734" s="5">
        <f t="shared" si="922"/>
        <v>1.5890281463412013E-4</v>
      </c>
      <c r="AL734" s="5">
        <f t="shared" si="923"/>
        <v>6.6391012694552848E-7</v>
      </c>
      <c r="AM734" s="5">
        <f t="shared" si="924"/>
        <v>6.0002156272364379E-4</v>
      </c>
      <c r="AN734" s="5">
        <f t="shared" si="925"/>
        <v>4.0067439886809064E-4</v>
      </c>
      <c r="AO734" s="5">
        <f t="shared" si="926"/>
        <v>1.3377850387540725E-4</v>
      </c>
      <c r="AP734" s="5">
        <f t="shared" si="927"/>
        <v>2.9777608534844727E-5</v>
      </c>
      <c r="AQ734" s="5">
        <f t="shared" si="928"/>
        <v>4.97112359815452E-6</v>
      </c>
      <c r="AR734" s="5">
        <f t="shared" si="929"/>
        <v>2.5728124091891149E-4</v>
      </c>
      <c r="AS734" s="5">
        <f t="shared" si="930"/>
        <v>2.0350946156685846E-4</v>
      </c>
      <c r="AT734" s="5">
        <f t="shared" si="931"/>
        <v>8.048799204969229E-5</v>
      </c>
      <c r="AU734" s="5">
        <f t="shared" si="932"/>
        <v>2.1222000570435474E-5</v>
      </c>
      <c r="AV734" s="5">
        <f t="shared" si="933"/>
        <v>4.196650612803603E-6</v>
      </c>
      <c r="AW734" s="5">
        <f t="shared" si="934"/>
        <v>9.7411002354831894E-9</v>
      </c>
      <c r="AX734" s="5">
        <f t="shared" si="935"/>
        <v>7.9102842685733438E-5</v>
      </c>
      <c r="AY734" s="5">
        <f t="shared" si="936"/>
        <v>5.2822241584109769E-5</v>
      </c>
      <c r="AZ734" s="5">
        <f t="shared" si="937"/>
        <v>1.763646609424113E-5</v>
      </c>
      <c r="BA734" s="5">
        <f t="shared" si="938"/>
        <v>3.9256813918436833E-6</v>
      </c>
      <c r="BB734" s="5">
        <f t="shared" si="939"/>
        <v>6.5535979435670205E-7</v>
      </c>
      <c r="BC734" s="5">
        <f t="shared" si="940"/>
        <v>8.7525485068985206E-8</v>
      </c>
      <c r="BD734" s="5">
        <f t="shared" si="941"/>
        <v>2.8633972774047416E-5</v>
      </c>
      <c r="BE734" s="5">
        <f t="shared" si="942"/>
        <v>2.2649472464271444E-5</v>
      </c>
      <c r="BF734" s="5">
        <f t="shared" si="943"/>
        <v>8.95786635961933E-6</v>
      </c>
      <c r="BG734" s="5">
        <f t="shared" si="944"/>
        <v>2.3618907634862899E-6</v>
      </c>
      <c r="BH734" s="5">
        <f t="shared" si="945"/>
        <v>4.6706389847941255E-7</v>
      </c>
      <c r="BI734" s="5">
        <f t="shared" si="946"/>
        <v>7.3889508739442886E-8</v>
      </c>
      <c r="BJ734" s="8">
        <f t="shared" si="947"/>
        <v>0.35018972495573408</v>
      </c>
      <c r="BK734" s="8">
        <f t="shared" si="948"/>
        <v>0.37259741796577889</v>
      </c>
      <c r="BL734" s="8">
        <f t="shared" si="949"/>
        <v>0.26570024133289377</v>
      </c>
      <c r="BM734" s="8">
        <f t="shared" si="950"/>
        <v>0.18085025644408717</v>
      </c>
      <c r="BN734" s="8">
        <f t="shared" si="951"/>
        <v>0.81912385923980957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1.56944444444444</v>
      </c>
      <c r="F735">
        <f>VLOOKUP(B735,home!$B$2:$E$405,3,FALSE)</f>
        <v>0</v>
      </c>
      <c r="G735">
        <f>VLOOKUP(C735,away!$B$2:$E$405,4,FALSE)</f>
        <v>0.51</v>
      </c>
      <c r="H735">
        <f>VLOOKUP(A735,away!$A$2:$E$405,3,FALSE)</f>
        <v>1.0833333333333299</v>
      </c>
      <c r="I735">
        <f>VLOOKUP(C735,away!$B$2:$E$405,3,FALSE)</f>
        <v>1.52</v>
      </c>
      <c r="J735">
        <f>VLOOKUP(B735,home!$B$2:$E$405,4,FALSE)</f>
        <v>0.92</v>
      </c>
      <c r="K735" s="3">
        <f t="shared" si="896"/>
        <v>0</v>
      </c>
      <c r="L735" s="3">
        <f t="shared" si="897"/>
        <v>1.5149333333333288</v>
      </c>
      <c r="M735" s="5">
        <f t="shared" si="898"/>
        <v>0.21982283921522605</v>
      </c>
      <c r="N735" s="5">
        <f t="shared" si="899"/>
        <v>0</v>
      </c>
      <c r="O735" s="5">
        <f t="shared" si="900"/>
        <v>0.33301694655511871</v>
      </c>
      <c r="P735" s="5">
        <f t="shared" si="901"/>
        <v>0</v>
      </c>
      <c r="Q735" s="5">
        <f t="shared" si="902"/>
        <v>0</v>
      </c>
      <c r="R735" s="5">
        <f t="shared" si="903"/>
        <v>0.25224923645061659</v>
      </c>
      <c r="S735" s="5">
        <f t="shared" si="904"/>
        <v>0</v>
      </c>
      <c r="T735" s="5">
        <f t="shared" si="905"/>
        <v>0</v>
      </c>
      <c r="U735" s="5">
        <f t="shared" si="906"/>
        <v>0</v>
      </c>
      <c r="V735" s="5">
        <f t="shared" si="907"/>
        <v>0</v>
      </c>
      <c r="W735" s="5">
        <f t="shared" si="908"/>
        <v>0</v>
      </c>
      <c r="X735" s="5">
        <f t="shared" si="909"/>
        <v>0</v>
      </c>
      <c r="Y735" s="5">
        <f t="shared" si="910"/>
        <v>0</v>
      </c>
      <c r="Z735" s="5">
        <f t="shared" si="911"/>
        <v>0.1273802588689732</v>
      </c>
      <c r="AA735" s="5">
        <f t="shared" si="912"/>
        <v>0</v>
      </c>
      <c r="AB735" s="5">
        <f t="shared" si="913"/>
        <v>0</v>
      </c>
      <c r="AC735" s="5">
        <f t="shared" si="914"/>
        <v>0</v>
      </c>
      <c r="AD735" s="5">
        <f t="shared" si="915"/>
        <v>0</v>
      </c>
      <c r="AE735" s="5">
        <f t="shared" si="916"/>
        <v>0</v>
      </c>
      <c r="AF735" s="5">
        <f t="shared" si="917"/>
        <v>0</v>
      </c>
      <c r="AG735" s="5">
        <f t="shared" si="918"/>
        <v>0</v>
      </c>
      <c r="AH735" s="5">
        <f t="shared" si="919"/>
        <v>4.8243150042308967E-2</v>
      </c>
      <c r="AI735" s="5">
        <f t="shared" si="920"/>
        <v>0</v>
      </c>
      <c r="AJ735" s="5">
        <f t="shared" si="921"/>
        <v>0</v>
      </c>
      <c r="AK735" s="5">
        <f t="shared" si="922"/>
        <v>0</v>
      </c>
      <c r="AL735" s="5">
        <f t="shared" si="923"/>
        <v>0</v>
      </c>
      <c r="AM735" s="5">
        <f t="shared" si="924"/>
        <v>0</v>
      </c>
      <c r="AN735" s="5">
        <f t="shared" si="925"/>
        <v>0</v>
      </c>
      <c r="AO735" s="5">
        <f t="shared" si="926"/>
        <v>0</v>
      </c>
      <c r="AP735" s="5">
        <f t="shared" si="927"/>
        <v>0</v>
      </c>
      <c r="AQ735" s="5">
        <f t="shared" si="928"/>
        <v>0</v>
      </c>
      <c r="AR735" s="5">
        <f t="shared" si="929"/>
        <v>1.4617031220818994E-2</v>
      </c>
      <c r="AS735" s="5">
        <f t="shared" si="930"/>
        <v>0</v>
      </c>
      <c r="AT735" s="5">
        <f t="shared" si="931"/>
        <v>0</v>
      </c>
      <c r="AU735" s="5">
        <f t="shared" si="932"/>
        <v>0</v>
      </c>
      <c r="AV735" s="5">
        <f t="shared" si="933"/>
        <v>0</v>
      </c>
      <c r="AW735" s="5">
        <f t="shared" si="934"/>
        <v>0</v>
      </c>
      <c r="AX735" s="5">
        <f t="shared" si="935"/>
        <v>0</v>
      </c>
      <c r="AY735" s="5">
        <f t="shared" si="936"/>
        <v>0</v>
      </c>
      <c r="AZ735" s="5">
        <f t="shared" si="937"/>
        <v>0</v>
      </c>
      <c r="BA735" s="5">
        <f t="shared" si="938"/>
        <v>0</v>
      </c>
      <c r="BB735" s="5">
        <f t="shared" si="939"/>
        <v>0</v>
      </c>
      <c r="BC735" s="5">
        <f t="shared" si="940"/>
        <v>0</v>
      </c>
      <c r="BD735" s="5">
        <f t="shared" si="941"/>
        <v>3.6906379717987756E-3</v>
      </c>
      <c r="BE735" s="5">
        <f t="shared" si="942"/>
        <v>0</v>
      </c>
      <c r="BF735" s="5">
        <f t="shared" si="943"/>
        <v>0</v>
      </c>
      <c r="BG735" s="5">
        <f t="shared" si="944"/>
        <v>0</v>
      </c>
      <c r="BH735" s="5">
        <f t="shared" si="945"/>
        <v>0</v>
      </c>
      <c r="BI735" s="5">
        <f t="shared" si="946"/>
        <v>0</v>
      </c>
      <c r="BJ735" s="8">
        <f t="shared" si="947"/>
        <v>0</v>
      </c>
      <c r="BK735" s="8">
        <f t="shared" si="948"/>
        <v>0.21982283921522605</v>
      </c>
      <c r="BL735" s="8">
        <f t="shared" si="949"/>
        <v>0.65181700224066208</v>
      </c>
      <c r="BM735" s="8">
        <f t="shared" si="950"/>
        <v>0.19393107810389995</v>
      </c>
      <c r="BN735" s="8">
        <f t="shared" si="951"/>
        <v>0.80508902222096135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1.22727272727273</v>
      </c>
      <c r="F736" s="15">
        <f>VLOOKUP(B736,home!$B$2:$E$405,3,FALSE)</f>
        <v>0.27</v>
      </c>
      <c r="G736" s="15">
        <f>VLOOKUP(C736,away!$B$2:$E$405,4,FALSE)</f>
        <v>1.0900000000000001</v>
      </c>
      <c r="H736" s="15">
        <f>VLOOKUP(A736,away!$A$2:$E$405,3,FALSE)</f>
        <v>0.92424242424242398</v>
      </c>
      <c r="I736" s="15">
        <f>VLOOKUP(C736,away!$B$2:$E$405,3,FALSE)</f>
        <v>0.27</v>
      </c>
      <c r="J736" s="15">
        <f>VLOOKUP(B736,home!$B$2:$E$405,4,FALSE)</f>
        <v>0.72</v>
      </c>
      <c r="K736" s="20">
        <f t="shared" si="896"/>
        <v>0.36118636363636453</v>
      </c>
      <c r="L736" s="20">
        <f t="shared" si="897"/>
        <v>0.17967272727272723</v>
      </c>
      <c r="M736" s="21">
        <f t="shared" si="898"/>
        <v>0.5822478336314596</v>
      </c>
      <c r="N736" s="21">
        <f t="shared" si="899"/>
        <v>0.21029997776449783</v>
      </c>
      <c r="O736" s="21">
        <f t="shared" si="900"/>
        <v>0.1046140562172015</v>
      </c>
      <c r="P736" s="21">
        <f t="shared" si="901"/>
        <v>3.7785170550341224E-2</v>
      </c>
      <c r="Q736" s="21">
        <f t="shared" si="902"/>
        <v>3.7978742120783643E-2</v>
      </c>
      <c r="R736" s="21">
        <f t="shared" si="903"/>
        <v>9.3981463958035007E-3</v>
      </c>
      <c r="S736" s="21">
        <f t="shared" si="904"/>
        <v>6.1302036308737249E-4</v>
      </c>
      <c r="T736" s="21">
        <f t="shared" si="905"/>
        <v>6.8237441752287981E-3</v>
      </c>
      <c r="U736" s="21">
        <f t="shared" si="906"/>
        <v>3.394482321622472E-3</v>
      </c>
      <c r="V736" s="21">
        <f t="shared" si="907"/>
        <v>4.4202404757249484E-6</v>
      </c>
      <c r="W736" s="21">
        <f t="shared" si="908"/>
        <v>4.5724679206963605E-3</v>
      </c>
      <c r="X736" s="21">
        <f t="shared" si="909"/>
        <v>8.2154778167857143E-4</v>
      </c>
      <c r="Y736" s="21">
        <f t="shared" si="910"/>
        <v>7.380486525952401E-5</v>
      </c>
      <c r="Z736" s="21">
        <f t="shared" si="911"/>
        <v>5.6286353141412249E-4</v>
      </c>
      <c r="AA736" s="21">
        <f t="shared" si="912"/>
        <v>2.0329863213498957E-4</v>
      </c>
      <c r="AB736" s="21">
        <f t="shared" si="913"/>
        <v>3.6714346836541917E-5</v>
      </c>
      <c r="AC736" s="21">
        <f t="shared" si="914"/>
        <v>1.7928312760638945E-8</v>
      </c>
      <c r="AD736" s="21">
        <f t="shared" si="915"/>
        <v>4.1287826528006168E-4</v>
      </c>
      <c r="AE736" s="21">
        <f t="shared" si="916"/>
        <v>7.4182963954501252E-5</v>
      </c>
      <c r="AF736" s="21">
        <f t="shared" si="917"/>
        <v>6.6643277254398299E-6</v>
      </c>
      <c r="AG736" s="21">
        <f t="shared" si="918"/>
        <v>3.9913264595634193E-7</v>
      </c>
      <c r="AH736" s="21">
        <f t="shared" si="919"/>
        <v>2.5282806442883432E-5</v>
      </c>
      <c r="AI736" s="21">
        <f t="shared" si="920"/>
        <v>9.131804921627116E-6</v>
      </c>
      <c r="AJ736" s="21">
        <f t="shared" si="921"/>
        <v>1.6491417065395772E-6</v>
      </c>
      <c r="AK736" s="21">
        <f t="shared" si="922"/>
        <v>1.9854916536869957E-7</v>
      </c>
      <c r="AL736" s="21">
        <f t="shared" si="923"/>
        <v>4.65385573779145E-11</v>
      </c>
      <c r="AM736" s="21">
        <f t="shared" si="924"/>
        <v>2.9825199852199155E-5</v>
      </c>
      <c r="AN736" s="21">
        <f t="shared" si="925"/>
        <v>5.3587749988987642E-6</v>
      </c>
      <c r="AO736" s="21">
        <f t="shared" si="926"/>
        <v>4.8141285944652339E-7</v>
      </c>
      <c r="AP736" s="21">
        <f t="shared" si="927"/>
        <v>2.8832253800306339E-8</v>
      </c>
      <c r="AQ736" s="21">
        <f t="shared" si="928"/>
        <v>1.2950924184301228E-9</v>
      </c>
      <c r="AR736" s="21">
        <f t="shared" si="929"/>
        <v>9.0852615734027037E-7</v>
      </c>
      <c r="AS736" s="21">
        <f t="shared" si="930"/>
        <v>3.2814725903825184E-7</v>
      </c>
      <c r="AT736" s="21">
        <f t="shared" si="931"/>
        <v>5.9261157614633164E-8</v>
      </c>
      <c r="AU736" s="21">
        <f t="shared" si="932"/>
        <v>7.1347740079036055E-9</v>
      </c>
      <c r="AV736" s="21">
        <f t="shared" si="933"/>
        <v>6.4424576982048816E-10</v>
      </c>
      <c r="AW736" s="21">
        <f t="shared" si="934"/>
        <v>8.3892651610981498E-14</v>
      </c>
      <c r="AX736" s="21">
        <f t="shared" si="935"/>
        <v>1.7954092465572751E-6</v>
      </c>
      <c r="AY736" s="21">
        <f t="shared" si="936"/>
        <v>3.22586075899618E-7</v>
      </c>
      <c r="AZ736" s="21">
        <f t="shared" si="937"/>
        <v>2.897996001854568E-8</v>
      </c>
      <c r="BA736" s="21">
        <f t="shared" si="938"/>
        <v>1.7356361509288999E-9</v>
      </c>
      <c r="BB736" s="21">
        <f t="shared" si="939"/>
        <v>7.7961620197633533E-11</v>
      </c>
      <c r="BC736" s="21">
        <f t="shared" si="940"/>
        <v>2.8015153847018743E-12</v>
      </c>
      <c r="BD736" s="21">
        <f t="shared" si="941"/>
        <v>2.7206228747989526E-8</v>
      </c>
      <c r="BE736" s="21">
        <f t="shared" si="942"/>
        <v>9.8265188297454592E-9</v>
      </c>
      <c r="BF736" s="21">
        <f t="shared" si="943"/>
        <v>1.7746023016600133E-9</v>
      </c>
      <c r="BG736" s="21">
        <f t="shared" si="944"/>
        <v>2.1365405074576777E-10</v>
      </c>
      <c r="BH736" s="21">
        <f t="shared" si="945"/>
        <v>1.9292232416260783E-11</v>
      </c>
      <c r="BI736" s="21">
        <f t="shared" si="946"/>
        <v>1.3936182545713657E-12</v>
      </c>
      <c r="BJ736" s="22">
        <f t="shared" si="947"/>
        <v>0.26110225362448936</v>
      </c>
      <c r="BK736" s="22">
        <f t="shared" si="948"/>
        <v>0.62065078534629115</v>
      </c>
      <c r="BL736" s="22">
        <f t="shared" si="949"/>
        <v>0.11768430297111897</v>
      </c>
      <c r="BM736" s="22">
        <f t="shared" si="950"/>
        <v>1.7675956207234143E-2</v>
      </c>
      <c r="BN736" s="22">
        <f t="shared" si="951"/>
        <v>0.98232392668008739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1.7115384615384599</v>
      </c>
      <c r="F737" s="10">
        <f>VLOOKUP(B737,home!$B$2:$E$405,3,FALSE)</f>
        <v>1.43</v>
      </c>
      <c r="G737" s="10">
        <f>VLOOKUP(C737,away!$B$2:$E$405,4,FALSE)</f>
        <v>1.43</v>
      </c>
      <c r="H737" s="10">
        <f>VLOOKUP(A737,away!$A$2:$E$405,3,FALSE)</f>
        <v>1.4722222222222201</v>
      </c>
      <c r="I737" s="10">
        <f>VLOOKUP(C737,away!$B$2:$E$405,3,FALSE)</f>
        <v>1.1200000000000001</v>
      </c>
      <c r="J737" s="10">
        <f>VLOOKUP(B737,home!$B$2:$E$405,4,FALSE)</f>
        <v>0.85</v>
      </c>
      <c r="K737" s="12">
        <f t="shared" ref="K737:K800" si="952">E737*F737*G737</f>
        <v>3.4999249999999962</v>
      </c>
      <c r="L737" s="12">
        <f t="shared" ref="L737:L800" si="953">H737*I737*J737</f>
        <v>1.4015555555555537</v>
      </c>
      <c r="M737" s="13">
        <f t="shared" ref="M737:M800" si="954">_xlfn.POISSON.DIST(0,K737,FALSE) * _xlfn.POISSON.DIST(0,L737,FALSE)</f>
        <v>7.4355661485840741E-3</v>
      </c>
      <c r="N737" s="13">
        <f t="shared" ref="N737:N800" si="955">_xlfn.POISSON.DIST(1,K737,FALSE) * _xlfn.POISSON.DIST(0,L737,FALSE)</f>
        <v>2.6023923852583092E-2</v>
      </c>
      <c r="O737" s="13">
        <f t="shared" ref="O737:O800" si="956">_xlfn.POISSON.DIST(0,K737,FALSE) * _xlfn.POISSON.DIST(1,L737,FALSE)</f>
        <v>1.0421359044248821E-2</v>
      </c>
      <c r="P737" s="13">
        <f t="shared" ref="P737:P800" si="957">_xlfn.POISSON.DIST(1,K737,FALSE) * _xlfn.POISSON.DIST(1,L737,FALSE)</f>
        <v>3.6473975052942517E-2</v>
      </c>
      <c r="Q737" s="13">
        <f t="shared" ref="Q737:Q800" si="958">_xlfn.POISSON.DIST(2,K737,FALSE) * _xlfn.POISSON.DIST(0,L737,FALSE)</f>
        <v>4.5540890844875885E-2</v>
      </c>
      <c r="R737" s="13">
        <f t="shared" ref="R737:R800" si="959">_xlfn.POISSON.DIST(0,K737,FALSE) * _xlfn.POISSON.DIST(2,L737,FALSE)</f>
        <v>7.3030568324530254E-3</v>
      </c>
      <c r="S737" s="13">
        <f t="shared" ref="S737:S800" si="960">_xlfn.POISSON.DIST(2,K737,FALSE) * _xlfn.POISSON.DIST(2,L737,FALSE)</f>
        <v>4.4729306066896013E-2</v>
      </c>
      <c r="T737" s="13">
        <f t="shared" ref="T737:T800" si="961">_xlfn.POISSON.DIST(2,K737,FALSE) * _xlfn.POISSON.DIST(1,L737,FALSE)</f>
        <v>6.3828088568584851E-2</v>
      </c>
      <c r="U737" s="13">
        <f t="shared" ref="U737:U800" si="962">_xlfn.POISSON.DIST(1,K737,FALSE) * _xlfn.POISSON.DIST(2,L737,FALSE)</f>
        <v>2.5560151184323129E-2</v>
      </c>
      <c r="V737" s="13">
        <f t="shared" ref="V737:V800" si="963">_xlfn.POISSON.DIST(3,K737,FALSE) * _xlfn.POISSON.DIST(3,L737,FALSE)</f>
        <v>2.4379158239350409E-2</v>
      </c>
      <c r="W737" s="13">
        <f t="shared" ref="W737:W800" si="964">_xlfn.POISSON.DIST(3,K737,FALSE) * _xlfn.POISSON.DIST(0,L737,FALSE)</f>
        <v>5.3129900796750687E-2</v>
      </c>
      <c r="X737" s="13">
        <f t="shared" ref="X737:X800" si="965">_xlfn.POISSON.DIST(3,K737,FALSE) * _xlfn.POISSON.DIST(1,L737,FALSE)</f>
        <v>7.4464507627801366E-2</v>
      </c>
      <c r="Y737" s="13">
        <f t="shared" ref="Y737:Y800" si="966">_xlfn.POISSON.DIST(3,K737,FALSE) * _xlfn.POISSON.DIST(2,L737,FALSE)</f>
        <v>5.2183072178726954E-2</v>
      </c>
      <c r="Z737" s="13">
        <f t="shared" ref="Z737:Z800" si="967">_xlfn.POISSON.DIST(0,K737,FALSE) * _xlfn.POISSON.DIST(3,L737,FALSE)</f>
        <v>3.4118799586874944E-3</v>
      </c>
      <c r="AA737" s="13">
        <f t="shared" ref="AA737:AA800" si="968">_xlfn.POISSON.DIST(1,K737,FALSE) * _xlfn.POISSON.DIST(3,L737,FALSE)</f>
        <v>1.1941323964409318E-2</v>
      </c>
      <c r="AB737" s="13">
        <f t="shared" ref="AB737:AB800" si="969">_xlfn.POISSON.DIST(2,K737,FALSE) * _xlfn.POISSON.DIST(3,L737,FALSE)</f>
        <v>2.0896869138067618E-2</v>
      </c>
      <c r="AC737" s="13">
        <f t="shared" ref="AC737:AC800" si="970">_xlfn.POISSON.DIST(4,K737,FALSE) * _xlfn.POISSON.DIST(4,L737,FALSE)</f>
        <v>7.4742527306001861E-3</v>
      </c>
      <c r="AD737" s="13">
        <f t="shared" ref="AD737:AD800" si="971">_xlfn.POISSON.DIST(4,K737,FALSE) * _xlfn.POISSON.DIST(0,L737,FALSE)</f>
        <v>4.6487667011516867E-2</v>
      </c>
      <c r="AE737" s="13">
        <f t="shared" ref="AE737:AE800" si="972">_xlfn.POISSON.DIST(4,K737,FALSE) * _xlfn.POISSON.DIST(1,L737,FALSE)</f>
        <v>6.5155047964808116E-2</v>
      </c>
      <c r="AF737" s="13">
        <f t="shared" ref="AF737:AF800" si="973">_xlfn.POISSON.DIST(4,K737,FALSE) * _xlfn.POISSON.DIST(2,L737,FALSE)</f>
        <v>4.5659209723782693E-2</v>
      </c>
      <c r="AG737" s="13">
        <f t="shared" ref="AG737:AG800" si="974">_xlfn.POISSON.DIST(4,K737,FALSE) * _xlfn.POISSON.DIST(3,L737,FALSE)</f>
        <v>2.1331306350214598E-2</v>
      </c>
      <c r="AH737" s="13">
        <f t="shared" ref="AH737:AH800" si="975">_xlfn.POISSON.DIST(0,K737,FALSE) * _xlfn.POISSON.DIST(4,L737,FALSE)</f>
        <v>1.1954848277467782E-3</v>
      </c>
      <c r="AI737" s="13">
        <f t="shared" ref="AI737:AI800" si="976">_xlfn.POISSON.DIST(1,K737,FALSE) * _xlfn.POISSON.DIST(4,L737,FALSE)</f>
        <v>4.184107235751639E-3</v>
      </c>
      <c r="AJ737" s="13">
        <f t="shared" ref="AJ737:AJ800" si="977">_xlfn.POISSON.DIST(2,K737,FALSE) * _xlfn.POISSON.DIST(4,L737,FALSE)</f>
        <v>7.3220307585440186E-3</v>
      </c>
      <c r="AK737" s="13">
        <f t="shared" ref="AK737:AK800" si="978">_xlfn.POISSON.DIST(3,K737,FALSE) * _xlfn.POISSON.DIST(4,L737,FALSE)</f>
        <v>8.5421861675323823E-3</v>
      </c>
      <c r="AL737" s="13">
        <f t="shared" ref="AL737:AL800" si="979">_xlfn.POISSON.DIST(5,K737,FALSE) * _xlfn.POISSON.DIST(5,L737,FALSE)</f>
        <v>1.4665498346065357E-3</v>
      </c>
      <c r="AM737" s="13">
        <f t="shared" ref="AM737:AM800" si="980">_xlfn.POISSON.DIST(5,K737,FALSE) * _xlfn.POISSON.DIST(0,L737,FALSE)</f>
        <v>3.2540669593056591E-2</v>
      </c>
      <c r="AN737" s="13">
        <f t="shared" ref="AN737:AN800" si="981">_xlfn.POISSON.DIST(5,K737,FALSE) * _xlfn.POISSON.DIST(1,L737,FALSE)</f>
        <v>4.5607556249646138E-2</v>
      </c>
      <c r="AO737" s="13">
        <f t="shared" ref="AO737:AO800" si="982">_xlfn.POISSON.DIST(5,K737,FALSE) * _xlfn.POISSON.DIST(2,L737,FALSE)</f>
        <v>3.196076191850198E-2</v>
      </c>
      <c r="AP737" s="13">
        <f t="shared" ref="AP737:AP800" si="983">_xlfn.POISSON.DIST(5,K737,FALSE) * _xlfn.POISSON.DIST(3,L737,FALSE)</f>
        <v>1.4931594475554946E-2</v>
      </c>
      <c r="AQ737" s="13">
        <f t="shared" ref="AQ737:AQ800" si="984">_xlfn.POISSON.DIST(5,K737,FALSE) * _xlfn.POISSON.DIST(4,L737,FALSE)</f>
        <v>5.2318647976291642E-3</v>
      </c>
      <c r="AR737" s="13">
        <f t="shared" ref="AR737:AR800" si="985">_xlfn.POISSON.DIST(0,K737,FALSE) * _xlfn.POISSON.DIST(5,L737,FALSE)</f>
        <v>3.3510768038217385E-4</v>
      </c>
      <c r="AS737" s="13">
        <f t="shared" ref="AS737:AS800" si="986">_xlfn.POISSON.DIST(1,K737,FALSE) * _xlfn.POISSON.DIST(5,L737,FALSE)</f>
        <v>1.1728517482615787E-3</v>
      </c>
      <c r="AT737" s="13">
        <f t="shared" ref="AT737:AT800" si="987">_xlfn.POISSON.DIST(2,K737,FALSE) * _xlfn.POISSON.DIST(5,L737,FALSE)</f>
        <v>2.0524465775172006E-3</v>
      </c>
      <c r="AU737" s="13">
        <f t="shared" ref="AU737:AU800" si="988">_xlfn.POISSON.DIST(3,K737,FALSE) * _xlfn.POISSON.DIST(5,L737,FALSE)</f>
        <v>2.3944696959389603E-3</v>
      </c>
      <c r="AV737" s="13">
        <f t="shared" ref="AV737:AV800" si="989">_xlfn.POISSON.DIST(4,K737,FALSE) * _xlfn.POISSON.DIST(5,L737,FALSE)</f>
        <v>2.0951160876397893E-3</v>
      </c>
      <c r="AW737" s="13">
        <f t="shared" ref="AW737:AW800" si="990">_xlfn.POISSON.DIST(6,K737,FALSE) * _xlfn.POISSON.DIST(6,L737,FALSE)</f>
        <v>1.9983123832892867E-4</v>
      </c>
      <c r="AX737" s="13">
        <f t="shared" ref="AX737:AX800" si="991">_xlfn.POISSON.DIST(6,K737,FALSE) * _xlfn.POISSON.DIST(0,L737,FALSE)</f>
        <v>1.8981650504246411E-2</v>
      </c>
      <c r="AY737" s="13">
        <f t="shared" ref="AY737:AY800" si="992">_xlfn.POISSON.DIST(6,K737,FALSE) * _xlfn.POISSON.DIST(1,L737,FALSE)</f>
        <v>2.6603837717840438E-2</v>
      </c>
      <c r="AZ737" s="13">
        <f t="shared" ref="AZ737:AZ800" si="993">_xlfn.POISSON.DIST(6,K737,FALSE) * _xlfn.POISSON.DIST(2,L737,FALSE)</f>
        <v>1.8643378276268826E-2</v>
      </c>
      <c r="BA737" s="13">
        <f t="shared" ref="BA737:BA800" si="994">_xlfn.POISSON.DIST(6,K737,FALSE) * _xlfn.POISSON.DIST(3,L737,FALSE)</f>
        <v>8.7099101324760991E-3</v>
      </c>
      <c r="BB737" s="13">
        <f t="shared" ref="BB737:BB800" si="995">_xlfn.POISSON.DIST(6,K737,FALSE) * _xlfn.POISSON.DIST(4,L737,FALSE)</f>
        <v>3.0518557336403724E-3</v>
      </c>
      <c r="BC737" s="13">
        <f t="shared" ref="BC737:BC800" si="996">_xlfn.POISSON.DIST(6,K737,FALSE) * _xlfn.POISSON.DIST(5,L737,FALSE)</f>
        <v>8.5546907164754584E-4</v>
      </c>
      <c r="BD737" s="13">
        <f t="shared" ref="BD737:BD800" si="997">_xlfn.POISSON.DIST(0,K737,FALSE) * _xlfn.POISSON.DIST(6,L737,FALSE)</f>
        <v>7.8278671858161904E-5</v>
      </c>
      <c r="BE737" s="13">
        <f t="shared" ref="BE737:BE800" si="998">_xlfn.POISSON.DIST(1,K737,FALSE) * _xlfn.POISSON.DIST(6,L737,FALSE)</f>
        <v>2.7396948060317704E-4</v>
      </c>
      <c r="BF737" s="13">
        <f t="shared" ref="BF737:BF800" si="999">_xlfn.POISSON.DIST(2,K737,FALSE) * _xlfn.POISSON.DIST(6,L737,FALSE)</f>
        <v>4.7943631720003666E-4</v>
      </c>
      <c r="BG737" s="13">
        <f t="shared" ref="BG737:BG800" si="1000">_xlfn.POISSON.DIST(3,K737,FALSE) * _xlfn.POISSON.DIST(6,L737,FALSE)</f>
        <v>5.5933038415877882E-4</v>
      </c>
      <c r="BH737" s="13">
        <f t="shared" ref="BH737:BH800" si="1001">_xlfn.POISSON.DIST(4,K737,FALSE) * _xlfn.POISSON.DIST(6,L737,FALSE)</f>
        <v>4.8940359869422811E-4</v>
      </c>
      <c r="BI737" s="13">
        <f t="shared" ref="BI737:BI800" si="1002">_xlfn.POISSON.DIST(5,K737,FALSE) * _xlfn.POISSON.DIST(6,L737,FALSE)</f>
        <v>3.4257517803197872E-4</v>
      </c>
      <c r="BJ737" s="14">
        <f t="shared" ref="BJ737:BJ800" si="1003">SUM(N737,Q737,T737,W737,X737,Y737,AD737,AE737,AF737,AG737,AM737,AN737,AO737,AP737,AQ737,AX737,AY737,AZ737,BA737,BB737,BC737)</f>
        <v>0.70092216339015379</v>
      </c>
      <c r="BK737" s="14">
        <f t="shared" ref="BK737:BK800" si="1004">SUM(M737,P737,S737,V737,AC737,AL737,AY737)</f>
        <v>0.14856264579082018</v>
      </c>
      <c r="BL737" s="14">
        <f t="shared" ref="BL737:BL800" si="1005">SUM(O737,R737,U737,AA737,AB737,AH737,AI737,AJ737,AK737,AR737,AS737,AT737,AU737,AV737,BD737,BE737,BF737,BG737,BH737,BI737)</f>
        <v>0.1076395545733628</v>
      </c>
      <c r="BM737" s="14">
        <f t="shared" ref="BM737:BM800" si="1006">SUM(S737:BI737)</f>
        <v>0.80093346545782518</v>
      </c>
      <c r="BN737" s="14">
        <f t="shared" ref="BN737:BN800" si="1007">SUM(M737:R737)</f>
        <v>0.13319877177568742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1.3333333333333299</v>
      </c>
      <c r="F738" s="10">
        <f>VLOOKUP(B738,home!$B$2:$E$405,3,FALSE)</f>
        <v>0.56000000000000005</v>
      </c>
      <c r="G738" s="10">
        <f>VLOOKUP(C738,away!$B$2:$E$405,4,FALSE)</f>
        <v>0.75</v>
      </c>
      <c r="H738" s="10">
        <f>VLOOKUP(A738,away!$A$2:$E$405,3,FALSE)</f>
        <v>1.2708333333333299</v>
      </c>
      <c r="I738" s="10">
        <f>VLOOKUP(C738,away!$B$2:$E$405,3,FALSE)</f>
        <v>0.38</v>
      </c>
      <c r="J738" s="10">
        <f>VLOOKUP(B738,home!$B$2:$E$405,4,FALSE)</f>
        <v>1.18</v>
      </c>
      <c r="K738" s="12">
        <f t="shared" si="952"/>
        <v>0.55999999999999861</v>
      </c>
      <c r="L738" s="12">
        <f t="shared" si="953"/>
        <v>0.56984166666666514</v>
      </c>
      <c r="M738" s="13">
        <f t="shared" si="954"/>
        <v>0.32308440740386657</v>
      </c>
      <c r="N738" s="13">
        <f t="shared" si="955"/>
        <v>0.18092726814616483</v>
      </c>
      <c r="O738" s="13">
        <f t="shared" si="956"/>
        <v>0.18410695718903117</v>
      </c>
      <c r="P738" s="13">
        <f t="shared" si="957"/>
        <v>0.1030998960258572</v>
      </c>
      <c r="Q738" s="13">
        <f t="shared" si="958"/>
        <v>5.0659635080926017E-2</v>
      </c>
      <c r="R738" s="13">
        <f t="shared" si="959"/>
        <v>5.2455907664762942E-2</v>
      </c>
      <c r="S738" s="13">
        <f t="shared" si="960"/>
        <v>8.2250863218347875E-3</v>
      </c>
      <c r="T738" s="13">
        <f t="shared" si="961"/>
        <v>2.8867970887239941E-2</v>
      </c>
      <c r="U738" s="13">
        <f t="shared" si="962"/>
        <v>2.9375308292267175E-2</v>
      </c>
      <c r="V738" s="13">
        <f t="shared" si="963"/>
        <v>2.9163536254916099E-4</v>
      </c>
      <c r="W738" s="13">
        <f t="shared" si="964"/>
        <v>9.4564652151061697E-3</v>
      </c>
      <c r="X738" s="13">
        <f t="shared" si="965"/>
        <v>5.3886878989514433E-3</v>
      </c>
      <c r="Y738" s="13">
        <f t="shared" si="966"/>
        <v>1.5353494467424903E-3</v>
      </c>
      <c r="Z738" s="13">
        <f t="shared" si="967"/>
        <v>9.9638539500670718E-3</v>
      </c>
      <c r="AA738" s="13">
        <f t="shared" si="968"/>
        <v>5.5797582120375461E-3</v>
      </c>
      <c r="AB738" s="13">
        <f t="shared" si="969"/>
        <v>1.5623322993705089E-3</v>
      </c>
      <c r="AC738" s="13">
        <f t="shared" si="970"/>
        <v>5.8165093368882692E-6</v>
      </c>
      <c r="AD738" s="13">
        <f t="shared" si="971"/>
        <v>1.3239051301148601E-3</v>
      </c>
      <c r="AE738" s="13">
        <f t="shared" si="972"/>
        <v>7.5441630585320002E-4</v>
      </c>
      <c r="AF738" s="13">
        <f t="shared" si="973"/>
        <v>2.1494892254394804E-4</v>
      </c>
      <c r="AG738" s="13">
        <f t="shared" si="974"/>
        <v>4.0828950756882426E-5</v>
      </c>
      <c r="AH738" s="13">
        <f t="shared" si="975"/>
        <v>1.4194547853323635E-3</v>
      </c>
      <c r="AI738" s="13">
        <f t="shared" si="976"/>
        <v>7.9489467978612158E-4</v>
      </c>
      <c r="AJ738" s="13">
        <f t="shared" si="977"/>
        <v>2.2257051034011346E-4</v>
      </c>
      <c r="AK738" s="13">
        <f t="shared" si="978"/>
        <v>4.1546495263487751E-5</v>
      </c>
      <c r="AL738" s="13">
        <f t="shared" si="979"/>
        <v>7.4244561993607601E-8</v>
      </c>
      <c r="AM738" s="13">
        <f t="shared" si="980"/>
        <v>1.4827737457286401E-4</v>
      </c>
      <c r="AN738" s="13">
        <f t="shared" si="981"/>
        <v>8.4494626255558216E-5</v>
      </c>
      <c r="AO738" s="13">
        <f t="shared" si="982"/>
        <v>2.4074279324922127E-5</v>
      </c>
      <c r="AP738" s="13">
        <f t="shared" si="983"/>
        <v>4.572842484770822E-6</v>
      </c>
      <c r="AQ738" s="13">
        <f t="shared" si="984"/>
        <v>6.5144904573148469E-7</v>
      </c>
      <c r="AR738" s="13">
        <f t="shared" si="985"/>
        <v>1.6177289612635356E-4</v>
      </c>
      <c r="AS738" s="13">
        <f t="shared" si="986"/>
        <v>9.0592821830757773E-5</v>
      </c>
      <c r="AT738" s="13">
        <f t="shared" si="987"/>
        <v>2.5365990112612112E-5</v>
      </c>
      <c r="AU738" s="13">
        <f t="shared" si="988"/>
        <v>4.7349848210209169E-6</v>
      </c>
      <c r="AV738" s="13">
        <f t="shared" si="989"/>
        <v>6.6289787494292645E-7</v>
      </c>
      <c r="AW738" s="13">
        <f t="shared" si="990"/>
        <v>6.5811892140359175E-10</v>
      </c>
      <c r="AX738" s="13">
        <f t="shared" si="991"/>
        <v>1.3839221626800602E-5</v>
      </c>
      <c r="AY738" s="13">
        <f t="shared" si="992"/>
        <v>7.8861651171854125E-6</v>
      </c>
      <c r="AZ738" s="13">
        <f t="shared" si="993"/>
        <v>2.2469327369927258E-6</v>
      </c>
      <c r="BA738" s="13">
        <f t="shared" si="994"/>
        <v>4.2679863191194224E-7</v>
      </c>
      <c r="BB738" s="13">
        <f t="shared" si="995"/>
        <v>6.0801910934938406E-8</v>
      </c>
      <c r="BC738" s="13">
        <f t="shared" si="996"/>
        <v>6.9294924527366908E-9</v>
      </c>
      <c r="BD738" s="13">
        <f t="shared" si="997"/>
        <v>1.5364156125022423E-5</v>
      </c>
      <c r="BE738" s="13">
        <f t="shared" si="998"/>
        <v>8.6039274300125366E-6</v>
      </c>
      <c r="BF738" s="13">
        <f t="shared" si="999"/>
        <v>2.4090996804035041E-6</v>
      </c>
      <c r="BG738" s="13">
        <f t="shared" si="1000"/>
        <v>4.4969860700865306E-7</v>
      </c>
      <c r="BH738" s="13">
        <f t="shared" si="1001"/>
        <v>6.2957804981211255E-8</v>
      </c>
      <c r="BI738" s="13">
        <f t="shared" si="1002"/>
        <v>7.0512741578956452E-9</v>
      </c>
      <c r="BJ738" s="14">
        <f t="shared" si="1003"/>
        <v>0.27945601340559989</v>
      </c>
      <c r="BK738" s="14">
        <f t="shared" si="1004"/>
        <v>0.43471480203312385</v>
      </c>
      <c r="BL738" s="14">
        <f t="shared" si="1005"/>
        <v>0.2758687566098787</v>
      </c>
      <c r="BM738" s="14">
        <f t="shared" si="1006"/>
        <v>0.10566146898106248</v>
      </c>
      <c r="BN738" s="14">
        <f t="shared" si="1007"/>
        <v>0.89433407151060873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1.26315789473684</v>
      </c>
      <c r="F739" s="10">
        <f>VLOOKUP(B739,home!$B$2:$E$405,3,FALSE)</f>
        <v>1.19</v>
      </c>
      <c r="G739" s="10">
        <f>VLOOKUP(C739,away!$B$2:$E$405,4,FALSE)</f>
        <v>0.79</v>
      </c>
      <c r="H739" s="10">
        <f>VLOOKUP(A739,away!$A$2:$E$405,3,FALSE)</f>
        <v>1.0526315789473699</v>
      </c>
      <c r="I739" s="10">
        <f>VLOOKUP(C739,away!$B$2:$E$405,3,FALSE)</f>
        <v>1.19</v>
      </c>
      <c r="J739" s="10">
        <f>VLOOKUP(B739,home!$B$2:$E$405,4,FALSE)</f>
        <v>1.43</v>
      </c>
      <c r="K739" s="12">
        <f t="shared" si="952"/>
        <v>1.1874947368421034</v>
      </c>
      <c r="L739" s="12">
        <f t="shared" si="953"/>
        <v>1.7912631578947391</v>
      </c>
      <c r="M739" s="13">
        <f t="shared" si="954"/>
        <v>5.0855963109639905E-2</v>
      </c>
      <c r="N739" s="13">
        <f t="shared" si="955"/>
        <v>6.0391188529733554E-2</v>
      </c>
      <c r="O739" s="13">
        <f t="shared" si="956"/>
        <v>9.109641307755191E-2</v>
      </c>
      <c r="P739" s="13">
        <f t="shared" si="957"/>
        <v>0.10817651107478705</v>
      </c>
      <c r="Q739" s="13">
        <f t="shared" si="958"/>
        <v>3.5857109265348901E-2</v>
      </c>
      <c r="R739" s="13">
        <f t="shared" si="959"/>
        <v>8.1588824281089642E-2</v>
      </c>
      <c r="S739" s="13">
        <f t="shared" si="960"/>
        <v>5.752598531604327E-2</v>
      </c>
      <c r="T739" s="13">
        <f t="shared" si="961"/>
        <v>6.4229518775625563E-2</v>
      </c>
      <c r="U739" s="13">
        <f t="shared" si="962"/>
        <v>9.6886299418929164E-2</v>
      </c>
      <c r="V739" s="13">
        <f t="shared" si="963"/>
        <v>1.3596046575289877E-2</v>
      </c>
      <c r="W739" s="13">
        <f t="shared" si="964"/>
        <v>1.4193376176991346E-2</v>
      </c>
      <c r="X739" s="13">
        <f t="shared" si="965"/>
        <v>2.5424071831985473E-2</v>
      </c>
      <c r="Y739" s="13">
        <f t="shared" si="966"/>
        <v>2.2770601598152498E-2</v>
      </c>
      <c r="Z739" s="13">
        <f t="shared" si="967"/>
        <v>4.8715685010221194E-2</v>
      </c>
      <c r="AA739" s="13">
        <f t="shared" si="968"/>
        <v>5.7849619551295424E-2</v>
      </c>
      <c r="AB739" s="13">
        <f t="shared" si="969"/>
        <v>3.4348059372740679E-2</v>
      </c>
      <c r="AC739" s="13">
        <f t="shared" si="970"/>
        <v>1.8075226495002442E-3</v>
      </c>
      <c r="AD739" s="13">
        <f t="shared" si="971"/>
        <v>4.2136398770493307E-3</v>
      </c>
      <c r="AE739" s="13">
        <f t="shared" si="972"/>
        <v>7.5477378723945825E-3</v>
      </c>
      <c r="AF739" s="13">
        <f t="shared" si="973"/>
        <v>6.7599923881336219E-3</v>
      </c>
      <c r="AG739" s="13">
        <f t="shared" si="974"/>
        <v>4.0363084375042097E-3</v>
      </c>
      <c r="AH739" s="13">
        <f t="shared" si="975"/>
        <v>2.1815652942603576E-2</v>
      </c>
      <c r="AI739" s="13">
        <f t="shared" si="976"/>
        <v>2.5905973050115692E-2</v>
      </c>
      <c r="AJ739" s="13">
        <f t="shared" si="977"/>
        <v>1.5381603324892879E-2</v>
      </c>
      <c r="AK739" s="13">
        <f t="shared" si="978"/>
        <v>6.0885243308344298E-3</v>
      </c>
      <c r="AL739" s="13">
        <f t="shared" si="979"/>
        <v>1.5379238300141667E-4</v>
      </c>
      <c r="AM739" s="13">
        <f t="shared" si="980"/>
        <v>1.0007350353888173E-3</v>
      </c>
      <c r="AN739" s="13">
        <f t="shared" si="981"/>
        <v>1.792579799706476E-3</v>
      </c>
      <c r="AO739" s="13">
        <f t="shared" si="982"/>
        <v>1.605491076400271E-3</v>
      </c>
      <c r="AP739" s="13">
        <f t="shared" si="983"/>
        <v>9.5861900516152428E-4</v>
      </c>
      <c r="AQ739" s="13">
        <f t="shared" si="984"/>
        <v>4.2928472660088671E-4</v>
      </c>
      <c r="AR739" s="13">
        <f t="shared" si="985"/>
        <v>7.8155150763007403E-3</v>
      </c>
      <c r="AS739" s="13">
        <f t="shared" si="986"/>
        <v>9.2808830188172396E-3</v>
      </c>
      <c r="AT739" s="13">
        <f t="shared" si="987"/>
        <v>5.5104998690463621E-3</v>
      </c>
      <c r="AU739" s="13">
        <f t="shared" si="988"/>
        <v>2.1812298639538848E-3</v>
      </c>
      <c r="AV739" s="13">
        <f t="shared" si="989"/>
        <v>6.4754974582201404E-4</v>
      </c>
      <c r="AW739" s="13">
        <f t="shared" si="990"/>
        <v>9.0870603550919972E-6</v>
      </c>
      <c r="AX739" s="13">
        <f t="shared" si="991"/>
        <v>1.9806126458295293E-4</v>
      </c>
      <c r="AY739" s="13">
        <f t="shared" si="992"/>
        <v>3.5477984625348563E-4</v>
      </c>
      <c r="AZ739" s="13">
        <f t="shared" si="993"/>
        <v>3.1775203387871448E-4</v>
      </c>
      <c r="BA739" s="13">
        <f t="shared" si="994"/>
        <v>1.8972583721102072E-4</v>
      </c>
      <c r="BB739" s="13">
        <f t="shared" si="995"/>
        <v>8.496222557420911E-5</v>
      </c>
      <c r="BC739" s="13">
        <f t="shared" si="996"/>
        <v>3.0437940896764567E-5</v>
      </c>
      <c r="BD739" s="13">
        <f t="shared" si="997"/>
        <v>2.3332740360247368E-3</v>
      </c>
      <c r="BE739" s="13">
        <f t="shared" si="998"/>
        <v>2.7707506373897076E-3</v>
      </c>
      <c r="BF739" s="13">
        <f t="shared" si="999"/>
        <v>1.6451258995010905E-3</v>
      </c>
      <c r="BG739" s="13">
        <f t="shared" si="1000"/>
        <v>6.5119278236672531E-4</v>
      </c>
      <c r="BH739" s="13">
        <f t="shared" si="1001"/>
        <v>1.9332200043251294E-4</v>
      </c>
      <c r="BI739" s="13">
        <f t="shared" si="1002"/>
        <v>4.5913771605879179E-5</v>
      </c>
      <c r="BJ739" s="14">
        <f t="shared" si="1003"/>
        <v>0.25238597354457415</v>
      </c>
      <c r="BK739" s="14">
        <f t="shared" si="1004"/>
        <v>0.23247060095451524</v>
      </c>
      <c r="BL739" s="14">
        <f t="shared" si="1005"/>
        <v>0.46403622605131434</v>
      </c>
      <c r="BM739" s="14">
        <f t="shared" si="1006"/>
        <v>0.56929678343657542</v>
      </c>
      <c r="BN739" s="14">
        <f t="shared" si="1007"/>
        <v>0.42796600933815099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1.26315789473684</v>
      </c>
      <c r="F740" s="10">
        <f>VLOOKUP(B740,home!$B$2:$E$405,3,FALSE)</f>
        <v>1.58</v>
      </c>
      <c r="G740" s="10">
        <f>VLOOKUP(C740,away!$B$2:$E$405,4,FALSE)</f>
        <v>1.1100000000000001</v>
      </c>
      <c r="H740" s="10">
        <f>VLOOKUP(A740,away!$A$2:$E$405,3,FALSE)</f>
        <v>1.0526315789473699</v>
      </c>
      <c r="I740" s="10">
        <f>VLOOKUP(C740,away!$B$2:$E$405,3,FALSE)</f>
        <v>0.79</v>
      </c>
      <c r="J740" s="10">
        <f>VLOOKUP(B740,home!$B$2:$E$405,4,FALSE)</f>
        <v>1.43</v>
      </c>
      <c r="K740" s="12">
        <f t="shared" si="952"/>
        <v>2.2153263157894703</v>
      </c>
      <c r="L740" s="12">
        <f t="shared" si="953"/>
        <v>1.1891578947368437</v>
      </c>
      <c r="M740" s="13">
        <f t="shared" si="954"/>
        <v>3.3223952228154108E-2</v>
      </c>
      <c r="N740" s="13">
        <f t="shared" si="955"/>
        <v>7.3601895685561997E-2</v>
      </c>
      <c r="O740" s="13">
        <f t="shared" si="956"/>
        <v>3.9508525086469203E-2</v>
      </c>
      <c r="P740" s="13">
        <f t="shared" si="957"/>
        <v>8.7524275322083692E-2</v>
      </c>
      <c r="Q740" s="13">
        <f t="shared" si="958"/>
        <v>8.1526108202108497E-2</v>
      </c>
      <c r="R740" s="13">
        <f t="shared" si="959"/>
        <v>2.3490937257991756E-2</v>
      </c>
      <c r="S740" s="13">
        <f t="shared" si="960"/>
        <v>5.7642892077153111E-2</v>
      </c>
      <c r="T740" s="13">
        <f t="shared" si="961"/>
        <v>9.6947415195707459E-2</v>
      </c>
      <c r="U740" s="13">
        <f t="shared" si="962"/>
        <v>5.2040091490188484E-2</v>
      </c>
      <c r="V740" s="13">
        <f t="shared" si="963"/>
        <v>1.6872540635998089E-2</v>
      </c>
      <c r="W740" s="13">
        <f t="shared" si="964"/>
        <v>6.0202310974676917E-2</v>
      </c>
      <c r="X740" s="13">
        <f t="shared" si="965"/>
        <v>7.1590053376939577E-2</v>
      </c>
      <c r="Y740" s="13">
        <f t="shared" si="966"/>
        <v>4.256593857890989E-2</v>
      </c>
      <c r="Z740" s="13">
        <f t="shared" si="967"/>
        <v>9.3114778317029186E-3</v>
      </c>
      <c r="AA740" s="13">
        <f t="shared" si="968"/>
        <v>2.0627961879461754E-2</v>
      </c>
      <c r="AB740" s="13">
        <f t="shared" si="969"/>
        <v>2.2848833396336823E-2</v>
      </c>
      <c r="AC740" s="13">
        <f t="shared" si="970"/>
        <v>2.7780351090288332E-3</v>
      </c>
      <c r="AD740" s="13">
        <f t="shared" si="971"/>
        <v>3.3341940943385738E-2</v>
      </c>
      <c r="AE740" s="13">
        <f t="shared" si="972"/>
        <v>3.9648832298676752E-2</v>
      </c>
      <c r="AF740" s="13">
        <f t="shared" si="973"/>
        <v>2.357436097253432E-2</v>
      </c>
      <c r="AG740" s="13">
        <f t="shared" si="974"/>
        <v>9.3445458212884393E-3</v>
      </c>
      <c r="AH740" s="13">
        <f t="shared" si="975"/>
        <v>2.7682043438091589E-3</v>
      </c>
      <c r="AI740" s="13">
        <f t="shared" si="976"/>
        <v>6.1324759303231519E-3</v>
      </c>
      <c r="AJ740" s="13">
        <f t="shared" si="977"/>
        <v>6.7927176546951976E-3</v>
      </c>
      <c r="AK740" s="13">
        <f t="shared" si="978"/>
        <v>5.0160287253913343E-3</v>
      </c>
      <c r="AL740" s="13">
        <f t="shared" si="979"/>
        <v>2.9273520268429992E-4</v>
      </c>
      <c r="AM740" s="13">
        <f t="shared" si="980"/>
        <v>1.4772655838276177E-2</v>
      </c>
      <c r="AN740" s="13">
        <f t="shared" si="981"/>
        <v>1.7567020316316441E-2</v>
      </c>
      <c r="AO740" s="13">
        <f t="shared" si="982"/>
        <v>1.0444980448075115E-2</v>
      </c>
      <c r="AP740" s="13">
        <f t="shared" si="983"/>
        <v>4.1402436534001656E-3</v>
      </c>
      <c r="AQ740" s="13">
        <f t="shared" si="984"/>
        <v>1.23085085664373E-3</v>
      </c>
      <c r="AR740" s="13">
        <f t="shared" si="985"/>
        <v>6.5836640993709736E-4</v>
      </c>
      <c r="AS740" s="13">
        <f t="shared" si="986"/>
        <v>1.4584964333654901E-3</v>
      </c>
      <c r="AT740" s="13">
        <f t="shared" si="987"/>
        <v>1.6155227651598271E-3</v>
      </c>
      <c r="AU740" s="13">
        <f t="shared" si="988"/>
        <v>1.1929700318051792E-3</v>
      </c>
      <c r="AV740" s="13">
        <f t="shared" si="989"/>
        <v>6.6070447635155339E-4</v>
      </c>
      <c r="AW740" s="13">
        <f t="shared" si="990"/>
        <v>2.1421490251855503E-5</v>
      </c>
      <c r="AX740" s="13">
        <f t="shared" si="991"/>
        <v>5.4543755387723592E-3</v>
      </c>
      <c r="AY740" s="13">
        <f t="shared" si="992"/>
        <v>6.4861137327906762E-3</v>
      </c>
      <c r="AZ740" s="13">
        <f t="shared" si="993"/>
        <v>3.8565066757545469E-3</v>
      </c>
      <c r="BA740" s="13">
        <f t="shared" si="994"/>
        <v>1.5286651198596201E-3</v>
      </c>
      <c r="BB740" s="13">
        <f t="shared" si="995"/>
        <v>4.5445604892247772E-4</v>
      </c>
      <c r="BC740" s="13">
        <f t="shared" si="996"/>
        <v>1.080839996774156E-4</v>
      </c>
      <c r="BD740" s="13">
        <f t="shared" si="997"/>
        <v>1.3048360233437523E-4</v>
      </c>
      <c r="BE740" s="13">
        <f t="shared" si="998"/>
        <v>2.890637580303498E-4</v>
      </c>
      <c r="BF740" s="13">
        <f t="shared" si="999"/>
        <v>3.2018527505281691E-4</v>
      </c>
      <c r="BG740" s="13">
        <f t="shared" si="1000"/>
        <v>2.3643828858426505E-4</v>
      </c>
      <c r="BH740" s="13">
        <f t="shared" si="1001"/>
        <v>1.309469906902368E-4</v>
      </c>
      <c r="BI740" s="13">
        <f t="shared" si="1002"/>
        <v>5.8018062889904126E-5</v>
      </c>
      <c r="BJ740" s="14">
        <f t="shared" si="1003"/>
        <v>0.59838735427827816</v>
      </c>
      <c r="BK740" s="14">
        <f t="shared" si="1004"/>
        <v>0.20482054430789279</v>
      </c>
      <c r="BL740" s="14">
        <f t="shared" si="1005"/>
        <v>0.185976971858868</v>
      </c>
      <c r="BM740" s="14">
        <f t="shared" si="1006"/>
        <v>0.65315596225183381</v>
      </c>
      <c r="BN740" s="14">
        <f t="shared" si="1007"/>
        <v>0.33887569378236926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1.6231884057971</v>
      </c>
      <c r="F741" s="10">
        <f>VLOOKUP(B741,home!$B$2:$E$405,3,FALSE)</f>
        <v>0.82</v>
      </c>
      <c r="G741" s="10">
        <f>VLOOKUP(C741,away!$B$2:$E$405,4,FALSE)</f>
        <v>1.08</v>
      </c>
      <c r="H741" s="10">
        <f>VLOOKUP(A741,away!$A$2:$E$405,3,FALSE)</f>
        <v>1.3188405797101499</v>
      </c>
      <c r="I741" s="10">
        <f>VLOOKUP(C741,away!$B$2:$E$405,3,FALSE)</f>
        <v>0.77</v>
      </c>
      <c r="J741" s="10">
        <f>VLOOKUP(B741,home!$B$2:$E$405,4,FALSE)</f>
        <v>0.25</v>
      </c>
      <c r="K741" s="12">
        <f t="shared" si="952"/>
        <v>1.4374956521739117</v>
      </c>
      <c r="L741" s="12">
        <f t="shared" si="953"/>
        <v>0.25387681159420389</v>
      </c>
      <c r="M741" s="13">
        <f t="shared" si="954"/>
        <v>0.18426645133804892</v>
      </c>
      <c r="N741" s="13">
        <f t="shared" si="955"/>
        <v>0.26488222263996103</v>
      </c>
      <c r="O741" s="13">
        <f t="shared" si="956"/>
        <v>4.6780979149482392E-2</v>
      </c>
      <c r="P741" s="13">
        <f t="shared" si="957"/>
        <v>6.7247454131819359E-2</v>
      </c>
      <c r="Q741" s="13">
        <f t="shared" si="958"/>
        <v>0.19038352169155304</v>
      </c>
      <c r="R741" s="13">
        <f t="shared" si="959"/>
        <v>5.9383029148627605E-3</v>
      </c>
      <c r="S741" s="13">
        <f t="shared" si="960"/>
        <v>6.135436014495713E-3</v>
      </c>
      <c r="T741" s="13">
        <f t="shared" si="961"/>
        <v>4.833396146712745E-2</v>
      </c>
      <c r="U741" s="13">
        <f t="shared" si="962"/>
        <v>8.5362846214068859E-3</v>
      </c>
      <c r="V741" s="13">
        <f t="shared" si="963"/>
        <v>2.4878975766250887E-4</v>
      </c>
      <c r="W741" s="13">
        <f t="shared" si="964"/>
        <v>9.1225161559055024E-2</v>
      </c>
      <c r="X741" s="13">
        <f t="shared" si="965"/>
        <v>2.3159953153779025E-2</v>
      </c>
      <c r="Y741" s="13">
        <f t="shared" si="966"/>
        <v>2.9398875316762729E-3</v>
      </c>
      <c r="Z741" s="13">
        <f t="shared" si="967"/>
        <v>5.0253247010197512E-4</v>
      </c>
      <c r="AA741" s="13">
        <f t="shared" si="968"/>
        <v>7.223882408478057E-4</v>
      </c>
      <c r="AB741" s="13">
        <f t="shared" si="969"/>
        <v>5.1921497770014073E-4</v>
      </c>
      <c r="AC741" s="13">
        <f t="shared" si="970"/>
        <v>5.6746893206101198E-6</v>
      </c>
      <c r="AD741" s="13">
        <f t="shared" si="971"/>
        <v>3.278394327750106E-2</v>
      </c>
      <c r="AE741" s="13">
        <f t="shared" si="972"/>
        <v>8.3230829907772058E-3</v>
      </c>
      <c r="AF741" s="13">
        <f t="shared" si="973"/>
        <v>1.0565188861662339E-3</v>
      </c>
      <c r="AG741" s="13">
        <f t="shared" si="974"/>
        <v>8.9408548736314412E-5</v>
      </c>
      <c r="AH741" s="13">
        <f t="shared" si="975"/>
        <v>3.1895335308012251E-5</v>
      </c>
      <c r="AI741" s="13">
        <f t="shared" si="976"/>
        <v>4.5849405829896667E-5</v>
      </c>
      <c r="AJ741" s="13">
        <f t="shared" si="977"/>
        <v>3.2954160767616833E-5</v>
      </c>
      <c r="AK741" s="13">
        <f t="shared" si="978"/>
        <v>1.5790487608163095E-5</v>
      </c>
      <c r="AL741" s="13">
        <f t="shared" si="979"/>
        <v>8.2838391259832431E-8</v>
      </c>
      <c r="AM741" s="13">
        <f t="shared" si="980"/>
        <v>9.4253551845047863E-3</v>
      </c>
      <c r="AN741" s="13">
        <f t="shared" si="981"/>
        <v>2.3928791223849751E-3</v>
      </c>
      <c r="AO741" s="13">
        <f t="shared" si="982"/>
        <v>3.037482610607171E-4</v>
      </c>
      <c r="AP741" s="13">
        <f t="shared" si="983"/>
        <v>2.5704880015126257E-5</v>
      </c>
      <c r="AQ741" s="13">
        <f t="shared" si="984"/>
        <v>1.6314682451629557E-6</v>
      </c>
      <c r="AR741" s="13">
        <f t="shared" si="985"/>
        <v>1.619497206545237E-6</v>
      </c>
      <c r="AS741" s="13">
        <f t="shared" si="986"/>
        <v>2.3280201931165736E-6</v>
      </c>
      <c r="AT741" s="13">
        <f t="shared" si="987"/>
        <v>1.6732594528890727E-6</v>
      </c>
      <c r="AU741" s="13">
        <f t="shared" si="988"/>
        <v>8.0176772949564666E-7</v>
      </c>
      <c r="AV741" s="13">
        <f t="shared" si="989"/>
        <v>2.8813440630083521E-7</v>
      </c>
      <c r="AW741" s="13">
        <f t="shared" si="990"/>
        <v>8.3976685756292373E-10</v>
      </c>
      <c r="AX741" s="13">
        <f t="shared" si="991"/>
        <v>2.2581511829867442E-3</v>
      </c>
      <c r="AY741" s="13">
        <f t="shared" si="992"/>
        <v>5.7329222243435445E-4</v>
      </c>
      <c r="AZ741" s="13">
        <f t="shared" si="993"/>
        <v>7.2772800771694505E-5</v>
      </c>
      <c r="BA741" s="13">
        <f t="shared" si="994"/>
        <v>6.1584422102326772E-6</v>
      </c>
      <c r="BB741" s="13">
        <f t="shared" si="995"/>
        <v>3.9087141818025831E-7</v>
      </c>
      <c r="BC741" s="13">
        <f t="shared" si="996"/>
        <v>1.9846637878181743E-8</v>
      </c>
      <c r="BD741" s="13">
        <f t="shared" si="997"/>
        <v>6.8525464530570839E-8</v>
      </c>
      <c r="BE741" s="13">
        <f t="shared" si="998"/>
        <v>9.8505057325893203E-8</v>
      </c>
      <c r="BF741" s="13">
        <f t="shared" si="999"/>
        <v>7.0800295811556716E-8</v>
      </c>
      <c r="BG741" s="13">
        <f t="shared" si="1000"/>
        <v>3.3925039133913186E-8</v>
      </c>
      <c r="BH741" s="13">
        <f t="shared" si="1001"/>
        <v>1.2191774063707504E-8</v>
      </c>
      <c r="BI741" s="13">
        <f t="shared" si="1002"/>
        <v>3.5051244417732411E-9</v>
      </c>
      <c r="BJ741" s="14">
        <f t="shared" si="1003"/>
        <v>0.67823776602900254</v>
      </c>
      <c r="BK741" s="14">
        <f t="shared" si="1004"/>
        <v>0.25847718099217276</v>
      </c>
      <c r="BL741" s="14">
        <f t="shared" si="1005"/>
        <v>6.2630657425557332E-2</v>
      </c>
      <c r="BM741" s="14">
        <f t="shared" si="1006"/>
        <v>0.23977591366843953</v>
      </c>
      <c r="BN741" s="14">
        <f t="shared" si="1007"/>
        <v>0.75949893186572748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1.62</v>
      </c>
      <c r="F742" s="10">
        <f>VLOOKUP(B742,home!$B$2:$E$405,3,FALSE)</f>
        <v>1.75</v>
      </c>
      <c r="G742" s="10">
        <f>VLOOKUP(C742,away!$B$2:$E$405,4,FALSE)</f>
        <v>0.66</v>
      </c>
      <c r="H742" s="10">
        <f>VLOOKUP(A742,away!$A$2:$E$405,3,FALSE)</f>
        <v>1.38</v>
      </c>
      <c r="I742" s="10">
        <f>VLOOKUP(C742,away!$B$2:$E$405,3,FALSE)</f>
        <v>0.66</v>
      </c>
      <c r="J742" s="10">
        <f>VLOOKUP(B742,home!$B$2:$E$405,4,FALSE)</f>
        <v>0.97</v>
      </c>
      <c r="K742" s="12">
        <f t="shared" si="952"/>
        <v>1.8711</v>
      </c>
      <c r="L742" s="12">
        <f t="shared" si="953"/>
        <v>0.88347599999999993</v>
      </c>
      <c r="M742" s="13">
        <f t="shared" si="954"/>
        <v>6.3635995611607113E-2</v>
      </c>
      <c r="N742" s="13">
        <f t="shared" si="955"/>
        <v>0.11906931138887805</v>
      </c>
      <c r="O742" s="13">
        <f t="shared" si="956"/>
        <v>5.6220874858960192E-2</v>
      </c>
      <c r="P742" s="13">
        <f t="shared" si="957"/>
        <v>0.1051948789486004</v>
      </c>
      <c r="Q742" s="13">
        <f t="shared" si="958"/>
        <v>0.1113952942698649</v>
      </c>
      <c r="R742" s="13">
        <f t="shared" si="959"/>
        <v>2.4834896818447357E-2</v>
      </c>
      <c r="S742" s="13">
        <f t="shared" si="960"/>
        <v>4.3473675750082409E-2</v>
      </c>
      <c r="T742" s="13">
        <f t="shared" si="961"/>
        <v>9.8415069000363134E-2</v>
      </c>
      <c r="U742" s="13">
        <f t="shared" si="962"/>
        <v>4.6468575436996847E-2</v>
      </c>
      <c r="V742" s="13">
        <f t="shared" si="963"/>
        <v>7.9850126297360997E-3</v>
      </c>
      <c r="W742" s="13">
        <f t="shared" si="964"/>
        <v>6.9477245036114729E-2</v>
      </c>
      <c r="X742" s="13">
        <f t="shared" si="965"/>
        <v>6.1381478535526474E-2</v>
      </c>
      <c r="Y742" s="13">
        <f t="shared" si="966"/>
        <v>2.7114531565326394E-2</v>
      </c>
      <c r="Z742" s="13">
        <f t="shared" si="967"/>
        <v>7.313678433858199E-3</v>
      </c>
      <c r="AA742" s="13">
        <f t="shared" si="968"/>
        <v>1.3684623717592074E-2</v>
      </c>
      <c r="AB742" s="13">
        <f t="shared" si="969"/>
        <v>1.280264971899327E-2</v>
      </c>
      <c r="AC742" s="13">
        <f t="shared" si="970"/>
        <v>8.249875217192751E-4</v>
      </c>
      <c r="AD742" s="13">
        <f t="shared" si="971"/>
        <v>3.2499718296768572E-2</v>
      </c>
      <c r="AE742" s="13">
        <f t="shared" si="972"/>
        <v>2.87127211219559E-2</v>
      </c>
      <c r="AF742" s="13">
        <f t="shared" si="973"/>
        <v>1.2683500002970555E-2</v>
      </c>
      <c r="AG742" s="13">
        <f t="shared" si="974"/>
        <v>3.735189282874805E-3</v>
      </c>
      <c r="AH742" s="13">
        <f t="shared" si="975"/>
        <v>1.6153648420078263E-3</v>
      </c>
      <c r="AI742" s="13">
        <f t="shared" si="976"/>
        <v>3.0225091558808434E-3</v>
      </c>
      <c r="AJ742" s="13">
        <f t="shared" si="977"/>
        <v>2.8277084407843244E-3</v>
      </c>
      <c r="AK742" s="13">
        <f t="shared" si="978"/>
        <v>1.7636417545171825E-3</v>
      </c>
      <c r="AL742" s="13">
        <f t="shared" si="979"/>
        <v>5.455054903896916E-5</v>
      </c>
      <c r="AM742" s="13">
        <f t="shared" si="980"/>
        <v>1.216204458101673E-2</v>
      </c>
      <c r="AN742" s="13">
        <f t="shared" si="981"/>
        <v>1.0744874498258332E-2</v>
      </c>
      <c r="AO742" s="13">
        <f t="shared" si="982"/>
        <v>4.7464193711116397E-3</v>
      </c>
      <c r="AP742" s="13">
        <f t="shared" si="983"/>
        <v>1.397782533437409E-3</v>
      </c>
      <c r="AQ742" s="13">
        <f t="shared" si="984"/>
        <v>3.0872683037778704E-4</v>
      </c>
      <c r="AR742" s="13">
        <f t="shared" si="985"/>
        <v>2.8542721383154133E-4</v>
      </c>
      <c r="AS742" s="13">
        <f t="shared" si="986"/>
        <v>5.3406285980019694E-4</v>
      </c>
      <c r="AT742" s="13">
        <f t="shared" si="987"/>
        <v>4.9964250848607433E-4</v>
      </c>
      <c r="AU742" s="13">
        <f t="shared" si="988"/>
        <v>3.1162703254276452E-4</v>
      </c>
      <c r="AV742" s="13">
        <f t="shared" si="989"/>
        <v>1.4577133514769169E-4</v>
      </c>
      <c r="AW742" s="13">
        <f t="shared" si="990"/>
        <v>2.5048883923415501E-6</v>
      </c>
      <c r="AX742" s="13">
        <f t="shared" si="991"/>
        <v>3.7927336025900668E-3</v>
      </c>
      <c r="AY742" s="13">
        <f t="shared" si="992"/>
        <v>3.3507891122818607E-3</v>
      </c>
      <c r="AZ742" s="13">
        <f t="shared" si="993"/>
        <v>1.4801708808811647E-3</v>
      </c>
      <c r="BA742" s="13">
        <f t="shared" si="994"/>
        <v>4.3589848305245599E-4</v>
      </c>
      <c r="BB742" s="13">
        <f t="shared" si="995"/>
        <v>9.6276462053312886E-5</v>
      </c>
      <c r="BC742" s="13">
        <f t="shared" si="996"/>
        <v>1.7011588717802532E-5</v>
      </c>
      <c r="BD742" s="13">
        <f t="shared" si="997"/>
        <v>4.2028015527839104E-5</v>
      </c>
      <c r="BE742" s="13">
        <f t="shared" si="998"/>
        <v>7.8638619854139738E-5</v>
      </c>
      <c r="BF742" s="13">
        <f t="shared" si="999"/>
        <v>7.3570360804540462E-5</v>
      </c>
      <c r="BG742" s="13">
        <f t="shared" si="1000"/>
        <v>4.5885834033791871E-5</v>
      </c>
      <c r="BH742" s="13">
        <f t="shared" si="1001"/>
        <v>2.1464246015156997E-5</v>
      </c>
      <c r="BI742" s="13">
        <f t="shared" si="1002"/>
        <v>8.0323501437920483E-6</v>
      </c>
      <c r="BJ742" s="14">
        <f t="shared" si="1003"/>
        <v>0.60301678644442192</v>
      </c>
      <c r="BK742" s="14">
        <f t="shared" si="1004"/>
        <v>0.22451989012306614</v>
      </c>
      <c r="BL742" s="14">
        <f t="shared" si="1005"/>
        <v>0.16528699512036746</v>
      </c>
      <c r="BM742" s="14">
        <f t="shared" si="1006"/>
        <v>0.51643781400146616</v>
      </c>
      <c r="BN742" s="14">
        <f t="shared" si="1007"/>
        <v>0.48035125189635797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1.22727272727273</v>
      </c>
      <c r="F743" s="10">
        <f>VLOOKUP(B743,home!$B$2:$E$405,3,FALSE)</f>
        <v>1.36</v>
      </c>
      <c r="G743" s="10">
        <f>VLOOKUP(C743,away!$B$2:$E$405,4,FALSE)</f>
        <v>1.0900000000000001</v>
      </c>
      <c r="H743" s="10">
        <f>VLOOKUP(A743,away!$A$2:$E$405,3,FALSE)</f>
        <v>0.92424242424242398</v>
      </c>
      <c r="I743" s="10">
        <f>VLOOKUP(C743,away!$B$2:$E$405,3,FALSE)</f>
        <v>0.54</v>
      </c>
      <c r="J743" s="10">
        <f>VLOOKUP(B743,home!$B$2:$E$405,4,FALSE)</f>
        <v>0.72</v>
      </c>
      <c r="K743" s="12">
        <f t="shared" si="952"/>
        <v>1.8193090909090952</v>
      </c>
      <c r="L743" s="12">
        <f t="shared" si="953"/>
        <v>0.35934545454545447</v>
      </c>
      <c r="M743" s="13">
        <f t="shared" si="954"/>
        <v>0.11319372524417624</v>
      </c>
      <c r="N743" s="13">
        <f t="shared" si="955"/>
        <v>0.20593437337059617</v>
      </c>
      <c r="O743" s="13">
        <f t="shared" si="956"/>
        <v>4.0675650649561794E-2</v>
      </c>
      <c r="P743" s="13">
        <f t="shared" si="957"/>
        <v>7.4001581005390213E-2</v>
      </c>
      <c r="Q743" s="13">
        <f t="shared" si="958"/>
        <v>0.18732913880189681</v>
      </c>
      <c r="R743" s="13">
        <f t="shared" si="959"/>
        <v>7.3083050857994459E-3</v>
      </c>
      <c r="S743" s="13">
        <f t="shared" si="960"/>
        <v>1.2094826765980742E-2</v>
      </c>
      <c r="T743" s="13">
        <f t="shared" si="961"/>
        <v>6.7315874532376141E-2</v>
      </c>
      <c r="U743" s="13">
        <f t="shared" si="962"/>
        <v>1.3296065881732107E-2</v>
      </c>
      <c r="V743" s="13">
        <f t="shared" si="963"/>
        <v>8.7856882402089864E-4</v>
      </c>
      <c r="W743" s="13">
        <f t="shared" si="964"/>
        <v>0.11360320173815418</v>
      </c>
      <c r="X743" s="13">
        <f t="shared" si="965"/>
        <v>4.0822794166415974E-2</v>
      </c>
      <c r="Y743" s="13">
        <f t="shared" si="966"/>
        <v>7.3347427627731372E-3</v>
      </c>
      <c r="Z743" s="13">
        <f t="shared" si="967"/>
        <v>8.7540207100448631E-4</v>
      </c>
      <c r="AA743" s="13">
        <f t="shared" si="968"/>
        <v>1.5926269459791112E-3</v>
      </c>
      <c r="AB743" s="13">
        <f t="shared" si="969"/>
        <v>1.448740340623293E-3</v>
      </c>
      <c r="AC743" s="13">
        <f t="shared" si="970"/>
        <v>3.5898346981769842E-5</v>
      </c>
      <c r="AD743" s="13">
        <f t="shared" si="971"/>
        <v>5.1669834419650965E-2</v>
      </c>
      <c r="AE743" s="13">
        <f t="shared" si="972"/>
        <v>1.8567320135817845E-2</v>
      </c>
      <c r="AF743" s="13">
        <f t="shared" si="973"/>
        <v>3.3360410469482158E-3</v>
      </c>
      <c r="AG743" s="13">
        <f t="shared" si="974"/>
        <v>3.9959706213263353E-4</v>
      </c>
      <c r="AH743" s="13">
        <f t="shared" si="975"/>
        <v>7.8642938778784809E-5</v>
      </c>
      <c r="AI743" s="13">
        <f t="shared" si="976"/>
        <v>1.4307581345605061E-4</v>
      </c>
      <c r="AJ743" s="13">
        <f t="shared" si="977"/>
        <v>1.301495640549034E-4</v>
      </c>
      <c r="AK743" s="13">
        <f t="shared" si="978"/>
        <v>7.8927428354313783E-5</v>
      </c>
      <c r="AL743" s="13">
        <f t="shared" si="979"/>
        <v>9.3875678228647263E-7</v>
      </c>
      <c r="AM743" s="13">
        <f t="shared" si="980"/>
        <v>1.8800679897087749E-2</v>
      </c>
      <c r="AN743" s="13">
        <f t="shared" si="981"/>
        <v>6.7559388633825854E-3</v>
      </c>
      <c r="AO743" s="13">
        <f t="shared" si="982"/>
        <v>1.2138579608717579E-3</v>
      </c>
      <c r="AP743" s="13">
        <f t="shared" si="983"/>
        <v>1.4539811356769348E-4</v>
      </c>
      <c r="AQ743" s="13">
        <f t="shared" si="984"/>
        <v>1.30620378025086E-5</v>
      </c>
      <c r="AR743" s="13">
        <f t="shared" si="985"/>
        <v>5.6519965164505562E-6</v>
      </c>
      <c r="AS743" s="13">
        <f t="shared" si="986"/>
        <v>1.0282728644165033E-5</v>
      </c>
      <c r="AT743" s="13">
        <f t="shared" si="987"/>
        <v>9.353730850840403E-6</v>
      </c>
      <c r="AU743" s="13">
        <f t="shared" si="988"/>
        <v>5.6724425236169359E-6</v>
      </c>
      <c r="AV743" s="13">
        <f t="shared" si="989"/>
        <v>2.5799815627189058E-6</v>
      </c>
      <c r="AW743" s="13">
        <f t="shared" si="990"/>
        <v>1.704783495896956E-8</v>
      </c>
      <c r="AX743" s="13">
        <f t="shared" si="991"/>
        <v>5.7007079753406027E-3</v>
      </c>
      <c r="AY743" s="13">
        <f t="shared" si="992"/>
        <v>2.0485234986296662E-3</v>
      </c>
      <c r="AZ743" s="13">
        <f t="shared" si="993"/>
        <v>3.6806380388106102E-4</v>
      </c>
      <c r="BA743" s="13">
        <f t="shared" si="994"/>
        <v>4.4087351635789632E-5</v>
      </c>
      <c r="BB743" s="13">
        <f t="shared" si="995"/>
        <v>3.9606473533170266E-6</v>
      </c>
      <c r="BC743" s="13">
        <f t="shared" si="996"/>
        <v>2.846481246943917E-7</v>
      </c>
      <c r="BD743" s="13">
        <f t="shared" si="997"/>
        <v>3.3850320954887493E-7</v>
      </c>
      <c r="BE743" s="13">
        <f t="shared" si="998"/>
        <v>6.1584196643417466E-7</v>
      </c>
      <c r="BF743" s="13">
        <f t="shared" si="999"/>
        <v>5.6020344404851408E-7</v>
      </c>
      <c r="BG743" s="13">
        <f t="shared" si="1000"/>
        <v>3.3972773950534869E-7</v>
      </c>
      <c r="BH743" s="13">
        <f t="shared" si="1001"/>
        <v>1.5451744122901949E-7</v>
      </c>
      <c r="BI743" s="13">
        <f t="shared" si="1002"/>
        <v>5.6222997106393442E-8</v>
      </c>
      <c r="BJ743" s="14">
        <f t="shared" si="1003"/>
        <v>0.73140748283443968</v>
      </c>
      <c r="BK743" s="14">
        <f t="shared" si="1004"/>
        <v>0.20225406244196184</v>
      </c>
      <c r="BL743" s="14">
        <f t="shared" si="1005"/>
        <v>6.4787790545235466E-2</v>
      </c>
      <c r="BM743" s="14">
        <f t="shared" si="1006"/>
        <v>0.3688334572844259</v>
      </c>
      <c r="BN743" s="14">
        <f t="shared" si="1007"/>
        <v>0.62844277415742078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1.7115384615384599</v>
      </c>
      <c r="F744" s="10">
        <f>VLOOKUP(B744,home!$B$2:$E$405,3,FALSE)</f>
        <v>0.64</v>
      </c>
      <c r="G744" s="10">
        <f>VLOOKUP(C744,away!$B$2:$E$405,4,FALSE)</f>
        <v>0.96</v>
      </c>
      <c r="H744" s="10">
        <f>VLOOKUP(A744,away!$A$2:$E$405,3,FALSE)</f>
        <v>1.4722222222222201</v>
      </c>
      <c r="I744" s="10">
        <f>VLOOKUP(C744,away!$B$2:$E$405,3,FALSE)</f>
        <v>1.43</v>
      </c>
      <c r="J744" s="10">
        <f>VLOOKUP(B744,home!$B$2:$E$405,4,FALSE)</f>
        <v>0.85</v>
      </c>
      <c r="K744" s="12">
        <f t="shared" si="952"/>
        <v>1.0515692307692297</v>
      </c>
      <c r="L744" s="12">
        <f t="shared" si="953"/>
        <v>1.7894861111111084</v>
      </c>
      <c r="M744" s="13">
        <f t="shared" si="954"/>
        <v>5.8364039436569461E-2</v>
      </c>
      <c r="N744" s="13">
        <f t="shared" si="955"/>
        <v>6.1373828054898327E-2</v>
      </c>
      <c r="O744" s="13">
        <f t="shared" si="956"/>
        <v>0.10444163796008203</v>
      </c>
      <c r="P744" s="13">
        <f t="shared" si="957"/>
        <v>0.10982761288996185</v>
      </c>
      <c r="Q744" s="13">
        <f t="shared" si="958"/>
        <v>3.2269414578526202E-2</v>
      </c>
      <c r="R744" s="13">
        <f t="shared" si="959"/>
        <v>9.3448430275630795E-2</v>
      </c>
      <c r="S744" s="13">
        <f t="shared" si="960"/>
        <v>5.1667536506861032E-2</v>
      </c>
      <c r="T744" s="13">
        <f t="shared" si="961"/>
        <v>5.7745669201958949E-2</v>
      </c>
      <c r="U744" s="13">
        <f t="shared" si="962"/>
        <v>9.8267493941537068E-2</v>
      </c>
      <c r="V744" s="13">
        <f t="shared" si="963"/>
        <v>1.0802927154829124E-2</v>
      </c>
      <c r="W744" s="13">
        <f t="shared" si="964"/>
        <v>1.131117448857139E-2</v>
      </c>
      <c r="X744" s="13">
        <f t="shared" si="965"/>
        <v>2.0241189647652796E-2</v>
      </c>
      <c r="Y744" s="13">
        <f t="shared" si="966"/>
        <v>1.8110663873420321E-2</v>
      </c>
      <c r="Z744" s="13">
        <f t="shared" si="967"/>
        <v>5.574155602779203E-2</v>
      </c>
      <c r="AA744" s="13">
        <f t="shared" si="968"/>
        <v>5.8616105194025186E-2</v>
      </c>
      <c r="AB744" s="13">
        <f t="shared" si="969"/>
        <v>3.0819446324784654E-2</v>
      </c>
      <c r="AC744" s="13">
        <f t="shared" si="970"/>
        <v>1.2705380242405992E-3</v>
      </c>
      <c r="AD744" s="13">
        <f t="shared" si="971"/>
        <v>2.9736207640108873E-3</v>
      </c>
      <c r="AE744" s="13">
        <f t="shared" si="972"/>
        <v>5.3212530569090848E-3</v>
      </c>
      <c r="AF744" s="13">
        <f t="shared" si="973"/>
        <v>4.7611542195231706E-3</v>
      </c>
      <c r="AG744" s="13">
        <f t="shared" si="974"/>
        <v>2.8400064495649204E-3</v>
      </c>
      <c r="AH744" s="13">
        <f t="shared" si="975"/>
        <v>2.4937185080863886E-2</v>
      </c>
      <c r="AI744" s="13">
        <f t="shared" si="976"/>
        <v>2.6223176533033944E-2</v>
      </c>
      <c r="AJ744" s="13">
        <f t="shared" si="977"/>
        <v>1.3787742787584109E-2</v>
      </c>
      <c r="AK744" s="13">
        <f t="shared" si="978"/>
        <v>4.8329220257279405E-3</v>
      </c>
      <c r="AL744" s="13">
        <f t="shared" si="979"/>
        <v>9.5634338976778301E-5</v>
      </c>
      <c r="AM744" s="13">
        <f t="shared" si="980"/>
        <v>6.2539361988206768E-4</v>
      </c>
      <c r="AN744" s="13">
        <f t="shared" si="981"/>
        <v>1.1191331967564599E-3</v>
      </c>
      <c r="AO744" s="13">
        <f t="shared" si="982"/>
        <v>1.0013366560395307E-3</v>
      </c>
      <c r="AP744" s="13">
        <f t="shared" si="983"/>
        <v>5.9729267950972705E-4</v>
      </c>
      <c r="AQ744" s="13">
        <f t="shared" si="984"/>
        <v>2.6721173856274877E-4</v>
      </c>
      <c r="AR744" s="13">
        <f t="shared" si="985"/>
        <v>8.9249492704826117E-3</v>
      </c>
      <c r="AS744" s="13">
        <f t="shared" si="986"/>
        <v>9.385202039015798E-3</v>
      </c>
      <c r="AT744" s="13">
        <f t="shared" si="987"/>
        <v>4.9345948443908234E-3</v>
      </c>
      <c r="AU744" s="13">
        <f t="shared" si="988"/>
        <v>1.7296893682246222E-3</v>
      </c>
      <c r="AV744" s="13">
        <f t="shared" si="989"/>
        <v>4.5472202960342015E-4</v>
      </c>
      <c r="AW744" s="13">
        <f t="shared" si="990"/>
        <v>4.9989358275731874E-6</v>
      </c>
      <c r="AX744" s="13">
        <f t="shared" si="991"/>
        <v>1.0960744796456164E-4</v>
      </c>
      <c r="AY744" s="13">
        <f t="shared" si="992"/>
        <v>1.9614100580691657E-4</v>
      </c>
      <c r="AZ744" s="13">
        <f t="shared" si="993"/>
        <v>1.7549580285542031E-4</v>
      </c>
      <c r="BA744" s="13">
        <f t="shared" si="994"/>
        <v>1.0468243392268926E-4</v>
      </c>
      <c r="BB744" s="13">
        <f t="shared" si="995"/>
        <v>4.6831940395489703E-5</v>
      </c>
      <c r="BC744" s="13">
        <f t="shared" si="996"/>
        <v>1.6761021378822416E-5</v>
      </c>
      <c r="BD744" s="13">
        <f t="shared" si="997"/>
        <v>2.6618454603166467E-3</v>
      </c>
      <c r="BE744" s="13">
        <f t="shared" si="998"/>
        <v>2.7991147831317423E-3</v>
      </c>
      <c r="BF744" s="13">
        <f t="shared" si="999"/>
        <v>1.4717314896663125E-3</v>
      </c>
      <c r="BG744" s="13">
        <f t="shared" si="1000"/>
        <v>5.1587585016241904E-4</v>
      </c>
      <c r="BH744" s="13">
        <f t="shared" si="1001"/>
        <v>1.3561979273192933E-4</v>
      </c>
      <c r="BI744" s="13">
        <f t="shared" si="1002"/>
        <v>2.8522720224039464E-5</v>
      </c>
      <c r="BJ744" s="14">
        <f t="shared" si="1003"/>
        <v>0.22120786187811045</v>
      </c>
      <c r="BK744" s="14">
        <f t="shared" si="1004"/>
        <v>0.23222442935724574</v>
      </c>
      <c r="BL744" s="14">
        <f t="shared" si="1005"/>
        <v>0.48841600777121991</v>
      </c>
      <c r="BM744" s="14">
        <f t="shared" si="1006"/>
        <v>0.53767374976872029</v>
      </c>
      <c r="BN744" s="14">
        <f t="shared" si="1007"/>
        <v>0.45972496319566869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1.7115384615384599</v>
      </c>
      <c r="F745" s="10">
        <f>VLOOKUP(B745,home!$B$2:$E$405,3,FALSE)</f>
        <v>0.8</v>
      </c>
      <c r="G745" s="10">
        <f>VLOOKUP(C745,away!$B$2:$E$405,4,FALSE)</f>
        <v>0.8</v>
      </c>
      <c r="H745" s="10">
        <f>VLOOKUP(A745,away!$A$2:$E$405,3,FALSE)</f>
        <v>1.4722222222222201</v>
      </c>
      <c r="I745" s="10">
        <f>VLOOKUP(C745,away!$B$2:$E$405,3,FALSE)</f>
        <v>1.1200000000000001</v>
      </c>
      <c r="J745" s="10">
        <f>VLOOKUP(B745,home!$B$2:$E$405,4,FALSE)</f>
        <v>2.04</v>
      </c>
      <c r="K745" s="12">
        <f t="shared" si="952"/>
        <v>1.0953846153846143</v>
      </c>
      <c r="L745" s="12">
        <f t="shared" si="953"/>
        <v>3.3637333333333288</v>
      </c>
      <c r="M745" s="13">
        <f t="shared" si="954"/>
        <v>1.1572566383995529E-2</v>
      </c>
      <c r="N745" s="13">
        <f t="shared" si="955"/>
        <v>1.267641117754586E-2</v>
      </c>
      <c r="O745" s="13">
        <f t="shared" si="956"/>
        <v>3.8927027298058504E-2</v>
      </c>
      <c r="P745" s="13">
        <f t="shared" si="957"/>
        <v>4.2640066824950203E-2</v>
      </c>
      <c r="Q745" s="13">
        <f t="shared" si="958"/>
        <v>6.942772891086647E-3</v>
      </c>
      <c r="R745" s="13">
        <f t="shared" si="959"/>
        <v>6.5470069645027912E-2</v>
      </c>
      <c r="S745" s="13">
        <f t="shared" si="960"/>
        <v>3.9277702942164448E-2</v>
      </c>
      <c r="T745" s="13">
        <f t="shared" si="961"/>
        <v>2.3353636599511157E-2</v>
      </c>
      <c r="U745" s="13">
        <f t="shared" si="962"/>
        <v>7.1714907057322821E-2</v>
      </c>
      <c r="V745" s="13">
        <f t="shared" si="963"/>
        <v>1.6080211910093328E-2</v>
      </c>
      <c r="W745" s="13">
        <f t="shared" si="964"/>
        <v>2.5350022043352247E-3</v>
      </c>
      <c r="X745" s="13">
        <f t="shared" si="965"/>
        <v>8.5270714147958615E-3</v>
      </c>
      <c r="Y745" s="13">
        <f t="shared" si="966"/>
        <v>1.4341397176831314E-2</v>
      </c>
      <c r="Z745" s="13">
        <f t="shared" si="967"/>
        <v>7.3407951866878304E-2</v>
      </c>
      <c r="AA745" s="13">
        <f t="shared" si="968"/>
        <v>8.0409941121872788E-2</v>
      </c>
      <c r="AB745" s="13">
        <f t="shared" si="969"/>
        <v>4.4039906214441038E-2</v>
      </c>
      <c r="AC745" s="13">
        <f t="shared" si="970"/>
        <v>3.7030534523115068E-3</v>
      </c>
      <c r="AD745" s="13">
        <f t="shared" si="971"/>
        <v>6.9420060364872233E-4</v>
      </c>
      <c r="AE745" s="13">
        <f t="shared" si="972"/>
        <v>2.3351057105133258E-3</v>
      </c>
      <c r="AF745" s="13">
        <f t="shared" si="973"/>
        <v>3.9273364576553407E-3</v>
      </c>
      <c r="AG745" s="13">
        <f t="shared" si="974"/>
        <v>4.4035041846101682E-3</v>
      </c>
      <c r="AH745" s="13">
        <f t="shared" si="975"/>
        <v>6.1731193656586796E-2</v>
      </c>
      <c r="AI745" s="13">
        <f t="shared" si="976"/>
        <v>6.7619399820753476E-2</v>
      </c>
      <c r="AJ745" s="13">
        <f t="shared" si="977"/>
        <v>3.703462513259724E-2</v>
      </c>
      <c r="AK745" s="13">
        <f t="shared" si="978"/>
        <v>1.3522386202261134E-2</v>
      </c>
      <c r="AL745" s="13">
        <f t="shared" si="979"/>
        <v>5.4576812583695671E-4</v>
      </c>
      <c r="AM745" s="13">
        <f t="shared" si="980"/>
        <v>1.5208333224550461E-4</v>
      </c>
      <c r="AN745" s="13">
        <f t="shared" si="981"/>
        <v>5.1156777411861133E-4</v>
      </c>
      <c r="AO745" s="13">
        <f t="shared" si="982"/>
        <v>8.603887870309541E-4</v>
      </c>
      <c r="AP745" s="13">
        <f t="shared" si="983"/>
        <v>9.6470614752075024E-4</v>
      </c>
      <c r="AQ745" s="13">
        <f t="shared" si="984"/>
        <v>8.1125355632178189E-4</v>
      </c>
      <c r="AR745" s="13">
        <f t="shared" si="985"/>
        <v>4.1529454761823167E-2</v>
      </c>
      <c r="AS745" s="13">
        <f t="shared" si="986"/>
        <v>4.5490725831412414E-2</v>
      </c>
      <c r="AT745" s="13">
        <f t="shared" si="987"/>
        <v>2.4914920609204309E-2</v>
      </c>
      <c r="AU745" s="13">
        <f t="shared" si="988"/>
        <v>9.0971402429504879E-3</v>
      </c>
      <c r="AV745" s="13">
        <f t="shared" si="989"/>
        <v>2.491216866531054E-3</v>
      </c>
      <c r="AW745" s="13">
        <f t="shared" si="990"/>
        <v>5.5859090908112115E-5</v>
      </c>
      <c r="AX745" s="13">
        <f t="shared" si="991"/>
        <v>2.7764957066358752E-5</v>
      </c>
      <c r="AY745" s="13">
        <f t="shared" si="992"/>
        <v>9.3393911582679681E-5</v>
      </c>
      <c r="AZ745" s="13">
        <f t="shared" si="993"/>
        <v>1.5707610676052268E-4</v>
      </c>
      <c r="BA745" s="13">
        <f t="shared" si="994"/>
        <v>1.7612071206019825E-4</v>
      </c>
      <c r="BB745" s="13">
        <f t="shared" si="995"/>
        <v>1.4810577746182253E-4</v>
      </c>
      <c r="BC745" s="13">
        <f t="shared" si="996"/>
        <v>9.9637668101516054E-5</v>
      </c>
      <c r="BD745" s="13">
        <f t="shared" si="997"/>
        <v>2.3282335216250536E-2</v>
      </c>
      <c r="BE745" s="13">
        <f t="shared" si="998"/>
        <v>2.5503111806108258E-2</v>
      </c>
      <c r="BF745" s="13">
        <f t="shared" si="999"/>
        <v>1.3967858158422351E-2</v>
      </c>
      <c r="BG745" s="13">
        <f t="shared" si="1000"/>
        <v>5.100058978870105E-3</v>
      </c>
      <c r="BH745" s="13">
        <f t="shared" si="1001"/>
        <v>1.3966315357521197E-3</v>
      </c>
      <c r="BI745" s="13">
        <f t="shared" si="1002"/>
        <v>3.0596973952477189E-4</v>
      </c>
      <c r="BJ745" s="14">
        <f t="shared" si="1003"/>
        <v>8.3738537150804315E-2</v>
      </c>
      <c r="BK745" s="14">
        <f t="shared" si="1004"/>
        <v>0.11391276355093466</v>
      </c>
      <c r="BL745" s="14">
        <f t="shared" si="1005"/>
        <v>0.6735488798957715</v>
      </c>
      <c r="BM745" s="14">
        <f t="shared" si="1006"/>
        <v>0.76634168342304954</v>
      </c>
      <c r="BN745" s="14">
        <f t="shared" si="1007"/>
        <v>0.17822891422066467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1.8444444444444399</v>
      </c>
      <c r="F746" s="10">
        <f>VLOOKUP(B746,home!$B$2:$E$405,3,FALSE)</f>
        <v>0.81</v>
      </c>
      <c r="G746" s="10">
        <f>VLOOKUP(C746,away!$B$2:$E$405,4,FALSE)</f>
        <v>1.08</v>
      </c>
      <c r="H746" s="10">
        <f>VLOOKUP(A746,away!$A$2:$E$405,3,FALSE)</f>
        <v>1.24444444444444</v>
      </c>
      <c r="I746" s="10">
        <f>VLOOKUP(C746,away!$B$2:$E$405,3,FALSE)</f>
        <v>0.81</v>
      </c>
      <c r="J746" s="10">
        <f>VLOOKUP(B746,home!$B$2:$E$405,4,FALSE)</f>
        <v>0.8</v>
      </c>
      <c r="K746" s="12">
        <f t="shared" si="952"/>
        <v>1.6135199999999963</v>
      </c>
      <c r="L746" s="12">
        <f t="shared" si="953"/>
        <v>0.80639999999999723</v>
      </c>
      <c r="M746" s="13">
        <f t="shared" si="954"/>
        <v>8.8928731473340419E-2</v>
      </c>
      <c r="N746" s="13">
        <f t="shared" si="955"/>
        <v>0.1434882868068639</v>
      </c>
      <c r="O746" s="13">
        <f t="shared" si="956"/>
        <v>7.1712129060101465E-2</v>
      </c>
      <c r="P746" s="13">
        <f t="shared" si="957"/>
        <v>0.11570895448105466</v>
      </c>
      <c r="Q746" s="13">
        <f t="shared" si="958"/>
        <v>0.11576061026430529</v>
      </c>
      <c r="R746" s="13">
        <f t="shared" si="959"/>
        <v>2.8914330437032811E-2</v>
      </c>
      <c r="S746" s="13">
        <f t="shared" si="960"/>
        <v>3.7638460386428887E-2</v>
      </c>
      <c r="T746" s="13">
        <f t="shared" si="961"/>
        <v>9.3349356117135462E-2</v>
      </c>
      <c r="U746" s="13">
        <f t="shared" si="962"/>
        <v>4.6653850446761076E-2</v>
      </c>
      <c r="V746" s="13">
        <f t="shared" si="963"/>
        <v>5.4414446108028511E-3</v>
      </c>
      <c r="W746" s="13">
        <f t="shared" si="964"/>
        <v>6.2260686624553807E-2</v>
      </c>
      <c r="X746" s="13">
        <f t="shared" si="965"/>
        <v>5.020701769404002E-2</v>
      </c>
      <c r="Y746" s="13">
        <f t="shared" si="966"/>
        <v>2.0243469534236863E-2</v>
      </c>
      <c r="Z746" s="13">
        <f t="shared" si="967"/>
        <v>7.7721720214743934E-3</v>
      </c>
      <c r="AA746" s="13">
        <f t="shared" si="968"/>
        <v>1.2540555000089335E-2</v>
      </c>
      <c r="AB746" s="13">
        <f t="shared" si="969"/>
        <v>1.011721815187205E-2</v>
      </c>
      <c r="AC746" s="13">
        <f t="shared" si="970"/>
        <v>4.4250593730449708E-4</v>
      </c>
      <c r="AD746" s="13">
        <f t="shared" si="971"/>
        <v>2.5114715770612448E-2</v>
      </c>
      <c r="AE746" s="13">
        <f t="shared" si="972"/>
        <v>2.0252506797421809E-2</v>
      </c>
      <c r="AF746" s="13">
        <f t="shared" si="973"/>
        <v>8.1658107407204441E-3</v>
      </c>
      <c r="AG746" s="13">
        <f t="shared" si="974"/>
        <v>2.1949699271056481E-3</v>
      </c>
      <c r="AH746" s="13">
        <f t="shared" si="975"/>
        <v>1.5668698795292322E-3</v>
      </c>
      <c r="AI746" s="13">
        <f t="shared" si="976"/>
        <v>2.5281758880180008E-3</v>
      </c>
      <c r="AJ746" s="13">
        <f t="shared" si="977"/>
        <v>2.0396311794173981E-3</v>
      </c>
      <c r="AK746" s="13">
        <f t="shared" si="978"/>
        <v>1.0969952335378509E-3</v>
      </c>
      <c r="AL746" s="13">
        <f t="shared" si="979"/>
        <v>2.3030531756775177E-5</v>
      </c>
      <c r="AM746" s="13">
        <f t="shared" si="980"/>
        <v>8.104619238039696E-3</v>
      </c>
      <c r="AN746" s="13">
        <f t="shared" si="981"/>
        <v>6.5355649535551886E-3</v>
      </c>
      <c r="AO746" s="13">
        <f t="shared" si="982"/>
        <v>2.6351397892734429E-3</v>
      </c>
      <c r="AP746" s="13">
        <f t="shared" si="983"/>
        <v>7.0832557535669902E-4</v>
      </c>
      <c r="AQ746" s="13">
        <f t="shared" si="984"/>
        <v>1.4279843599191003E-4</v>
      </c>
      <c r="AR746" s="13">
        <f t="shared" si="985"/>
        <v>2.5270477417047379E-4</v>
      </c>
      <c r="AS746" s="13">
        <f t="shared" si="986"/>
        <v>4.077442072195419E-4</v>
      </c>
      <c r="AT746" s="13">
        <f t="shared" si="987"/>
        <v>3.28951716616437E-4</v>
      </c>
      <c r="AU746" s="13">
        <f t="shared" si="988"/>
        <v>1.7692339126498404E-4</v>
      </c>
      <c r="AV746" s="13">
        <f t="shared" si="989"/>
        <v>7.1367357568469066E-5</v>
      </c>
      <c r="AW746" s="13">
        <f t="shared" si="990"/>
        <v>8.3238900864429424E-7</v>
      </c>
      <c r="AX746" s="13">
        <f t="shared" si="991"/>
        <v>2.1794942054936331E-3</v>
      </c>
      <c r="AY746" s="13">
        <f t="shared" si="992"/>
        <v>1.7575441273100598E-3</v>
      </c>
      <c r="AZ746" s="13">
        <f t="shared" si="993"/>
        <v>7.0864179213141361E-4</v>
      </c>
      <c r="BA746" s="13">
        <f t="shared" si="994"/>
        <v>1.9048291372492334E-4</v>
      </c>
      <c r="BB746" s="13">
        <f t="shared" si="995"/>
        <v>3.8401355406944408E-5</v>
      </c>
      <c r="BC746" s="13">
        <f t="shared" si="996"/>
        <v>6.1933706000319754E-6</v>
      </c>
      <c r="BD746" s="13">
        <f t="shared" si="997"/>
        <v>3.3963521648511543E-5</v>
      </c>
      <c r="BE746" s="13">
        <f t="shared" si="998"/>
        <v>5.4800821450306218E-5</v>
      </c>
      <c r="BF746" s="13">
        <f t="shared" si="999"/>
        <v>4.4211110713248953E-5</v>
      </c>
      <c r="BG746" s="13">
        <f t="shared" si="1000"/>
        <v>2.3778503786013762E-5</v>
      </c>
      <c r="BH746" s="13">
        <f t="shared" si="1001"/>
        <v>9.5917728572022049E-6</v>
      </c>
      <c r="BI746" s="13">
        <f t="shared" si="1002"/>
        <v>3.0953034681105714E-6</v>
      </c>
      <c r="BJ746" s="14">
        <f t="shared" si="1003"/>
        <v>0.56404463603387978</v>
      </c>
      <c r="BK746" s="14">
        <f t="shared" si="1004"/>
        <v>0.24994067154799812</v>
      </c>
      <c r="BL746" s="14">
        <f t="shared" si="1005"/>
        <v>0.17857688775712252</v>
      </c>
      <c r="BM746" s="14">
        <f t="shared" si="1006"/>
        <v>0.43406461309947475</v>
      </c>
      <c r="BN746" s="14">
        <f t="shared" si="1007"/>
        <v>0.56451304252269863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1.8444444444444399</v>
      </c>
      <c r="F747" s="10">
        <f>VLOOKUP(B747,home!$B$2:$E$405,3,FALSE)</f>
        <v>0.27</v>
      </c>
      <c r="G747" s="10">
        <f>VLOOKUP(C747,away!$B$2:$E$405,4,FALSE)</f>
        <v>0.27</v>
      </c>
      <c r="H747" s="10">
        <f>VLOOKUP(A747,away!$A$2:$E$405,3,FALSE)</f>
        <v>1.24444444444444</v>
      </c>
      <c r="I747" s="10">
        <f>VLOOKUP(C747,away!$B$2:$E$405,3,FALSE)</f>
        <v>1.08</v>
      </c>
      <c r="J747" s="10">
        <f>VLOOKUP(B747,home!$B$2:$E$405,4,FALSE)</f>
        <v>1.21</v>
      </c>
      <c r="K747" s="12">
        <f t="shared" si="952"/>
        <v>0.13445999999999969</v>
      </c>
      <c r="L747" s="12">
        <f t="shared" si="953"/>
        <v>1.6262399999999944</v>
      </c>
      <c r="M747" s="13">
        <f t="shared" si="954"/>
        <v>0.17192447455953355</v>
      </c>
      <c r="N747" s="13">
        <f t="shared" si="955"/>
        <v>2.3116964849274817E-2</v>
      </c>
      <c r="O747" s="13">
        <f t="shared" si="956"/>
        <v>0.2795904575076949</v>
      </c>
      <c r="P747" s="13">
        <f t="shared" si="957"/>
        <v>3.7593732916484553E-2</v>
      </c>
      <c r="Q747" s="13">
        <f t="shared" si="958"/>
        <v>1.5541535468167418E-3</v>
      </c>
      <c r="R747" s="13">
        <f t="shared" si="959"/>
        <v>0.22734059280865612</v>
      </c>
      <c r="S747" s="13">
        <f t="shared" si="960"/>
        <v>2.0551011690115484E-3</v>
      </c>
      <c r="T747" s="13">
        <f t="shared" si="961"/>
        <v>2.5274266639752495E-3</v>
      </c>
      <c r="U747" s="13">
        <f t="shared" si="962"/>
        <v>3.0568216109051818E-2</v>
      </c>
      <c r="V747" s="13">
        <f t="shared" si="963"/>
        <v>4.9930790612894195E-5</v>
      </c>
      <c r="W747" s="13">
        <f t="shared" si="964"/>
        <v>6.9657161968326176E-5</v>
      </c>
      <c r="X747" s="13">
        <f t="shared" si="965"/>
        <v>1.1327926307937038E-4</v>
      </c>
      <c r="Y747" s="13">
        <f t="shared" si="966"/>
        <v>9.2109634395097335E-5</v>
      </c>
      <c r="Z747" s="13">
        <f t="shared" si="967"/>
        <v>0.12323678854971588</v>
      </c>
      <c r="AA747" s="13">
        <f t="shared" si="968"/>
        <v>1.6570418588394753E-2</v>
      </c>
      <c r="AB747" s="13">
        <f t="shared" si="969"/>
        <v>1.1140292416977763E-3</v>
      </c>
      <c r="AC747" s="13">
        <f t="shared" si="970"/>
        <v>6.8237986891449949E-7</v>
      </c>
      <c r="AD747" s="13">
        <f t="shared" si="971"/>
        <v>2.3415254995652795E-6</v>
      </c>
      <c r="AE747" s="13">
        <f t="shared" si="972"/>
        <v>3.807882428413027E-6</v>
      </c>
      <c r="AF747" s="13">
        <f t="shared" si="973"/>
        <v>3.0962653601911906E-6</v>
      </c>
      <c r="AG747" s="13">
        <f t="shared" si="974"/>
        <v>1.6784235264524347E-6</v>
      </c>
      <c r="AH747" s="13">
        <f t="shared" si="975"/>
        <v>5.0103148752772317E-2</v>
      </c>
      <c r="AI747" s="13">
        <f t="shared" si="976"/>
        <v>6.7368693812977472E-3</v>
      </c>
      <c r="AJ747" s="13">
        <f t="shared" si="977"/>
        <v>4.5291972850464634E-4</v>
      </c>
      <c r="AK747" s="13">
        <f t="shared" si="978"/>
        <v>2.0299862231578192E-5</v>
      </c>
      <c r="AL747" s="13">
        <f t="shared" si="979"/>
        <v>5.9684827550656459E-9</v>
      </c>
      <c r="AM747" s="13">
        <f t="shared" si="980"/>
        <v>6.2968303734309378E-8</v>
      </c>
      <c r="AN747" s="13">
        <f t="shared" si="981"/>
        <v>1.0240157426488292E-7</v>
      </c>
      <c r="AO747" s="13">
        <f t="shared" si="982"/>
        <v>8.326476806626134E-8</v>
      </c>
      <c r="AP747" s="13">
        <f t="shared" si="983"/>
        <v>4.5136165473358788E-8</v>
      </c>
      <c r="AQ747" s="13">
        <f t="shared" si="984"/>
        <v>1.8350559434848684E-8</v>
      </c>
      <c r="AR747" s="13">
        <f t="shared" si="985"/>
        <v>1.6295948925541637E-2</v>
      </c>
      <c r="AS747" s="13">
        <f t="shared" si="986"/>
        <v>2.1911532925283227E-3</v>
      </c>
      <c r="AT747" s="13">
        <f t="shared" si="987"/>
        <v>1.4731123585667874E-4</v>
      </c>
      <c r="AU747" s="13">
        <f t="shared" si="988"/>
        <v>6.6024895910963228E-6</v>
      </c>
      <c r="AV747" s="13">
        <f t="shared" si="989"/>
        <v>2.2194268760470243E-7</v>
      </c>
      <c r="AW747" s="13">
        <f t="shared" si="990"/>
        <v>3.6252602452558087E-11</v>
      </c>
      <c r="AX747" s="13">
        <f t="shared" si="991"/>
        <v>1.4111196866858674E-9</v>
      </c>
      <c r="AY747" s="13">
        <f t="shared" si="992"/>
        <v>2.294819279276017E-9</v>
      </c>
      <c r="AZ747" s="13">
        <f t="shared" si="993"/>
        <v>1.8659634523649089E-9</v>
      </c>
      <c r="BA747" s="13">
        <f t="shared" si="994"/>
        <v>1.0115014682579663E-9</v>
      </c>
      <c r="BB747" s="13">
        <f t="shared" si="995"/>
        <v>4.1123603693495737E-10</v>
      </c>
      <c r="BC747" s="13">
        <f t="shared" si="996"/>
        <v>1.3375369854102059E-10</v>
      </c>
      <c r="BD747" s="13">
        <f t="shared" si="997"/>
        <v>4.4168539967787889E-3</v>
      </c>
      <c r="BE747" s="13">
        <f t="shared" si="998"/>
        <v>5.9389018840687443E-4</v>
      </c>
      <c r="BF747" s="13">
        <f t="shared" si="999"/>
        <v>3.9927237366594058E-5</v>
      </c>
      <c r="BG747" s="13">
        <f t="shared" si="1000"/>
        <v>1.7895387787707407E-6</v>
      </c>
      <c r="BH747" s="13">
        <f t="shared" si="1001"/>
        <v>6.0155346048378323E-8</v>
      </c>
      <c r="BI747" s="13">
        <f t="shared" si="1002"/>
        <v>1.6176975659329866E-9</v>
      </c>
      <c r="BJ747" s="14">
        <f t="shared" si="1003"/>
        <v>2.7484834466088823E-2</v>
      </c>
      <c r="BK747" s="14">
        <f t="shared" si="1004"/>
        <v>0.2116239300788135</v>
      </c>
      <c r="BL747" s="14">
        <f t="shared" si="1005"/>
        <v>0.63619071260088145</v>
      </c>
      <c r="BM747" s="14">
        <f t="shared" si="1006"/>
        <v>0.25741588724847259</v>
      </c>
      <c r="BN747" s="14">
        <f t="shared" si="1007"/>
        <v>0.74112037618846072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1.8444444444444399</v>
      </c>
      <c r="F748" s="10">
        <f>VLOOKUP(B748,home!$B$2:$E$405,3,FALSE)</f>
        <v>0.54</v>
      </c>
      <c r="G748" s="10">
        <f>VLOOKUP(C748,away!$B$2:$E$405,4,FALSE)</f>
        <v>0.54</v>
      </c>
      <c r="H748" s="10">
        <f>VLOOKUP(A748,away!$A$2:$E$405,3,FALSE)</f>
        <v>1.24444444444444</v>
      </c>
      <c r="I748" s="10">
        <f>VLOOKUP(C748,away!$B$2:$E$405,3,FALSE)</f>
        <v>0.54</v>
      </c>
      <c r="J748" s="10">
        <f>VLOOKUP(B748,home!$B$2:$E$405,4,FALSE)</f>
        <v>1.61</v>
      </c>
      <c r="K748" s="12">
        <f t="shared" si="952"/>
        <v>0.53783999999999876</v>
      </c>
      <c r="L748" s="12">
        <f t="shared" si="953"/>
        <v>1.0819199999999964</v>
      </c>
      <c r="M748" s="13">
        <f t="shared" si="954"/>
        <v>0.19794620047133421</v>
      </c>
      <c r="N748" s="13">
        <f t="shared" si="955"/>
        <v>0.10646338446150215</v>
      </c>
      <c r="O748" s="13">
        <f t="shared" si="956"/>
        <v>0.21416195321394518</v>
      </c>
      <c r="P748" s="13">
        <f t="shared" si="957"/>
        <v>0.11518486491658801</v>
      </c>
      <c r="Q748" s="13">
        <f t="shared" si="958"/>
        <v>2.8630133349387091E-2</v>
      </c>
      <c r="R748" s="13">
        <f t="shared" si="959"/>
        <v>0.1158530502106154</v>
      </c>
      <c r="S748" s="13">
        <f t="shared" si="960"/>
        <v>1.6756513984937518E-2</v>
      </c>
      <c r="T748" s="13">
        <f t="shared" si="961"/>
        <v>3.0975513873368776E-2</v>
      </c>
      <c r="U748" s="13">
        <f t="shared" si="962"/>
        <v>6.2310404525277245E-2</v>
      </c>
      <c r="V748" s="13">
        <f t="shared" si="963"/>
        <v>1.0834014468084699E-3</v>
      </c>
      <c r="W748" s="13">
        <f t="shared" si="964"/>
        <v>5.1328103068781061E-3</v>
      </c>
      <c r="X748" s="13">
        <f t="shared" si="965"/>
        <v>5.553290127217541E-3</v>
      </c>
      <c r="Y748" s="13">
        <f t="shared" si="966"/>
        <v>3.0041078272195912E-3</v>
      </c>
      <c r="Z748" s="13">
        <f t="shared" si="967"/>
        <v>4.1781244027956202E-2</v>
      </c>
      <c r="AA748" s="13">
        <f t="shared" si="968"/>
        <v>2.2471624287995914E-2</v>
      </c>
      <c r="AB748" s="13">
        <f t="shared" si="969"/>
        <v>6.0430692035278472E-3</v>
      </c>
      <c r="AC748" s="13">
        <f t="shared" si="970"/>
        <v>3.9401946401322E-5</v>
      </c>
      <c r="AD748" s="13">
        <f t="shared" si="971"/>
        <v>6.9015767386282844E-4</v>
      </c>
      <c r="AE748" s="13">
        <f t="shared" si="972"/>
        <v>7.4669539050566884E-4</v>
      </c>
      <c r="AF748" s="13">
        <f t="shared" si="973"/>
        <v>4.0393233844794526E-4</v>
      </c>
      <c r="AG748" s="13">
        <f t="shared" si="974"/>
        <v>1.4567415853786652E-4</v>
      </c>
      <c r="AH748" s="13">
        <f t="shared" si="975"/>
        <v>1.1300990884681556E-2</v>
      </c>
      <c r="AI748" s="13">
        <f t="shared" si="976"/>
        <v>6.0781249374171143E-3</v>
      </c>
      <c r="AJ748" s="13">
        <f t="shared" si="977"/>
        <v>1.6345293581702064E-3</v>
      </c>
      <c r="AK748" s="13">
        <f t="shared" si="978"/>
        <v>2.9303842333275391E-4</v>
      </c>
      <c r="AL748" s="13">
        <f t="shared" si="979"/>
        <v>9.1711947243850577E-7</v>
      </c>
      <c r="AM748" s="13">
        <f t="shared" si="980"/>
        <v>7.4238880662076578E-5</v>
      </c>
      <c r="AN748" s="13">
        <f t="shared" si="981"/>
        <v>8.0320529765913622E-5</v>
      </c>
      <c r="AO748" s="13">
        <f t="shared" si="982"/>
        <v>4.3450193782168486E-5</v>
      </c>
      <c r="AP748" s="13">
        <f t="shared" si="983"/>
        <v>1.5669877885601194E-5</v>
      </c>
      <c r="AQ748" s="13">
        <f t="shared" si="984"/>
        <v>4.2383885704973962E-6</v>
      </c>
      <c r="AR748" s="13">
        <f t="shared" si="985"/>
        <v>2.4453536115909263E-3</v>
      </c>
      <c r="AS748" s="13">
        <f t="shared" si="986"/>
        <v>1.3152089864580609E-3</v>
      </c>
      <c r="AT748" s="13">
        <f t="shared" si="987"/>
        <v>3.5368600063830086E-4</v>
      </c>
      <c r="AU748" s="13">
        <f t="shared" si="988"/>
        <v>6.3408826194434427E-5</v>
      </c>
      <c r="AV748" s="13">
        <f t="shared" si="989"/>
        <v>8.5259507701036338E-6</v>
      </c>
      <c r="AW748" s="13">
        <f t="shared" si="990"/>
        <v>1.4824213500332688E-8</v>
      </c>
      <c r="AX748" s="13">
        <f t="shared" si="991"/>
        <v>6.6547732625485258E-6</v>
      </c>
      <c r="AY748" s="13">
        <f t="shared" si="992"/>
        <v>7.1999322882164759E-6</v>
      </c>
      <c r="AZ748" s="13">
        <f t="shared" si="993"/>
        <v>3.8948753706335722E-6</v>
      </c>
      <c r="BA748" s="13">
        <f t="shared" si="994"/>
        <v>1.4046478536652869E-6</v>
      </c>
      <c r="BB748" s="13">
        <f t="shared" si="995"/>
        <v>3.7992915145938549E-7</v>
      </c>
      <c r="BC748" s="13">
        <f t="shared" si="996"/>
        <v>8.2210589509387415E-8</v>
      </c>
      <c r="BD748" s="13">
        <f t="shared" si="997"/>
        <v>4.4094616324207427E-4</v>
      </c>
      <c r="BE748" s="13">
        <f t="shared" si="998"/>
        <v>2.3715848443811669E-4</v>
      </c>
      <c r="BF748" s="13">
        <f t="shared" si="999"/>
        <v>6.3776659635098192E-5</v>
      </c>
      <c r="BG748" s="13">
        <f t="shared" si="1000"/>
        <v>1.1433879539380377E-5</v>
      </c>
      <c r="BH748" s="13">
        <f t="shared" si="1001"/>
        <v>1.5373994428650817E-6</v>
      </c>
      <c r="BI748" s="13">
        <f t="shared" si="1002"/>
        <v>1.6537498327011079E-7</v>
      </c>
      <c r="BJ748" s="14">
        <f t="shared" si="1003"/>
        <v>0.18198323374610983</v>
      </c>
      <c r="BK748" s="14">
        <f t="shared" si="1004"/>
        <v>0.33101849981783016</v>
      </c>
      <c r="BL748" s="14">
        <f t="shared" si="1005"/>
        <v>0.44508798638189589</v>
      </c>
      <c r="BM748" s="14">
        <f t="shared" si="1006"/>
        <v>0.22162419224234539</v>
      </c>
      <c r="BN748" s="14">
        <f t="shared" si="1007"/>
        <v>0.77823958662337211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1.8444444444444399</v>
      </c>
      <c r="F749" s="10">
        <f>VLOOKUP(B749,home!$B$2:$E$405,3,FALSE)</f>
        <v>1.9</v>
      </c>
      <c r="G749" s="10">
        <f>VLOOKUP(C749,away!$B$2:$E$405,4,FALSE)</f>
        <v>1.36</v>
      </c>
      <c r="H749" s="10">
        <f>VLOOKUP(A749,away!$A$2:$E$405,3,FALSE)</f>
        <v>1.24444444444444</v>
      </c>
      <c r="I749" s="10">
        <f>VLOOKUP(C749,away!$B$2:$E$405,3,FALSE)</f>
        <v>1.36</v>
      </c>
      <c r="J749" s="10">
        <f>VLOOKUP(B749,home!$B$2:$E$405,4,FALSE)</f>
        <v>1.61</v>
      </c>
      <c r="K749" s="12">
        <f t="shared" si="952"/>
        <v>4.7660444444444332</v>
      </c>
      <c r="L749" s="12">
        <f t="shared" si="953"/>
        <v>2.7248355555555466</v>
      </c>
      <c r="M749" s="13">
        <f t="shared" si="954"/>
        <v>5.5815157091736894E-4</v>
      </c>
      <c r="N749" s="13">
        <f t="shared" si="955"/>
        <v>2.6601751937286593E-3</v>
      </c>
      <c r="O749" s="13">
        <f t="shared" si="956"/>
        <v>1.5208712458248297E-3</v>
      </c>
      <c r="P749" s="13">
        <f t="shared" si="957"/>
        <v>7.2485399518787139E-3</v>
      </c>
      <c r="Q749" s="13">
        <f t="shared" si="958"/>
        <v>6.3392566016596845E-3</v>
      </c>
      <c r="R749" s="13">
        <f t="shared" si="959"/>
        <v>2.0720620230227789E-3</v>
      </c>
      <c r="S749" s="13">
        <f t="shared" si="960"/>
        <v>2.3533630545743069E-2</v>
      </c>
      <c r="T749" s="13">
        <f t="shared" si="961"/>
        <v>1.7273431783992529E-2</v>
      </c>
      <c r="U749" s="13">
        <f t="shared" si="962"/>
        <v>9.8755396933720083E-3</v>
      </c>
      <c r="V749" s="13">
        <f t="shared" si="963"/>
        <v>3.3958211375610961E-2</v>
      </c>
      <c r="W749" s="13">
        <f t="shared" si="964"/>
        <v>1.0071059569415945E-2</v>
      </c>
      <c r="X749" s="13">
        <f t="shared" si="965"/>
        <v>2.7441981196862499E-2</v>
      </c>
      <c r="Y749" s="13">
        <f t="shared" si="966"/>
        <v>3.7387443040048852E-2</v>
      </c>
      <c r="Z749" s="13">
        <f t="shared" si="967"/>
        <v>1.8820094245496077E-3</v>
      </c>
      <c r="AA749" s="13">
        <f t="shared" si="968"/>
        <v>8.9697405622667231E-3</v>
      </c>
      <c r="AB749" s="13">
        <f t="shared" si="969"/>
        <v>2.1375091087449595E-2</v>
      </c>
      <c r="AC749" s="13">
        <f t="shared" si="970"/>
        <v>2.756279215584469E-2</v>
      </c>
      <c r="AD749" s="13">
        <f t="shared" si="971"/>
        <v>1.1999779377620957E-2</v>
      </c>
      <c r="AE749" s="13">
        <f t="shared" si="972"/>
        <v>3.2697425506963786E-2</v>
      </c>
      <c r="AF749" s="13">
        <f t="shared" si="973"/>
        <v>4.4547553798251899E-2</v>
      </c>
      <c r="AG749" s="13">
        <f t="shared" si="974"/>
        <v>4.0461586167500105E-2</v>
      </c>
      <c r="AH749" s="13">
        <f t="shared" si="975"/>
        <v>1.2820415489758514E-3</v>
      </c>
      <c r="AI749" s="13">
        <f t="shared" si="976"/>
        <v>6.1102670020432917E-3</v>
      </c>
      <c r="AJ749" s="13">
        <f t="shared" si="977"/>
        <v>1.4560902049580285E-2</v>
      </c>
      <c r="AK749" s="13">
        <f t="shared" si="978"/>
        <v>2.3132635439833894E-2</v>
      </c>
      <c r="AL749" s="13">
        <f t="shared" si="979"/>
        <v>1.4317974581606767E-2</v>
      </c>
      <c r="AM749" s="13">
        <f t="shared" si="980"/>
        <v>1.1438296367453846E-2</v>
      </c>
      <c r="AN749" s="13">
        <f t="shared" si="981"/>
        <v>3.1167476637020082E-2</v>
      </c>
      <c r="AO749" s="13">
        <f t="shared" si="982"/>
        <v>4.2463124258749582E-2</v>
      </c>
      <c r="AP749" s="13">
        <f t="shared" si="983"/>
        <v>3.8568343593404705E-2</v>
      </c>
      <c r="AQ749" s="13">
        <f t="shared" si="984"/>
        <v>2.6273098485548034E-2</v>
      </c>
      <c r="AR749" s="13">
        <f t="shared" si="985"/>
        <v>6.9867047926978117E-4</v>
      </c>
      <c r="AS749" s="13">
        <f t="shared" si="986"/>
        <v>3.32989455622107E-3</v>
      </c>
      <c r="AT749" s="13">
        <f t="shared" si="987"/>
        <v>7.9352127251315942E-3</v>
      </c>
      <c r="AU749" s="13">
        <f t="shared" si="988"/>
        <v>1.2606525508032738E-2</v>
      </c>
      <c r="AV749" s="13">
        <f t="shared" si="989"/>
        <v>1.5020815215326619E-2</v>
      </c>
      <c r="AW749" s="13">
        <f t="shared" si="990"/>
        <v>5.1650849872883035E-3</v>
      </c>
      <c r="AX749" s="13">
        <f t="shared" si="991"/>
        <v>9.0859048093353909E-3</v>
      </c>
      <c r="AY749" s="13">
        <f t="shared" si="992"/>
        <v>2.4757596478870207E-2</v>
      </c>
      <c r="AZ749" s="13">
        <f t="shared" si="993"/>
        <v>3.3730189577861183E-2</v>
      </c>
      <c r="BA749" s="13">
        <f t="shared" si="994"/>
        <v>3.0636406619128427E-2</v>
      </c>
      <c r="BB749" s="13">
        <f t="shared" si="995"/>
        <v>2.086979251256461E-2</v>
      </c>
      <c r="BC749" s="13">
        <f t="shared" si="996"/>
        <v>1.137335053506059E-2</v>
      </c>
      <c r="BD749" s="13">
        <f t="shared" si="997"/>
        <v>3.1729369392188931E-4</v>
      </c>
      <c r="BE749" s="13">
        <f t="shared" si="998"/>
        <v>1.5122358471736728E-3</v>
      </c>
      <c r="BF749" s="13">
        <f t="shared" si="999"/>
        <v>3.603691629055902E-3</v>
      </c>
      <c r="BG749" s="13">
        <f t="shared" si="1000"/>
        <v>5.7251181560509304E-3</v>
      </c>
      <c r="BH749" s="13">
        <f t="shared" si="1001"/>
        <v>6.8215418953586253E-3</v>
      </c>
      <c r="BI749" s="13">
        <f t="shared" si="1002"/>
        <v>6.5023543705837834E-3</v>
      </c>
      <c r="BJ749" s="14">
        <f t="shared" si="1003"/>
        <v>0.51124327211104159</v>
      </c>
      <c r="BK749" s="14">
        <f t="shared" si="1004"/>
        <v>0.13193689666047179</v>
      </c>
      <c r="BL749" s="14">
        <f t="shared" si="1005"/>
        <v>0.15297250472849583</v>
      </c>
      <c r="BM749" s="14">
        <f t="shared" si="1006"/>
        <v>0.75804311484594511</v>
      </c>
      <c r="BN749" s="14">
        <f t="shared" si="1007"/>
        <v>2.0399056587032036E-2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1.8444444444444399</v>
      </c>
      <c r="F750" s="10">
        <f>VLOOKUP(B750,home!$B$2:$E$405,3,FALSE)</f>
        <v>0.54</v>
      </c>
      <c r="G750" s="10">
        <f>VLOOKUP(C750,away!$B$2:$E$405,4,FALSE)</f>
        <v>0</v>
      </c>
      <c r="H750" s="10">
        <f>VLOOKUP(A750,away!$A$2:$E$405,3,FALSE)</f>
        <v>1.24444444444444</v>
      </c>
      <c r="I750" s="10">
        <f>VLOOKUP(C750,away!$B$2:$E$405,3,FALSE)</f>
        <v>0</v>
      </c>
      <c r="J750" s="10">
        <f>VLOOKUP(B750,home!$B$2:$E$405,4,FALSE)</f>
        <v>0.54</v>
      </c>
      <c r="K750" s="12">
        <f t="shared" si="952"/>
        <v>0</v>
      </c>
      <c r="L750" s="12">
        <f t="shared" si="953"/>
        <v>0</v>
      </c>
      <c r="M750" s="13">
        <f t="shared" si="954"/>
        <v>1</v>
      </c>
      <c r="N750" s="13">
        <f t="shared" si="955"/>
        <v>0</v>
      </c>
      <c r="O750" s="13">
        <f t="shared" si="956"/>
        <v>0</v>
      </c>
      <c r="P750" s="13">
        <f t="shared" si="957"/>
        <v>0</v>
      </c>
      <c r="Q750" s="13">
        <f t="shared" si="958"/>
        <v>0</v>
      </c>
      <c r="R750" s="13">
        <f t="shared" si="959"/>
        <v>0</v>
      </c>
      <c r="S750" s="13">
        <f t="shared" si="960"/>
        <v>0</v>
      </c>
      <c r="T750" s="13">
        <f t="shared" si="961"/>
        <v>0</v>
      </c>
      <c r="U750" s="13">
        <f t="shared" si="962"/>
        <v>0</v>
      </c>
      <c r="V750" s="13">
        <f t="shared" si="963"/>
        <v>0</v>
      </c>
      <c r="W750" s="13">
        <f t="shared" si="964"/>
        <v>0</v>
      </c>
      <c r="X750" s="13">
        <f t="shared" si="965"/>
        <v>0</v>
      </c>
      <c r="Y750" s="13">
        <f t="shared" si="966"/>
        <v>0</v>
      </c>
      <c r="Z750" s="13">
        <f t="shared" si="967"/>
        <v>0</v>
      </c>
      <c r="AA750" s="13">
        <f t="shared" si="968"/>
        <v>0</v>
      </c>
      <c r="AB750" s="13">
        <f t="shared" si="969"/>
        <v>0</v>
      </c>
      <c r="AC750" s="13">
        <f t="shared" si="970"/>
        <v>0</v>
      </c>
      <c r="AD750" s="13">
        <f t="shared" si="971"/>
        <v>0</v>
      </c>
      <c r="AE750" s="13">
        <f t="shared" si="972"/>
        <v>0</v>
      </c>
      <c r="AF750" s="13">
        <f t="shared" si="973"/>
        <v>0</v>
      </c>
      <c r="AG750" s="13">
        <f t="shared" si="974"/>
        <v>0</v>
      </c>
      <c r="AH750" s="13">
        <f t="shared" si="975"/>
        <v>0</v>
      </c>
      <c r="AI750" s="13">
        <f t="shared" si="976"/>
        <v>0</v>
      </c>
      <c r="AJ750" s="13">
        <f t="shared" si="977"/>
        <v>0</v>
      </c>
      <c r="AK750" s="13">
        <f t="shared" si="978"/>
        <v>0</v>
      </c>
      <c r="AL750" s="13">
        <f t="shared" si="979"/>
        <v>0</v>
      </c>
      <c r="AM750" s="13">
        <f t="shared" si="980"/>
        <v>0</v>
      </c>
      <c r="AN750" s="13">
        <f t="shared" si="981"/>
        <v>0</v>
      </c>
      <c r="AO750" s="13">
        <f t="shared" si="982"/>
        <v>0</v>
      </c>
      <c r="AP750" s="13">
        <f t="shared" si="983"/>
        <v>0</v>
      </c>
      <c r="AQ750" s="13">
        <f t="shared" si="984"/>
        <v>0</v>
      </c>
      <c r="AR750" s="13">
        <f t="shared" si="985"/>
        <v>0</v>
      </c>
      <c r="AS750" s="13">
        <f t="shared" si="986"/>
        <v>0</v>
      </c>
      <c r="AT750" s="13">
        <f t="shared" si="987"/>
        <v>0</v>
      </c>
      <c r="AU750" s="13">
        <f t="shared" si="988"/>
        <v>0</v>
      </c>
      <c r="AV750" s="13">
        <f t="shared" si="989"/>
        <v>0</v>
      </c>
      <c r="AW750" s="13">
        <f t="shared" si="990"/>
        <v>0</v>
      </c>
      <c r="AX750" s="13">
        <f t="shared" si="991"/>
        <v>0</v>
      </c>
      <c r="AY750" s="13">
        <f t="shared" si="992"/>
        <v>0</v>
      </c>
      <c r="AZ750" s="13">
        <f t="shared" si="993"/>
        <v>0</v>
      </c>
      <c r="BA750" s="13">
        <f t="shared" si="994"/>
        <v>0</v>
      </c>
      <c r="BB750" s="13">
        <f t="shared" si="995"/>
        <v>0</v>
      </c>
      <c r="BC750" s="13">
        <f t="shared" si="996"/>
        <v>0</v>
      </c>
      <c r="BD750" s="13">
        <f t="shared" si="997"/>
        <v>0</v>
      </c>
      <c r="BE750" s="13">
        <f t="shared" si="998"/>
        <v>0</v>
      </c>
      <c r="BF750" s="13">
        <f t="shared" si="999"/>
        <v>0</v>
      </c>
      <c r="BG750" s="13">
        <f t="shared" si="1000"/>
        <v>0</v>
      </c>
      <c r="BH750" s="13">
        <f t="shared" si="1001"/>
        <v>0</v>
      </c>
      <c r="BI750" s="13">
        <f t="shared" si="1002"/>
        <v>0</v>
      </c>
      <c r="BJ750" s="14">
        <f t="shared" si="1003"/>
        <v>0</v>
      </c>
      <c r="BK750" s="14">
        <f t="shared" si="1004"/>
        <v>1</v>
      </c>
      <c r="BL750" s="14">
        <f t="shared" si="1005"/>
        <v>0</v>
      </c>
      <c r="BM750" s="14">
        <f t="shared" si="1006"/>
        <v>0</v>
      </c>
      <c r="BN750" s="14">
        <f t="shared" si="1007"/>
        <v>1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1.8444444444444399</v>
      </c>
      <c r="F751" s="10">
        <f>VLOOKUP(B751,home!$B$2:$E$405,3,FALSE)</f>
        <v>1.36</v>
      </c>
      <c r="G751" s="10">
        <f>VLOOKUP(C751,away!$B$2:$E$405,4,FALSE)</f>
        <v>0.54</v>
      </c>
      <c r="H751" s="10">
        <f>VLOOKUP(A751,away!$A$2:$E$405,3,FALSE)</f>
        <v>1.24444444444444</v>
      </c>
      <c r="I751" s="10">
        <f>VLOOKUP(C751,away!$B$2:$E$405,3,FALSE)</f>
        <v>1.36</v>
      </c>
      <c r="J751" s="10">
        <f>VLOOKUP(B751,home!$B$2:$E$405,4,FALSE)</f>
        <v>1.61</v>
      </c>
      <c r="K751" s="12">
        <f t="shared" si="952"/>
        <v>1.3545599999999969</v>
      </c>
      <c r="L751" s="12">
        <f t="shared" si="953"/>
        <v>2.7248355555555466</v>
      </c>
      <c r="M751" s="13">
        <f t="shared" si="954"/>
        <v>1.6917688365608669E-2</v>
      </c>
      <c r="N751" s="13">
        <f t="shared" si="955"/>
        <v>2.2916023952518821E-2</v>
      </c>
      <c r="O751" s="13">
        <f t="shared" si="956"/>
        <v>4.6097918776418889E-2</v>
      </c>
      <c r="P751" s="13">
        <f t="shared" si="957"/>
        <v>6.2442396857785819E-2</v>
      </c>
      <c r="Q751" s="13">
        <f t="shared" si="958"/>
        <v>1.5520564702561914E-2</v>
      </c>
      <c r="R751" s="13">
        <f t="shared" si="959"/>
        <v>6.2804624059548939E-2</v>
      </c>
      <c r="S751" s="13">
        <f t="shared" si="960"/>
        <v>5.7617991907089716E-2</v>
      </c>
      <c r="T751" s="13">
        <f t="shared" si="961"/>
        <v>4.2290986543841093E-2</v>
      </c>
      <c r="U751" s="13">
        <f t="shared" si="962"/>
        <v>8.5072631566102397E-2</v>
      </c>
      <c r="V751" s="13">
        <f t="shared" si="963"/>
        <v>2.3629479388403075E-2</v>
      </c>
      <c r="W751" s="13">
        <f t="shared" si="964"/>
        <v>7.0078453745007398E-3</v>
      </c>
      <c r="X751" s="13">
        <f t="shared" si="965"/>
        <v>1.9095226244275086E-2</v>
      </c>
      <c r="Y751" s="13">
        <f t="shared" si="966"/>
        <v>2.6015675705889089E-2</v>
      </c>
      <c r="Z751" s="13">
        <f t="shared" si="967"/>
        <v>5.7044090896919426E-2</v>
      </c>
      <c r="AA751" s="13">
        <f t="shared" si="968"/>
        <v>7.7269643765330978E-2</v>
      </c>
      <c r="AB751" s="13">
        <f t="shared" si="969"/>
        <v>5.2333184329383262E-2</v>
      </c>
      <c r="AC751" s="13">
        <f t="shared" si="970"/>
        <v>5.4509564842240305E-3</v>
      </c>
      <c r="AD751" s="13">
        <f t="shared" si="971"/>
        <v>2.3731367576209257E-3</v>
      </c>
      <c r="AE751" s="13">
        <f t="shared" si="972"/>
        <v>6.4664074153613022E-3</v>
      </c>
      <c r="AF751" s="13">
        <f t="shared" si="973"/>
        <v>8.8099484210422633E-3</v>
      </c>
      <c r="AG751" s="13">
        <f t="shared" si="974"/>
        <v>8.0018869000888018E-3</v>
      </c>
      <c r="AH751" s="13">
        <f t="shared" si="975"/>
        <v>3.8858941777567137E-2</v>
      </c>
      <c r="AI751" s="13">
        <f t="shared" si="976"/>
        <v>5.2636768174221214E-2</v>
      </c>
      <c r="AJ751" s="13">
        <f t="shared" si="977"/>
        <v>3.5649830349036467E-2</v>
      </c>
      <c r="AK751" s="13">
        <f t="shared" si="978"/>
        <v>1.6096611399196908E-2</v>
      </c>
      <c r="AL751" s="13">
        <f t="shared" si="979"/>
        <v>8.0476902207127752E-4</v>
      </c>
      <c r="AM751" s="13">
        <f t="shared" si="980"/>
        <v>6.42911225280599E-4</v>
      </c>
      <c r="AN751" s="13">
        <f t="shared" si="981"/>
        <v>1.7518273657103577E-3</v>
      </c>
      <c r="AO751" s="13">
        <f t="shared" si="982"/>
        <v>2.3867207466413969E-3</v>
      </c>
      <c r="AP751" s="13">
        <f t="shared" si="983"/>
        <v>2.1678071838768533E-3</v>
      </c>
      <c r="AQ751" s="13">
        <f t="shared" si="984"/>
        <v>1.4767295230540976E-3</v>
      </c>
      <c r="AR751" s="13">
        <f t="shared" si="985"/>
        <v>2.1176845241355546E-2</v>
      </c>
      <c r="AS751" s="13">
        <f t="shared" si="986"/>
        <v>2.8685307490130502E-2</v>
      </c>
      <c r="AT751" s="13">
        <f t="shared" si="987"/>
        <v>1.9427985056915544E-2</v>
      </c>
      <c r="AU751" s="13">
        <f t="shared" si="988"/>
        <v>8.7721238128984878E-3</v>
      </c>
      <c r="AV751" s="13">
        <f t="shared" si="989"/>
        <v>2.9705920079999377E-3</v>
      </c>
      <c r="AW751" s="13">
        <f t="shared" si="990"/>
        <v>8.2510134378349669E-5</v>
      </c>
      <c r="AX751" s="13">
        <f t="shared" si="991"/>
        <v>1.4514363821934749E-4</v>
      </c>
      <c r="AY751" s="13">
        <f t="shared" si="992"/>
        <v>3.954925460827689E-4</v>
      </c>
      <c r="AZ751" s="13">
        <f t="shared" si="993"/>
        <v>5.3882607576175977E-4</v>
      </c>
      <c r="BA751" s="13">
        <f t="shared" si="994"/>
        <v>4.8940414983203657E-4</v>
      </c>
      <c r="BB751" s="13">
        <f t="shared" si="995"/>
        <v>3.3338645712469186E-4</v>
      </c>
      <c r="BC751" s="13">
        <f t="shared" si="996"/>
        <v>1.8168465442281096E-4</v>
      </c>
      <c r="BD751" s="13">
        <f t="shared" si="997"/>
        <v>9.6172368113571546E-3</v>
      </c>
      <c r="BE751" s="13">
        <f t="shared" si="998"/>
        <v>1.3027124295191915E-2</v>
      </c>
      <c r="BF751" s="13">
        <f t="shared" si="999"/>
        <v>8.8230107426475624E-3</v>
      </c>
      <c r="BG751" s="13">
        <f t="shared" si="1000"/>
        <v>3.983765810520218E-3</v>
      </c>
      <c r="BH751" s="13">
        <f t="shared" si="1001"/>
        <v>1.349062454074564E-3</v>
      </c>
      <c r="BI751" s="13">
        <f t="shared" si="1002"/>
        <v>3.6547720755824756E-4</v>
      </c>
      <c r="BJ751" s="14">
        <f t="shared" si="1003"/>
        <v>0.16900763558370674</v>
      </c>
      <c r="BK751" s="14">
        <f t="shared" si="1004"/>
        <v>0.16725877457126534</v>
      </c>
      <c r="BL751" s="14">
        <f t="shared" si="1005"/>
        <v>0.58501868512745592</v>
      </c>
      <c r="BM751" s="14">
        <f t="shared" si="1006"/>
        <v>0.75131698705319983</v>
      </c>
      <c r="BN751" s="14">
        <f t="shared" si="1007"/>
        <v>0.22669921671444304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1.4126984126984099</v>
      </c>
      <c r="F752" s="10">
        <f>VLOOKUP(B752,home!$B$2:$E$405,3,FALSE)</f>
        <v>0.47</v>
      </c>
      <c r="G752" s="10">
        <f>VLOOKUP(C752,away!$B$2:$E$405,4,FALSE)</f>
        <v>0.94</v>
      </c>
      <c r="H752" s="10">
        <f>VLOOKUP(A752,away!$A$2:$E$405,3,FALSE)</f>
        <v>1.3333333333333299</v>
      </c>
      <c r="I752" s="10">
        <f>VLOOKUP(C752,away!$B$2:$E$405,3,FALSE)</f>
        <v>0.24</v>
      </c>
      <c r="J752" s="10">
        <f>VLOOKUP(B752,home!$B$2:$E$405,4,FALSE)</f>
        <v>0.75</v>
      </c>
      <c r="K752" s="12">
        <f t="shared" si="952"/>
        <v>0.62413015873015742</v>
      </c>
      <c r="L752" s="12">
        <f t="shared" si="953"/>
        <v>0.23999999999999938</v>
      </c>
      <c r="M752" s="13">
        <f t="shared" si="954"/>
        <v>0.42141795997954357</v>
      </c>
      <c r="N752" s="13">
        <f t="shared" si="955"/>
        <v>0.2630196582537716</v>
      </c>
      <c r="O752" s="13">
        <f t="shared" si="956"/>
        <v>0.10114031039509019</v>
      </c>
      <c r="P752" s="13">
        <f t="shared" si="957"/>
        <v>6.3124717980905021E-2</v>
      </c>
      <c r="Q752" s="13">
        <f t="shared" si="958"/>
        <v>8.2079250527539116E-2</v>
      </c>
      <c r="R752" s="13">
        <f t="shared" si="959"/>
        <v>1.2136837247410793E-2</v>
      </c>
      <c r="S752" s="13">
        <f t="shared" si="960"/>
        <v>2.3638824151931146E-3</v>
      </c>
      <c r="T752" s="13">
        <f t="shared" si="961"/>
        <v>1.9699020126609339E-2</v>
      </c>
      <c r="U752" s="13">
        <f t="shared" si="962"/>
        <v>7.574966157708583E-3</v>
      </c>
      <c r="V752" s="13">
        <f t="shared" si="963"/>
        <v>3.9343208187037412E-5</v>
      </c>
      <c r="W752" s="13">
        <f t="shared" si="964"/>
        <v>1.7076045220068448E-2</v>
      </c>
      <c r="X752" s="13">
        <f t="shared" si="965"/>
        <v>4.0982508528164168E-3</v>
      </c>
      <c r="Y752" s="13">
        <f t="shared" si="966"/>
        <v>4.9179010233796881E-4</v>
      </c>
      <c r="Z752" s="13">
        <f t="shared" si="967"/>
        <v>9.7094697979286109E-4</v>
      </c>
      <c r="AA752" s="13">
        <f t="shared" si="968"/>
        <v>6.0599729261668516E-4</v>
      </c>
      <c r="AB752" s="13">
        <f t="shared" si="969"/>
        <v>1.891105932154487E-4</v>
      </c>
      <c r="AC752" s="13">
        <f t="shared" si="970"/>
        <v>3.6832924156093827E-7</v>
      </c>
      <c r="AD752" s="13">
        <f t="shared" si="971"/>
        <v>2.6644187034211659E-3</v>
      </c>
      <c r="AE752" s="13">
        <f t="shared" si="972"/>
        <v>6.3946048882107824E-4</v>
      </c>
      <c r="AF752" s="13">
        <f t="shared" si="973"/>
        <v>7.6735258658529196E-5</v>
      </c>
      <c r="AG752" s="13">
        <f t="shared" si="974"/>
        <v>6.1388206926823203E-6</v>
      </c>
      <c r="AH752" s="13">
        <f t="shared" si="975"/>
        <v>5.8256818787571509E-5</v>
      </c>
      <c r="AI752" s="13">
        <f t="shared" si="976"/>
        <v>3.6359837557001017E-5</v>
      </c>
      <c r="AJ752" s="13">
        <f t="shared" si="977"/>
        <v>1.1346635592926891E-5</v>
      </c>
      <c r="AK752" s="13">
        <f t="shared" si="978"/>
        <v>2.3605924912222384E-6</v>
      </c>
      <c r="AL752" s="13">
        <f t="shared" si="979"/>
        <v>2.2068997248037094E-9</v>
      </c>
      <c r="AM752" s="13">
        <f t="shared" si="980"/>
        <v>3.3258881365797052E-4</v>
      </c>
      <c r="AN752" s="13">
        <f t="shared" si="981"/>
        <v>7.9821315277912725E-5</v>
      </c>
      <c r="AO752" s="13">
        <f t="shared" si="982"/>
        <v>9.5785578333495035E-6</v>
      </c>
      <c r="AP752" s="13">
        <f t="shared" si="983"/>
        <v>7.6628462666795833E-7</v>
      </c>
      <c r="AQ752" s="13">
        <f t="shared" si="984"/>
        <v>4.5977077600077378E-8</v>
      </c>
      <c r="AR752" s="13">
        <f t="shared" si="985"/>
        <v>2.7963273018034261E-6</v>
      </c>
      <c r="AS752" s="13">
        <f t="shared" si="986"/>
        <v>1.7452722027360447E-6</v>
      </c>
      <c r="AT752" s="13">
        <f t="shared" si="987"/>
        <v>5.4463850846048965E-7</v>
      </c>
      <c r="AU752" s="13">
        <f t="shared" si="988"/>
        <v>1.1330843957866718E-7</v>
      </c>
      <c r="AV752" s="13">
        <f t="shared" si="989"/>
        <v>1.7679803594924996E-8</v>
      </c>
      <c r="AW752" s="13">
        <f t="shared" si="990"/>
        <v>9.1826178369551694E-12</v>
      </c>
      <c r="AX752" s="13">
        <f t="shared" si="991"/>
        <v>3.4596451510037304E-5</v>
      </c>
      <c r="AY752" s="13">
        <f t="shared" si="992"/>
        <v>8.3031483624089332E-6</v>
      </c>
      <c r="AZ752" s="13">
        <f t="shared" si="993"/>
        <v>9.9637780348906936E-7</v>
      </c>
      <c r="BA752" s="13">
        <f t="shared" si="994"/>
        <v>7.9710224279125357E-8</v>
      </c>
      <c r="BB752" s="13">
        <f t="shared" si="995"/>
        <v>4.7826134567475089E-9</v>
      </c>
      <c r="BC752" s="13">
        <f t="shared" si="996"/>
        <v>2.295654459238799E-10</v>
      </c>
      <c r="BD752" s="13">
        <f t="shared" si="997"/>
        <v>1.1185309207213672E-7</v>
      </c>
      <c r="BE752" s="13">
        <f t="shared" si="998"/>
        <v>6.9810888109441586E-8</v>
      </c>
      <c r="BF752" s="13">
        <f t="shared" si="999"/>
        <v>2.178554033841952E-8</v>
      </c>
      <c r="BG752" s="13">
        <f t="shared" si="1000"/>
        <v>4.5323375831466745E-9</v>
      </c>
      <c r="BH752" s="13">
        <f t="shared" si="1001"/>
        <v>7.0719214379699779E-10</v>
      </c>
      <c r="BI752" s="13">
        <f t="shared" si="1002"/>
        <v>8.8275988992148113E-11</v>
      </c>
      <c r="BJ752" s="14">
        <f t="shared" si="1003"/>
        <v>0.39031755000328888</v>
      </c>
      <c r="BK752" s="14">
        <f t="shared" si="1004"/>
        <v>0.48695457726833247</v>
      </c>
      <c r="BL752" s="14">
        <f t="shared" si="1005"/>
        <v>0.12176097157405283</v>
      </c>
      <c r="BM752" s="14">
        <f t="shared" si="1006"/>
        <v>5.7077008302027013E-2</v>
      </c>
      <c r="BN752" s="14">
        <f t="shared" si="1007"/>
        <v>0.94291873438426033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1.4126984126984099</v>
      </c>
      <c r="F753" s="10">
        <f>VLOOKUP(B753,home!$B$2:$E$405,3,FALSE)</f>
        <v>0.24</v>
      </c>
      <c r="G753" s="10">
        <f>VLOOKUP(C753,away!$B$2:$E$405,4,FALSE)</f>
        <v>0.47</v>
      </c>
      <c r="H753" s="10">
        <f>VLOOKUP(A753,away!$A$2:$E$405,3,FALSE)</f>
        <v>1.3333333333333299</v>
      </c>
      <c r="I753" s="10">
        <f>VLOOKUP(C753,away!$B$2:$E$405,3,FALSE)</f>
        <v>1.42</v>
      </c>
      <c r="J753" s="10">
        <f>VLOOKUP(B753,home!$B$2:$E$405,4,FALSE)</f>
        <v>1.25</v>
      </c>
      <c r="K753" s="12">
        <f t="shared" si="952"/>
        <v>0.15935238095238063</v>
      </c>
      <c r="L753" s="12">
        <f t="shared" si="953"/>
        <v>2.3666666666666605</v>
      </c>
      <c r="M753" s="13">
        <f t="shared" si="954"/>
        <v>7.9976771108173944E-2</v>
      </c>
      <c r="N753" s="13">
        <f t="shared" si="955"/>
        <v>1.2744488896971082E-2</v>
      </c>
      <c r="O753" s="13">
        <f t="shared" si="956"/>
        <v>0.18927835828934447</v>
      </c>
      <c r="P753" s="13">
        <f t="shared" si="957"/>
        <v>3.0161957056164812E-2</v>
      </c>
      <c r="Q753" s="13">
        <f t="shared" si="958"/>
        <v>1.0154323248767604E-3</v>
      </c>
      <c r="R753" s="13">
        <f t="shared" si="959"/>
        <v>0.22397939064239042</v>
      </c>
      <c r="S753" s="13">
        <f t="shared" si="960"/>
        <v>2.8437746387242903E-3</v>
      </c>
      <c r="T753" s="13">
        <f t="shared" si="961"/>
        <v>2.4031898355416598E-3</v>
      </c>
      <c r="U753" s="13">
        <f t="shared" si="962"/>
        <v>3.5691649183128275E-2</v>
      </c>
      <c r="V753" s="13">
        <f t="shared" si="963"/>
        <v>1.1916489048023131E-4</v>
      </c>
      <c r="W753" s="13">
        <f t="shared" si="964"/>
        <v>5.39371862217077E-5</v>
      </c>
      <c r="X753" s="13">
        <f t="shared" si="965"/>
        <v>1.2765134072470789E-4</v>
      </c>
      <c r="Y753" s="13">
        <f t="shared" si="966"/>
        <v>1.5105408652423729E-4</v>
      </c>
      <c r="Z753" s="13">
        <f t="shared" si="967"/>
        <v>0.17669485261788531</v>
      </c>
      <c r="AA753" s="13">
        <f t="shared" si="968"/>
        <v>2.8156745466690006E-2</v>
      </c>
      <c r="AB753" s="13">
        <f t="shared" si="969"/>
        <v>2.2434222149936007E-3</v>
      </c>
      <c r="AC753" s="13">
        <f t="shared" si="970"/>
        <v>2.8088205014599345E-6</v>
      </c>
      <c r="AD753" s="13">
        <f t="shared" si="971"/>
        <v>2.1487547615752643E-6</v>
      </c>
      <c r="AE753" s="13">
        <f t="shared" si="972"/>
        <v>5.0853862690614451E-6</v>
      </c>
      <c r="AF753" s="13">
        <f t="shared" si="973"/>
        <v>6.0177070850560289E-6</v>
      </c>
      <c r="AG753" s="13">
        <f t="shared" si="974"/>
        <v>4.7473022559886328E-6</v>
      </c>
      <c r="AH753" s="13">
        <f t="shared" si="975"/>
        <v>0.1045444544655819</v>
      </c>
      <c r="AI753" s="13">
        <f t="shared" si="976"/>
        <v>1.6659407734458218E-2</v>
      </c>
      <c r="AJ753" s="13">
        <f t="shared" si="977"/>
        <v>1.3273581438712108E-3</v>
      </c>
      <c r="AK753" s="13">
        <f t="shared" si="978"/>
        <v>7.0505893534136699E-5</v>
      </c>
      <c r="AL753" s="13">
        <f t="shared" si="979"/>
        <v>4.2372064873147242E-8</v>
      </c>
      <c r="AM753" s="13">
        <f t="shared" si="980"/>
        <v>6.8481837467956674E-8</v>
      </c>
      <c r="AN753" s="13">
        <f t="shared" si="981"/>
        <v>1.6207368200749702E-7</v>
      </c>
      <c r="AO753" s="13">
        <f t="shared" si="982"/>
        <v>1.9178719037553767E-7</v>
      </c>
      <c r="AP753" s="13">
        <f t="shared" si="983"/>
        <v>1.5129878351847931E-7</v>
      </c>
      <c r="AQ753" s="13">
        <f t="shared" si="984"/>
        <v>8.951844691510005E-8</v>
      </c>
      <c r="AR753" s="13">
        <f t="shared" si="985"/>
        <v>4.948437511370863E-2</v>
      </c>
      <c r="AS753" s="13">
        <f t="shared" si="986"/>
        <v>7.8854529943102013E-3</v>
      </c>
      <c r="AT753" s="13">
        <f t="shared" si="987"/>
        <v>6.282828547657048E-4</v>
      </c>
      <c r="AU753" s="13">
        <f t="shared" si="988"/>
        <v>3.3372789606157949E-5</v>
      </c>
      <c r="AV753" s="13">
        <f t="shared" si="989"/>
        <v>1.3295083706910322E-6</v>
      </c>
      <c r="AW753" s="13">
        <f t="shared" si="990"/>
        <v>4.4388736024234751E-10</v>
      </c>
      <c r="AX753" s="13">
        <f t="shared" si="991"/>
        <v>1.8187906420854739E-9</v>
      </c>
      <c r="AY753" s="13">
        <f t="shared" si="992"/>
        <v>4.3044711862689438E-9</v>
      </c>
      <c r="AZ753" s="13">
        <f t="shared" si="993"/>
        <v>5.0936242370849042E-9</v>
      </c>
      <c r="BA753" s="13">
        <f t="shared" si="994"/>
        <v>4.0183035648114133E-9</v>
      </c>
      <c r="BB753" s="13">
        <f t="shared" si="995"/>
        <v>2.3774962758467473E-9</v>
      </c>
      <c r="BC753" s="13">
        <f t="shared" si="996"/>
        <v>1.1253482372341242E-9</v>
      </c>
      <c r="BD753" s="13">
        <f t="shared" si="997"/>
        <v>1.9518836850407228E-2</v>
      </c>
      <c r="BE753" s="13">
        <f t="shared" si="998"/>
        <v>3.1103731255334578E-3</v>
      </c>
      <c r="BF753" s="13">
        <f t="shared" si="999"/>
        <v>2.4782268160202718E-4</v>
      </c>
      <c r="BG753" s="13">
        <f t="shared" si="1000"/>
        <v>1.3163711455762258E-5</v>
      </c>
      <c r="BH753" s="13">
        <f t="shared" si="1001"/>
        <v>5.2441719066146095E-7</v>
      </c>
      <c r="BI753" s="13">
        <f t="shared" si="1002"/>
        <v>1.671342558885247E-8</v>
      </c>
      <c r="BJ753" s="14">
        <f t="shared" si="1003"/>
        <v>1.6514434719206269E-2</v>
      </c>
      <c r="BK753" s="14">
        <f t="shared" si="1004"/>
        <v>0.1131045231905808</v>
      </c>
      <c r="BL753" s="14">
        <f t="shared" si="1005"/>
        <v>0.68287484279436839</v>
      </c>
      <c r="BM753" s="14">
        <f t="shared" si="1006"/>
        <v>0.45203225114353535</v>
      </c>
      <c r="BN753" s="14">
        <f t="shared" si="1007"/>
        <v>0.5371563983179215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1.4126984126984099</v>
      </c>
      <c r="F754" s="10" t="e">
        <f>VLOOKUP(B754,home!$B$2:$E$405,3,FALSE)</f>
        <v>#N/A</v>
      </c>
      <c r="G754" s="10">
        <f>VLOOKUP(C754,away!$B$2:$E$405,4,FALSE)</f>
        <v>1.65</v>
      </c>
      <c r="H754" s="10">
        <f>VLOOKUP(A754,away!$A$2:$E$405,3,FALSE)</f>
        <v>1.3333333333333299</v>
      </c>
      <c r="I754" s="10">
        <f>VLOOKUP(C754,away!$B$2:$E$405,3,FALSE)</f>
        <v>0.94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1.4126984126984099</v>
      </c>
      <c r="F755" s="10">
        <f>VLOOKUP(B755,home!$B$2:$E$405,3,FALSE)</f>
        <v>1.18</v>
      </c>
      <c r="G755" s="10">
        <f>VLOOKUP(C755,away!$B$2:$E$405,4,FALSE)</f>
        <v>1.42</v>
      </c>
      <c r="H755" s="10">
        <f>VLOOKUP(A755,away!$A$2:$E$405,3,FALSE)</f>
        <v>1.3333333333333299</v>
      </c>
      <c r="I755" s="10">
        <f>VLOOKUP(C755,away!$B$2:$E$405,3,FALSE)</f>
        <v>0.94</v>
      </c>
      <c r="J755" s="10">
        <f>VLOOKUP(B755,home!$B$2:$E$405,4,FALSE)</f>
        <v>1</v>
      </c>
      <c r="K755" s="12">
        <f t="shared" si="952"/>
        <v>2.3671174603174556</v>
      </c>
      <c r="L755" s="12">
        <f t="shared" si="953"/>
        <v>1.2533333333333301</v>
      </c>
      <c r="M755" s="13">
        <f t="shared" si="954"/>
        <v>2.6770605753035047E-2</v>
      </c>
      <c r="N755" s="13">
        <f t="shared" si="955"/>
        <v>6.3369168301284196E-2</v>
      </c>
      <c r="O755" s="13">
        <f t="shared" si="956"/>
        <v>3.3552492543803838E-2</v>
      </c>
      <c r="P755" s="13">
        <f t="shared" si="957"/>
        <v>7.9422690937609314E-2</v>
      </c>
      <c r="Q755" s="13">
        <f t="shared" si="958"/>
        <v>7.5001132365882642E-2</v>
      </c>
      <c r="R755" s="13">
        <f t="shared" si="959"/>
        <v>2.1026228660783689E-2</v>
      </c>
      <c r="S755" s="13">
        <f t="shared" si="960"/>
        <v>5.8907556051994284E-2</v>
      </c>
      <c r="T755" s="13">
        <f t="shared" si="961"/>
        <v>9.4001419231905997E-2</v>
      </c>
      <c r="U755" s="13">
        <f t="shared" si="962"/>
        <v>4.9771552987568385E-2</v>
      </c>
      <c r="V755" s="13">
        <f t="shared" si="963"/>
        <v>1.9418464919523877E-2</v>
      </c>
      <c r="W755" s="13">
        <f t="shared" si="964"/>
        <v>5.917882998895381E-2</v>
      </c>
      <c r="X755" s="13">
        <f t="shared" si="965"/>
        <v>7.4170800252821911E-2</v>
      </c>
      <c r="Y755" s="13">
        <f t="shared" si="966"/>
        <v>4.6480368158434954E-2</v>
      </c>
      <c r="Z755" s="13">
        <f t="shared" si="967"/>
        <v>8.7842910849496025E-3</v>
      </c>
      <c r="AA755" s="13">
        <f t="shared" si="968"/>
        <v>2.0793448803695172E-2</v>
      </c>
      <c r="AB755" s="13">
        <f t="shared" si="969"/>
        <v>2.461026786172198E-2</v>
      </c>
      <c r="AC755" s="13">
        <f t="shared" si="970"/>
        <v>3.6006533434794034E-3</v>
      </c>
      <c r="AD755" s="13">
        <f t="shared" si="971"/>
        <v>3.5020810437002704E-2</v>
      </c>
      <c r="AE755" s="13">
        <f t="shared" si="972"/>
        <v>4.3892749081043271E-2</v>
      </c>
      <c r="AF755" s="13">
        <f t="shared" si="973"/>
        <v>2.7506122757453719E-2</v>
      </c>
      <c r="AG755" s="13">
        <f t="shared" si="974"/>
        <v>1.1491446840891741E-2</v>
      </c>
      <c r="AH755" s="13">
        <f t="shared" si="975"/>
        <v>2.7524112066175358E-3</v>
      </c>
      <c r="AI755" s="13">
        <f t="shared" si="976"/>
        <v>6.5152806251578058E-3</v>
      </c>
      <c r="AJ755" s="13">
        <f t="shared" si="977"/>
        <v>7.7112172633395362E-3</v>
      </c>
      <c r="AK755" s="13">
        <f t="shared" si="978"/>
        <v>6.0844523414508005E-3</v>
      </c>
      <c r="AL755" s="13">
        <f t="shared" si="979"/>
        <v>4.2729489248141174E-4</v>
      </c>
      <c r="AM755" s="13">
        <f t="shared" si="980"/>
        <v>1.657967437197938E-2</v>
      </c>
      <c r="AN755" s="13">
        <f t="shared" si="981"/>
        <v>2.07798585462141E-2</v>
      </c>
      <c r="AO755" s="13">
        <f t="shared" si="982"/>
        <v>1.3022044688960807E-2</v>
      </c>
      <c r="AP755" s="13">
        <f t="shared" si="983"/>
        <v>5.4403208922769427E-3</v>
      </c>
      <c r="AQ755" s="13">
        <f t="shared" si="984"/>
        <v>1.7046338795801046E-3</v>
      </c>
      <c r="AR755" s="13">
        <f t="shared" si="985"/>
        <v>6.8993774245879383E-4</v>
      </c>
      <c r="AS755" s="13">
        <f t="shared" si="986"/>
        <v>1.633163676706219E-3</v>
      </c>
      <c r="AT755" s="13">
        <f t="shared" si="987"/>
        <v>1.9329451273437717E-3</v>
      </c>
      <c r="AU755" s="13">
        <f t="shared" si="988"/>
        <v>1.5251693869236633E-3</v>
      </c>
      <c r="AV755" s="13">
        <f t="shared" si="989"/>
        <v>9.0256377143216814E-4</v>
      </c>
      <c r="AW755" s="13">
        <f t="shared" si="990"/>
        <v>3.5213695135384594E-5</v>
      </c>
      <c r="AX755" s="13">
        <f t="shared" si="991"/>
        <v>6.541006115381707E-3</v>
      </c>
      <c r="AY755" s="13">
        <f t="shared" si="992"/>
        <v>8.1980609979450513E-3</v>
      </c>
      <c r="AZ755" s="13">
        <f t="shared" si="993"/>
        <v>5.1374515587122192E-3</v>
      </c>
      <c r="BA755" s="13">
        <f t="shared" si="994"/>
        <v>2.1463130956397652E-3</v>
      </c>
      <c r="BB755" s="13">
        <f t="shared" si="995"/>
        <v>6.725114366337915E-4</v>
      </c>
      <c r="BC755" s="13">
        <f t="shared" si="996"/>
        <v>1.6857620011620329E-4</v>
      </c>
      <c r="BD755" s="13">
        <f t="shared" si="997"/>
        <v>1.4412032842472543E-4</v>
      </c>
      <c r="BE755" s="13">
        <f t="shared" si="998"/>
        <v>3.411497458008537E-4</v>
      </c>
      <c r="BF755" s="13">
        <f t="shared" si="999"/>
        <v>4.0377075993403125E-4</v>
      </c>
      <c r="BG755" s="13">
        <f t="shared" si="1000"/>
        <v>3.1859093860183102E-4</v>
      </c>
      <c r="BH755" s="13">
        <f t="shared" si="1001"/>
        <v>1.8853554336583018E-4</v>
      </c>
      <c r="BI755" s="13">
        <f t="shared" si="1002"/>
        <v>8.9257155318339112E-5</v>
      </c>
      <c r="BJ755" s="14">
        <f t="shared" si="1003"/>
        <v>0.61050329919911517</v>
      </c>
      <c r="BK755" s="14">
        <f t="shared" si="1004"/>
        <v>0.19674532689606836</v>
      </c>
      <c r="BL755" s="14">
        <f t="shared" si="1005"/>
        <v>0.18098655647044898</v>
      </c>
      <c r="BM755" s="14">
        <f t="shared" si="1006"/>
        <v>0.6897143077853739</v>
      </c>
      <c r="BN755" s="14">
        <f t="shared" si="1007"/>
        <v>0.2991423185623987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1.56</v>
      </c>
      <c r="F756" s="10">
        <f>VLOOKUP(B756,home!$B$2:$E$405,3,FALSE)</f>
        <v>0.96</v>
      </c>
      <c r="G756" s="10">
        <f>VLOOKUP(C756,away!$B$2:$E$405,4,FALSE)</f>
        <v>0.96</v>
      </c>
      <c r="H756" s="10">
        <f>VLOOKUP(A756,away!$A$2:$E$405,3,FALSE)</f>
        <v>1.08</v>
      </c>
      <c r="I756" s="10">
        <f>VLOOKUP(C756,away!$B$2:$E$405,3,FALSE)</f>
        <v>0.32</v>
      </c>
      <c r="J756" s="10">
        <f>VLOOKUP(B756,home!$B$2:$E$405,4,FALSE)</f>
        <v>0</v>
      </c>
      <c r="K756" s="12">
        <f t="shared" si="952"/>
        <v>1.4376960000000001</v>
      </c>
      <c r="L756" s="12">
        <f t="shared" si="953"/>
        <v>0</v>
      </c>
      <c r="M756" s="13">
        <f t="shared" si="954"/>
        <v>0.23747426957691725</v>
      </c>
      <c r="N756" s="13">
        <f t="shared" si="955"/>
        <v>0.34141580747365563</v>
      </c>
      <c r="O756" s="13">
        <f t="shared" si="956"/>
        <v>0</v>
      </c>
      <c r="P756" s="13">
        <f t="shared" si="957"/>
        <v>0</v>
      </c>
      <c r="Q756" s="13">
        <f t="shared" si="958"/>
        <v>0.24542607037082245</v>
      </c>
      <c r="R756" s="13">
        <f t="shared" si="959"/>
        <v>0</v>
      </c>
      <c r="S756" s="13">
        <f t="shared" si="960"/>
        <v>0</v>
      </c>
      <c r="T756" s="13">
        <f t="shared" si="961"/>
        <v>0</v>
      </c>
      <c r="U756" s="13">
        <f t="shared" si="962"/>
        <v>0</v>
      </c>
      <c r="V756" s="13">
        <f t="shared" si="963"/>
        <v>0</v>
      </c>
      <c r="W756" s="13">
        <f t="shared" si="964"/>
        <v>0.11761602655595001</v>
      </c>
      <c r="X756" s="13">
        <f t="shared" si="965"/>
        <v>0</v>
      </c>
      <c r="Y756" s="13">
        <f t="shared" si="966"/>
        <v>0</v>
      </c>
      <c r="Z756" s="13">
        <f t="shared" si="967"/>
        <v>0</v>
      </c>
      <c r="AA756" s="13">
        <f t="shared" si="968"/>
        <v>0</v>
      </c>
      <c r="AB756" s="13">
        <f t="shared" si="969"/>
        <v>0</v>
      </c>
      <c r="AC756" s="13">
        <f t="shared" si="970"/>
        <v>0</v>
      </c>
      <c r="AD756" s="13">
        <f t="shared" si="971"/>
        <v>4.2274022728845784E-2</v>
      </c>
      <c r="AE756" s="13">
        <f t="shared" si="972"/>
        <v>0</v>
      </c>
      <c r="AF756" s="13">
        <f t="shared" si="973"/>
        <v>0</v>
      </c>
      <c r="AG756" s="13">
        <f t="shared" si="974"/>
        <v>0</v>
      </c>
      <c r="AH756" s="13">
        <f t="shared" si="975"/>
        <v>0</v>
      </c>
      <c r="AI756" s="13">
        <f t="shared" si="976"/>
        <v>0</v>
      </c>
      <c r="AJ756" s="13">
        <f t="shared" si="977"/>
        <v>0</v>
      </c>
      <c r="AK756" s="13">
        <f t="shared" si="978"/>
        <v>0</v>
      </c>
      <c r="AL756" s="13">
        <f t="shared" si="979"/>
        <v>0</v>
      </c>
      <c r="AM756" s="13">
        <f t="shared" si="980"/>
        <v>1.2155438676234132E-2</v>
      </c>
      <c r="AN756" s="13">
        <f t="shared" si="981"/>
        <v>0</v>
      </c>
      <c r="AO756" s="13">
        <f t="shared" si="982"/>
        <v>0</v>
      </c>
      <c r="AP756" s="13">
        <f t="shared" si="983"/>
        <v>0</v>
      </c>
      <c r="AQ756" s="13">
        <f t="shared" si="984"/>
        <v>0</v>
      </c>
      <c r="AR756" s="13">
        <f t="shared" si="985"/>
        <v>0</v>
      </c>
      <c r="AS756" s="13">
        <f t="shared" si="986"/>
        <v>0</v>
      </c>
      <c r="AT756" s="13">
        <f t="shared" si="987"/>
        <v>0</v>
      </c>
      <c r="AU756" s="13">
        <f t="shared" si="988"/>
        <v>0</v>
      </c>
      <c r="AV756" s="13">
        <f t="shared" si="989"/>
        <v>0</v>
      </c>
      <c r="AW756" s="13">
        <f t="shared" si="990"/>
        <v>0</v>
      </c>
      <c r="AX756" s="13">
        <f t="shared" si="991"/>
        <v>2.9126375938445183E-3</v>
      </c>
      <c r="AY756" s="13">
        <f t="shared" si="992"/>
        <v>0</v>
      </c>
      <c r="AZ756" s="13">
        <f t="shared" si="993"/>
        <v>0</v>
      </c>
      <c r="BA756" s="13">
        <f t="shared" si="994"/>
        <v>0</v>
      </c>
      <c r="BB756" s="13">
        <f t="shared" si="995"/>
        <v>0</v>
      </c>
      <c r="BC756" s="13">
        <f t="shared" si="996"/>
        <v>0</v>
      </c>
      <c r="BD756" s="13">
        <f t="shared" si="997"/>
        <v>0</v>
      </c>
      <c r="BE756" s="13">
        <f t="shared" si="998"/>
        <v>0</v>
      </c>
      <c r="BF756" s="13">
        <f t="shared" si="999"/>
        <v>0</v>
      </c>
      <c r="BG756" s="13">
        <f t="shared" si="1000"/>
        <v>0</v>
      </c>
      <c r="BH756" s="13">
        <f t="shared" si="1001"/>
        <v>0</v>
      </c>
      <c r="BI756" s="13">
        <f t="shared" si="1002"/>
        <v>0</v>
      </c>
      <c r="BJ756" s="14">
        <f t="shared" si="1003"/>
        <v>0.7618000033993525</v>
      </c>
      <c r="BK756" s="14">
        <f t="shared" si="1004"/>
        <v>0.23747426957691725</v>
      </c>
      <c r="BL756" s="14">
        <f t="shared" si="1005"/>
        <v>0</v>
      </c>
      <c r="BM756" s="14">
        <f t="shared" si="1006"/>
        <v>0.17495812555487444</v>
      </c>
      <c r="BN756" s="14">
        <f t="shared" si="1007"/>
        <v>0.82431614742139536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1.56</v>
      </c>
      <c r="F757" s="10">
        <f>VLOOKUP(B757,home!$B$2:$E$405,3,FALSE)</f>
        <v>0.32</v>
      </c>
      <c r="G757" s="10">
        <f>VLOOKUP(C757,away!$B$2:$E$405,4,FALSE)</f>
        <v>1.92</v>
      </c>
      <c r="H757" s="10">
        <f>VLOOKUP(A757,away!$A$2:$E$405,3,FALSE)</f>
        <v>1.08</v>
      </c>
      <c r="I757" s="10">
        <f>VLOOKUP(C757,away!$B$2:$E$405,3,FALSE)</f>
        <v>0</v>
      </c>
      <c r="J757" s="10">
        <f>VLOOKUP(B757,home!$B$2:$E$405,4,FALSE)</f>
        <v>0.93</v>
      </c>
      <c r="K757" s="12">
        <f t="shared" si="952"/>
        <v>0.95846399999999998</v>
      </c>
      <c r="L757" s="12">
        <f t="shared" si="953"/>
        <v>0</v>
      </c>
      <c r="M757" s="13">
        <f t="shared" si="954"/>
        <v>0.38348146135814537</v>
      </c>
      <c r="N757" s="13">
        <f t="shared" si="955"/>
        <v>0.36755317537917342</v>
      </c>
      <c r="O757" s="13">
        <f t="shared" si="956"/>
        <v>0</v>
      </c>
      <c r="P757" s="13">
        <f t="shared" si="957"/>
        <v>0</v>
      </c>
      <c r="Q757" s="13">
        <f t="shared" si="958"/>
        <v>0.17614324334331199</v>
      </c>
      <c r="R757" s="13">
        <f t="shared" si="959"/>
        <v>0</v>
      </c>
      <c r="S757" s="13">
        <f t="shared" si="960"/>
        <v>0</v>
      </c>
      <c r="T757" s="13">
        <f t="shared" si="961"/>
        <v>0</v>
      </c>
      <c r="U757" s="13">
        <f t="shared" si="962"/>
        <v>0</v>
      </c>
      <c r="V757" s="13">
        <f t="shared" si="963"/>
        <v>0</v>
      </c>
      <c r="W757" s="13">
        <f t="shared" si="964"/>
        <v>5.6275652529268069E-2</v>
      </c>
      <c r="X757" s="13">
        <f t="shared" si="965"/>
        <v>0</v>
      </c>
      <c r="Y757" s="13">
        <f t="shared" si="966"/>
        <v>0</v>
      </c>
      <c r="Z757" s="13">
        <f t="shared" si="967"/>
        <v>0</v>
      </c>
      <c r="AA757" s="13">
        <f t="shared" si="968"/>
        <v>0</v>
      </c>
      <c r="AB757" s="13">
        <f t="shared" si="969"/>
        <v>0</v>
      </c>
      <c r="AC757" s="13">
        <f t="shared" si="970"/>
        <v>0</v>
      </c>
      <c r="AD757" s="13">
        <f t="shared" si="971"/>
        <v>1.3484546756453095E-2</v>
      </c>
      <c r="AE757" s="13">
        <f t="shared" si="972"/>
        <v>0</v>
      </c>
      <c r="AF757" s="13">
        <f t="shared" si="973"/>
        <v>0</v>
      </c>
      <c r="AG757" s="13">
        <f t="shared" si="974"/>
        <v>0</v>
      </c>
      <c r="AH757" s="13">
        <f t="shared" si="975"/>
        <v>0</v>
      </c>
      <c r="AI757" s="13">
        <f t="shared" si="976"/>
        <v>0</v>
      </c>
      <c r="AJ757" s="13">
        <f t="shared" si="977"/>
        <v>0</v>
      </c>
      <c r="AK757" s="13">
        <f t="shared" si="978"/>
        <v>0</v>
      </c>
      <c r="AL757" s="13">
        <f t="shared" si="979"/>
        <v>0</v>
      </c>
      <c r="AM757" s="13">
        <f t="shared" si="980"/>
        <v>2.584890524475413E-3</v>
      </c>
      <c r="AN757" s="13">
        <f t="shared" si="981"/>
        <v>0</v>
      </c>
      <c r="AO757" s="13">
        <f t="shared" si="982"/>
        <v>0</v>
      </c>
      <c r="AP757" s="13">
        <f t="shared" si="983"/>
        <v>0</v>
      </c>
      <c r="AQ757" s="13">
        <f t="shared" si="984"/>
        <v>0</v>
      </c>
      <c r="AR757" s="13">
        <f t="shared" si="985"/>
        <v>0</v>
      </c>
      <c r="AS757" s="13">
        <f t="shared" si="986"/>
        <v>0</v>
      </c>
      <c r="AT757" s="13">
        <f t="shared" si="987"/>
        <v>0</v>
      </c>
      <c r="AU757" s="13">
        <f t="shared" si="988"/>
        <v>0</v>
      </c>
      <c r="AV757" s="13">
        <f t="shared" si="989"/>
        <v>0</v>
      </c>
      <c r="AW757" s="13">
        <f t="shared" si="990"/>
        <v>0</v>
      </c>
      <c r="AX757" s="13">
        <f t="shared" si="991"/>
        <v>4.1292075194180022E-4</v>
      </c>
      <c r="AY757" s="13">
        <f t="shared" si="992"/>
        <v>0</v>
      </c>
      <c r="AZ757" s="13">
        <f t="shared" si="993"/>
        <v>0</v>
      </c>
      <c r="BA757" s="13">
        <f t="shared" si="994"/>
        <v>0</v>
      </c>
      <c r="BB757" s="13">
        <f t="shared" si="995"/>
        <v>0</v>
      </c>
      <c r="BC757" s="13">
        <f t="shared" si="996"/>
        <v>0</v>
      </c>
      <c r="BD757" s="13">
        <f t="shared" si="997"/>
        <v>0</v>
      </c>
      <c r="BE757" s="13">
        <f t="shared" si="998"/>
        <v>0</v>
      </c>
      <c r="BF757" s="13">
        <f t="shared" si="999"/>
        <v>0</v>
      </c>
      <c r="BG757" s="13">
        <f t="shared" si="1000"/>
        <v>0</v>
      </c>
      <c r="BH757" s="13">
        <f t="shared" si="1001"/>
        <v>0</v>
      </c>
      <c r="BI757" s="13">
        <f t="shared" si="1002"/>
        <v>0</v>
      </c>
      <c r="BJ757" s="14">
        <f t="shared" si="1003"/>
        <v>0.61645442928462368</v>
      </c>
      <c r="BK757" s="14">
        <f t="shared" si="1004"/>
        <v>0.38348146135814537</v>
      </c>
      <c r="BL757" s="14">
        <f t="shared" si="1005"/>
        <v>0</v>
      </c>
      <c r="BM757" s="14">
        <f t="shared" si="1006"/>
        <v>7.2758010562138375E-2</v>
      </c>
      <c r="BN757" s="14">
        <f t="shared" si="1007"/>
        <v>0.92717788008063085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1.56</v>
      </c>
      <c r="F758" s="10">
        <f>VLOOKUP(B758,home!$B$2:$E$405,3,FALSE)</f>
        <v>0.64</v>
      </c>
      <c r="G758" s="10">
        <f>VLOOKUP(C758,away!$B$2:$E$405,4,FALSE)</f>
        <v>0.32</v>
      </c>
      <c r="H758" s="10">
        <f>VLOOKUP(A758,away!$A$2:$E$405,3,FALSE)</f>
        <v>1.08</v>
      </c>
      <c r="I758" s="10">
        <f>VLOOKUP(C758,away!$B$2:$E$405,3,FALSE)</f>
        <v>0.96</v>
      </c>
      <c r="J758" s="10">
        <f>VLOOKUP(B758,home!$B$2:$E$405,4,FALSE)</f>
        <v>0.46</v>
      </c>
      <c r="K758" s="12">
        <f t="shared" si="952"/>
        <v>0.31948800000000005</v>
      </c>
      <c r="L758" s="12">
        <f t="shared" si="953"/>
        <v>0.47692800000000002</v>
      </c>
      <c r="M758" s="13">
        <f t="shared" si="954"/>
        <v>0.45094224840316449</v>
      </c>
      <c r="N758" s="13">
        <f t="shared" si="955"/>
        <v>0.14407063705783027</v>
      </c>
      <c r="O758" s="13">
        <f t="shared" si="956"/>
        <v>0.21506698464642446</v>
      </c>
      <c r="P758" s="13">
        <f t="shared" si="957"/>
        <v>6.8711320790716873E-2</v>
      </c>
      <c r="Q758" s="13">
        <f t="shared" si="958"/>
        <v>2.3014419846166038E-2</v>
      </c>
      <c r="R758" s="13">
        <f t="shared" si="959"/>
        <v>5.1285733426724961E-2</v>
      </c>
      <c r="S758" s="13">
        <f t="shared" si="960"/>
        <v>2.617433619007336E-3</v>
      </c>
      <c r="T758" s="13">
        <f t="shared" si="961"/>
        <v>1.0976221228392277E-2</v>
      </c>
      <c r="U758" s="13">
        <f t="shared" si="962"/>
        <v>1.638517640103751E-2</v>
      </c>
      <c r="V758" s="13">
        <f t="shared" si="963"/>
        <v>4.4313957590622493E-5</v>
      </c>
      <c r="W758" s="13">
        <f t="shared" si="964"/>
        <v>2.450943655937299E-3</v>
      </c>
      <c r="X758" s="13">
        <f t="shared" si="965"/>
        <v>1.1689236559388643E-3</v>
      </c>
      <c r="Y758" s="13">
        <f t="shared" si="966"/>
        <v>2.7874621068980536E-4</v>
      </c>
      <c r="Z758" s="13">
        <f t="shared" si="967"/>
        <v>8.1532007572470283E-3</v>
      </c>
      <c r="AA758" s="13">
        <f t="shared" si="968"/>
        <v>2.6048498035313393E-3</v>
      </c>
      <c r="AB758" s="13">
        <f t="shared" si="969"/>
        <v>4.1610912701531028E-4</v>
      </c>
      <c r="AC758" s="13">
        <f t="shared" si="970"/>
        <v>4.2201503716630318E-7</v>
      </c>
      <c r="AD758" s="13">
        <f t="shared" si="971"/>
        <v>1.9576177168702396E-4</v>
      </c>
      <c r="AE758" s="13">
        <f t="shared" si="972"/>
        <v>9.3364270247148955E-5</v>
      </c>
      <c r="AF758" s="13">
        <f t="shared" si="973"/>
        <v>2.2264017340216132E-5</v>
      </c>
      <c r="AG758" s="13">
        <f t="shared" si="974"/>
        <v>3.5394444206781999E-6</v>
      </c>
      <c r="AH758" s="13">
        <f t="shared" si="975"/>
        <v>9.7212243268807771E-4</v>
      </c>
      <c r="AI758" s="13">
        <f t="shared" si="976"/>
        <v>3.1058145177464866E-4</v>
      </c>
      <c r="AJ758" s="13">
        <f t="shared" si="977"/>
        <v>4.9613523432289477E-5</v>
      </c>
      <c r="AK758" s="13">
        <f t="shared" si="978"/>
        <v>5.2836417914451016E-6</v>
      </c>
      <c r="AL758" s="13">
        <f t="shared" si="979"/>
        <v>2.5721440561333488E-9</v>
      </c>
      <c r="AM758" s="13">
        <f t="shared" si="980"/>
        <v>1.2508707382548792E-5</v>
      </c>
      <c r="AN758" s="13">
        <f t="shared" si="981"/>
        <v>5.9657527945442307E-6</v>
      </c>
      <c r="AO758" s="13">
        <f t="shared" si="982"/>
        <v>1.4226172743981954E-6</v>
      </c>
      <c r="AP758" s="13">
        <f t="shared" si="983"/>
        <v>2.2616200381472756E-7</v>
      </c>
      <c r="AQ758" s="13">
        <f t="shared" si="984"/>
        <v>2.6965748038837596E-8</v>
      </c>
      <c r="AR758" s="13">
        <f t="shared" si="985"/>
        <v>9.2726481515411968E-5</v>
      </c>
      <c r="AS758" s="13">
        <f t="shared" si="986"/>
        <v>2.9624998126395947E-5</v>
      </c>
      <c r="AT758" s="13">
        <f t="shared" si="987"/>
        <v>4.7324157007029946E-6</v>
      </c>
      <c r="AU758" s="13">
        <f t="shared" si="988"/>
        <v>5.039833424620662E-7</v>
      </c>
      <c r="AV758" s="13">
        <f t="shared" si="989"/>
        <v>4.0254157529130151E-8</v>
      </c>
      <c r="AW758" s="13">
        <f t="shared" si="990"/>
        <v>1.0886797834408166E-11</v>
      </c>
      <c r="AX758" s="13">
        <f t="shared" si="991"/>
        <v>6.6606365070595763E-7</v>
      </c>
      <c r="AY758" s="13">
        <f t="shared" si="992"/>
        <v>3.1766440480389101E-7</v>
      </c>
      <c r="AZ758" s="13">
        <f t="shared" si="993"/>
        <v>7.5751524627155062E-8</v>
      </c>
      <c r="BA758" s="13">
        <f t="shared" si="994"/>
        <v>1.2042674379126605E-8</v>
      </c>
      <c r="BB758" s="13">
        <f t="shared" si="995"/>
        <v>1.4358721515720234E-9</v>
      </c>
      <c r="BC758" s="13">
        <f t="shared" si="996"/>
        <v>1.3696152670098847E-10</v>
      </c>
      <c r="BD758" s="13">
        <f t="shared" si="997"/>
        <v>7.3706425626970618E-6</v>
      </c>
      <c r="BE758" s="13">
        <f t="shared" si="998"/>
        <v>2.3548318510709597E-6</v>
      </c>
      <c r="BF758" s="13">
        <f t="shared" si="999"/>
        <v>3.7617025921747936E-7</v>
      </c>
      <c r="BG758" s="13">
        <f t="shared" si="1000"/>
        <v>4.0060627925624695E-8</v>
      </c>
      <c r="BH758" s="13">
        <f t="shared" si="1001"/>
        <v>3.1997224736754954E-9</v>
      </c>
      <c r="BI758" s="13">
        <f t="shared" si="1002"/>
        <v>2.0445458673392753E-10</v>
      </c>
      <c r="BJ758" s="14">
        <f t="shared" si="1003"/>
        <v>0.18229604445894118</v>
      </c>
      <c r="BK758" s="14">
        <f t="shared" si="1004"/>
        <v>0.52231605902206535</v>
      </c>
      <c r="BL758" s="14">
        <f t="shared" si="1005"/>
        <v>0.28723422769674045</v>
      </c>
      <c r="BM758" s="14">
        <f t="shared" si="1006"/>
        <v>4.6907870110448939E-2</v>
      </c>
      <c r="BN758" s="14">
        <f t="shared" si="1007"/>
        <v>0.95309134417102703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1.56</v>
      </c>
      <c r="F759" s="10">
        <f>VLOOKUP(B759,home!$B$2:$E$405,3,FALSE)</f>
        <v>0.32</v>
      </c>
      <c r="G759" s="10">
        <f>VLOOKUP(C759,away!$B$2:$E$405,4,FALSE)</f>
        <v>0.32</v>
      </c>
      <c r="H759" s="10">
        <f>VLOOKUP(A759,away!$A$2:$E$405,3,FALSE)</f>
        <v>1.08</v>
      </c>
      <c r="I759" s="10">
        <f>VLOOKUP(C759,away!$B$2:$E$405,3,FALSE)</f>
        <v>0.32</v>
      </c>
      <c r="J759" s="10">
        <f>VLOOKUP(B759,home!$B$2:$E$405,4,FALSE)</f>
        <v>0.46</v>
      </c>
      <c r="K759" s="12">
        <f t="shared" si="952"/>
        <v>0.15974400000000002</v>
      </c>
      <c r="L759" s="12">
        <f t="shared" si="953"/>
        <v>0.15897600000000001</v>
      </c>
      <c r="M759" s="13">
        <f t="shared" si="954"/>
        <v>0.72707910295632516</v>
      </c>
      <c r="N759" s="13">
        <f t="shared" si="955"/>
        <v>0.11614652422265519</v>
      </c>
      <c r="O759" s="13">
        <f t="shared" si="956"/>
        <v>0.11558812747158474</v>
      </c>
      <c r="P759" s="13">
        <f t="shared" si="957"/>
        <v>1.8464509834820831E-2</v>
      </c>
      <c r="Q759" s="13">
        <f t="shared" si="958"/>
        <v>9.2768551827119156E-3</v>
      </c>
      <c r="R759" s="13">
        <f t="shared" si="959"/>
        <v>9.1878690764613299E-3</v>
      </c>
      <c r="S759" s="13">
        <f t="shared" si="960"/>
        <v>1.1722869012942706E-4</v>
      </c>
      <c r="T759" s="13">
        <f t="shared" si="961"/>
        <v>1.4747973295268096E-3</v>
      </c>
      <c r="U759" s="13">
        <f t="shared" si="962"/>
        <v>1.4677069577502385E-3</v>
      </c>
      <c r="V759" s="13">
        <f t="shared" si="963"/>
        <v>3.3078630693028555E-7</v>
      </c>
      <c r="W759" s="13">
        <f t="shared" si="964"/>
        <v>4.9397398476904396E-4</v>
      </c>
      <c r="X759" s="13">
        <f t="shared" si="965"/>
        <v>7.8530008202643543E-5</v>
      </c>
      <c r="Y759" s="13">
        <f t="shared" si="966"/>
        <v>6.2421932920117305E-6</v>
      </c>
      <c r="Z759" s="13">
        <f t="shared" si="967"/>
        <v>4.8688355809983866E-4</v>
      </c>
      <c r="AA759" s="13">
        <f t="shared" si="968"/>
        <v>7.7776727105100625E-5</v>
      </c>
      <c r="AB759" s="13">
        <f t="shared" si="969"/>
        <v>6.212182747338597E-6</v>
      </c>
      <c r="AC759" s="13">
        <f t="shared" si="970"/>
        <v>5.2502944596260239E-10</v>
      </c>
      <c r="AD759" s="13">
        <f t="shared" si="971"/>
        <v>1.9727345055736546E-5</v>
      </c>
      <c r="AE759" s="13">
        <f t="shared" si="972"/>
        <v>3.1361744075807738E-6</v>
      </c>
      <c r="AF759" s="13">
        <f t="shared" si="973"/>
        <v>2.4928823130978056E-7</v>
      </c>
      <c r="AG759" s="13">
        <f t="shared" si="974"/>
        <v>1.321028195356789E-8</v>
      </c>
      <c r="AH759" s="13">
        <f t="shared" si="975"/>
        <v>1.9350700133119994E-5</v>
      </c>
      <c r="AI759" s="13">
        <f t="shared" si="976"/>
        <v>3.09115824206512E-6</v>
      </c>
      <c r="AJ759" s="13">
        <f t="shared" si="977"/>
        <v>2.4689699111022531E-7</v>
      </c>
      <c r="AK759" s="13">
        <f t="shared" si="978"/>
        <v>1.3146770982637274E-8</v>
      </c>
      <c r="AL759" s="13">
        <f t="shared" si="979"/>
        <v>5.3333461677714329E-13</v>
      </c>
      <c r="AM759" s="13">
        <f t="shared" si="980"/>
        <v>6.3026500171671631E-7</v>
      </c>
      <c r="AN759" s="13">
        <f t="shared" si="981"/>
        <v>1.001970089129167E-7</v>
      </c>
      <c r="AO759" s="13">
        <f t="shared" si="982"/>
        <v>7.9644598444699249E-9</v>
      </c>
      <c r="AP759" s="13">
        <f t="shared" si="983"/>
        <v>4.2205265607815015E-10</v>
      </c>
      <c r="AQ759" s="13">
        <f t="shared" si="984"/>
        <v>1.6774060763170005E-11</v>
      </c>
      <c r="AR759" s="13">
        <f t="shared" si="985"/>
        <v>6.1525938087257723E-7</v>
      </c>
      <c r="AS759" s="13">
        <f t="shared" si="986"/>
        <v>9.828399453810898E-8</v>
      </c>
      <c r="AT759" s="13">
        <f t="shared" si="987"/>
        <v>7.8501392117478396E-9</v>
      </c>
      <c r="AU759" s="13">
        <f t="shared" si="988"/>
        <v>4.180042127471489E-10</v>
      </c>
      <c r="AV759" s="13">
        <f t="shared" si="989"/>
        <v>1.6693416240270145E-11</v>
      </c>
      <c r="AW759" s="13">
        <f t="shared" si="990"/>
        <v>3.762299741791292E-16</v>
      </c>
      <c r="AX759" s="13">
        <f t="shared" si="991"/>
        <v>1.6780175405705827E-8</v>
      </c>
      <c r="AY759" s="13">
        <f t="shared" si="992"/>
        <v>2.66764516529749E-9</v>
      </c>
      <c r="AZ759" s="13">
        <f t="shared" si="993"/>
        <v>2.120457788991669E-10</v>
      </c>
      <c r="BA759" s="13">
        <f t="shared" si="994"/>
        <v>1.1236729915424651E-11</v>
      </c>
      <c r="BB759" s="13">
        <f t="shared" si="995"/>
        <v>4.4659259375863743E-13</v>
      </c>
      <c r="BC759" s="13">
        <f t="shared" si="996"/>
        <v>1.4199500837074639E-14</v>
      </c>
      <c r="BD759" s="13">
        <f t="shared" si="997"/>
        <v>1.6301912555599788E-8</v>
      </c>
      <c r="BE759" s="13">
        <f t="shared" si="998"/>
        <v>2.6041327192817325E-9</v>
      </c>
      <c r="BF759" s="13">
        <f t="shared" si="999"/>
        <v>2.0799728855447056E-10</v>
      </c>
      <c r="BG759" s="13">
        <f t="shared" si="1000"/>
        <v>1.1075439620948446E-11</v>
      </c>
      <c r="BH759" s="13">
        <f t="shared" si="1001"/>
        <v>4.4230875670219728E-13</v>
      </c>
      <c r="BI759" s="13">
        <f t="shared" si="1002"/>
        <v>1.4131234006127173E-14</v>
      </c>
      <c r="BJ759" s="14">
        <f t="shared" si="1003"/>
        <v>0.12750080747599526</v>
      </c>
      <c r="BK759" s="14">
        <f t="shared" si="1004"/>
        <v>0.74566117546079036</v>
      </c>
      <c r="BL759" s="14">
        <f t="shared" si="1005"/>
        <v>0.12635113527157268</v>
      </c>
      <c r="BM759" s="14">
        <f t="shared" si="1006"/>
        <v>4.2570103542541567E-3</v>
      </c>
      <c r="BN759" s="14">
        <f t="shared" si="1007"/>
        <v>0.99574298874455913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1.56</v>
      </c>
      <c r="F760" s="10">
        <f>VLOOKUP(B760,home!$B$2:$E$405,3,FALSE)</f>
        <v>2.88</v>
      </c>
      <c r="G760" s="10">
        <f>VLOOKUP(C760,away!$B$2:$E$405,4,FALSE)</f>
        <v>1.92</v>
      </c>
      <c r="H760" s="10">
        <f>VLOOKUP(A760,away!$A$2:$E$405,3,FALSE)</f>
        <v>1.08</v>
      </c>
      <c r="I760" s="10">
        <f>VLOOKUP(C760,away!$B$2:$E$405,3,FALSE)</f>
        <v>0.32</v>
      </c>
      <c r="J760" s="10">
        <f>VLOOKUP(B760,home!$B$2:$E$405,4,FALSE)</f>
        <v>0.93</v>
      </c>
      <c r="K760" s="12">
        <f t="shared" si="952"/>
        <v>8.6261759999999992</v>
      </c>
      <c r="L760" s="12">
        <f t="shared" si="953"/>
        <v>0.32140800000000003</v>
      </c>
      <c r="M760" s="13">
        <f t="shared" si="954"/>
        <v>1.3005098397107575E-4</v>
      </c>
      <c r="N760" s="13">
        <f t="shared" si="955"/>
        <v>1.121842676707678E-3</v>
      </c>
      <c r="O760" s="13">
        <f t="shared" si="956"/>
        <v>4.1799426656175522E-5</v>
      </c>
      <c r="P760" s="13">
        <f t="shared" si="957"/>
        <v>3.6056921103526141E-4</v>
      </c>
      <c r="Q760" s="13">
        <f t="shared" si="958"/>
        <v>4.8386061867957669E-3</v>
      </c>
      <c r="R760" s="13">
        <f t="shared" si="959"/>
        <v>6.7173350613540302E-6</v>
      </c>
      <c r="S760" s="13">
        <f t="shared" si="960"/>
        <v>2.499215153487537E-4</v>
      </c>
      <c r="T760" s="13">
        <f t="shared" si="961"/>
        <v>1.5551667372856539E-3</v>
      </c>
      <c r="U760" s="13">
        <f t="shared" si="962"/>
        <v>5.7944914490210648E-5</v>
      </c>
      <c r="V760" s="13">
        <f t="shared" si="963"/>
        <v>7.6990321503517337E-5</v>
      </c>
      <c r="W760" s="13">
        <f t="shared" si="964"/>
        <v>1.391288952066305E-2</v>
      </c>
      <c r="X760" s="13">
        <f t="shared" si="965"/>
        <v>4.4717139950572705E-3</v>
      </c>
      <c r="Y760" s="13">
        <f t="shared" si="966"/>
        <v>7.1862232586168348E-4</v>
      </c>
      <c r="Z760" s="13">
        <f t="shared" si="967"/>
        <v>7.1966840913322551E-7</v>
      </c>
      <c r="AA760" s="13">
        <f t="shared" si="968"/>
        <v>6.2079863588232088E-6</v>
      </c>
      <c r="AB760" s="13">
        <f t="shared" si="969"/>
        <v>2.6775591468404084E-5</v>
      </c>
      <c r="AC760" s="13">
        <f t="shared" si="970"/>
        <v>1.3341084893314061E-5</v>
      </c>
      <c r="AD760" s="13">
        <f t="shared" si="971"/>
        <v>3.0003758418448767E-2</v>
      </c>
      <c r="AE760" s="13">
        <f t="shared" si="972"/>
        <v>9.6434479857567829E-3</v>
      </c>
      <c r="AF760" s="13">
        <f t="shared" si="973"/>
        <v>1.5497406651030579E-3</v>
      </c>
      <c r="AG760" s="13">
        <f t="shared" si="974"/>
        <v>1.6603301589648124E-4</v>
      </c>
      <c r="AH760" s="13">
        <f t="shared" si="975"/>
        <v>5.7826796010672939E-8</v>
      </c>
      <c r="AI760" s="13">
        <f t="shared" si="976"/>
        <v>4.9882411990416249E-7</v>
      </c>
      <c r="AJ760" s="13">
        <f t="shared" si="977"/>
        <v>2.1514723256692051E-6</v>
      </c>
      <c r="AK760" s="13">
        <f t="shared" si="978"/>
        <v>6.1863263134506254E-6</v>
      </c>
      <c r="AL760" s="13">
        <f t="shared" si="979"/>
        <v>1.4795380419133355E-6</v>
      </c>
      <c r="AM760" s="13">
        <f t="shared" si="980"/>
        <v>5.1763540155804165E-2</v>
      </c>
      <c r="AN760" s="13">
        <f t="shared" si="981"/>
        <v>1.6637215914396708E-2</v>
      </c>
      <c r="AO760" s="13">
        <f t="shared" si="982"/>
        <v>2.6736671463072083E-3</v>
      </c>
      <c r="AP760" s="13">
        <f t="shared" si="983"/>
        <v>2.8644600338676915E-4</v>
      </c>
      <c r="AQ760" s="13">
        <f t="shared" si="984"/>
        <v>2.3016509264133672E-5</v>
      </c>
      <c r="AR760" s="13">
        <f t="shared" si="985"/>
        <v>3.7171989704396743E-9</v>
      </c>
      <c r="AS760" s="13">
        <f t="shared" si="986"/>
        <v>3.2065212546031423E-8</v>
      </c>
      <c r="AT760" s="13">
        <f t="shared" si="987"/>
        <v>1.3830008344973759E-7</v>
      </c>
      <c r="AU760" s="13">
        <f t="shared" si="988"/>
        <v>3.9766695355070779E-7</v>
      </c>
      <c r="AV760" s="13">
        <f t="shared" si="989"/>
        <v>8.5758628267805734E-7</v>
      </c>
      <c r="AW760" s="13">
        <f t="shared" si="990"/>
        <v>1.1394588153468495E-7</v>
      </c>
      <c r="AX760" s="13">
        <f t="shared" si="991"/>
        <v>7.4420234627838991E-2</v>
      </c>
      <c r="AY760" s="13">
        <f t="shared" si="992"/>
        <v>2.3919258771264478E-2</v>
      </c>
      <c r="AZ760" s="13">
        <f t="shared" si="993"/>
        <v>3.8439205615772866E-3</v>
      </c>
      <c r="BA760" s="13">
        <f t="shared" si="994"/>
        <v>4.1182227328514425E-4</v>
      </c>
      <c r="BB760" s="13">
        <f t="shared" si="995"/>
        <v>3.3090743303007913E-5</v>
      </c>
      <c r="BC760" s="13">
        <f t="shared" si="996"/>
        <v>2.1271259247066338E-6</v>
      </c>
      <c r="BD760" s="13">
        <f t="shared" si="997"/>
        <v>1.9912291444851247E-10</v>
      </c>
      <c r="BE760" s="13">
        <f t="shared" si="998"/>
        <v>1.7176693056658111E-9</v>
      </c>
      <c r="BF760" s="13">
        <f t="shared" si="999"/>
        <v>7.4084588702355434E-9</v>
      </c>
      <c r="BG760" s="13">
        <f t="shared" si="1000"/>
        <v>2.1302223367804317E-8</v>
      </c>
      <c r="BH760" s="13">
        <f t="shared" si="1001"/>
        <v>4.5939181990498173E-8</v>
      </c>
      <c r="BI760" s="13">
        <f t="shared" si="1002"/>
        <v>7.9255893829213559E-8</v>
      </c>
      <c r="BJ760" s="14">
        <f t="shared" si="1003"/>
        <v>0.2419961613599288</v>
      </c>
      <c r="BK760" s="14">
        <f t="shared" si="1004"/>
        <v>2.4751611426058313E-2</v>
      </c>
      <c r="BL760" s="14">
        <f t="shared" si="1005"/>
        <v>1.4992486187147502E-4</v>
      </c>
      <c r="BM760" s="14">
        <f t="shared" si="1006"/>
        <v>0.23647968667065747</v>
      </c>
      <c r="BN760" s="14">
        <f t="shared" si="1007"/>
        <v>6.4995858202273118E-3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1.56</v>
      </c>
      <c r="F761" s="10">
        <f>VLOOKUP(B761,home!$B$2:$E$405,3,FALSE)</f>
        <v>0.32</v>
      </c>
      <c r="G761" s="10">
        <f>VLOOKUP(C761,away!$B$2:$E$405,4,FALSE)</f>
        <v>0.64</v>
      </c>
      <c r="H761" s="10">
        <f>VLOOKUP(A761,away!$A$2:$E$405,3,FALSE)</f>
        <v>1.08</v>
      </c>
      <c r="I761" s="10">
        <f>VLOOKUP(C761,away!$B$2:$E$405,3,FALSE)</f>
        <v>1.28</v>
      </c>
      <c r="J761" s="10">
        <f>VLOOKUP(B761,home!$B$2:$E$405,4,FALSE)</f>
        <v>0.46</v>
      </c>
      <c r="K761" s="12">
        <f t="shared" si="952"/>
        <v>0.31948800000000005</v>
      </c>
      <c r="L761" s="12">
        <f t="shared" si="953"/>
        <v>0.63590400000000002</v>
      </c>
      <c r="M761" s="13">
        <f t="shared" si="954"/>
        <v>0.38466132775433753</v>
      </c>
      <c r="N761" s="13">
        <f t="shared" si="955"/>
        <v>0.12289467828157782</v>
      </c>
      <c r="O761" s="13">
        <f t="shared" si="956"/>
        <v>0.24460767696429428</v>
      </c>
      <c r="P761" s="13">
        <f t="shared" si="957"/>
        <v>7.8149217497968479E-2</v>
      </c>
      <c r="Q761" s="13">
        <f t="shared" si="958"/>
        <v>1.9631687487412369E-2</v>
      </c>
      <c r="R761" s="13">
        <f t="shared" si="959"/>
        <v>7.7773500106151291E-2</v>
      </c>
      <c r="S761" s="13">
        <f t="shared" si="960"/>
        <v>3.9692709891057613E-3</v>
      </c>
      <c r="T761" s="13">
        <f t="shared" si="961"/>
        <v>1.2483868599995476E-2</v>
      </c>
      <c r="U761" s="13">
        <f t="shared" si="962"/>
        <v>2.484770000191407E-2</v>
      </c>
      <c r="V761" s="13">
        <f t="shared" si="963"/>
        <v>8.9601307682766972E-5</v>
      </c>
      <c r="W761" s="13">
        <f t="shared" si="964"/>
        <v>2.0906961906594682E-3</v>
      </c>
      <c r="X761" s="13">
        <f t="shared" si="965"/>
        <v>1.3294820704251185E-3</v>
      </c>
      <c r="Y761" s="13">
        <f t="shared" si="966"/>
        <v>4.2271148325580726E-4</v>
      </c>
      <c r="Z761" s="13">
        <f t="shared" si="967"/>
        <v>1.6485493270500681E-2</v>
      </c>
      <c r="AA761" s="13">
        <f t="shared" si="968"/>
        <v>5.2669172740057229E-3</v>
      </c>
      <c r="AB761" s="13">
        <f t="shared" si="969"/>
        <v>8.413584330187702E-4</v>
      </c>
      <c r="AC761" s="13">
        <f t="shared" si="970"/>
        <v>1.1377333086553022E-6</v>
      </c>
      <c r="AD761" s="13">
        <f t="shared" si="971"/>
        <v>1.6698808614035304E-4</v>
      </c>
      <c r="AE761" s="13">
        <f t="shared" si="972"/>
        <v>1.0618839192899507E-4</v>
      </c>
      <c r="AF761" s="13">
        <f t="shared" si="973"/>
        <v>3.3762811590607836E-5</v>
      </c>
      <c r="AG761" s="13">
        <f t="shared" si="974"/>
        <v>7.1566356472379642E-6</v>
      </c>
      <c r="AH761" s="13">
        <f t="shared" si="975"/>
        <v>2.6207977781711154E-3</v>
      </c>
      <c r="AI761" s="13">
        <f t="shared" si="976"/>
        <v>8.3731344055233356E-4</v>
      </c>
      <c r="AJ761" s="13">
        <f t="shared" si="977"/>
        <v>1.3375579824759199E-4</v>
      </c>
      <c r="AK761" s="13">
        <f t="shared" si="978"/>
        <v>1.4244457490175561E-5</v>
      </c>
      <c r="AL761" s="13">
        <f t="shared" si="979"/>
        <v>9.2458442143755624E-9</v>
      </c>
      <c r="AM761" s="13">
        <f t="shared" si="980"/>
        <v>1.0670137932961832E-5</v>
      </c>
      <c r="AN761" s="13">
        <f t="shared" si="981"/>
        <v>6.7851833921221614E-6</v>
      </c>
      <c r="AO761" s="13">
        <f t="shared" si="982"/>
        <v>2.1573626298920254E-6</v>
      </c>
      <c r="AP761" s="13">
        <f t="shared" si="983"/>
        <v>4.5729184193295289E-7</v>
      </c>
      <c r="AQ761" s="13">
        <f t="shared" si="984"/>
        <v>7.2698427863133105E-8</v>
      </c>
      <c r="AR761" s="13">
        <f t="shared" si="985"/>
        <v>3.3331515806602516E-4</v>
      </c>
      <c r="AS761" s="13">
        <f t="shared" si="986"/>
        <v>1.0649019322019827E-4</v>
      </c>
      <c r="AT761" s="13">
        <f t="shared" si="987"/>
        <v>1.7011169425767351E-5</v>
      </c>
      <c r="AU761" s="13">
        <f t="shared" si="988"/>
        <v>1.8116214991665204E-6</v>
      </c>
      <c r="AV761" s="13">
        <f t="shared" si="989"/>
        <v>1.4469783238142832E-7</v>
      </c>
      <c r="AW761" s="13">
        <f t="shared" si="990"/>
        <v>5.2178330385665729E-11</v>
      </c>
      <c r="AX761" s="13">
        <f t="shared" si="991"/>
        <v>5.6816350465435125E-7</v>
      </c>
      <c r="AY761" s="13">
        <f t="shared" si="992"/>
        <v>3.6129744526372062E-7</v>
      </c>
      <c r="AZ761" s="13">
        <f t="shared" si="993"/>
        <v>1.1487524531649049E-7</v>
      </c>
      <c r="BA761" s="13">
        <f t="shared" si="994"/>
        <v>2.4349875999245863E-8</v>
      </c>
      <c r="BB761" s="13">
        <f t="shared" si="995"/>
        <v>3.8710458868561093E-9</v>
      </c>
      <c r="BC761" s="13">
        <f t="shared" si="996"/>
        <v>4.9232271272706961E-10</v>
      </c>
      <c r="BD761" s="13">
        <f t="shared" si="997"/>
        <v>3.5326073712469593E-5</v>
      </c>
      <c r="BE761" s="13">
        <f t="shared" si="998"/>
        <v>1.1286256638249489E-5</v>
      </c>
      <c r="BF761" s="13">
        <f t="shared" si="999"/>
        <v>1.8029117804205265E-6</v>
      </c>
      <c r="BG761" s="13">
        <f t="shared" si="1000"/>
        <v>1.9200289296766445E-7</v>
      </c>
      <c r="BH761" s="13">
        <f t="shared" si="1001"/>
        <v>1.5335655067113294E-8</v>
      </c>
      <c r="BI761" s="13">
        <f t="shared" si="1002"/>
        <v>9.7991155321637917E-10</v>
      </c>
      <c r="BJ761" s="14">
        <f t="shared" si="1003"/>
        <v>0.15918843576229791</v>
      </c>
      <c r="BK761" s="14">
        <f t="shared" si="1004"/>
        <v>0.46687092582569267</v>
      </c>
      <c r="BL761" s="14">
        <f t="shared" si="1005"/>
        <v>0.3574506606544795</v>
      </c>
      <c r="BM761" s="14">
        <f t="shared" si="1006"/>
        <v>7.2277066175962162E-2</v>
      </c>
      <c r="BN761" s="14">
        <f t="shared" si="1007"/>
        <v>0.92771808809174172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1.56</v>
      </c>
      <c r="F762" s="10">
        <f>VLOOKUP(B762,home!$B$2:$E$405,3,FALSE)</f>
        <v>0.96</v>
      </c>
      <c r="G762" s="10">
        <f>VLOOKUP(C762,away!$B$2:$E$405,4,FALSE)</f>
        <v>0.32</v>
      </c>
      <c r="H762" s="10">
        <f>VLOOKUP(A762,away!$A$2:$E$405,3,FALSE)</f>
        <v>1.08</v>
      </c>
      <c r="I762" s="10">
        <f>VLOOKUP(C762,away!$B$2:$E$405,3,FALSE)</f>
        <v>0.64</v>
      </c>
      <c r="J762" s="10">
        <f>VLOOKUP(B762,home!$B$2:$E$405,4,FALSE)</f>
        <v>1.85</v>
      </c>
      <c r="K762" s="12">
        <f t="shared" si="952"/>
        <v>0.47923200000000005</v>
      </c>
      <c r="L762" s="12">
        <f t="shared" si="953"/>
        <v>1.2787200000000001</v>
      </c>
      <c r="M762" s="13">
        <f t="shared" si="954"/>
        <v>0.17239757275482556</v>
      </c>
      <c r="N762" s="13">
        <f t="shared" si="955"/>
        <v>8.2618433586440582E-2</v>
      </c>
      <c r="O762" s="13">
        <f t="shared" si="956"/>
        <v>0.22044822423305055</v>
      </c>
      <c r="P762" s="13">
        <f t="shared" si="957"/>
        <v>0.10564584339565329</v>
      </c>
      <c r="Q762" s="13">
        <f t="shared" si="958"/>
        <v>1.9796698582248543E-2</v>
      </c>
      <c r="R762" s="13">
        <f t="shared" si="959"/>
        <v>0.14094577664564323</v>
      </c>
      <c r="S762" s="13">
        <f t="shared" si="960"/>
        <v>1.618503678507633E-2</v>
      </c>
      <c r="T762" s="13">
        <f t="shared" si="961"/>
        <v>2.5314434411092854E-2</v>
      </c>
      <c r="U762" s="13">
        <f t="shared" si="962"/>
        <v>6.7545726433444905E-2</v>
      </c>
      <c r="V762" s="13">
        <f t="shared" si="963"/>
        <v>1.1020275429030563E-3</v>
      </c>
      <c r="W762" s="13">
        <f t="shared" si="964"/>
        <v>3.1624038183227119E-3</v>
      </c>
      <c r="X762" s="13">
        <f t="shared" si="965"/>
        <v>4.0438290105656183E-3</v>
      </c>
      <c r="Y762" s="13">
        <f t="shared" si="966"/>
        <v>2.5854625161952343E-3</v>
      </c>
      <c r="Z762" s="13">
        <f t="shared" si="967"/>
        <v>6.0076727837438948E-2</v>
      </c>
      <c r="AA762" s="13">
        <f t="shared" si="968"/>
        <v>2.8790690434991547E-2</v>
      </c>
      <c r="AB762" s="13">
        <f t="shared" si="969"/>
        <v>6.8987100792709324E-3</v>
      </c>
      <c r="AC762" s="13">
        <f t="shared" si="970"/>
        <v>4.2207898926166168E-5</v>
      </c>
      <c r="AD762" s="13">
        <f t="shared" si="971"/>
        <v>3.7888127666560738E-4</v>
      </c>
      <c r="AE762" s="13">
        <f t="shared" si="972"/>
        <v>4.8448306609784548E-4</v>
      </c>
      <c r="AF762" s="13">
        <f t="shared" si="973"/>
        <v>3.0975909314031859E-4</v>
      </c>
      <c r="AG762" s="13">
        <f t="shared" si="974"/>
        <v>1.3203171586012932E-4</v>
      </c>
      <c r="AH762" s="13">
        <f t="shared" si="975"/>
        <v>1.9205328355072493E-2</v>
      </c>
      <c r="AI762" s="13">
        <f t="shared" si="976"/>
        <v>9.2038079182581028E-3</v>
      </c>
      <c r="AJ762" s="13">
        <f t="shared" si="977"/>
        <v>2.2053796381413327E-3</v>
      </c>
      <c r="AK762" s="13">
        <f t="shared" si="978"/>
        <v>3.522961649152492E-4</v>
      </c>
      <c r="AL762" s="13">
        <f t="shared" si="979"/>
        <v>1.0346060002491534E-6</v>
      </c>
      <c r="AM762" s="13">
        <f t="shared" si="980"/>
        <v>3.6314406395802486E-5</v>
      </c>
      <c r="AN762" s="13">
        <f t="shared" si="981"/>
        <v>4.6435957746440551E-5</v>
      </c>
      <c r="AO762" s="13">
        <f t="shared" si="982"/>
        <v>2.968929394476424E-5</v>
      </c>
      <c r="AP762" s="13">
        <f t="shared" si="983"/>
        <v>1.2654764651016304E-5</v>
      </c>
      <c r="AQ762" s="13">
        <f t="shared" si="984"/>
        <v>4.0454751636368937E-6</v>
      </c>
      <c r="AR762" s="13">
        <f t="shared" si="985"/>
        <v>4.911647494839657E-3</v>
      </c>
      <c r="AS762" s="13">
        <f t="shared" si="986"/>
        <v>2.3538186522469992E-3</v>
      </c>
      <c r="AT762" s="13">
        <f t="shared" si="987"/>
        <v>5.6401261017681675E-4</v>
      </c>
      <c r="AU762" s="13">
        <f t="shared" si="988"/>
        <v>9.0097630400085447E-5</v>
      </c>
      <c r="AV762" s="13">
        <f t="shared" si="989"/>
        <v>1.0794416902973436E-5</v>
      </c>
      <c r="AW762" s="13">
        <f t="shared" si="990"/>
        <v>1.7611395072308987E-8</v>
      </c>
      <c r="AX762" s="13">
        <f t="shared" si="991"/>
        <v>2.9005042676455356E-6</v>
      </c>
      <c r="AY762" s="13">
        <f t="shared" si="992"/>
        <v>3.7089328171236995E-6</v>
      </c>
      <c r="AZ762" s="13">
        <f t="shared" si="993"/>
        <v>2.371343285956209E-6</v>
      </c>
      <c r="BA762" s="13">
        <f t="shared" si="994"/>
        <v>1.0107613622059742E-6</v>
      </c>
      <c r="BB762" s="13">
        <f t="shared" si="995"/>
        <v>3.2312019227000595E-7</v>
      </c>
      <c r="BC762" s="13">
        <f t="shared" si="996"/>
        <v>8.2636050451900371E-8</v>
      </c>
      <c r="BD762" s="13">
        <f t="shared" si="997"/>
        <v>1.0467703141002265E-3</v>
      </c>
      <c r="BE762" s="13">
        <f t="shared" si="998"/>
        <v>5.016458311668799E-4</v>
      </c>
      <c r="BF762" s="13">
        <f t="shared" si="999"/>
        <v>1.2020236748088306E-4</v>
      </c>
      <c r="BG762" s="13">
        <f t="shared" si="1000"/>
        <v>1.9201606990866188E-5</v>
      </c>
      <c r="BH762" s="13">
        <f t="shared" si="1001"/>
        <v>2.300506130361696E-6</v>
      </c>
      <c r="BI762" s="13">
        <f t="shared" si="1002"/>
        <v>2.2049523077309931E-7</v>
      </c>
      <c r="BJ762" s="14">
        <f t="shared" si="1003"/>
        <v>0.13896595427250683</v>
      </c>
      <c r="BK762" s="14">
        <f t="shared" si="1004"/>
        <v>0.2953774319162018</v>
      </c>
      <c r="BL762" s="14">
        <f t="shared" si="1005"/>
        <v>0.50521665182845499</v>
      </c>
      <c r="BM762" s="14">
        <f t="shared" si="1006"/>
        <v>0.25778052533531859</v>
      </c>
      <c r="BN762" s="14">
        <f t="shared" si="1007"/>
        <v>0.7418525491978617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1.56</v>
      </c>
      <c r="F763" s="10">
        <f>VLOOKUP(B763,home!$B$2:$E$405,3,FALSE)</f>
        <v>1.92</v>
      </c>
      <c r="G763" s="10">
        <f>VLOOKUP(C763,away!$B$2:$E$405,4,FALSE)</f>
        <v>1.92</v>
      </c>
      <c r="H763" s="10">
        <f>VLOOKUP(A763,away!$A$2:$E$405,3,FALSE)</f>
        <v>1.08</v>
      </c>
      <c r="I763" s="10">
        <f>VLOOKUP(C763,away!$B$2:$E$405,3,FALSE)</f>
        <v>0.64</v>
      </c>
      <c r="J763" s="10">
        <f>VLOOKUP(B763,home!$B$2:$E$405,4,FALSE)</f>
        <v>0</v>
      </c>
      <c r="K763" s="12">
        <f t="shared" si="952"/>
        <v>5.7507840000000003</v>
      </c>
      <c r="L763" s="12">
        <f t="shared" si="953"/>
        <v>0</v>
      </c>
      <c r="M763" s="13">
        <f t="shared" si="954"/>
        <v>3.1802864742672839E-3</v>
      </c>
      <c r="N763" s="13">
        <f t="shared" si="955"/>
        <v>1.8289140571632709E-2</v>
      </c>
      <c r="O763" s="13">
        <f t="shared" si="956"/>
        <v>0</v>
      </c>
      <c r="P763" s="13">
        <f t="shared" si="957"/>
        <v>0</v>
      </c>
      <c r="Q763" s="13">
        <f t="shared" si="958"/>
        <v>5.2588448486548131E-2</v>
      </c>
      <c r="R763" s="13">
        <f t="shared" si="959"/>
        <v>0</v>
      </c>
      <c r="S763" s="13">
        <f t="shared" si="960"/>
        <v>0</v>
      </c>
      <c r="T763" s="13">
        <f t="shared" si="961"/>
        <v>0</v>
      </c>
      <c r="U763" s="13">
        <f t="shared" si="962"/>
        <v>0</v>
      </c>
      <c r="V763" s="13">
        <f t="shared" si="963"/>
        <v>0</v>
      </c>
      <c r="W763" s="13">
        <f t="shared" si="964"/>
        <v>0.10080826938042171</v>
      </c>
      <c r="X763" s="13">
        <f t="shared" si="965"/>
        <v>0</v>
      </c>
      <c r="Y763" s="13">
        <f t="shared" si="966"/>
        <v>0</v>
      </c>
      <c r="Z763" s="13">
        <f t="shared" si="967"/>
        <v>0</v>
      </c>
      <c r="AA763" s="13">
        <f t="shared" si="968"/>
        <v>0</v>
      </c>
      <c r="AB763" s="13">
        <f t="shared" si="969"/>
        <v>0</v>
      </c>
      <c r="AC763" s="13">
        <f t="shared" si="970"/>
        <v>0</v>
      </c>
      <c r="AD763" s="13">
        <f t="shared" si="971"/>
        <v>0.14493164565515482</v>
      </c>
      <c r="AE763" s="13">
        <f t="shared" si="972"/>
        <v>0</v>
      </c>
      <c r="AF763" s="13">
        <f t="shared" si="973"/>
        <v>0</v>
      </c>
      <c r="AG763" s="13">
        <f t="shared" si="974"/>
        <v>0</v>
      </c>
      <c r="AH763" s="13">
        <f t="shared" si="975"/>
        <v>0</v>
      </c>
      <c r="AI763" s="13">
        <f t="shared" si="976"/>
        <v>0</v>
      </c>
      <c r="AJ763" s="13">
        <f t="shared" si="977"/>
        <v>0</v>
      </c>
      <c r="AK763" s="13">
        <f t="shared" si="978"/>
        <v>0</v>
      </c>
      <c r="AL763" s="13">
        <f t="shared" si="979"/>
        <v>0</v>
      </c>
      <c r="AM763" s="13">
        <f t="shared" si="980"/>
        <v>0.16669411778546678</v>
      </c>
      <c r="AN763" s="13">
        <f t="shared" si="981"/>
        <v>0</v>
      </c>
      <c r="AO763" s="13">
        <f t="shared" si="982"/>
        <v>0</v>
      </c>
      <c r="AP763" s="13">
        <f t="shared" si="983"/>
        <v>0</v>
      </c>
      <c r="AQ763" s="13">
        <f t="shared" si="984"/>
        <v>0</v>
      </c>
      <c r="AR763" s="13">
        <f t="shared" si="985"/>
        <v>0</v>
      </c>
      <c r="AS763" s="13">
        <f t="shared" si="986"/>
        <v>0</v>
      </c>
      <c r="AT763" s="13">
        <f t="shared" si="987"/>
        <v>0</v>
      </c>
      <c r="AU763" s="13">
        <f t="shared" si="988"/>
        <v>0</v>
      </c>
      <c r="AV763" s="13">
        <f t="shared" si="989"/>
        <v>0</v>
      </c>
      <c r="AW763" s="13">
        <f t="shared" si="990"/>
        <v>0</v>
      </c>
      <c r="AX763" s="13">
        <f t="shared" si="991"/>
        <v>0.15977031090912963</v>
      </c>
      <c r="AY763" s="13">
        <f t="shared" si="992"/>
        <v>0</v>
      </c>
      <c r="AZ763" s="13">
        <f t="shared" si="993"/>
        <v>0</v>
      </c>
      <c r="BA763" s="13">
        <f t="shared" si="994"/>
        <v>0</v>
      </c>
      <c r="BB763" s="13">
        <f t="shared" si="995"/>
        <v>0</v>
      </c>
      <c r="BC763" s="13">
        <f t="shared" si="996"/>
        <v>0</v>
      </c>
      <c r="BD763" s="13">
        <f t="shared" si="997"/>
        <v>0</v>
      </c>
      <c r="BE763" s="13">
        <f t="shared" si="998"/>
        <v>0</v>
      </c>
      <c r="BF763" s="13">
        <f t="shared" si="999"/>
        <v>0</v>
      </c>
      <c r="BG763" s="13">
        <f t="shared" si="1000"/>
        <v>0</v>
      </c>
      <c r="BH763" s="13">
        <f t="shared" si="1001"/>
        <v>0</v>
      </c>
      <c r="BI763" s="13">
        <f t="shared" si="1002"/>
        <v>0</v>
      </c>
      <c r="BJ763" s="14">
        <f t="shared" si="1003"/>
        <v>0.64308193278835379</v>
      </c>
      <c r="BK763" s="14">
        <f t="shared" si="1004"/>
        <v>3.1802864742672839E-3</v>
      </c>
      <c r="BL763" s="14">
        <f t="shared" si="1005"/>
        <v>0</v>
      </c>
      <c r="BM763" s="14">
        <f t="shared" si="1006"/>
        <v>0.57220434373017293</v>
      </c>
      <c r="BN763" s="14">
        <f t="shared" si="1007"/>
        <v>7.4057875532448122E-2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1.3333333333333299</v>
      </c>
      <c r="F764" s="10">
        <f>VLOOKUP(B764,home!$B$2:$E$405,3,FALSE)</f>
        <v>1.31</v>
      </c>
      <c r="G764" s="10">
        <f>VLOOKUP(C764,away!$B$2:$E$405,4,FALSE)</f>
        <v>1.1299999999999999</v>
      </c>
      <c r="H764" s="10">
        <f>VLOOKUP(A764,away!$A$2:$E$405,3,FALSE)</f>
        <v>1.2708333333333299</v>
      </c>
      <c r="I764" s="10">
        <f>VLOOKUP(C764,away!$B$2:$E$405,3,FALSE)</f>
        <v>1.1299999999999999</v>
      </c>
      <c r="J764" s="10">
        <f>VLOOKUP(B764,home!$B$2:$E$405,4,FALSE)</f>
        <v>0.98</v>
      </c>
      <c r="K764" s="12">
        <f t="shared" si="952"/>
        <v>1.9737333333333282</v>
      </c>
      <c r="L764" s="12">
        <f t="shared" si="953"/>
        <v>1.4073208333333294</v>
      </c>
      <c r="M764" s="13">
        <f t="shared" si="954"/>
        <v>3.4011581954000385E-2</v>
      </c>
      <c r="N764" s="13">
        <f t="shared" si="955"/>
        <v>6.7129793022008846E-2</v>
      </c>
      <c r="O764" s="13">
        <f t="shared" si="956"/>
        <v>4.7865207858488648E-2</v>
      </c>
      <c r="P764" s="13">
        <f t="shared" si="957"/>
        <v>9.4473156257227409E-2</v>
      </c>
      <c r="Q764" s="13">
        <f t="shared" si="958"/>
        <v>6.6248155073652976E-2</v>
      </c>
      <c r="R764" s="13">
        <f t="shared" si="959"/>
        <v>3.3680852105540643E-2</v>
      </c>
      <c r="S764" s="13">
        <f t="shared" si="960"/>
        <v>6.5603955626597571E-2</v>
      </c>
      <c r="T764" s="13">
        <f t="shared" si="961"/>
        <v>9.3232408805048947E-2</v>
      </c>
      <c r="U764" s="13">
        <f t="shared" si="962"/>
        <v>6.6477020495775571E-2</v>
      </c>
      <c r="V764" s="13">
        <f t="shared" si="963"/>
        <v>2.0247392848530627E-2</v>
      </c>
      <c r="W764" s="13">
        <f t="shared" si="964"/>
        <v>4.3585397313568107E-2</v>
      </c>
      <c r="X764" s="13">
        <f t="shared" si="965"/>
        <v>6.1338637668494921E-2</v>
      </c>
      <c r="Y764" s="13">
        <f t="shared" si="966"/>
        <v>4.3161571339578722E-2</v>
      </c>
      <c r="Z764" s="13">
        <f t="shared" si="967"/>
        <v>1.5799921617515363E-2</v>
      </c>
      <c r="AA764" s="13">
        <f t="shared" si="968"/>
        <v>3.1184831960543908E-2</v>
      </c>
      <c r="AB764" s="13">
        <f t="shared" si="969"/>
        <v>3.0775271167462027E-2</v>
      </c>
      <c r="AC764" s="13">
        <f t="shared" si="970"/>
        <v>3.5150436235363764E-3</v>
      </c>
      <c r="AD764" s="13">
        <f t="shared" si="971"/>
        <v>2.1506487881091566E-2</v>
      </c>
      <c r="AE764" s="13">
        <f t="shared" si="972"/>
        <v>3.0266528446890931E-2</v>
      </c>
      <c r="AF764" s="13">
        <f t="shared" si="973"/>
        <v>2.1297358017992738E-2</v>
      </c>
      <c r="AG764" s="13">
        <f t="shared" si="974"/>
        <v>9.9907385445599361E-3</v>
      </c>
      <c r="AH764" s="13">
        <f t="shared" si="975"/>
        <v>5.5588897143407524E-3</v>
      </c>
      <c r="AI764" s="13">
        <f t="shared" si="976"/>
        <v>1.0971765925518125E-2</v>
      </c>
      <c r="AJ764" s="13">
        <f t="shared" si="977"/>
        <v>1.0827670066362963E-2</v>
      </c>
      <c r="AK764" s="13">
        <f t="shared" si="978"/>
        <v>7.1236444441053551E-3</v>
      </c>
      <c r="AL764" s="13">
        <f t="shared" si="979"/>
        <v>3.9054609802795655E-4</v>
      </c>
      <c r="AM764" s="13">
        <f t="shared" si="980"/>
        <v>8.4896144027679331E-3</v>
      </c>
      <c r="AN764" s="13">
        <f t="shared" si="981"/>
        <v>1.1947611215982003E-2</v>
      </c>
      <c r="AO764" s="13">
        <f t="shared" si="982"/>
        <v>8.4070610864092152E-3</v>
      </c>
      <c r="AP764" s="13">
        <f t="shared" si="983"/>
        <v>3.9438107380032079E-3</v>
      </c>
      <c r="AQ764" s="13">
        <f t="shared" si="984"/>
        <v>1.3875517535789021E-3</v>
      </c>
      <c r="AR764" s="13">
        <f t="shared" si="985"/>
        <v>1.5646282610388199E-3</v>
      </c>
      <c r="AS764" s="13">
        <f t="shared" si="986"/>
        <v>3.0881589530876784E-3</v>
      </c>
      <c r="AT764" s="13">
        <f t="shared" si="987"/>
        <v>3.0476011321704534E-3</v>
      </c>
      <c r="AU764" s="13">
        <f t="shared" si="988"/>
        <v>2.0050506470897377E-3</v>
      </c>
      <c r="AV764" s="13">
        <f t="shared" si="989"/>
        <v>9.8935882429564376E-4</v>
      </c>
      <c r="AW764" s="13">
        <f t="shared" si="990"/>
        <v>3.0133626077521377E-5</v>
      </c>
      <c r="AX764" s="13">
        <f t="shared" si="991"/>
        <v>2.7927058223149634E-3</v>
      </c>
      <c r="AY764" s="13">
        <f t="shared" si="992"/>
        <v>3.9302330851151354E-3</v>
      </c>
      <c r="AZ764" s="13">
        <f t="shared" si="993"/>
        <v>2.7655494502692277E-3</v>
      </c>
      <c r="BA764" s="13">
        <f t="shared" si="994"/>
        <v>1.2973384523258071E-3</v>
      </c>
      <c r="BB764" s="13">
        <f t="shared" si="995"/>
        <v>4.5644285796063173E-4</v>
      </c>
      <c r="BC764" s="13">
        <f t="shared" si="996"/>
        <v>1.2847230864684053E-4</v>
      </c>
      <c r="BD764" s="13">
        <f t="shared" si="997"/>
        <v>3.6698899136367155E-4</v>
      </c>
      <c r="BE764" s="13">
        <f t="shared" si="998"/>
        <v>7.243384052208554E-4</v>
      </c>
      <c r="BF764" s="13">
        <f t="shared" si="999"/>
        <v>7.1482542749895322E-4</v>
      </c>
      <c r="BG764" s="13">
        <f t="shared" si="1000"/>
        <v>4.7029159125631004E-4</v>
      </c>
      <c r="BH764" s="13">
        <f t="shared" si="1001"/>
        <v>2.3205754751223797E-4</v>
      </c>
      <c r="BI764" s="13">
        <f t="shared" si="1002"/>
        <v>9.160394335529729E-5</v>
      </c>
      <c r="BJ764" s="14">
        <f t="shared" si="1003"/>
        <v>0.50330346728626152</v>
      </c>
      <c r="BK764" s="14">
        <f t="shared" si="1004"/>
        <v>0.2221719094930355</v>
      </c>
      <c r="BL764" s="14">
        <f t="shared" si="1005"/>
        <v>0.25776005746202768</v>
      </c>
      <c r="BM764" s="14">
        <f t="shared" si="1006"/>
        <v>0.65172651012888339</v>
      </c>
      <c r="BN764" s="14">
        <f t="shared" si="1007"/>
        <v>0.34340874627091889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1.3333333333333299</v>
      </c>
      <c r="F765" s="10">
        <f>VLOOKUP(B765,home!$B$2:$E$405,3,FALSE)</f>
        <v>0.19</v>
      </c>
      <c r="G765" s="10">
        <f>VLOOKUP(C765,away!$B$2:$E$405,4,FALSE)</f>
        <v>0.75</v>
      </c>
      <c r="H765" s="10">
        <f>VLOOKUP(A765,away!$A$2:$E$405,3,FALSE)</f>
        <v>1.2708333333333299</v>
      </c>
      <c r="I765" s="10">
        <f>VLOOKUP(C765,away!$B$2:$E$405,3,FALSE)</f>
        <v>2.06</v>
      </c>
      <c r="J765" s="10">
        <f>VLOOKUP(B765,home!$B$2:$E$405,4,FALSE)</f>
        <v>1.18</v>
      </c>
      <c r="K765" s="12">
        <f t="shared" si="952"/>
        <v>0.1899999999999995</v>
      </c>
      <c r="L765" s="12">
        <f t="shared" si="953"/>
        <v>3.0891416666666585</v>
      </c>
      <c r="M765" s="13">
        <f t="shared" si="954"/>
        <v>3.7660568259283808E-2</v>
      </c>
      <c r="N765" s="13">
        <f t="shared" si="955"/>
        <v>7.1555079692639046E-3</v>
      </c>
      <c r="O765" s="13">
        <f t="shared" si="956"/>
        <v>0.11633883060009743</v>
      </c>
      <c r="P765" s="13">
        <f t="shared" si="957"/>
        <v>2.2104377814018455E-2</v>
      </c>
      <c r="Q765" s="13">
        <f t="shared" si="958"/>
        <v>6.7977325708006909E-4</v>
      </c>
      <c r="R765" s="13">
        <f t="shared" si="959"/>
        <v>0.17969356452901755</v>
      </c>
      <c r="S765" s="13">
        <f t="shared" si="960"/>
        <v>3.2434688397487491E-3</v>
      </c>
      <c r="T765" s="13">
        <f t="shared" si="961"/>
        <v>2.0999158923317475E-3</v>
      </c>
      <c r="U765" s="13">
        <f t="shared" si="962"/>
        <v>3.4141777260513248E-2</v>
      </c>
      <c r="V765" s="13">
        <f t="shared" si="963"/>
        <v>2.1152351112294795E-4</v>
      </c>
      <c r="W765" s="13">
        <f t="shared" si="964"/>
        <v>4.3052306281737596E-5</v>
      </c>
      <c r="X765" s="13">
        <f t="shared" si="965"/>
        <v>1.3299467318101031E-4</v>
      </c>
      <c r="Y765" s="13">
        <f t="shared" si="966"/>
        <v>2.0541969318408691E-4</v>
      </c>
      <c r="Z765" s="13">
        <f t="shared" si="967"/>
        <v>0.18503295913948067</v>
      </c>
      <c r="AA765" s="13">
        <f t="shared" si="968"/>
        <v>3.5156262236501236E-2</v>
      </c>
      <c r="AB765" s="13">
        <f t="shared" si="969"/>
        <v>3.3398449124676082E-3</v>
      </c>
      <c r="AC765" s="13">
        <f t="shared" si="970"/>
        <v>7.7594348388131128E-6</v>
      </c>
      <c r="AD765" s="13">
        <f t="shared" si="971"/>
        <v>2.0449845483825304E-6</v>
      </c>
      <c r="AE765" s="13">
        <f t="shared" si="972"/>
        <v>6.3172469760979733E-6</v>
      </c>
      <c r="AF765" s="13">
        <f t="shared" si="973"/>
        <v>9.7574354262441025E-6</v>
      </c>
      <c r="AG765" s="13">
        <f t="shared" si="974"/>
        <v>1.0047366778340002E-5</v>
      </c>
      <c r="AH765" s="13">
        <f t="shared" si="975"/>
        <v>0.14289825594609978</v>
      </c>
      <c r="AI765" s="13">
        <f t="shared" si="976"/>
        <v>2.7150668629758887E-2</v>
      </c>
      <c r="AJ765" s="13">
        <f t="shared" si="977"/>
        <v>2.5793135198270869E-3</v>
      </c>
      <c r="AK765" s="13">
        <f t="shared" si="978"/>
        <v>1.6335652292238175E-4</v>
      </c>
      <c r="AL765" s="13">
        <f t="shared" si="979"/>
        <v>1.8217195037475422E-7</v>
      </c>
      <c r="AM765" s="13">
        <f t="shared" si="980"/>
        <v>7.770941283853592E-8</v>
      </c>
      <c r="AN765" s="13">
        <f t="shared" si="981"/>
        <v>2.4005538509172227E-7</v>
      </c>
      <c r="AO765" s="13">
        <f t="shared" si="982"/>
        <v>3.7078254619727478E-7</v>
      </c>
      <c r="AP765" s="13">
        <f t="shared" si="983"/>
        <v>3.8179993757691893E-7</v>
      </c>
      <c r="AQ765" s="13">
        <f t="shared" si="984"/>
        <v>2.9485852387489739E-7</v>
      </c>
      <c r="AR765" s="13">
        <f t="shared" si="985"/>
        <v>8.8286591307418671E-2</v>
      </c>
      <c r="AS765" s="13">
        <f t="shared" si="986"/>
        <v>1.6774452348409505E-2</v>
      </c>
      <c r="AT765" s="13">
        <f t="shared" si="987"/>
        <v>1.5935729730988982E-3</v>
      </c>
      <c r="AU765" s="13">
        <f t="shared" si="988"/>
        <v>1.009262882962633E-4</v>
      </c>
      <c r="AV765" s="13">
        <f t="shared" si="989"/>
        <v>4.7939986940724941E-6</v>
      </c>
      <c r="AW765" s="13">
        <f t="shared" si="990"/>
        <v>2.9700956348919632E-9</v>
      </c>
      <c r="AX765" s="13">
        <f t="shared" si="991"/>
        <v>2.4607980732202972E-9</v>
      </c>
      <c r="AY765" s="13">
        <f t="shared" si="992"/>
        <v>7.6017538612378501E-9</v>
      </c>
      <c r="AZ765" s="13">
        <f t="shared" si="993"/>
        <v>1.1741447296247002E-8</v>
      </c>
      <c r="BA765" s="13">
        <f t="shared" si="994"/>
        <v>1.2090331356602398E-8</v>
      </c>
      <c r="BB765" s="13">
        <f t="shared" si="995"/>
        <v>9.3371865893717245E-9</v>
      </c>
      <c r="BC765" s="13">
        <f t="shared" si="996"/>
        <v>5.7687784285338673E-9</v>
      </c>
      <c r="BD765" s="13">
        <f t="shared" si="997"/>
        <v>4.5454964635952909E-2</v>
      </c>
      <c r="BE765" s="13">
        <f t="shared" si="998"/>
        <v>8.6364432808310309E-3</v>
      </c>
      <c r="BF765" s="13">
        <f t="shared" si="999"/>
        <v>8.204621116789456E-4</v>
      </c>
      <c r="BG765" s="13">
        <f t="shared" si="1000"/>
        <v>5.1962600406333085E-5</v>
      </c>
      <c r="BH765" s="13">
        <f t="shared" si="1001"/>
        <v>2.4682235193008151E-6</v>
      </c>
      <c r="BI765" s="13">
        <f t="shared" si="1002"/>
        <v>9.3792493733430687E-8</v>
      </c>
      <c r="BJ765" s="14">
        <f t="shared" si="1003"/>
        <v>1.0346245031152806E-2</v>
      </c>
      <c r="BK765" s="14">
        <f t="shared" si="1004"/>
        <v>6.3227887632717014E-2</v>
      </c>
      <c r="BL765" s="14">
        <f t="shared" si="1005"/>
        <v>0.7031886057180049</v>
      </c>
      <c r="BM765" s="14">
        <f t="shared" si="1006"/>
        <v>0.59816307046093597</v>
      </c>
      <c r="BN765" s="14">
        <f t="shared" si="1007"/>
        <v>0.36363262242876121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1.3333333333333299</v>
      </c>
      <c r="F766" s="10">
        <f>VLOOKUP(B766,home!$B$2:$E$405,3,FALSE)</f>
        <v>1.69</v>
      </c>
      <c r="G766" s="10">
        <f>VLOOKUP(C766,away!$B$2:$E$405,4,FALSE)</f>
        <v>1.31</v>
      </c>
      <c r="H766" s="10">
        <f>VLOOKUP(A766,away!$A$2:$E$405,3,FALSE)</f>
        <v>1.2708333333333299</v>
      </c>
      <c r="I766" s="10">
        <f>VLOOKUP(C766,away!$B$2:$E$405,3,FALSE)</f>
        <v>0.75</v>
      </c>
      <c r="J766" s="10">
        <f>VLOOKUP(B766,home!$B$2:$E$405,4,FALSE)</f>
        <v>0.98</v>
      </c>
      <c r="K766" s="12">
        <f t="shared" si="952"/>
        <v>2.9518666666666595</v>
      </c>
      <c r="L766" s="12">
        <f t="shared" si="953"/>
        <v>0.93406249999999746</v>
      </c>
      <c r="M766" s="13">
        <f t="shared" si="954"/>
        <v>2.0528745271117716E-2</v>
      </c>
      <c r="N766" s="13">
        <f t="shared" si="955"/>
        <v>6.0598118874303192E-2</v>
      </c>
      <c r="O766" s="13">
        <f t="shared" si="956"/>
        <v>1.9175131129803336E-2</v>
      </c>
      <c r="P766" s="13">
        <f t="shared" si="957"/>
        <v>5.6602430411028665E-2</v>
      </c>
      <c r="Q766" s="13">
        <f t="shared" si="958"/>
        <v>8.9438783583879702E-2</v>
      </c>
      <c r="R766" s="13">
        <f t="shared" si="959"/>
        <v>8.9553854604659394E-3</v>
      </c>
      <c r="S766" s="13">
        <f t="shared" si="960"/>
        <v>3.9016450909726094E-2</v>
      </c>
      <c r="T766" s="13">
        <f t="shared" si="961"/>
        <v>8.3541413791317395E-2</v>
      </c>
      <c r="U766" s="13">
        <f t="shared" si="962"/>
        <v>2.6435103827900656E-2</v>
      </c>
      <c r="V766" s="13">
        <f t="shared" si="963"/>
        <v>1.1953027698137364E-2</v>
      </c>
      <c r="W766" s="13">
        <f t="shared" si="964"/>
        <v>8.8003787989489241E-2</v>
      </c>
      <c r="X766" s="13">
        <f t="shared" si="965"/>
        <v>8.2201038218932057E-2</v>
      </c>
      <c r="Y766" s="13">
        <f t="shared" si="966"/>
        <v>3.8390453630685502E-2</v>
      </c>
      <c r="Z766" s="13">
        <f t="shared" si="967"/>
        <v>2.7882965772221486E-3</v>
      </c>
      <c r="AA766" s="13">
        <f t="shared" si="968"/>
        <v>8.2306797230827979E-3</v>
      </c>
      <c r="AB766" s="13">
        <f t="shared" si="969"/>
        <v>1.2147934559288646E-2</v>
      </c>
      <c r="AC766" s="13">
        <f t="shared" si="970"/>
        <v>2.0598263847523058E-3</v>
      </c>
      <c r="AD766" s="13">
        <f t="shared" si="971"/>
        <v>6.4943862076643266E-2</v>
      </c>
      <c r="AE766" s="13">
        <f t="shared" si="972"/>
        <v>6.0661626170964419E-2</v>
      </c>
      <c r="AF766" s="13">
        <f t="shared" si="973"/>
        <v>2.8330875097658147E-2</v>
      </c>
      <c r="AG766" s="13">
        <f t="shared" si="974"/>
        <v>8.8209360069687499E-3</v>
      </c>
      <c r="AH766" s="13">
        <f t="shared" si="975"/>
        <v>6.5111081791538884E-4</v>
      </c>
      <c r="AI766" s="13">
        <f t="shared" si="976"/>
        <v>1.9219923197105011E-3</v>
      </c>
      <c r="AJ766" s="13">
        <f t="shared" si="977"/>
        <v>2.8367325310713794E-3</v>
      </c>
      <c r="AK766" s="13">
        <f t="shared" si="978"/>
        <v>2.7912187335728494E-3</v>
      </c>
      <c r="AL766" s="13">
        <f t="shared" si="979"/>
        <v>2.2717643589406804E-4</v>
      </c>
      <c r="AM766" s="13">
        <f t="shared" si="980"/>
        <v>3.8341124333728029E-2</v>
      </c>
      <c r="AN766" s="13">
        <f t="shared" si="981"/>
        <v>3.581300644797273E-2</v>
      </c>
      <c r="AO766" s="13">
        <f t="shared" si="982"/>
        <v>1.6725793167654716E-2</v>
      </c>
      <c r="AP766" s="13">
        <f t="shared" si="983"/>
        <v>5.2076453935541488E-3</v>
      </c>
      <c r="AQ766" s="13">
        <f t="shared" si="984"/>
        <v>1.2160665688541643E-3</v>
      </c>
      <c r="AR766" s="13">
        <f t="shared" si="985"/>
        <v>1.2163563967181829E-4</v>
      </c>
      <c r="AS766" s="13">
        <f t="shared" si="986"/>
        <v>3.5905219022591711E-4</v>
      </c>
      <c r="AT766" s="13">
        <f t="shared" si="987"/>
        <v>5.2993709596077076E-4</v>
      </c>
      <c r="AU766" s="13">
        <f t="shared" si="988"/>
        <v>5.2143454966557671E-4</v>
      </c>
      <c r="AV766" s="13">
        <f t="shared" si="989"/>
        <v>3.8480131650153921E-4</v>
      </c>
      <c r="AW766" s="13">
        <f t="shared" si="990"/>
        <v>1.7399367236712269E-5</v>
      </c>
      <c r="AX766" s="13">
        <f t="shared" si="991"/>
        <v>1.8862981147208965E-2</v>
      </c>
      <c r="AY766" s="13">
        <f t="shared" si="992"/>
        <v>1.7619203327814824E-2</v>
      </c>
      <c r="AZ766" s="13">
        <f t="shared" si="993"/>
        <v>8.2287185541934926E-3</v>
      </c>
      <c r="BA766" s="13">
        <f t="shared" si="994"/>
        <v>2.5620458081754469E-3</v>
      </c>
      <c r="BB766" s="13">
        <f t="shared" si="995"/>
        <v>5.9827772817471782E-4</v>
      </c>
      <c r="BC766" s="13">
        <f t="shared" si="996"/>
        <v>1.1176575809463921E-4</v>
      </c>
      <c r="BD766" s="13">
        <f t="shared" si="997"/>
        <v>1.8935881613492903E-5</v>
      </c>
      <c r="BE766" s="13">
        <f t="shared" si="998"/>
        <v>5.5896197738815781E-5</v>
      </c>
      <c r="BF766" s="13">
        <f t="shared" si="999"/>
        <v>8.2499061449309329E-5</v>
      </c>
      <c r="BG766" s="13">
        <f t="shared" si="1000"/>
        <v>8.1175409841166885E-5</v>
      </c>
      <c r="BH766" s="13">
        <f t="shared" si="1001"/>
        <v>5.9904746615786314E-5</v>
      </c>
      <c r="BI766" s="13">
        <f t="shared" si="1002"/>
        <v>3.5366164942050381E-5</v>
      </c>
      <c r="BJ766" s="14">
        <f t="shared" si="1003"/>
        <v>0.75021752367626771</v>
      </c>
      <c r="BK766" s="14">
        <f t="shared" si="1004"/>
        <v>0.14800686043847103</v>
      </c>
      <c r="BL766" s="14">
        <f t="shared" si="1005"/>
        <v>8.5395927357037729E-2</v>
      </c>
      <c r="BM766" s="14">
        <f t="shared" si="1006"/>
        <v>0.71350820935782178</v>
      </c>
      <c r="BN766" s="14">
        <f t="shared" si="1007"/>
        <v>0.25529859473059852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1.3333333333333299</v>
      </c>
      <c r="F767" s="10">
        <f>VLOOKUP(B767,home!$B$2:$E$405,3,FALSE)</f>
        <v>0.38</v>
      </c>
      <c r="G767" s="10">
        <f>VLOOKUP(C767,away!$B$2:$E$405,4,FALSE)</f>
        <v>0.94</v>
      </c>
      <c r="H767" s="10">
        <f>VLOOKUP(A767,away!$A$2:$E$405,3,FALSE)</f>
        <v>1.2708333333333299</v>
      </c>
      <c r="I767" s="10">
        <f>VLOOKUP(C767,away!$B$2:$E$405,3,FALSE)</f>
        <v>0.56000000000000005</v>
      </c>
      <c r="J767" s="10">
        <f>VLOOKUP(B767,home!$B$2:$E$405,4,FALSE)</f>
        <v>0.59</v>
      </c>
      <c r="K767" s="12">
        <f t="shared" si="952"/>
        <v>0.47626666666666545</v>
      </c>
      <c r="L767" s="12">
        <f t="shared" si="953"/>
        <v>0.41988333333333222</v>
      </c>
      <c r="M767" s="13">
        <f t="shared" si="954"/>
        <v>0.40813796999064322</v>
      </c>
      <c r="N767" s="13">
        <f t="shared" si="955"/>
        <v>0.19438251050754321</v>
      </c>
      <c r="O767" s="13">
        <f t="shared" si="956"/>
        <v>0.17137033129957083</v>
      </c>
      <c r="P767" s="13">
        <f t="shared" si="957"/>
        <v>8.1617976453608729E-2</v>
      </c>
      <c r="Q767" s="13">
        <f t="shared" si="958"/>
        <v>4.6288955168862833E-2</v>
      </c>
      <c r="R767" s="13">
        <f t="shared" si="959"/>
        <v>3.5977772970250628E-2</v>
      </c>
      <c r="S767" s="13">
        <f t="shared" si="960"/>
        <v>4.0804180021124618E-3</v>
      </c>
      <c r="T767" s="13">
        <f t="shared" si="961"/>
        <v>1.9435960792819309E-2</v>
      </c>
      <c r="U767" s="13">
        <f t="shared" si="962"/>
        <v>1.7135014006631324E-2</v>
      </c>
      <c r="V767" s="13">
        <f t="shared" si="963"/>
        <v>9.0665271959907502E-5</v>
      </c>
      <c r="W767" s="13">
        <f t="shared" si="964"/>
        <v>7.3486287939190072E-3</v>
      </c>
      <c r="X767" s="13">
        <f t="shared" si="965"/>
        <v>3.0855667534200183E-3</v>
      </c>
      <c r="Y767" s="13">
        <f t="shared" si="966"/>
        <v>6.4778902682425242E-4</v>
      </c>
      <c r="Z767" s="13">
        <f t="shared" si="967"/>
        <v>5.0354890802195651E-3</v>
      </c>
      <c r="AA767" s="13">
        <f t="shared" si="968"/>
        <v>2.3982355992725655E-3</v>
      </c>
      <c r="AB767" s="13">
        <f t="shared" si="969"/>
        <v>5.7109983737343875E-4</v>
      </c>
      <c r="AC767" s="13">
        <f t="shared" si="970"/>
        <v>1.1331823697010787E-6</v>
      </c>
      <c r="AD767" s="13">
        <f t="shared" si="971"/>
        <v>8.7497673506262076E-4</v>
      </c>
      <c r="AE767" s="13">
        <f t="shared" si="972"/>
        <v>3.6738814810720913E-4</v>
      </c>
      <c r="AF767" s="13">
        <f t="shared" si="973"/>
        <v>7.7130080127207443E-5</v>
      </c>
      <c r="AG767" s="13">
        <f t="shared" si="974"/>
        <v>1.0795211714692956E-5</v>
      </c>
      <c r="AH767" s="13">
        <f t="shared" si="975"/>
        <v>5.2857948499154643E-4</v>
      </c>
      <c r="AI767" s="13">
        <f t="shared" si="976"/>
        <v>2.5174478938530656E-4</v>
      </c>
      <c r="AJ767" s="13">
        <f t="shared" si="977"/>
        <v>5.9948825845620848E-5</v>
      </c>
      <c r="AK767" s="13">
        <f t="shared" si="978"/>
        <v>9.5172091520247641E-6</v>
      </c>
      <c r="AL767" s="13">
        <f t="shared" si="979"/>
        <v>9.0643908450887365E-9</v>
      </c>
      <c r="AM767" s="13">
        <f t="shared" si="980"/>
        <v>8.3344450603831314E-5</v>
      </c>
      <c r="AN767" s="13">
        <f t="shared" si="981"/>
        <v>3.499494573437195E-5</v>
      </c>
      <c r="AO767" s="13">
        <f t="shared" si="982"/>
        <v>7.3468972323835831E-6</v>
      </c>
      <c r="AP767" s="13">
        <f t="shared" si="983"/>
        <v>1.0282798998635507E-6</v>
      </c>
      <c r="AQ767" s="13">
        <f t="shared" si="984"/>
        <v>1.0793939798859317E-7</v>
      </c>
      <c r="AR767" s="13">
        <f t="shared" si="985"/>
        <v>4.4388343217973318E-5</v>
      </c>
      <c r="AS767" s="13">
        <f t="shared" si="986"/>
        <v>2.1140688263280042E-5</v>
      </c>
      <c r="AT767" s="13">
        <f t="shared" si="987"/>
        <v>5.0343025650957402E-6</v>
      </c>
      <c r="AU767" s="13">
        <f t="shared" si="988"/>
        <v>7.9922350055653084E-7</v>
      </c>
      <c r="AV767" s="13">
        <f t="shared" si="989"/>
        <v>9.5160878132930672E-8</v>
      </c>
      <c r="AW767" s="13">
        <f t="shared" si="990"/>
        <v>5.0351793657867915E-11</v>
      </c>
      <c r="AX767" s="13">
        <f t="shared" si="991"/>
        <v>6.6156972790418799E-6</v>
      </c>
      <c r="AY767" s="13">
        <f t="shared" si="992"/>
        <v>2.7778210258483613E-6</v>
      </c>
      <c r="AZ767" s="13">
        <f t="shared" si="993"/>
        <v>5.83180375868313E-7</v>
      </c>
      <c r="BA767" s="13">
        <f t="shared" si="994"/>
        <v>8.1622573384724286E-8</v>
      </c>
      <c r="BB767" s="13">
        <f t="shared" si="995"/>
        <v>8.5679895470056378E-9</v>
      </c>
      <c r="BC767" s="13">
        <f t="shared" si="996"/>
        <v>7.1951120219237501E-10</v>
      </c>
      <c r="BD767" s="13">
        <f t="shared" si="997"/>
        <v>3.1063209185844405E-6</v>
      </c>
      <c r="BE767" s="13">
        <f t="shared" si="998"/>
        <v>1.4794371094911459E-6</v>
      </c>
      <c r="BF767" s="13">
        <f t="shared" si="999"/>
        <v>3.5230329034015728E-7</v>
      </c>
      <c r="BG767" s="13">
        <f t="shared" si="1000"/>
        <v>5.593010458200173E-8</v>
      </c>
      <c r="BH767" s="13">
        <f t="shared" si="1001"/>
        <v>6.6594111188969872E-9</v>
      </c>
      <c r="BI767" s="13">
        <f t="shared" si="1002"/>
        <v>6.343311071119996E-10</v>
      </c>
      <c r="BJ767" s="14">
        <f t="shared" si="1003"/>
        <v>0.27265659134002374</v>
      </c>
      <c r="BK767" s="14">
        <f t="shared" si="1004"/>
        <v>0.49393094978611074</v>
      </c>
      <c r="BL767" s="14">
        <f t="shared" si="1005"/>
        <v>0.2283787030260635</v>
      </c>
      <c r="BM767" s="14">
        <f t="shared" si="1006"/>
        <v>6.2223439071264021E-2</v>
      </c>
      <c r="BN767" s="14">
        <f t="shared" si="1007"/>
        <v>0.93777551639047929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1.3333333333333299</v>
      </c>
      <c r="F768" s="10">
        <f>VLOOKUP(B768,home!$B$2:$E$405,3,FALSE)</f>
        <v>1.31</v>
      </c>
      <c r="G768" s="10">
        <f>VLOOKUP(C768,away!$B$2:$E$405,4,FALSE)</f>
        <v>0.56000000000000005</v>
      </c>
      <c r="H768" s="10">
        <f>VLOOKUP(A768,away!$A$2:$E$405,3,FALSE)</f>
        <v>1.2708333333333299</v>
      </c>
      <c r="I768" s="10">
        <f>VLOOKUP(C768,away!$B$2:$E$405,3,FALSE)</f>
        <v>0.56000000000000005</v>
      </c>
      <c r="J768" s="10">
        <f>VLOOKUP(B768,home!$B$2:$E$405,4,FALSE)</f>
        <v>0.39</v>
      </c>
      <c r="K768" s="12">
        <f t="shared" si="952"/>
        <v>0.97813333333333097</v>
      </c>
      <c r="L768" s="12">
        <f t="shared" si="953"/>
        <v>0.2775499999999993</v>
      </c>
      <c r="M768" s="13">
        <f t="shared" si="954"/>
        <v>0.28488111293696849</v>
      </c>
      <c r="N768" s="13">
        <f t="shared" si="955"/>
        <v>0.27865171260074612</v>
      </c>
      <c r="O768" s="13">
        <f t="shared" si="956"/>
        <v>7.9068752895655417E-2</v>
      </c>
      <c r="P768" s="13">
        <f t="shared" si="957"/>
        <v>7.733978283233689E-2</v>
      </c>
      <c r="Q768" s="13">
        <f t="shared" si="958"/>
        <v>0.13627926424260456</v>
      </c>
      <c r="R768" s="13">
        <f t="shared" si="959"/>
        <v>1.0972766183094552E-2</v>
      </c>
      <c r="S768" s="13">
        <f t="shared" si="960"/>
        <v>5.2490685911814544E-3</v>
      </c>
      <c r="T768" s="13">
        <f t="shared" si="961"/>
        <v>3.7824309790534805E-2</v>
      </c>
      <c r="U768" s="13">
        <f t="shared" si="962"/>
        <v>1.0732828362557525E-2</v>
      </c>
      <c r="V768" s="13">
        <f t="shared" si="963"/>
        <v>1.5833576669882859E-4</v>
      </c>
      <c r="W768" s="13">
        <f t="shared" si="964"/>
        <v>4.4433096999277548E-2</v>
      </c>
      <c r="X768" s="13">
        <f t="shared" si="965"/>
        <v>1.2332406072149454E-2</v>
      </c>
      <c r="Y768" s="13">
        <f t="shared" si="966"/>
        <v>1.7114296526625362E-3</v>
      </c>
      <c r="Z768" s="13">
        <f t="shared" si="967"/>
        <v>1.0151637513726285E-3</v>
      </c>
      <c r="AA768" s="13">
        <f t="shared" si="968"/>
        <v>9.9296550400927806E-4</v>
      </c>
      <c r="AB768" s="13">
        <f t="shared" si="969"/>
        <v>4.8562632916080301E-4</v>
      </c>
      <c r="AC768" s="13">
        <f t="shared" si="970"/>
        <v>2.6865710938224723E-6</v>
      </c>
      <c r="AD768" s="13">
        <f t="shared" si="971"/>
        <v>1.0865373319556641E-2</v>
      </c>
      <c r="AE768" s="13">
        <f t="shared" si="972"/>
        <v>3.0156843648429382E-3</v>
      </c>
      <c r="AF768" s="13">
        <f t="shared" si="973"/>
        <v>4.1850159773107768E-4</v>
      </c>
      <c r="AG768" s="13">
        <f t="shared" si="974"/>
        <v>3.8718372816753446E-5</v>
      </c>
      <c r="AH768" s="13">
        <f t="shared" si="975"/>
        <v>7.043967479836807E-5</v>
      </c>
      <c r="AI768" s="13">
        <f t="shared" si="976"/>
        <v>6.8899393909443589E-5</v>
      </c>
      <c r="AJ768" s="13">
        <f t="shared" si="977"/>
        <v>3.369639691464513E-5</v>
      </c>
      <c r="AK768" s="13">
        <f t="shared" si="978"/>
        <v>1.0986523011814939E-5</v>
      </c>
      <c r="AL768" s="13">
        <f t="shared" si="979"/>
        <v>2.9174110255015216E-8</v>
      </c>
      <c r="AM768" s="13">
        <f t="shared" si="980"/>
        <v>2.1255567645937956E-3</v>
      </c>
      <c r="AN768" s="13">
        <f t="shared" si="981"/>
        <v>5.8994828001300657E-4</v>
      </c>
      <c r="AO768" s="13">
        <f t="shared" si="982"/>
        <v>8.1870072558804777E-5</v>
      </c>
      <c r="AP768" s="13">
        <f t="shared" si="983"/>
        <v>7.5743462128987367E-6</v>
      </c>
      <c r="AQ768" s="13">
        <f t="shared" si="984"/>
        <v>5.2556494784750972E-7</v>
      </c>
      <c r="AR768" s="13">
        <f t="shared" si="985"/>
        <v>3.9101063480574058E-6</v>
      </c>
      <c r="AS768" s="13">
        <f t="shared" si="986"/>
        <v>3.8246053559132072E-6</v>
      </c>
      <c r="AT768" s="13">
        <f t="shared" si="987"/>
        <v>1.870486992731948E-6</v>
      </c>
      <c r="AU768" s="13">
        <f t="shared" si="988"/>
        <v>6.0986189238584629E-7</v>
      </c>
      <c r="AV768" s="13">
        <f t="shared" si="989"/>
        <v>1.491315614180852E-7</v>
      </c>
      <c r="AW768" s="13">
        <f t="shared" si="990"/>
        <v>2.2000594175624388E-10</v>
      </c>
      <c r="AX768" s="13">
        <f t="shared" si="991"/>
        <v>3.4651298722355648E-4</v>
      </c>
      <c r="AY768" s="13">
        <f t="shared" si="992"/>
        <v>9.6174679603897874E-5</v>
      </c>
      <c r="AZ768" s="13">
        <f t="shared" si="993"/>
        <v>1.3346641162030893E-5</v>
      </c>
      <c r="BA768" s="13">
        <f t="shared" si="994"/>
        <v>1.2347867515072219E-6</v>
      </c>
      <c r="BB768" s="13">
        <f t="shared" si="995"/>
        <v>8.5678765720207118E-8</v>
      </c>
      <c r="BC768" s="13">
        <f t="shared" si="996"/>
        <v>4.7560282851286902E-9</v>
      </c>
      <c r="BD768" s="13">
        <f t="shared" si="997"/>
        <v>1.8087500281722153E-7</v>
      </c>
      <c r="BE768" s="13">
        <f t="shared" si="998"/>
        <v>1.7691986942228452E-7</v>
      </c>
      <c r="BF768" s="13">
        <f t="shared" si="999"/>
        <v>8.6525610805458404E-8</v>
      </c>
      <c r="BG768" s="13">
        <f t="shared" si="1000"/>
        <v>2.8211194705281841E-8</v>
      </c>
      <c r="BH768" s="13">
        <f t="shared" si="1001"/>
        <v>6.898577478598234E-9</v>
      </c>
      <c r="BI768" s="13">
        <f t="shared" si="1002"/>
        <v>1.3495457168799075E-9</v>
      </c>
      <c r="BJ768" s="14">
        <f t="shared" si="1003"/>
        <v>0.52883333157078372</v>
      </c>
      <c r="BK768" s="14">
        <f t="shared" si="1004"/>
        <v>0.3677271905519936</v>
      </c>
      <c r="BL768" s="14">
        <f t="shared" si="1005"/>
        <v>0.10244780623506328</v>
      </c>
      <c r="BM768" s="14">
        <f t="shared" si="1006"/>
        <v>0.1327339259582094</v>
      </c>
      <c r="BN768" s="14">
        <f t="shared" si="1007"/>
        <v>0.86719339169140586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1.3333333333333299</v>
      </c>
      <c r="F769" s="10">
        <f>VLOOKUP(B769,home!$B$2:$E$405,3,FALSE)</f>
        <v>1.88</v>
      </c>
      <c r="G769" s="10">
        <f>VLOOKUP(C769,away!$B$2:$E$405,4,FALSE)</f>
        <v>1.31</v>
      </c>
      <c r="H769" s="10">
        <f>VLOOKUP(A769,away!$A$2:$E$405,3,FALSE)</f>
        <v>1.2708333333333299</v>
      </c>
      <c r="I769" s="10">
        <f>VLOOKUP(C769,away!$B$2:$E$405,3,FALSE)</f>
        <v>1.88</v>
      </c>
      <c r="J769" s="10">
        <f>VLOOKUP(B769,home!$B$2:$E$405,4,FALSE)</f>
        <v>1.57</v>
      </c>
      <c r="K769" s="12">
        <f t="shared" si="952"/>
        <v>3.2837333333333247</v>
      </c>
      <c r="L769" s="12">
        <f t="shared" si="953"/>
        <v>3.7509916666666565</v>
      </c>
      <c r="M769" s="13">
        <f t="shared" si="954"/>
        <v>8.8076034072005326E-4</v>
      </c>
      <c r="N769" s="13">
        <f t="shared" si="955"/>
        <v>2.8921820895004553E-3</v>
      </c>
      <c r="O769" s="13">
        <f t="shared" si="956"/>
        <v>3.303724698371405E-3</v>
      </c>
      <c r="P769" s="13">
        <f t="shared" si="957"/>
        <v>1.0848550916198766E-2</v>
      </c>
      <c r="Q769" s="13">
        <f t="shared" si="958"/>
        <v>4.7485773666811372E-3</v>
      </c>
      <c r="R769" s="13">
        <f t="shared" si="959"/>
        <v>6.1961219062759776E-3</v>
      </c>
      <c r="S769" s="13">
        <f t="shared" si="960"/>
        <v>3.3406095716441001E-2</v>
      </c>
      <c r="T769" s="13">
        <f t="shared" si="961"/>
        <v>1.7811874130942842E-2</v>
      </c>
      <c r="U769" s="13">
        <f t="shared" si="962"/>
        <v>2.0346412041035249E-2</v>
      </c>
      <c r="V769" s="13">
        <f t="shared" si="963"/>
        <v>4.571904946922694E-2</v>
      </c>
      <c r="W769" s="13">
        <f t="shared" si="964"/>
        <v>5.1976872616276764E-3</v>
      </c>
      <c r="X769" s="13">
        <f t="shared" si="965"/>
        <v>1.9496481604304845E-2</v>
      </c>
      <c r="Y769" s="13">
        <f t="shared" si="966"/>
        <v>3.6565570013533631E-2</v>
      </c>
      <c r="Z769" s="13">
        <f t="shared" si="967"/>
        <v>7.7472005453639694E-3</v>
      </c>
      <c r="AA769" s="13">
        <f t="shared" si="968"/>
        <v>2.5439740670829779E-2</v>
      </c>
      <c r="AB769" s="13">
        <f t="shared" si="969"/>
        <v>4.1768662216079631E-2</v>
      </c>
      <c r="AC769" s="13">
        <f t="shared" si="970"/>
        <v>3.5195828328398675E-2</v>
      </c>
      <c r="AD769" s="13">
        <f t="shared" si="971"/>
        <v>4.2669547293122034E-3</v>
      </c>
      <c r="AE769" s="13">
        <f t="shared" si="972"/>
        <v>1.6005311631693952E-2</v>
      </c>
      <c r="AF769" s="13">
        <f t="shared" si="973"/>
        <v>3.0017895276443465E-2</v>
      </c>
      <c r="AG769" s="13">
        <f t="shared" si="974"/>
        <v>3.7532291677603941E-2</v>
      </c>
      <c r="AH769" s="13">
        <f t="shared" si="975"/>
        <v>7.2649211714139071E-3</v>
      </c>
      <c r="AI769" s="13">
        <f t="shared" si="976"/>
        <v>2.385606381461083E-2</v>
      </c>
      <c r="AJ769" s="13">
        <f t="shared" si="977"/>
        <v>3.9168475975082287E-2</v>
      </c>
      <c r="AK769" s="13">
        <f t="shared" si="978"/>
        <v>4.2872943391747721E-2</v>
      </c>
      <c r="AL769" s="13">
        <f t="shared" si="979"/>
        <v>1.7340641625451434E-2</v>
      </c>
      <c r="AM769" s="13">
        <f t="shared" si="980"/>
        <v>2.8023082952933487E-3</v>
      </c>
      <c r="AN769" s="13">
        <f t="shared" si="981"/>
        <v>1.0511435063076195E-2</v>
      </c>
      <c r="AO769" s="13">
        <f t="shared" si="982"/>
        <v>1.9714152663153257E-2</v>
      </c>
      <c r="AP769" s="13">
        <f t="shared" si="983"/>
        <v>2.4649207451627381E-2</v>
      </c>
      <c r="AQ769" s="13">
        <f t="shared" si="984"/>
        <v>2.3114742935247991E-2</v>
      </c>
      <c r="AR769" s="13">
        <f t="shared" si="985"/>
        <v>5.4501317545927446E-3</v>
      </c>
      <c r="AS769" s="13">
        <f t="shared" si="986"/>
        <v>1.7896779313614636E-2</v>
      </c>
      <c r="AT769" s="13">
        <f t="shared" si="987"/>
        <v>2.9384125395713351E-2</v>
      </c>
      <c r="AU769" s="13">
        <f t="shared" si="988"/>
        <v>3.2163210677583397E-2</v>
      </c>
      <c r="AV769" s="13">
        <f t="shared" si="989"/>
        <v>2.6403851752250729E-2</v>
      </c>
      <c r="AW769" s="13">
        <f t="shared" si="990"/>
        <v>5.9330313472697347E-3</v>
      </c>
      <c r="AX769" s="13">
        <f t="shared" si="991"/>
        <v>1.53367219325521E-3</v>
      </c>
      <c r="AY769" s="13">
        <f t="shared" si="992"/>
        <v>5.7527916162986668E-3</v>
      </c>
      <c r="AZ769" s="13">
        <f t="shared" si="993"/>
        <v>1.0789336706403054E-2</v>
      </c>
      <c r="BA769" s="13">
        <f t="shared" si="994"/>
        <v>1.349023735819284E-2</v>
      </c>
      <c r="BB769" s="13">
        <f t="shared" si="995"/>
        <v>1.265044197798414E-2</v>
      </c>
      <c r="BC769" s="13">
        <f t="shared" si="996"/>
        <v>9.4903404878137112E-3</v>
      </c>
      <c r="BD769" s="13">
        <f t="shared" si="997"/>
        <v>3.4072331322854521E-3</v>
      </c>
      <c r="BE769" s="13">
        <f t="shared" si="998"/>
        <v>1.1188445010923451E-2</v>
      </c>
      <c r="BF769" s="13">
        <f t="shared" si="999"/>
        <v>1.8369934915268143E-2</v>
      </c>
      <c r="BG769" s="13">
        <f t="shared" si="1000"/>
        <v>2.010732253747656E-2</v>
      </c>
      <c r="BH769" s="13">
        <f t="shared" si="1001"/>
        <v>1.6506771315099047E-2</v>
      </c>
      <c r="BI769" s="13">
        <f t="shared" si="1002"/>
        <v>1.0840767038620212E-2</v>
      </c>
      <c r="BJ769" s="14">
        <f t="shared" si="1003"/>
        <v>0.30903349252998996</v>
      </c>
      <c r="BK769" s="14">
        <f t="shared" si="1004"/>
        <v>0.14914371801273552</v>
      </c>
      <c r="BL769" s="14">
        <f t="shared" si="1005"/>
        <v>0.4019356387288745</v>
      </c>
      <c r="BM769" s="14">
        <f t="shared" si="1006"/>
        <v>0.8391703722301872</v>
      </c>
      <c r="BN769" s="14">
        <f t="shared" si="1007"/>
        <v>2.8869917317747792E-2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1.3333333333333299</v>
      </c>
      <c r="F770" s="10">
        <f>VLOOKUP(B770,home!$B$2:$E$405,3,FALSE)</f>
        <v>1.69</v>
      </c>
      <c r="G770" s="10">
        <f>VLOOKUP(C770,away!$B$2:$E$405,4,FALSE)</f>
        <v>2.44</v>
      </c>
      <c r="H770" s="10">
        <f>VLOOKUP(A770,away!$A$2:$E$405,3,FALSE)</f>
        <v>1.2708333333333299</v>
      </c>
      <c r="I770" s="10">
        <f>VLOOKUP(C770,away!$B$2:$E$405,3,FALSE)</f>
        <v>0.56000000000000005</v>
      </c>
      <c r="J770" s="10">
        <f>VLOOKUP(B770,home!$B$2:$E$405,4,FALSE)</f>
        <v>1.38</v>
      </c>
      <c r="K770" s="12">
        <f t="shared" si="952"/>
        <v>5.4981333333333193</v>
      </c>
      <c r="L770" s="12">
        <f t="shared" si="953"/>
        <v>0.98209999999999731</v>
      </c>
      <c r="M770" s="13">
        <f t="shared" si="954"/>
        <v>1.533452831916468E-3</v>
      </c>
      <c r="N770" s="13">
        <f t="shared" si="955"/>
        <v>8.4311281302543103E-3</v>
      </c>
      <c r="O770" s="13">
        <f t="shared" si="956"/>
        <v>1.506004026225159E-3</v>
      </c>
      <c r="P770" s="13">
        <f t="shared" si="957"/>
        <v>8.2802109367227355E-3</v>
      </c>
      <c r="Q770" s="13">
        <f t="shared" si="958"/>
        <v>2.3177733305277722E-2</v>
      </c>
      <c r="R770" s="13">
        <f t="shared" si="959"/>
        <v>7.3952327707786235E-4</v>
      </c>
      <c r="S770" s="13">
        <f t="shared" si="960"/>
        <v>1.11776984152385E-2</v>
      </c>
      <c r="T770" s="13">
        <f t="shared" si="961"/>
        <v>2.2762851879113186E-2</v>
      </c>
      <c r="U770" s="13">
        <f t="shared" si="962"/>
        <v>4.0659975804776876E-3</v>
      </c>
      <c r="V770" s="13">
        <f t="shared" si="963"/>
        <v>6.7062672579947203E-3</v>
      </c>
      <c r="W770" s="13">
        <f t="shared" si="964"/>
        <v>4.2478089358952441E-2</v>
      </c>
      <c r="X770" s="13">
        <f t="shared" si="965"/>
        <v>4.1717731559427075E-2</v>
      </c>
      <c r="Y770" s="13">
        <f t="shared" si="966"/>
        <v>2.0485492082256609E-2</v>
      </c>
      <c r="Z770" s="13">
        <f t="shared" si="967"/>
        <v>2.4209527013938889E-4</v>
      </c>
      <c r="AA770" s="13">
        <f t="shared" si="968"/>
        <v>1.3310720745957087E-3</v>
      </c>
      <c r="AB770" s="13">
        <f t="shared" si="969"/>
        <v>3.6592058712019001E-3</v>
      </c>
      <c r="AC770" s="13">
        <f t="shared" si="970"/>
        <v>2.2632464762885147E-3</v>
      </c>
      <c r="AD770" s="13">
        <f t="shared" si="971"/>
        <v>5.8387549760191934E-2</v>
      </c>
      <c r="AE770" s="13">
        <f t="shared" si="972"/>
        <v>5.7342412619484334E-2</v>
      </c>
      <c r="AF770" s="13">
        <f t="shared" si="973"/>
        <v>2.8157991716797708E-2</v>
      </c>
      <c r="AG770" s="13">
        <f t="shared" si="974"/>
        <v>9.2179878883556516E-3</v>
      </c>
      <c r="AH770" s="13">
        <f t="shared" si="975"/>
        <v>5.9440441200973285E-5</v>
      </c>
      <c r="AI770" s="13">
        <f t="shared" si="976"/>
        <v>3.2681147111511045E-4</v>
      </c>
      <c r="AJ770" s="13">
        <f t="shared" si="977"/>
        <v>8.9842652152684398E-4</v>
      </c>
      <c r="AK770" s="13">
        <f t="shared" si="978"/>
        <v>1.6465562685191489E-3</v>
      </c>
      <c r="AL770" s="13">
        <f t="shared" si="979"/>
        <v>4.8883559599397419E-4</v>
      </c>
      <c r="AM770" s="13">
        <f t="shared" si="980"/>
        <v>6.4204506717633822E-2</v>
      </c>
      <c r="AN770" s="13">
        <f t="shared" si="981"/>
        <v>6.3055246047388006E-2</v>
      </c>
      <c r="AO770" s="13">
        <f t="shared" si="982"/>
        <v>3.0963278571569792E-2</v>
      </c>
      <c r="AP770" s="13">
        <f t="shared" si="983"/>
        <v>1.0136345295046204E-2</v>
      </c>
      <c r="AQ770" s="13">
        <f t="shared" si="984"/>
        <v>2.4887261785662119E-3</v>
      </c>
      <c r="AR770" s="13">
        <f t="shared" si="985"/>
        <v>1.1675291460695144E-5</v>
      </c>
      <c r="AS770" s="13">
        <f t="shared" si="986"/>
        <v>6.4192309156429838E-5</v>
      </c>
      <c r="AT770" s="13">
        <f t="shared" si="987"/>
        <v>1.7646893735830227E-4</v>
      </c>
      <c r="AU770" s="13">
        <f t="shared" si="988"/>
        <v>3.2341658226253044E-4</v>
      </c>
      <c r="AV770" s="13">
        <f t="shared" si="989"/>
        <v>4.4454687287258897E-4</v>
      </c>
      <c r="AW770" s="13">
        <f t="shared" si="990"/>
        <v>7.3321493168206344E-5</v>
      </c>
      <c r="AX770" s="13">
        <f t="shared" si="991"/>
        <v>5.8834156422407594E-2</v>
      </c>
      <c r="AY770" s="13">
        <f t="shared" si="992"/>
        <v>5.7781025022446336E-2</v>
      </c>
      <c r="AZ770" s="13">
        <f t="shared" si="993"/>
        <v>2.8373372337272197E-2</v>
      </c>
      <c r="BA770" s="13">
        <f t="shared" si="994"/>
        <v>9.2884963241449819E-3</v>
      </c>
      <c r="BB770" s="13">
        <f t="shared" si="995"/>
        <v>2.2805580599856903E-3</v>
      </c>
      <c r="BC770" s="13">
        <f t="shared" si="996"/>
        <v>4.479472141423882E-4</v>
      </c>
      <c r="BD770" s="13">
        <f t="shared" si="997"/>
        <v>1.9110506239247774E-6</v>
      </c>
      <c r="BE770" s="13">
        <f t="shared" si="998"/>
        <v>1.0507211137088259E-5</v>
      </c>
      <c r="BF770" s="13">
        <f t="shared" si="999"/>
        <v>2.888502389659802E-5</v>
      </c>
      <c r="BG770" s="13">
        <f t="shared" si="1000"/>
        <v>5.2937904240005028E-5</v>
      </c>
      <c r="BH770" s="13">
        <f t="shared" si="1001"/>
        <v>7.2764913974694711E-5</v>
      </c>
      <c r="BI770" s="13">
        <f t="shared" si="1002"/>
        <v>8.0014239804280095E-5</v>
      </c>
      <c r="BJ770" s="14">
        <f t="shared" si="1003"/>
        <v>0.64001262649071433</v>
      </c>
      <c r="BK770" s="14">
        <f t="shared" si="1004"/>
        <v>8.8230736536601254E-2</v>
      </c>
      <c r="BL770" s="14">
        <f t="shared" si="1005"/>
        <v>1.550035786872753E-2</v>
      </c>
      <c r="BM770" s="14">
        <f t="shared" si="1006"/>
        <v>0.64261006012943001</v>
      </c>
      <c r="BN770" s="14">
        <f t="shared" si="1007"/>
        <v>4.3668052507474249E-2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1.3333333333333299</v>
      </c>
      <c r="F771" s="10">
        <f>VLOOKUP(B771,home!$B$2:$E$405,3,FALSE)</f>
        <v>1.31</v>
      </c>
      <c r="G771" s="10">
        <f>VLOOKUP(C771,away!$B$2:$E$405,4,FALSE)</f>
        <v>0.75</v>
      </c>
      <c r="H771" s="10">
        <f>VLOOKUP(A771,away!$A$2:$E$405,3,FALSE)</f>
        <v>1.2708333333333299</v>
      </c>
      <c r="I771" s="10">
        <f>VLOOKUP(C771,away!$B$2:$E$405,3,FALSE)</f>
        <v>1.31</v>
      </c>
      <c r="J771" s="10">
        <f>VLOOKUP(B771,home!$B$2:$E$405,4,FALSE)</f>
        <v>0.79</v>
      </c>
      <c r="K771" s="12">
        <f t="shared" si="952"/>
        <v>1.3099999999999967</v>
      </c>
      <c r="L771" s="12">
        <f t="shared" si="953"/>
        <v>1.3151854166666632</v>
      </c>
      <c r="M771" s="13">
        <f t="shared" si="954"/>
        <v>7.2426326741107092E-2</v>
      </c>
      <c r="N771" s="13">
        <f t="shared" si="955"/>
        <v>9.4878488030850042E-2</v>
      </c>
      <c r="O771" s="13">
        <f t="shared" si="956"/>
        <v>9.5254048712638817E-2</v>
      </c>
      <c r="P771" s="13">
        <f t="shared" si="957"/>
        <v>0.12478280381355653</v>
      </c>
      <c r="Q771" s="13">
        <f t="shared" si="958"/>
        <v>6.2145409660206624E-2</v>
      </c>
      <c r="R771" s="13">
        <f t="shared" si="959"/>
        <v>6.2638367872659279E-2</v>
      </c>
      <c r="S771" s="13">
        <f t="shared" si="960"/>
        <v>5.3746851553135022E-2</v>
      </c>
      <c r="T771" s="13">
        <f t="shared" si="961"/>
        <v>8.1732736497879321E-2</v>
      </c>
      <c r="U771" s="13">
        <f t="shared" si="962"/>
        <v>8.2056261913183437E-2</v>
      </c>
      <c r="V771" s="13">
        <f t="shared" si="963"/>
        <v>1.0288896523811625E-2</v>
      </c>
      <c r="W771" s="13">
        <f t="shared" si="964"/>
        <v>2.7136828884956832E-2</v>
      </c>
      <c r="X771" s="13">
        <f t="shared" si="965"/>
        <v>3.5689961604073894E-2</v>
      </c>
      <c r="Y771" s="13">
        <f t="shared" si="966"/>
        <v>2.3469458511535576E-2</v>
      </c>
      <c r="Z771" s="13">
        <f t="shared" si="967"/>
        <v>2.7460355983307701E-2</v>
      </c>
      <c r="AA771" s="13">
        <f t="shared" si="968"/>
        <v>3.5973066338132992E-2</v>
      </c>
      <c r="AB771" s="13">
        <f t="shared" si="969"/>
        <v>2.3562358451477056E-2</v>
      </c>
      <c r="AC771" s="13">
        <f t="shared" si="970"/>
        <v>1.1079166704274516E-3</v>
      </c>
      <c r="AD771" s="13">
        <f t="shared" si="971"/>
        <v>8.8873114598233376E-3</v>
      </c>
      <c r="AE771" s="13">
        <f t="shared" si="972"/>
        <v>1.1688462425334166E-2</v>
      </c>
      <c r="AF771" s="13">
        <f t="shared" si="973"/>
        <v>7.6862476625278783E-3</v>
      </c>
      <c r="AG771" s="13">
        <f t="shared" si="974"/>
        <v>3.3696136115482968E-3</v>
      </c>
      <c r="AH771" s="13">
        <f t="shared" si="975"/>
        <v>9.0288649314303575E-3</v>
      </c>
      <c r="AI771" s="13">
        <f t="shared" si="976"/>
        <v>1.1827813060173737E-2</v>
      </c>
      <c r="AJ771" s="13">
        <f t="shared" si="977"/>
        <v>7.7472175544137803E-3</v>
      </c>
      <c r="AK771" s="13">
        <f t="shared" si="978"/>
        <v>3.3829516654273429E-3</v>
      </c>
      <c r="AL771" s="13">
        <f t="shared" si="979"/>
        <v>7.6352870426190628E-5</v>
      </c>
      <c r="AM771" s="13">
        <f t="shared" si="980"/>
        <v>2.3284756024737072E-3</v>
      </c>
      <c r="AN771" s="13">
        <f t="shared" si="981"/>
        <v>3.0623771554375424E-3</v>
      </c>
      <c r="AO771" s="13">
        <f t="shared" si="982"/>
        <v>2.013796887582298E-3</v>
      </c>
      <c r="AP771" s="13">
        <f t="shared" si="983"/>
        <v>8.8283876622565123E-4</v>
      </c>
      <c r="AQ771" s="13">
        <f t="shared" si="984"/>
        <v>2.9027416765199144E-4</v>
      </c>
      <c r="AR771" s="13">
        <f t="shared" si="985"/>
        <v>2.374926297374051E-3</v>
      </c>
      <c r="AS771" s="13">
        <f t="shared" si="986"/>
        <v>3.1111534495599988E-3</v>
      </c>
      <c r="AT771" s="13">
        <f t="shared" si="987"/>
        <v>2.0378055094617941E-3</v>
      </c>
      <c r="AU771" s="13">
        <f t="shared" si="988"/>
        <v>8.8984173913164819E-4</v>
      </c>
      <c r="AV771" s="13">
        <f t="shared" si="989"/>
        <v>2.9142316956561396E-4</v>
      </c>
      <c r="AW771" s="13">
        <f t="shared" si="990"/>
        <v>3.6541060564934965E-6</v>
      </c>
      <c r="AX771" s="13">
        <f t="shared" si="991"/>
        <v>5.0838383987342434E-4</v>
      </c>
      <c r="AY771" s="13">
        <f t="shared" si="992"/>
        <v>6.6861901227052766E-4</v>
      </c>
      <c r="AZ771" s="13">
        <f t="shared" si="993"/>
        <v>4.3967898712213353E-4</v>
      </c>
      <c r="BA771" s="13">
        <f t="shared" si="994"/>
        <v>1.9275313062593315E-4</v>
      </c>
      <c r="BB771" s="13">
        <f t="shared" si="995"/>
        <v>6.3376526604017904E-5</v>
      </c>
      <c r="BC771" s="13">
        <f t="shared" si="996"/>
        <v>1.6670376709718227E-5</v>
      </c>
      <c r="BD771" s="13">
        <f t="shared" si="997"/>
        <v>5.2057807199408393E-4</v>
      </c>
      <c r="BE771" s="13">
        <f t="shared" si="998"/>
        <v>6.8195727431224812E-4</v>
      </c>
      <c r="BF771" s="13">
        <f t="shared" si="999"/>
        <v>4.4668201467452148E-4</v>
      </c>
      <c r="BG771" s="13">
        <f t="shared" si="1000"/>
        <v>1.9505114640787396E-4</v>
      </c>
      <c r="BH771" s="13">
        <f t="shared" si="1001"/>
        <v>6.3879250448578532E-5</v>
      </c>
      <c r="BI771" s="13">
        <f t="shared" si="1002"/>
        <v>1.6736363617527524E-5</v>
      </c>
      <c r="BJ771" s="14">
        <f t="shared" si="1003"/>
        <v>0.36715176280131312</v>
      </c>
      <c r="BK771" s="14">
        <f t="shared" si="1004"/>
        <v>0.26309776718473449</v>
      </c>
      <c r="BL771" s="14">
        <f t="shared" si="1005"/>
        <v>0.34210098478608475</v>
      </c>
      <c r="BM771" s="14">
        <f t="shared" si="1006"/>
        <v>0.48702046101820756</v>
      </c>
      <c r="BN771" s="14">
        <f t="shared" si="1007"/>
        <v>0.51212544483101841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1.3333333333333299</v>
      </c>
      <c r="F772" s="10">
        <f>VLOOKUP(B772,home!$B$2:$E$405,3,FALSE)</f>
        <v>0.19</v>
      </c>
      <c r="G772" s="10">
        <f>VLOOKUP(C772,away!$B$2:$E$405,4,FALSE)</f>
        <v>0.94</v>
      </c>
      <c r="H772" s="10">
        <f>VLOOKUP(A772,away!$A$2:$E$405,3,FALSE)</f>
        <v>1.2708333333333299</v>
      </c>
      <c r="I772" s="10">
        <f>VLOOKUP(C772,away!$B$2:$E$405,3,FALSE)</f>
        <v>0.75</v>
      </c>
      <c r="J772" s="10">
        <f>VLOOKUP(B772,home!$B$2:$E$405,4,FALSE)</f>
        <v>0.59</v>
      </c>
      <c r="K772" s="12">
        <f t="shared" si="952"/>
        <v>0.23813333333333273</v>
      </c>
      <c r="L772" s="12">
        <f t="shared" si="953"/>
        <v>0.56234374999999848</v>
      </c>
      <c r="M772" s="13">
        <f t="shared" si="954"/>
        <v>0.44911464788467459</v>
      </c>
      <c r="N772" s="13">
        <f t="shared" si="955"/>
        <v>0.10694916814960355</v>
      </c>
      <c r="O772" s="13">
        <f t="shared" si="956"/>
        <v>0.25255681527139678</v>
      </c>
      <c r="P772" s="13">
        <f t="shared" si="957"/>
        <v>6.0142196276628458E-2</v>
      </c>
      <c r="Q772" s="13">
        <f t="shared" si="958"/>
        <v>1.2734080954346097E-2</v>
      </c>
      <c r="R772" s="13">
        <f t="shared" si="959"/>
        <v>7.1011873293887071E-2</v>
      </c>
      <c r="S772" s="13">
        <f t="shared" si="960"/>
        <v>2.0134523500919699E-3</v>
      </c>
      <c r="T772" s="13">
        <f t="shared" si="961"/>
        <v>7.160930836670543E-3</v>
      </c>
      <c r="U772" s="13">
        <f t="shared" si="962"/>
        <v>1.6910294093717596E-2</v>
      </c>
      <c r="V772" s="13">
        <f t="shared" si="963"/>
        <v>2.9958558343180569E-5</v>
      </c>
      <c r="W772" s="13">
        <f t="shared" si="964"/>
        <v>1.0108030481983149E-3</v>
      </c>
      <c r="X772" s="13">
        <f t="shared" si="965"/>
        <v>5.6841877663526955E-4</v>
      </c>
      <c r="Y772" s="13">
        <f t="shared" si="966"/>
        <v>1.5982337321174451E-4</v>
      </c>
      <c r="Z772" s="13">
        <f t="shared" si="967"/>
        <v>1.3311027707536401E-2</v>
      </c>
      <c r="AA772" s="13">
        <f t="shared" si="968"/>
        <v>3.1697993980879932E-3</v>
      </c>
      <c r="AB772" s="13">
        <f t="shared" si="969"/>
        <v>3.7741744833234272E-4</v>
      </c>
      <c r="AC772" s="13">
        <f t="shared" si="970"/>
        <v>2.5073963637774957E-7</v>
      </c>
      <c r="AD772" s="13">
        <f t="shared" si="971"/>
        <v>6.0176474802739485E-5</v>
      </c>
      <c r="AE772" s="13">
        <f t="shared" si="972"/>
        <v>3.3839864502352936E-5</v>
      </c>
      <c r="AF772" s="13">
        <f t="shared" si="973"/>
        <v>9.5148181518724908E-6</v>
      </c>
      <c r="AG772" s="13">
        <f t="shared" si="974"/>
        <v>1.7835328400306775E-6</v>
      </c>
      <c r="AH772" s="13">
        <f t="shared" si="975"/>
        <v>1.8713433093524752E-3</v>
      </c>
      <c r="AI772" s="13">
        <f t="shared" si="976"/>
        <v>4.4562922006713494E-4</v>
      </c>
      <c r="AJ772" s="13">
        <f t="shared" si="977"/>
        <v>5.3059585802660057E-5</v>
      </c>
      <c r="AK772" s="13">
        <f t="shared" si="978"/>
        <v>4.211752010824475E-6</v>
      </c>
      <c r="AL772" s="13">
        <f t="shared" si="979"/>
        <v>1.3430897875531663E-9</v>
      </c>
      <c r="AM772" s="13">
        <f t="shared" si="980"/>
        <v>2.8660049066051313E-6</v>
      </c>
      <c r="AN772" s="13">
        <f t="shared" si="981"/>
        <v>1.6116799466987249E-6</v>
      </c>
      <c r="AO772" s="13">
        <f t="shared" si="982"/>
        <v>4.5315907251317929E-7</v>
      </c>
      <c r="AP772" s="13">
        <f t="shared" si="983"/>
        <v>8.4943724061194161E-8</v>
      </c>
      <c r="AQ772" s="13">
        <f t="shared" si="984"/>
        <v>1.1941893081884254E-8</v>
      </c>
      <c r="AR772" s="13">
        <f t="shared" si="985"/>
        <v>2.1046764282373564E-4</v>
      </c>
      <c r="AS772" s="13">
        <f t="shared" si="986"/>
        <v>5.011936134442545E-5</v>
      </c>
      <c r="AT772" s="13">
        <f t="shared" si="987"/>
        <v>5.9675452907429078E-6</v>
      </c>
      <c r="AU772" s="13">
        <f t="shared" si="988"/>
        <v>4.7369048396741391E-7</v>
      </c>
      <c r="AV772" s="13">
        <f t="shared" si="989"/>
        <v>2.820037347885995E-8</v>
      </c>
      <c r="AW772" s="13">
        <f t="shared" si="990"/>
        <v>4.9960250808398322E-12</v>
      </c>
      <c r="AX772" s="13">
        <f t="shared" si="991"/>
        <v>1.1374855029326123E-7</v>
      </c>
      <c r="AY772" s="13">
        <f t="shared" si="992"/>
        <v>6.3965786328975946E-8</v>
      </c>
      <c r="AZ772" s="13">
        <f t="shared" si="993"/>
        <v>1.7985380077967484E-8</v>
      </c>
      <c r="BA772" s="13">
        <f t="shared" si="994"/>
        <v>3.3713220260731669E-9</v>
      </c>
      <c r="BB772" s="13">
        <f t="shared" si="995"/>
        <v>4.7396046764989428E-10</v>
      </c>
      <c r="BC772" s="13">
        <f t="shared" si="996"/>
        <v>5.3305741345998902E-11</v>
      </c>
      <c r="BD772" s="13">
        <f t="shared" si="997"/>
        <v>1.9725860586526634E-5</v>
      </c>
      <c r="BE772" s="13">
        <f t="shared" si="998"/>
        <v>4.6973849343381964E-6</v>
      </c>
      <c r="BF772" s="13">
        <f t="shared" si="999"/>
        <v>5.5930196618186647E-7</v>
      </c>
      <c r="BG772" s="13">
        <f t="shared" si="1000"/>
        <v>4.4396147182258289E-8</v>
      </c>
      <c r="BH772" s="13">
        <f t="shared" si="1001"/>
        <v>2.6430506289171015E-9</v>
      </c>
      <c r="BI772" s="13">
        <f t="shared" si="1002"/>
        <v>1.2587969128655816E-10</v>
      </c>
      <c r="BJ772" s="14">
        <f t="shared" si="1003"/>
        <v>0.12869376715681041</v>
      </c>
      <c r="BK772" s="14">
        <f t="shared" si="1004"/>
        <v>0.51130057111825067</v>
      </c>
      <c r="BL772" s="14">
        <f t="shared" si="1005"/>
        <v>0.34669252952553575</v>
      </c>
      <c r="BM772" s="14">
        <f t="shared" si="1006"/>
        <v>4.7489049716806432E-2</v>
      </c>
      <c r="BN772" s="14">
        <f t="shared" si="1007"/>
        <v>0.95250878183053656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1.3333333333333299</v>
      </c>
      <c r="F773" s="10">
        <f>VLOOKUP(B773,home!$B$2:$E$405,3,FALSE)</f>
        <v>1.5</v>
      </c>
      <c r="G773" s="10">
        <f>VLOOKUP(C773,away!$B$2:$E$405,4,FALSE)</f>
        <v>0.94</v>
      </c>
      <c r="H773" s="10">
        <f>VLOOKUP(A773,away!$A$2:$E$405,3,FALSE)</f>
        <v>1.2708333333333299</v>
      </c>
      <c r="I773" s="10">
        <f>VLOOKUP(C773,away!$B$2:$E$405,3,FALSE)</f>
        <v>0.56000000000000005</v>
      </c>
      <c r="J773" s="10">
        <f>VLOOKUP(B773,home!$B$2:$E$405,4,FALSE)</f>
        <v>0.59</v>
      </c>
      <c r="K773" s="12">
        <f t="shared" si="952"/>
        <v>1.879999999999995</v>
      </c>
      <c r="L773" s="12">
        <f t="shared" si="953"/>
        <v>0.41988333333333222</v>
      </c>
      <c r="M773" s="13">
        <f t="shared" si="954"/>
        <v>0.10027054127024901</v>
      </c>
      <c r="N773" s="13">
        <f t="shared" si="955"/>
        <v>0.18850861758806761</v>
      </c>
      <c r="O773" s="13">
        <f t="shared" si="956"/>
        <v>4.2101929103689616E-2</v>
      </c>
      <c r="P773" s="13">
        <f t="shared" si="957"/>
        <v>7.9151626714936252E-2</v>
      </c>
      <c r="Q773" s="13">
        <f t="shared" si="958"/>
        <v>0.17719810053278312</v>
      </c>
      <c r="R773" s="13">
        <f t="shared" si="959"/>
        <v>8.8389491659104126E-3</v>
      </c>
      <c r="S773" s="13">
        <f t="shared" si="960"/>
        <v>1.5620190965996799E-2</v>
      </c>
      <c r="T773" s="13">
        <f t="shared" si="961"/>
        <v>7.44025291120399E-2</v>
      </c>
      <c r="U773" s="13">
        <f t="shared" si="962"/>
        <v>1.6617224431911527E-2</v>
      </c>
      <c r="V773" s="13">
        <f t="shared" si="963"/>
        <v>1.3700307509110147E-3</v>
      </c>
      <c r="W773" s="13">
        <f t="shared" si="964"/>
        <v>0.1110441430005438</v>
      </c>
      <c r="X773" s="13">
        <f t="shared" si="965"/>
        <v>4.662558491021155E-2</v>
      </c>
      <c r="Y773" s="13">
        <f t="shared" si="966"/>
        <v>9.7886530053579689E-3</v>
      </c>
      <c r="Z773" s="13">
        <f t="shared" si="967"/>
        <v>1.2371091463154469E-3</v>
      </c>
      <c r="AA773" s="13">
        <f t="shared" si="968"/>
        <v>2.3257651950730337E-3</v>
      </c>
      <c r="AB773" s="13">
        <f t="shared" si="969"/>
        <v>2.1862192833686464E-3</v>
      </c>
      <c r="AC773" s="13">
        <f t="shared" si="970"/>
        <v>6.75922367192478E-5</v>
      </c>
      <c r="AD773" s="13">
        <f t="shared" si="971"/>
        <v>5.2190747210255441E-2</v>
      </c>
      <c r="AE773" s="13">
        <f t="shared" si="972"/>
        <v>2.1914024907799368E-2</v>
      </c>
      <c r="AF773" s="13">
        <f t="shared" si="973"/>
        <v>4.6006669125182326E-3</v>
      </c>
      <c r="AG773" s="13">
        <f t="shared" si="974"/>
        <v>6.439144529281751E-4</v>
      </c>
      <c r="AH773" s="13">
        <f t="shared" si="975"/>
        <v>1.2986037801302069E-4</v>
      </c>
      <c r="AI773" s="13">
        <f t="shared" si="976"/>
        <v>2.4413751066447822E-4</v>
      </c>
      <c r="AJ773" s="13">
        <f t="shared" si="977"/>
        <v>2.2948926002460895E-4</v>
      </c>
      <c r="AK773" s="13">
        <f t="shared" si="978"/>
        <v>1.4381326961542123E-4</v>
      </c>
      <c r="AL773" s="13">
        <f t="shared" si="979"/>
        <v>2.1342401953172279E-6</v>
      </c>
      <c r="AM773" s="13">
        <f t="shared" si="980"/>
        <v>1.9623720951055995E-2</v>
      </c>
      <c r="AN773" s="13">
        <f t="shared" si="981"/>
        <v>8.2396733653325414E-3</v>
      </c>
      <c r="AO773" s="13">
        <f t="shared" si="982"/>
        <v>1.7298507591068507E-3</v>
      </c>
      <c r="AP773" s="13">
        <f t="shared" si="983"/>
        <v>2.4211183430099321E-4</v>
      </c>
      <c r="AQ773" s="13">
        <f t="shared" si="984"/>
        <v>2.5414681006437105E-5</v>
      </c>
      <c r="AR773" s="13">
        <f t="shared" si="985"/>
        <v>1.090524167760674E-5</v>
      </c>
      <c r="AS773" s="13">
        <f t="shared" si="986"/>
        <v>2.0501854353900613E-5</v>
      </c>
      <c r="AT773" s="13">
        <f t="shared" si="987"/>
        <v>1.9271743092666531E-5</v>
      </c>
      <c r="AU773" s="13">
        <f t="shared" si="988"/>
        <v>1.2076959004737661E-5</v>
      </c>
      <c r="AV773" s="13">
        <f t="shared" si="989"/>
        <v>5.6761707322266848E-6</v>
      </c>
      <c r="AW773" s="13">
        <f t="shared" si="990"/>
        <v>4.6797998561286137E-8</v>
      </c>
      <c r="AX773" s="13">
        <f t="shared" si="991"/>
        <v>6.1487658979975292E-3</v>
      </c>
      <c r="AY773" s="13">
        <f t="shared" si="992"/>
        <v>2.5817643211375227E-3</v>
      </c>
      <c r="AZ773" s="13">
        <f t="shared" si="993"/>
        <v>5.4201990452014512E-4</v>
      </c>
      <c r="BA773" s="13">
        <f t="shared" si="994"/>
        <v>7.5861708080977679E-5</v>
      </c>
      <c r="BB773" s="13">
        <f t="shared" si="995"/>
        <v>7.963266715350272E-6</v>
      </c>
      <c r="BC773" s="13">
        <f t="shared" si="996"/>
        <v>6.6872859453272963E-7</v>
      </c>
      <c r="BD773" s="13">
        <f t="shared" si="997"/>
        <v>7.6315487106651606E-7</v>
      </c>
      <c r="BE773" s="13">
        <f t="shared" si="998"/>
        <v>1.4347311576050463E-6</v>
      </c>
      <c r="BF773" s="13">
        <f t="shared" si="999"/>
        <v>1.3486472881487402E-6</v>
      </c>
      <c r="BG773" s="13">
        <f t="shared" si="1000"/>
        <v>8.4515230057320832E-7</v>
      </c>
      <c r="BH773" s="13">
        <f t="shared" si="1001"/>
        <v>3.9722158126940679E-7</v>
      </c>
      <c r="BI773" s="13">
        <f t="shared" si="1002"/>
        <v>1.4935531455729657E-7</v>
      </c>
      <c r="BJ773" s="14">
        <f t="shared" si="1003"/>
        <v>0.726134797050354</v>
      </c>
      <c r="BK773" s="14">
        <f t="shared" si="1004"/>
        <v>0.19906388050014517</v>
      </c>
      <c r="BL773" s="14">
        <f t="shared" si="1005"/>
        <v>7.2890757829645117E-2</v>
      </c>
      <c r="BM773" s="14">
        <f t="shared" si="1006"/>
        <v>0.40067506262768504</v>
      </c>
      <c r="BN773" s="14">
        <f t="shared" si="1007"/>
        <v>0.59606976437563608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1.34782608695652</v>
      </c>
      <c r="F774" s="10">
        <f>VLOOKUP(B774,home!$B$2:$E$405,3,FALSE)</f>
        <v>0.93</v>
      </c>
      <c r="G774" s="10">
        <f>VLOOKUP(C774,away!$B$2:$E$405,4,FALSE)</f>
        <v>0.93</v>
      </c>
      <c r="H774" s="10">
        <f>VLOOKUP(A774,away!$A$2:$E$405,3,FALSE)</f>
        <v>1.14130434782609</v>
      </c>
      <c r="I774" s="10">
        <f>VLOOKUP(C774,away!$B$2:$E$405,3,FALSE)</f>
        <v>0.56000000000000005</v>
      </c>
      <c r="J774" s="10">
        <f>VLOOKUP(B774,home!$B$2:$E$405,4,FALSE)</f>
        <v>0.66</v>
      </c>
      <c r="K774" s="12">
        <f t="shared" si="952"/>
        <v>1.1657347826086941</v>
      </c>
      <c r="L774" s="12">
        <f t="shared" si="953"/>
        <v>0.42182608695652291</v>
      </c>
      <c r="M774" s="13">
        <f t="shared" si="954"/>
        <v>0.20442362000689102</v>
      </c>
      <c r="N774" s="13">
        <f t="shared" si="955"/>
        <v>0.23830372422881538</v>
      </c>
      <c r="O774" s="13">
        <f t="shared" si="956"/>
        <v>8.6231215708994002E-2</v>
      </c>
      <c r="P774" s="13">
        <f t="shared" si="957"/>
        <v>0.10052272749860754</v>
      </c>
      <c r="Q774" s="13">
        <f t="shared" si="958"/>
        <v>0.13889947007936021</v>
      </c>
      <c r="R774" s="13">
        <f t="shared" si="959"/>
        <v>1.8187288148014392E-2</v>
      </c>
      <c r="S774" s="13">
        <f t="shared" si="960"/>
        <v>1.2357694702083206E-2</v>
      </c>
      <c r="T774" s="13">
        <f t="shared" si="961"/>
        <v>5.8591419943911142E-2</v>
      </c>
      <c r="U774" s="13">
        <f t="shared" si="962"/>
        <v>2.1201554395467236E-2</v>
      </c>
      <c r="V774" s="13">
        <f t="shared" si="963"/>
        <v>6.7519332703259408E-4</v>
      </c>
      <c r="W774" s="13">
        <f t="shared" si="964"/>
        <v>5.3973314519141898E-2</v>
      </c>
      <c r="X774" s="13">
        <f t="shared" si="965"/>
        <v>2.276735206368331E-2</v>
      </c>
      <c r="Y774" s="13">
        <f t="shared" si="966"/>
        <v>4.8019315156925231E-3</v>
      </c>
      <c r="Z774" s="13">
        <f t="shared" si="967"/>
        <v>2.5572908639425523E-3</v>
      </c>
      <c r="AA774" s="13">
        <f t="shared" si="968"/>
        <v>2.9811229093452711E-3</v>
      </c>
      <c r="AB774" s="13">
        <f t="shared" si="969"/>
        <v>1.7375993333277042E-3</v>
      </c>
      <c r="AC774" s="13">
        <f t="shared" si="970"/>
        <v>2.0751110738783444E-5</v>
      </c>
      <c r="AD774" s="13">
        <f t="shared" si="971"/>
        <v>1.5729642516910655E-2</v>
      </c>
      <c r="AE774" s="13">
        <f t="shared" si="972"/>
        <v>6.6351735521333732E-3</v>
      </c>
      <c r="AF774" s="13">
        <f t="shared" si="973"/>
        <v>1.3994446478869165E-3</v>
      </c>
      <c r="AG774" s="13">
        <f t="shared" si="974"/>
        <v>1.9677408657679568E-4</v>
      </c>
      <c r="AH774" s="13">
        <f t="shared" si="975"/>
        <v>2.6968299958663816E-4</v>
      </c>
      <c r="AI774" s="13">
        <f t="shared" si="976"/>
        <v>3.1437885289639016E-4</v>
      </c>
      <c r="AJ774" s="13">
        <f t="shared" si="977"/>
        <v>1.8324118186897206E-4</v>
      </c>
      <c r="AK774" s="13">
        <f t="shared" si="978"/>
        <v>7.1203539770328751E-5</v>
      </c>
      <c r="AL774" s="13">
        <f t="shared" si="979"/>
        <v>4.0816384134433026E-7</v>
      </c>
      <c r="AM774" s="13">
        <f t="shared" si="980"/>
        <v>3.6673182799926629E-3</v>
      </c>
      <c r="AN774" s="13">
        <f t="shared" si="981"/>
        <v>1.546970519673431E-3</v>
      </c>
      <c r="AO774" s="13">
        <f t="shared" si="982"/>
        <v>3.2627626047547102E-4</v>
      </c>
      <c r="AP774" s="13">
        <f t="shared" si="983"/>
        <v>4.5877279407725053E-5</v>
      </c>
      <c r="AQ774" s="13">
        <f t="shared" si="984"/>
        <v>4.8380583131929306E-6</v>
      </c>
      <c r="AR774" s="13">
        <f t="shared" si="985"/>
        <v>2.2751864886865847E-5</v>
      </c>
      <c r="AS774" s="13">
        <f t="shared" si="986"/>
        <v>2.6522640267832938E-5</v>
      </c>
      <c r="AT774" s="13">
        <f t="shared" si="987"/>
        <v>1.5459182143415421E-5</v>
      </c>
      <c r="AU774" s="13">
        <f t="shared" si="988"/>
        <v>6.0071021117541907E-6</v>
      </c>
      <c r="AV774" s="13">
        <f t="shared" si="989"/>
        <v>1.7506719685885013E-6</v>
      </c>
      <c r="AW774" s="13">
        <f t="shared" si="990"/>
        <v>5.5752611764478998E-9</v>
      </c>
      <c r="AX774" s="13">
        <f t="shared" si="991"/>
        <v>7.1252007964735481E-4</v>
      </c>
      <c r="AY774" s="13">
        <f t="shared" si="992"/>
        <v>3.0055955707559371E-4</v>
      </c>
      <c r="AZ774" s="13">
        <f t="shared" si="993"/>
        <v>6.3391930929291692E-5</v>
      </c>
      <c r="BA774" s="13">
        <f t="shared" si="994"/>
        <v>8.913456722840431E-6</v>
      </c>
      <c r="BB774" s="13">
        <f t="shared" si="995"/>
        <v>9.3998214266302268E-7</v>
      </c>
      <c r="BC774" s="13">
        <f t="shared" si="996"/>
        <v>7.9301797809710236E-8</v>
      </c>
      <c r="BD774" s="13">
        <f t="shared" si="997"/>
        <v>1.5995550226983539E-6</v>
      </c>
      <c r="BE774" s="13">
        <f t="shared" si="998"/>
        <v>1.8646569266559105E-6</v>
      </c>
      <c r="BF774" s="13">
        <f t="shared" si="999"/>
        <v>1.0868477185175121E-6</v>
      </c>
      <c r="BG774" s="13">
        <f t="shared" si="1000"/>
        <v>4.2232539629158884E-7</v>
      </c>
      <c r="BH774" s="13">
        <f t="shared" si="1001"/>
        <v>1.2307985100902659E-7</v>
      </c>
      <c r="BI774" s="13">
        <f t="shared" si="1002"/>
        <v>2.8695692671903617E-8</v>
      </c>
      <c r="BJ774" s="14">
        <f t="shared" si="1003"/>
        <v>0.54797593186029037</v>
      </c>
      <c r="BK774" s="14">
        <f t="shared" si="1004"/>
        <v>0.31830095436627004</v>
      </c>
      <c r="BL774" s="14">
        <f t="shared" si="1005"/>
        <v>0.13125490369125722</v>
      </c>
      <c r="BM774" s="14">
        <f t="shared" si="1006"/>
        <v>0.21322048112926309</v>
      </c>
      <c r="BN774" s="14">
        <f t="shared" si="1007"/>
        <v>0.78656804567068261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1.34782608695652</v>
      </c>
      <c r="F775" s="10">
        <f>VLOOKUP(B775,home!$B$2:$E$405,3,FALSE)</f>
        <v>1.1100000000000001</v>
      </c>
      <c r="G775" s="10">
        <f>VLOOKUP(C775,away!$B$2:$E$405,4,FALSE)</f>
        <v>1.1100000000000001</v>
      </c>
      <c r="H775" s="10">
        <f>VLOOKUP(A775,away!$A$2:$E$405,3,FALSE)</f>
        <v>1.14130434782609</v>
      </c>
      <c r="I775" s="10">
        <f>VLOOKUP(C775,away!$B$2:$E$405,3,FALSE)</f>
        <v>1.3</v>
      </c>
      <c r="J775" s="10">
        <f>VLOOKUP(B775,home!$B$2:$E$405,4,FALSE)</f>
        <v>1.31</v>
      </c>
      <c r="K775" s="12">
        <f t="shared" si="952"/>
        <v>1.6606565217391285</v>
      </c>
      <c r="L775" s="12">
        <f t="shared" si="953"/>
        <v>1.9436413043478316</v>
      </c>
      <c r="M775" s="13">
        <f t="shared" si="954"/>
        <v>2.7206541831492691E-2</v>
      </c>
      <c r="N775" s="13">
        <f t="shared" si="955"/>
        <v>4.518072112643675E-2</v>
      </c>
      <c r="O775" s="13">
        <f t="shared" si="956"/>
        <v>5.2879758452156291E-2</v>
      </c>
      <c r="P775" s="13">
        <f t="shared" si="957"/>
        <v>8.7815115741563143E-2</v>
      </c>
      <c r="Q775" s="13">
        <f t="shared" si="958"/>
        <v>3.7514829597747011E-2</v>
      </c>
      <c r="R775" s="13">
        <f t="shared" si="959"/>
        <v>5.1389641345773687E-2</v>
      </c>
      <c r="S775" s="13">
        <f t="shared" si="960"/>
        <v>7.0860664692946801E-2</v>
      </c>
      <c r="T775" s="13">
        <f t="shared" si="961"/>
        <v>7.2915372331751632E-2</v>
      </c>
      <c r="U775" s="13">
        <f t="shared" si="962"/>
        <v>8.5340543050693829E-2</v>
      </c>
      <c r="V775" s="13">
        <f t="shared" si="963"/>
        <v>2.5413158636118344E-2</v>
      </c>
      <c r="W775" s="13">
        <f t="shared" si="964"/>
        <v>2.0766415477810225E-2</v>
      </c>
      <c r="X775" s="13">
        <f t="shared" si="965"/>
        <v>4.036246286592006E-2</v>
      </c>
      <c r="Y775" s="13">
        <f t="shared" si="966"/>
        <v>3.9225074985703906E-2</v>
      </c>
      <c r="Z775" s="13">
        <f t="shared" si="967"/>
        <v>3.3294343178422267E-2</v>
      </c>
      <c r="AA775" s="13">
        <f t="shared" si="968"/>
        <v>5.5290468136267604E-2</v>
      </c>
      <c r="AB775" s="13">
        <f t="shared" si="969"/>
        <v>4.5909238250251144E-2</v>
      </c>
      <c r="AC775" s="13">
        <f t="shared" si="970"/>
        <v>5.1266609902397607E-3</v>
      </c>
      <c r="AD775" s="13">
        <f t="shared" si="971"/>
        <v>8.6214708240924826E-3</v>
      </c>
      <c r="AE775" s="13">
        <f t="shared" si="972"/>
        <v>1.6757046797935885E-2</v>
      </c>
      <c r="AF775" s="13">
        <f t="shared" si="973"/>
        <v>1.6284844147678886E-2</v>
      </c>
      <c r="AG775" s="13">
        <f t="shared" si="974"/>
        <v>1.0550631906765246E-2</v>
      </c>
      <c r="AH775" s="13">
        <f t="shared" si="975"/>
        <v>1.6178065150678243E-2</v>
      </c>
      <c r="AI775" s="13">
        <f t="shared" si="976"/>
        <v>2.6866209401594336E-2</v>
      </c>
      <c r="AJ775" s="13">
        <f t="shared" si="977"/>
        <v>2.2307772928583366E-2</v>
      </c>
      <c r="AK775" s="13">
        <f t="shared" si="978"/>
        <v>1.2348516199775851E-2</v>
      </c>
      <c r="AL775" s="13">
        <f t="shared" si="979"/>
        <v>6.6189717313434935E-4</v>
      </c>
      <c r="AM775" s="13">
        <f t="shared" si="980"/>
        <v>2.863460350202557E-3</v>
      </c>
      <c r="AN775" s="13">
        <f t="shared" si="981"/>
        <v>5.5655398100159957E-3</v>
      </c>
      <c r="AO775" s="13">
        <f t="shared" si="982"/>
        <v>5.4087065278696387E-3</v>
      </c>
      <c r="AP775" s="13">
        <f t="shared" si="983"/>
        <v>3.5041951368877246E-3</v>
      </c>
      <c r="AQ775" s="13">
        <f t="shared" si="984"/>
        <v>1.7027246016374457E-3</v>
      </c>
      <c r="AR775" s="13">
        <f t="shared" si="985"/>
        <v>6.2888711302576906E-3</v>
      </c>
      <c r="AS775" s="13">
        <f t="shared" si="986"/>
        <v>1.0443654856839357E-2</v>
      </c>
      <c r="AT775" s="13">
        <f t="shared" si="987"/>
        <v>8.671661774401403E-3</v>
      </c>
      <c r="AU775" s="13">
        <f t="shared" si="988"/>
        <v>4.8002172266585321E-3</v>
      </c>
      <c r="AV775" s="13">
        <f t="shared" si="989"/>
        <v>1.9928780108037507E-3</v>
      </c>
      <c r="AW775" s="13">
        <f t="shared" si="990"/>
        <v>5.9344976280386889E-5</v>
      </c>
      <c r="AX775" s="13">
        <f t="shared" si="991"/>
        <v>7.9253735088421443E-4</v>
      </c>
      <c r="AY775" s="13">
        <f t="shared" si="992"/>
        <v>1.5404083304169692E-3</v>
      </c>
      <c r="AZ775" s="13">
        <f t="shared" si="993"/>
        <v>1.4970006282799524E-3</v>
      </c>
      <c r="BA775" s="13">
        <f t="shared" si="994"/>
        <v>9.6987741791985666E-4</v>
      </c>
      <c r="BB775" s="13">
        <f t="shared" si="995"/>
        <v>4.7127345240581412E-4</v>
      </c>
      <c r="BC775" s="13">
        <f t="shared" si="996"/>
        <v>1.8319730954770842E-4</v>
      </c>
      <c r="BD775" s="13">
        <f t="shared" si="997"/>
        <v>2.0372182810815789E-3</v>
      </c>
      <c r="BE775" s="13">
        <f t="shared" si="998"/>
        <v>3.3831198246843013E-3</v>
      </c>
      <c r="BF775" s="13">
        <f t="shared" si="999"/>
        <v>2.8091000003434615E-3</v>
      </c>
      <c r="BG775" s="13">
        <f t="shared" si="1000"/>
        <v>1.5549834119292527E-3</v>
      </c>
      <c r="BH775" s="13">
        <f t="shared" si="1001"/>
        <v>6.4557333605411876E-4</v>
      </c>
      <c r="BI775" s="13">
        <f t="shared" si="1002"/>
        <v>2.1441511415583146E-4</v>
      </c>
      <c r="BJ775" s="14">
        <f t="shared" si="1003"/>
        <v>0.33267779097790995</v>
      </c>
      <c r="BK775" s="14">
        <f t="shared" si="1004"/>
        <v>0.21862444739591208</v>
      </c>
      <c r="BL775" s="14">
        <f t="shared" si="1005"/>
        <v>0.41135190588298365</v>
      </c>
      <c r="BM775" s="14">
        <f t="shared" si="1006"/>
        <v>0.69248081598592193</v>
      </c>
      <c r="BN775" s="14">
        <f t="shared" si="1007"/>
        <v>0.30198660809516953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1.34782608695652</v>
      </c>
      <c r="F776" s="10">
        <f>VLOOKUP(B776,home!$B$2:$E$405,3,FALSE)</f>
        <v>0.56000000000000005</v>
      </c>
      <c r="G776" s="10">
        <f>VLOOKUP(C776,away!$B$2:$E$405,4,FALSE)</f>
        <v>1.1100000000000001</v>
      </c>
      <c r="H776" s="10">
        <f>VLOOKUP(A776,away!$A$2:$E$405,3,FALSE)</f>
        <v>1.14130434782609</v>
      </c>
      <c r="I776" s="10">
        <f>VLOOKUP(C776,away!$B$2:$E$405,3,FALSE)</f>
        <v>1.1100000000000001</v>
      </c>
      <c r="J776" s="10">
        <f>VLOOKUP(B776,home!$B$2:$E$405,4,FALSE)</f>
        <v>0.88</v>
      </c>
      <c r="K776" s="12">
        <f t="shared" si="952"/>
        <v>0.83780869565217297</v>
      </c>
      <c r="L776" s="12">
        <f t="shared" si="953"/>
        <v>1.1148260869565247</v>
      </c>
      <c r="M776" s="13">
        <f t="shared" si="954"/>
        <v>0.14189970374254535</v>
      </c>
      <c r="N776" s="13">
        <f t="shared" si="955"/>
        <v>0.11888480570597167</v>
      </c>
      <c r="O776" s="13">
        <f t="shared" si="956"/>
        <v>0.15819349146359193</v>
      </c>
      <c r="P776" s="13">
        <f t="shared" si="957"/>
        <v>0.13253588274377509</v>
      </c>
      <c r="Q776" s="13">
        <f t="shared" si="958"/>
        <v>4.9801362000691067E-2</v>
      </c>
      <c r="R776" s="13">
        <f t="shared" si="959"/>
        <v>8.8179115535173339E-2</v>
      </c>
      <c r="S776" s="13">
        <f t="shared" si="960"/>
        <v>3.0947492756119525E-2</v>
      </c>
      <c r="T776" s="13">
        <f t="shared" si="961"/>
        <v>5.5519857524335782E-2</v>
      </c>
      <c r="U776" s="13">
        <f t="shared" si="962"/>
        <v>7.3877229770285824E-2</v>
      </c>
      <c r="V776" s="13">
        <f t="shared" si="963"/>
        <v>3.2116998156362063E-3</v>
      </c>
      <c r="W776" s="13">
        <f t="shared" si="964"/>
        <v>1.3908004713166893E-2</v>
      </c>
      <c r="X776" s="13">
        <f t="shared" si="965"/>
        <v>1.5505006471752748E-2</v>
      </c>
      <c r="Y776" s="13">
        <f t="shared" si="966"/>
        <v>8.642692846569858E-3</v>
      </c>
      <c r="Z776" s="13">
        <f t="shared" si="967"/>
        <v>3.2768126107788183E-2</v>
      </c>
      <c r="AA776" s="13">
        <f t="shared" si="968"/>
        <v>2.745342099333193E-2</v>
      </c>
      <c r="AB776" s="13">
        <f t="shared" si="969"/>
        <v>1.1500357416806703E-2</v>
      </c>
      <c r="AC776" s="13">
        <f t="shared" si="970"/>
        <v>1.8748518273233481E-4</v>
      </c>
      <c r="AD776" s="13">
        <f t="shared" si="971"/>
        <v>2.9130618219656568E-3</v>
      </c>
      <c r="AE776" s="13">
        <f t="shared" si="972"/>
        <v>3.2475573120444175E-3</v>
      </c>
      <c r="AF776" s="13">
        <f t="shared" si="973"/>
        <v>1.8102308051767646E-3</v>
      </c>
      <c r="AG776" s="13">
        <f t="shared" si="974"/>
        <v>6.7269750834112352E-4</v>
      </c>
      <c r="AH776" s="13">
        <f t="shared" si="975"/>
        <v>9.1326904514108641E-3</v>
      </c>
      <c r="AI776" s="13">
        <f t="shared" si="976"/>
        <v>7.6514474748915892E-3</v>
      </c>
      <c r="AJ776" s="13">
        <f t="shared" si="977"/>
        <v>3.2052246143950175E-3</v>
      </c>
      <c r="AK776" s="13">
        <f t="shared" si="978"/>
        <v>8.9512168448617631E-4</v>
      </c>
      <c r="AL776" s="13">
        <f t="shared" si="979"/>
        <v>7.0045288438069498E-6</v>
      </c>
      <c r="AM776" s="13">
        <f t="shared" si="980"/>
        <v>4.8811770508303806E-4</v>
      </c>
      <c r="AN776" s="13">
        <f t="shared" si="981"/>
        <v>5.4416635113192216E-4</v>
      </c>
      <c r="AO776" s="13">
        <f t="shared" si="982"/>
        <v>3.0332542194290565E-4</v>
      </c>
      <c r="AP776" s="13">
        <f t="shared" si="983"/>
        <v>1.1271836440634872E-4</v>
      </c>
      <c r="AQ776" s="13">
        <f t="shared" si="984"/>
        <v>3.1415343279817356E-5</v>
      </c>
      <c r="AR776" s="13">
        <f t="shared" si="985"/>
        <v>2.0362723118663188E-3</v>
      </c>
      <c r="AS776" s="13">
        <f t="shared" si="986"/>
        <v>1.706006649597355E-3</v>
      </c>
      <c r="AT776" s="13">
        <f t="shared" si="987"/>
        <v>7.1465360293654682E-4</v>
      </c>
      <c r="AU776" s="13">
        <f t="shared" si="988"/>
        <v>1.9958100097313143E-4</v>
      </c>
      <c r="AV776" s="13">
        <f t="shared" si="989"/>
        <v>4.1802674525563575E-5</v>
      </c>
      <c r="AW776" s="13">
        <f t="shared" si="990"/>
        <v>1.8173074773419898E-7</v>
      </c>
      <c r="AX776" s="13">
        <f t="shared" si="991"/>
        <v>6.8158209636725331E-5</v>
      </c>
      <c r="AY776" s="13">
        <f t="shared" si="992"/>
        <v>7.5984550143272988E-5</v>
      </c>
      <c r="AZ776" s="13">
        <f t="shared" si="993"/>
        <v>4.2354779352688452E-5</v>
      </c>
      <c r="BA776" s="13">
        <f t="shared" si="994"/>
        <v>1.5739404309888218E-5</v>
      </c>
      <c r="BB776" s="13">
        <f t="shared" si="995"/>
        <v>4.3866746294548373E-6</v>
      </c>
      <c r="BC776" s="13">
        <f t="shared" si="996"/>
        <v>9.7807586238132016E-7</v>
      </c>
      <c r="BD776" s="13">
        <f t="shared" si="997"/>
        <v>3.7834824890264012E-4</v>
      </c>
      <c r="BE776" s="13">
        <f t="shared" si="998"/>
        <v>3.1698345291540457E-4</v>
      </c>
      <c r="BF776" s="13">
        <f t="shared" si="999"/>
        <v>1.3278574661518855E-4</v>
      </c>
      <c r="BG776" s="13">
        <f t="shared" si="1000"/>
        <v>3.7083017724290355E-5</v>
      </c>
      <c r="BH776" s="13">
        <f t="shared" si="1001"/>
        <v>7.7671186776085292E-6</v>
      </c>
      <c r="BI776" s="13">
        <f t="shared" si="1002"/>
        <v>1.3014719136525667E-6</v>
      </c>
      <c r="BJ776" s="14">
        <f t="shared" si="1003"/>
        <v>0.27259262158979447</v>
      </c>
      <c r="BK776" s="14">
        <f t="shared" si="1004"/>
        <v>0.30886525331979553</v>
      </c>
      <c r="BL776" s="14">
        <f t="shared" si="1005"/>
        <v>0.38566068470102116</v>
      </c>
      <c r="BM776" s="14">
        <f t="shared" si="1006"/>
        <v>0.31031652170725532</v>
      </c>
      <c r="BN776" s="14">
        <f t="shared" si="1007"/>
        <v>0.68949436119174834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1.34782608695652</v>
      </c>
      <c r="F777" s="10">
        <f>VLOOKUP(B777,home!$B$2:$E$405,3,FALSE)</f>
        <v>1.48</v>
      </c>
      <c r="G777" s="10">
        <f>VLOOKUP(C777,away!$B$2:$E$405,4,FALSE)</f>
        <v>1.1100000000000001</v>
      </c>
      <c r="H777" s="10">
        <f>VLOOKUP(A777,away!$A$2:$E$405,3,FALSE)</f>
        <v>1.14130434782609</v>
      </c>
      <c r="I777" s="10">
        <f>VLOOKUP(C777,away!$B$2:$E$405,3,FALSE)</f>
        <v>1.67</v>
      </c>
      <c r="J777" s="10">
        <f>VLOOKUP(B777,home!$B$2:$E$405,4,FALSE)</f>
        <v>2.41</v>
      </c>
      <c r="K777" s="12">
        <f t="shared" si="952"/>
        <v>2.2142086956521712</v>
      </c>
      <c r="L777" s="12">
        <f t="shared" si="953"/>
        <v>4.5934076086956646</v>
      </c>
      <c r="M777" s="13">
        <f t="shared" si="954"/>
        <v>1.1053245194729295E-3</v>
      </c>
      <c r="N777" s="13">
        <f t="shared" si="955"/>
        <v>2.4474191625345181E-3</v>
      </c>
      <c r="O777" s="13">
        <f t="shared" si="956"/>
        <v>5.0772060578248342E-3</v>
      </c>
      <c r="P777" s="13">
        <f t="shared" si="957"/>
        <v>1.1241993802853628E-2</v>
      </c>
      <c r="Q777" s="13">
        <f t="shared" si="958"/>
        <v>2.7095483957948426E-3</v>
      </c>
      <c r="R777" s="13">
        <f t="shared" si="959"/>
        <v>1.1660838468464156E-2</v>
      </c>
      <c r="S777" s="13">
        <f t="shared" si="960"/>
        <v>2.8584913850383153E-2</v>
      </c>
      <c r="T777" s="13">
        <f t="shared" si="961"/>
        <v>1.2446060217373163E-2</v>
      </c>
      <c r="U777" s="13">
        <f t="shared" si="962"/>
        <v>2.5819529935468682E-2</v>
      </c>
      <c r="V777" s="13">
        <f t="shared" si="963"/>
        <v>3.2303376238254015E-2</v>
      </c>
      <c r="W777" s="13">
        <f t="shared" si="964"/>
        <v>1.9998352064197773E-3</v>
      </c>
      <c r="X777" s="13">
        <f t="shared" si="965"/>
        <v>9.186058253306071E-3</v>
      </c>
      <c r="Y777" s="13">
        <f t="shared" si="966"/>
        <v>2.1097654937328854E-2</v>
      </c>
      <c r="Z777" s="13">
        <f t="shared" si="967"/>
        <v>1.7854328048271455E-2</v>
      </c>
      <c r="AA777" s="13">
        <f t="shared" si="968"/>
        <v>3.9533208419509115E-2</v>
      </c>
      <c r="AB777" s="13">
        <f t="shared" si="969"/>
        <v>4.3767386924753363E-2</v>
      </c>
      <c r="AC777" s="13">
        <f t="shared" si="970"/>
        <v>2.0534374129716555E-2</v>
      </c>
      <c r="AD777" s="13">
        <f t="shared" si="971"/>
        <v>1.1070131259815069E-3</v>
      </c>
      <c r="AE777" s="13">
        <f t="shared" si="972"/>
        <v>5.0849625158094266E-3</v>
      </c>
      <c r="AF777" s="13">
        <f t="shared" si="973"/>
        <v>1.1678652755025635E-2</v>
      </c>
      <c r="AG777" s="13">
        <f t="shared" si="974"/>
        <v>1.788160414141645E-2</v>
      </c>
      <c r="AH777" s="13">
        <f t="shared" si="975"/>
        <v>2.0503051576269631E-2</v>
      </c>
      <c r="AI777" s="13">
        <f t="shared" si="976"/>
        <v>4.5398035087581168E-2</v>
      </c>
      <c r="AJ777" s="13">
        <f t="shared" si="977"/>
        <v>5.0260362028222302E-2</v>
      </c>
      <c r="AK777" s="13">
        <f t="shared" si="978"/>
        <v>3.7095643549838679E-2</v>
      </c>
      <c r="AL777" s="13">
        <f t="shared" si="979"/>
        <v>8.35401016243917E-3</v>
      </c>
      <c r="AM777" s="13">
        <f t="shared" si="980"/>
        <v>4.9023161794986884E-4</v>
      </c>
      <c r="AN777" s="13">
        <f t="shared" si="981"/>
        <v>2.2518336439141134E-3</v>
      </c>
      <c r="AO777" s="13">
        <f t="shared" si="982"/>
        <v>5.1717948967359871E-3</v>
      </c>
      <c r="AP777" s="13">
        <f t="shared" si="983"/>
        <v>7.9187206764268318E-3</v>
      </c>
      <c r="AQ777" s="13">
        <f t="shared" si="984"/>
        <v>9.0934779515586713E-3</v>
      </c>
      <c r="AR777" s="13">
        <f t="shared" si="985"/>
        <v>1.8835774622383304E-2</v>
      </c>
      <c r="AS777" s="13">
        <f t="shared" si="986"/>
        <v>4.17063359582256E-2</v>
      </c>
      <c r="AT777" s="13">
        <f t="shared" si="987"/>
        <v>4.6173265871246982E-2</v>
      </c>
      <c r="AU777" s="13">
        <f t="shared" si="988"/>
        <v>3.4079082266258234E-2</v>
      </c>
      <c r="AV777" s="13">
        <f t="shared" si="989"/>
        <v>1.8864550073448682E-2</v>
      </c>
      <c r="AW777" s="13">
        <f t="shared" si="990"/>
        <v>2.3601849457021611E-3</v>
      </c>
      <c r="AX777" s="13">
        <f t="shared" si="991"/>
        <v>1.8091251855803872E-4</v>
      </c>
      <c r="AY777" s="13">
        <f t="shared" si="992"/>
        <v>8.3100493925279077E-4</v>
      </c>
      <c r="AZ777" s="13">
        <f t="shared" si="993"/>
        <v>1.9085722054137239E-3</v>
      </c>
      <c r="BA777" s="13">
        <f t="shared" si="994"/>
        <v>2.9222833633641555E-3</v>
      </c>
      <c r="BB777" s="13">
        <f t="shared" si="995"/>
        <v>3.3558096590104169E-3</v>
      </c>
      <c r="BC777" s="13">
        <f t="shared" si="996"/>
        <v>3.0829203242065694E-3</v>
      </c>
      <c r="BD777" s="13">
        <f t="shared" si="997"/>
        <v>1.4420065077688702E-2</v>
      </c>
      <c r="BE777" s="13">
        <f t="shared" si="998"/>
        <v>3.1929033486888525E-2</v>
      </c>
      <c r="BF777" s="13">
        <f t="shared" si="999"/>
        <v>3.5348771795218968E-2</v>
      </c>
      <c r="BG777" s="13">
        <f t="shared" si="1000"/>
        <v>2.6089852629866021E-2</v>
      </c>
      <c r="BH777" s="13">
        <f t="shared" si="1001"/>
        <v>1.4442094640333259E-2</v>
      </c>
      <c r="BI777" s="13">
        <f t="shared" si="1002"/>
        <v>6.3955623072115006E-3</v>
      </c>
      <c r="BJ777" s="14">
        <f t="shared" si="1003"/>
        <v>0.12284637050738141</v>
      </c>
      <c r="BK777" s="14">
        <f t="shared" si="1004"/>
        <v>0.10295499764237223</v>
      </c>
      <c r="BL777" s="14">
        <f t="shared" si="1005"/>
        <v>0.56739965077670185</v>
      </c>
      <c r="BM777" s="14">
        <f t="shared" si="1006"/>
        <v>0.7783421965742312</v>
      </c>
      <c r="BN777" s="14">
        <f t="shared" si="1007"/>
        <v>3.424233040694491E-2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1.34782608695652</v>
      </c>
      <c r="F778" s="10">
        <f>VLOOKUP(B778,home!$B$2:$E$405,3,FALSE)</f>
        <v>1.1100000000000001</v>
      </c>
      <c r="G778" s="10">
        <f>VLOOKUP(C778,away!$B$2:$E$405,4,FALSE)</f>
        <v>0.37</v>
      </c>
      <c r="H778" s="10">
        <f>VLOOKUP(A778,away!$A$2:$E$405,3,FALSE)</f>
        <v>1.14130434782609</v>
      </c>
      <c r="I778" s="10">
        <f>VLOOKUP(C778,away!$B$2:$E$405,3,FALSE)</f>
        <v>0.19</v>
      </c>
      <c r="J778" s="10">
        <f>VLOOKUP(B778,home!$B$2:$E$405,4,FALSE)</f>
        <v>0.66</v>
      </c>
      <c r="K778" s="12">
        <f t="shared" si="952"/>
        <v>0.55355217391304279</v>
      </c>
      <c r="L778" s="12">
        <f t="shared" si="953"/>
        <v>0.14311956521739169</v>
      </c>
      <c r="M778" s="13">
        <f t="shared" si="954"/>
        <v>0.49824082269759107</v>
      </c>
      <c r="N778" s="13">
        <f t="shared" si="955"/>
        <v>0.27580229053647443</v>
      </c>
      <c r="O778" s="13">
        <f t="shared" si="956"/>
        <v>7.1308009918034779E-2</v>
      </c>
      <c r="P778" s="13">
        <f t="shared" si="957"/>
        <v>3.9472703907540964E-2</v>
      </c>
      <c r="Q778" s="13">
        <f t="shared" si="958"/>
        <v>7.633547874833102E-2</v>
      </c>
      <c r="R778" s="13">
        <f t="shared" si="959"/>
        <v>5.1027856879932963E-3</v>
      </c>
      <c r="S778" s="13">
        <f t="shared" si="960"/>
        <v>7.8179781884215964E-4</v>
      </c>
      <c r="T778" s="13">
        <f t="shared" si="961"/>
        <v>1.0925100529122577E-2</v>
      </c>
      <c r="U778" s="13">
        <f t="shared" si="962"/>
        <v>2.8246581106010503E-3</v>
      </c>
      <c r="V778" s="13">
        <f t="shared" si="963"/>
        <v>6.8819183220668541E-6</v>
      </c>
      <c r="W778" s="13">
        <f t="shared" si="964"/>
        <v>1.4085223402610505E-2</v>
      </c>
      <c r="X778" s="13">
        <f t="shared" si="965"/>
        <v>2.015871049371446E-3</v>
      </c>
      <c r="Y778" s="13">
        <f t="shared" si="966"/>
        <v>1.4425529406018422E-4</v>
      </c>
      <c r="Z778" s="13">
        <f t="shared" si="967"/>
        <v>2.4343615635437661E-4</v>
      </c>
      <c r="AA778" s="13">
        <f t="shared" si="968"/>
        <v>1.3475461355900054E-4</v>
      </c>
      <c r="AB778" s="13">
        <f t="shared" si="969"/>
        <v>3.7296854640198363E-5</v>
      </c>
      <c r="AC778" s="13">
        <f t="shared" si="970"/>
        <v>3.4075881565171298E-8</v>
      </c>
      <c r="AD778" s="13">
        <f t="shared" si="971"/>
        <v>1.9492265086414773E-3</v>
      </c>
      <c r="AE778" s="13">
        <f t="shared" si="972"/>
        <v>2.789724504269826E-4</v>
      </c>
      <c r="AF778" s="13">
        <f t="shared" si="973"/>
        <v>1.9963207906370056E-5</v>
      </c>
      <c r="AG778" s="13">
        <f t="shared" si="974"/>
        <v>9.5237521196802658E-7</v>
      </c>
      <c r="AH778" s="13">
        <f t="shared" si="975"/>
        <v>8.7101192139078389E-6</v>
      </c>
      <c r="AI778" s="13">
        <f t="shared" si="976"/>
        <v>4.8215054259004469E-6</v>
      </c>
      <c r="AJ778" s="13">
        <f t="shared" si="977"/>
        <v>1.3344774050203616E-6</v>
      </c>
      <c r="AK778" s="13">
        <f t="shared" si="978"/>
        <v>2.4623428952895243E-7</v>
      </c>
      <c r="AL778" s="13">
        <f t="shared" si="979"/>
        <v>1.0798530526888079E-10</v>
      </c>
      <c r="AM778" s="13">
        <f t="shared" si="980"/>
        <v>2.1579971426148413E-4</v>
      </c>
      <c r="AN778" s="13">
        <f t="shared" si="981"/>
        <v>3.0885161279140968E-5</v>
      </c>
      <c r="AO778" s="13">
        <f t="shared" si="982"/>
        <v>2.2101354269698381E-6</v>
      </c>
      <c r="AP778" s="13">
        <f t="shared" si="983"/>
        <v>1.0543787379315924E-7</v>
      </c>
      <c r="AQ778" s="13">
        <f t="shared" si="984"/>
        <v>3.7725556636807913E-9</v>
      </c>
      <c r="AR778" s="13">
        <f t="shared" si="985"/>
        <v>2.4931769497722812E-7</v>
      </c>
      <c r="AS778" s="13">
        <f t="shared" si="986"/>
        <v>1.3801035204963352E-7</v>
      </c>
      <c r="AT778" s="13">
        <f t="shared" si="987"/>
        <v>3.8197965199789497E-8</v>
      </c>
      <c r="AU778" s="13">
        <f t="shared" si="988"/>
        <v>7.0481888917994103E-9</v>
      </c>
      <c r="AV778" s="13">
        <f t="shared" si="989"/>
        <v>9.7538507080133064E-10</v>
      </c>
      <c r="AW778" s="13">
        <f t="shared" si="990"/>
        <v>2.3764010110199879E-13</v>
      </c>
      <c r="AX778" s="13">
        <f t="shared" si="991"/>
        <v>1.990940015987632E-5</v>
      </c>
      <c r="AY778" s="13">
        <f t="shared" si="992"/>
        <v>2.8494246946205675E-6</v>
      </c>
      <c r="AZ778" s="13">
        <f t="shared" si="993"/>
        <v>2.0390421170689738E-7</v>
      </c>
      <c r="BA778" s="13">
        <f t="shared" si="994"/>
        <v>9.7275607084953849E-9</v>
      </c>
      <c r="BB778" s="13">
        <f t="shared" si="995"/>
        <v>3.4805106480641041E-10</v>
      </c>
      <c r="BC778" s="13">
        <f t="shared" si="996"/>
        <v>9.9625834137087468E-12</v>
      </c>
      <c r="BD778" s="13">
        <f t="shared" si="997"/>
        <v>5.9470400176905244E-9</v>
      </c>
      <c r="BE778" s="13">
        <f t="shared" si="998"/>
        <v>3.2919969301404495E-9</v>
      </c>
      <c r="BF778" s="13">
        <f t="shared" si="999"/>
        <v>9.1114602859715452E-10</v>
      </c>
      <c r="BG778" s="13">
        <f t="shared" si="1000"/>
        <v>1.6812228829406344E-10</v>
      </c>
      <c r="BH778" s="13">
        <f t="shared" si="1001"/>
        <v>2.3266114542103529E-11</v>
      </c>
      <c r="BI778" s="13">
        <f t="shared" si="1002"/>
        <v>2.575801656658254E-12</v>
      </c>
      <c r="BJ778" s="14">
        <f t="shared" si="1003"/>
        <v>0.38182931113819463</v>
      </c>
      <c r="BK778" s="14">
        <f t="shared" si="1004"/>
        <v>0.53850508995085777</v>
      </c>
      <c r="BL778" s="14">
        <f t="shared" si="1005"/>
        <v>7.9423061414896037E-2</v>
      </c>
      <c r="BM778" s="14">
        <f t="shared" si="1006"/>
        <v>3.3735957739880217E-2</v>
      </c>
      <c r="BN778" s="14">
        <f t="shared" si="1007"/>
        <v>0.96626209149596554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1.34782608695652</v>
      </c>
      <c r="F779" s="10">
        <f>VLOOKUP(B779,home!$B$2:$E$405,3,FALSE)</f>
        <v>1.1100000000000001</v>
      </c>
      <c r="G779" s="10">
        <f>VLOOKUP(C779,away!$B$2:$E$405,4,FALSE)</f>
        <v>1.3</v>
      </c>
      <c r="H779" s="10">
        <f>VLOOKUP(A779,away!$A$2:$E$405,3,FALSE)</f>
        <v>1.14130434782609</v>
      </c>
      <c r="I779" s="10">
        <f>VLOOKUP(C779,away!$B$2:$E$405,3,FALSE)</f>
        <v>1.48</v>
      </c>
      <c r="J779" s="10">
        <f>VLOOKUP(B779,home!$B$2:$E$405,4,FALSE)</f>
        <v>1.1000000000000001</v>
      </c>
      <c r="K779" s="12">
        <f t="shared" si="952"/>
        <v>1.9449130434782584</v>
      </c>
      <c r="L779" s="12">
        <f t="shared" si="953"/>
        <v>1.8580434782608748</v>
      </c>
      <c r="M779" s="13">
        <f t="shared" si="954"/>
        <v>2.2304729858259105E-2</v>
      </c>
      <c r="N779" s="13">
        <f t="shared" si="955"/>
        <v>4.3380760032587104E-2</v>
      </c>
      <c r="O779" s="13">
        <f t="shared" si="956"/>
        <v>4.1443157847508932E-2</v>
      </c>
      <c r="P779" s="13">
        <f t="shared" si="957"/>
        <v>8.0603338260548468E-2</v>
      </c>
      <c r="Q779" s="13">
        <f t="shared" si="958"/>
        <v>4.2185903011689493E-2</v>
      </c>
      <c r="R779" s="13">
        <f t="shared" si="959"/>
        <v>3.8501594578549993E-2</v>
      </c>
      <c r="S779" s="13">
        <f t="shared" si="960"/>
        <v>7.2819735769392158E-2</v>
      </c>
      <c r="T779" s="13">
        <f t="shared" si="961"/>
        <v>7.8383241965415448E-2</v>
      </c>
      <c r="U779" s="13">
        <f t="shared" si="962"/>
        <v>7.4882253490533679E-2</v>
      </c>
      <c r="V779" s="13">
        <f t="shared" si="963"/>
        <v>2.9239009102869157E-2</v>
      </c>
      <c r="W779" s="13">
        <f t="shared" si="964"/>
        <v>2.7349304339447881E-2</v>
      </c>
      <c r="X779" s="13">
        <f t="shared" si="965"/>
        <v>5.081619656288297E-2</v>
      </c>
      <c r="Y779" s="13">
        <f t="shared" si="966"/>
        <v>4.7209351306843707E-2</v>
      </c>
      <c r="Z779" s="13">
        <f t="shared" si="967"/>
        <v>2.3845878903106361E-2</v>
      </c>
      <c r="AA779" s="13">
        <f t="shared" si="968"/>
        <v>4.6378160911854587E-2</v>
      </c>
      <c r="AB779" s="13">
        <f t="shared" si="969"/>
        <v>4.5100745044999759E-2</v>
      </c>
      <c r="AC779" s="13">
        <f t="shared" si="970"/>
        <v>6.6038732482371484E-3</v>
      </c>
      <c r="AD779" s="13">
        <f t="shared" si="971"/>
        <v>1.3298004684962181E-2</v>
      </c>
      <c r="AE779" s="13">
        <f t="shared" si="972"/>
        <v>2.4708270878776535E-2</v>
      </c>
      <c r="AF779" s="13">
        <f t="shared" si="973"/>
        <v>2.2954520782706926E-2</v>
      </c>
      <c r="AG779" s="13">
        <f t="shared" si="974"/>
        <v>1.421683254563744E-2</v>
      </c>
      <c r="AH779" s="13">
        <f t="shared" si="975"/>
        <v>1.1076669944828839E-2</v>
      </c>
      <c r="AI779" s="13">
        <f t="shared" si="976"/>
        <v>2.1543159854001209E-2</v>
      </c>
      <c r="AJ779" s="13">
        <f t="shared" si="977"/>
        <v>2.0949786298892065E-2</v>
      </c>
      <c r="AK779" s="13">
        <f t="shared" si="978"/>
        <v>1.3581837543599096E-2</v>
      </c>
      <c r="AL779" s="13">
        <f t="shared" si="979"/>
        <v>9.5458538640017692E-4</v>
      </c>
      <c r="AM779" s="13">
        <f t="shared" si="980"/>
        <v>5.1726925528035872E-3</v>
      </c>
      <c r="AN779" s="13">
        <f t="shared" si="981"/>
        <v>9.6110876627852997E-3</v>
      </c>
      <c r="AO779" s="13">
        <f t="shared" si="982"/>
        <v>8.9289093754158933E-3</v>
      </c>
      <c r="AP779" s="13">
        <f t="shared" si="983"/>
        <v>5.5301006109912945E-3</v>
      </c>
      <c r="AQ779" s="13">
        <f t="shared" si="984"/>
        <v>2.5687918435947131E-3</v>
      </c>
      <c r="AR779" s="13">
        <f t="shared" si="985"/>
        <v>4.1161868703674925E-3</v>
      </c>
      <c r="AS779" s="13">
        <f t="shared" si="986"/>
        <v>8.0056255335716874E-3</v>
      </c>
      <c r="AT779" s="13">
        <f t="shared" si="987"/>
        <v>7.7851227607230837E-3</v>
      </c>
      <c r="AU779" s="13">
        <f t="shared" si="988"/>
        <v>5.0471289341365985E-3</v>
      </c>
      <c r="AV779" s="13">
        <f t="shared" si="989"/>
        <v>2.4540567240296978E-3</v>
      </c>
      <c r="AW779" s="13">
        <f t="shared" si="990"/>
        <v>9.582268634841829E-5</v>
      </c>
      <c r="AX779" s="13">
        <f t="shared" si="991"/>
        <v>1.6767395359750901E-3</v>
      </c>
      <c r="AY779" s="13">
        <f t="shared" si="992"/>
        <v>3.1154549595606811E-3</v>
      </c>
      <c r="AZ779" s="13">
        <f t="shared" si="993"/>
        <v>2.8943253847136113E-3</v>
      </c>
      <c r="BA779" s="13">
        <f t="shared" si="994"/>
        <v>1.7925941350106747E-3</v>
      </c>
      <c r="BB779" s="13">
        <f t="shared" si="995"/>
        <v>8.3267946043131939E-4</v>
      </c>
      <c r="BC779" s="13">
        <f t="shared" si="996"/>
        <v>3.0943092818723933E-4</v>
      </c>
      <c r="BD779" s="13">
        <f t="shared" si="997"/>
        <v>1.2746756949648945E-3</v>
      </c>
      <c r="BE779" s="13">
        <f t="shared" si="998"/>
        <v>2.4791333853419373E-3</v>
      </c>
      <c r="BF779" s="13">
        <f t="shared" si="999"/>
        <v>2.4108494288369729E-3</v>
      </c>
      <c r="BG779" s="13">
        <f t="shared" si="1000"/>
        <v>1.562964166669046E-3</v>
      </c>
      <c r="BH779" s="13">
        <f t="shared" si="1001"/>
        <v>7.599573485609387E-4</v>
      </c>
      <c r="BI779" s="13">
        <f t="shared" si="1002"/>
        <v>2.9561019194066461E-4</v>
      </c>
      <c r="BJ779" s="14">
        <f t="shared" si="1003"/>
        <v>0.40693519256041905</v>
      </c>
      <c r="BK779" s="14">
        <f t="shared" si="1004"/>
        <v>0.21564072658526687</v>
      </c>
      <c r="BL779" s="14">
        <f t="shared" si="1005"/>
        <v>0.34964867655391124</v>
      </c>
      <c r="BM779" s="14">
        <f t="shared" si="1006"/>
        <v>0.72463135874034812</v>
      </c>
      <c r="BN779" s="14">
        <f t="shared" si="1007"/>
        <v>0.26841948358914314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1.34782608695652</v>
      </c>
      <c r="F780" s="10">
        <f>VLOOKUP(B780,home!$B$2:$E$405,3,FALSE)</f>
        <v>1.1100000000000001</v>
      </c>
      <c r="G780" s="10">
        <f>VLOOKUP(C780,away!$B$2:$E$405,4,FALSE)</f>
        <v>0.93</v>
      </c>
      <c r="H780" s="10">
        <f>VLOOKUP(A780,away!$A$2:$E$405,3,FALSE)</f>
        <v>1.14130434782609</v>
      </c>
      <c r="I780" s="10">
        <f>VLOOKUP(C780,away!$B$2:$E$405,3,FALSE)</f>
        <v>0.93</v>
      </c>
      <c r="J780" s="10">
        <f>VLOOKUP(B780,home!$B$2:$E$405,4,FALSE)</f>
        <v>0.44</v>
      </c>
      <c r="K780" s="12">
        <f t="shared" si="952"/>
        <v>1.3913608695652155</v>
      </c>
      <c r="L780" s="12">
        <f t="shared" si="953"/>
        <v>0.4670217391304361</v>
      </c>
      <c r="M780" s="13">
        <f t="shared" si="954"/>
        <v>0.15592461765276888</v>
      </c>
      <c r="N780" s="13">
        <f t="shared" si="955"/>
        <v>0.21694741160398023</v>
      </c>
      <c r="O780" s="13">
        <f t="shared" si="956"/>
        <v>7.2820186109444421E-2</v>
      </c>
      <c r="P780" s="13">
        <f t="shared" si="957"/>
        <v>0.10131915746713741</v>
      </c>
      <c r="Q780" s="13">
        <f t="shared" si="958"/>
        <v>0.15092606962961841</v>
      </c>
      <c r="R780" s="13">
        <f t="shared" si="959"/>
        <v>1.7004304980317381E-2</v>
      </c>
      <c r="S780" s="13">
        <f t="shared" si="960"/>
        <v>1.6459190063096967E-2</v>
      </c>
      <c r="T780" s="13">
        <f t="shared" si="961"/>
        <v>7.0485755518545676E-2</v>
      </c>
      <c r="U780" s="13">
        <f t="shared" si="962"/>
        <v>2.3659124563766509E-2</v>
      </c>
      <c r="V780" s="13">
        <f t="shared" si="963"/>
        <v>1.1883457923367539E-3</v>
      </c>
      <c r="W780" s="13">
        <f t="shared" si="964"/>
        <v>6.9997542493308695E-2</v>
      </c>
      <c r="X780" s="13">
        <f t="shared" si="965"/>
        <v>3.2690374030081633E-2</v>
      </c>
      <c r="Y780" s="13">
        <f t="shared" si="966"/>
        <v>7.6335576661765835E-3</v>
      </c>
      <c r="Z780" s="13">
        <f t="shared" si="967"/>
        <v>2.6471266948707201E-3</v>
      </c>
      <c r="AA780" s="13">
        <f t="shared" si="968"/>
        <v>3.6831085000246198E-3</v>
      </c>
      <c r="AB780" s="13">
        <f t="shared" si="969"/>
        <v>2.5622665226486467E-3</v>
      </c>
      <c r="AC780" s="13">
        <f t="shared" si="970"/>
        <v>4.8261379549805665E-5</v>
      </c>
      <c r="AD780" s="13">
        <f t="shared" si="971"/>
        <v>2.4347960397729528E-2</v>
      </c>
      <c r="AE780" s="13">
        <f t="shared" si="972"/>
        <v>1.137102680922663E-2</v>
      </c>
      <c r="AF780" s="13">
        <f t="shared" si="973"/>
        <v>2.6552583580719169E-3</v>
      </c>
      <c r="AG780" s="13">
        <f t="shared" si="974"/>
        <v>4.1335445874245776E-4</v>
      </c>
      <c r="AH780" s="13">
        <f t="shared" si="975"/>
        <v>3.0906642818428169E-4</v>
      </c>
      <c r="AI780" s="13">
        <f t="shared" si="976"/>
        <v>4.3002293427189732E-4</v>
      </c>
      <c r="AJ780" s="13">
        <f t="shared" si="977"/>
        <v>2.9915854188076644E-4</v>
      </c>
      <c r="AK780" s="13">
        <f t="shared" si="978"/>
        <v>1.3874582965636169E-4</v>
      </c>
      <c r="AL780" s="13">
        <f t="shared" si="979"/>
        <v>1.2544016173449218E-6</v>
      </c>
      <c r="AM780" s="13">
        <f t="shared" si="980"/>
        <v>6.7753598702248747E-3</v>
      </c>
      <c r="AN780" s="13">
        <f t="shared" si="981"/>
        <v>3.1642403498269868E-3</v>
      </c>
      <c r="AO780" s="13">
        <f t="shared" si="982"/>
        <v>7.3888451560144943E-4</v>
      </c>
      <c r="AP780" s="13">
        <f t="shared" si="983"/>
        <v>1.1502504383091296E-4</v>
      </c>
      <c r="AQ780" s="13">
        <f t="shared" si="984"/>
        <v>1.3429799003366899E-5</v>
      </c>
      <c r="AR780" s="13">
        <f t="shared" si="985"/>
        <v>2.8868148159491063E-5</v>
      </c>
      <c r="AS780" s="13">
        <f t="shared" si="986"/>
        <v>4.016601172592696E-5</v>
      </c>
      <c r="AT780" s="13">
        <f t="shared" si="987"/>
        <v>2.7942708500976198E-5</v>
      </c>
      <c r="AU780" s="13">
        <f t="shared" si="988"/>
        <v>1.295946373264186E-5</v>
      </c>
      <c r="AV780" s="13">
        <f t="shared" si="989"/>
        <v>4.5078226820368631E-6</v>
      </c>
      <c r="AW780" s="13">
        <f t="shared" si="990"/>
        <v>2.2641801907592955E-8</v>
      </c>
      <c r="AX780" s="13">
        <f t="shared" si="991"/>
        <v>1.5711617667755577E-3</v>
      </c>
      <c r="AY780" s="13">
        <f t="shared" si="992"/>
        <v>7.3376670077476966E-4</v>
      </c>
      <c r="AZ780" s="13">
        <f t="shared" si="993"/>
        <v>1.7134250035591761E-4</v>
      </c>
      <c r="BA780" s="13">
        <f t="shared" si="994"/>
        <v>2.6673557501059345E-5</v>
      </c>
      <c r="BB780" s="13">
        <f t="shared" si="995"/>
        <v>3.1142828032351054E-6</v>
      </c>
      <c r="BC780" s="13">
        <f t="shared" si="996"/>
        <v>2.9088755418217381E-7</v>
      </c>
      <c r="BD780" s="13">
        <f t="shared" si="997"/>
        <v>2.2470087931534348E-6</v>
      </c>
      <c r="BE780" s="13">
        <f t="shared" si="998"/>
        <v>3.1264001083626485E-6</v>
      </c>
      <c r="BF780" s="13">
        <f t="shared" si="999"/>
        <v>2.1749753866901199E-6</v>
      </c>
      <c r="BG780" s="13">
        <f t="shared" si="1000"/>
        <v>1.008725215102702E-6</v>
      </c>
      <c r="BH780" s="13">
        <f t="shared" si="1001"/>
        <v>3.5087519810941366E-7</v>
      </c>
      <c r="BI780" s="13">
        <f t="shared" si="1002"/>
        <v>9.7638804150076155E-8</v>
      </c>
      <c r="BJ780" s="14">
        <f t="shared" si="1003"/>
        <v>0.60078160023973404</v>
      </c>
      <c r="BK780" s="14">
        <f t="shared" si="1004"/>
        <v>0.27567459345728196</v>
      </c>
      <c r="BL780" s="14">
        <f t="shared" si="1005"/>
        <v>0.12102943418850154</v>
      </c>
      <c r="BM780" s="14">
        <f t="shared" si="1006"/>
        <v>0.28445726307814873</v>
      </c>
      <c r="BN780" s="14">
        <f t="shared" si="1007"/>
        <v>0.71494174744326666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1.34782608695652</v>
      </c>
      <c r="F781" s="10">
        <f>VLOOKUP(B781,home!$B$2:$E$405,3,FALSE)</f>
        <v>1.1100000000000001</v>
      </c>
      <c r="G781" s="10">
        <f>VLOOKUP(C781,away!$B$2:$E$405,4,FALSE)</f>
        <v>0.74</v>
      </c>
      <c r="H781" s="10">
        <f>VLOOKUP(A781,away!$A$2:$E$405,3,FALSE)</f>
        <v>1.14130434782609</v>
      </c>
      <c r="I781" s="10">
        <f>VLOOKUP(C781,away!$B$2:$E$405,3,FALSE)</f>
        <v>0.37</v>
      </c>
      <c r="J781" s="10">
        <f>VLOOKUP(B781,home!$B$2:$E$405,4,FALSE)</f>
        <v>0.44</v>
      </c>
      <c r="K781" s="12">
        <f t="shared" si="952"/>
        <v>1.1071043478260856</v>
      </c>
      <c r="L781" s="12">
        <f t="shared" si="953"/>
        <v>0.18580434782608746</v>
      </c>
      <c r="M781" s="13">
        <f t="shared" si="954"/>
        <v>0.27447126749726519</v>
      </c>
      <c r="N781" s="13">
        <f t="shared" si="955"/>
        <v>0.30386833359955884</v>
      </c>
      <c r="O781" s="13">
        <f t="shared" si="956"/>
        <v>5.0997954854328953E-2</v>
      </c>
      <c r="P781" s="13">
        <f t="shared" si="957"/>
        <v>5.6460057549466008E-2</v>
      </c>
      <c r="Q781" s="13">
        <f t="shared" si="958"/>
        <v>0.16820697664736955</v>
      </c>
      <c r="R781" s="13">
        <f t="shared" si="959"/>
        <v>4.7378208710864202E-3</v>
      </c>
      <c r="S781" s="13">
        <f t="shared" si="960"/>
        <v>2.9035262302280662E-3</v>
      </c>
      <c r="T781" s="13">
        <f t="shared" si="961"/>
        <v>3.1253587595762425E-2</v>
      </c>
      <c r="U781" s="13">
        <f t="shared" si="962"/>
        <v>5.2452620856009479E-3</v>
      </c>
      <c r="V781" s="13">
        <f t="shared" si="963"/>
        <v>6.6363254036212708E-5</v>
      </c>
      <c r="W781" s="13">
        <f t="shared" si="964"/>
        <v>6.2074225060327885E-2</v>
      </c>
      <c r="X781" s="13">
        <f t="shared" si="965"/>
        <v>1.1533660904143997E-2</v>
      </c>
      <c r="Y781" s="13">
        <f t="shared" si="966"/>
        <v>1.0715021711708585E-3</v>
      </c>
      <c r="Z781" s="13">
        <f t="shared" si="967"/>
        <v>2.9343590568967927E-4</v>
      </c>
      <c r="AA781" s="13">
        <f t="shared" si="968"/>
        <v>3.2486416699732912E-4</v>
      </c>
      <c r="AB781" s="13">
        <f t="shared" si="969"/>
        <v>1.7982926586782139E-4</v>
      </c>
      <c r="AC781" s="13">
        <f t="shared" si="970"/>
        <v>8.5320249916772587E-7</v>
      </c>
      <c r="AD781" s="13">
        <f t="shared" si="971"/>
        <v>1.7180661113055988E-2</v>
      </c>
      <c r="AE781" s="13">
        <f t="shared" si="972"/>
        <v>3.1922415333323897E-3</v>
      </c>
      <c r="AF781" s="13">
        <f t="shared" si="973"/>
        <v>2.9656617810208696E-4</v>
      </c>
      <c r="AG781" s="13">
        <f t="shared" si="974"/>
        <v>1.8367761769844523E-5</v>
      </c>
      <c r="AH781" s="13">
        <f t="shared" si="975"/>
        <v>1.363041677135704E-5</v>
      </c>
      <c r="AI781" s="13">
        <f t="shared" si="976"/>
        <v>1.5090293670250975E-5</v>
      </c>
      <c r="AJ781" s="13">
        <f t="shared" si="977"/>
        <v>8.3532648661536589E-6</v>
      </c>
      <c r="AK781" s="13">
        <f t="shared" si="978"/>
        <v>3.0826452839538666E-6</v>
      </c>
      <c r="AL781" s="13">
        <f t="shared" si="979"/>
        <v>7.020314023191955E-9</v>
      </c>
      <c r="AM781" s="13">
        <f t="shared" si="980"/>
        <v>3.8041569233581689E-3</v>
      </c>
      <c r="AN781" s="13">
        <f t="shared" si="981"/>
        <v>7.068288961726599E-4</v>
      </c>
      <c r="AO781" s="13">
        <f t="shared" si="982"/>
        <v>6.5665941038997163E-5</v>
      </c>
      <c r="AP781" s="13">
        <f t="shared" si="983"/>
        <v>4.0670057830457268E-6</v>
      </c>
      <c r="AQ781" s="13">
        <f t="shared" si="984"/>
        <v>1.8891683928093433E-7</v>
      </c>
      <c r="AR781" s="13">
        <f t="shared" si="985"/>
        <v>5.065181397599517E-7</v>
      </c>
      <c r="AS781" s="13">
        <f t="shared" si="986"/>
        <v>5.607684347810234E-7</v>
      </c>
      <c r="AT781" s="13">
        <f t="shared" si="987"/>
        <v>3.1041458613484997E-7</v>
      </c>
      <c r="AU781" s="13">
        <f t="shared" si="988"/>
        <v>1.1455377931284243E-7</v>
      </c>
      <c r="AV781" s="13">
        <f t="shared" si="989"/>
        <v>3.1705746784289436E-8</v>
      </c>
      <c r="AW781" s="13">
        <f t="shared" si="990"/>
        <v>4.0114230593542683E-11</v>
      </c>
      <c r="AX781" s="13">
        <f t="shared" si="991"/>
        <v>7.0193311161042139E-4</v>
      </c>
      <c r="AY781" s="13">
        <f t="shared" si="992"/>
        <v>1.304222240203106E-4</v>
      </c>
      <c r="AZ781" s="13">
        <f t="shared" si="993"/>
        <v>1.2116508138060841E-5</v>
      </c>
      <c r="BA781" s="13">
        <f t="shared" si="994"/>
        <v>7.5043329750729198E-7</v>
      </c>
      <c r="BB781" s="13">
        <f t="shared" si="995"/>
        <v>3.4858442357580658E-8</v>
      </c>
      <c r="BC781" s="13">
        <f t="shared" si="996"/>
        <v>1.295370029696707E-9</v>
      </c>
      <c r="BD781" s="13">
        <f t="shared" si="997"/>
        <v>1.5685545436696802E-8</v>
      </c>
      <c r="BE781" s="13">
        <f t="shared" si="998"/>
        <v>1.7365535550990646E-8</v>
      </c>
      <c r="BF781" s="13">
        <f t="shared" si="999"/>
        <v>9.6127299554151054E-9</v>
      </c>
      <c r="BG781" s="13">
        <f t="shared" si="1000"/>
        <v>3.5474317093727051E-9</v>
      </c>
      <c r="BH781" s="13">
        <f t="shared" si="1001"/>
        <v>9.81844267265661E-10</v>
      </c>
      <c r="BI781" s="13">
        <f t="shared" si="1002"/>
        <v>2.1740081143558615E-10</v>
      </c>
      <c r="BJ781" s="14">
        <f t="shared" si="1003"/>
        <v>0.60412228867866469</v>
      </c>
      <c r="BK781" s="14">
        <f t="shared" si="1004"/>
        <v>0.33403249697782889</v>
      </c>
      <c r="BL781" s="14">
        <f t="shared" si="1005"/>
        <v>6.1527459235647675E-2</v>
      </c>
      <c r="BM781" s="14">
        <f t="shared" si="1006"/>
        <v>0.14110284759485001</v>
      </c>
      <c r="BN781" s="14">
        <f t="shared" si="1007"/>
        <v>0.85874241101907489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1.34782608695652</v>
      </c>
      <c r="F782" s="10">
        <f>VLOOKUP(B782,home!$B$2:$E$405,3,FALSE)</f>
        <v>1.1100000000000001</v>
      </c>
      <c r="G782" s="10">
        <f>VLOOKUP(C782,away!$B$2:$E$405,4,FALSE)</f>
        <v>1.1100000000000001</v>
      </c>
      <c r="H782" s="10">
        <f>VLOOKUP(A782,away!$A$2:$E$405,3,FALSE)</f>
        <v>1.14130434782609</v>
      </c>
      <c r="I782" s="10">
        <f>VLOOKUP(C782,away!$B$2:$E$405,3,FALSE)</f>
        <v>1.1100000000000001</v>
      </c>
      <c r="J782" s="10">
        <f>VLOOKUP(B782,home!$B$2:$E$405,4,FALSE)</f>
        <v>1.31</v>
      </c>
      <c r="K782" s="12">
        <f t="shared" si="952"/>
        <v>1.6606565217391285</v>
      </c>
      <c r="L782" s="12">
        <f t="shared" si="953"/>
        <v>1.6595706521739177</v>
      </c>
      <c r="M782" s="13">
        <f t="shared" si="954"/>
        <v>3.6144619706605943E-2</v>
      </c>
      <c r="N782" s="13">
        <f t="shared" si="955"/>
        <v>6.0023798441555781E-2</v>
      </c>
      <c r="O782" s="13">
        <f t="shared" si="956"/>
        <v>5.9984550099070263E-2</v>
      </c>
      <c r="P782" s="13">
        <f t="shared" si="957"/>
        <v>9.9613734325608522E-2</v>
      </c>
      <c r="Q782" s="13">
        <f t="shared" si="958"/>
        <v>4.9839456170762284E-2</v>
      </c>
      <c r="R782" s="13">
        <f t="shared" si="959"/>
        <v>4.9774299464136557E-2</v>
      </c>
      <c r="S782" s="13">
        <f t="shared" si="960"/>
        <v>6.8633285858582235E-2</v>
      </c>
      <c r="T782" s="13">
        <f t="shared" si="961"/>
        <v>8.2712098781305352E-2</v>
      </c>
      <c r="U782" s="13">
        <f t="shared" si="962"/>
        <v>8.2658015020114772E-2</v>
      </c>
      <c r="V782" s="13">
        <f t="shared" si="963"/>
        <v>2.1016860597192162E-2</v>
      </c>
      <c r="W782" s="13">
        <f t="shared" si="964"/>
        <v>2.7588739309969284E-2</v>
      </c>
      <c r="X782" s="13">
        <f t="shared" si="965"/>
        <v>4.5785462089301926E-2</v>
      </c>
      <c r="Y782" s="13">
        <f t="shared" si="966"/>
        <v>3.7992104589813502E-2</v>
      </c>
      <c r="Z782" s="13">
        <f t="shared" si="967"/>
        <v>2.7534655541065663E-2</v>
      </c>
      <c r="AA782" s="13">
        <f t="shared" si="968"/>
        <v>4.5725605298111122E-2</v>
      </c>
      <c r="AB782" s="13">
        <f t="shared" si="969"/>
        <v>3.7967262324388747E-2</v>
      </c>
      <c r="AC782" s="13">
        <f t="shared" si="970"/>
        <v>3.6201237986473074E-3</v>
      </c>
      <c r="AD782" s="13">
        <f t="shared" si="971"/>
        <v>1.1453854965415289E-2</v>
      </c>
      <c r="AE782" s="13">
        <f t="shared" si="972"/>
        <v>1.9008481554859718E-2</v>
      </c>
      <c r="AF782" s="13">
        <f t="shared" si="973"/>
        <v>1.5772959065417216E-2</v>
      </c>
      <c r="AG782" s="13">
        <f t="shared" si="974"/>
        <v>8.7254466543023202E-3</v>
      </c>
      <c r="AH782" s="13">
        <f t="shared" si="975"/>
        <v>1.1423926563417631E-2</v>
      </c>
      <c r="AI782" s="13">
        <f t="shared" si="976"/>
        <v>1.8971218151408356E-2</v>
      </c>
      <c r="AJ782" s="13">
        <f t="shared" si="977"/>
        <v>1.5752338574236014E-2</v>
      </c>
      <c r="AK782" s="13">
        <f t="shared" si="978"/>
        <v>8.7197412619826279E-3</v>
      </c>
      <c r="AL782" s="13">
        <f t="shared" si="979"/>
        <v>3.9907909197158599E-4</v>
      </c>
      <c r="AM782" s="13">
        <f t="shared" si="980"/>
        <v>3.8041837894741957E-3</v>
      </c>
      <c r="AN782" s="13">
        <f t="shared" si="981"/>
        <v>6.313311772487137E-3</v>
      </c>
      <c r="AO782" s="13">
        <f t="shared" si="982"/>
        <v>5.2386934678218767E-3</v>
      </c>
      <c r="AP782" s="13">
        <f t="shared" si="983"/>
        <v>2.897993978310798E-3</v>
      </c>
      <c r="AQ782" s="13">
        <f t="shared" si="984"/>
        <v>1.2023564391453344E-3</v>
      </c>
      <c r="AR782" s="13">
        <f t="shared" si="985"/>
        <v>3.7917626514475835E-3</v>
      </c>
      <c r="AS782" s="13">
        <f t="shared" si="986"/>
        <v>6.2968153760132794E-3</v>
      </c>
      <c r="AT782" s="13">
        <f t="shared" si="987"/>
        <v>5.2284237601818388E-3</v>
      </c>
      <c r="AU782" s="13">
        <f t="shared" si="988"/>
        <v>2.8942053385872628E-3</v>
      </c>
      <c r="AV782" s="13">
        <f t="shared" si="989"/>
        <v>1.2015702426942851E-3</v>
      </c>
      <c r="AW782" s="13">
        <f t="shared" si="990"/>
        <v>3.0551464709495819E-5</v>
      </c>
      <c r="AX782" s="13">
        <f t="shared" si="991"/>
        <v>1.0529071033140993E-3</v>
      </c>
      <c r="AY782" s="13">
        <f t="shared" si="992"/>
        <v>1.7473737281255306E-3</v>
      </c>
      <c r="AZ782" s="13">
        <f t="shared" si="993"/>
        <v>1.4499450787884289E-3</v>
      </c>
      <c r="BA782" s="13">
        <f t="shared" si="994"/>
        <v>8.0209543334042513E-4</v>
      </c>
      <c r="BB782" s="13">
        <f t="shared" si="995"/>
        <v>3.3278351035362266E-4</v>
      </c>
      <c r="BC782" s="13">
        <f t="shared" si="996"/>
        <v>1.1045554946205733E-4</v>
      </c>
      <c r="BD782" s="13">
        <f t="shared" si="997"/>
        <v>1.0487830027252616E-3</v>
      </c>
      <c r="BE782" s="13">
        <f t="shared" si="998"/>
        <v>1.7416683333648518E-3</v>
      </c>
      <c r="BF782" s="13">
        <f t="shared" si="999"/>
        <v>1.44615643825443E-3</v>
      </c>
      <c r="BG782" s="13">
        <f t="shared" si="1000"/>
        <v>8.0052304021408307E-4</v>
      </c>
      <c r="BH782" s="13">
        <f t="shared" si="1001"/>
        <v>3.3234845188348787E-4</v>
      </c>
      <c r="BI782" s="13">
        <f t="shared" si="1002"/>
        <v>1.103833248220433E-4</v>
      </c>
      <c r="BJ782" s="14">
        <f t="shared" si="1003"/>
        <v>0.38385450147332612</v>
      </c>
      <c r="BK782" s="14">
        <f t="shared" si="1004"/>
        <v>0.23117507710673332</v>
      </c>
      <c r="BL782" s="14">
        <f t="shared" si="1005"/>
        <v>0.35586959671705454</v>
      </c>
      <c r="BM782" s="14">
        <f t="shared" si="1006"/>
        <v>0.64133655036702419</v>
      </c>
      <c r="BN782" s="14">
        <f t="shared" si="1007"/>
        <v>0.35538045820773934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1.34782608695652</v>
      </c>
      <c r="F783" s="10">
        <f>VLOOKUP(B783,home!$B$2:$E$405,3,FALSE)</f>
        <v>0.56000000000000005</v>
      </c>
      <c r="G783" s="10">
        <f>VLOOKUP(C783,away!$B$2:$E$405,4,FALSE)</f>
        <v>1.1100000000000001</v>
      </c>
      <c r="H783" s="10">
        <f>VLOOKUP(A783,away!$A$2:$E$405,3,FALSE)</f>
        <v>1.14130434782609</v>
      </c>
      <c r="I783" s="10">
        <f>VLOOKUP(C783,away!$B$2:$E$405,3,FALSE)</f>
        <v>0.19</v>
      </c>
      <c r="J783" s="10">
        <f>VLOOKUP(B783,home!$B$2:$E$405,4,FALSE)</f>
        <v>1.31</v>
      </c>
      <c r="K783" s="12">
        <f t="shared" si="952"/>
        <v>0.83780869565217297</v>
      </c>
      <c r="L783" s="12">
        <f t="shared" si="953"/>
        <v>0.28407065217391381</v>
      </c>
      <c r="M783" s="13">
        <f t="shared" si="954"/>
        <v>0.32566717724120209</v>
      </c>
      <c r="N783" s="13">
        <f t="shared" si="955"/>
        <v>0.27284679298117653</v>
      </c>
      <c r="O783" s="13">
        <f t="shared" si="956"/>
        <v>9.2512487430545867E-2</v>
      </c>
      <c r="P783" s="13">
        <f t="shared" si="957"/>
        <v>7.750776642572367E-2</v>
      </c>
      <c r="Q783" s="13">
        <f t="shared" si="958"/>
        <v>0.11429670787021899</v>
      </c>
      <c r="R783" s="13">
        <f t="shared" si="959"/>
        <v>1.3140041319313083E-2</v>
      </c>
      <c r="S783" s="13">
        <f t="shared" si="960"/>
        <v>4.6116513085498771E-3</v>
      </c>
      <c r="T783" s="13">
        <f t="shared" si="961"/>
        <v>3.2468340346024416E-2</v>
      </c>
      <c r="U783" s="13">
        <f t="shared" si="962"/>
        <v>1.100884087854935E-2</v>
      </c>
      <c r="V783" s="13">
        <f t="shared" si="963"/>
        <v>1.2195094918953393E-4</v>
      </c>
      <c r="W783" s="13">
        <f t="shared" si="964"/>
        <v>3.1919591912695208E-2</v>
      </c>
      <c r="X783" s="13">
        <f t="shared" si="965"/>
        <v>9.0674192917645138E-3</v>
      </c>
      <c r="Y783" s="13">
        <f t="shared" si="966"/>
        <v>1.2878938558729366E-3</v>
      </c>
      <c r="Z783" s="13">
        <f t="shared" si="967"/>
        <v>1.2442333690564813E-3</v>
      </c>
      <c r="AA783" s="13">
        <f t="shared" si="968"/>
        <v>1.0424295360161192E-3</v>
      </c>
      <c r="AB783" s="13">
        <f t="shared" si="969"/>
        <v>4.3667826493948238E-4</v>
      </c>
      <c r="AC783" s="13">
        <f t="shared" si="970"/>
        <v>1.8139964559156842E-6</v>
      </c>
      <c r="AD783" s="13">
        <f t="shared" si="971"/>
        <v>6.6856279165312055E-3</v>
      </c>
      <c r="AE783" s="13">
        <f t="shared" si="972"/>
        <v>1.8991906824411444E-3</v>
      </c>
      <c r="AF783" s="13">
        <f t="shared" si="973"/>
        <v>2.697521678818381E-4</v>
      </c>
      <c r="AG783" s="13">
        <f t="shared" si="974"/>
        <v>2.5542891418506959E-5</v>
      </c>
      <c r="AH783" s="13">
        <f t="shared" si="975"/>
        <v>8.836254615110514E-5</v>
      </c>
      <c r="AI783" s="13">
        <f t="shared" si="976"/>
        <v>7.403090953536233E-5</v>
      </c>
      <c r="AJ783" s="13">
        <f t="shared" si="977"/>
        <v>3.1011869877882967E-5</v>
      </c>
      <c r="AK783" s="13">
        <f t="shared" si="978"/>
        <v>8.6606714173746807E-6</v>
      </c>
      <c r="AL783" s="13">
        <f t="shared" si="979"/>
        <v>1.7269018608905787E-8</v>
      </c>
      <c r="AM783" s="13">
        <f t="shared" si="980"/>
        <v>1.1202554408729531E-3</v>
      </c>
      <c r="AN783" s="13">
        <f t="shared" si="981"/>
        <v>3.1823169369015516E-4</v>
      </c>
      <c r="AO783" s="13">
        <f t="shared" si="982"/>
        <v>4.5200142384485767E-5</v>
      </c>
      <c r="AP783" s="13">
        <f t="shared" si="983"/>
        <v>4.2800113085048804E-6</v>
      </c>
      <c r="AQ783" s="13">
        <f t="shared" si="984"/>
        <v>3.0395640092967683E-7</v>
      </c>
      <c r="AR783" s="13">
        <f t="shared" si="985"/>
        <v>5.0202412225784003E-6</v>
      </c>
      <c r="AS783" s="13">
        <f t="shared" si="986"/>
        <v>4.2060017505476786E-6</v>
      </c>
      <c r="AT783" s="13">
        <f t="shared" si="987"/>
        <v>1.7619124202685535E-6</v>
      </c>
      <c r="AU783" s="13">
        <f t="shared" si="988"/>
        <v>4.9204851555952003E-7</v>
      </c>
      <c r="AV783" s="13">
        <f t="shared" si="989"/>
        <v>1.0306063125462735E-7</v>
      </c>
      <c r="AW783" s="13">
        <f t="shared" si="990"/>
        <v>1.1416589579438533E-10</v>
      </c>
      <c r="AX783" s="13">
        <f t="shared" si="991"/>
        <v>1.5642662495250306E-4</v>
      </c>
      <c r="AY783" s="13">
        <f t="shared" si="992"/>
        <v>4.4436213367621768E-5</v>
      </c>
      <c r="AZ783" s="13">
        <f t="shared" si="993"/>
        <v>6.311512055739751E-6</v>
      </c>
      <c r="BA783" s="13">
        <f t="shared" si="994"/>
        <v>5.976384486258371E-7</v>
      </c>
      <c r="BB783" s="13">
        <f t="shared" si="995"/>
        <v>4.2442885966336894E-8</v>
      </c>
      <c r="BC783" s="13">
        <f t="shared" si="996"/>
        <v>2.4113556593200757E-9</v>
      </c>
      <c r="BD783" s="13">
        <f t="shared" si="997"/>
        <v>2.3768386636136878E-7</v>
      </c>
      <c r="BE783" s="13">
        <f t="shared" si="998"/>
        <v>1.9913361005378374E-7</v>
      </c>
      <c r="BF783" s="13">
        <f t="shared" si="999"/>
        <v>8.3417935049834497E-8</v>
      </c>
      <c r="BG783" s="13">
        <f t="shared" si="1000"/>
        <v>2.3296090452699844E-8</v>
      </c>
      <c r="BH783" s="13">
        <f t="shared" si="1001"/>
        <v>4.8794167889928738E-9</v>
      </c>
      <c r="BI783" s="13">
        <f t="shared" si="1002"/>
        <v>8.17603563105887E-10</v>
      </c>
      <c r="BJ783" s="14">
        <f t="shared" si="1003"/>
        <v>0.47246294800374844</v>
      </c>
      <c r="BK783" s="14">
        <f t="shared" si="1004"/>
        <v>0.40795481340350737</v>
      </c>
      <c r="BL783" s="14">
        <f t="shared" si="1005"/>
        <v>0.11835467591940813</v>
      </c>
      <c r="BM783" s="14">
        <f t="shared" si="1006"/>
        <v>0.10400126132833841</v>
      </c>
      <c r="BN783" s="14">
        <f t="shared" si="1007"/>
        <v>0.8959709732681802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1.34782608695652</v>
      </c>
      <c r="F784" s="10">
        <f>VLOOKUP(B784,home!$B$2:$E$405,3,FALSE)</f>
        <v>1.48</v>
      </c>
      <c r="G784" s="10">
        <f>VLOOKUP(C784,away!$B$2:$E$405,4,FALSE)</f>
        <v>1.1100000000000001</v>
      </c>
      <c r="H784" s="10">
        <f>VLOOKUP(A784,away!$A$2:$E$405,3,FALSE)</f>
        <v>1.14130434782609</v>
      </c>
      <c r="I784" s="10">
        <f>VLOOKUP(C784,away!$B$2:$E$405,3,FALSE)</f>
        <v>0.56000000000000005</v>
      </c>
      <c r="J784" s="10">
        <f>VLOOKUP(B784,home!$B$2:$E$405,4,FALSE)</f>
        <v>0.66</v>
      </c>
      <c r="K784" s="12">
        <f t="shared" si="952"/>
        <v>2.2142086956521712</v>
      </c>
      <c r="L784" s="12">
        <f t="shared" si="953"/>
        <v>0.42182608695652291</v>
      </c>
      <c r="M784" s="13">
        <f t="shared" si="954"/>
        <v>7.1644794250533828E-2</v>
      </c>
      <c r="N784" s="13">
        <f t="shared" si="955"/>
        <v>0.15863652642774267</v>
      </c>
      <c r="O784" s="13">
        <f t="shared" si="956"/>
        <v>3.0221643209507876E-2</v>
      </c>
      <c r="P784" s="13">
        <f t="shared" si="957"/>
        <v>6.6917025191389728E-2</v>
      </c>
      <c r="Q784" s="13">
        <f t="shared" si="958"/>
        <v>0.17562718813218167</v>
      </c>
      <c r="R784" s="13">
        <f t="shared" si="959"/>
        <v>6.3741387482314392E-3</v>
      </c>
      <c r="S784" s="13">
        <f t="shared" si="960"/>
        <v>1.5625309233237565E-2</v>
      </c>
      <c r="T784" s="13">
        <f t="shared" si="961"/>
        <v>7.4084129532975274E-2</v>
      </c>
      <c r="U784" s="13">
        <f t="shared" si="962"/>
        <v>1.4113673443627498E-2</v>
      </c>
      <c r="V784" s="13">
        <f t="shared" si="963"/>
        <v>1.6215789491936961E-3</v>
      </c>
      <c r="W784" s="13">
        <f t="shared" si="964"/>
        <v>0.12962508238507217</v>
      </c>
      <c r="X784" s="13">
        <f t="shared" si="965"/>
        <v>5.4679241273911897E-2</v>
      </c>
      <c r="Y784" s="13">
        <f t="shared" si="966"/>
        <v>1.1532565192162928E-2</v>
      </c>
      <c r="Z784" s="13">
        <f t="shared" si="967"/>
        <v>8.9625933529480575E-4</v>
      </c>
      <c r="AA784" s="13">
        <f t="shared" si="968"/>
        <v>1.9845052137691939E-3</v>
      </c>
      <c r="AB784" s="13">
        <f t="shared" si="969"/>
        <v>2.1970543504474097E-3</v>
      </c>
      <c r="AC784" s="13">
        <f t="shared" si="970"/>
        <v>9.4660784960148522E-5</v>
      </c>
      <c r="AD784" s="13">
        <f t="shared" si="971"/>
        <v>7.1754246147914008E-2</v>
      </c>
      <c r="AE784" s="13">
        <f t="shared" si="972"/>
        <v>3.0267812875089721E-2</v>
      </c>
      <c r="AF784" s="13">
        <f t="shared" si="973"/>
        <v>6.3838765329156796E-3</v>
      </c>
      <c r="AG784" s="13">
        <f t="shared" si="974"/>
        <v>8.9762855249779852E-4</v>
      </c>
      <c r="AH784" s="13">
        <f t="shared" si="975"/>
        <v>9.4516392076415525E-5</v>
      </c>
      <c r="AI784" s="13">
        <f t="shared" si="976"/>
        <v>2.0927901721726921E-4</v>
      </c>
      <c r="AJ784" s="13">
        <f t="shared" si="977"/>
        <v>2.3169370987000899E-4</v>
      </c>
      <c r="AK784" s="13">
        <f t="shared" si="978"/>
        <v>1.7100607570736173E-4</v>
      </c>
      <c r="AL784" s="13">
        <f t="shared" si="979"/>
        <v>3.5365685382048746E-6</v>
      </c>
      <c r="AM784" s="13">
        <f t="shared" si="980"/>
        <v>3.1775775154135481E-2</v>
      </c>
      <c r="AN784" s="13">
        <f t="shared" si="981"/>
        <v>1.3403850893279275E-2</v>
      </c>
      <c r="AO784" s="13">
        <f t="shared" si="982"/>
        <v>2.8270469862303449E-3</v>
      </c>
      <c r="AP784" s="13">
        <f t="shared" si="983"/>
        <v>3.9750738928125921E-4</v>
      </c>
      <c r="AQ784" s="13">
        <f t="shared" si="984"/>
        <v>4.1919746639204202E-5</v>
      </c>
      <c r="AR784" s="13">
        <f t="shared" si="985"/>
        <v>7.9738959645685787E-6</v>
      </c>
      <c r="AS784" s="13">
        <f t="shared" si="986"/>
        <v>1.7655869782973502E-5</v>
      </c>
      <c r="AT784" s="13">
        <f t="shared" si="987"/>
        <v>1.9546890201381175E-5</v>
      </c>
      <c r="AU784" s="13">
        <f t="shared" si="988"/>
        <v>1.4426964752285472E-5</v>
      </c>
      <c r="AV784" s="13">
        <f t="shared" si="989"/>
        <v>7.9860777015944714E-6</v>
      </c>
      <c r="AW784" s="13">
        <f t="shared" si="990"/>
        <v>9.1755385578783248E-8</v>
      </c>
      <c r="AX784" s="13">
        <f t="shared" si="991"/>
        <v>1.1726366276229165E-2</v>
      </c>
      <c r="AY784" s="13">
        <f t="shared" si="992"/>
        <v>4.9464872005206811E-3</v>
      </c>
      <c r="AZ784" s="13">
        <f t="shared" si="993"/>
        <v>1.0432786699880823E-3</v>
      </c>
      <c r="BA784" s="13">
        <f t="shared" si="994"/>
        <v>1.4669405298875943E-4</v>
      </c>
      <c r="BB784" s="13">
        <f t="shared" si="995"/>
        <v>1.5469844588010302E-5</v>
      </c>
      <c r="BC784" s="13">
        <f t="shared" si="996"/>
        <v>1.3051168016771868E-6</v>
      </c>
      <c r="BD784" s="13">
        <f t="shared" si="997"/>
        <v>5.6059955542206154E-7</v>
      </c>
      <c r="BE784" s="13">
        <f t="shared" si="998"/>
        <v>1.24128441039427E-6</v>
      </c>
      <c r="BF784" s="13">
        <f t="shared" si="999"/>
        <v>1.3742313676362355E-6</v>
      </c>
      <c r="BG784" s="13">
        <f t="shared" si="1000"/>
        <v>1.0142783480193763E-6</v>
      </c>
      <c r="BH784" s="13">
        <f t="shared" si="1001"/>
        <v>5.6145598449905576E-7</v>
      </c>
      <c r="BI784" s="13">
        <f t="shared" si="1002"/>
        <v>2.4863614462075188E-7</v>
      </c>
      <c r="BJ784" s="14">
        <f t="shared" si="1003"/>
        <v>0.77981399838314569</v>
      </c>
      <c r="BK784" s="14">
        <f t="shared" si="1004"/>
        <v>0.16085339217837388</v>
      </c>
      <c r="BL784" s="14">
        <f t="shared" si="1005"/>
        <v>5.5670100344667857E-2</v>
      </c>
      <c r="BM784" s="14">
        <f t="shared" si="1006"/>
        <v>0.48286603883675994</v>
      </c>
      <c r="BN784" s="14">
        <f t="shared" si="1007"/>
        <v>0.50942131595958728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1.34782608695652</v>
      </c>
      <c r="F785" s="10">
        <f>VLOOKUP(B785,home!$B$2:$E$405,3,FALSE)</f>
        <v>0.93</v>
      </c>
      <c r="G785" s="10">
        <f>VLOOKUP(C785,away!$B$2:$E$405,4,FALSE)</f>
        <v>1.3</v>
      </c>
      <c r="H785" s="10">
        <f>VLOOKUP(A785,away!$A$2:$E$405,3,FALSE)</f>
        <v>1.14130434782609</v>
      </c>
      <c r="I785" s="10">
        <f>VLOOKUP(C785,away!$B$2:$E$405,3,FALSE)</f>
        <v>0.19</v>
      </c>
      <c r="J785" s="10">
        <f>VLOOKUP(B785,home!$B$2:$E$405,4,FALSE)</f>
        <v>0.44</v>
      </c>
      <c r="K785" s="12">
        <f t="shared" si="952"/>
        <v>1.6295217391304326</v>
      </c>
      <c r="L785" s="12">
        <f t="shared" si="953"/>
        <v>9.5413043478261128E-2</v>
      </c>
      <c r="M785" s="13">
        <f t="shared" si="954"/>
        <v>0.17818467213345679</v>
      </c>
      <c r="N785" s="13">
        <f t="shared" si="955"/>
        <v>0.29035579682129647</v>
      </c>
      <c r="O785" s="13">
        <f t="shared" si="956"/>
        <v>1.7001141869429217E-2</v>
      </c>
      <c r="P785" s="13">
        <f t="shared" si="957"/>
        <v>2.7703730266275511E-2</v>
      </c>
      <c r="Q785" s="13">
        <f t="shared" si="958"/>
        <v>0.23657054150142082</v>
      </c>
      <c r="R785" s="13">
        <f t="shared" si="959"/>
        <v>8.1106534418396781E-4</v>
      </c>
      <c r="S785" s="13">
        <f t="shared" si="960"/>
        <v>1.0768275709087231E-3</v>
      </c>
      <c r="T785" s="13">
        <f t="shared" si="961"/>
        <v>2.2571915361950842E-2</v>
      </c>
      <c r="U785" s="13">
        <f t="shared" si="962"/>
        <v>1.3216486102030822E-3</v>
      </c>
      <c r="V785" s="13">
        <f t="shared" si="963"/>
        <v>1.8602510786237822E-5</v>
      </c>
      <c r="W785" s="13">
        <f t="shared" si="964"/>
        <v>0.12849894673814113</v>
      </c>
      <c r="X785" s="13">
        <f t="shared" si="965"/>
        <v>1.2260475592037022E-2</v>
      </c>
      <c r="Y785" s="13">
        <f t="shared" si="966"/>
        <v>5.8490464536359386E-4</v>
      </c>
      <c r="Z785" s="13">
        <f t="shared" si="967"/>
        <v>2.5795404316111908E-5</v>
      </c>
      <c r="AA785" s="13">
        <f t="shared" si="968"/>
        <v>4.203417210276334E-5</v>
      </c>
      <c r="AB785" s="13">
        <f t="shared" si="969"/>
        <v>3.4247798613901429E-5</v>
      </c>
      <c r="AC785" s="13">
        <f t="shared" si="970"/>
        <v>1.8076714137601998E-7</v>
      </c>
      <c r="AD785" s="13">
        <f t="shared" si="971"/>
        <v>5.2347956791291145E-2</v>
      </c>
      <c r="AE785" s="13">
        <f t="shared" si="972"/>
        <v>4.994677877325597E-3</v>
      </c>
      <c r="AF785" s="13">
        <f t="shared" si="973"/>
        <v>2.3827870873458811E-4</v>
      </c>
      <c r="AG785" s="13">
        <f t="shared" si="974"/>
        <v>7.5782989321457217E-6</v>
      </c>
      <c r="AH785" s="13">
        <f t="shared" si="975"/>
        <v>6.1530450838812776E-7</v>
      </c>
      <c r="AI785" s="13">
        <f t="shared" si="976"/>
        <v>1.002652072603418E-6</v>
      </c>
      <c r="AJ785" s="13">
        <f t="shared" si="977"/>
        <v>8.1692167454572736E-7</v>
      </c>
      <c r="AK785" s="13">
        <f t="shared" si="978"/>
        <v>4.4373054261303292E-7</v>
      </c>
      <c r="AL785" s="13">
        <f t="shared" si="979"/>
        <v>1.1242098583959262E-9</v>
      </c>
      <c r="AM785" s="13">
        <f t="shared" si="980"/>
        <v>1.7060426718093887E-2</v>
      </c>
      <c r="AN785" s="13">
        <f t="shared" si="981"/>
        <v>1.6277872362111799E-3</v>
      </c>
      <c r="AO785" s="13">
        <f t="shared" si="982"/>
        <v>7.7656067170987918E-5</v>
      </c>
      <c r="AP785" s="13">
        <f t="shared" si="983"/>
        <v>2.4698005711120778E-6</v>
      </c>
      <c r="AQ785" s="13">
        <f t="shared" si="984"/>
        <v>5.8912797318537736E-8</v>
      </c>
      <c r="AR785" s="13">
        <f t="shared" si="985"/>
        <v>1.1741615162241314E-8</v>
      </c>
      <c r="AS785" s="13">
        <f t="shared" si="986"/>
        <v>1.9133217159375724E-8</v>
      </c>
      <c r="AT785" s="13">
        <f t="shared" si="987"/>
        <v>1.5588996650353085E-8</v>
      </c>
      <c r="AU785" s="13">
        <f t="shared" si="988"/>
        <v>8.4675363109939495E-9</v>
      </c>
      <c r="AV785" s="13">
        <f t="shared" si="989"/>
        <v>3.4495086239102367E-9</v>
      </c>
      <c r="AW785" s="13">
        <f t="shared" si="990"/>
        <v>4.8552634102683503E-12</v>
      </c>
      <c r="AX785" s="13">
        <f t="shared" si="991"/>
        <v>4.6333893693292737E-3</v>
      </c>
      <c r="AY785" s="13">
        <f t="shared" si="992"/>
        <v>4.4208578134752693E-4</v>
      </c>
      <c r="AZ785" s="13">
        <f t="shared" si="993"/>
        <v>2.1090374938416316E-5</v>
      </c>
      <c r="BA785" s="13">
        <f t="shared" si="994"/>
        <v>6.7076562032398132E-7</v>
      </c>
      <c r="BB785" s="13">
        <f t="shared" si="995"/>
        <v>1.5999947323923713E-8</v>
      </c>
      <c r="BC785" s="13">
        <f t="shared" si="996"/>
        <v>3.0532073393348445E-10</v>
      </c>
      <c r="BD785" s="13">
        <f t="shared" si="997"/>
        <v>1.8671720632998978E-10</v>
      </c>
      <c r="BE785" s="13">
        <f t="shared" si="998"/>
        <v>3.0425974678442079E-10</v>
      </c>
      <c r="BF785" s="13">
        <f t="shared" si="999"/>
        <v>2.4789893586376728E-10</v>
      </c>
      <c r="BG785" s="13">
        <f t="shared" si="1000"/>
        <v>1.3465223503243652E-10</v>
      </c>
      <c r="BH785" s="13">
        <f t="shared" si="1001"/>
        <v>5.4854686051963926E-11</v>
      </c>
      <c r="BI785" s="13">
        <f t="shared" si="1002"/>
        <v>1.7877380682970019E-11</v>
      </c>
      <c r="BJ785" s="14">
        <f t="shared" si="1003"/>
        <v>0.77229672366784141</v>
      </c>
      <c r="BK785" s="14">
        <f t="shared" si="1004"/>
        <v>0.20742610015412599</v>
      </c>
      <c r="BL785" s="14">
        <f t="shared" si="1005"/>
        <v>1.9213075730465181E-2</v>
      </c>
      <c r="BM785" s="14">
        <f t="shared" si="1006"/>
        <v>0.24789266124419368</v>
      </c>
      <c r="BN785" s="14">
        <f t="shared" si="1007"/>
        <v>0.75062694793606277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1.26315789473684</v>
      </c>
      <c r="F786" s="10">
        <f>VLOOKUP(B786,home!$B$2:$E$405,3,FALSE)</f>
        <v>1.19</v>
      </c>
      <c r="G786" s="10">
        <f>VLOOKUP(C786,away!$B$2:$E$405,4,FALSE)</f>
        <v>0.99</v>
      </c>
      <c r="H786" s="10">
        <f>VLOOKUP(A786,away!$A$2:$E$405,3,FALSE)</f>
        <v>1.0526315789473699</v>
      </c>
      <c r="I786" s="10">
        <f>VLOOKUP(C786,away!$B$2:$E$405,3,FALSE)</f>
        <v>0.79</v>
      </c>
      <c r="J786" s="10">
        <f>VLOOKUP(B786,home!$B$2:$E$405,4,FALSE)</f>
        <v>0.95</v>
      </c>
      <c r="K786" s="12">
        <f t="shared" si="952"/>
        <v>1.4881263157894711</v>
      </c>
      <c r="L786" s="12">
        <f t="shared" si="953"/>
        <v>0.79000000000000115</v>
      </c>
      <c r="M786" s="13">
        <f t="shared" si="954"/>
        <v>0.10247603467503541</v>
      </c>
      <c r="N786" s="13">
        <f t="shared" si="955"/>
        <v>0.15249728393767453</v>
      </c>
      <c r="O786" s="13">
        <f t="shared" si="956"/>
        <v>8.0956067393278083E-2</v>
      </c>
      <c r="P786" s="13">
        <f t="shared" si="957"/>
        <v>0.12047285431076303</v>
      </c>
      <c r="Q786" s="13">
        <f t="shared" si="958"/>
        <v>0.11346761065703627</v>
      </c>
      <c r="R786" s="13">
        <f t="shared" si="959"/>
        <v>3.1977646620344892E-2</v>
      </c>
      <c r="S786" s="13">
        <f t="shared" si="960"/>
        <v>3.5407567905528271E-2</v>
      </c>
      <c r="T786" s="13">
        <f t="shared" si="961"/>
        <v>8.9639412419058775E-2</v>
      </c>
      <c r="U786" s="13">
        <f t="shared" si="962"/>
        <v>4.7586777452751465E-2</v>
      </c>
      <c r="V786" s="13">
        <f t="shared" si="963"/>
        <v>4.6250930585413682E-3</v>
      </c>
      <c r="W786" s="13">
        <f t="shared" si="964"/>
        <v>5.6284712469496519E-2</v>
      </c>
      <c r="X786" s="13">
        <f t="shared" si="965"/>
        <v>4.4464922850902311E-2</v>
      </c>
      <c r="Y786" s="13">
        <f t="shared" si="966"/>
        <v>1.7563644526106436E-2</v>
      </c>
      <c r="Z786" s="13">
        <f t="shared" si="967"/>
        <v>8.4207802766908327E-3</v>
      </c>
      <c r="AA786" s="13">
        <f t="shared" si="968"/>
        <v>1.253118472922457E-2</v>
      </c>
      <c r="AB786" s="13">
        <f t="shared" si="969"/>
        <v>9.3239928817891241E-3</v>
      </c>
      <c r="AC786" s="13">
        <f t="shared" si="970"/>
        <v>3.3983443298616218E-4</v>
      </c>
      <c r="AD786" s="13">
        <f t="shared" si="971"/>
        <v>2.0939690450625371E-2</v>
      </c>
      <c r="AE786" s="13">
        <f t="shared" si="972"/>
        <v>1.6542355455994064E-2</v>
      </c>
      <c r="AF786" s="13">
        <f t="shared" si="973"/>
        <v>6.5342304051176654E-3</v>
      </c>
      <c r="AG786" s="13">
        <f t="shared" si="974"/>
        <v>1.7206806733476541E-3</v>
      </c>
      <c r="AH786" s="13">
        <f t="shared" si="975"/>
        <v>1.6631041046464418E-3</v>
      </c>
      <c r="AI786" s="13">
        <f t="shared" si="976"/>
        <v>2.4749089840218562E-3</v>
      </c>
      <c r="AJ786" s="13">
        <f t="shared" si="977"/>
        <v>1.8414885941533544E-3</v>
      </c>
      <c r="AK786" s="13">
        <f t="shared" si="978"/>
        <v>9.1345587906192154E-4</v>
      </c>
      <c r="AL786" s="13">
        <f t="shared" si="979"/>
        <v>1.5980643382524038E-5</v>
      </c>
      <c r="AM786" s="13">
        <f t="shared" si="980"/>
        <v>6.2321808808122213E-3</v>
      </c>
      <c r="AN786" s="13">
        <f t="shared" si="981"/>
        <v>4.9234228958416615E-3</v>
      </c>
      <c r="AO786" s="13">
        <f t="shared" si="982"/>
        <v>1.9447520438574592E-3</v>
      </c>
      <c r="AP786" s="13">
        <f t="shared" si="983"/>
        <v>5.1211803821579836E-4</v>
      </c>
      <c r="AQ786" s="13">
        <f t="shared" si="984"/>
        <v>1.011433125476203E-4</v>
      </c>
      <c r="AR786" s="13">
        <f t="shared" si="985"/>
        <v>2.6277044853413828E-4</v>
      </c>
      <c r="AS786" s="13">
        <f t="shared" si="986"/>
        <v>3.9103561947545398E-4</v>
      </c>
      <c r="AT786" s="13">
        <f t="shared" si="987"/>
        <v>2.9095519787623051E-4</v>
      </c>
      <c r="AU786" s="13">
        <f t="shared" si="988"/>
        <v>1.4432602889178384E-4</v>
      </c>
      <c r="AV786" s="13">
        <f t="shared" si="989"/>
        <v>5.3693840411813718E-5</v>
      </c>
      <c r="AW786" s="13">
        <f t="shared" si="990"/>
        <v>5.2186557247269286E-7</v>
      </c>
      <c r="AX786" s="13">
        <f t="shared" si="991"/>
        <v>1.545712062249447E-3</v>
      </c>
      <c r="AY786" s="13">
        <f t="shared" si="992"/>
        <v>1.2211125291770647E-3</v>
      </c>
      <c r="AZ786" s="13">
        <f t="shared" si="993"/>
        <v>4.8233944902494128E-4</v>
      </c>
      <c r="BA786" s="13">
        <f t="shared" si="994"/>
        <v>1.2701605490990139E-4</v>
      </c>
      <c r="BB786" s="13">
        <f t="shared" si="995"/>
        <v>2.5085670844705559E-5</v>
      </c>
      <c r="BC786" s="13">
        <f t="shared" si="996"/>
        <v>3.9635359934634853E-6</v>
      </c>
      <c r="BD786" s="13">
        <f t="shared" si="997"/>
        <v>3.459810905699491E-5</v>
      </c>
      <c r="BE786" s="13">
        <f t="shared" si="998"/>
        <v>5.1486356564268171E-5</v>
      </c>
      <c r="BF786" s="13">
        <f t="shared" si="999"/>
        <v>3.830910105370373E-5</v>
      </c>
      <c r="BG786" s="13">
        <f t="shared" si="1000"/>
        <v>1.9002927137418232E-5</v>
      </c>
      <c r="BH786" s="13">
        <f t="shared" si="1001"/>
        <v>7.0696889875554819E-6</v>
      </c>
      <c r="BI786" s="13">
        <f t="shared" si="1002"/>
        <v>2.1041180453656675E-6</v>
      </c>
      <c r="BJ786" s="14">
        <f t="shared" si="1003"/>
        <v>0.53677339031883398</v>
      </c>
      <c r="BK786" s="14">
        <f t="shared" si="1004"/>
        <v>0.2645584775554139</v>
      </c>
      <c r="BL786" s="14">
        <f t="shared" si="1005"/>
        <v>0.19056397807530642</v>
      </c>
      <c r="BM786" s="14">
        <f t="shared" si="1006"/>
        <v>0.39724853796850829</v>
      </c>
      <c r="BN786" s="14">
        <f t="shared" si="1007"/>
        <v>0.60184749759413225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1.26315789473684</v>
      </c>
      <c r="F787" s="10">
        <f>VLOOKUP(B787,home!$B$2:$E$405,3,FALSE)</f>
        <v>1.78</v>
      </c>
      <c r="G787" s="10">
        <f>VLOOKUP(C787,away!$B$2:$E$405,4,FALSE)</f>
        <v>0.2</v>
      </c>
      <c r="H787" s="10">
        <f>VLOOKUP(A787,away!$A$2:$E$405,3,FALSE)</f>
        <v>1.0526315789473699</v>
      </c>
      <c r="I787" s="10">
        <f>VLOOKUP(C787,away!$B$2:$E$405,3,FALSE)</f>
        <v>0.4</v>
      </c>
      <c r="J787" s="10">
        <f>VLOOKUP(B787,home!$B$2:$E$405,4,FALSE)</f>
        <v>1.43</v>
      </c>
      <c r="K787" s="12">
        <f t="shared" si="952"/>
        <v>0.44968421052631502</v>
      </c>
      <c r="L787" s="12">
        <f t="shared" si="953"/>
        <v>0.60210526315789559</v>
      </c>
      <c r="M787" s="13">
        <f t="shared" si="954"/>
        <v>0.34931210467209284</v>
      </c>
      <c r="N787" s="13">
        <f t="shared" si="955"/>
        <v>0.15708013801675558</v>
      </c>
      <c r="O787" s="13">
        <f t="shared" si="956"/>
        <v>0.21032265670782879</v>
      </c>
      <c r="P787" s="13">
        <f t="shared" si="957"/>
        <v>9.4578777837457162E-2</v>
      </c>
      <c r="Q787" s="13">
        <f t="shared" si="958"/>
        <v>3.5318228926714663E-2</v>
      </c>
      <c r="R787" s="13">
        <f t="shared" si="959"/>
        <v>6.331818928256748E-2</v>
      </c>
      <c r="S787" s="13">
        <f t="shared" si="960"/>
        <v>6.4019719740488869E-3</v>
      </c>
      <c r="T787" s="13">
        <f t="shared" si="961"/>
        <v>2.1265291522190331E-2</v>
      </c>
      <c r="U787" s="13">
        <f t="shared" si="962"/>
        <v>2.8473189959487138E-2</v>
      </c>
      <c r="V787" s="13">
        <f t="shared" si="963"/>
        <v>1.925977997443431E-4</v>
      </c>
      <c r="W787" s="13">
        <f t="shared" si="964"/>
        <v>5.2940166306991148E-3</v>
      </c>
      <c r="X787" s="13">
        <f t="shared" si="965"/>
        <v>3.1875552765893659E-3</v>
      </c>
      <c r="Y787" s="13">
        <f t="shared" si="966"/>
        <v>9.5962190432058935E-4</v>
      </c>
      <c r="Z787" s="13">
        <f t="shared" si="967"/>
        <v>1.2708071673553912E-2</v>
      </c>
      <c r="AA787" s="13">
        <f t="shared" si="968"/>
        <v>5.7146191778339175E-3</v>
      </c>
      <c r="AB787" s="13">
        <f t="shared" si="969"/>
        <v>1.2848870067213925E-3</v>
      </c>
      <c r="AC787" s="13">
        <f t="shared" si="970"/>
        <v>3.2592029216792298E-6</v>
      </c>
      <c r="AD787" s="13">
        <f t="shared" si="971"/>
        <v>5.9515892227227844E-4</v>
      </c>
      <c r="AE787" s="13">
        <f t="shared" si="972"/>
        <v>3.5834831951551971E-4</v>
      </c>
      <c r="AF787" s="13">
        <f t="shared" si="973"/>
        <v>1.0788170461204081E-4</v>
      </c>
      <c r="AG787" s="13">
        <f t="shared" si="974"/>
        <v>2.1652047381785062E-5</v>
      </c>
      <c r="AH787" s="13">
        <f t="shared" si="975"/>
        <v>1.9128992098086442E-3</v>
      </c>
      <c r="AI787" s="13">
        <f t="shared" si="976"/>
        <v>8.6020057097921203E-4</v>
      </c>
      <c r="AJ787" s="13">
        <f t="shared" si="977"/>
        <v>1.9340930732753619E-4</v>
      </c>
      <c r="AK787" s="13">
        <f t="shared" si="978"/>
        <v>2.8991037224674844E-5</v>
      </c>
      <c r="AL787" s="13">
        <f t="shared" si="979"/>
        <v>3.5298110192437109E-8</v>
      </c>
      <c r="AM787" s="13">
        <f t="shared" si="980"/>
        <v>5.3526714019940431E-5</v>
      </c>
      <c r="AN787" s="13">
        <f t="shared" si="981"/>
        <v>3.2228716230953646E-5</v>
      </c>
      <c r="AO787" s="13">
        <f t="shared" si="982"/>
        <v>9.7025398337397416E-6</v>
      </c>
      <c r="AP787" s="13">
        <f t="shared" si="983"/>
        <v>1.9473167666312772E-6</v>
      </c>
      <c r="AQ787" s="13">
        <f t="shared" si="984"/>
        <v>2.9312241855607687E-7</v>
      </c>
      <c r="AR787" s="13">
        <f t="shared" si="985"/>
        <v>2.3035333642327293E-4</v>
      </c>
      <c r="AS787" s="13">
        <f t="shared" si="986"/>
        <v>1.0358625823160212E-4</v>
      </c>
      <c r="AT787" s="13">
        <f t="shared" si="987"/>
        <v>2.3290552377126504E-5</v>
      </c>
      <c r="AU787" s="13">
        <f t="shared" si="988"/>
        <v>3.49113121947664E-6</v>
      </c>
      <c r="AV787" s="13">
        <f t="shared" si="989"/>
        <v>3.924766465685311E-7</v>
      </c>
      <c r="AW787" s="13">
        <f t="shared" si="990"/>
        <v>2.6547829269460183E-10</v>
      </c>
      <c r="AX787" s="13">
        <f t="shared" si="991"/>
        <v>4.0116863560207905E-6</v>
      </c>
      <c r="AY787" s="13">
        <f t="shared" si="992"/>
        <v>2.4154574690988367E-6</v>
      </c>
      <c r="AZ787" s="13">
        <f t="shared" si="993"/>
        <v>7.2717982753922974E-7</v>
      </c>
      <c r="BA787" s="13">
        <f t="shared" si="994"/>
        <v>1.45946267141207E-7</v>
      </c>
      <c r="BB787" s="13">
        <f t="shared" si="995"/>
        <v>2.1968753895992243E-8</v>
      </c>
      <c r="BC787" s="13">
        <f t="shared" si="996"/>
        <v>2.6455004691594913E-9</v>
      </c>
      <c r="BD787" s="13">
        <f t="shared" si="997"/>
        <v>2.3116159374405654E-5</v>
      </c>
      <c r="BE787" s="13">
        <f t="shared" si="998"/>
        <v>1.0394971878680082E-5</v>
      </c>
      <c r="BF787" s="13">
        <f t="shared" si="999"/>
        <v>2.3372273613537492E-6</v>
      </c>
      <c r="BG787" s="13">
        <f t="shared" si="1000"/>
        <v>3.5033808027028771E-7</v>
      </c>
      <c r="BH787" s="13">
        <f t="shared" si="1001"/>
        <v>3.9385375760912277E-8</v>
      </c>
      <c r="BI787" s="13">
        <f t="shared" si="1002"/>
        <v>3.5421963210656218E-9</v>
      </c>
      <c r="BJ787" s="14">
        <f t="shared" si="1003"/>
        <v>0.22429291656449529</v>
      </c>
      <c r="BK787" s="14">
        <f t="shared" si="1004"/>
        <v>0.45049116224184421</v>
      </c>
      <c r="BL787" s="14">
        <f t="shared" si="1005"/>
        <v>0.31250639763894361</v>
      </c>
      <c r="BM787" s="14">
        <f t="shared" si="1006"/>
        <v>9.0066037483429687E-2</v>
      </c>
      <c r="BN787" s="14">
        <f t="shared" si="1007"/>
        <v>0.90993009544341652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1.26315789473684</v>
      </c>
      <c r="F788" s="10">
        <f>VLOOKUP(B788,home!$B$2:$E$405,3,FALSE)</f>
        <v>1.19</v>
      </c>
      <c r="G788" s="10">
        <f>VLOOKUP(C788,away!$B$2:$E$405,4,FALSE)</f>
        <v>1.58</v>
      </c>
      <c r="H788" s="10">
        <f>VLOOKUP(A788,away!$A$2:$E$405,3,FALSE)</f>
        <v>1.0526315789473699</v>
      </c>
      <c r="I788" s="10">
        <f>VLOOKUP(C788,away!$B$2:$E$405,3,FALSE)</f>
        <v>0.59</v>
      </c>
      <c r="J788" s="10">
        <f>VLOOKUP(B788,home!$B$2:$E$405,4,FALSE)</f>
        <v>0.24</v>
      </c>
      <c r="K788" s="12">
        <f t="shared" si="952"/>
        <v>2.3749894736842068</v>
      </c>
      <c r="L788" s="12">
        <f t="shared" si="953"/>
        <v>0.14905263157894755</v>
      </c>
      <c r="M788" s="13">
        <f t="shared" si="954"/>
        <v>8.0135036964155956E-2</v>
      </c>
      <c r="N788" s="13">
        <f t="shared" si="955"/>
        <v>0.19031986926316524</v>
      </c>
      <c r="O788" s="13">
        <f t="shared" si="956"/>
        <v>1.1944338141183682E-2</v>
      </c>
      <c r="P788" s="13">
        <f t="shared" si="957"/>
        <v>2.8367677355436029E-2</v>
      </c>
      <c r="Q788" s="13">
        <f t="shared" si="958"/>
        <v>0.22600384306648597</v>
      </c>
      <c r="R788" s="13">
        <f t="shared" si="959"/>
        <v>8.9016751620611104E-4</v>
      </c>
      <c r="S788" s="13">
        <f t="shared" si="960"/>
        <v>2.5105283189114517E-3</v>
      </c>
      <c r="T788" s="13">
        <f t="shared" si="961"/>
        <v>3.3686467556015211E-2</v>
      </c>
      <c r="U788" s="13">
        <f t="shared" si="962"/>
        <v>2.1141384808051294E-3</v>
      </c>
      <c r="V788" s="13">
        <f t="shared" si="963"/>
        <v>9.8747009548701167E-5</v>
      </c>
      <c r="W788" s="13">
        <f t="shared" si="964"/>
        <v>0.17891891609836053</v>
      </c>
      <c r="X788" s="13">
        <f t="shared" si="965"/>
        <v>2.6668335283713557E-2</v>
      </c>
      <c r="Y788" s="13">
        <f t="shared" si="966"/>
        <v>1.9874927769336016E-3</v>
      </c>
      <c r="Z788" s="13">
        <f t="shared" si="967"/>
        <v>4.4227270278872087E-5</v>
      </c>
      <c r="AA788" s="13">
        <f t="shared" si="968"/>
        <v>1.0503930136210759E-4</v>
      </c>
      <c r="AB788" s="13">
        <f t="shared" si="969"/>
        <v>1.2473361752907437E-4</v>
      </c>
      <c r="AC788" s="13">
        <f t="shared" si="970"/>
        <v>2.1847679030402531E-6</v>
      </c>
      <c r="AD788" s="13">
        <f t="shared" si="971"/>
        <v>0.10623263559414849</v>
      </c>
      <c r="AE788" s="13">
        <f t="shared" si="972"/>
        <v>1.5834253894875201E-2</v>
      </c>
      <c r="AF788" s="13">
        <f t="shared" si="973"/>
        <v>1.1800686060601741E-3</v>
      </c>
      <c r="AG788" s="13">
        <f t="shared" si="974"/>
        <v>5.8630777058989765E-5</v>
      </c>
      <c r="AH788" s="13">
        <f t="shared" si="975"/>
        <v>1.6480477556548148E-6</v>
      </c>
      <c r="AI788" s="13">
        <f t="shared" si="976"/>
        <v>3.9140960718090666E-6</v>
      </c>
      <c r="AJ788" s="13">
        <f t="shared" si="977"/>
        <v>4.6479684847676192E-6</v>
      </c>
      <c r="AK788" s="13">
        <f t="shared" si="978"/>
        <v>3.6796254084463429E-6</v>
      </c>
      <c r="AL788" s="13">
        <f t="shared" si="979"/>
        <v>3.0936176393195079E-8</v>
      </c>
      <c r="AM788" s="13">
        <f t="shared" si="980"/>
        <v>5.0460278259566567E-2</v>
      </c>
      <c r="AN788" s="13">
        <f t="shared" si="981"/>
        <v>7.5212372647943514E-3</v>
      </c>
      <c r="AO788" s="13">
        <f t="shared" si="982"/>
        <v>5.605301035236217E-4</v>
      </c>
      <c r="AP788" s="13">
        <f t="shared" si="983"/>
        <v>2.7849495669805236E-5</v>
      </c>
      <c r="AQ788" s="13">
        <f t="shared" si="984"/>
        <v>1.0377601544327438E-6</v>
      </c>
      <c r="AR788" s="13">
        <f t="shared" si="985"/>
        <v>4.9129170989625674E-8</v>
      </c>
      <c r="AS788" s="13">
        <f t="shared" si="986"/>
        <v>1.1668126395119249E-7</v>
      </c>
      <c r="AT788" s="13">
        <f t="shared" si="987"/>
        <v>1.3855838683012536E-7</v>
      </c>
      <c r="AU788" s="13">
        <f t="shared" si="988"/>
        <v>1.0969157007073739E-7</v>
      </c>
      <c r="AV788" s="13">
        <f t="shared" si="989"/>
        <v>6.5129081067473708E-8</v>
      </c>
      <c r="AW788" s="13">
        <f t="shared" si="990"/>
        <v>3.0420438625282075E-10</v>
      </c>
      <c r="AX788" s="13">
        <f t="shared" si="991"/>
        <v>1.9973771617607761E-2</v>
      </c>
      <c r="AY788" s="13">
        <f t="shared" si="992"/>
        <v>2.9771432221613291E-3</v>
      </c>
      <c r="AZ788" s="13">
        <f t="shared" si="993"/>
        <v>2.2187551592528661E-4</v>
      </c>
      <c r="BA788" s="13">
        <f t="shared" si="994"/>
        <v>1.1023709843866884E-5</v>
      </c>
      <c r="BB788" s="13">
        <f t="shared" si="995"/>
        <v>4.1077824049777707E-7</v>
      </c>
      <c r="BC788" s="13">
        <f t="shared" si="996"/>
        <v>1.224551554831269E-8</v>
      </c>
      <c r="BD788" s="13">
        <f t="shared" si="997"/>
        <v>1.2204720372159651E-9</v>
      </c>
      <c r="BE788" s="13">
        <f t="shared" si="998"/>
        <v>2.8986082413138368E-9</v>
      </c>
      <c r="BF788" s="13">
        <f t="shared" si="999"/>
        <v>3.4420820307273274E-9</v>
      </c>
      <c r="BG788" s="13">
        <f t="shared" si="1000"/>
        <v>2.7249695301783204E-9</v>
      </c>
      <c r="BH788" s="13">
        <f t="shared" si="1001"/>
        <v>1.617943487570927E-9</v>
      </c>
      <c r="BI788" s="13">
        <f t="shared" si="1002"/>
        <v>7.6851975039937321E-10</v>
      </c>
      <c r="BJ788" s="14">
        <f t="shared" si="1003"/>
        <v>0.86264568288982035</v>
      </c>
      <c r="BK788" s="14">
        <f t="shared" si="1004"/>
        <v>0.11409134857429291</v>
      </c>
      <c r="BL788" s="14">
        <f t="shared" si="1005"/>
        <v>1.519279865687477E-2</v>
      </c>
      <c r="BM788" s="14">
        <f t="shared" si="1006"/>
        <v>0.45133598216667653</v>
      </c>
      <c r="BN788" s="14">
        <f t="shared" si="1007"/>
        <v>0.53766093230663303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1.26315789473684</v>
      </c>
      <c r="F789" s="10">
        <f>VLOOKUP(B789,home!$B$2:$E$405,3,FALSE)</f>
        <v>1.78</v>
      </c>
      <c r="G789" s="10">
        <f>VLOOKUP(C789,away!$B$2:$E$405,4,FALSE)</f>
        <v>1.58</v>
      </c>
      <c r="H789" s="10">
        <f>VLOOKUP(A789,away!$A$2:$E$405,3,FALSE)</f>
        <v>1.0526315789473699</v>
      </c>
      <c r="I789" s="10">
        <f>VLOOKUP(C789,away!$B$2:$E$405,3,FALSE)</f>
        <v>0.59</v>
      </c>
      <c r="J789" s="10">
        <f>VLOOKUP(B789,home!$B$2:$E$405,4,FALSE)</f>
        <v>0.48</v>
      </c>
      <c r="K789" s="12">
        <f t="shared" si="952"/>
        <v>3.5525052631578888</v>
      </c>
      <c r="L789" s="12">
        <f t="shared" si="953"/>
        <v>0.2981052631578951</v>
      </c>
      <c r="M789" s="13">
        <f t="shared" si="954"/>
        <v>2.1266748564411443E-2</v>
      </c>
      <c r="N789" s="13">
        <f t="shared" si="955"/>
        <v>7.5550236205327123E-2</v>
      </c>
      <c r="O789" s="13">
        <f t="shared" si="956"/>
        <v>6.3397296773066618E-3</v>
      </c>
      <c r="P789" s="13">
        <f t="shared" si="957"/>
        <v>2.2521923045630176E-2</v>
      </c>
      <c r="Q789" s="13">
        <f t="shared" si="958"/>
        <v>0.13419630587612322</v>
      </c>
      <c r="R789" s="13">
        <f t="shared" si="959"/>
        <v>9.4495339190170966E-4</v>
      </c>
      <c r="S789" s="13">
        <f t="shared" si="960"/>
        <v>5.9627946432079049E-3</v>
      </c>
      <c r="T789" s="13">
        <f t="shared" si="961"/>
        <v>4.00046250780191E-2</v>
      </c>
      <c r="U789" s="13">
        <f t="shared" si="962"/>
        <v>3.3569518981697221E-3</v>
      </c>
      <c r="V789" s="13">
        <f t="shared" si="963"/>
        <v>7.0163576243335868E-4</v>
      </c>
      <c r="W789" s="13">
        <f t="shared" si="964"/>
        <v>0.15891102764042447</v>
      </c>
      <c r="X789" s="13">
        <f t="shared" si="965"/>
        <v>4.7372213713440282E-2</v>
      </c>
      <c r="Y789" s="13">
        <f t="shared" si="966"/>
        <v>7.0609531177085799E-3</v>
      </c>
      <c r="Z789" s="13">
        <f t="shared" si="967"/>
        <v>9.3898526521601574E-5</v>
      </c>
      <c r="AA789" s="13">
        <f t="shared" si="968"/>
        <v>3.3357500967076014E-4</v>
      </c>
      <c r="AB789" s="13">
        <f t="shared" si="969"/>
        <v>5.9251348875665995E-4</v>
      </c>
      <c r="AC789" s="13">
        <f t="shared" si="970"/>
        <v>4.6440416713577113E-5</v>
      </c>
      <c r="AD789" s="13">
        <f t="shared" si="971"/>
        <v>0.14113306551660923</v>
      </c>
      <c r="AE789" s="13">
        <f t="shared" si="972"/>
        <v>4.2072509636109243E-2</v>
      </c>
      <c r="AF789" s="13">
        <f t="shared" si="973"/>
        <v>6.2710182783927097E-3</v>
      </c>
      <c r="AG789" s="13">
        <f t="shared" si="974"/>
        <v>6.2314118471607633E-4</v>
      </c>
      <c r="AH789" s="13">
        <f t="shared" si="975"/>
        <v>6.9979112397151577E-6</v>
      </c>
      <c r="AI789" s="13">
        <f t="shared" si="976"/>
        <v>2.486011651019984E-5</v>
      </c>
      <c r="AJ789" s="13">
        <f t="shared" si="977"/>
        <v>4.4157847372601656E-5</v>
      </c>
      <c r="AK789" s="13">
        <f t="shared" si="978"/>
        <v>5.2290328400296685E-5</v>
      </c>
      <c r="AL789" s="13">
        <f t="shared" si="979"/>
        <v>1.9672541634887715E-6</v>
      </c>
      <c r="AM789" s="13">
        <f t="shared" si="980"/>
        <v>0.10027519161067225</v>
      </c>
      <c r="AN789" s="13">
        <f t="shared" si="981"/>
        <v>2.9892562383307807E-2</v>
      </c>
      <c r="AO789" s="13">
        <f t="shared" si="982"/>
        <v>4.455565087869884E-3</v>
      </c>
      <c r="AP789" s="13">
        <f t="shared" si="983"/>
        <v>4.4274246767886057E-4</v>
      </c>
      <c r="AQ789" s="13">
        <f t="shared" si="984"/>
        <v>3.2995964959645648E-5</v>
      </c>
      <c r="AR789" s="13">
        <f t="shared" si="985"/>
        <v>4.1722283433417603E-7</v>
      </c>
      <c r="AS789" s="13">
        <f t="shared" si="986"/>
        <v>1.4821863148818122E-6</v>
      </c>
      <c r="AT789" s="13">
        <f t="shared" si="987"/>
        <v>2.6327373422991182E-6</v>
      </c>
      <c r="AU789" s="13">
        <f t="shared" si="988"/>
        <v>3.117604421676642E-6</v>
      </c>
      <c r="AV789" s="13">
        <f t="shared" si="989"/>
        <v>2.7688265291126449E-6</v>
      </c>
      <c r="AW789" s="13">
        <f t="shared" si="990"/>
        <v>5.7871181111021042E-8</v>
      </c>
      <c r="AX789" s="13">
        <f t="shared" si="991"/>
        <v>5.9371357660179841E-2</v>
      </c>
      <c r="AY789" s="13">
        <f t="shared" si="992"/>
        <v>1.7698914199329424E-2</v>
      </c>
      <c r="AZ789" s="13">
        <f t="shared" si="993"/>
        <v>2.6380697375000513E-3</v>
      </c>
      <c r="BA789" s="13">
        <f t="shared" si="994"/>
        <v>2.6214082444211067E-4</v>
      </c>
      <c r="BB789" s="13">
        <f t="shared" si="995"/>
        <v>1.9536389863685745E-5</v>
      </c>
      <c r="BC789" s="13">
        <f t="shared" si="996"/>
        <v>1.1647801282938554E-6</v>
      </c>
      <c r="BD789" s="13">
        <f t="shared" si="997"/>
        <v>2.0729387137445384E-8</v>
      </c>
      <c r="BE789" s="13">
        <f t="shared" si="998"/>
        <v>7.364125690781216E-8</v>
      </c>
      <c r="BF789" s="13">
        <f t="shared" si="999"/>
        <v>1.3080547637528254E-7</v>
      </c>
      <c r="BG789" s="13">
        <f t="shared" si="1000"/>
        <v>1.5489571442435528E-7</v>
      </c>
      <c r="BH789" s="13">
        <f t="shared" si="1001"/>
        <v>1.375669601832809E-7</v>
      </c>
      <c r="BI789" s="13">
        <f t="shared" si="1002"/>
        <v>9.7741470017547412E-8</v>
      </c>
      <c r="BJ789" s="14">
        <f t="shared" si="1003"/>
        <v>0.868285337352802</v>
      </c>
      <c r="BK789" s="14">
        <f t="shared" si="1004"/>
        <v>6.8200423885889372E-2</v>
      </c>
      <c r="BL789" s="14">
        <f t="shared" si="1005"/>
        <v>1.1707063627035681E-2</v>
      </c>
      <c r="BM789" s="14">
        <f t="shared" si="1006"/>
        <v>0.66976797030340007</v>
      </c>
      <c r="BN789" s="14">
        <f t="shared" si="1007"/>
        <v>0.26081989676070033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1.26315789473684</v>
      </c>
      <c r="F790" s="10">
        <f>VLOOKUP(B790,home!$B$2:$E$405,3,FALSE)</f>
        <v>0.59</v>
      </c>
      <c r="G790" s="10">
        <f>VLOOKUP(C790,away!$B$2:$E$405,4,FALSE)</f>
        <v>0.4</v>
      </c>
      <c r="H790" s="10">
        <f>VLOOKUP(A790,away!$A$2:$E$405,3,FALSE)</f>
        <v>1.0526315789473699</v>
      </c>
      <c r="I790" s="10">
        <f>VLOOKUP(C790,away!$B$2:$E$405,3,FALSE)</f>
        <v>0</v>
      </c>
      <c r="J790" s="10">
        <f>VLOOKUP(B790,home!$B$2:$E$405,4,FALSE)</f>
        <v>0.71</v>
      </c>
      <c r="K790" s="12">
        <f t="shared" si="952"/>
        <v>0.29810526315789426</v>
      </c>
      <c r="L790" s="12">
        <f t="shared" si="953"/>
        <v>0</v>
      </c>
      <c r="M790" s="13">
        <f t="shared" si="954"/>
        <v>0.74222320687697185</v>
      </c>
      <c r="N790" s="13">
        <f t="shared" si="955"/>
        <v>0.2212606444079559</v>
      </c>
      <c r="O790" s="13">
        <f t="shared" si="956"/>
        <v>0</v>
      </c>
      <c r="P790" s="13">
        <f t="shared" si="957"/>
        <v>0</v>
      </c>
      <c r="Q790" s="13">
        <f t="shared" si="958"/>
        <v>3.2979481313859471E-2</v>
      </c>
      <c r="R790" s="13">
        <f t="shared" si="959"/>
        <v>0</v>
      </c>
      <c r="S790" s="13">
        <f t="shared" si="960"/>
        <v>0</v>
      </c>
      <c r="T790" s="13">
        <f t="shared" si="961"/>
        <v>0</v>
      </c>
      <c r="U790" s="13">
        <f t="shared" si="962"/>
        <v>0</v>
      </c>
      <c r="V790" s="13">
        <f t="shared" si="963"/>
        <v>0</v>
      </c>
      <c r="W790" s="13">
        <f t="shared" si="964"/>
        <v>3.2771189852929786E-3</v>
      </c>
      <c r="X790" s="13">
        <f t="shared" si="965"/>
        <v>0</v>
      </c>
      <c r="Y790" s="13">
        <f t="shared" si="966"/>
        <v>0</v>
      </c>
      <c r="Z790" s="13">
        <f t="shared" si="967"/>
        <v>0</v>
      </c>
      <c r="AA790" s="13">
        <f t="shared" si="968"/>
        <v>0</v>
      </c>
      <c r="AB790" s="13">
        <f t="shared" si="969"/>
        <v>0</v>
      </c>
      <c r="AC790" s="13">
        <f t="shared" si="970"/>
        <v>0</v>
      </c>
      <c r="AD790" s="13">
        <f t="shared" si="971"/>
        <v>2.442316043776236E-4</v>
      </c>
      <c r="AE790" s="13">
        <f t="shared" si="972"/>
        <v>0</v>
      </c>
      <c r="AF790" s="13">
        <f t="shared" si="973"/>
        <v>0</v>
      </c>
      <c r="AG790" s="13">
        <f t="shared" si="974"/>
        <v>0</v>
      </c>
      <c r="AH790" s="13">
        <f t="shared" si="975"/>
        <v>0</v>
      </c>
      <c r="AI790" s="13">
        <f t="shared" si="976"/>
        <v>0</v>
      </c>
      <c r="AJ790" s="13">
        <f t="shared" si="977"/>
        <v>0</v>
      </c>
      <c r="AK790" s="13">
        <f t="shared" si="978"/>
        <v>0</v>
      </c>
      <c r="AL790" s="13">
        <f t="shared" si="979"/>
        <v>0</v>
      </c>
      <c r="AM790" s="13">
        <f t="shared" si="980"/>
        <v>1.4561345338893239E-5</v>
      </c>
      <c r="AN790" s="13">
        <f t="shared" si="981"/>
        <v>0</v>
      </c>
      <c r="AO790" s="13">
        <f t="shared" si="982"/>
        <v>0</v>
      </c>
      <c r="AP790" s="13">
        <f t="shared" si="983"/>
        <v>0</v>
      </c>
      <c r="AQ790" s="13">
        <f t="shared" si="984"/>
        <v>0</v>
      </c>
      <c r="AR790" s="13">
        <f t="shared" si="985"/>
        <v>0</v>
      </c>
      <c r="AS790" s="13">
        <f t="shared" si="986"/>
        <v>0</v>
      </c>
      <c r="AT790" s="13">
        <f t="shared" si="987"/>
        <v>0</v>
      </c>
      <c r="AU790" s="13">
        <f t="shared" si="988"/>
        <v>0</v>
      </c>
      <c r="AV790" s="13">
        <f t="shared" si="989"/>
        <v>0</v>
      </c>
      <c r="AW790" s="13">
        <f t="shared" si="990"/>
        <v>0</v>
      </c>
      <c r="AX790" s="13">
        <f t="shared" si="991"/>
        <v>7.2346894736395761E-7</v>
      </c>
      <c r="AY790" s="13">
        <f t="shared" si="992"/>
        <v>0</v>
      </c>
      <c r="AZ790" s="13">
        <f t="shared" si="993"/>
        <v>0</v>
      </c>
      <c r="BA790" s="13">
        <f t="shared" si="994"/>
        <v>0</v>
      </c>
      <c r="BB790" s="13">
        <f t="shared" si="995"/>
        <v>0</v>
      </c>
      <c r="BC790" s="13">
        <f t="shared" si="996"/>
        <v>0</v>
      </c>
      <c r="BD790" s="13">
        <f t="shared" si="997"/>
        <v>0</v>
      </c>
      <c r="BE790" s="13">
        <f t="shared" si="998"/>
        <v>0</v>
      </c>
      <c r="BF790" s="13">
        <f t="shared" si="999"/>
        <v>0</v>
      </c>
      <c r="BG790" s="13">
        <f t="shared" si="1000"/>
        <v>0</v>
      </c>
      <c r="BH790" s="13">
        <f t="shared" si="1001"/>
        <v>0</v>
      </c>
      <c r="BI790" s="13">
        <f t="shared" si="1002"/>
        <v>0</v>
      </c>
      <c r="BJ790" s="14">
        <f t="shared" si="1003"/>
        <v>0.25777676112577225</v>
      </c>
      <c r="BK790" s="14">
        <f t="shared" si="1004"/>
        <v>0.74222320687697185</v>
      </c>
      <c r="BL790" s="14">
        <f t="shared" si="1005"/>
        <v>0</v>
      </c>
      <c r="BM790" s="14">
        <f t="shared" si="1006"/>
        <v>3.5366354039568591E-3</v>
      </c>
      <c r="BN790" s="14">
        <f t="shared" si="1007"/>
        <v>0.99646333259878728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1.26315789473684</v>
      </c>
      <c r="F791" s="10">
        <f>VLOOKUP(B791,home!$B$2:$E$405,3,FALSE)</f>
        <v>0.79</v>
      </c>
      <c r="G791" s="10">
        <f>VLOOKUP(C791,away!$B$2:$E$405,4,FALSE)</f>
        <v>0.99</v>
      </c>
      <c r="H791" s="10">
        <f>VLOOKUP(A791,away!$A$2:$E$405,3,FALSE)</f>
        <v>1.0526315789473699</v>
      </c>
      <c r="I791" s="10">
        <f>VLOOKUP(C791,away!$B$2:$E$405,3,FALSE)</f>
        <v>0.59</v>
      </c>
      <c r="J791" s="10">
        <f>VLOOKUP(B791,home!$B$2:$E$405,4,FALSE)</f>
        <v>0.38</v>
      </c>
      <c r="K791" s="12">
        <f t="shared" si="952"/>
        <v>0.98791578947368264</v>
      </c>
      <c r="L791" s="12">
        <f t="shared" si="953"/>
        <v>0.23600000000000032</v>
      </c>
      <c r="M791" s="13">
        <f t="shared" si="954"/>
        <v>0.29407636823474564</v>
      </c>
      <c r="N791" s="13">
        <f t="shared" si="955"/>
        <v>0.29052268749018212</v>
      </c>
      <c r="O791" s="13">
        <f t="shared" si="956"/>
        <v>6.9402022903400057E-2</v>
      </c>
      <c r="P791" s="13">
        <f t="shared" si="957"/>
        <v>6.8563354247683062E-2</v>
      </c>
      <c r="Q791" s="13">
        <f t="shared" si="958"/>
        <v>0.1435059750859396</v>
      </c>
      <c r="R791" s="13">
        <f t="shared" si="959"/>
        <v>8.1894387026012171E-3</v>
      </c>
      <c r="S791" s="13">
        <f t="shared" si="960"/>
        <v>3.9963543941932559E-3</v>
      </c>
      <c r="T791" s="13">
        <f t="shared" si="961"/>
        <v>3.3867410120281792E-2</v>
      </c>
      <c r="U791" s="13">
        <f t="shared" si="962"/>
        <v>8.0904758012266126E-3</v>
      </c>
      <c r="V791" s="13">
        <f t="shared" si="963"/>
        <v>1.0352694878889219E-4</v>
      </c>
      <c r="W791" s="13">
        <f t="shared" si="964"/>
        <v>4.7257272890405565E-2</v>
      </c>
      <c r="X791" s="13">
        <f t="shared" si="965"/>
        <v>1.1152716402135728E-2</v>
      </c>
      <c r="Y791" s="13">
        <f t="shared" si="966"/>
        <v>1.3160205354520176E-3</v>
      </c>
      <c r="Z791" s="13">
        <f t="shared" si="967"/>
        <v>6.4423584460463E-4</v>
      </c>
      <c r="AA791" s="13">
        <f t="shared" si="968"/>
        <v>6.3645076302982779E-4</v>
      </c>
      <c r="AB791" s="13">
        <f t="shared" si="969"/>
        <v>3.1437987900986998E-4</v>
      </c>
      <c r="AC791" s="13">
        <f t="shared" si="970"/>
        <v>1.5085696333325558E-6</v>
      </c>
      <c r="AD791" s="13">
        <f t="shared" si="971"/>
        <v>1.1671551513974567E-2</v>
      </c>
      <c r="AE791" s="13">
        <f t="shared" si="972"/>
        <v>2.754486157298001E-3</v>
      </c>
      <c r="AF791" s="13">
        <f t="shared" si="973"/>
        <v>3.2502936656116451E-4</v>
      </c>
      <c r="AG791" s="13">
        <f t="shared" si="974"/>
        <v>2.5568976836144982E-5</v>
      </c>
      <c r="AH791" s="13">
        <f t="shared" si="975"/>
        <v>3.8009914831673219E-5</v>
      </c>
      <c r="AI791" s="13">
        <f t="shared" si="976"/>
        <v>3.7550595018759881E-5</v>
      </c>
      <c r="AJ791" s="13">
        <f t="shared" si="977"/>
        <v>1.8548412861582351E-5</v>
      </c>
      <c r="AK791" s="13">
        <f t="shared" si="978"/>
        <v>6.1080899785446471E-6</v>
      </c>
      <c r="AL791" s="13">
        <f t="shared" si="979"/>
        <v>1.4068807337135331E-8</v>
      </c>
      <c r="AM791" s="13">
        <f t="shared" si="980"/>
        <v>2.306102005662189E-3</v>
      </c>
      <c r="AN791" s="13">
        <f t="shared" si="981"/>
        <v>5.4424007333627724E-4</v>
      </c>
      <c r="AO791" s="13">
        <f t="shared" si="982"/>
        <v>6.42203286536808E-5</v>
      </c>
      <c r="AP791" s="13">
        <f t="shared" si="983"/>
        <v>5.0519991874228971E-6</v>
      </c>
      <c r="AQ791" s="13">
        <f t="shared" si="984"/>
        <v>2.980679520579513E-7</v>
      </c>
      <c r="AR791" s="13">
        <f t="shared" si="985"/>
        <v>1.7940679800549796E-6</v>
      </c>
      <c r="AS791" s="13">
        <f t="shared" si="986"/>
        <v>1.7723880848854702E-6</v>
      </c>
      <c r="AT791" s="13">
        <f t="shared" si="987"/>
        <v>8.7548508706668874E-7</v>
      </c>
      <c r="AU791" s="13">
        <f t="shared" si="988"/>
        <v>2.8830184698730794E-7</v>
      </c>
      <c r="AV791" s="13">
        <f t="shared" si="989"/>
        <v>7.1204486693296781E-8</v>
      </c>
      <c r="AW791" s="13">
        <f t="shared" si="990"/>
        <v>9.1114335281970204E-11</v>
      </c>
      <c r="AX791" s="13">
        <f t="shared" si="991"/>
        <v>3.7970576392176719E-4</v>
      </c>
      <c r="AY791" s="13">
        <f t="shared" si="992"/>
        <v>8.9610560285537167E-5</v>
      </c>
      <c r="AZ791" s="13">
        <f t="shared" si="993"/>
        <v>1.0574046113693399E-5</v>
      </c>
      <c r="BA791" s="13">
        <f t="shared" si="994"/>
        <v>8.3182496094388199E-7</v>
      </c>
      <c r="BB791" s="13">
        <f t="shared" si="995"/>
        <v>4.9077672695689096E-8</v>
      </c>
      <c r="BC791" s="13">
        <f t="shared" si="996"/>
        <v>2.3164661512365299E-9</v>
      </c>
      <c r="BD791" s="13">
        <f t="shared" si="997"/>
        <v>7.0566673882162544E-8</v>
      </c>
      <c r="BE791" s="13">
        <f t="shared" si="998"/>
        <v>6.9713931338828504E-8</v>
      </c>
      <c r="BF791" s="13">
        <f t="shared" si="999"/>
        <v>3.4435746757956431E-8</v>
      </c>
      <c r="BG791" s="13">
        <f t="shared" si="1000"/>
        <v>1.1339872648167448E-8</v>
      </c>
      <c r="BH791" s="13">
        <f t="shared" si="1001"/>
        <v>2.8007098099363407E-9</v>
      </c>
      <c r="BI791" s="13">
        <f t="shared" si="1002"/>
        <v>5.5337308859398976E-10</v>
      </c>
      <c r="BJ791" s="14">
        <f t="shared" si="1003"/>
        <v>0.54579940460327925</v>
      </c>
      <c r="BK791" s="14">
        <f t="shared" si="1004"/>
        <v>0.3668307370241371</v>
      </c>
      <c r="BL791" s="14">
        <f t="shared" si="1005"/>
        <v>8.6737975919751353E-2</v>
      </c>
      <c r="BM791" s="14">
        <f t="shared" si="1006"/>
        <v>0.12566289625804927</v>
      </c>
      <c r="BN791" s="14">
        <f t="shared" si="1007"/>
        <v>0.87425984666455159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1.26315789473684</v>
      </c>
      <c r="F792" s="10">
        <f>VLOOKUP(B792,home!$B$2:$E$405,3,FALSE)</f>
        <v>0.59</v>
      </c>
      <c r="G792" s="10">
        <f>VLOOKUP(C792,away!$B$2:$E$405,4,FALSE)</f>
        <v>0.79</v>
      </c>
      <c r="H792" s="10">
        <f>VLOOKUP(A792,away!$A$2:$E$405,3,FALSE)</f>
        <v>1.0526315789473699</v>
      </c>
      <c r="I792" s="10">
        <f>VLOOKUP(C792,away!$B$2:$E$405,3,FALSE)</f>
        <v>0.99</v>
      </c>
      <c r="J792" s="10">
        <f>VLOOKUP(B792,home!$B$2:$E$405,4,FALSE)</f>
        <v>1.9</v>
      </c>
      <c r="K792" s="12">
        <f t="shared" si="952"/>
        <v>0.58875789473684115</v>
      </c>
      <c r="L792" s="12">
        <f t="shared" si="953"/>
        <v>1.9800000000000026</v>
      </c>
      <c r="M792" s="13">
        <f t="shared" si="954"/>
        <v>7.6630669692648479E-2</v>
      </c>
      <c r="N792" s="13">
        <f t="shared" si="955"/>
        <v>4.5116911760517971E-2</v>
      </c>
      <c r="O792" s="13">
        <f t="shared" si="956"/>
        <v>0.15172872599144421</v>
      </c>
      <c r="P792" s="13">
        <f t="shared" si="957"/>
        <v>8.9331485285825712E-2</v>
      </c>
      <c r="Q792" s="13">
        <f t="shared" si="958"/>
        <v>1.3281468992575193E-2</v>
      </c>
      <c r="R792" s="13">
        <f t="shared" si="959"/>
        <v>0.15021143873153001</v>
      </c>
      <c r="S792" s="13">
        <f t="shared" si="960"/>
        <v>2.6034335519245971E-2</v>
      </c>
      <c r="T792" s="13">
        <f t="shared" si="961"/>
        <v>2.6297308605298921E-2</v>
      </c>
      <c r="U792" s="13">
        <f t="shared" si="962"/>
        <v>8.8438170432967589E-2</v>
      </c>
      <c r="V792" s="13">
        <f t="shared" si="963"/>
        <v>3.372142525660446E-3</v>
      </c>
      <c r="W792" s="13">
        <f t="shared" si="964"/>
        <v>2.6065232410270693E-3</v>
      </c>
      <c r="X792" s="13">
        <f t="shared" si="965"/>
        <v>5.1609160172336041E-3</v>
      </c>
      <c r="Y792" s="13">
        <f t="shared" si="966"/>
        <v>5.1093068570612762E-3</v>
      </c>
      <c r="Z792" s="13">
        <f t="shared" si="967"/>
        <v>9.9139549562809917E-2</v>
      </c>
      <c r="AA792" s="13">
        <f t="shared" si="968"/>
        <v>5.8369192485758677E-2</v>
      </c>
      <c r="AB792" s="13">
        <f t="shared" si="969"/>
        <v>1.7182661442702363E-2</v>
      </c>
      <c r="AC792" s="13">
        <f t="shared" si="970"/>
        <v>2.4569022235235204E-4</v>
      </c>
      <c r="AD792" s="13">
        <f t="shared" si="971"/>
        <v>3.8365278399243624E-4</v>
      </c>
      <c r="AE792" s="13">
        <f t="shared" si="972"/>
        <v>7.5963251230502489E-4</v>
      </c>
      <c r="AF792" s="13">
        <f t="shared" si="973"/>
        <v>7.5203618718197574E-4</v>
      </c>
      <c r="AG792" s="13">
        <f t="shared" si="974"/>
        <v>4.9634388354010458E-4</v>
      </c>
      <c r="AH792" s="13">
        <f t="shared" si="975"/>
        <v>4.9074077033590964E-2</v>
      </c>
      <c r="AI792" s="13">
        <f t="shared" si="976"/>
        <v>2.8892750280450581E-2</v>
      </c>
      <c r="AJ792" s="13">
        <f t="shared" si="977"/>
        <v>8.5054174141376785E-3</v>
      </c>
      <c r="AK792" s="13">
        <f t="shared" si="978"/>
        <v>1.6692105502019228E-3</v>
      </c>
      <c r="AL792" s="13">
        <f t="shared" si="979"/>
        <v>1.145644299911212E-5</v>
      </c>
      <c r="AM792" s="13">
        <f t="shared" si="980"/>
        <v>4.5175721082662981E-5</v>
      </c>
      <c r="AN792" s="13">
        <f t="shared" si="981"/>
        <v>8.9447927743672832E-5</v>
      </c>
      <c r="AO792" s="13">
        <f t="shared" si="982"/>
        <v>8.8553448466236238E-5</v>
      </c>
      <c r="AP792" s="13">
        <f t="shared" si="983"/>
        <v>5.8445275987715985E-5</v>
      </c>
      <c r="AQ792" s="13">
        <f t="shared" si="984"/>
        <v>2.8930411613919445E-5</v>
      </c>
      <c r="AR792" s="13">
        <f t="shared" si="985"/>
        <v>1.9433334505302057E-2</v>
      </c>
      <c r="AS792" s="13">
        <f t="shared" si="986"/>
        <v>1.144152911105845E-2</v>
      </c>
      <c r="AT792" s="13">
        <f t="shared" si="987"/>
        <v>3.3681452959985268E-3</v>
      </c>
      <c r="AU792" s="13">
        <f t="shared" si="988"/>
        <v>6.6100737787996259E-4</v>
      </c>
      <c r="AV792" s="13">
        <f t="shared" si="989"/>
        <v>9.7293328051531583E-5</v>
      </c>
      <c r="AW792" s="13">
        <f t="shared" si="990"/>
        <v>3.7097891937314353E-7</v>
      </c>
      <c r="AX792" s="13">
        <f t="shared" si="991"/>
        <v>4.4329270729745625E-6</v>
      </c>
      <c r="AY792" s="13">
        <f t="shared" si="992"/>
        <v>8.7771956044896479E-6</v>
      </c>
      <c r="AZ792" s="13">
        <f t="shared" si="993"/>
        <v>8.6894236484447647E-6</v>
      </c>
      <c r="BA792" s="13">
        <f t="shared" si="994"/>
        <v>5.7350196079735507E-6</v>
      </c>
      <c r="BB792" s="13">
        <f t="shared" si="995"/>
        <v>2.8388347059469111E-6</v>
      </c>
      <c r="BC792" s="13">
        <f t="shared" si="996"/>
        <v>1.1241785435549787E-6</v>
      </c>
      <c r="BD792" s="13">
        <f t="shared" si="997"/>
        <v>6.4130003867496881E-3</v>
      </c>
      <c r="BE792" s="13">
        <f t="shared" si="998"/>
        <v>3.7757046066492937E-3</v>
      </c>
      <c r="BF792" s="13">
        <f t="shared" si="999"/>
        <v>1.1114879476795156E-3</v>
      </c>
      <c r="BG792" s="13">
        <f t="shared" si="1000"/>
        <v>2.1813243470038797E-4</v>
      </c>
      <c r="BH792" s="13">
        <f t="shared" si="1001"/>
        <v>3.2106798257005466E-5</v>
      </c>
      <c r="BI792" s="13">
        <f t="shared" si="1002"/>
        <v>3.7806261897070052E-6</v>
      </c>
      <c r="BJ792" s="14">
        <f t="shared" si="1003"/>
        <v>0.10030625120481117</v>
      </c>
      <c r="BK792" s="14">
        <f t="shared" si="1004"/>
        <v>0.19563455688433656</v>
      </c>
      <c r="BL792" s="14">
        <f t="shared" si="1005"/>
        <v>0.60062716678130024</v>
      </c>
      <c r="BM792" s="14">
        <f t="shared" si="1006"/>
        <v>0.4693984177620309</v>
      </c>
      <c r="BN792" s="14">
        <f t="shared" si="1007"/>
        <v>0.52630070045454158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1.26315789473684</v>
      </c>
      <c r="F793" s="10">
        <f>VLOOKUP(B793,home!$B$2:$E$405,3,FALSE)</f>
        <v>1.06</v>
      </c>
      <c r="G793" s="10">
        <f>VLOOKUP(C793,away!$B$2:$E$405,4,FALSE)</f>
        <v>1.39</v>
      </c>
      <c r="H793" s="10">
        <f>VLOOKUP(A793,away!$A$2:$E$405,3,FALSE)</f>
        <v>1.0526315789473699</v>
      </c>
      <c r="I793" s="10">
        <f>VLOOKUP(C793,away!$B$2:$E$405,3,FALSE)</f>
        <v>0.79</v>
      </c>
      <c r="J793" s="10">
        <f>VLOOKUP(B793,home!$B$2:$E$405,4,FALSE)</f>
        <v>0.95</v>
      </c>
      <c r="K793" s="12">
        <f t="shared" si="952"/>
        <v>1.8611368421052601</v>
      </c>
      <c r="L793" s="12">
        <f t="shared" si="953"/>
        <v>0.79000000000000115</v>
      </c>
      <c r="M793" s="13">
        <f t="shared" si="954"/>
        <v>7.0570939424504875E-2</v>
      </c>
      <c r="N793" s="13">
        <f t="shared" si="955"/>
        <v>0.13134217534492459</v>
      </c>
      <c r="O793" s="13">
        <f t="shared" si="956"/>
        <v>5.5751042145358934E-2</v>
      </c>
      <c r="P793" s="13">
        <f t="shared" si="957"/>
        <v>0.10376031852249057</v>
      </c>
      <c r="Q793" s="13">
        <f t="shared" si="958"/>
        <v>0.1222228807283442</v>
      </c>
      <c r="R793" s="13">
        <f t="shared" si="959"/>
        <v>2.2021661647416809E-2</v>
      </c>
      <c r="S793" s="13">
        <f t="shared" si="960"/>
        <v>3.8139649931279912E-2</v>
      </c>
      <c r="T793" s="13">
        <f t="shared" si="961"/>
        <v>9.6556075775392047E-2</v>
      </c>
      <c r="U793" s="13">
        <f t="shared" si="962"/>
        <v>4.0985325816383839E-2</v>
      </c>
      <c r="V793" s="13">
        <f t="shared" si="963"/>
        <v>6.2307394477067752E-3</v>
      </c>
      <c r="W793" s="13">
        <f t="shared" si="964"/>
        <v>7.5824502090586124E-2</v>
      </c>
      <c r="X793" s="13">
        <f t="shared" si="965"/>
        <v>5.9901356651563119E-2</v>
      </c>
      <c r="Y793" s="13">
        <f t="shared" si="966"/>
        <v>2.3661035877367467E-2</v>
      </c>
      <c r="Z793" s="13">
        <f t="shared" si="967"/>
        <v>5.7990375671531013E-3</v>
      </c>
      <c r="AA793" s="13">
        <f t="shared" si="968"/>
        <v>1.0792802464981092E-2</v>
      </c>
      <c r="AB793" s="13">
        <f t="shared" si="969"/>
        <v>1.0043441148570392E-2</v>
      </c>
      <c r="AC793" s="13">
        <f t="shared" si="970"/>
        <v>5.7256527527198015E-4</v>
      </c>
      <c r="AD793" s="13">
        <f t="shared" si="971"/>
        <v>3.5279943593769285E-2</v>
      </c>
      <c r="AE793" s="13">
        <f t="shared" si="972"/>
        <v>2.7871155439077772E-2</v>
      </c>
      <c r="AF793" s="13">
        <f t="shared" si="973"/>
        <v>1.1009106398435735E-2</v>
      </c>
      <c r="AG793" s="13">
        <f t="shared" si="974"/>
        <v>2.8990646849214145E-3</v>
      </c>
      <c r="AH793" s="13">
        <f t="shared" si="975"/>
        <v>1.1453099195127391E-3</v>
      </c>
      <c r="AI793" s="13">
        <f t="shared" si="976"/>
        <v>2.1315784868337685E-3</v>
      </c>
      <c r="AJ793" s="13">
        <f t="shared" si="977"/>
        <v>1.9835796268426551E-3</v>
      </c>
      <c r="AK793" s="13">
        <f t="shared" si="978"/>
        <v>1.2305710409220897E-3</v>
      </c>
      <c r="AL793" s="13">
        <f t="shared" si="979"/>
        <v>3.367366557487481E-5</v>
      </c>
      <c r="AM793" s="13">
        <f t="shared" si="980"/>
        <v>1.3132160561951881E-2</v>
      </c>
      <c r="AN793" s="13">
        <f t="shared" si="981"/>
        <v>1.0374406843942001E-2</v>
      </c>
      <c r="AO793" s="13">
        <f t="shared" si="982"/>
        <v>4.0978907033570964E-3</v>
      </c>
      <c r="AP793" s="13">
        <f t="shared" si="983"/>
        <v>1.0791112185507034E-3</v>
      </c>
      <c r="AQ793" s="13">
        <f t="shared" si="984"/>
        <v>2.1312446566376422E-4</v>
      </c>
      <c r="AR793" s="13">
        <f t="shared" si="985"/>
        <v>1.809589672830131E-4</v>
      </c>
      <c r="AS793" s="13">
        <f t="shared" si="986"/>
        <v>3.3678940091973604E-4</v>
      </c>
      <c r="AT793" s="13">
        <f t="shared" si="987"/>
        <v>3.1340558104114006E-4</v>
      </c>
      <c r="AU793" s="13">
        <f t="shared" si="988"/>
        <v>1.9443022446569052E-4</v>
      </c>
      <c r="AV793" s="13">
        <f t="shared" si="989"/>
        <v>9.0465313492973018E-5</v>
      </c>
      <c r="AW793" s="13">
        <f t="shared" si="990"/>
        <v>1.375286852555658E-6</v>
      </c>
      <c r="AX793" s="13">
        <f t="shared" si="991"/>
        <v>4.0734579730483979E-3</v>
      </c>
      <c r="AY793" s="13">
        <f t="shared" si="992"/>
        <v>3.218031798708239E-3</v>
      </c>
      <c r="AZ793" s="13">
        <f t="shared" si="993"/>
        <v>1.2711225604897561E-3</v>
      </c>
      <c r="BA793" s="13">
        <f t="shared" si="994"/>
        <v>3.3472894092896962E-4</v>
      </c>
      <c r="BB793" s="13">
        <f t="shared" si="995"/>
        <v>6.6108965833471588E-5</v>
      </c>
      <c r="BC793" s="13">
        <f t="shared" si="996"/>
        <v>1.0445216601688529E-5</v>
      </c>
      <c r="BD793" s="13">
        <f t="shared" si="997"/>
        <v>2.3826264025596754E-5</v>
      </c>
      <c r="BE793" s="13">
        <f t="shared" si="998"/>
        <v>4.4343937787765302E-5</v>
      </c>
      <c r="BF793" s="13">
        <f t="shared" si="999"/>
        <v>4.1265068170416827E-5</v>
      </c>
      <c r="BG793" s="13">
        <f t="shared" si="1000"/>
        <v>2.5599979554649284E-5</v>
      </c>
      <c r="BH793" s="13">
        <f t="shared" si="1001"/>
        <v>1.1911266276574796E-5</v>
      </c>
      <c r="BI793" s="13">
        <f t="shared" si="1002"/>
        <v>4.4336993006918548E-6</v>
      </c>
      <c r="BJ793" s="14">
        <f t="shared" si="1003"/>
        <v>0.62443788583345783</v>
      </c>
      <c r="BK793" s="14">
        <f t="shared" si="1004"/>
        <v>0.22252591806553723</v>
      </c>
      <c r="BL793" s="14">
        <f t="shared" si="1005"/>
        <v>0.14735274199914056</v>
      </c>
      <c r="BM793" s="14">
        <f t="shared" si="1006"/>
        <v>0.491229909140393</v>
      </c>
      <c r="BN793" s="14">
        <f t="shared" si="1007"/>
        <v>0.50566901781303997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1.26315789473684</v>
      </c>
      <c r="F794" s="10">
        <f>VLOOKUP(B794,home!$B$2:$E$405,3,FALSE)</f>
        <v>0.59</v>
      </c>
      <c r="G794" s="10">
        <f>VLOOKUP(C794,away!$B$2:$E$405,4,FALSE)</f>
        <v>0.59</v>
      </c>
      <c r="H794" s="10">
        <f>VLOOKUP(A794,away!$A$2:$E$405,3,FALSE)</f>
        <v>1.0526315789473699</v>
      </c>
      <c r="I794" s="10">
        <f>VLOOKUP(C794,away!$B$2:$E$405,3,FALSE)</f>
        <v>0.99</v>
      </c>
      <c r="J794" s="10">
        <f>VLOOKUP(B794,home!$B$2:$E$405,4,FALSE)</f>
        <v>0.95</v>
      </c>
      <c r="K794" s="12">
        <f t="shared" si="952"/>
        <v>0.43970526315789399</v>
      </c>
      <c r="L794" s="12">
        <f t="shared" si="953"/>
        <v>0.99000000000000132</v>
      </c>
      <c r="M794" s="13">
        <f t="shared" si="954"/>
        <v>0.23937946579516522</v>
      </c>
      <c r="N794" s="13">
        <f t="shared" si="955"/>
        <v>0.10525641100205922</v>
      </c>
      <c r="O794" s="13">
        <f t="shared" si="956"/>
        <v>0.23698567113721386</v>
      </c>
      <c r="P794" s="13">
        <f t="shared" si="957"/>
        <v>0.10420384689203875</v>
      </c>
      <c r="Q794" s="13">
        <f t="shared" si="958"/>
        <v>2.3140898949357946E-2</v>
      </c>
      <c r="R794" s="13">
        <f t="shared" si="959"/>
        <v>0.117307907212921</v>
      </c>
      <c r="S794" s="13">
        <f t="shared" si="960"/>
        <v>1.134019753013289E-2</v>
      </c>
      <c r="T794" s="13">
        <f t="shared" si="961"/>
        <v>2.2909489959864394E-2</v>
      </c>
      <c r="U794" s="13">
        <f t="shared" si="962"/>
        <v>5.1580904211559246E-2</v>
      </c>
      <c r="V794" s="13">
        <f t="shared" si="963"/>
        <v>5.4849789931745504E-4</v>
      </c>
      <c r="W794" s="13">
        <f t="shared" si="964"/>
        <v>3.3917250207458906E-3</v>
      </c>
      <c r="X794" s="13">
        <f t="shared" si="965"/>
        <v>3.3578077705384356E-3</v>
      </c>
      <c r="Y794" s="13">
        <f t="shared" si="966"/>
        <v>1.6621148464165277E-3</v>
      </c>
      <c r="Z794" s="13">
        <f t="shared" si="967"/>
        <v>3.8711609380263995E-2</v>
      </c>
      <c r="AA794" s="13">
        <f t="shared" si="968"/>
        <v>1.7021698389814578E-2</v>
      </c>
      <c r="AB794" s="13">
        <f t="shared" si="969"/>
        <v>3.7422651849438595E-3</v>
      </c>
      <c r="AC794" s="13">
        <f t="shared" si="970"/>
        <v>1.4922852439332779E-5</v>
      </c>
      <c r="AD794" s="13">
        <f t="shared" si="971"/>
        <v>3.7283983570157123E-4</v>
      </c>
      <c r="AE794" s="13">
        <f t="shared" si="972"/>
        <v>3.6911143734455595E-4</v>
      </c>
      <c r="AF794" s="13">
        <f t="shared" si="973"/>
        <v>1.8271016148555544E-4</v>
      </c>
      <c r="AG794" s="13">
        <f t="shared" si="974"/>
        <v>6.0294353290233388E-5</v>
      </c>
      <c r="AH794" s="13">
        <f t="shared" si="975"/>
        <v>9.5811233216153476E-3</v>
      </c>
      <c r="AI794" s="13">
        <f t="shared" si="976"/>
        <v>4.2128703514791119E-3</v>
      </c>
      <c r="AJ794" s="13">
        <f t="shared" si="977"/>
        <v>9.262106332736062E-4</v>
      </c>
      <c r="AK794" s="13">
        <f t="shared" si="978"/>
        <v>1.3575323008107026E-4</v>
      </c>
      <c r="AL794" s="13">
        <f t="shared" si="979"/>
        <v>2.5984160765256878E-7</v>
      </c>
      <c r="AM794" s="13">
        <f t="shared" si="980"/>
        <v>3.2787927614581071E-5</v>
      </c>
      <c r="AN794" s="13">
        <f t="shared" si="981"/>
        <v>3.2460048338435303E-5</v>
      </c>
      <c r="AO794" s="13">
        <f t="shared" si="982"/>
        <v>1.6067723927525494E-5</v>
      </c>
      <c r="AP794" s="13">
        <f t="shared" si="983"/>
        <v>5.3023488960834213E-6</v>
      </c>
      <c r="AQ794" s="13">
        <f t="shared" si="984"/>
        <v>1.312331351780648E-6</v>
      </c>
      <c r="AR794" s="13">
        <f t="shared" si="985"/>
        <v>1.8970624176798422E-3</v>
      </c>
      <c r="AS794" s="13">
        <f t="shared" si="986"/>
        <v>8.3414832959286575E-4</v>
      </c>
      <c r="AT794" s="13">
        <f t="shared" si="987"/>
        <v>1.8338970538817436E-4</v>
      </c>
      <c r="AU794" s="13">
        <f t="shared" si="988"/>
        <v>2.6879139556051958E-5</v>
      </c>
      <c r="AV794" s="13">
        <f t="shared" si="989"/>
        <v>2.9547247829878955E-6</v>
      </c>
      <c r="AW794" s="13">
        <f t="shared" si="990"/>
        <v>3.141977367986685E-9</v>
      </c>
      <c r="AX794" s="13">
        <f t="shared" si="991"/>
        <v>2.4028373900285581E-6</v>
      </c>
      <c r="AY794" s="13">
        <f t="shared" si="992"/>
        <v>2.3788090161282752E-6</v>
      </c>
      <c r="AZ794" s="13">
        <f t="shared" si="993"/>
        <v>1.1775104629834978E-6</v>
      </c>
      <c r="BA794" s="13">
        <f t="shared" si="994"/>
        <v>3.8857845278455484E-7</v>
      </c>
      <c r="BB794" s="13">
        <f t="shared" si="995"/>
        <v>9.617316706417743E-8</v>
      </c>
      <c r="BC794" s="13">
        <f t="shared" si="996"/>
        <v>1.9042287078707163E-8</v>
      </c>
      <c r="BD794" s="13">
        <f t="shared" si="997"/>
        <v>3.1301529891717425E-4</v>
      </c>
      <c r="BE794" s="13">
        <f t="shared" si="998"/>
        <v>1.3763447438282296E-4</v>
      </c>
      <c r="BF794" s="13">
        <f t="shared" si="999"/>
        <v>3.0259301389048795E-5</v>
      </c>
      <c r="BG794" s="13">
        <f t="shared" si="1000"/>
        <v>4.4350580267485773E-6</v>
      </c>
      <c r="BH794" s="13">
        <f t="shared" si="1001"/>
        <v>4.875295891930032E-7</v>
      </c>
      <c r="BI794" s="13">
        <f t="shared" si="1002"/>
        <v>4.2873865262673888E-8</v>
      </c>
      <c r="BJ794" s="14">
        <f t="shared" si="1003"/>
        <v>0.16079779666770885</v>
      </c>
      <c r="BK794" s="14">
        <f t="shared" si="1004"/>
        <v>0.35548956961971739</v>
      </c>
      <c r="BL794" s="14">
        <f t="shared" si="1005"/>
        <v>0.44492471252607196</v>
      </c>
      <c r="BM794" s="14">
        <f t="shared" si="1006"/>
        <v>0.17364711153796733</v>
      </c>
      <c r="BN794" s="14">
        <f t="shared" si="1007"/>
        <v>0.82627420098875604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1.26315789473684</v>
      </c>
      <c r="F795" s="10">
        <f>VLOOKUP(B795,home!$B$2:$E$405,3,FALSE)</f>
        <v>1.19</v>
      </c>
      <c r="G795" s="10">
        <f>VLOOKUP(C795,away!$B$2:$E$405,4,FALSE)</f>
        <v>1.32</v>
      </c>
      <c r="H795" s="10">
        <f>VLOOKUP(A795,away!$A$2:$E$405,3,FALSE)</f>
        <v>1.0526315789473699</v>
      </c>
      <c r="I795" s="10">
        <f>VLOOKUP(C795,away!$B$2:$E$405,3,FALSE)</f>
        <v>0.53</v>
      </c>
      <c r="J795" s="10">
        <f>VLOOKUP(B795,home!$B$2:$E$405,4,FALSE)</f>
        <v>1.19</v>
      </c>
      <c r="K795" s="12">
        <f t="shared" si="952"/>
        <v>1.9841684210526283</v>
      </c>
      <c r="L795" s="12">
        <f t="shared" si="953"/>
        <v>0.6638947368421062</v>
      </c>
      <c r="M795" s="13">
        <f t="shared" si="954"/>
        <v>7.0788185909244045E-2</v>
      </c>
      <c r="N795" s="13">
        <f t="shared" si="955"/>
        <v>0.14045568306472467</v>
      </c>
      <c r="O795" s="13">
        <f t="shared" si="956"/>
        <v>4.6995904055747655E-2</v>
      </c>
      <c r="P795" s="13">
        <f t="shared" si="957"/>
        <v>9.3247788746233656E-2</v>
      </c>
      <c r="Q795" s="13">
        <f t="shared" si="958"/>
        <v>0.13934386544720159</v>
      </c>
      <c r="R795" s="13">
        <f t="shared" si="959"/>
        <v>1.5600166677873731E-2</v>
      </c>
      <c r="S795" s="13">
        <f t="shared" si="960"/>
        <v>3.070833781928696E-2</v>
      </c>
      <c r="T795" s="13">
        <f t="shared" si="961"/>
        <v>9.2509658881631748E-2</v>
      </c>
      <c r="U795" s="13">
        <f t="shared" si="962"/>
        <v>3.0953358085394549E-2</v>
      </c>
      <c r="V795" s="13">
        <f t="shared" si="963"/>
        <v>4.494605296288123E-3</v>
      </c>
      <c r="W795" s="13">
        <f t="shared" si="964"/>
        <v>9.2160565829247962E-2</v>
      </c>
      <c r="X795" s="13">
        <f t="shared" si="965"/>
        <v>6.1184914598428175E-2</v>
      </c>
      <c r="Y795" s="13">
        <f t="shared" si="966"/>
        <v>2.0310171388015105E-2</v>
      </c>
      <c r="Z795" s="13">
        <f t="shared" si="967"/>
        <v>3.4522895170999929E-3</v>
      </c>
      <c r="AA795" s="13">
        <f t="shared" si="968"/>
        <v>6.8499238401608341E-3</v>
      </c>
      <c r="AB795" s="13">
        <f t="shared" si="969"/>
        <v>6.7957012851313408E-3</v>
      </c>
      <c r="AC795" s="13">
        <f t="shared" si="970"/>
        <v>3.7004056519342074E-4</v>
      </c>
      <c r="AD795" s="13">
        <f t="shared" si="971"/>
        <v>4.5715521096183938E-2</v>
      </c>
      <c r="AE795" s="13">
        <f t="shared" si="972"/>
        <v>3.0350293847750787E-2</v>
      </c>
      <c r="AF795" s="13">
        <f t="shared" si="973"/>
        <v>1.0074700173566552E-2</v>
      </c>
      <c r="AG795" s="13">
        <f t="shared" si="974"/>
        <v>2.2295134734976966E-3</v>
      </c>
      <c r="AH795" s="13">
        <f t="shared" si="975"/>
        <v>5.729892101144652E-4</v>
      </c>
      <c r="AI795" s="13">
        <f t="shared" si="976"/>
        <v>1.1369070963130113E-3</v>
      </c>
      <c r="AJ795" s="13">
        <f t="shared" si="977"/>
        <v>1.1279075790874581E-3</v>
      </c>
      <c r="AK795" s="13">
        <f t="shared" si="978"/>
        <v>7.4598620009708487E-4</v>
      </c>
      <c r="AL795" s="13">
        <f t="shared" si="979"/>
        <v>1.9497866208879364E-5</v>
      </c>
      <c r="AM795" s="13">
        <f t="shared" si="980"/>
        <v>1.8141458662202674E-2</v>
      </c>
      <c r="AN795" s="13">
        <f t="shared" si="981"/>
        <v>1.2044018924474991E-2</v>
      </c>
      <c r="AO795" s="13">
        <f t="shared" si="982"/>
        <v>3.997980387192835E-3</v>
      </c>
      <c r="AP795" s="13">
        <f t="shared" si="983"/>
        <v>8.8474604568509682E-4</v>
      </c>
      <c r="AQ795" s="13">
        <f t="shared" si="984"/>
        <v>1.4684456079305032E-4</v>
      </c>
      <c r="AR795" s="13">
        <f t="shared" si="985"/>
        <v>7.6080904172461867E-5</v>
      </c>
      <c r="AS795" s="13">
        <f t="shared" si="986"/>
        <v>1.5095732750413E-4</v>
      </c>
      <c r="AT795" s="13">
        <f t="shared" si="987"/>
        <v>1.4976238108009706E-4</v>
      </c>
      <c r="AU795" s="13">
        <f t="shared" si="988"/>
        <v>9.905126240025941E-5</v>
      </c>
      <c r="AV795" s="13">
        <f t="shared" si="989"/>
        <v>4.9133596729998075E-5</v>
      </c>
      <c r="AW795" s="13">
        <f t="shared" si="990"/>
        <v>7.1344803196825446E-7</v>
      </c>
      <c r="AX795" s="13">
        <f t="shared" si="991"/>
        <v>5.999284898229036E-3</v>
      </c>
      <c r="AY795" s="13">
        <f t="shared" si="992"/>
        <v>3.9828936687505874E-3</v>
      </c>
      <c r="AZ795" s="13">
        <f t="shared" si="993"/>
        <v>1.3221110720426311E-3</v>
      </c>
      <c r="BA795" s="13">
        <f t="shared" si="994"/>
        <v>2.9258086074992595E-4</v>
      </c>
      <c r="BB795" s="13">
        <f t="shared" si="995"/>
        <v>4.8560723388152239E-5</v>
      </c>
      <c r="BC795" s="13">
        <f t="shared" si="996"/>
        <v>6.44784173492793E-6</v>
      </c>
      <c r="BD795" s="13">
        <f t="shared" si="997"/>
        <v>8.4182853090476764E-6</v>
      </c>
      <c r="BE795" s="13">
        <f t="shared" si="998"/>
        <v>1.6703295869623668E-5</v>
      </c>
      <c r="BF795" s="13">
        <f t="shared" si="999"/>
        <v>1.6571076096003042E-5</v>
      </c>
      <c r="BG795" s="13">
        <f t="shared" si="1000"/>
        <v>1.0959935297516437E-5</v>
      </c>
      <c r="BH795" s="13">
        <f t="shared" si="1001"/>
        <v>5.4365893785280395E-6</v>
      </c>
      <c r="BI795" s="13">
        <f t="shared" si="1002"/>
        <v>2.1574217926210934E-6</v>
      </c>
      <c r="BJ795" s="14">
        <f t="shared" si="1003"/>
        <v>0.68120181544549196</v>
      </c>
      <c r="BK795" s="14">
        <f t="shared" si="1004"/>
        <v>0.20361134987120566</v>
      </c>
      <c r="BL795" s="14">
        <f t="shared" si="1005"/>
        <v>0.11136407610555039</v>
      </c>
      <c r="BM795" s="14">
        <f t="shared" si="1006"/>
        <v>0.48921575681760421</v>
      </c>
      <c r="BN795" s="14">
        <f t="shared" si="1007"/>
        <v>0.50643159390102532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1.4931506849315099</v>
      </c>
      <c r="F796" s="10">
        <f>VLOOKUP(B796,home!$B$2:$E$405,3,FALSE)</f>
        <v>0.45</v>
      </c>
      <c r="G796" s="10">
        <f>VLOOKUP(C796,away!$B$2:$E$405,4,FALSE)</f>
        <v>0.33</v>
      </c>
      <c r="H796" s="10">
        <f>VLOOKUP(A796,away!$A$2:$E$405,3,FALSE)</f>
        <v>1.4931506849315099</v>
      </c>
      <c r="I796" s="10">
        <f>VLOOKUP(C796,away!$B$2:$E$405,3,FALSE)</f>
        <v>0.67</v>
      </c>
      <c r="J796" s="10">
        <f>VLOOKUP(B796,home!$B$2:$E$405,4,FALSE)</f>
        <v>1.34</v>
      </c>
      <c r="K796" s="12">
        <f t="shared" si="952"/>
        <v>0.22173287671232922</v>
      </c>
      <c r="L796" s="12">
        <f t="shared" si="953"/>
        <v>1.3405506849315096</v>
      </c>
      <c r="M796" s="13">
        <f t="shared" si="954"/>
        <v>0.20965676000520131</v>
      </c>
      <c r="N796" s="13">
        <f t="shared" si="955"/>
        <v>4.6487796518139696E-2</v>
      </c>
      <c r="O796" s="13">
        <f t="shared" si="956"/>
        <v>0.28105551322549371</v>
      </c>
      <c r="P796" s="13">
        <f t="shared" si="957"/>
        <v>6.2319247463348812E-2</v>
      </c>
      <c r="Q796" s="13">
        <f t="shared" si="958"/>
        <v>5.1539364269922571E-3</v>
      </c>
      <c r="R796" s="13">
        <f t="shared" si="959"/>
        <v>0.18838458037910633</v>
      </c>
      <c r="S796" s="13">
        <f t="shared" si="960"/>
        <v>4.631008087101221E-3</v>
      </c>
      <c r="T796" s="13">
        <f t="shared" si="961"/>
        <v>6.9091130072979276E-3</v>
      </c>
      <c r="U796" s="13">
        <f t="shared" si="962"/>
        <v>4.1771054935704259E-2</v>
      </c>
      <c r="V796" s="13">
        <f t="shared" si="963"/>
        <v>1.5294890084879199E-4</v>
      </c>
      <c r="W796" s="13">
        <f t="shared" si="964"/>
        <v>3.8093238344981905E-4</v>
      </c>
      <c r="X796" s="13">
        <f t="shared" si="965"/>
        <v>5.1065916754624728E-4</v>
      </c>
      <c r="Y796" s="13">
        <f t="shared" si="966"/>
        <v>3.4228224841033827E-4</v>
      </c>
      <c r="Z796" s="13">
        <f t="shared" si="967"/>
        <v>8.4179692752581983E-2</v>
      </c>
      <c r="AA796" s="13">
        <f t="shared" si="968"/>
        <v>1.8665405434790013E-2</v>
      </c>
      <c r="AB796" s="13">
        <f t="shared" si="969"/>
        <v>2.0693670210289667E-3</v>
      </c>
      <c r="AC796" s="13">
        <f t="shared" si="970"/>
        <v>2.8414479698289368E-6</v>
      </c>
      <c r="AD796" s="13">
        <f t="shared" si="971"/>
        <v>2.1116308303803103E-5</v>
      </c>
      <c r="AE796" s="13">
        <f t="shared" si="972"/>
        <v>2.8307481559888173E-5</v>
      </c>
      <c r="AF796" s="13">
        <f t="shared" si="973"/>
        <v>1.8973806896897087E-5</v>
      </c>
      <c r="AG796" s="13">
        <f t="shared" si="974"/>
        <v>8.4784499437978614E-6</v>
      </c>
      <c r="AH796" s="13">
        <f t="shared" si="975"/>
        <v>2.8211786194199465E-2</v>
      </c>
      <c r="AI796" s="13">
        <f t="shared" si="976"/>
        <v>6.2554805100330209E-3</v>
      </c>
      <c r="AJ796" s="13">
        <f t="shared" si="977"/>
        <v>6.9352284435376498E-4</v>
      </c>
      <c r="AK796" s="13">
        <f t="shared" si="978"/>
        <v>5.1258938448092432E-5</v>
      </c>
      <c r="AL796" s="13">
        <f t="shared" si="979"/>
        <v>3.3784152570440673E-8</v>
      </c>
      <c r="AM796" s="13">
        <f t="shared" si="980"/>
        <v>9.3643595714934179E-7</v>
      </c>
      <c r="AN796" s="13">
        <f t="shared" si="981"/>
        <v>1.2553398637510437E-6</v>
      </c>
      <c r="AO796" s="13">
        <f t="shared" si="982"/>
        <v>8.4142335708664504E-7</v>
      </c>
      <c r="AP796" s="13">
        <f t="shared" si="983"/>
        <v>3.7599021921995732E-7</v>
      </c>
      <c r="AQ796" s="13">
        <f t="shared" si="984"/>
        <v>1.2600848647571561E-7</v>
      </c>
      <c r="AR796" s="13">
        <f t="shared" si="985"/>
        <v>7.5638658611550773E-3</v>
      </c>
      <c r="AS796" s="13">
        <f t="shared" si="986"/>
        <v>1.6771577364600946E-3</v>
      </c>
      <c r="AT796" s="13">
        <f t="shared" si="987"/>
        <v>1.8594050480281763E-4</v>
      </c>
      <c r="AU796" s="13">
        <f t="shared" si="988"/>
        <v>1.3743041009090477E-5</v>
      </c>
      <c r="AV796" s="13">
        <f t="shared" si="989"/>
        <v>7.6182100443028555E-7</v>
      </c>
      <c r="AW796" s="13">
        <f t="shared" si="990"/>
        <v>2.7894839010048163E-10</v>
      </c>
      <c r="AX796" s="13">
        <f t="shared" si="991"/>
        <v>3.4606439772597819E-8</v>
      </c>
      <c r="AY796" s="13">
        <f t="shared" si="992"/>
        <v>4.6391686540197044E-8</v>
      </c>
      <c r="AZ796" s="13">
        <f t="shared" si="993"/>
        <v>3.1095203583294532E-8</v>
      </c>
      <c r="BA796" s="13">
        <f t="shared" si="994"/>
        <v>1.3894898820556734E-8</v>
      </c>
      <c r="BB796" s="13">
        <f t="shared" si="995"/>
        <v>4.6567040327378407E-9</v>
      </c>
      <c r="BC796" s="13">
        <f t="shared" si="996"/>
        <v>1.2485095561220066E-9</v>
      </c>
      <c r="BD796" s="13">
        <f t="shared" si="997"/>
        <v>1.6899575934835826E-3</v>
      </c>
      <c r="BE796" s="13">
        <f t="shared" si="998"/>
        <v>3.7471915872495975E-4</v>
      </c>
      <c r="BF796" s="13">
        <f t="shared" si="999"/>
        <v>4.1543778511654609E-5</v>
      </c>
      <c r="BG796" s="13">
        <f t="shared" si="1000"/>
        <v>3.0705405062963415E-6</v>
      </c>
      <c r="BH796" s="13">
        <f t="shared" si="1001"/>
        <v>1.7020994488070486E-7</v>
      </c>
      <c r="BI796" s="13">
        <f t="shared" si="1002"/>
        <v>7.5482281446891397E-9</v>
      </c>
      <c r="BJ796" s="14">
        <f t="shared" si="1003"/>
        <v>5.9865262889866662E-2</v>
      </c>
      <c r="BK796" s="14">
        <f t="shared" si="1004"/>
        <v>0.27676288608030902</v>
      </c>
      <c r="BL796" s="14">
        <f t="shared" si="1005"/>
        <v>0.57870890727698854</v>
      </c>
      <c r="BM796" s="14">
        <f t="shared" si="1006"/>
        <v>0.20645886886872608</v>
      </c>
      <c r="BN796" s="14">
        <f t="shared" si="1007"/>
        <v>0.79305783401828212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1.4931506849315099</v>
      </c>
      <c r="F797" s="10">
        <f>VLOOKUP(B797,home!$B$2:$E$405,3,FALSE)</f>
        <v>0.22</v>
      </c>
      <c r="G797" s="10">
        <f>VLOOKUP(C797,away!$B$2:$E$405,4,FALSE)</f>
        <v>1.34</v>
      </c>
      <c r="H797" s="10">
        <f>VLOOKUP(A797,away!$A$2:$E$405,3,FALSE)</f>
        <v>1.4931506849315099</v>
      </c>
      <c r="I797" s="10">
        <f>VLOOKUP(C797,away!$B$2:$E$405,3,FALSE)</f>
        <v>0.22</v>
      </c>
      <c r="J797" s="10">
        <f>VLOOKUP(B797,home!$B$2:$E$405,4,FALSE)</f>
        <v>1.79</v>
      </c>
      <c r="K797" s="12">
        <f t="shared" si="952"/>
        <v>0.44018082191780916</v>
      </c>
      <c r="L797" s="12">
        <f t="shared" si="953"/>
        <v>0.58800273972602857</v>
      </c>
      <c r="M797" s="13">
        <f t="shared" si="954"/>
        <v>0.35765603102551397</v>
      </c>
      <c r="N797" s="13">
        <f t="shared" si="955"/>
        <v>0.15743332570067217</v>
      </c>
      <c r="O797" s="13">
        <f t="shared" si="956"/>
        <v>0.21030272612253964</v>
      </c>
      <c r="P797" s="13">
        <f t="shared" si="957"/>
        <v>9.2571226836175413E-2</v>
      </c>
      <c r="Q797" s="13">
        <f t="shared" si="958"/>
        <v>3.4649565352088012E-2</v>
      </c>
      <c r="R797" s="13">
        <f t="shared" si="959"/>
        <v>6.1829289565952981E-2</v>
      </c>
      <c r="S797" s="13">
        <f t="shared" si="960"/>
        <v>5.9899954807020516E-3</v>
      </c>
      <c r="T797" s="13">
        <f t="shared" si="961"/>
        <v>2.0374039357343821E-2</v>
      </c>
      <c r="U797" s="13">
        <f t="shared" si="962"/>
        <v>2.7216067499735402E-2</v>
      </c>
      <c r="V797" s="13">
        <f t="shared" si="963"/>
        <v>1.7226397006264602E-4</v>
      </c>
      <c r="W797" s="13">
        <f t="shared" si="964"/>
        <v>5.0840247185923145E-3</v>
      </c>
      <c r="X797" s="13">
        <f t="shared" si="965"/>
        <v>2.989420463367132E-3</v>
      </c>
      <c r="Y797" s="13">
        <f t="shared" si="966"/>
        <v>8.7889371132646383E-4</v>
      </c>
      <c r="Z797" s="13">
        <f t="shared" si="967"/>
        <v>1.2118597220031436E-2</v>
      </c>
      <c r="AA797" s="13">
        <f t="shared" si="968"/>
        <v>5.334374084804314E-3</v>
      </c>
      <c r="AB797" s="13">
        <f t="shared" si="969"/>
        <v>1.174044584533112E-3</v>
      </c>
      <c r="AC797" s="13">
        <f t="shared" si="970"/>
        <v>2.7866661095167842E-6</v>
      </c>
      <c r="AD797" s="13">
        <f t="shared" si="971"/>
        <v>5.5947254482010579E-4</v>
      </c>
      <c r="AE797" s="13">
        <f t="shared" si="972"/>
        <v>3.2897138915571552E-4</v>
      </c>
      <c r="AF797" s="13">
        <f t="shared" si="973"/>
        <v>9.6718039057519132E-5</v>
      </c>
      <c r="AG797" s="13">
        <f t="shared" si="974"/>
        <v>1.8956823982250096E-5</v>
      </c>
      <c r="AH797" s="13">
        <f t="shared" si="975"/>
        <v>1.7814420917536789E-3</v>
      </c>
      <c r="AI797" s="13">
        <f t="shared" si="976"/>
        <v>7.8415664414711558E-4</v>
      </c>
      <c r="AJ797" s="13">
        <f t="shared" si="977"/>
        <v>1.7258535806649415E-4</v>
      </c>
      <c r="AK797" s="13">
        <f t="shared" si="978"/>
        <v>2.5322921588229598E-5</v>
      </c>
      <c r="AL797" s="13">
        <f t="shared" si="979"/>
        <v>2.8850636160233895E-8</v>
      </c>
      <c r="AM797" s="13">
        <f t="shared" si="980"/>
        <v>4.9253816923872493E-5</v>
      </c>
      <c r="AN797" s="13">
        <f t="shared" si="981"/>
        <v>2.8961379293201254E-5</v>
      </c>
      <c r="AO797" s="13">
        <f t="shared" si="982"/>
        <v>8.5146851853235064E-6</v>
      </c>
      <c r="AP797" s="13">
        <f t="shared" si="983"/>
        <v>1.6688860722916164E-6</v>
      </c>
      <c r="AQ797" s="13">
        <f t="shared" si="984"/>
        <v>2.4532739569952027E-7</v>
      </c>
      <c r="AR797" s="13">
        <f t="shared" si="985"/>
        <v>2.0949856612288614E-4</v>
      </c>
      <c r="AS797" s="13">
        <f t="shared" si="986"/>
        <v>9.2217251026574501E-5</v>
      </c>
      <c r="AT797" s="13">
        <f t="shared" si="987"/>
        <v>2.0296132675939246E-5</v>
      </c>
      <c r="AU797" s="13">
        <f t="shared" si="988"/>
        <v>2.9779894543492806E-6</v>
      </c>
      <c r="AV797" s="13">
        <f t="shared" si="989"/>
        <v>3.2771346141950855E-7</v>
      </c>
      <c r="AW797" s="13">
        <f t="shared" si="990"/>
        <v>2.0742607986126262E-10</v>
      </c>
      <c r="AX797" s="13">
        <f t="shared" si="991"/>
        <v>3.6134309360232489E-6</v>
      </c>
      <c r="AY797" s="13">
        <f t="shared" si="992"/>
        <v>2.1247072901924579E-6</v>
      </c>
      <c r="AZ797" s="13">
        <f t="shared" si="993"/>
        <v>6.2466685387451574E-7</v>
      </c>
      <c r="BA797" s="13">
        <f t="shared" si="994"/>
        <v>1.2243527383141801E-7</v>
      </c>
      <c r="BB797" s="13">
        <f t="shared" si="995"/>
        <v>1.7998069112995074E-8</v>
      </c>
      <c r="BC797" s="13">
        <f t="shared" si="996"/>
        <v>2.1165827896439037E-9</v>
      </c>
      <c r="BD797" s="13">
        <f t="shared" si="997"/>
        <v>2.0530955141488598E-5</v>
      </c>
      <c r="BE797" s="13">
        <f t="shared" si="998"/>
        <v>9.0373327089381198E-6</v>
      </c>
      <c r="BF797" s="13">
        <f t="shared" si="999"/>
        <v>1.9890302698825413E-6</v>
      </c>
      <c r="BG797" s="13">
        <f t="shared" si="1000"/>
        <v>2.9184432633876629E-7</v>
      </c>
      <c r="BH797" s="13">
        <f t="shared" si="1001"/>
        <v>3.2116068859961863E-8</v>
      </c>
      <c r="BI797" s="13">
        <f t="shared" si="1002"/>
        <v>2.8273755175093932E-9</v>
      </c>
      <c r="BJ797" s="14">
        <f t="shared" si="1003"/>
        <v>0.22250853755028177</v>
      </c>
      <c r="BK797" s="14">
        <f t="shared" si="1004"/>
        <v>0.45639445753648999</v>
      </c>
      <c r="BL797" s="14">
        <f t="shared" si="1005"/>
        <v>0.30897721063175321</v>
      </c>
      <c r="BM797" s="14">
        <f t="shared" si="1006"/>
        <v>8.5554513835749996E-2</v>
      </c>
      <c r="BN797" s="14">
        <f t="shared" si="1007"/>
        <v>0.91444216460294225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1.4931506849315099</v>
      </c>
      <c r="F798" s="10">
        <f>VLOOKUP(B798,home!$B$2:$E$405,3,FALSE)</f>
        <v>1.56</v>
      </c>
      <c r="G798" s="10">
        <f>VLOOKUP(C798,away!$B$2:$E$405,4,FALSE)</f>
        <v>0.84</v>
      </c>
      <c r="H798" s="10">
        <f>VLOOKUP(A798,away!$A$2:$E$405,3,FALSE)</f>
        <v>1.4931506849315099</v>
      </c>
      <c r="I798" s="10">
        <f>VLOOKUP(C798,away!$B$2:$E$405,3,FALSE)</f>
        <v>1.17</v>
      </c>
      <c r="J798" s="10">
        <f>VLOOKUP(B798,home!$B$2:$E$405,4,FALSE)</f>
        <v>0.67</v>
      </c>
      <c r="K798" s="12">
        <f t="shared" si="952"/>
        <v>1.9566246575342505</v>
      </c>
      <c r="L798" s="12">
        <f t="shared" si="953"/>
        <v>1.1704808219178107</v>
      </c>
      <c r="M798" s="13">
        <f t="shared" si="954"/>
        <v>4.3844522631337722E-2</v>
      </c>
      <c r="N798" s="13">
        <f t="shared" si="955"/>
        <v>8.5787274078293854E-2</v>
      </c>
      <c r="O798" s="13">
        <f t="shared" si="956"/>
        <v>5.1319172886122227E-2</v>
      </c>
      <c r="P798" s="13">
        <f t="shared" si="957"/>
        <v>0.10041235907324988</v>
      </c>
      <c r="Q798" s="13">
        <f t="shared" si="958"/>
        <v>8.3926747882119332E-2</v>
      </c>
      <c r="R798" s="13">
        <f t="shared" si="959"/>
        <v>3.0034053829945298E-2</v>
      </c>
      <c r="S798" s="13">
        <f t="shared" si="960"/>
        <v>5.749088625866771E-2</v>
      </c>
      <c r="T798" s="13">
        <f t="shared" si="961"/>
        <v>9.8234648841951891E-2</v>
      </c>
      <c r="U798" s="13">
        <f t="shared" si="962"/>
        <v>5.8765370289381953E-2</v>
      </c>
      <c r="V798" s="13">
        <f t="shared" si="963"/>
        <v>1.4629460770288686E-2</v>
      </c>
      <c r="W798" s="13">
        <f t="shared" si="964"/>
        <v>5.4737714777605036E-2</v>
      </c>
      <c r="X798" s="13">
        <f t="shared" si="965"/>
        <v>6.4069445382793827E-2</v>
      </c>
      <c r="Y798" s="13">
        <f t="shared" si="966"/>
        <v>3.7496028545735416E-2</v>
      </c>
      <c r="Z798" s="13">
        <f t="shared" si="967"/>
        <v>1.1718094670799374E-2</v>
      </c>
      <c r="AA798" s="13">
        <f t="shared" si="968"/>
        <v>2.2927912972206747E-2</v>
      </c>
      <c r="AB798" s="13">
        <f t="shared" si="969"/>
        <v>2.243065993360957E-2</v>
      </c>
      <c r="AC798" s="13">
        <f t="shared" si="970"/>
        <v>2.0940167946775392E-3</v>
      </c>
      <c r="AD798" s="13">
        <f t="shared" si="971"/>
        <v>2.677529060773472E-2</v>
      </c>
      <c r="AE798" s="13">
        <f t="shared" si="972"/>
        <v>3.1339964157629567E-2</v>
      </c>
      <c r="AF798" s="13">
        <f t="shared" si="973"/>
        <v>1.8341413503048503E-2</v>
      </c>
      <c r="AG798" s="13">
        <f t="shared" si="974"/>
        <v>7.1560909173942096E-3</v>
      </c>
      <c r="AH798" s="13">
        <f t="shared" si="975"/>
        <v>3.428951270396993E-3</v>
      </c>
      <c r="AI798" s="13">
        <f t="shared" si="976"/>
        <v>6.7091706051421486E-3</v>
      </c>
      <c r="AJ798" s="13">
        <f t="shared" si="977"/>
        <v>6.5636643188125609E-3</v>
      </c>
      <c r="AK798" s="13">
        <f t="shared" si="978"/>
        <v>4.2808758166554689E-3</v>
      </c>
      <c r="AL798" s="13">
        <f t="shared" si="979"/>
        <v>1.9182799006441071E-4</v>
      </c>
      <c r="AM798" s="13">
        <f t="shared" si="980"/>
        <v>1.0477838763147805E-2</v>
      </c>
      <c r="AN798" s="13">
        <f t="shared" si="981"/>
        <v>1.2264109327411538E-2</v>
      </c>
      <c r="AO798" s="13">
        <f t="shared" si="982"/>
        <v>7.1774523828192762E-3</v>
      </c>
      <c r="AP798" s="13">
        <f t="shared" si="983"/>
        <v>2.8003567881060834E-3</v>
      </c>
      <c r="AQ798" s="13">
        <f t="shared" si="984"/>
        <v>8.1944097875138241E-4</v>
      </c>
      <c r="AR798" s="13">
        <f t="shared" si="985"/>
        <v>8.0270434025807877E-4</v>
      </c>
      <c r="AS798" s="13">
        <f t="shared" si="986"/>
        <v>1.5705911048587197E-3</v>
      </c>
      <c r="AT798" s="13">
        <f t="shared" si="987"/>
        <v>1.5365286413352667E-3</v>
      </c>
      <c r="AU798" s="13">
        <f t="shared" si="988"/>
        <v>1.0021366088813946E-3</v>
      </c>
      <c r="AV798" s="13">
        <f t="shared" si="989"/>
        <v>4.9020129978877313E-4</v>
      </c>
      <c r="AW798" s="13">
        <f t="shared" si="990"/>
        <v>1.2203412740343344E-5</v>
      </c>
      <c r="AX798" s="13">
        <f t="shared" si="991"/>
        <v>3.4168662802738594E-3</v>
      </c>
      <c r="AY798" s="13">
        <f t="shared" si="992"/>
        <v>3.9993764521181986E-3</v>
      </c>
      <c r="AZ798" s="13">
        <f t="shared" si="993"/>
        <v>2.3405967184170246E-3</v>
      </c>
      <c r="BA798" s="13">
        <f t="shared" si="994"/>
        <v>9.1320785691696271E-4</v>
      </c>
      <c r="BB798" s="13">
        <f t="shared" si="995"/>
        <v>2.6722307073649232E-4</v>
      </c>
      <c r="BC798" s="13">
        <f t="shared" si="996"/>
        <v>6.2555895894210163E-5</v>
      </c>
      <c r="BD798" s="13">
        <f t="shared" si="997"/>
        <v>1.565916726570449E-4</v>
      </c>
      <c r="BE798" s="13">
        <f t="shared" si="998"/>
        <v>3.063911278853059E-4</v>
      </c>
      <c r="BF798" s="13">
        <f t="shared" si="999"/>
        <v>2.9974621783505976E-4</v>
      </c>
      <c r="BG798" s="13">
        <f t="shared" si="1000"/>
        <v>1.9549694693957024E-4</v>
      </c>
      <c r="BH798" s="13">
        <f t="shared" si="1001"/>
        <v>9.5628536713656984E-5</v>
      </c>
      <c r="BI798" s="13">
        <f t="shared" si="1002"/>
        <v>3.7421830579572154E-5</v>
      </c>
      <c r="BJ798" s="14">
        <f t="shared" si="1003"/>
        <v>0.55240364320889912</v>
      </c>
      <c r="BK798" s="14">
        <f t="shared" si="1004"/>
        <v>0.22266244997040416</v>
      </c>
      <c r="BL798" s="14">
        <f t="shared" si="1005"/>
        <v>0.21295327025000543</v>
      </c>
      <c r="BM798" s="14">
        <f t="shared" si="1006"/>
        <v>0.60042615467966187</v>
      </c>
      <c r="BN798" s="14">
        <f t="shared" si="1007"/>
        <v>0.39532413038106834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1.4931506849315099</v>
      </c>
      <c r="F799" s="10">
        <f>VLOOKUP(B799,home!$B$2:$E$405,3,FALSE)</f>
        <v>0</v>
      </c>
      <c r="G799" s="10">
        <f>VLOOKUP(C799,away!$B$2:$E$405,4,FALSE)</f>
        <v>0</v>
      </c>
      <c r="H799" s="10">
        <f>VLOOKUP(A799,away!$A$2:$E$405,3,FALSE)</f>
        <v>1.4931506849315099</v>
      </c>
      <c r="I799" s="10">
        <f>VLOOKUP(C799,away!$B$2:$E$405,3,FALSE)</f>
        <v>1</v>
      </c>
      <c r="J799" s="10">
        <f>VLOOKUP(B799,home!$B$2:$E$405,4,FALSE)</f>
        <v>0.22</v>
      </c>
      <c r="K799" s="12">
        <f t="shared" si="952"/>
        <v>0</v>
      </c>
      <c r="L799" s="12">
        <f t="shared" si="953"/>
        <v>0.32849315068493218</v>
      </c>
      <c r="M799" s="13">
        <f t="shared" si="954"/>
        <v>0.72000785976961446</v>
      </c>
      <c r="N799" s="13">
        <f t="shared" si="955"/>
        <v>0</v>
      </c>
      <c r="O799" s="13">
        <f t="shared" si="956"/>
        <v>0.23651765037363551</v>
      </c>
      <c r="P799" s="13">
        <f t="shared" si="957"/>
        <v>0</v>
      </c>
      <c r="Q799" s="13">
        <f t="shared" si="958"/>
        <v>0</v>
      </c>
      <c r="R799" s="13">
        <f t="shared" si="959"/>
        <v>3.8847214081916374E-2</v>
      </c>
      <c r="S799" s="13">
        <f t="shared" si="960"/>
        <v>0</v>
      </c>
      <c r="T799" s="13">
        <f t="shared" si="961"/>
        <v>0</v>
      </c>
      <c r="U799" s="13">
        <f t="shared" si="962"/>
        <v>0</v>
      </c>
      <c r="V799" s="13">
        <f t="shared" si="963"/>
        <v>0</v>
      </c>
      <c r="W799" s="13">
        <f t="shared" si="964"/>
        <v>0</v>
      </c>
      <c r="X799" s="13">
        <f t="shared" si="965"/>
        <v>0</v>
      </c>
      <c r="Y799" s="13">
        <f t="shared" si="966"/>
        <v>0</v>
      </c>
      <c r="Z799" s="13">
        <f t="shared" si="967"/>
        <v>4.2536812497002583E-3</v>
      </c>
      <c r="AA799" s="13">
        <f t="shared" si="968"/>
        <v>0</v>
      </c>
      <c r="AB799" s="13">
        <f t="shared" si="969"/>
        <v>0</v>
      </c>
      <c r="AC799" s="13">
        <f t="shared" si="970"/>
        <v>0</v>
      </c>
      <c r="AD799" s="13">
        <f t="shared" si="971"/>
        <v>0</v>
      </c>
      <c r="AE799" s="13">
        <f t="shared" si="972"/>
        <v>0</v>
      </c>
      <c r="AF799" s="13">
        <f t="shared" si="973"/>
        <v>0</v>
      </c>
      <c r="AG799" s="13">
        <f t="shared" si="974"/>
        <v>0</v>
      </c>
      <c r="AH799" s="13">
        <f t="shared" si="975"/>
        <v>3.4932628893086449E-4</v>
      </c>
      <c r="AI799" s="13">
        <f t="shared" si="976"/>
        <v>0</v>
      </c>
      <c r="AJ799" s="13">
        <f t="shared" si="977"/>
        <v>0</v>
      </c>
      <c r="AK799" s="13">
        <f t="shared" si="978"/>
        <v>0</v>
      </c>
      <c r="AL799" s="13">
        <f t="shared" si="979"/>
        <v>0</v>
      </c>
      <c r="AM799" s="13">
        <f t="shared" si="980"/>
        <v>0</v>
      </c>
      <c r="AN799" s="13">
        <f t="shared" si="981"/>
        <v>0</v>
      </c>
      <c r="AO799" s="13">
        <f t="shared" si="982"/>
        <v>0</v>
      </c>
      <c r="AP799" s="13">
        <f t="shared" si="983"/>
        <v>0</v>
      </c>
      <c r="AQ799" s="13">
        <f t="shared" si="984"/>
        <v>0</v>
      </c>
      <c r="AR799" s="13">
        <f t="shared" si="985"/>
        <v>2.2950258653594937E-5</v>
      </c>
      <c r="AS799" s="13">
        <f t="shared" si="986"/>
        <v>0</v>
      </c>
      <c r="AT799" s="13">
        <f t="shared" si="987"/>
        <v>0</v>
      </c>
      <c r="AU799" s="13">
        <f t="shared" si="988"/>
        <v>0</v>
      </c>
      <c r="AV799" s="13">
        <f t="shared" si="989"/>
        <v>0</v>
      </c>
      <c r="AW799" s="13">
        <f t="shared" si="990"/>
        <v>0</v>
      </c>
      <c r="AX799" s="13">
        <f t="shared" si="991"/>
        <v>0</v>
      </c>
      <c r="AY799" s="13">
        <f t="shared" si="992"/>
        <v>0</v>
      </c>
      <c r="AZ799" s="13">
        <f t="shared" si="993"/>
        <v>0</v>
      </c>
      <c r="BA799" s="13">
        <f t="shared" si="994"/>
        <v>0</v>
      </c>
      <c r="BB799" s="13">
        <f t="shared" si="995"/>
        <v>0</v>
      </c>
      <c r="BC799" s="13">
        <f t="shared" si="996"/>
        <v>0</v>
      </c>
      <c r="BD799" s="13">
        <f t="shared" si="997"/>
        <v>1.2565004623589206E-6</v>
      </c>
      <c r="BE799" s="13">
        <f t="shared" si="998"/>
        <v>0</v>
      </c>
      <c r="BF799" s="13">
        <f t="shared" si="999"/>
        <v>0</v>
      </c>
      <c r="BG799" s="13">
        <f t="shared" si="1000"/>
        <v>0</v>
      </c>
      <c r="BH799" s="13">
        <f t="shared" si="1001"/>
        <v>0</v>
      </c>
      <c r="BI799" s="13">
        <f t="shared" si="1002"/>
        <v>0</v>
      </c>
      <c r="BJ799" s="14">
        <f t="shared" si="1003"/>
        <v>0</v>
      </c>
      <c r="BK799" s="14">
        <f t="shared" si="1004"/>
        <v>0.72000785976961446</v>
      </c>
      <c r="BL799" s="14">
        <f t="shared" si="1005"/>
        <v>0.27573839750359869</v>
      </c>
      <c r="BM799" s="14">
        <f t="shared" si="1006"/>
        <v>4.6272142977470763E-3</v>
      </c>
      <c r="BN799" s="14">
        <f t="shared" si="1007"/>
        <v>0.99537272422516632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1.4931506849315099</v>
      </c>
      <c r="F800" s="10">
        <f>VLOOKUP(B800,home!$B$2:$E$405,3,FALSE)</f>
        <v>1.51</v>
      </c>
      <c r="G800" s="10">
        <f>VLOOKUP(C800,away!$B$2:$E$405,4,FALSE)</f>
        <v>0.67</v>
      </c>
      <c r="H800" s="10">
        <f>VLOOKUP(A800,away!$A$2:$E$405,3,FALSE)</f>
        <v>1.4931506849315099</v>
      </c>
      <c r="I800" s="10">
        <f>VLOOKUP(C800,away!$B$2:$E$405,3,FALSE)</f>
        <v>0.33</v>
      </c>
      <c r="J800" s="10">
        <f>VLOOKUP(B800,home!$B$2:$E$405,4,FALSE)</f>
        <v>0.5</v>
      </c>
      <c r="K800" s="12">
        <f t="shared" si="952"/>
        <v>1.5106205479452088</v>
      </c>
      <c r="L800" s="12">
        <f t="shared" si="953"/>
        <v>0.24636986301369915</v>
      </c>
      <c r="M800" s="13">
        <f t="shared" si="954"/>
        <v>0.17256342810105926</v>
      </c>
      <c r="N800" s="13">
        <f t="shared" si="955"/>
        <v>0.26067786031332574</v>
      </c>
      <c r="O800" s="13">
        <f t="shared" si="956"/>
        <v>4.2514428142432288E-2</v>
      </c>
      <c r="P800" s="13">
        <f t="shared" si="957"/>
        <v>6.4223168736098263E-2</v>
      </c>
      <c r="Q800" s="13">
        <f t="shared" si="958"/>
        <v>0.19689266609185044</v>
      </c>
      <c r="R800" s="13">
        <f t="shared" si="959"/>
        <v>5.2371369187783987E-3</v>
      </c>
      <c r="S800" s="13">
        <f t="shared" si="960"/>
        <v>5.9755062933871334E-3</v>
      </c>
      <c r="T800" s="13">
        <f t="shared" si="961"/>
        <v>4.8508419173451195E-2</v>
      </c>
      <c r="U800" s="13">
        <f t="shared" si="962"/>
        <v>7.9113266419091072E-3</v>
      </c>
      <c r="V800" s="13">
        <f t="shared" si="963"/>
        <v>2.4710137869426188E-4</v>
      </c>
      <c r="W800" s="13">
        <f t="shared" si="964"/>
        <v>9.9143369046021376E-2</v>
      </c>
      <c r="X800" s="13">
        <f t="shared" si="965"/>
        <v>2.4425938250584905E-2</v>
      </c>
      <c r="Y800" s="13">
        <f t="shared" si="966"/>
        <v>3.0089075303888382E-3</v>
      </c>
      <c r="Z800" s="13">
        <f t="shared" si="967"/>
        <v>4.3009090175447334E-4</v>
      </c>
      <c r="AA800" s="13">
        <f t="shared" si="968"/>
        <v>6.4970415367459147E-4</v>
      </c>
      <c r="AB800" s="13">
        <f t="shared" si="969"/>
        <v>4.9072822231309486E-4</v>
      </c>
      <c r="AC800" s="13">
        <f t="shared" si="970"/>
        <v>5.747753780102197E-6</v>
      </c>
      <c r="AD800" s="13">
        <f t="shared" si="971"/>
        <v>3.7442002618358741E-2</v>
      </c>
      <c r="AE800" s="13">
        <f t="shared" si="972"/>
        <v>9.2245810560436063E-3</v>
      </c>
      <c r="AF800" s="13">
        <f t="shared" si="973"/>
        <v>1.1363293855681136E-3</v>
      </c>
      <c r="AG800" s="13">
        <f t="shared" si="974"/>
        <v>9.3319105020285659E-5</v>
      </c>
      <c r="AH800" s="13">
        <f t="shared" si="975"/>
        <v>2.6490359137171989E-5</v>
      </c>
      <c r="AI800" s="13">
        <f t="shared" si="976"/>
        <v>4.0016880835060121E-5</v>
      </c>
      <c r="AJ800" s="13">
        <f t="shared" si="977"/>
        <v>3.0225161227058328E-5</v>
      </c>
      <c r="AK800" s="13">
        <f t="shared" si="978"/>
        <v>1.5219583204850377E-5</v>
      </c>
      <c r="AL800" s="13">
        <f t="shared" si="979"/>
        <v>8.556597766633829E-8</v>
      </c>
      <c r="AM800" s="13">
        <f t="shared" si="980"/>
        <v>1.13121317023022E-2</v>
      </c>
      <c r="AN800" s="13">
        <f t="shared" si="981"/>
        <v>2.7869683378891163E-3</v>
      </c>
      <c r="AO800" s="13">
        <f t="shared" si="982"/>
        <v>3.4331250381462914E-4</v>
      </c>
      <c r="AP800" s="13">
        <f t="shared" si="983"/>
        <v>2.8193951511900073E-5</v>
      </c>
      <c r="AQ800" s="13">
        <f t="shared" si="984"/>
        <v>1.7365349929504247E-6</v>
      </c>
      <c r="AR800" s="13">
        <f t="shared" si="985"/>
        <v>1.3052852303617523E-6</v>
      </c>
      <c r="AS800" s="13">
        <f t="shared" si="986"/>
        <v>1.9717906899138582E-6</v>
      </c>
      <c r="AT800" s="13">
        <f t="shared" si="987"/>
        <v>1.4893137662154674E-6</v>
      </c>
      <c r="AU800" s="13">
        <f t="shared" si="988"/>
        <v>7.4992932586091738E-7</v>
      </c>
      <c r="AV800" s="13">
        <f t="shared" si="989"/>
        <v>2.8321466228805015E-7</v>
      </c>
      <c r="AW800" s="13">
        <f t="shared" si="990"/>
        <v>8.8458910477900628E-10</v>
      </c>
      <c r="AX800" s="13">
        <f t="shared" si="991"/>
        <v>2.8480564317600178E-3</v>
      </c>
      <c r="AY800" s="13">
        <f t="shared" si="992"/>
        <v>7.0167527294800027E-4</v>
      </c>
      <c r="AZ800" s="13">
        <f t="shared" si="993"/>
        <v>8.6435820438149379E-5</v>
      </c>
      <c r="BA800" s="13">
        <f t="shared" si="994"/>
        <v>7.0983937469411845E-6</v>
      </c>
      <c r="BB800" s="13">
        <f t="shared" si="995"/>
        <v>4.3720757376279967E-7</v>
      </c>
      <c r="BC800" s="13">
        <f t="shared" si="996"/>
        <v>2.1542954011298561E-8</v>
      </c>
      <c r="BD800" s="13">
        <f t="shared" si="997"/>
        <v>5.3597157233004848E-8</v>
      </c>
      <c r="BE800" s="13">
        <f t="shared" si="998"/>
        <v>8.09649670276273E-8</v>
      </c>
      <c r="BF800" s="13">
        <f t="shared" si="999"/>
        <v>6.1153671427820067E-8</v>
      </c>
      <c r="BG800" s="13">
        <f t="shared" si="1000"/>
        <v>3.0793330880384938E-8</v>
      </c>
      <c r="BH800" s="13">
        <f t="shared" si="1001"/>
        <v>1.1629259591896311E-8</v>
      </c>
      <c r="BI800" s="13">
        <f t="shared" si="1002"/>
        <v>3.5134796993814948E-9</v>
      </c>
      <c r="BJ800" s="14">
        <f t="shared" si="1003"/>
        <v>0.69866946027054466</v>
      </c>
      <c r="BK800" s="14">
        <f t="shared" si="1004"/>
        <v>0.2437167131019447</v>
      </c>
      <c r="BL800" s="14">
        <f t="shared" si="1005"/>
        <v>5.6921317249052118E-2</v>
      </c>
      <c r="BM800" s="14">
        <f t="shared" si="1006"/>
        <v>0.25692721883139286</v>
      </c>
      <c r="BN800" s="14">
        <f t="shared" si="1007"/>
        <v>0.74210868830354437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1.4931506849315099</v>
      </c>
      <c r="F801" s="10">
        <f>VLOOKUP(B801,home!$B$2:$E$405,3,FALSE)</f>
        <v>0.22</v>
      </c>
      <c r="G801" s="10">
        <f>VLOOKUP(C801,away!$B$2:$E$405,4,FALSE)</f>
        <v>0.33</v>
      </c>
      <c r="H801" s="10">
        <f>VLOOKUP(A801,away!$A$2:$E$405,3,FALSE)</f>
        <v>1.4931506849315099</v>
      </c>
      <c r="I801" s="10">
        <f>VLOOKUP(C801,away!$B$2:$E$405,3,FALSE)</f>
        <v>1.67</v>
      </c>
      <c r="J801" s="10">
        <f>VLOOKUP(B801,home!$B$2:$E$405,4,FALSE)</f>
        <v>1.34</v>
      </c>
      <c r="K801" s="12">
        <f t="shared" ref="K801:K864" si="1008">E801*F801*G801</f>
        <v>0.10840273972602762</v>
      </c>
      <c r="L801" s="12">
        <f t="shared" ref="L801:L864" si="1009">H801*I801*J801</f>
        <v>3.341372602739733</v>
      </c>
      <c r="M801" s="13">
        <f t="shared" ref="M801:M864" si="1010">_xlfn.POISSON.DIST(0,K801,FALSE) * _xlfn.POISSON.DIST(0,L801,FALSE)</f>
        <v>3.1752769075636622E-2</v>
      </c>
      <c r="N801" s="13">
        <f t="shared" ref="N801:N864" si="1011">_xlfn.POISSON.DIST(1,K801,FALSE) * _xlfn.POISSON.DIST(0,L801,FALSE)</f>
        <v>3.4420871616868947E-3</v>
      </c>
      <c r="O801" s="13">
        <f t="shared" ref="O801:O864" si="1012">_xlfn.POISSON.DIST(0,K801,FALSE) * _xlfn.POISSON.DIST(1,L801,FALSE)</f>
        <v>0.10609783265045364</v>
      </c>
      <c r="P801" s="13">
        <f t="shared" ref="P801:P864" si="1013">_xlfn.POISSON.DIST(1,K801,FALSE) * _xlfn.POISSON.DIST(1,L801,FALSE)</f>
        <v>1.1501295738302759E-2</v>
      </c>
      <c r="Q801" s="13">
        <f t="shared" ref="Q801:Q864" si="1014">_xlfn.POISSON.DIST(2,K801,FALSE) * _xlfn.POISSON.DIST(0,L801,FALSE)</f>
        <v>1.8656583935132274E-4</v>
      </c>
      <c r="R801" s="13">
        <f t="shared" ref="R801:R864" si="1015">_xlfn.POISSON.DIST(0,K801,FALSE) * _xlfn.POISSON.DIST(2,L801,FALSE)</f>
        <v>0.17725619561414549</v>
      </c>
      <c r="S801" s="13">
        <f t="shared" ref="S801:S864" si="1016">_xlfn.POISSON.DIST(2,K801,FALSE) * _xlfn.POISSON.DIST(2,L801,FALSE)</f>
        <v>1.0414824242950622E-3</v>
      </c>
      <c r="T801" s="13">
        <f t="shared" ref="T801:T864" si="1017">_xlfn.POISSON.DIST(2,K801,FALSE) * _xlfn.POISSON.DIST(1,L801,FALSE)</f>
        <v>6.2338598421565218E-4</v>
      </c>
      <c r="U801" s="13">
        <f t="shared" ref="U801:U864" si="1018">_xlfn.POISSON.DIST(1,K801,FALSE) * _xlfn.POISSON.DIST(2,L801,FALSE)</f>
        <v>1.9215057237986052E-2</v>
      </c>
      <c r="V801" s="13">
        <f t="shared" ref="V801:V864" si="1019">_xlfn.POISSON.DIST(3,K801,FALSE) * _xlfn.POISSON.DIST(3,L801,FALSE)</f>
        <v>4.1915495235248116E-5</v>
      </c>
      <c r="W801" s="13">
        <f t="shared" ref="W801:W864" si="1020">_xlfn.POISSON.DIST(3,K801,FALSE) * _xlfn.POISSON.DIST(0,L801,FALSE)</f>
        <v>6.7414160416564391E-6</v>
      </c>
      <c r="X801" s="13">
        <f t="shared" ref="X801:X864" si="1021">_xlfn.POISSON.DIST(3,K801,FALSE) * _xlfn.POISSON.DIST(1,L801,FALSE)</f>
        <v>2.2525582865260965E-5</v>
      </c>
      <c r="Y801" s="13">
        <f t="shared" ref="Y801:Y864" si="1022">_xlfn.POISSON.DIST(3,K801,FALSE) * _xlfn.POISSON.DIST(2,L801,FALSE)</f>
        <v>3.7633182723363292E-5</v>
      </c>
      <c r="Z801" s="13">
        <f t="shared" ref="Z801:Z864" si="1023">_xlfn.POISSON.DIST(0,K801,FALSE) * _xlfn.POISSON.DIST(3,L801,FALSE)</f>
        <v>0.19742633189699352</v>
      </c>
      <c r="AA801" s="13">
        <f t="shared" ref="AA801:AA864" si="1024">_xlfn.POISSON.DIST(1,K801,FALSE) * _xlfn.POISSON.DIST(3,L801,FALSE)</f>
        <v>2.1401555271694128E-2</v>
      </c>
      <c r="AB801" s="13">
        <f t="shared" ref="AB801:AB864" si="1025">_xlfn.POISSON.DIST(2,K801,FALSE) * _xlfn.POISSON.DIST(3,L801,FALSE)</f>
        <v>1.1599936129248261E-3</v>
      </c>
      <c r="AC801" s="13">
        <f t="shared" ref="AC801:AC864" si="1026">_xlfn.POISSON.DIST(4,K801,FALSE) * _xlfn.POISSON.DIST(4,L801,FALSE)</f>
        <v>9.4889855426794657E-7</v>
      </c>
      <c r="AD801" s="13">
        <f t="shared" ref="AD801:AD864" si="1027">_xlfn.POISSON.DIST(4,K801,FALSE) * _xlfn.POISSON.DIST(0,L801,FALSE)</f>
        <v>1.8269699213713755E-7</v>
      </c>
      <c r="AE801" s="13">
        <f t="shared" ref="AE801:AE864" si="1028">_xlfn.POISSON.DIST(4,K801,FALSE) * _xlfn.POISSON.DIST(1,L801,FALSE)</f>
        <v>6.104587241299879E-7</v>
      </c>
      <c r="AF801" s="13">
        <f t="shared" ref="AF801:AF864" si="1029">_xlfn.POISSON.DIST(4,K801,FALSE) * _xlfn.POISSON.DIST(2,L801,FALSE)</f>
        <v>1.0198850279556973E-6</v>
      </c>
      <c r="AG801" s="13">
        <f t="shared" ref="AG801:AG864" si="1030">_xlfn.POISSON.DIST(4,K801,FALSE) * _xlfn.POISSON.DIST(3,L801,FALSE)</f>
        <v>1.135938630118538E-6</v>
      </c>
      <c r="AH801" s="13">
        <f t="shared" ref="AH801:AH864" si="1031">_xlfn.POISSON.DIST(0,K801,FALSE) * _xlfn.POISSON.DIST(4,L801,FALSE)</f>
        <v>0.16491873411500391</v>
      </c>
      <c r="AI801" s="13">
        <f t="shared" ref="AI801:AI864" si="1032">_xlfn.POISSON.DIST(1,K801,FALSE) * _xlfn.POISSON.DIST(4,L801,FALSE)</f>
        <v>1.7877642610214718E-2</v>
      </c>
      <c r="AJ801" s="13">
        <f t="shared" ref="AJ801:AJ864" si="1033">_xlfn.POISSON.DIST(2,K801,FALSE) * _xlfn.POISSON.DIST(4,L801,FALSE)</f>
        <v>9.6899271939502327E-4</v>
      </c>
      <c r="AK801" s="13">
        <f t="shared" ref="AK801:AK864" si="1034">_xlfn.POISSON.DIST(3,K801,FALSE) * _xlfn.POISSON.DIST(4,L801,FALSE)</f>
        <v>3.5013821852331468E-5</v>
      </c>
      <c r="AL801" s="13">
        <f t="shared" ref="AL801:AL864" si="1035">_xlfn.POISSON.DIST(5,K801,FALSE) * _xlfn.POISSON.DIST(5,L801,FALSE)</f>
        <v>1.3748171534000027E-8</v>
      </c>
      <c r="AM801" s="13">
        <f t="shared" ref="AM801:AM864" si="1036">_xlfn.POISSON.DIST(5,K801,FALSE) * _xlfn.POISSON.DIST(0,L801,FALSE)</f>
        <v>3.9609708974740507E-9</v>
      </c>
      <c r="AN801" s="13">
        <f t="shared" ref="AN801:AN864" si="1037">_xlfn.POISSON.DIST(5,K801,FALSE) * _xlfn.POISSON.DIST(1,L801,FALSE)</f>
        <v>1.3235079637069207E-8</v>
      </c>
      <c r="AO801" s="13">
        <f t="shared" ref="AO801:AO864" si="1038">_xlfn.POISSON.DIST(5,K801,FALSE) * _xlfn.POISSON.DIST(2,L801,FALSE)</f>
        <v>2.2111666247190792E-8</v>
      </c>
      <c r="AP801" s="13">
        <f t="shared" ref="AP801:AP864" si="1039">_xlfn.POISSON.DIST(5,K801,FALSE) * _xlfn.POISSON.DIST(3,L801,FALSE)</f>
        <v>2.4627771933096064E-8</v>
      </c>
      <c r="AQ801" s="13">
        <f t="shared" ref="AQ801:AQ864" si="1040">_xlfn.POISSON.DIST(5,K801,FALSE) * _xlfn.POISSON.DIST(4,L801,FALSE)</f>
        <v>2.057264060094244E-8</v>
      </c>
      <c r="AR801" s="13">
        <f t="shared" ref="AR801:AR864" si="1041">_xlfn.POISSON.DIST(0,K801,FALSE) * _xlfn.POISSON.DIST(5,L801,FALSE)</f>
        <v>0.11021098797007851</v>
      </c>
      <c r="AS801" s="13">
        <f t="shared" ref="AS801:AS864" si="1042">_xlfn.POISSON.DIST(1,K801,FALSE) * _xlfn.POISSON.DIST(5,L801,FALSE)</f>
        <v>1.194717304386878E-2</v>
      </c>
      <c r="AT801" s="13">
        <f t="shared" ref="AT801:AT864" si="1043">_xlfn.POISSON.DIST(2,K801,FALSE) * _xlfn.POISSON.DIST(5,L801,FALSE)</f>
        <v>6.4755314496816013E-4</v>
      </c>
      <c r="AU801" s="13">
        <f t="shared" ref="AU801:AU864" si="1044">_xlfn.POISSON.DIST(3,K801,FALSE) * _xlfn.POISSON.DIST(5,L801,FALSE)</f>
        <v>2.3398845010918028E-5</v>
      </c>
      <c r="AV801" s="13">
        <f t="shared" ref="AV801:AV864" si="1045">_xlfn.POISSON.DIST(4,K801,FALSE) * _xlfn.POISSON.DIST(5,L801,FALSE)</f>
        <v>6.3412472640205161E-7</v>
      </c>
      <c r="AW801" s="13">
        <f t="shared" ref="AW801:AW864" si="1046">_xlfn.POISSON.DIST(6,K801,FALSE) * _xlfn.POISSON.DIST(6,L801,FALSE)</f>
        <v>1.3832720672573979E-10</v>
      </c>
      <c r="AX801" s="13">
        <f t="shared" ref="AX801:AX864" si="1047">_xlfn.POISSON.DIST(6,K801,FALSE) * _xlfn.POISSON.DIST(0,L801,FALSE)</f>
        <v>7.1563349543541451E-11</v>
      </c>
      <c r="AY801" s="13">
        <f t="shared" ref="AY801:AY864" si="1048">_xlfn.POISSON.DIST(6,K801,FALSE) * _xlfn.POISSON.DIST(1,L801,FALSE)</f>
        <v>2.3911981552507637E-10</v>
      </c>
      <c r="AZ801" s="13">
        <f t="shared" ref="AZ801:AZ864" si="1049">_xlfn.POISSON.DIST(6,K801,FALSE) * _xlfn.POISSON.DIST(2,L801,FALSE)</f>
        <v>3.9949420018383472E-10</v>
      </c>
      <c r="BA801" s="13">
        <f t="shared" ref="BA801:BA864" si="1050">_xlfn.POISSON.DIST(6,K801,FALSE) * _xlfn.POISSON.DIST(3,L801,FALSE)</f>
        <v>4.4495299181589588E-10</v>
      </c>
      <c r="BB801" s="13">
        <f t="shared" ref="BB801:BB864" si="1051">_xlfn.POISSON.DIST(6,K801,FALSE) * _xlfn.POISSON.DIST(4,L801,FALSE)</f>
        <v>3.7168843409017783E-10</v>
      </c>
      <c r="BC801" s="13">
        <f t="shared" ref="BC801:BC864" si="1052">_xlfn.POISSON.DIST(6,K801,FALSE) * _xlfn.POISSON.DIST(5,L801,FALSE)</f>
        <v>2.483899100848306E-10</v>
      </c>
      <c r="BD801" s="13">
        <f t="shared" ref="BD801:BD864" si="1053">_xlfn.POISSON.DIST(0,K801,FALSE) * _xlfn.POISSON.DIST(6,L801,FALSE)</f>
        <v>6.1375995954016438E-2</v>
      </c>
      <c r="BE801" s="13">
        <f t="shared" ref="BE801:BE864" si="1054">_xlfn.POISSON.DIST(1,K801,FALSE) * _xlfn.POISSON.DIST(6,L801,FALSE)</f>
        <v>6.6533261148289669E-3</v>
      </c>
      <c r="BF801" s="13">
        <f t="shared" ref="BF801:BF864" si="1055">_xlfn.POISSON.DIST(2,K801,FALSE) * _xlfn.POISSON.DIST(6,L801,FALSE)</f>
        <v>3.6061938956909347E-4</v>
      </c>
      <c r="BG801" s="13">
        <f t="shared" ref="BG801:BG864" si="1056">_xlfn.POISSON.DIST(3,K801,FALSE) * _xlfn.POISSON.DIST(6,L801,FALSE)</f>
        <v>1.3030709942539129E-5</v>
      </c>
      <c r="BH801" s="13">
        <f t="shared" ref="BH801:BH864" si="1057">_xlfn.POISSON.DIST(4,K801,FALSE) * _xlfn.POISSON.DIST(6,L801,FALSE)</f>
        <v>3.5314116458660736E-7</v>
      </c>
      <c r="BI801" s="13">
        <f t="shared" ref="BI801:BI864" si="1058">_xlfn.POISSON.DIST(5,K801,FALSE) * _xlfn.POISSON.DIST(6,L801,FALSE)</f>
        <v>7.6562939502456622E-9</v>
      </c>
      <c r="BJ801" s="14">
        <f t="shared" ref="BJ801:BJ864" si="1059">SUM(N801,Q801,T801,W801,X801,Y801,AD801,AE801,AF801,AG801,AM801,AN801,AO801,AP801,AQ801,AX801,AY801,AZ801,BA801,BB801,BC801)</f>
        <v>4.3219744295965078E-3</v>
      </c>
      <c r="BK801" s="14">
        <f t="shared" ref="BK801:BK864" si="1060">SUM(M801,P801,S801,V801,AC801,AL801,AY801)</f>
        <v>4.4338425619315301E-2</v>
      </c>
      <c r="BL801" s="14">
        <f t="shared" ref="BL801:BL864" si="1061">SUM(O801,R801,U801,AA801,AB801,AH801,AI801,AJ801,AK801,AR801,AS801,AT801,AU801,AV801,BD801,BE801,BF801,BG801,BH801,BI801)</f>
        <v>0.70016409774813837</v>
      </c>
      <c r="BM801" s="14">
        <f t="shared" ref="BM801:BM864" si="1062">SUM(S801:BI801)</f>
        <v>0.61601408351367437</v>
      </c>
      <c r="BN801" s="14">
        <f t="shared" ref="BN801:BN864" si="1063">SUM(M801:R801)</f>
        <v>0.3302367460795767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1.4931506849315099</v>
      </c>
      <c r="F802" s="10">
        <f>VLOOKUP(B802,home!$B$2:$E$405,3,FALSE)</f>
        <v>0.5</v>
      </c>
      <c r="G802" s="10">
        <f>VLOOKUP(C802,away!$B$2:$E$405,4,FALSE)</f>
        <v>0.33</v>
      </c>
      <c r="H802" s="10">
        <f>VLOOKUP(A802,away!$A$2:$E$405,3,FALSE)</f>
        <v>1.4931506849315099</v>
      </c>
      <c r="I802" s="10">
        <f>VLOOKUP(C802,away!$B$2:$E$405,3,FALSE)</f>
        <v>1</v>
      </c>
      <c r="J802" s="10">
        <f>VLOOKUP(B802,home!$B$2:$E$405,4,FALSE)</f>
        <v>1.67</v>
      </c>
      <c r="K802" s="12">
        <f t="shared" si="1008"/>
        <v>0.24636986301369915</v>
      </c>
      <c r="L802" s="12">
        <f t="shared" si="1009"/>
        <v>2.4935616438356214</v>
      </c>
      <c r="M802" s="13">
        <f t="shared" si="1010"/>
        <v>6.4574769671130933E-2</v>
      </c>
      <c r="N802" s="13">
        <f t="shared" si="1011"/>
        <v>1.5909277158017703E-2</v>
      </c>
      <c r="O802" s="13">
        <f t="shared" si="1012"/>
        <v>0.16102116881145187</v>
      </c>
      <c r="P802" s="13">
        <f t="shared" si="1013"/>
        <v>3.9670763302383123E-2</v>
      </c>
      <c r="Q802" s="13">
        <f t="shared" si="1014"/>
        <v>1.959783217033897E-3</v>
      </c>
      <c r="R802" s="13">
        <f t="shared" si="1015"/>
        <v>0.20075810519690857</v>
      </c>
      <c r="S802" s="13">
        <f t="shared" si="1016"/>
        <v>6.0928187162287463E-3</v>
      </c>
      <c r="T802" s="13">
        <f t="shared" si="1017"/>
        <v>4.8868402602285053E-3</v>
      </c>
      <c r="U802" s="13">
        <f t="shared" si="1018"/>
        <v>4.9460746876252161E-2</v>
      </c>
      <c r="V802" s="13">
        <f t="shared" si="1019"/>
        <v>4.1589474989279791E-4</v>
      </c>
      <c r="W802" s="13">
        <f t="shared" si="1020"/>
        <v>1.609438409057292E-4</v>
      </c>
      <c r="X802" s="13">
        <f t="shared" si="1021"/>
        <v>4.0132338849410882E-4</v>
      </c>
      <c r="Y802" s="13">
        <f t="shared" si="1022"/>
        <v>5.0036230416152601E-4</v>
      </c>
      <c r="Z802" s="13">
        <f t="shared" si="1023"/>
        <v>0.16686757026937596</v>
      </c>
      <c r="AA802" s="13">
        <f t="shared" si="1024"/>
        <v>4.1111140428694973E-2</v>
      </c>
      <c r="AB802" s="13">
        <f t="shared" si="1025"/>
        <v>5.0642730178772641E-3</v>
      </c>
      <c r="AC802" s="13">
        <f t="shared" si="1026"/>
        <v>1.5968758256637146E-5</v>
      </c>
      <c r="AD802" s="13">
        <f t="shared" si="1027"/>
        <v>9.9129280092107764E-6</v>
      </c>
      <c r="AE802" s="13">
        <f t="shared" si="1028"/>
        <v>2.4718497061871795E-5</v>
      </c>
      <c r="AF802" s="13">
        <f t="shared" si="1029"/>
        <v>3.0818548083373515E-5</v>
      </c>
      <c r="AG802" s="13">
        <f t="shared" si="1030"/>
        <v>2.5615983139801331E-5</v>
      </c>
      <c r="AH802" s="13">
        <f t="shared" si="1031"/>
        <v>0.10402364320594033</v>
      </c>
      <c r="AI802" s="13">
        <f t="shared" si="1032"/>
        <v>2.5628290726833435E-2</v>
      </c>
      <c r="AJ802" s="13">
        <f t="shared" si="1033"/>
        <v>3.1570192378226041E-3</v>
      </c>
      <c r="AK802" s="13">
        <f t="shared" si="1034"/>
        <v>2.5926479905132255E-4</v>
      </c>
      <c r="AL802" s="13">
        <f t="shared" si="1035"/>
        <v>3.9240888183314131E-7</v>
      </c>
      <c r="AM802" s="13">
        <f t="shared" si="1036"/>
        <v>4.8844934313878445E-7</v>
      </c>
      <c r="AN802" s="13">
        <f t="shared" si="1037"/>
        <v>1.2179785470075767E-6</v>
      </c>
      <c r="AO802" s="13">
        <f t="shared" si="1038"/>
        <v>1.5185522939163677E-6</v>
      </c>
      <c r="AP802" s="13">
        <f t="shared" si="1039"/>
        <v>1.2622012514228172E-6</v>
      </c>
      <c r="AQ802" s="13">
        <f t="shared" si="1040"/>
        <v>7.8684415683731484E-7</v>
      </c>
      <c r="AR802" s="13">
        <f t="shared" si="1041"/>
        <v>5.1877873350074911E-2</v>
      </c>
      <c r="AS802" s="13">
        <f t="shared" si="1042"/>
        <v>1.2781144550699989E-2</v>
      </c>
      <c r="AT802" s="13">
        <f t="shared" si="1043"/>
        <v>1.5744444160571214E-3</v>
      </c>
      <c r="AU802" s="13">
        <f t="shared" si="1044"/>
        <v>1.2929855170222548E-4</v>
      </c>
      <c r="AV802" s="13">
        <f t="shared" si="1045"/>
        <v>7.9638166176867492E-6</v>
      </c>
      <c r="AW802" s="13">
        <f t="shared" si="1046"/>
        <v>6.6964405707249845E-9</v>
      </c>
      <c r="AX802" s="13">
        <f t="shared" si="1047"/>
        <v>2.0056532959705573E-8</v>
      </c>
      <c r="AY802" s="13">
        <f t="shared" si="1048"/>
        <v>5.0012201296646747E-8</v>
      </c>
      <c r="AZ802" s="13">
        <f t="shared" si="1049"/>
        <v>6.2354253438552243E-8</v>
      </c>
      <c r="BA802" s="13">
        <f t="shared" si="1050"/>
        <v>5.1828058234793091E-8</v>
      </c>
      <c r="BB802" s="13">
        <f t="shared" si="1051"/>
        <v>3.2309114522189755E-8</v>
      </c>
      <c r="BC802" s="13">
        <f t="shared" si="1052"/>
        <v>1.6112953743764952E-8</v>
      </c>
      <c r="BD802" s="13">
        <f t="shared" si="1053"/>
        <v>2.1560112524918185E-2</v>
      </c>
      <c r="BE802" s="13">
        <f t="shared" si="1054"/>
        <v>5.3117619693240315E-3</v>
      </c>
      <c r="BF802" s="13">
        <f t="shared" si="1055"/>
        <v>6.5432903437186922E-4</v>
      </c>
      <c r="BG802" s="13">
        <f t="shared" si="1056"/>
        <v>5.3735651521361133E-5</v>
      </c>
      <c r="BH802" s="13">
        <f t="shared" si="1057"/>
        <v>3.3097112760674048E-6</v>
      </c>
      <c r="BI802" s="13">
        <f t="shared" si="1058"/>
        <v>1.630826227399245E-7</v>
      </c>
      <c r="BJ802" s="14">
        <f t="shared" si="1059"/>
        <v>2.3915102823842248E-2</v>
      </c>
      <c r="BK802" s="14">
        <f t="shared" si="1060"/>
        <v>0.11077065761897537</v>
      </c>
      <c r="BL802" s="14">
        <f t="shared" si="1061"/>
        <v>0.68443778896001883</v>
      </c>
      <c r="BM802" s="14">
        <f t="shared" si="1062"/>
        <v>0.50209720899952537</v>
      </c>
      <c r="BN802" s="14">
        <f t="shared" si="1063"/>
        <v>0.48389386735692608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1.4931506849315099</v>
      </c>
      <c r="F803" s="10">
        <f>VLOOKUP(B803,home!$B$2:$E$405,3,FALSE)</f>
        <v>0.67</v>
      </c>
      <c r="G803" s="10">
        <f>VLOOKUP(C803,away!$B$2:$E$405,4,FALSE)</f>
        <v>0.89</v>
      </c>
      <c r="H803" s="10">
        <f>VLOOKUP(A803,away!$A$2:$E$405,3,FALSE)</f>
        <v>1.4931506849315099</v>
      </c>
      <c r="I803" s="10">
        <f>VLOOKUP(C803,away!$B$2:$E$405,3,FALSE)</f>
        <v>0.67</v>
      </c>
      <c r="J803" s="10">
        <f>VLOOKUP(B803,home!$B$2:$E$405,4,FALSE)</f>
        <v>0.67</v>
      </c>
      <c r="K803" s="12">
        <f t="shared" si="1008"/>
        <v>0.8903657534246594</v>
      </c>
      <c r="L803" s="12">
        <f t="shared" si="1009"/>
        <v>0.67027534246575482</v>
      </c>
      <c r="M803" s="13">
        <f t="shared" si="1010"/>
        <v>0.21000139700324008</v>
      </c>
      <c r="N803" s="13">
        <f t="shared" si="1011"/>
        <v>0.18697805206302084</v>
      </c>
      <c r="O803" s="13">
        <f t="shared" si="1012"/>
        <v>0.14075875829463369</v>
      </c>
      <c r="P803" s="13">
        <f t="shared" si="1013"/>
        <v>0.12532677788012103</v>
      </c>
      <c r="Q803" s="13">
        <f t="shared" si="1014"/>
        <v>8.3239427099483371E-2</v>
      </c>
      <c r="R803" s="13">
        <f t="shared" si="1015"/>
        <v>4.7173562460494992E-2</v>
      </c>
      <c r="S803" s="13">
        <f t="shared" si="1016"/>
        <v>1.8698448531714831E-2</v>
      </c>
      <c r="T803" s="13">
        <f t="shared" si="1017"/>
        <v>5.5793335505759448E-2</v>
      </c>
      <c r="U803" s="13">
        <f t="shared" si="1018"/>
        <v>4.2001724481863845E-2</v>
      </c>
      <c r="V803" s="13">
        <f t="shared" si="1019"/>
        <v>1.2398945590511394E-3</v>
      </c>
      <c r="W803" s="13">
        <f t="shared" si="1020"/>
        <v>2.4704511741356176E-2</v>
      </c>
      <c r="X803" s="13">
        <f t="shared" si="1021"/>
        <v>1.6558825067886772E-2</v>
      </c>
      <c r="Y803" s="13">
        <f t="shared" si="1022"/>
        <v>5.5494860716041646E-3</v>
      </c>
      <c r="Z803" s="13">
        <f t="shared" si="1023"/>
        <v>1.0539758577845986E-2</v>
      </c>
      <c r="AA803" s="13">
        <f t="shared" si="1024"/>
        <v>9.3842400870778574E-3</v>
      </c>
      <c r="AB803" s="13">
        <f t="shared" si="1025"/>
        <v>4.1777029977244839E-3</v>
      </c>
      <c r="AC803" s="13">
        <f t="shared" si="1026"/>
        <v>4.6247308415100451E-5</v>
      </c>
      <c r="AD803" s="13">
        <f t="shared" si="1027"/>
        <v>5.4990128023952329E-3</v>
      </c>
      <c r="AE803" s="13">
        <f t="shared" si="1028"/>
        <v>3.6858526893490352E-3</v>
      </c>
      <c r="AF803" s="13">
        <f t="shared" si="1029"/>
        <v>1.2352680868158736E-3</v>
      </c>
      <c r="AG803" s="13">
        <f t="shared" si="1030"/>
        <v>2.7598991330917588E-4</v>
      </c>
      <c r="AH803" s="13">
        <f t="shared" si="1031"/>
        <v>1.7661350725680237E-3</v>
      </c>
      <c r="AI803" s="13">
        <f t="shared" si="1032"/>
        <v>1.5725061845367437E-3</v>
      </c>
      <c r="AJ803" s="13">
        <f t="shared" si="1033"/>
        <v>7.0005282687999714E-4</v>
      </c>
      <c r="AK803" s="13">
        <f t="shared" si="1034"/>
        <v>2.0776768754735711E-4</v>
      </c>
      <c r="AL803" s="13">
        <f t="shared" si="1035"/>
        <v>1.1039976365877846E-6</v>
      </c>
      <c r="AM803" s="13">
        <f t="shared" si="1036"/>
        <v>9.7922653537929616E-4</v>
      </c>
      <c r="AN803" s="13">
        <f t="shared" si="1037"/>
        <v>6.5635140135291239E-4</v>
      </c>
      <c r="AO803" s="13">
        <f t="shared" si="1038"/>
        <v>2.1996808015985067E-4</v>
      </c>
      <c r="AP803" s="13">
        <f t="shared" si="1039"/>
        <v>4.9146393420226179E-5</v>
      </c>
      <c r="AQ803" s="13">
        <f t="shared" si="1040"/>
        <v>8.2354039201747054E-6</v>
      </c>
      <c r="AR803" s="13">
        <f t="shared" si="1041"/>
        <v>2.3675935812126269E-4</v>
      </c>
      <c r="AS803" s="13">
        <f t="shared" si="1042"/>
        <v>2.108024242739768E-4</v>
      </c>
      <c r="AT803" s="13">
        <f t="shared" si="1043"/>
        <v>9.3845629656222026E-5</v>
      </c>
      <c r="AU803" s="13">
        <f t="shared" si="1044"/>
        <v>2.7852311584824562E-5</v>
      </c>
      <c r="AV803" s="13">
        <f t="shared" si="1045"/>
        <v>6.1996860972101717E-6</v>
      </c>
      <c r="AW803" s="13">
        <f t="shared" si="1046"/>
        <v>1.8301527269612637E-8</v>
      </c>
      <c r="AX803" s="13">
        <f t="shared" si="1047"/>
        <v>1.4531162865773429E-4</v>
      </c>
      <c r="AY803" s="13">
        <f t="shared" si="1048"/>
        <v>9.7398801662819439E-5</v>
      </c>
      <c r="AZ803" s="13">
        <f t="shared" si="1049"/>
        <v>3.2642007570150206E-5</v>
      </c>
      <c r="BA803" s="13">
        <f t="shared" si="1050"/>
        <v>7.2930442676173981E-6</v>
      </c>
      <c r="BB803" s="13">
        <f t="shared" si="1051"/>
        <v>1.2220869360237904E-6</v>
      </c>
      <c r="BC803" s="13">
        <f t="shared" si="1052"/>
        <v>1.638269479132543E-7</v>
      </c>
      <c r="BD803" s="13">
        <f t="shared" si="1053"/>
        <v>2.6448993307783592E-5</v>
      </c>
      <c r="BE803" s="13">
        <f t="shared" si="1054"/>
        <v>2.3549277853808508E-5</v>
      </c>
      <c r="BF803" s="13">
        <f t="shared" si="1055"/>
        <v>1.0483735259456429E-5</v>
      </c>
      <c r="BG803" s="13">
        <f t="shared" si="1056"/>
        <v>3.1114529476635303E-6</v>
      </c>
      <c r="BH803" s="13">
        <f t="shared" si="1057"/>
        <v>6.9258278699795407E-7</v>
      </c>
      <c r="BI803" s="13">
        <f t="shared" si="1058"/>
        <v>1.2333039899087679E-7</v>
      </c>
      <c r="BJ803" s="14">
        <f t="shared" si="1059"/>
        <v>0.38571672025125475</v>
      </c>
      <c r="BK803" s="14">
        <f t="shared" si="1060"/>
        <v>0.35541126808184159</v>
      </c>
      <c r="BL803" s="14">
        <f t="shared" si="1061"/>
        <v>0.24838231887561524</v>
      </c>
      <c r="BM803" s="14">
        <f t="shared" si="1062"/>
        <v>0.20647471048542806</v>
      </c>
      <c r="BN803" s="14">
        <f t="shared" si="1063"/>
        <v>0.79347797480099402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1.4931506849315099</v>
      </c>
      <c r="F804" s="10">
        <f>VLOOKUP(B804,home!$B$2:$E$405,3,FALSE)</f>
        <v>0.84</v>
      </c>
      <c r="G804" s="10">
        <f>VLOOKUP(C804,away!$B$2:$E$405,4,FALSE)</f>
        <v>0.45</v>
      </c>
      <c r="H804" s="10">
        <f>VLOOKUP(A804,away!$A$2:$E$405,3,FALSE)</f>
        <v>1.4931506849315099</v>
      </c>
      <c r="I804" s="10">
        <f>VLOOKUP(C804,away!$B$2:$E$405,3,FALSE)</f>
        <v>1.56</v>
      </c>
      <c r="J804" s="10">
        <f>VLOOKUP(B804,home!$B$2:$E$405,4,FALSE)</f>
        <v>0.84</v>
      </c>
      <c r="K804" s="12">
        <f t="shared" si="1008"/>
        <v>0.56441095890411075</v>
      </c>
      <c r="L804" s="12">
        <f t="shared" si="1009"/>
        <v>1.9566246575342505</v>
      </c>
      <c r="M804" s="13">
        <f t="shared" si="1010"/>
        <v>8.0376324589788703E-2</v>
      </c>
      <c r="N804" s="13">
        <f t="shared" si="1011"/>
        <v>4.53652784349107E-2</v>
      </c>
      <c r="O804" s="13">
        <f t="shared" si="1012"/>
        <v>0.15726629857435706</v>
      </c>
      <c r="P804" s="13">
        <f t="shared" si="1013"/>
        <v>8.8762822381653061E-2</v>
      </c>
      <c r="Q804" s="13">
        <f t="shared" si="1014"/>
        <v>1.2802330151199959E-2</v>
      </c>
      <c r="R804" s="13">
        <f t="shared" si="1015"/>
        <v>0.15385555879486534</v>
      </c>
      <c r="S804" s="13">
        <f t="shared" si="1016"/>
        <v>2.4506092675198803E-2</v>
      </c>
      <c r="T804" s="13">
        <f t="shared" si="1017"/>
        <v>2.5049354847732026E-2</v>
      </c>
      <c r="U804" s="13">
        <f t="shared" si="1018"/>
        <v>8.683776347213773E-2</v>
      </c>
      <c r="V804" s="13">
        <f t="shared" si="1019"/>
        <v>3.0070075741258067E-3</v>
      </c>
      <c r="W804" s="13">
        <f t="shared" si="1020"/>
        <v>2.408591812281926E-3</v>
      </c>
      <c r="X804" s="13">
        <f t="shared" si="1021"/>
        <v>4.7127101298459232E-3</v>
      </c>
      <c r="Y804" s="13">
        <f t="shared" si="1022"/>
        <v>4.6105024219339876E-3</v>
      </c>
      <c r="Z804" s="13">
        <f t="shared" si="1023"/>
        <v>0.10034586001224804</v>
      </c>
      <c r="AA804" s="13">
        <f t="shared" si="1024"/>
        <v>5.6636303071570582E-2</v>
      </c>
      <c r="AB804" s="13">
        <f t="shared" si="1025"/>
        <v>1.5983075062704487E-2</v>
      </c>
      <c r="AC804" s="13">
        <f t="shared" si="1026"/>
        <v>2.07547496545646E-4</v>
      </c>
      <c r="AD804" s="13">
        <f t="shared" si="1027"/>
        <v>3.3985890359465793E-4</v>
      </c>
      <c r="AE804" s="13">
        <f t="shared" si="1028"/>
        <v>6.6497631085586336E-4</v>
      </c>
      <c r="AF804" s="13">
        <f t="shared" si="1029"/>
        <v>6.5055452324837163E-4</v>
      </c>
      <c r="AG804" s="13">
        <f t="shared" si="1030"/>
        <v>4.2429700708606759E-4</v>
      </c>
      <c r="AH804" s="13">
        <f t="shared" si="1031"/>
        <v>4.9084795995361141E-2</v>
      </c>
      <c r="AI804" s="13">
        <f t="shared" si="1032"/>
        <v>2.7703996775354438E-2</v>
      </c>
      <c r="AJ804" s="13">
        <f t="shared" si="1033"/>
        <v>7.8182196927270922E-3</v>
      </c>
      <c r="AK804" s="13">
        <f t="shared" si="1034"/>
        <v>1.4708962912317004E-3</v>
      </c>
      <c r="AL804" s="13">
        <f t="shared" si="1035"/>
        <v>9.1681234073141063E-6</v>
      </c>
      <c r="AM804" s="13">
        <f t="shared" si="1036"/>
        <v>3.8364017933992142E-5</v>
      </c>
      <c r="AN804" s="13">
        <f t="shared" si="1037"/>
        <v>7.5063983451735219E-5</v>
      </c>
      <c r="AO804" s="13">
        <f t="shared" si="1038"/>
        <v>7.3436020457204052E-5</v>
      </c>
      <c r="AP804" s="13">
        <f t="shared" si="1039"/>
        <v>4.7895576125918363E-5</v>
      </c>
      <c r="AQ804" s="13">
        <f t="shared" si="1040"/>
        <v>2.3428416308695148E-5</v>
      </c>
      <c r="AR804" s="13">
        <f t="shared" si="1041"/>
        <v>1.9208104430912424E-2</v>
      </c>
      <c r="AS804" s="13">
        <f t="shared" si="1042"/>
        <v>1.0841264640581579E-2</v>
      </c>
      <c r="AT804" s="13">
        <f t="shared" si="1043"/>
        <v>3.0594642857619389E-3</v>
      </c>
      <c r="AU804" s="13">
        <f t="shared" si="1044"/>
        <v>5.7559839041992542E-4</v>
      </c>
      <c r="AV804" s="13">
        <f t="shared" si="1045"/>
        <v>8.1218509870143197E-5</v>
      </c>
      <c r="AW804" s="13">
        <f t="shared" si="1046"/>
        <v>2.8124247398091102E-7</v>
      </c>
      <c r="AX804" s="13">
        <f t="shared" si="1047"/>
        <v>3.6088453582564982E-6</v>
      </c>
      <c r="AY804" s="13">
        <f t="shared" si="1048"/>
        <v>7.0611558131926898E-6</v>
      </c>
      <c r="AZ804" s="13">
        <f t="shared" si="1049"/>
        <v>6.9080157873920665E-6</v>
      </c>
      <c r="BA804" s="13">
        <f t="shared" si="1050"/>
        <v>4.5054646747490658E-6</v>
      </c>
      <c r="BB804" s="13">
        <f t="shared" si="1051"/>
        <v>2.2038758190658876E-6</v>
      </c>
      <c r="BC804" s="13">
        <f t="shared" si="1052"/>
        <v>8.6243155394556225E-7</v>
      </c>
      <c r="BD804" s="13">
        <f t="shared" si="1053"/>
        <v>6.2638417923360197E-3</v>
      </c>
      <c r="BE804" s="13">
        <f t="shared" si="1054"/>
        <v>3.5353809524360166E-3</v>
      </c>
      <c r="BF804" s="13">
        <f t="shared" si="1055"/>
        <v>9.9770387672786995E-4</v>
      </c>
      <c r="BG804" s="13">
        <f t="shared" si="1056"/>
        <v>1.8770500058877529E-4</v>
      </c>
      <c r="BH804" s="13">
        <f t="shared" si="1057"/>
        <v>2.648568984335183E-5</v>
      </c>
      <c r="BI804" s="13">
        <f t="shared" si="1058"/>
        <v>2.9897627203446162E-6</v>
      </c>
      <c r="BJ804" s="14">
        <f t="shared" si="1059"/>
        <v>9.7311792345973633E-2</v>
      </c>
      <c r="BK804" s="14">
        <f t="shared" si="1060"/>
        <v>0.19687602399653253</v>
      </c>
      <c r="BL804" s="14">
        <f t="shared" si="1061"/>
        <v>0.60143666506250781</v>
      </c>
      <c r="BM804" s="14">
        <f t="shared" si="1062"/>
        <v>0.45753494857714821</v>
      </c>
      <c r="BN804" s="14">
        <f t="shared" si="1063"/>
        <v>0.5384286129267748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1.4931506849315099</v>
      </c>
      <c r="F805" s="10">
        <f>VLOOKUP(B805,home!$B$2:$E$405,3,FALSE)</f>
        <v>0.67</v>
      </c>
      <c r="G805" s="10">
        <f>VLOOKUP(C805,away!$B$2:$E$405,4,FALSE)</f>
        <v>0.45</v>
      </c>
      <c r="H805" s="10">
        <f>VLOOKUP(A805,away!$A$2:$E$405,3,FALSE)</f>
        <v>1.4931506849315099</v>
      </c>
      <c r="I805" s="10">
        <f>VLOOKUP(C805,away!$B$2:$E$405,3,FALSE)</f>
        <v>1.34</v>
      </c>
      <c r="J805" s="10">
        <f>VLOOKUP(B805,home!$B$2:$E$405,4,FALSE)</f>
        <v>0.22</v>
      </c>
      <c r="K805" s="12">
        <f t="shared" si="1008"/>
        <v>0.45018493150685029</v>
      </c>
      <c r="L805" s="12">
        <f t="shared" si="1009"/>
        <v>0.44018082191780916</v>
      </c>
      <c r="M805" s="13">
        <f t="shared" si="1010"/>
        <v>0.41050558146892491</v>
      </c>
      <c r="N805" s="13">
        <f t="shared" si="1011"/>
        <v>0.18480342707676772</v>
      </c>
      <c r="O805" s="13">
        <f t="shared" si="1012"/>
        <v>0.18069668425283952</v>
      </c>
      <c r="P805" s="13">
        <f t="shared" si="1013"/>
        <v>8.1346924423879516E-2</v>
      </c>
      <c r="Q805" s="13">
        <f t="shared" si="1014"/>
        <v>4.1597859080392936E-2</v>
      </c>
      <c r="R805" s="13">
        <f t="shared" si="1015"/>
        <v>3.9769607496118874E-2</v>
      </c>
      <c r="S805" s="13">
        <f t="shared" si="1016"/>
        <v>4.0299830330841032E-3</v>
      </c>
      <c r="T805" s="13">
        <f t="shared" si="1017"/>
        <v>1.8310579800028561E-2</v>
      </c>
      <c r="U805" s="13">
        <f t="shared" si="1018"/>
        <v>1.7903678026694594E-2</v>
      </c>
      <c r="V805" s="13">
        <f t="shared" si="1019"/>
        <v>8.8732512627406294E-5</v>
      </c>
      <c r="W805" s="13">
        <f t="shared" si="1020"/>
        <v>6.242243113646101E-3</v>
      </c>
      <c r="X805" s="13">
        <f t="shared" si="1021"/>
        <v>2.7477157043755249E-3</v>
      </c>
      <c r="Y805" s="13">
        <f t="shared" si="1022"/>
        <v>6.0474587857424521E-4</v>
      </c>
      <c r="Z805" s="13">
        <f t="shared" si="1023"/>
        <v>5.8352728383300901E-3</v>
      </c>
      <c r="AA805" s="13">
        <f t="shared" si="1024"/>
        <v>2.6269519030474153E-3</v>
      </c>
      <c r="AB805" s="13">
        <f t="shared" si="1025"/>
        <v>5.9130708127259532E-4</v>
      </c>
      <c r="AC805" s="13">
        <f t="shared" si="1026"/>
        <v>1.0989675482629463E-6</v>
      </c>
      <c r="AD805" s="13">
        <f t="shared" si="1027"/>
        <v>7.025409471414694E-4</v>
      </c>
      <c r="AE805" s="13">
        <f t="shared" si="1028"/>
        <v>3.0924505154364808E-4</v>
      </c>
      <c r="AF805" s="13">
        <f t="shared" si="1029"/>
        <v>6.8061870481249146E-5</v>
      </c>
      <c r="AG805" s="13">
        <f t="shared" si="1030"/>
        <v>9.9865100298999063E-6</v>
      </c>
      <c r="AH805" s="13">
        <f t="shared" si="1031"/>
        <v>6.4214379852270149E-4</v>
      </c>
      <c r="AI805" s="13">
        <f t="shared" si="1032"/>
        <v>2.8908346195549104E-4</v>
      </c>
      <c r="AJ805" s="13">
        <f t="shared" si="1033"/>
        <v>6.5070509260097944E-5</v>
      </c>
      <c r="AK805" s="13">
        <f t="shared" si="1034"/>
        <v>9.764587584791019E-6</v>
      </c>
      <c r="AL805" s="13">
        <f t="shared" si="1035"/>
        <v>8.7109782793157424E-9</v>
      </c>
      <c r="AM805" s="13">
        <f t="shared" si="1036"/>
        <v>6.3254669633928048E-5</v>
      </c>
      <c r="AN805" s="13">
        <f t="shared" si="1037"/>
        <v>2.7843492469601934E-5</v>
      </c>
      <c r="AO805" s="13">
        <f t="shared" si="1038"/>
        <v>6.128085700165855E-6</v>
      </c>
      <c r="AP805" s="13">
        <f t="shared" si="1039"/>
        <v>8.9915526676059296E-7</v>
      </c>
      <c r="AQ805" s="13">
        <f t="shared" si="1040"/>
        <v>9.8947726088601187E-8</v>
      </c>
      <c r="AR805" s="13">
        <f t="shared" si="1041"/>
        <v>5.6531877004629351E-5</v>
      </c>
      <c r="AS805" s="13">
        <f t="shared" si="1042"/>
        <v>2.5449799177282748E-5</v>
      </c>
      <c r="AT805" s="13">
        <f t="shared" si="1043"/>
        <v>5.7285580497440637E-6</v>
      </c>
      <c r="AU805" s="13">
        <f t="shared" si="1044"/>
        <v>8.5963683775234906E-7</v>
      </c>
      <c r="AV805" s="13">
        <f t="shared" si="1045"/>
        <v>9.6748887731076653E-8</v>
      </c>
      <c r="AW805" s="13">
        <f t="shared" si="1046"/>
        <v>4.7949767022649072E-11</v>
      </c>
      <c r="AX805" s="13">
        <f t="shared" si="1047"/>
        <v>4.7460498527730547E-6</v>
      </c>
      <c r="AY805" s="13">
        <f t="shared" si="1048"/>
        <v>2.0891201250565404E-6</v>
      </c>
      <c r="AZ805" s="13">
        <f t="shared" si="1049"/>
        <v>4.597953068662121E-7</v>
      </c>
      <c r="BA805" s="13">
        <f t="shared" si="1050"/>
        <v>6.7464358696773514E-8</v>
      </c>
      <c r="BB805" s="13">
        <f t="shared" si="1051"/>
        <v>7.4241292153259145E-9</v>
      </c>
      <c r="BC805" s="13">
        <f t="shared" si="1052"/>
        <v>6.5359186000523598E-10</v>
      </c>
      <c r="BD805" s="13">
        <f t="shared" si="1053"/>
        <v>4.1473746807423735E-6</v>
      </c>
      <c r="BE805" s="13">
        <f t="shared" si="1054"/>
        <v>1.8670855865832505E-6</v>
      </c>
      <c r="BF805" s="13">
        <f t="shared" si="1055"/>
        <v>4.2026689845670398E-7</v>
      </c>
      <c r="BG805" s="13">
        <f t="shared" si="1056"/>
        <v>6.3065941632109231E-8</v>
      </c>
      <c r="BH805" s="13">
        <f t="shared" si="1057"/>
        <v>7.0978341535165269E-9</v>
      </c>
      <c r="BI805" s="13">
        <f t="shared" si="1058"/>
        <v>6.3906759644956442E-10</v>
      </c>
      <c r="BJ805" s="14">
        <f t="shared" si="1059"/>
        <v>0.25550199989114236</v>
      </c>
      <c r="BK805" s="14">
        <f t="shared" si="1060"/>
        <v>0.49597441823716754</v>
      </c>
      <c r="BL805" s="14">
        <f t="shared" si="1061"/>
        <v>0.2426894632672624</v>
      </c>
      <c r="BM805" s="14">
        <f t="shared" si="1062"/>
        <v>6.1278981362803603E-2</v>
      </c>
      <c r="BN805" s="14">
        <f t="shared" si="1063"/>
        <v>0.93872008379892347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1.4931506849315099</v>
      </c>
      <c r="F806" s="10">
        <f>VLOOKUP(B806,home!$B$2:$E$405,3,FALSE)</f>
        <v>0.22</v>
      </c>
      <c r="G806" s="10">
        <f>VLOOKUP(C806,away!$B$2:$E$405,4,FALSE)</f>
        <v>0.5</v>
      </c>
      <c r="H806" s="10">
        <f>VLOOKUP(A806,away!$A$2:$E$405,3,FALSE)</f>
        <v>1.4931506849315099</v>
      </c>
      <c r="I806" s="10">
        <f>VLOOKUP(C806,away!$B$2:$E$405,3,FALSE)</f>
        <v>1.17</v>
      </c>
      <c r="J806" s="10">
        <f>VLOOKUP(B806,home!$B$2:$E$405,4,FALSE)</f>
        <v>1.1200000000000001</v>
      </c>
      <c r="K806" s="12">
        <f t="shared" si="1008"/>
        <v>0.16424657534246609</v>
      </c>
      <c r="L806" s="12">
        <f t="shared" si="1009"/>
        <v>1.9566246575342507</v>
      </c>
      <c r="M806" s="13">
        <f t="shared" si="1010"/>
        <v>0.11992709855203225</v>
      </c>
      <c r="N806" s="13">
        <f t="shared" si="1011"/>
        <v>1.9697615227929718E-2</v>
      </c>
      <c r="O806" s="13">
        <f t="shared" si="1012"/>
        <v>0.23465231813344639</v>
      </c>
      <c r="P806" s="13">
        <f t="shared" si="1013"/>
        <v>3.8540839649589417E-2</v>
      </c>
      <c r="Q806" s="13">
        <f t="shared" si="1014"/>
        <v>1.617632921800533E-3</v>
      </c>
      <c r="R806" s="13">
        <f t="shared" si="1015"/>
        <v>0.22956325580373638</v>
      </c>
      <c r="S806" s="13">
        <f t="shared" si="1016"/>
        <v>3.0964568034031578E-3</v>
      </c>
      <c r="T806" s="13">
        <f t="shared" si="1017"/>
        <v>3.1651004616340965E-3</v>
      </c>
      <c r="U806" s="13">
        <f t="shared" si="1018"/>
        <v>3.7704978590230198E-2</v>
      </c>
      <c r="V806" s="13">
        <f t="shared" si="1019"/>
        <v>1.1056721271387291E-4</v>
      </c>
      <c r="W806" s="13">
        <f t="shared" si="1020"/>
        <v>8.8563555855654947E-5</v>
      </c>
      <c r="X806" s="13">
        <f t="shared" si="1021"/>
        <v>1.7328563714608629E-4</v>
      </c>
      <c r="Y806" s="13">
        <f t="shared" si="1022"/>
        <v>1.6952747521828285E-4</v>
      </c>
      <c r="Z806" s="13">
        <f t="shared" si="1023"/>
        <v>0.14972304225647773</v>
      </c>
      <c r="AA806" s="13">
        <f t="shared" si="1024"/>
        <v>2.4591496940481797E-2</v>
      </c>
      <c r="AB806" s="13">
        <f t="shared" si="1025"/>
        <v>2.0195345775094343E-3</v>
      </c>
      <c r="AC806" s="13">
        <f t="shared" si="1026"/>
        <v>2.2208039650534908E-6</v>
      </c>
      <c r="AD806" s="13">
        <f t="shared" si="1027"/>
        <v>3.6365651873606332E-6</v>
      </c>
      <c r="AE806" s="13">
        <f t="shared" si="1028"/>
        <v>7.1153931143204757E-6</v>
      </c>
      <c r="AF806" s="13">
        <f t="shared" si="1029"/>
        <v>6.9610768077644358E-6</v>
      </c>
      <c r="AG806" s="13">
        <f t="shared" si="1030"/>
        <v>4.5400715083539E-6</v>
      </c>
      <c r="AH806" s="13">
        <f t="shared" si="1031"/>
        <v>7.3237949070016753E-2</v>
      </c>
      <c r="AI806" s="13">
        <f t="shared" si="1032"/>
        <v>1.2029082319856199E-2</v>
      </c>
      <c r="AJ806" s="13">
        <f t="shared" si="1033"/>
        <v>9.8786778777449399E-4</v>
      </c>
      <c r="AK806" s="13">
        <f t="shared" si="1034"/>
        <v>5.4084633677699586E-5</v>
      </c>
      <c r="AL806" s="13">
        <f t="shared" si="1035"/>
        <v>2.8547893026250025E-8</v>
      </c>
      <c r="AM806" s="13">
        <f t="shared" si="1036"/>
        <v>1.1945867560672358E-7</v>
      </c>
      <c r="AN806" s="13">
        <f t="shared" si="1037"/>
        <v>2.3373579024850062E-7</v>
      </c>
      <c r="AO806" s="13">
        <f t="shared" si="1038"/>
        <v>2.2866660527423508E-7</v>
      </c>
      <c r="AP806" s="13">
        <f t="shared" si="1039"/>
        <v>1.4913823941140659E-7</v>
      </c>
      <c r="AQ806" s="13">
        <f t="shared" si="1040"/>
        <v>7.2951889153401159E-8</v>
      </c>
      <c r="AR806" s="13">
        <f t="shared" si="1041"/>
        <v>2.8659835403526478E-2</v>
      </c>
      <c r="AS806" s="13">
        <f t="shared" si="1042"/>
        <v>4.7072798149079883E-3</v>
      </c>
      <c r="AT806" s="13">
        <f t="shared" si="1043"/>
        <v>3.8657729438867737E-4</v>
      </c>
      <c r="AU806" s="13">
        <f t="shared" si="1044"/>
        <v>2.1164665569498867E-5</v>
      </c>
      <c r="AV806" s="13">
        <f t="shared" si="1045"/>
        <v>8.6905595951469828E-7</v>
      </c>
      <c r="AW806" s="13">
        <f t="shared" si="1046"/>
        <v>2.54844582144434E-10</v>
      </c>
      <c r="AX806" s="13">
        <f t="shared" si="1047"/>
        <v>3.2701130605584863E-9</v>
      </c>
      <c r="AY806" s="13">
        <f t="shared" si="1048"/>
        <v>6.3983838472135267E-9</v>
      </c>
      <c r="AZ806" s="13">
        <f t="shared" si="1049"/>
        <v>6.2596178019134268E-9</v>
      </c>
      <c r="BA806" s="13">
        <f t="shared" si="1050"/>
        <v>4.0825741793213846E-9</v>
      </c>
      <c r="BB806" s="13">
        <f t="shared" si="1051"/>
        <v>1.9970163263682207E-9</v>
      </c>
      <c r="BC806" s="13">
        <f t="shared" si="1052"/>
        <v>7.8148227713410528E-10</v>
      </c>
      <c r="BD806" s="13">
        <f t="shared" si="1053"/>
        <v>9.3460901052354918E-3</v>
      </c>
      <c r="BE806" s="13">
        <f t="shared" si="1054"/>
        <v>1.5350632926270378E-3</v>
      </c>
      <c r="BF806" s="13">
        <f t="shared" si="1055"/>
        <v>1.2606444437396043E-4</v>
      </c>
      <c r="BG806" s="13">
        <f t="shared" si="1056"/>
        <v>6.9018844202912724E-6</v>
      </c>
      <c r="BH806" s="13">
        <f t="shared" si="1057"/>
        <v>2.8340271986059079E-7</v>
      </c>
      <c r="BI806" s="13">
        <f t="shared" si="1058"/>
        <v>9.3095852359684737E-9</v>
      </c>
      <c r="BJ806" s="14">
        <f t="shared" si="1059"/>
        <v>2.4934805126589365E-2</v>
      </c>
      <c r="BK806" s="14">
        <f t="shared" si="1060"/>
        <v>0.16167721796798062</v>
      </c>
      <c r="BL806" s="14">
        <f t="shared" si="1061"/>
        <v>0.65963070653004341</v>
      </c>
      <c r="BM806" s="14">
        <f t="shared" si="1062"/>
        <v>0.35196700544901716</v>
      </c>
      <c r="BN806" s="14">
        <f t="shared" si="1063"/>
        <v>0.64399876028853464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1.6231884057971</v>
      </c>
      <c r="F807" s="10">
        <f>VLOOKUP(B807,home!$B$2:$E$405,3,FALSE)</f>
        <v>2.0499999999999998</v>
      </c>
      <c r="G807" s="10">
        <f>VLOOKUP(C807,away!$B$2:$E$405,4,FALSE)</f>
        <v>2</v>
      </c>
      <c r="H807" s="10">
        <f>VLOOKUP(A807,away!$A$2:$E$405,3,FALSE)</f>
        <v>1.3188405797101499</v>
      </c>
      <c r="I807" s="10">
        <f>VLOOKUP(C807,away!$B$2:$E$405,3,FALSE)</f>
        <v>0.77</v>
      </c>
      <c r="J807" s="10">
        <f>VLOOKUP(B807,home!$B$2:$E$405,4,FALSE)</f>
        <v>0.76</v>
      </c>
      <c r="K807" s="12">
        <f t="shared" si="1008"/>
        <v>6.6550724637681098</v>
      </c>
      <c r="L807" s="12">
        <f t="shared" si="1009"/>
        <v>0.77178550724637984</v>
      </c>
      <c r="M807" s="13">
        <f t="shared" si="1010"/>
        <v>5.9505425540897665E-4</v>
      </c>
      <c r="N807" s="13">
        <f t="shared" si="1011"/>
        <v>3.9601291896203166E-3</v>
      </c>
      <c r="O807" s="13">
        <f t="shared" si="1012"/>
        <v>4.5925425034993385E-4</v>
      </c>
      <c r="P807" s="13">
        <f t="shared" si="1013"/>
        <v>3.0563703153723108E-3</v>
      </c>
      <c r="Q807" s="13">
        <f t="shared" si="1014"/>
        <v>1.317747336140325E-2</v>
      </c>
      <c r="R807" s="13">
        <f t="shared" si="1015"/>
        <v>1.7722288728068975E-4</v>
      </c>
      <c r="S807" s="13">
        <f t="shared" si="1016"/>
        <v>3.9245999082338978E-3</v>
      </c>
      <c r="T807" s="13">
        <f t="shared" si="1017"/>
        <v>1.0170182962456264E-2</v>
      </c>
      <c r="U807" s="13">
        <f t="shared" si="1018"/>
        <v>1.179431157091198E-3</v>
      </c>
      <c r="V807" s="13">
        <f t="shared" si="1019"/>
        <v>2.2397641429248759E-3</v>
      </c>
      <c r="W807" s="13">
        <f t="shared" si="1020"/>
        <v>2.9232346703170844E-2</v>
      </c>
      <c r="X807" s="13">
        <f t="shared" si="1021"/>
        <v>2.2561101528308748E-2</v>
      </c>
      <c r="Y807" s="13">
        <f t="shared" si="1022"/>
        <v>8.7061655935314185E-3</v>
      </c>
      <c r="Z807" s="13">
        <f t="shared" si="1023"/>
        <v>4.5592685318531728E-5</v>
      </c>
      <c r="AA807" s="13">
        <f t="shared" si="1024"/>
        <v>3.034226246126051E-4</v>
      </c>
      <c r="AB807" s="13">
        <f t="shared" si="1025"/>
        <v>1.0096497769717984E-3</v>
      </c>
      <c r="AC807" s="13">
        <f t="shared" si="1026"/>
        <v>7.1900467243591931E-4</v>
      </c>
      <c r="AD807" s="13">
        <f t="shared" si="1027"/>
        <v>4.8635846398898716E-2</v>
      </c>
      <c r="AE807" s="13">
        <f t="shared" si="1028"/>
        <v>3.7536441383331058E-2</v>
      </c>
      <c r="AF807" s="13">
        <f t="shared" si="1029"/>
        <v>1.4485040726629077E-2</v>
      </c>
      <c r="AG807" s="13">
        <f t="shared" si="1030"/>
        <v>3.7264481682286322E-3</v>
      </c>
      <c r="AH807" s="13">
        <f t="shared" si="1031"/>
        <v>8.7969434413218936E-6</v>
      </c>
      <c r="AI807" s="13">
        <f t="shared" si="1032"/>
        <v>5.8544296061666814E-5</v>
      </c>
      <c r="AJ807" s="13">
        <f t="shared" si="1033"/>
        <v>1.9480826631534338E-4</v>
      </c>
      <c r="AK807" s="13">
        <f t="shared" si="1034"/>
        <v>4.3215437628988198E-4</v>
      </c>
      <c r="AL807" s="13">
        <f t="shared" si="1035"/>
        <v>1.4772061656373022E-4</v>
      </c>
      <c r="AM807" s="13">
        <f t="shared" si="1036"/>
        <v>6.473501642427322E-2</v>
      </c>
      <c r="AN807" s="13">
        <f t="shared" si="1037"/>
        <v>4.9961547487610433E-2</v>
      </c>
      <c r="AO807" s="13">
        <f t="shared" si="1038"/>
        <v>1.9279799135269751E-2</v>
      </c>
      <c r="AP807" s="13">
        <f t="shared" si="1039"/>
        <v>4.9599565184074946E-3</v>
      </c>
      <c r="AQ807" s="13">
        <f t="shared" si="1040"/>
        <v>9.5700563936977883E-4</v>
      </c>
      <c r="AR807" s="13">
        <f t="shared" si="1041"/>
        <v>1.3578706912156669E-6</v>
      </c>
      <c r="AS807" s="13">
        <f t="shared" si="1042"/>
        <v>9.0367278464671546E-6</v>
      </c>
      <c r="AT807" s="13">
        <f t="shared" si="1043"/>
        <v>3.007003932679504E-5</v>
      </c>
      <c r="AU807" s="13">
        <f t="shared" si="1044"/>
        <v>6.6706096902725923E-5</v>
      </c>
      <c r="AV807" s="13">
        <f t="shared" si="1045"/>
        <v>1.1098347716569467E-4</v>
      </c>
      <c r="AW807" s="13">
        <f t="shared" si="1046"/>
        <v>2.1075991686187359E-5</v>
      </c>
      <c r="AX807" s="13">
        <f t="shared" si="1047"/>
        <v>7.1802704207792833E-2</v>
      </c>
      <c r="AY807" s="13">
        <f t="shared" si="1048"/>
        <v>5.5416286488673153E-2</v>
      </c>
      <c r="AZ807" s="13">
        <f t="shared" si="1049"/>
        <v>2.1384743388685651E-2</v>
      </c>
      <c r="BA807" s="13">
        <f t="shared" si="1050"/>
        <v>5.5014783411901427E-3</v>
      </c>
      <c r="BB807" s="13">
        <f t="shared" si="1051"/>
        <v>1.0614903130401014E-3</v>
      </c>
      <c r="BC807" s="13">
        <f t="shared" si="1052"/>
        <v>1.6384856793735469E-4</v>
      </c>
      <c r="BD807" s="13">
        <f t="shared" si="1053"/>
        <v>1.7466415336581255E-7</v>
      </c>
      <c r="BE807" s="13">
        <f t="shared" si="1054"/>
        <v>1.1624025974721892E-6</v>
      </c>
      <c r="BF807" s="13">
        <f t="shared" si="1055"/>
        <v>3.8679367591248475E-6</v>
      </c>
      <c r="BG807" s="13">
        <f t="shared" si="1056"/>
        <v>8.5804664724160776E-6</v>
      </c>
      <c r="BH807" s="13">
        <f t="shared" si="1057"/>
        <v>1.4275906536715437E-5</v>
      </c>
      <c r="BI807" s="13">
        <f t="shared" si="1058"/>
        <v>1.9001438497564407E-5</v>
      </c>
      <c r="BJ807" s="14">
        <f t="shared" si="1059"/>
        <v>0.48741505252782819</v>
      </c>
      <c r="BK807" s="14">
        <f t="shared" si="1060"/>
        <v>6.6098800399612856E-2</v>
      </c>
      <c r="BL807" s="14">
        <f t="shared" si="1061"/>
        <v>4.0885016053639964E-3</v>
      </c>
      <c r="BM807" s="14">
        <f t="shared" si="1062"/>
        <v>0.48082723246170117</v>
      </c>
      <c r="BN807" s="14">
        <f t="shared" si="1063"/>
        <v>2.1425504259435478E-2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1.6231884057971</v>
      </c>
      <c r="F808" s="10">
        <f>VLOOKUP(B808,home!$B$2:$E$405,3,FALSE)</f>
        <v>0.62</v>
      </c>
      <c r="G808" s="10">
        <f>VLOOKUP(C808,away!$B$2:$E$405,4,FALSE)</f>
        <v>0.41</v>
      </c>
      <c r="H808" s="10">
        <f>VLOOKUP(A808,away!$A$2:$E$405,3,FALSE)</f>
        <v>1.3188405797101499</v>
      </c>
      <c r="I808" s="10">
        <f>VLOOKUP(C808,away!$B$2:$E$405,3,FALSE)</f>
        <v>1.03</v>
      </c>
      <c r="J808" s="10">
        <f>VLOOKUP(B808,home!$B$2:$E$405,4,FALSE)</f>
        <v>1.1399999999999999</v>
      </c>
      <c r="K808" s="12">
        <f t="shared" si="1008"/>
        <v>0.41261449275362277</v>
      </c>
      <c r="L808" s="12">
        <f t="shared" si="1009"/>
        <v>1.548582608695658</v>
      </c>
      <c r="M808" s="13">
        <f t="shared" si="1010"/>
        <v>0.14068989998966755</v>
      </c>
      <c r="N808" s="13">
        <f t="shared" si="1011"/>
        <v>5.8050691719794593E-2</v>
      </c>
      <c r="O808" s="13">
        <f t="shared" si="1012"/>
        <v>0.2178699323431306</v>
      </c>
      <c r="P808" s="13">
        <f t="shared" si="1013"/>
        <v>8.9896291620026936E-2</v>
      </c>
      <c r="Q808" s="13">
        <f t="shared" si="1014"/>
        <v>1.1976278358979986E-2</v>
      </c>
      <c r="R808" s="13">
        <f t="shared" si="1015"/>
        <v>0.16869479409213589</v>
      </c>
      <c r="S808" s="13">
        <f t="shared" si="1016"/>
        <v>1.4360205046038188E-2</v>
      </c>
      <c r="T808" s="13">
        <f t="shared" si="1017"/>
        <v>1.8546256383614582E-2</v>
      </c>
      <c r="U808" s="13">
        <f t="shared" si="1018"/>
        <v>6.9605916894503489E-2</v>
      </c>
      <c r="V808" s="13">
        <f t="shared" si="1019"/>
        <v>1.0195229055270877E-3</v>
      </c>
      <c r="W808" s="13">
        <f t="shared" si="1020"/>
        <v>1.6471953400555724E-3</v>
      </c>
      <c r="X808" s="13">
        <f t="shared" si="1021"/>
        <v>2.5508180567345895E-3</v>
      </c>
      <c r="Y808" s="13">
        <f t="shared" si="1022"/>
        <v>1.9750762403030206E-3</v>
      </c>
      <c r="Z808" s="13">
        <f t="shared" si="1023"/>
        <v>8.7079274769525539E-2</v>
      </c>
      <c r="AA808" s="13">
        <f t="shared" si="1024"/>
        <v>3.5930170788381122E-2</v>
      </c>
      <c r="AB808" s="13">
        <f t="shared" si="1025"/>
        <v>7.4126545971994542E-3</v>
      </c>
      <c r="AC808" s="13">
        <f t="shared" si="1026"/>
        <v>4.0715133262627244E-5</v>
      </c>
      <c r="AD808" s="13">
        <f t="shared" si="1027"/>
        <v>1.6991416742579029E-4</v>
      </c>
      <c r="AE808" s="13">
        <f t="shared" si="1028"/>
        <v>2.6312612464658112E-4</v>
      </c>
      <c r="AF808" s="13">
        <f t="shared" si="1029"/>
        <v>2.0373627026059078E-4</v>
      </c>
      <c r="AG808" s="13">
        <f t="shared" si="1030"/>
        <v>1.0516748162868973E-4</v>
      </c>
      <c r="AH808" s="13">
        <f t="shared" si="1031"/>
        <v>3.3712362621479454E-2</v>
      </c>
      <c r="AI808" s="13">
        <f t="shared" si="1032"/>
        <v>1.3910209402587937E-2</v>
      </c>
      <c r="AJ808" s="13">
        <f t="shared" si="1033"/>
        <v>2.8697769983727474E-3</v>
      </c>
      <c r="AK808" s="13">
        <f t="shared" si="1034"/>
        <v>3.9470386016652849E-4</v>
      </c>
      <c r="AL808" s="13">
        <f t="shared" si="1035"/>
        <v>1.040626084287275E-6</v>
      </c>
      <c r="AM808" s="13">
        <f t="shared" si="1036"/>
        <v>1.4021809600809324E-5</v>
      </c>
      <c r="AN808" s="13">
        <f t="shared" si="1037"/>
        <v>2.1713930490255125E-5</v>
      </c>
      <c r="AO808" s="13">
        <f t="shared" si="1038"/>
        <v>1.6812907561817739E-5</v>
      </c>
      <c r="AP808" s="13">
        <f t="shared" si="1039"/>
        <v>8.6787254172795554E-6</v>
      </c>
      <c r="AQ808" s="13">
        <f t="shared" si="1040"/>
        <v>3.3599308117110205E-6</v>
      </c>
      <c r="AR808" s="13">
        <f t="shared" si="1041"/>
        <v>1.0441275690732934E-2</v>
      </c>
      <c r="AS808" s="13">
        <f t="shared" si="1042"/>
        <v>4.3082216728325025E-3</v>
      </c>
      <c r="AT808" s="13">
        <f t="shared" si="1043"/>
        <v>8.8881735010297349E-4</v>
      </c>
      <c r="AU808" s="13">
        <f t="shared" si="1044"/>
        <v>1.2224630668778585E-4</v>
      </c>
      <c r="AV808" s="13">
        <f t="shared" si="1045"/>
        <v>1.2610149456246139E-5</v>
      </c>
      <c r="AW808" s="13">
        <f t="shared" si="1046"/>
        <v>1.8470177229686208E-8</v>
      </c>
      <c r="AX808" s="13">
        <f t="shared" si="1047"/>
        <v>9.6426697598763573E-7</v>
      </c>
      <c r="AY808" s="13">
        <f t="shared" si="1048"/>
        <v>1.4932470691540062E-6</v>
      </c>
      <c r="AZ808" s="13">
        <f t="shared" si="1049"/>
        <v>1.1562082208888287E-6</v>
      </c>
      <c r="BA808" s="13">
        <f t="shared" si="1050"/>
        <v>5.9682798096646248E-7</v>
      </c>
      <c r="BB808" s="13">
        <f t="shared" si="1051"/>
        <v>2.310593579269017E-7</v>
      </c>
      <c r="BC808" s="13">
        <f t="shared" si="1052"/>
        <v>7.1562900652397083E-8</v>
      </c>
      <c r="BD808" s="13">
        <f t="shared" si="1053"/>
        <v>2.6948629912109607E-3</v>
      </c>
      <c r="BE808" s="13">
        <f t="shared" si="1054"/>
        <v>1.111939526159021E-3</v>
      </c>
      <c r="BF808" s="13">
        <f t="shared" si="1055"/>
        <v>2.2940118177940404E-4</v>
      </c>
      <c r="BG808" s="13">
        <f t="shared" si="1056"/>
        <v>3.1551417418996805E-5</v>
      </c>
      <c r="BH808" s="13">
        <f t="shared" si="1057"/>
        <v>3.2546430234992959E-6</v>
      </c>
      <c r="BI808" s="13">
        <f t="shared" si="1058"/>
        <v>2.6858257604705592E-7</v>
      </c>
      <c r="BJ808" s="14">
        <f t="shared" si="1059"/>
        <v>9.555736061983143E-2</v>
      </c>
      <c r="BK808" s="14">
        <f t="shared" si="1060"/>
        <v>0.24600916856767582</v>
      </c>
      <c r="BL808" s="14">
        <f t="shared" si="1061"/>
        <v>0.57024497110993744</v>
      </c>
      <c r="BM808" s="14">
        <f t="shared" si="1062"/>
        <v>0.31171141216634302</v>
      </c>
      <c r="BN808" s="14">
        <f t="shared" si="1063"/>
        <v>0.68717788812373559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1.1111111111111101</v>
      </c>
      <c r="F809" s="10">
        <f>VLOOKUP(B809,home!$B$2:$E$405,3,FALSE)</f>
        <v>1.1299999999999999</v>
      </c>
      <c r="G809" s="10">
        <f>VLOOKUP(C809,away!$B$2:$E$405,4,FALSE)</f>
        <v>0.54</v>
      </c>
      <c r="H809" s="10">
        <f>VLOOKUP(A809,away!$A$2:$E$405,3,FALSE)</f>
        <v>1.05555555555556</v>
      </c>
      <c r="I809" s="10">
        <f>VLOOKUP(C809,away!$B$2:$E$405,3,FALSE)</f>
        <v>0.54</v>
      </c>
      <c r="J809" s="10">
        <f>VLOOKUP(B809,home!$B$2:$E$405,4,FALSE)</f>
        <v>0.71</v>
      </c>
      <c r="K809" s="12">
        <f t="shared" si="1008"/>
        <v>0.67799999999999927</v>
      </c>
      <c r="L809" s="12">
        <f t="shared" si="1009"/>
        <v>0.40470000000000167</v>
      </c>
      <c r="M809" s="13">
        <f t="shared" si="1010"/>
        <v>0.33867985443809689</v>
      </c>
      <c r="N809" s="13">
        <f t="shared" si="1011"/>
        <v>0.22962494130902947</v>
      </c>
      <c r="O809" s="13">
        <f t="shared" si="1012"/>
        <v>0.1370637370910984</v>
      </c>
      <c r="P809" s="13">
        <f t="shared" si="1013"/>
        <v>9.2929213747764625E-2</v>
      </c>
      <c r="Q809" s="13">
        <f t="shared" si="1014"/>
        <v>7.7842855103760905E-2</v>
      </c>
      <c r="R809" s="13">
        <f t="shared" si="1015"/>
        <v>2.7734847200383873E-2</v>
      </c>
      <c r="S809" s="13">
        <f t="shared" si="1016"/>
        <v>6.3746327502306162E-3</v>
      </c>
      <c r="T809" s="13">
        <f t="shared" si="1017"/>
        <v>3.1503003460492174E-2</v>
      </c>
      <c r="U809" s="13">
        <f t="shared" si="1018"/>
        <v>1.8804226401860247E-2</v>
      </c>
      <c r="V809" s="13">
        <f t="shared" si="1019"/>
        <v>1.9434597850938158E-4</v>
      </c>
      <c r="W809" s="13">
        <f t="shared" si="1020"/>
        <v>1.7592485253449947E-2</v>
      </c>
      <c r="X809" s="13">
        <f t="shared" si="1021"/>
        <v>7.1196787820712246E-3</v>
      </c>
      <c r="Y809" s="13">
        <f t="shared" si="1022"/>
        <v>1.4406670015521181E-3</v>
      </c>
      <c r="Z809" s="13">
        <f t="shared" si="1023"/>
        <v>3.7414308873318009E-3</v>
      </c>
      <c r="AA809" s="13">
        <f t="shared" si="1024"/>
        <v>2.5366901416109585E-3</v>
      </c>
      <c r="AB809" s="13">
        <f t="shared" si="1025"/>
        <v>8.5993795800611396E-4</v>
      </c>
      <c r="AC809" s="13">
        <f t="shared" si="1026"/>
        <v>3.3328707666789011E-6</v>
      </c>
      <c r="AD809" s="13">
        <f t="shared" si="1027"/>
        <v>2.9819262504597621E-3</v>
      </c>
      <c r="AE809" s="13">
        <f t="shared" si="1028"/>
        <v>1.2067855535610708E-3</v>
      </c>
      <c r="AF809" s="13">
        <f t="shared" si="1029"/>
        <v>2.4419305676308368E-4</v>
      </c>
      <c r="AG809" s="13">
        <f t="shared" si="1030"/>
        <v>3.2941643357340135E-5</v>
      </c>
      <c r="AH809" s="13">
        <f t="shared" si="1031"/>
        <v>3.7853927002579643E-4</v>
      </c>
      <c r="AI809" s="13">
        <f t="shared" si="1032"/>
        <v>2.5664962507748973E-4</v>
      </c>
      <c r="AJ809" s="13">
        <f t="shared" si="1033"/>
        <v>8.7004222901268917E-5</v>
      </c>
      <c r="AK809" s="13">
        <f t="shared" si="1034"/>
        <v>1.9662954375686758E-5</v>
      </c>
      <c r="AL809" s="13">
        <f t="shared" si="1035"/>
        <v>3.6579803116336833E-8</v>
      </c>
      <c r="AM809" s="13">
        <f t="shared" si="1036"/>
        <v>4.0434919956234346E-4</v>
      </c>
      <c r="AN809" s="13">
        <f t="shared" si="1037"/>
        <v>1.636401210628811E-4</v>
      </c>
      <c r="AO809" s="13">
        <f t="shared" si="1038"/>
        <v>3.3112578497074128E-5</v>
      </c>
      <c r="AP809" s="13">
        <f t="shared" si="1039"/>
        <v>4.4668868392553192E-6</v>
      </c>
      <c r="AQ809" s="13">
        <f t="shared" si="1040"/>
        <v>4.5193727596165866E-7</v>
      </c>
      <c r="AR809" s="13">
        <f t="shared" si="1041"/>
        <v>3.0638968515888115E-5</v>
      </c>
      <c r="AS809" s="13">
        <f t="shared" si="1042"/>
        <v>2.0773220653772122E-5</v>
      </c>
      <c r="AT809" s="13">
        <f t="shared" si="1043"/>
        <v>7.0421218016287412E-6</v>
      </c>
      <c r="AU809" s="13">
        <f t="shared" si="1044"/>
        <v>1.5915195271680942E-6</v>
      </c>
      <c r="AV809" s="13">
        <f t="shared" si="1045"/>
        <v>2.6976255985499158E-7</v>
      </c>
      <c r="AW809" s="13">
        <f t="shared" si="1046"/>
        <v>2.7880577238225242E-10</v>
      </c>
      <c r="AX809" s="13">
        <f t="shared" si="1047"/>
        <v>4.5691459550544747E-5</v>
      </c>
      <c r="AY809" s="13">
        <f t="shared" si="1048"/>
        <v>1.8491333680105539E-5</v>
      </c>
      <c r="AZ809" s="13">
        <f t="shared" si="1049"/>
        <v>3.7417213701693709E-6</v>
      </c>
      <c r="BA809" s="13">
        <f t="shared" si="1050"/>
        <v>5.0475821283585037E-7</v>
      </c>
      <c r="BB809" s="13">
        <f t="shared" si="1051"/>
        <v>5.1068912183667359E-8</v>
      </c>
      <c r="BC809" s="13">
        <f t="shared" si="1052"/>
        <v>4.1335177521460565E-9</v>
      </c>
      <c r="BD809" s="13">
        <f t="shared" si="1053"/>
        <v>2.0665984263966603E-6</v>
      </c>
      <c r="BE809" s="13">
        <f t="shared" si="1054"/>
        <v>1.4011537330969343E-6</v>
      </c>
      <c r="BF809" s="13">
        <f t="shared" si="1055"/>
        <v>4.7499111551986019E-7</v>
      </c>
      <c r="BG809" s="13">
        <f t="shared" si="1056"/>
        <v>1.0734799210748831E-7</v>
      </c>
      <c r="BH809" s="13">
        <f t="shared" si="1057"/>
        <v>1.8195484662219243E-8</v>
      </c>
      <c r="BI809" s="13">
        <f t="shared" si="1058"/>
        <v>2.4673077201969277E-9</v>
      </c>
      <c r="BJ809" s="14">
        <f t="shared" si="1059"/>
        <v>0.37026398261297822</v>
      </c>
      <c r="BK809" s="14">
        <f t="shared" si="1060"/>
        <v>0.43819990769885142</v>
      </c>
      <c r="BL809" s="14">
        <f t="shared" si="1061"/>
        <v>0.18780568121245766</v>
      </c>
      <c r="BM809" s="14">
        <f t="shared" si="1062"/>
        <v>9.6117062466610531E-2</v>
      </c>
      <c r="BN809" s="14">
        <f t="shared" si="1063"/>
        <v>0.90387544889013416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1.1111111111111101</v>
      </c>
      <c r="F810" s="10">
        <f>VLOOKUP(B810,home!$B$2:$E$405,3,FALSE)</f>
        <v>1.26</v>
      </c>
      <c r="G810" s="10">
        <f>VLOOKUP(C810,away!$B$2:$E$405,4,FALSE)</f>
        <v>0.72</v>
      </c>
      <c r="H810" s="10">
        <f>VLOOKUP(A810,away!$A$2:$E$405,3,FALSE)</f>
        <v>1.05555555555556</v>
      </c>
      <c r="I810" s="10">
        <f>VLOOKUP(C810,away!$B$2:$E$405,3,FALSE)</f>
        <v>1.26</v>
      </c>
      <c r="J810" s="10">
        <f>VLOOKUP(B810,home!$B$2:$E$405,4,FALSE)</f>
        <v>0.19</v>
      </c>
      <c r="K810" s="12">
        <f t="shared" si="1008"/>
        <v>1.0079999999999989</v>
      </c>
      <c r="L810" s="12">
        <f t="shared" si="1009"/>
        <v>0.25270000000000109</v>
      </c>
      <c r="M810" s="13">
        <f t="shared" si="1010"/>
        <v>0.28345553816024432</v>
      </c>
      <c r="N810" s="13">
        <f t="shared" si="1011"/>
        <v>0.28572318246552592</v>
      </c>
      <c r="O810" s="13">
        <f t="shared" si="1012"/>
        <v>7.1629214493094048E-2</v>
      </c>
      <c r="P810" s="13">
        <f t="shared" si="1013"/>
        <v>7.2202248209038714E-2</v>
      </c>
      <c r="Q810" s="13">
        <f t="shared" si="1014"/>
        <v>0.14400448396262489</v>
      </c>
      <c r="R810" s="13">
        <f t="shared" si="1015"/>
        <v>9.0503512512024702E-3</v>
      </c>
      <c r="S810" s="13">
        <f t="shared" si="1016"/>
        <v>4.5978680468508823E-3</v>
      </c>
      <c r="T810" s="13">
        <f t="shared" si="1017"/>
        <v>3.638993309735547E-2</v>
      </c>
      <c r="U810" s="13">
        <f t="shared" si="1018"/>
        <v>9.1227540612120791E-3</v>
      </c>
      <c r="V810" s="13">
        <f t="shared" si="1019"/>
        <v>1.3013070060919287E-4</v>
      </c>
      <c r="W810" s="13">
        <f t="shared" si="1020"/>
        <v>4.838550661144192E-2</v>
      </c>
      <c r="X810" s="13">
        <f t="shared" si="1021"/>
        <v>1.2227017520711427E-2</v>
      </c>
      <c r="Y810" s="13">
        <f t="shared" si="1022"/>
        <v>1.5448836637418951E-3</v>
      </c>
      <c r="Z810" s="13">
        <f t="shared" si="1023"/>
        <v>7.6234125372629143E-4</v>
      </c>
      <c r="AA810" s="13">
        <f t="shared" si="1024"/>
        <v>7.6843998375610088E-4</v>
      </c>
      <c r="AB810" s="13">
        <f t="shared" si="1025"/>
        <v>3.8729375181307434E-4</v>
      </c>
      <c r="AC810" s="13">
        <f t="shared" si="1026"/>
        <v>2.0716937667684173E-6</v>
      </c>
      <c r="AD810" s="13">
        <f t="shared" si="1027"/>
        <v>1.219314766608335E-2</v>
      </c>
      <c r="AE810" s="13">
        <f t="shared" si="1028"/>
        <v>3.0812084152192758E-3</v>
      </c>
      <c r="AF810" s="13">
        <f t="shared" si="1029"/>
        <v>3.8931068326295709E-4</v>
      </c>
      <c r="AG810" s="13">
        <f t="shared" si="1030"/>
        <v>3.2792936553516564E-5</v>
      </c>
      <c r="AH810" s="13">
        <f t="shared" si="1031"/>
        <v>4.8160908704158659E-5</v>
      </c>
      <c r="AI810" s="13">
        <f t="shared" si="1032"/>
        <v>4.8546195973791874E-5</v>
      </c>
      <c r="AJ810" s="13">
        <f t="shared" si="1033"/>
        <v>2.4467282770791074E-5</v>
      </c>
      <c r="AK810" s="13">
        <f t="shared" si="1034"/>
        <v>8.2210070109857943E-6</v>
      </c>
      <c r="AL810" s="13">
        <f t="shared" si="1035"/>
        <v>2.1108206039251198E-8</v>
      </c>
      <c r="AM810" s="13">
        <f t="shared" si="1036"/>
        <v>2.4581385694824012E-3</v>
      </c>
      <c r="AN810" s="13">
        <f t="shared" si="1037"/>
        <v>6.211716165082055E-4</v>
      </c>
      <c r="AO810" s="13">
        <f t="shared" si="1038"/>
        <v>7.8485033745812085E-5</v>
      </c>
      <c r="AP810" s="13">
        <f t="shared" si="1039"/>
        <v>6.6110560091889333E-6</v>
      </c>
      <c r="AQ810" s="13">
        <f t="shared" si="1040"/>
        <v>4.1765346338051261E-7</v>
      </c>
      <c r="AR810" s="13">
        <f t="shared" si="1041"/>
        <v>2.434052325908189E-6</v>
      </c>
      <c r="AS810" s="13">
        <f t="shared" si="1042"/>
        <v>2.453524744515452E-6</v>
      </c>
      <c r="AT810" s="13">
        <f t="shared" si="1043"/>
        <v>1.2365764712357863E-6</v>
      </c>
      <c r="AU810" s="13">
        <f t="shared" si="1044"/>
        <v>4.154896943352238E-7</v>
      </c>
      <c r="AV810" s="13">
        <f t="shared" si="1045"/>
        <v>1.0470340297247627E-7</v>
      </c>
      <c r="AW810" s="13">
        <f t="shared" si="1046"/>
        <v>1.4935322265132609E-10</v>
      </c>
      <c r="AX810" s="13">
        <f t="shared" si="1047"/>
        <v>4.1296727967304268E-4</v>
      </c>
      <c r="AY810" s="13">
        <f t="shared" si="1048"/>
        <v>1.0435683157337834E-4</v>
      </c>
      <c r="AZ810" s="13">
        <f t="shared" si="1049"/>
        <v>1.3185485669296407E-5</v>
      </c>
      <c r="BA810" s="13">
        <f t="shared" si="1050"/>
        <v>1.110657409543739E-6</v>
      </c>
      <c r="BB810" s="13">
        <f t="shared" si="1051"/>
        <v>7.0165781847925992E-8</v>
      </c>
      <c r="BC810" s="13">
        <f t="shared" si="1052"/>
        <v>3.5461786145941951E-9</v>
      </c>
      <c r="BD810" s="13">
        <f t="shared" si="1053"/>
        <v>1.0251417045950029E-7</v>
      </c>
      <c r="BE810" s="13">
        <f t="shared" si="1054"/>
        <v>1.0333428382317618E-7</v>
      </c>
      <c r="BF810" s="13">
        <f t="shared" si="1055"/>
        <v>5.208047904688073E-8</v>
      </c>
      <c r="BG810" s="13">
        <f t="shared" si="1056"/>
        <v>1.7499040959751909E-8</v>
      </c>
      <c r="BH810" s="13">
        <f t="shared" si="1057"/>
        <v>4.4097583218574761E-9</v>
      </c>
      <c r="BI810" s="13">
        <f t="shared" si="1058"/>
        <v>8.890072776864664E-10</v>
      </c>
      <c r="BJ810" s="14">
        <f t="shared" si="1059"/>
        <v>0.54766798491801549</v>
      </c>
      <c r="BK810" s="14">
        <f t="shared" si="1060"/>
        <v>0.36049223475028924</v>
      </c>
      <c r="BL810" s="14">
        <f t="shared" si="1061"/>
        <v>9.1094374008916359E-2</v>
      </c>
      <c r="BM810" s="14">
        <f t="shared" si="1062"/>
        <v>0.13384755970699674</v>
      </c>
      <c r="BN810" s="14">
        <f t="shared" si="1063"/>
        <v>0.86606501854173035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1.1111111111111101</v>
      </c>
      <c r="F811" s="10">
        <f>VLOOKUP(B811,home!$B$2:$E$405,3,FALSE)</f>
        <v>0.72</v>
      </c>
      <c r="G811" s="10">
        <f>VLOOKUP(C811,away!$B$2:$E$405,4,FALSE)</f>
        <v>1.26</v>
      </c>
      <c r="H811" s="10">
        <f>VLOOKUP(A811,away!$A$2:$E$405,3,FALSE)</f>
        <v>1.05555555555556</v>
      </c>
      <c r="I811" s="10">
        <f>VLOOKUP(C811,away!$B$2:$E$405,3,FALSE)</f>
        <v>1.08</v>
      </c>
      <c r="J811" s="10">
        <f>VLOOKUP(B811,home!$B$2:$E$405,4,FALSE)</f>
        <v>1.52</v>
      </c>
      <c r="K811" s="12">
        <f t="shared" si="1008"/>
        <v>1.0079999999999989</v>
      </c>
      <c r="L811" s="12">
        <f t="shared" si="1009"/>
        <v>1.7328000000000072</v>
      </c>
      <c r="M811" s="13">
        <f t="shared" si="1010"/>
        <v>6.4518711272655668E-2</v>
      </c>
      <c r="N811" s="13">
        <f t="shared" si="1011"/>
        <v>6.5034860962836838E-2</v>
      </c>
      <c r="O811" s="13">
        <f t="shared" si="1012"/>
        <v>0.11179802289325819</v>
      </c>
      <c r="P811" s="13">
        <f t="shared" si="1013"/>
        <v>0.11269240707640413</v>
      </c>
      <c r="Q811" s="13">
        <f t="shared" si="1014"/>
        <v>3.2777569925269728E-2</v>
      </c>
      <c r="R811" s="13">
        <f t="shared" si="1015"/>
        <v>9.6861807034719333E-2</v>
      </c>
      <c r="S811" s="13">
        <f t="shared" si="1016"/>
        <v>4.9208897551462412E-2</v>
      </c>
      <c r="T811" s="13">
        <f t="shared" si="1017"/>
        <v>5.6796973166507614E-2</v>
      </c>
      <c r="U811" s="13">
        <f t="shared" si="1018"/>
        <v>9.7636701490996972E-2</v>
      </c>
      <c r="V811" s="13">
        <f t="shared" si="1019"/>
        <v>9.550147899843528E-3</v>
      </c>
      <c r="W811" s="13">
        <f t="shared" si="1020"/>
        <v>1.1013263494890619E-2</v>
      </c>
      <c r="X811" s="13">
        <f t="shared" si="1021"/>
        <v>1.9083782983946539E-2</v>
      </c>
      <c r="Y811" s="13">
        <f t="shared" si="1022"/>
        <v>1.6534189577291355E-2</v>
      </c>
      <c r="Z811" s="13">
        <f t="shared" si="1023"/>
        <v>5.5947379743254123E-2</v>
      </c>
      <c r="AA811" s="13">
        <f t="shared" si="1024"/>
        <v>5.6394958781200093E-2</v>
      </c>
      <c r="AB811" s="13">
        <f t="shared" si="1025"/>
        <v>2.8423059225724811E-2</v>
      </c>
      <c r="AC811" s="13">
        <f t="shared" si="1026"/>
        <v>1.0425552656934812E-3</v>
      </c>
      <c r="AD811" s="13">
        <f t="shared" si="1027"/>
        <v>2.7753424007124325E-3</v>
      </c>
      <c r="AE811" s="13">
        <f t="shared" si="1028"/>
        <v>4.8091133119545224E-3</v>
      </c>
      <c r="AF811" s="13">
        <f t="shared" si="1029"/>
        <v>4.1666157734774169E-3</v>
      </c>
      <c r="AG811" s="13">
        <f t="shared" si="1030"/>
        <v>2.406637270760566E-3</v>
      </c>
      <c r="AH811" s="13">
        <f t="shared" si="1031"/>
        <v>2.423640490477778E-2</v>
      </c>
      <c r="AI811" s="13">
        <f t="shared" si="1032"/>
        <v>2.4430296144015977E-2</v>
      </c>
      <c r="AJ811" s="13">
        <f t="shared" si="1033"/>
        <v>1.2312869256584038E-2</v>
      </c>
      <c r="AK811" s="13">
        <f t="shared" si="1034"/>
        <v>4.1371240702122326E-3</v>
      </c>
      <c r="AL811" s="13">
        <f t="shared" si="1035"/>
        <v>7.2839683300352821E-5</v>
      </c>
      <c r="AM811" s="13">
        <f t="shared" si="1036"/>
        <v>5.5950902798362586E-4</v>
      </c>
      <c r="AN811" s="13">
        <f t="shared" si="1037"/>
        <v>9.6951724369003086E-4</v>
      </c>
      <c r="AO811" s="13">
        <f t="shared" si="1038"/>
        <v>8.3998973993304644E-4</v>
      </c>
      <c r="AP811" s="13">
        <f t="shared" si="1039"/>
        <v>4.8517807378532969E-4</v>
      </c>
      <c r="AQ811" s="13">
        <f t="shared" si="1040"/>
        <v>2.1017914156380566E-4</v>
      </c>
      <c r="AR811" s="13">
        <f t="shared" si="1041"/>
        <v>8.3993684837998257E-3</v>
      </c>
      <c r="AS811" s="13">
        <f t="shared" si="1042"/>
        <v>8.4665634316702151E-3</v>
      </c>
      <c r="AT811" s="13">
        <f t="shared" si="1043"/>
        <v>4.2671479695617831E-3</v>
      </c>
      <c r="AU811" s="13">
        <f t="shared" si="1044"/>
        <v>1.4337617177727579E-3</v>
      </c>
      <c r="AV811" s="13">
        <f t="shared" si="1045"/>
        <v>3.6130795287873452E-4</v>
      </c>
      <c r="AW811" s="13">
        <f t="shared" si="1046"/>
        <v>3.5340648902398434E-6</v>
      </c>
      <c r="AX811" s="13">
        <f t="shared" si="1047"/>
        <v>9.3997516701248995E-5</v>
      </c>
      <c r="AY811" s="13">
        <f t="shared" si="1048"/>
        <v>1.628788969399249E-4</v>
      </c>
      <c r="AZ811" s="13">
        <f t="shared" si="1049"/>
        <v>1.4111827630875157E-4</v>
      </c>
      <c r="BA811" s="13">
        <f t="shared" si="1050"/>
        <v>8.1509916395935259E-5</v>
      </c>
      <c r="BB811" s="13">
        <f t="shared" si="1051"/>
        <v>3.5310095782719293E-5</v>
      </c>
      <c r="BC811" s="13">
        <f t="shared" si="1052"/>
        <v>1.2237066794459253E-5</v>
      </c>
      <c r="BD811" s="13">
        <f t="shared" si="1053"/>
        <v>2.4257376181213972E-3</v>
      </c>
      <c r="BE811" s="13">
        <f t="shared" si="1054"/>
        <v>2.4451435190663657E-3</v>
      </c>
      <c r="BF811" s="13">
        <f t="shared" si="1055"/>
        <v>1.2323523336094469E-3</v>
      </c>
      <c r="BG811" s="13">
        <f t="shared" si="1056"/>
        <v>4.1407038409277375E-4</v>
      </c>
      <c r="BH811" s="13">
        <f t="shared" si="1057"/>
        <v>1.0434573679137886E-4</v>
      </c>
      <c r="BI811" s="13">
        <f t="shared" si="1058"/>
        <v>2.1036100537141959E-5</v>
      </c>
      <c r="BJ811" s="14">
        <f t="shared" si="1059"/>
        <v>0.2189897738635265</v>
      </c>
      <c r="BK811" s="14">
        <f t="shared" si="1060"/>
        <v>0.23724843764629946</v>
      </c>
      <c r="BL811" s="14">
        <f t="shared" si="1061"/>
        <v>0.48580207904939132</v>
      </c>
      <c r="BM811" s="14">
        <f t="shared" si="1062"/>
        <v>0.51414494630527774</v>
      </c>
      <c r="BN811" s="14">
        <f t="shared" si="1063"/>
        <v>0.48368337916514392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1.1111111111111101</v>
      </c>
      <c r="F812" s="10">
        <f>VLOOKUP(B812,home!$B$2:$E$405,3,FALSE)</f>
        <v>1.62</v>
      </c>
      <c r="G812" s="10">
        <f>VLOOKUP(C812,away!$B$2:$E$405,4,FALSE)</f>
        <v>1.26</v>
      </c>
      <c r="H812" s="10">
        <f>VLOOKUP(A812,away!$A$2:$E$405,3,FALSE)</f>
        <v>1.05555555555556</v>
      </c>
      <c r="I812" s="10">
        <f>VLOOKUP(C812,away!$B$2:$E$405,3,FALSE)</f>
        <v>0.54</v>
      </c>
      <c r="J812" s="10">
        <f>VLOOKUP(B812,home!$B$2:$E$405,4,FALSE)</f>
        <v>0.38</v>
      </c>
      <c r="K812" s="12">
        <f t="shared" si="1008"/>
        <v>2.267999999999998</v>
      </c>
      <c r="L812" s="12">
        <f t="shared" si="1009"/>
        <v>0.2166000000000009</v>
      </c>
      <c r="M812" s="13">
        <f t="shared" si="1010"/>
        <v>8.3358891400821172E-2</v>
      </c>
      <c r="N812" s="13">
        <f t="shared" si="1011"/>
        <v>0.18905796569706224</v>
      </c>
      <c r="O812" s="13">
        <f t="shared" si="1012"/>
        <v>1.8055535877417938E-2</v>
      </c>
      <c r="P812" s="13">
        <f t="shared" si="1013"/>
        <v>4.0949955369983852E-2</v>
      </c>
      <c r="Q812" s="13">
        <f t="shared" si="1014"/>
        <v>0.21439173310046844</v>
      </c>
      <c r="R812" s="13">
        <f t="shared" si="1015"/>
        <v>1.9554145355243709E-3</v>
      </c>
      <c r="S812" s="13">
        <f t="shared" si="1016"/>
        <v>5.0291541088895476E-3</v>
      </c>
      <c r="T812" s="13">
        <f t="shared" si="1017"/>
        <v>4.6437249389561654E-2</v>
      </c>
      <c r="U812" s="13">
        <f t="shared" si="1018"/>
        <v>4.4348801665692692E-3</v>
      </c>
      <c r="V812" s="13">
        <f t="shared" si="1019"/>
        <v>2.745073245563409E-4</v>
      </c>
      <c r="W812" s="13">
        <f t="shared" si="1020"/>
        <v>0.16208015022395397</v>
      </c>
      <c r="X812" s="13">
        <f t="shared" si="1021"/>
        <v>3.510656053850858E-2</v>
      </c>
      <c r="Y812" s="13">
        <f t="shared" si="1022"/>
        <v>3.8020405063204947E-3</v>
      </c>
      <c r="Z812" s="13">
        <f t="shared" si="1023"/>
        <v>1.4118092946486019E-4</v>
      </c>
      <c r="AA812" s="13">
        <f t="shared" si="1024"/>
        <v>3.2019834802630265E-4</v>
      </c>
      <c r="AB812" s="13">
        <f t="shared" si="1025"/>
        <v>3.6310492666182691E-4</v>
      </c>
      <c r="AC812" s="13">
        <f t="shared" si="1026"/>
        <v>8.4282121112195929E-6</v>
      </c>
      <c r="AD812" s="13">
        <f t="shared" si="1027"/>
        <v>9.1899445176981856E-2</v>
      </c>
      <c r="AE812" s="13">
        <f t="shared" si="1028"/>
        <v>1.990541982533435E-2</v>
      </c>
      <c r="AF812" s="13">
        <f t="shared" si="1029"/>
        <v>2.1557569670837191E-3</v>
      </c>
      <c r="AG812" s="13">
        <f t="shared" si="1030"/>
        <v>1.5564565302344521E-4</v>
      </c>
      <c r="AH812" s="13">
        <f t="shared" si="1031"/>
        <v>7.6449473305222109E-6</v>
      </c>
      <c r="AI812" s="13">
        <f t="shared" si="1032"/>
        <v>1.733874054562436E-5</v>
      </c>
      <c r="AJ812" s="13">
        <f t="shared" si="1033"/>
        <v>1.9662131778738013E-5</v>
      </c>
      <c r="AK812" s="13">
        <f t="shared" si="1034"/>
        <v>1.4864571624725924E-5</v>
      </c>
      <c r="AL812" s="13">
        <f t="shared" si="1035"/>
        <v>1.6561396343128423E-7</v>
      </c>
      <c r="AM812" s="13">
        <f t="shared" si="1036"/>
        <v>4.1685588332278915E-2</v>
      </c>
      <c r="AN812" s="13">
        <f t="shared" si="1037"/>
        <v>9.0290984327716494E-3</v>
      </c>
      <c r="AO812" s="13">
        <f t="shared" si="1038"/>
        <v>9.7785136026917372E-4</v>
      </c>
      <c r="AP812" s="13">
        <f t="shared" si="1039"/>
        <v>7.0600868211434653E-5</v>
      </c>
      <c r="AQ812" s="13">
        <f t="shared" si="1040"/>
        <v>3.8230370136492025E-6</v>
      </c>
      <c r="AR812" s="13">
        <f t="shared" si="1041"/>
        <v>3.3117911835822379E-7</v>
      </c>
      <c r="AS812" s="13">
        <f t="shared" si="1042"/>
        <v>7.5111424043645086E-7</v>
      </c>
      <c r="AT812" s="13">
        <f t="shared" si="1043"/>
        <v>8.5176354865493472E-7</v>
      </c>
      <c r="AU812" s="13">
        <f t="shared" si="1044"/>
        <v>6.4393324278313001E-7</v>
      </c>
      <c r="AV812" s="13">
        <f t="shared" si="1045"/>
        <v>3.6511014865803451E-7</v>
      </c>
      <c r="AW812" s="13">
        <f t="shared" si="1046"/>
        <v>2.2599350221906225E-9</v>
      </c>
      <c r="AX812" s="13">
        <f t="shared" si="1047"/>
        <v>1.575715238960141E-2</v>
      </c>
      <c r="AY812" s="13">
        <f t="shared" si="1048"/>
        <v>3.4129992075876791E-3</v>
      </c>
      <c r="AZ812" s="13">
        <f t="shared" si="1049"/>
        <v>3.6962781418174717E-4</v>
      </c>
      <c r="BA812" s="13">
        <f t="shared" si="1050"/>
        <v>2.6687128183922261E-5</v>
      </c>
      <c r="BB812" s="13">
        <f t="shared" si="1051"/>
        <v>1.4451079911593966E-6</v>
      </c>
      <c r="BC812" s="13">
        <f t="shared" si="1052"/>
        <v>6.2602078177025358E-8</v>
      </c>
      <c r="BD812" s="13">
        <f t="shared" si="1053"/>
        <v>1.1955566172731915E-8</v>
      </c>
      <c r="BE812" s="13">
        <f t="shared" si="1054"/>
        <v>2.7115224079755961E-8</v>
      </c>
      <c r="BF812" s="13">
        <f t="shared" si="1055"/>
        <v>3.0748664106443241E-8</v>
      </c>
      <c r="BG812" s="13">
        <f t="shared" si="1056"/>
        <v>2.3245990064471064E-8</v>
      </c>
      <c r="BH812" s="13">
        <f t="shared" si="1057"/>
        <v>1.3180476366555087E-8</v>
      </c>
      <c r="BI812" s="13">
        <f t="shared" si="1058"/>
        <v>5.9786640798693792E-9</v>
      </c>
      <c r="BJ812" s="14">
        <f t="shared" si="1059"/>
        <v>0.83632690335846749</v>
      </c>
      <c r="BK812" s="14">
        <f t="shared" si="1060"/>
        <v>0.13303410123791323</v>
      </c>
      <c r="BL812" s="14">
        <f t="shared" si="1061"/>
        <v>2.5191699570363081E-2</v>
      </c>
      <c r="BM812" s="14">
        <f t="shared" si="1062"/>
        <v>0.44351139216727808</v>
      </c>
      <c r="BN812" s="14">
        <f t="shared" si="1063"/>
        <v>0.54776949598127811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1.1111111111111101</v>
      </c>
      <c r="F813" s="10">
        <f>VLOOKUP(B813,home!$B$2:$E$405,3,FALSE)</f>
        <v>1.26</v>
      </c>
      <c r="G813" s="10">
        <f>VLOOKUP(C813,away!$B$2:$E$405,4,FALSE)</f>
        <v>0.9</v>
      </c>
      <c r="H813" s="10">
        <f>VLOOKUP(A813,away!$A$2:$E$405,3,FALSE)</f>
        <v>1.05555555555556</v>
      </c>
      <c r="I813" s="10">
        <f>VLOOKUP(C813,away!$B$2:$E$405,3,FALSE)</f>
        <v>0.9</v>
      </c>
      <c r="J813" s="10">
        <f>VLOOKUP(B813,home!$B$2:$E$405,4,FALSE)</f>
        <v>0.95</v>
      </c>
      <c r="K813" s="12">
        <f t="shared" si="1008"/>
        <v>1.2599999999999987</v>
      </c>
      <c r="L813" s="12">
        <f t="shared" si="1009"/>
        <v>0.90250000000000385</v>
      </c>
      <c r="M813" s="13">
        <f t="shared" si="1010"/>
        <v>0.11503716832633208</v>
      </c>
      <c r="N813" s="13">
        <f t="shared" si="1011"/>
        <v>0.14494683209117828</v>
      </c>
      <c r="O813" s="13">
        <f t="shared" si="1012"/>
        <v>0.10382104441451516</v>
      </c>
      <c r="P813" s="13">
        <f t="shared" si="1013"/>
        <v>0.13081451596228896</v>
      </c>
      <c r="Q813" s="13">
        <f t="shared" si="1014"/>
        <v>9.1316504217442238E-2</v>
      </c>
      <c r="R813" s="13">
        <f t="shared" si="1015"/>
        <v>4.6849246292050152E-2</v>
      </c>
      <c r="S813" s="13">
        <f t="shared" si="1016"/>
        <v>3.7188931706629347E-2</v>
      </c>
      <c r="T813" s="13">
        <f t="shared" si="1017"/>
        <v>8.2413145056241977E-2</v>
      </c>
      <c r="U813" s="13">
        <f t="shared" si="1018"/>
        <v>5.9030050327983134E-2</v>
      </c>
      <c r="V813" s="13">
        <f t="shared" si="1019"/>
        <v>4.6988215211326333E-3</v>
      </c>
      <c r="W813" s="13">
        <f t="shared" si="1020"/>
        <v>3.8352931771325698E-2</v>
      </c>
      <c r="X813" s="13">
        <f t="shared" si="1021"/>
        <v>3.4613520923621598E-2</v>
      </c>
      <c r="Y813" s="13">
        <f t="shared" si="1022"/>
        <v>1.5619351316784309E-2</v>
      </c>
      <c r="Z813" s="13">
        <f t="shared" si="1023"/>
        <v>1.4093814926191816E-2</v>
      </c>
      <c r="AA813" s="13">
        <f t="shared" si="1024"/>
        <v>1.7758206807001669E-2</v>
      </c>
      <c r="AB813" s="13">
        <f t="shared" si="1025"/>
        <v>1.1187670288411042E-2</v>
      </c>
      <c r="AC813" s="13">
        <f t="shared" si="1026"/>
        <v>3.3395405579724938E-4</v>
      </c>
      <c r="AD813" s="13">
        <f t="shared" si="1027"/>
        <v>1.208117350796758E-2</v>
      </c>
      <c r="AE813" s="13">
        <f t="shared" si="1028"/>
        <v>1.0903259090940788E-2</v>
      </c>
      <c r="AF813" s="13">
        <f t="shared" si="1029"/>
        <v>4.9200956647870511E-3</v>
      </c>
      <c r="AG813" s="13">
        <f t="shared" si="1030"/>
        <v>1.4801287791567776E-3</v>
      </c>
      <c r="AH813" s="13">
        <f t="shared" si="1031"/>
        <v>3.1799169927220422E-3</v>
      </c>
      <c r="AI813" s="13">
        <f t="shared" si="1032"/>
        <v>4.0066954108297689E-3</v>
      </c>
      <c r="AJ813" s="13">
        <f t="shared" si="1033"/>
        <v>2.5242181088227524E-3</v>
      </c>
      <c r="AK813" s="13">
        <f t="shared" si="1034"/>
        <v>1.0601716057055549E-3</v>
      </c>
      <c r="AL813" s="13">
        <f t="shared" si="1035"/>
        <v>1.5190234181993742E-5</v>
      </c>
      <c r="AM813" s="13">
        <f t="shared" si="1036"/>
        <v>3.0444557240078274E-3</v>
      </c>
      <c r="AN813" s="13">
        <f t="shared" si="1037"/>
        <v>2.7476212909170765E-3</v>
      </c>
      <c r="AO813" s="13">
        <f t="shared" si="1038"/>
        <v>1.2398641075263357E-3</v>
      </c>
      <c r="AP813" s="13">
        <f t="shared" si="1039"/>
        <v>3.7299245234750759E-4</v>
      </c>
      <c r="AQ813" s="13">
        <f t="shared" si="1040"/>
        <v>8.4156422060906758E-5</v>
      </c>
      <c r="AR813" s="13">
        <f t="shared" si="1041"/>
        <v>5.7397501718633125E-4</v>
      </c>
      <c r="AS813" s="13">
        <f t="shared" si="1042"/>
        <v>7.2320852165477659E-4</v>
      </c>
      <c r="AT813" s="13">
        <f t="shared" si="1043"/>
        <v>4.556213686425089E-4</v>
      </c>
      <c r="AU813" s="13">
        <f t="shared" si="1044"/>
        <v>1.9136097482985354E-4</v>
      </c>
      <c r="AV813" s="13">
        <f t="shared" si="1045"/>
        <v>6.0278707071403788E-5</v>
      </c>
      <c r="AW813" s="13">
        <f t="shared" si="1046"/>
        <v>4.7982152222372785E-7</v>
      </c>
      <c r="AX813" s="13">
        <f t="shared" si="1047"/>
        <v>6.3933570204164226E-4</v>
      </c>
      <c r="AY813" s="13">
        <f t="shared" si="1048"/>
        <v>5.7700047109258469E-4</v>
      </c>
      <c r="AZ813" s="13">
        <f t="shared" si="1049"/>
        <v>2.6037146258052989E-4</v>
      </c>
      <c r="BA813" s="13">
        <f t="shared" si="1050"/>
        <v>7.8328414992976411E-5</v>
      </c>
      <c r="BB813" s="13">
        <f t="shared" si="1051"/>
        <v>1.7672848632790379E-5</v>
      </c>
      <c r="BC813" s="13">
        <f t="shared" si="1052"/>
        <v>3.1899491782186781E-6</v>
      </c>
      <c r="BD813" s="13">
        <f t="shared" si="1053"/>
        <v>8.6335408835110981E-5</v>
      </c>
      <c r="BE813" s="13">
        <f t="shared" si="1054"/>
        <v>1.0878261513223972E-4</v>
      </c>
      <c r="BF813" s="13">
        <f t="shared" si="1055"/>
        <v>6.8533047533310962E-5</v>
      </c>
      <c r="BG813" s="13">
        <f t="shared" si="1056"/>
        <v>2.8783879963990575E-5</v>
      </c>
      <c r="BH813" s="13">
        <f t="shared" si="1057"/>
        <v>9.0669221886570189E-6</v>
      </c>
      <c r="BI813" s="13">
        <f t="shared" si="1058"/>
        <v>2.2848643915415671E-6</v>
      </c>
      <c r="BJ813" s="14">
        <f t="shared" si="1059"/>
        <v>0.44571193126482478</v>
      </c>
      <c r="BK813" s="14">
        <f t="shared" si="1060"/>
        <v>0.28866558227745487</v>
      </c>
      <c r="BL813" s="14">
        <f t="shared" si="1061"/>
        <v>0.25172545157547105</v>
      </c>
      <c r="BM813" s="14">
        <f t="shared" si="1062"/>
        <v>0.36683494809056516</v>
      </c>
      <c r="BN813" s="14">
        <f t="shared" si="1063"/>
        <v>0.63278531130380677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1.1111111111111101</v>
      </c>
      <c r="F814" s="10">
        <f>VLOOKUP(B814,home!$B$2:$E$405,3,FALSE)</f>
        <v>1.44</v>
      </c>
      <c r="G814" s="10">
        <f>VLOOKUP(C814,away!$B$2:$E$405,4,FALSE)</f>
        <v>1.44</v>
      </c>
      <c r="H814" s="10">
        <f>VLOOKUP(A814,away!$A$2:$E$405,3,FALSE)</f>
        <v>1.05555555555556</v>
      </c>
      <c r="I814" s="10">
        <f>VLOOKUP(C814,away!$B$2:$E$405,3,FALSE)</f>
        <v>0.72</v>
      </c>
      <c r="J814" s="10">
        <f>VLOOKUP(B814,home!$B$2:$E$405,4,FALSE)</f>
        <v>1.71</v>
      </c>
      <c r="K814" s="12">
        <f t="shared" si="1008"/>
        <v>2.3039999999999976</v>
      </c>
      <c r="L814" s="12">
        <f t="shared" si="1009"/>
        <v>1.2996000000000054</v>
      </c>
      <c r="M814" s="13">
        <f t="shared" si="1010"/>
        <v>2.7225533891925498E-2</v>
      </c>
      <c r="N814" s="13">
        <f t="shared" si="1011"/>
        <v>6.2727630086996292E-2</v>
      </c>
      <c r="O814" s="13">
        <f t="shared" si="1012"/>
        <v>3.5382303845946525E-2</v>
      </c>
      <c r="P814" s="13">
        <f t="shared" si="1013"/>
        <v>8.1520828061060716E-2</v>
      </c>
      <c r="Q814" s="13">
        <f t="shared" si="1014"/>
        <v>7.2262229860219657E-2</v>
      </c>
      <c r="R814" s="13">
        <f t="shared" si="1015"/>
        <v>2.2991421039096158E-2</v>
      </c>
      <c r="S814" s="13">
        <f t="shared" si="1016"/>
        <v>6.102401365333722E-2</v>
      </c>
      <c r="T814" s="13">
        <f t="shared" si="1017"/>
        <v>9.3911993926341863E-2</v>
      </c>
      <c r="U814" s="13">
        <f t="shared" si="1018"/>
        <v>5.2972234074077494E-2</v>
      </c>
      <c r="V814" s="13">
        <f t="shared" si="1019"/>
        <v>2.0302542884832582E-2</v>
      </c>
      <c r="W814" s="13">
        <f t="shared" si="1020"/>
        <v>5.549739253264864E-2</v>
      </c>
      <c r="X814" s="13">
        <f t="shared" si="1021"/>
        <v>7.2124411335430474E-2</v>
      </c>
      <c r="Y814" s="13">
        <f t="shared" si="1022"/>
        <v>4.6866442485762931E-2</v>
      </c>
      <c r="Z814" s="13">
        <f t="shared" si="1023"/>
        <v>9.9598835941364944E-3</v>
      </c>
      <c r="AA814" s="13">
        <f t="shared" si="1024"/>
        <v>2.2947571800890458E-2</v>
      </c>
      <c r="AB814" s="13">
        <f t="shared" si="1025"/>
        <v>2.6435602714625785E-2</v>
      </c>
      <c r="AC814" s="13">
        <f t="shared" si="1026"/>
        <v>3.7994666015705083E-3</v>
      </c>
      <c r="AD814" s="13">
        <f t="shared" si="1027"/>
        <v>3.1966498098805585E-2</v>
      </c>
      <c r="AE814" s="13">
        <f t="shared" si="1028"/>
        <v>4.1543660929207915E-2</v>
      </c>
      <c r="AF814" s="13">
        <f t="shared" si="1029"/>
        <v>2.6995070871799424E-2</v>
      </c>
      <c r="AG814" s="13">
        <f t="shared" si="1030"/>
        <v>1.1694264701663556E-2</v>
      </c>
      <c r="AH814" s="13">
        <f t="shared" si="1031"/>
        <v>3.2359661797349629E-3</v>
      </c>
      <c r="AI814" s="13">
        <f t="shared" si="1032"/>
        <v>7.4556660781093468E-3</v>
      </c>
      <c r="AJ814" s="13">
        <f t="shared" si="1033"/>
        <v>8.5889273219819599E-3</v>
      </c>
      <c r="AK814" s="13">
        <f t="shared" si="1034"/>
        <v>6.5962961832821384E-3</v>
      </c>
      <c r="AL814" s="13">
        <f t="shared" si="1035"/>
        <v>4.5506643106415991E-4</v>
      </c>
      <c r="AM814" s="13">
        <f t="shared" si="1036"/>
        <v>1.4730162323929598E-2</v>
      </c>
      <c r="AN814" s="13">
        <f t="shared" si="1037"/>
        <v>1.9143318956178986E-2</v>
      </c>
      <c r="AO814" s="13">
        <f t="shared" si="1038"/>
        <v>1.2439328657725162E-2</v>
      </c>
      <c r="AP814" s="13">
        <f t="shared" si="1039"/>
        <v>5.3887171745265611E-3</v>
      </c>
      <c r="AQ814" s="13">
        <f t="shared" si="1040"/>
        <v>1.7507942100036882E-3</v>
      </c>
      <c r="AR814" s="13">
        <f t="shared" si="1041"/>
        <v>8.410923294367139E-4</v>
      </c>
      <c r="AS814" s="13">
        <f t="shared" si="1042"/>
        <v>1.9378767270221869E-3</v>
      </c>
      <c r="AT814" s="13">
        <f t="shared" si="1043"/>
        <v>2.2324339895295571E-3</v>
      </c>
      <c r="AU814" s="13">
        <f t="shared" si="1044"/>
        <v>1.714509303958698E-3</v>
      </c>
      <c r="AV814" s="13">
        <f t="shared" si="1045"/>
        <v>9.8755735908020916E-4</v>
      </c>
      <c r="AW814" s="13">
        <f t="shared" si="1046"/>
        <v>3.7849877363903029E-5</v>
      </c>
      <c r="AX814" s="13">
        <f t="shared" si="1047"/>
        <v>5.6563823323889642E-3</v>
      </c>
      <c r="AY814" s="13">
        <f t="shared" si="1048"/>
        <v>7.3510344791727286E-3</v>
      </c>
      <c r="AZ814" s="13">
        <f t="shared" si="1049"/>
        <v>4.7767022045664609E-3</v>
      </c>
      <c r="BA814" s="13">
        <f t="shared" si="1050"/>
        <v>2.0692673950181988E-3</v>
      </c>
      <c r="BB814" s="13">
        <f t="shared" si="1051"/>
        <v>6.7230497664141616E-4</v>
      </c>
      <c r="BC814" s="13">
        <f t="shared" si="1052"/>
        <v>1.7474550952863735E-4</v>
      </c>
      <c r="BD814" s="13">
        <f t="shared" si="1053"/>
        <v>1.8218059855599307E-4</v>
      </c>
      <c r="BE814" s="13">
        <f t="shared" si="1054"/>
        <v>4.1974409907300761E-4</v>
      </c>
      <c r="BF814" s="13">
        <f t="shared" si="1055"/>
        <v>4.8354520213210429E-4</v>
      </c>
      <c r="BG814" s="13">
        <f t="shared" si="1056"/>
        <v>3.7136271523745571E-4</v>
      </c>
      <c r="BH814" s="13">
        <f t="shared" si="1057"/>
        <v>2.139049239767743E-4</v>
      </c>
      <c r="BI814" s="13">
        <f t="shared" si="1058"/>
        <v>9.8567388968497487E-5</v>
      </c>
      <c r="BJ814" s="14">
        <f t="shared" si="1059"/>
        <v>0.58974235304855682</v>
      </c>
      <c r="BK814" s="14">
        <f t="shared" si="1060"/>
        <v>0.20167848600296343</v>
      </c>
      <c r="BL814" s="14">
        <f t="shared" si="1061"/>
        <v>0.19608876387471599</v>
      </c>
      <c r="BM814" s="14">
        <f t="shared" si="1062"/>
        <v>0.68804635513331902</v>
      </c>
      <c r="BN814" s="14">
        <f t="shared" si="1063"/>
        <v>0.30210994678524489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1.1111111111111101</v>
      </c>
      <c r="F815" s="10">
        <f>VLOOKUP(B815,home!$B$2:$E$405,3,FALSE)</f>
        <v>0.36</v>
      </c>
      <c r="G815" s="10">
        <f>VLOOKUP(C815,away!$B$2:$E$405,4,FALSE)</f>
        <v>1.44</v>
      </c>
      <c r="H815" s="10">
        <f>VLOOKUP(A815,away!$A$2:$E$405,3,FALSE)</f>
        <v>1.05555555555556</v>
      </c>
      <c r="I815" s="10">
        <f>VLOOKUP(C815,away!$B$2:$E$405,3,FALSE)</f>
        <v>0.54</v>
      </c>
      <c r="J815" s="10">
        <f>VLOOKUP(B815,home!$B$2:$E$405,4,FALSE)</f>
        <v>1.33</v>
      </c>
      <c r="K815" s="12">
        <f t="shared" si="1008"/>
        <v>0.5759999999999994</v>
      </c>
      <c r="L815" s="12">
        <f t="shared" si="1009"/>
        <v>0.75810000000000322</v>
      </c>
      <c r="M815" s="13">
        <f t="shared" si="1010"/>
        <v>0.26339512442498042</v>
      </c>
      <c r="N815" s="13">
        <f t="shared" si="1011"/>
        <v>0.15171559166878854</v>
      </c>
      <c r="O815" s="13">
        <f t="shared" si="1012"/>
        <v>0.1996798438265785</v>
      </c>
      <c r="P815" s="13">
        <f t="shared" si="1013"/>
        <v>0.11501559004410908</v>
      </c>
      <c r="Q815" s="13">
        <f t="shared" si="1014"/>
        <v>4.3694090400611056E-2</v>
      </c>
      <c r="R815" s="13">
        <f t="shared" si="1015"/>
        <v>7.5688644802464886E-2</v>
      </c>
      <c r="S815" s="13">
        <f t="shared" si="1016"/>
        <v>1.2555837908991268E-2</v>
      </c>
      <c r="T815" s="13">
        <f t="shared" si="1017"/>
        <v>3.312448993270338E-2</v>
      </c>
      <c r="U815" s="13">
        <f t="shared" si="1018"/>
        <v>4.3596659406219727E-2</v>
      </c>
      <c r="V815" s="13">
        <f t="shared" si="1019"/>
        <v>6.0918916600360387E-4</v>
      </c>
      <c r="W815" s="13">
        <f t="shared" si="1020"/>
        <v>8.3892653569173151E-3</v>
      </c>
      <c r="X815" s="13">
        <f t="shared" si="1021"/>
        <v>6.3599020670790426E-3</v>
      </c>
      <c r="Y815" s="13">
        <f t="shared" si="1022"/>
        <v>2.410720878526321E-3</v>
      </c>
      <c r="Z815" s="13">
        <f t="shared" si="1023"/>
        <v>1.9126520541582957E-2</v>
      </c>
      <c r="AA815" s="13">
        <f t="shared" si="1024"/>
        <v>1.1016875831951772E-2</v>
      </c>
      <c r="AB815" s="13">
        <f t="shared" si="1025"/>
        <v>3.1728602396021068E-3</v>
      </c>
      <c r="AC815" s="13">
        <f t="shared" si="1026"/>
        <v>1.6625747042904005E-5</v>
      </c>
      <c r="AD815" s="13">
        <f t="shared" si="1027"/>
        <v>1.2080542113960917E-3</v>
      </c>
      <c r="AE815" s="13">
        <f t="shared" si="1028"/>
        <v>9.1582589765938085E-4</v>
      </c>
      <c r="AF815" s="13">
        <f t="shared" si="1029"/>
        <v>3.4714380650778976E-4</v>
      </c>
      <c r="AG815" s="13">
        <f t="shared" si="1030"/>
        <v>8.7723239904518845E-5</v>
      </c>
      <c r="AH815" s="13">
        <f t="shared" si="1031"/>
        <v>3.6249538056435256E-3</v>
      </c>
      <c r="AI815" s="13">
        <f t="shared" si="1032"/>
        <v>2.0879733920506683E-3</v>
      </c>
      <c r="AJ815" s="13">
        <f t="shared" si="1033"/>
        <v>6.0133633691059193E-4</v>
      </c>
      <c r="AK815" s="13">
        <f t="shared" si="1034"/>
        <v>1.1545657668683353E-4</v>
      </c>
      <c r="AL815" s="13">
        <f t="shared" si="1035"/>
        <v>2.9039567231751721E-7</v>
      </c>
      <c r="AM815" s="13">
        <f t="shared" si="1036"/>
        <v>1.3916784515282963E-4</v>
      </c>
      <c r="AN815" s="13">
        <f t="shared" si="1037"/>
        <v>1.0550314341036058E-4</v>
      </c>
      <c r="AO815" s="13">
        <f t="shared" si="1038"/>
        <v>3.9990966509697344E-5</v>
      </c>
      <c r="AP815" s="13">
        <f t="shared" si="1039"/>
        <v>1.0105717237000561E-5</v>
      </c>
      <c r="AQ815" s="13">
        <f t="shared" si="1040"/>
        <v>1.9152860593425397E-6</v>
      </c>
      <c r="AR815" s="13">
        <f t="shared" si="1041"/>
        <v>5.4961549601167394E-4</v>
      </c>
      <c r="AS815" s="13">
        <f t="shared" si="1042"/>
        <v>3.1657852570272384E-4</v>
      </c>
      <c r="AT815" s="13">
        <f t="shared" si="1043"/>
        <v>9.1174615402384371E-5</v>
      </c>
      <c r="AU815" s="13">
        <f t="shared" si="1044"/>
        <v>1.750552615725778E-5</v>
      </c>
      <c r="AV815" s="13">
        <f t="shared" si="1045"/>
        <v>2.520795766645117E-6</v>
      </c>
      <c r="AW815" s="13">
        <f t="shared" si="1046"/>
        <v>3.5223833469425653E-9</v>
      </c>
      <c r="AX815" s="13">
        <f t="shared" si="1047"/>
        <v>1.336011313467163E-5</v>
      </c>
      <c r="AY815" s="13">
        <f t="shared" si="1048"/>
        <v>1.0128301767394605E-5</v>
      </c>
      <c r="AZ815" s="13">
        <f t="shared" si="1049"/>
        <v>3.8391327849309414E-6</v>
      </c>
      <c r="BA815" s="13">
        <f t="shared" si="1050"/>
        <v>9.7014885475205283E-7</v>
      </c>
      <c r="BB815" s="13">
        <f t="shared" si="1051"/>
        <v>1.8386746169688362E-7</v>
      </c>
      <c r="BC815" s="13">
        <f t="shared" si="1052"/>
        <v>2.7877984542481621E-8</v>
      </c>
      <c r="BD815" s="13">
        <f t="shared" si="1053"/>
        <v>6.9443917921075242E-5</v>
      </c>
      <c r="BE815" s="13">
        <f t="shared" si="1054"/>
        <v>3.9999696722539296E-5</v>
      </c>
      <c r="BF815" s="13">
        <f t="shared" si="1055"/>
        <v>1.1519912656091305E-5</v>
      </c>
      <c r="BG815" s="13">
        <f t="shared" si="1056"/>
        <v>2.2118232299695283E-6</v>
      </c>
      <c r="BH815" s="13">
        <f t="shared" si="1057"/>
        <v>3.1850254511561165E-7</v>
      </c>
      <c r="BI815" s="13">
        <f t="shared" si="1058"/>
        <v>3.6691493197318432E-8</v>
      </c>
      <c r="BJ815" s="14">
        <f t="shared" si="1059"/>
        <v>0.24857799986045059</v>
      </c>
      <c r="BK815" s="14">
        <f t="shared" si="1060"/>
        <v>0.39160278598856701</v>
      </c>
      <c r="BL815" s="14">
        <f t="shared" si="1061"/>
        <v>0.34068552972171723</v>
      </c>
      <c r="BM815" s="14">
        <f t="shared" si="1062"/>
        <v>0.15079382616540135</v>
      </c>
      <c r="BN815" s="14">
        <f t="shared" si="1063"/>
        <v>0.84918888516753233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1.1111111111111101</v>
      </c>
      <c r="F816" s="10">
        <f>VLOOKUP(B816,home!$B$2:$E$405,3,FALSE)</f>
        <v>1.44</v>
      </c>
      <c r="G816" s="10">
        <f>VLOOKUP(C816,away!$B$2:$E$405,4,FALSE)</f>
        <v>0.9</v>
      </c>
      <c r="H816" s="10">
        <f>VLOOKUP(A816,away!$A$2:$E$405,3,FALSE)</f>
        <v>1.05555555555556</v>
      </c>
      <c r="I816" s="10">
        <f>VLOOKUP(C816,away!$B$2:$E$405,3,FALSE)</f>
        <v>1.26</v>
      </c>
      <c r="J816" s="10">
        <f>VLOOKUP(B816,home!$B$2:$E$405,4,FALSE)</f>
        <v>1.1399999999999999</v>
      </c>
      <c r="K816" s="12">
        <f t="shared" si="1008"/>
        <v>1.4399999999999986</v>
      </c>
      <c r="L816" s="12">
        <f t="shared" si="1009"/>
        <v>1.5162000000000062</v>
      </c>
      <c r="M816" s="13">
        <f t="shared" si="1010"/>
        <v>5.2016203664915751E-2</v>
      </c>
      <c r="N816" s="13">
        <f t="shared" si="1011"/>
        <v>7.4903333277478598E-2</v>
      </c>
      <c r="O816" s="13">
        <f t="shared" si="1012"/>
        <v>7.8866967996745599E-2</v>
      </c>
      <c r="P816" s="13">
        <f t="shared" si="1013"/>
        <v>0.11356843391531353</v>
      </c>
      <c r="Q816" s="13">
        <f t="shared" si="1014"/>
        <v>5.3930399959784547E-2</v>
      </c>
      <c r="R816" s="13">
        <f t="shared" si="1015"/>
        <v>5.9789048438333083E-2</v>
      </c>
      <c r="S816" s="13">
        <f t="shared" si="1016"/>
        <v>6.1989285420863627E-2</v>
      </c>
      <c r="T816" s="13">
        <f t="shared" si="1017"/>
        <v>8.1769272419025679E-2</v>
      </c>
      <c r="U816" s="13">
        <f t="shared" si="1018"/>
        <v>8.6096229751199543E-2</v>
      </c>
      <c r="V816" s="13">
        <f t="shared" si="1019"/>
        <v>1.5038104728818195E-2</v>
      </c>
      <c r="W816" s="13">
        <f t="shared" si="1020"/>
        <v>2.5886591980696563E-2</v>
      </c>
      <c r="X816" s="13">
        <f t="shared" si="1021"/>
        <v>3.9249250761132295E-2</v>
      </c>
      <c r="Y816" s="13">
        <f t="shared" si="1022"/>
        <v>2.9754857002014516E-2</v>
      </c>
      <c r="Z816" s="13">
        <f t="shared" si="1023"/>
        <v>3.0217385080733659E-2</v>
      </c>
      <c r="AA816" s="13">
        <f t="shared" si="1024"/>
        <v>4.3513034516256419E-2</v>
      </c>
      <c r="AB816" s="13">
        <f t="shared" si="1025"/>
        <v>3.1329384851704598E-2</v>
      </c>
      <c r="AC816" s="13">
        <f t="shared" si="1026"/>
        <v>2.0520696950850799E-3</v>
      </c>
      <c r="AD816" s="13">
        <f t="shared" si="1027"/>
        <v>9.3191731130507511E-3</v>
      </c>
      <c r="AE816" s="13">
        <f t="shared" si="1028"/>
        <v>1.412973027400761E-2</v>
      </c>
      <c r="AF816" s="13">
        <f t="shared" si="1029"/>
        <v>1.0711748520725213E-2</v>
      </c>
      <c r="AG816" s="13">
        <f t="shared" si="1030"/>
        <v>5.4137177023745441E-3</v>
      </c>
      <c r="AH816" s="13">
        <f t="shared" si="1031"/>
        <v>1.1453899814852142E-2</v>
      </c>
      <c r="AI816" s="13">
        <f t="shared" si="1032"/>
        <v>1.6493615733387066E-2</v>
      </c>
      <c r="AJ816" s="13">
        <f t="shared" si="1033"/>
        <v>1.1875403328038679E-2</v>
      </c>
      <c r="AK816" s="13">
        <f t="shared" si="1034"/>
        <v>5.7001935974585619E-3</v>
      </c>
      <c r="AL816" s="13">
        <f t="shared" si="1035"/>
        <v>1.7921364892922929E-4</v>
      </c>
      <c r="AM816" s="13">
        <f t="shared" si="1036"/>
        <v>2.6839218565586154E-3</v>
      </c>
      <c r="AN816" s="13">
        <f t="shared" si="1037"/>
        <v>4.0693623189141902E-3</v>
      </c>
      <c r="AO816" s="13">
        <f t="shared" si="1038"/>
        <v>3.0849835739688602E-3</v>
      </c>
      <c r="AP816" s="13">
        <f t="shared" si="1039"/>
        <v>1.559150698283868E-3</v>
      </c>
      <c r="AQ816" s="13">
        <f t="shared" si="1040"/>
        <v>5.9099607218450272E-4</v>
      </c>
      <c r="AR816" s="13">
        <f t="shared" si="1041"/>
        <v>3.4732805798557771E-3</v>
      </c>
      <c r="AS816" s="13">
        <f t="shared" si="1042"/>
        <v>5.001524034992314E-3</v>
      </c>
      <c r="AT816" s="13">
        <f t="shared" si="1043"/>
        <v>3.6010973051944632E-3</v>
      </c>
      <c r="AU816" s="13">
        <f t="shared" si="1044"/>
        <v>1.728526706493341E-3</v>
      </c>
      <c r="AV816" s="13">
        <f t="shared" si="1045"/>
        <v>6.22269614337602E-4</v>
      </c>
      <c r="AW816" s="13">
        <f t="shared" si="1046"/>
        <v>1.0868949380259922E-5</v>
      </c>
      <c r="AX816" s="13">
        <f t="shared" si="1047"/>
        <v>6.4414124557406606E-4</v>
      </c>
      <c r="AY816" s="13">
        <f t="shared" si="1048"/>
        <v>9.7664695653940309E-4</v>
      </c>
      <c r="AZ816" s="13">
        <f t="shared" si="1049"/>
        <v>7.403960577525246E-4</v>
      </c>
      <c r="BA816" s="13">
        <f t="shared" si="1050"/>
        <v>3.7419616758812738E-4</v>
      </c>
      <c r="BB816" s="13">
        <f t="shared" si="1051"/>
        <v>1.418390573242803E-4</v>
      </c>
      <c r="BC816" s="13">
        <f t="shared" si="1052"/>
        <v>4.3011275743014927E-5</v>
      </c>
      <c r="BD816" s="13">
        <f t="shared" si="1053"/>
        <v>8.7769800252955881E-4</v>
      </c>
      <c r="BE816" s="13">
        <f t="shared" si="1054"/>
        <v>1.2638851236425634E-3</v>
      </c>
      <c r="BF816" s="13">
        <f t="shared" si="1055"/>
        <v>9.0999728902264496E-4</v>
      </c>
      <c r="BG816" s="13">
        <f t="shared" si="1056"/>
        <v>4.3679869873086919E-4</v>
      </c>
      <c r="BH816" s="13">
        <f t="shared" si="1057"/>
        <v>1.5724753154311273E-4</v>
      </c>
      <c r="BI816" s="13">
        <f t="shared" si="1058"/>
        <v>4.5287289084416448E-5</v>
      </c>
      <c r="BJ816" s="14">
        <f t="shared" si="1059"/>
        <v>0.35997672029072175</v>
      </c>
      <c r="BK816" s="14">
        <f t="shared" si="1060"/>
        <v>0.24581995803046483</v>
      </c>
      <c r="BL816" s="14">
        <f t="shared" si="1061"/>
        <v>0.36323539020340234</v>
      </c>
      <c r="BM816" s="14">
        <f t="shared" si="1062"/>
        <v>0.56520928834559259</v>
      </c>
      <c r="BN816" s="14">
        <f t="shared" si="1063"/>
        <v>0.43307438725257114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1.1111111111111101</v>
      </c>
      <c r="F817" s="10">
        <f>VLOOKUP(B817,home!$B$2:$E$405,3,FALSE)</f>
        <v>0.72</v>
      </c>
      <c r="G817" s="10">
        <f>VLOOKUP(C817,away!$B$2:$E$405,4,FALSE)</f>
        <v>1.08</v>
      </c>
      <c r="H817" s="10">
        <f>VLOOKUP(A817,away!$A$2:$E$405,3,FALSE)</f>
        <v>1.05555555555556</v>
      </c>
      <c r="I817" s="10">
        <f>VLOOKUP(C817,away!$B$2:$E$405,3,FALSE)</f>
        <v>1.08</v>
      </c>
      <c r="J817" s="10">
        <f>VLOOKUP(B817,home!$B$2:$E$405,4,FALSE)</f>
        <v>1.89</v>
      </c>
      <c r="K817" s="12">
        <f t="shared" si="1008"/>
        <v>0.8639999999999991</v>
      </c>
      <c r="L817" s="12">
        <f t="shared" si="1009"/>
        <v>2.1546000000000087</v>
      </c>
      <c r="M817" s="13">
        <f t="shared" si="1010"/>
        <v>4.8869587915239626E-2</v>
      </c>
      <c r="N817" s="13">
        <f t="shared" si="1011"/>
        <v>4.2223323958766996E-2</v>
      </c>
      <c r="O817" s="13">
        <f t="shared" si="1012"/>
        <v>0.10529441412217572</v>
      </c>
      <c r="P817" s="13">
        <f t="shared" si="1013"/>
        <v>9.0974373801559719E-2</v>
      </c>
      <c r="Q817" s="13">
        <f t="shared" si="1014"/>
        <v>1.824047595018732E-2</v>
      </c>
      <c r="R817" s="13">
        <f t="shared" si="1015"/>
        <v>0.11343367233382039</v>
      </c>
      <c r="S817" s="13">
        <f t="shared" si="1016"/>
        <v>4.2338891331253695E-2</v>
      </c>
      <c r="T817" s="13">
        <f t="shared" si="1017"/>
        <v>3.9300929482273747E-2</v>
      </c>
      <c r="U817" s="13">
        <f t="shared" si="1018"/>
        <v>9.8006692896420708E-2</v>
      </c>
      <c r="V817" s="13">
        <f t="shared" si="1019"/>
        <v>8.7574440251826733E-3</v>
      </c>
      <c r="W817" s="13">
        <f t="shared" si="1020"/>
        <v>5.2532570736539431E-3</v>
      </c>
      <c r="X817" s="13">
        <f t="shared" si="1021"/>
        <v>1.131866769089483E-2</v>
      </c>
      <c r="Y817" s="13">
        <f t="shared" si="1022"/>
        <v>1.2193600703401053E-2</v>
      </c>
      <c r="Z817" s="13">
        <f t="shared" si="1023"/>
        <v>8.1468063470150148E-2</v>
      </c>
      <c r="AA817" s="13">
        <f t="shared" si="1024"/>
        <v>7.0388406838209655E-2</v>
      </c>
      <c r="AB817" s="13">
        <f t="shared" si="1025"/>
        <v>3.0407791754106534E-2</v>
      </c>
      <c r="AC817" s="13">
        <f t="shared" si="1026"/>
        <v>1.0189146004195662E-3</v>
      </c>
      <c r="AD817" s="13">
        <f t="shared" si="1027"/>
        <v>1.1347035279092503E-3</v>
      </c>
      <c r="AE817" s="13">
        <f t="shared" si="1028"/>
        <v>2.44483222123328E-3</v>
      </c>
      <c r="AF817" s="13">
        <f t="shared" si="1029"/>
        <v>2.633817751934624E-3</v>
      </c>
      <c r="AG817" s="13">
        <f t="shared" si="1030"/>
        <v>1.891607909439455E-3</v>
      </c>
      <c r="AH817" s="13">
        <f t="shared" si="1031"/>
        <v>4.3882772388196545E-2</v>
      </c>
      <c r="AI817" s="13">
        <f t="shared" si="1032"/>
        <v>3.7914715343401774E-2</v>
      </c>
      <c r="AJ817" s="13">
        <f t="shared" si="1033"/>
        <v>1.6379157028349547E-2</v>
      </c>
      <c r="AK817" s="13">
        <f t="shared" si="1034"/>
        <v>4.7171972241646645E-3</v>
      </c>
      <c r="AL817" s="13">
        <f t="shared" si="1035"/>
        <v>7.5871413437092008E-5</v>
      </c>
      <c r="AM817" s="13">
        <f t="shared" si="1036"/>
        <v>1.9607676962271831E-4</v>
      </c>
      <c r="AN817" s="13">
        <f t="shared" si="1037"/>
        <v>4.2246700782911056E-4</v>
      </c>
      <c r="AO817" s="13">
        <f t="shared" si="1038"/>
        <v>4.5512370753430278E-4</v>
      </c>
      <c r="AP817" s="13">
        <f t="shared" si="1039"/>
        <v>3.2686984675113761E-4</v>
      </c>
      <c r="AQ817" s="13">
        <f t="shared" si="1040"/>
        <v>1.7606844295250094E-4</v>
      </c>
      <c r="AR817" s="13">
        <f t="shared" si="1041"/>
        <v>1.8909964277521729E-2</v>
      </c>
      <c r="AS817" s="13">
        <f t="shared" si="1042"/>
        <v>1.6338209135778756E-2</v>
      </c>
      <c r="AT817" s="13">
        <f t="shared" si="1043"/>
        <v>7.0581063466564143E-3</v>
      </c>
      <c r="AU817" s="13">
        <f t="shared" si="1044"/>
        <v>2.0327346278370454E-3</v>
      </c>
      <c r="AV817" s="13">
        <f t="shared" si="1045"/>
        <v>4.3907067961280121E-4</v>
      </c>
      <c r="AW817" s="13">
        <f t="shared" si="1046"/>
        <v>3.9233411373974124E-6</v>
      </c>
      <c r="AX817" s="13">
        <f t="shared" si="1047"/>
        <v>2.8235054825671401E-5</v>
      </c>
      <c r="AY817" s="13">
        <f t="shared" si="1048"/>
        <v>6.0835249127391835E-5</v>
      </c>
      <c r="AZ817" s="13">
        <f t="shared" si="1049"/>
        <v>6.5537813884939512E-5</v>
      </c>
      <c r="BA817" s="13">
        <f t="shared" si="1050"/>
        <v>4.7069257932163752E-5</v>
      </c>
      <c r="BB817" s="13">
        <f t="shared" si="1051"/>
        <v>2.5353855785160102E-5</v>
      </c>
      <c r="BC817" s="13">
        <f t="shared" si="1052"/>
        <v>1.0925483534941234E-5</v>
      </c>
      <c r="BD817" s="13">
        <f t="shared" si="1053"/>
        <v>6.790568172058079E-3</v>
      </c>
      <c r="BE817" s="13">
        <f t="shared" si="1054"/>
        <v>5.8670509006581743E-3</v>
      </c>
      <c r="BF817" s="13">
        <f t="shared" si="1055"/>
        <v>2.5345659890843282E-3</v>
      </c>
      <c r="BG817" s="13">
        <f t="shared" si="1056"/>
        <v>7.2995500485628585E-4</v>
      </c>
      <c r="BH817" s="13">
        <f t="shared" si="1057"/>
        <v>1.5767028104895754E-4</v>
      </c>
      <c r="BI817" s="13">
        <f t="shared" si="1058"/>
        <v>2.7245424565259849E-5</v>
      </c>
      <c r="BJ817" s="14">
        <f t="shared" si="1059"/>
        <v>0.13844977875947456</v>
      </c>
      <c r="BK817" s="14">
        <f t="shared" si="1060"/>
        <v>0.19209591833621975</v>
      </c>
      <c r="BL817" s="14">
        <f t="shared" si="1061"/>
        <v>0.58130996076852315</v>
      </c>
      <c r="BM817" s="14">
        <f t="shared" si="1062"/>
        <v>0.57423096134462792</v>
      </c>
      <c r="BN817" s="14">
        <f t="shared" si="1063"/>
        <v>0.41903584808174976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1.4833333333333301</v>
      </c>
      <c r="F818" s="10">
        <f>VLOOKUP(B818,home!$B$2:$E$405,3,FALSE)</f>
        <v>0.39</v>
      </c>
      <c r="G818" s="10">
        <f>VLOOKUP(C818,away!$B$2:$E$405,4,FALSE)</f>
        <v>0</v>
      </c>
      <c r="H818" s="10">
        <f>VLOOKUP(A818,away!$A$2:$E$405,3,FALSE)</f>
        <v>0.76190476190476197</v>
      </c>
      <c r="I818" s="10">
        <f>VLOOKUP(C818,away!$B$2:$E$405,3,FALSE)</f>
        <v>0</v>
      </c>
      <c r="J818" s="10">
        <f>VLOOKUP(B818,home!$B$2:$E$405,4,FALSE)</f>
        <v>1.31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1.4833333333333301</v>
      </c>
      <c r="F819" s="10">
        <f>VLOOKUP(B819,home!$B$2:$E$405,3,FALSE)</f>
        <v>3.11</v>
      </c>
      <c r="G819" s="10">
        <f>VLOOKUP(C819,away!$B$2:$E$405,4,FALSE)</f>
        <v>0</v>
      </c>
      <c r="H819" s="10">
        <f>VLOOKUP(A819,away!$A$2:$E$405,3,FALSE)</f>
        <v>0.76190476190476197</v>
      </c>
      <c r="I819" s="10">
        <f>VLOOKUP(C819,away!$B$2:$E$405,3,FALSE)</f>
        <v>0</v>
      </c>
      <c r="J819" s="10">
        <f>VLOOKUP(B819,home!$B$2:$E$405,4,FALSE)</f>
        <v>0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1.62</v>
      </c>
      <c r="F820" s="10">
        <f>VLOOKUP(B820,home!$B$2:$E$405,3,FALSE)</f>
        <v>0.41</v>
      </c>
      <c r="G820" s="10">
        <f>VLOOKUP(C820,away!$B$2:$E$405,4,FALSE)</f>
        <v>0</v>
      </c>
      <c r="H820" s="10">
        <f>VLOOKUP(A820,away!$A$2:$E$405,3,FALSE)</f>
        <v>1.56</v>
      </c>
      <c r="I820" s="10">
        <f>VLOOKUP(C820,away!$B$2:$E$405,3,FALSE)</f>
        <v>0</v>
      </c>
      <c r="J820" s="10">
        <f>VLOOKUP(B820,home!$B$2:$E$405,4,FALSE)</f>
        <v>1.71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1.62</v>
      </c>
      <c r="F821" s="10">
        <f>VLOOKUP(B821,home!$B$2:$E$405,3,FALSE)</f>
        <v>1.23</v>
      </c>
      <c r="G821" s="10">
        <f>VLOOKUP(C821,away!$B$2:$E$405,4,FALSE)</f>
        <v>1.23</v>
      </c>
      <c r="H821" s="10">
        <f>VLOOKUP(A821,away!$A$2:$E$405,3,FALSE)</f>
        <v>1.56</v>
      </c>
      <c r="I821" s="10">
        <f>VLOOKUP(C821,away!$B$2:$E$405,3,FALSE)</f>
        <v>1.23</v>
      </c>
      <c r="J821" s="10">
        <f>VLOOKUP(B821,home!$B$2:$E$405,4,FALSE)</f>
        <v>0.32</v>
      </c>
      <c r="K821" s="12">
        <f t="shared" si="1008"/>
        <v>2.450898</v>
      </c>
      <c r="L821" s="12">
        <f t="shared" si="1009"/>
        <v>0.61401600000000001</v>
      </c>
      <c r="M821" s="13">
        <f t="shared" si="1010"/>
        <v>4.6657854267402814E-2</v>
      </c>
      <c r="N821" s="13">
        <f t="shared" si="1011"/>
        <v>0.11435364170826902</v>
      </c>
      <c r="O821" s="13">
        <f t="shared" si="1012"/>
        <v>2.8648669045853607E-2</v>
      </c>
      <c r="P821" s="13">
        <f t="shared" si="1013"/>
        <v>7.021496566714451E-2</v>
      </c>
      <c r="Q821" s="13">
        <f t="shared" si="1014"/>
        <v>0.14013455587775661</v>
      </c>
      <c r="R821" s="13">
        <f t="shared" si="1015"/>
        <v>8.7953705864294261E-3</v>
      </c>
      <c r="S821" s="13">
        <f t="shared" si="1016"/>
        <v>2.6416460213659534E-2</v>
      </c>
      <c r="T821" s="13">
        <f t="shared" si="1017"/>
        <v>8.6044859461836598E-2</v>
      </c>
      <c r="U821" s="13">
        <f t="shared" si="1018"/>
        <v>2.1556556179538704E-2</v>
      </c>
      <c r="V821" s="13">
        <f t="shared" si="1019"/>
        <v>4.4170980334112264E-3</v>
      </c>
      <c r="W821" s="13">
        <f t="shared" si="1020"/>
        <v>0.11448516757722729</v>
      </c>
      <c r="X821" s="13">
        <f t="shared" si="1021"/>
        <v>7.0295724655098799E-2</v>
      </c>
      <c r="Y821" s="13">
        <f t="shared" si="1022"/>
        <v>2.1581349834912573E-2</v>
      </c>
      <c r="Z821" s="13">
        <f t="shared" si="1023"/>
        <v>1.8001660886656833E-3</v>
      </c>
      <c r="AA821" s="13">
        <f t="shared" si="1024"/>
        <v>4.4120234663785462E-3</v>
      </c>
      <c r="AB821" s="13">
        <f t="shared" si="1025"/>
        <v>5.4067097448501243E-3</v>
      </c>
      <c r="AC821" s="13">
        <f t="shared" si="1026"/>
        <v>4.1545307809657243E-4</v>
      </c>
      <c r="AD821" s="13">
        <f t="shared" si="1027"/>
        <v>7.0147867061172806E-2</v>
      </c>
      <c r="AE821" s="13">
        <f t="shared" si="1028"/>
        <v>4.3071912741433085E-2</v>
      </c>
      <c r="AF821" s="13">
        <f t="shared" si="1029"/>
        <v>1.322342178692189E-2</v>
      </c>
      <c r="AG821" s="13">
        <f t="shared" si="1030"/>
        <v>2.7064641839728773E-3</v>
      </c>
      <c r="AH821" s="13">
        <f t="shared" si="1031"/>
        <v>2.7633269527453701E-4</v>
      </c>
      <c r="AI821" s="13">
        <f t="shared" si="1032"/>
        <v>6.772632501829721E-4</v>
      </c>
      <c r="AJ821" s="13">
        <f t="shared" si="1033"/>
        <v>8.2995157267347331E-4</v>
      </c>
      <c r="AK821" s="13">
        <f t="shared" si="1034"/>
        <v>6.7804221652075663E-4</v>
      </c>
      <c r="AL821" s="13">
        <f t="shared" si="1035"/>
        <v>2.5008457052205665E-5</v>
      </c>
      <c r="AM821" s="13">
        <f t="shared" si="1036"/>
        <v>3.4385053416898861E-2</v>
      </c>
      <c r="AN821" s="13">
        <f t="shared" si="1037"/>
        <v>2.1112972958830571E-2</v>
      </c>
      <c r="AO821" s="13">
        <f t="shared" si="1038"/>
        <v>6.4818516021446573E-3</v>
      </c>
      <c r="AP821" s="13">
        <f t="shared" si="1039"/>
        <v>1.3266535311141513E-3</v>
      </c>
      <c r="AQ821" s="13">
        <f t="shared" si="1040"/>
        <v>2.0364662364014661E-4</v>
      </c>
      <c r="AR821" s="13">
        <f t="shared" si="1041"/>
        <v>3.3934539244338036E-5</v>
      </c>
      <c r="AS821" s="13">
        <f t="shared" si="1042"/>
        <v>8.3170094364869602E-5</v>
      </c>
      <c r="AT821" s="13">
        <f t="shared" si="1043"/>
        <v>1.0192070896933512E-4</v>
      </c>
      <c r="AU821" s="13">
        <f t="shared" si="1044"/>
        <v>8.3265753923841823E-5</v>
      </c>
      <c r="AV821" s="13">
        <f t="shared" si="1045"/>
        <v>5.1018967440109026E-5</v>
      </c>
      <c r="AW821" s="13">
        <f t="shared" si="1046"/>
        <v>1.0454164332625751E-6</v>
      </c>
      <c r="AX821" s="13">
        <f t="shared" si="1047"/>
        <v>1.4045709774895096E-2</v>
      </c>
      <c r="AY821" s="13">
        <f t="shared" si="1048"/>
        <v>8.6242905331419869E-3</v>
      </c>
      <c r="AZ821" s="13">
        <f t="shared" si="1049"/>
        <v>2.6477261879988556E-3</v>
      </c>
      <c r="BA821" s="13">
        <f t="shared" si="1050"/>
        <v>5.4191541435010177E-4</v>
      </c>
      <c r="BB821" s="13">
        <f t="shared" si="1051"/>
        <v>8.3186183764397999E-5</v>
      </c>
      <c r="BC821" s="13">
        <f t="shared" si="1052"/>
        <v>1.0215529562056124E-5</v>
      </c>
      <c r="BD821" s="13">
        <f t="shared" si="1053"/>
        <v>3.4727250081085755E-6</v>
      </c>
      <c r="BE821" s="13">
        <f t="shared" si="1054"/>
        <v>8.5112947769232912E-6</v>
      </c>
      <c r="BF821" s="13">
        <f t="shared" si="1055"/>
        <v>1.0430157673085873E-5</v>
      </c>
      <c r="BG821" s="13">
        <f t="shared" si="1056"/>
        <v>8.5210841935502726E-6</v>
      </c>
      <c r="BH821" s="13">
        <f t="shared" si="1057"/>
        <v>5.221077051950995E-6</v>
      </c>
      <c r="BI821" s="13">
        <f t="shared" si="1058"/>
        <v>2.5592654608945179E-6</v>
      </c>
      <c r="BJ821" s="14">
        <f t="shared" si="1059"/>
        <v>0.76550818664494247</v>
      </c>
      <c r="BK821" s="14">
        <f t="shared" si="1060"/>
        <v>0.15677113024990882</v>
      </c>
      <c r="BL821" s="14">
        <f t="shared" si="1061"/>
        <v>7.1672944425809168E-2</v>
      </c>
      <c r="BM821" s="14">
        <f t="shared" si="1062"/>
        <v>0.57832412513976128</v>
      </c>
      <c r="BN821" s="14">
        <f t="shared" si="1063"/>
        <v>0.40880505715285598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1.62</v>
      </c>
      <c r="F822" s="10">
        <f>VLOOKUP(B822,home!$B$2:$E$405,3,FALSE)</f>
        <v>0.62</v>
      </c>
      <c r="G822" s="10">
        <f>VLOOKUP(C822,away!$B$2:$E$405,4,FALSE)</f>
        <v>1.03</v>
      </c>
      <c r="H822" s="10">
        <f>VLOOKUP(A822,away!$A$2:$E$405,3,FALSE)</f>
        <v>1.56</v>
      </c>
      <c r="I822" s="10">
        <f>VLOOKUP(C822,away!$B$2:$E$405,3,FALSE)</f>
        <v>1.03</v>
      </c>
      <c r="J822" s="10">
        <f>VLOOKUP(B822,home!$B$2:$E$405,4,FALSE)</f>
        <v>0.64</v>
      </c>
      <c r="K822" s="12">
        <f t="shared" si="1008"/>
        <v>1.034532</v>
      </c>
      <c r="L822" s="12">
        <f t="shared" si="1009"/>
        <v>1.0283519999999999</v>
      </c>
      <c r="M822" s="13">
        <f t="shared" si="1010"/>
        <v>0.12708692218285331</v>
      </c>
      <c r="N822" s="13">
        <f t="shared" si="1011"/>
        <v>0.13147548777967161</v>
      </c>
      <c r="O822" s="13">
        <f t="shared" si="1012"/>
        <v>0.13069009060058154</v>
      </c>
      <c r="P822" s="13">
        <f t="shared" si="1013"/>
        <v>0.13520308080920085</v>
      </c>
      <c r="Q822" s="13">
        <f t="shared" si="1014"/>
        <v>6.8007799661839605E-2</v>
      </c>
      <c r="R822" s="13">
        <f t="shared" si="1015"/>
        <v>6.7197708024644615E-2</v>
      </c>
      <c r="S822" s="13">
        <f t="shared" si="1016"/>
        <v>3.5959390522492383E-2</v>
      </c>
      <c r="T822" s="13">
        <f t="shared" si="1017"/>
        <v>6.993595679785207E-2</v>
      </c>
      <c r="U822" s="13">
        <f t="shared" si="1018"/>
        <v>6.951817927815164E-2</v>
      </c>
      <c r="V822" s="13">
        <f t="shared" si="1019"/>
        <v>4.2506518803169481E-3</v>
      </c>
      <c r="W822" s="13">
        <f t="shared" si="1020"/>
        <v>2.345208166658742E-2</v>
      </c>
      <c r="X822" s="13">
        <f t="shared" si="1021"/>
        <v>2.4116995085998506E-2</v>
      </c>
      <c r="Y822" s="13">
        <f t="shared" si="1022"/>
        <v>1.2400380065338366E-2</v>
      </c>
      <c r="Z822" s="13">
        <f t="shared" si="1023"/>
        <v>2.3034299147519782E-2</v>
      </c>
      <c r="AA822" s="13">
        <f t="shared" si="1024"/>
        <v>2.3829719565681938E-2</v>
      </c>
      <c r="AB822" s="13">
        <f t="shared" si="1025"/>
        <v>1.2326303720862032E-2</v>
      </c>
      <c r="AC822" s="13">
        <f t="shared" si="1026"/>
        <v>2.8263196745344021E-4</v>
      </c>
      <c r="AD822" s="13">
        <f t="shared" si="1027"/>
        <v>6.065482237674503E-3</v>
      </c>
      <c r="AE822" s="13">
        <f t="shared" si="1028"/>
        <v>6.2374507900770501E-3</v>
      </c>
      <c r="AF822" s="13">
        <f t="shared" si="1029"/>
        <v>3.2071474974386567E-3</v>
      </c>
      <c r="AG822" s="13">
        <f t="shared" si="1030"/>
        <v>1.0993588477620129E-3</v>
      </c>
      <c r="AH822" s="13">
        <f t="shared" si="1031"/>
        <v>5.9218418992375635E-3</v>
      </c>
      <c r="AI822" s="13">
        <f t="shared" si="1032"/>
        <v>6.1263349437020356E-3</v>
      </c>
      <c r="AJ822" s="13">
        <f t="shared" si="1033"/>
        <v>3.1689447709889766E-3</v>
      </c>
      <c r="AK822" s="13">
        <f t="shared" si="1034"/>
        <v>1.092791590606923E-3</v>
      </c>
      <c r="AL822" s="13">
        <f t="shared" si="1035"/>
        <v>1.2027268291190588E-5</v>
      </c>
      <c r="AM822" s="13">
        <f t="shared" si="1036"/>
        <v>1.2549870940611763E-3</v>
      </c>
      <c r="AN822" s="13">
        <f t="shared" si="1037"/>
        <v>1.2905684881519986E-3</v>
      </c>
      <c r="AO822" s="13">
        <f t="shared" si="1038"/>
        <v>6.6357934296404201E-4</v>
      </c>
      <c r="AP822" s="13">
        <f t="shared" si="1039"/>
        <v>2.2746438149858622E-4</v>
      </c>
      <c r="AQ822" s="13">
        <f t="shared" si="1040"/>
        <v>5.8478362910708509E-5</v>
      </c>
      <c r="AR822" s="13">
        <f t="shared" si="1041"/>
        <v>1.2179475921529498E-3</v>
      </c>
      <c r="AS822" s="13">
        <f t="shared" si="1042"/>
        <v>1.2600057584051755E-3</v>
      </c>
      <c r="AT822" s="13">
        <f t="shared" si="1043"/>
        <v>6.5175813862721149E-4</v>
      </c>
      <c r="AU822" s="13">
        <f t="shared" si="1044"/>
        <v>2.2475488355676215E-4</v>
      </c>
      <c r="AV822" s="13">
        <f t="shared" si="1045"/>
        <v>5.812902979893605E-5</v>
      </c>
      <c r="AW822" s="13">
        <f t="shared" si="1046"/>
        <v>3.5542684285102113E-7</v>
      </c>
      <c r="AX822" s="13">
        <f t="shared" si="1047"/>
        <v>2.1638738473221604E-4</v>
      </c>
      <c r="AY822" s="13">
        <f t="shared" si="1048"/>
        <v>2.2252239986414381E-4</v>
      </c>
      <c r="AZ822" s="13">
        <f t="shared" si="1049"/>
        <v>1.1441567747254599E-4</v>
      </c>
      <c r="BA822" s="13">
        <f t="shared" si="1050"/>
        <v>3.9219863586749215E-5</v>
      </c>
      <c r="BB822" s="13">
        <f t="shared" si="1051"/>
        <v>1.0082956289790178E-5</v>
      </c>
      <c r="BC822" s="13">
        <f t="shared" si="1052"/>
        <v>2.0737656533036623E-6</v>
      </c>
      <c r="BD822" s="13">
        <f t="shared" si="1053"/>
        <v>2.0874647371427828E-4</v>
      </c>
      <c r="BE822" s="13">
        <f t="shared" si="1054"/>
        <v>2.1595490694457974E-4</v>
      </c>
      <c r="BF822" s="13">
        <f t="shared" si="1055"/>
        <v>1.1170613089559497E-4</v>
      </c>
      <c r="BG822" s="13">
        <f t="shared" si="1056"/>
        <v>3.8521189002560563E-5</v>
      </c>
      <c r="BH822" s="13">
        <f t="shared" si="1057"/>
        <v>9.9628506752992439E-6</v>
      </c>
      <c r="BI822" s="13">
        <f t="shared" si="1058"/>
        <v>2.0613775669637363E-6</v>
      </c>
      <c r="BJ822" s="14">
        <f t="shared" si="1059"/>
        <v>0.35009792014742513</v>
      </c>
      <c r="BK822" s="14">
        <f t="shared" si="1060"/>
        <v>0.30301722703047224</v>
      </c>
      <c r="BL822" s="14">
        <f t="shared" si="1061"/>
        <v>0.32387146272579759</v>
      </c>
      <c r="BM822" s="14">
        <f t="shared" si="1062"/>
        <v>0.34013765301940185</v>
      </c>
      <c r="BN822" s="14">
        <f t="shared" si="1063"/>
        <v>0.65966108905879151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1.62</v>
      </c>
      <c r="F823" s="10">
        <f>VLOOKUP(B823,home!$B$2:$E$405,3,FALSE)</f>
        <v>0.66</v>
      </c>
      <c r="G823" s="10">
        <f>VLOOKUP(C823,away!$B$2:$E$405,4,FALSE)</f>
        <v>0.66</v>
      </c>
      <c r="H823" s="10">
        <f>VLOOKUP(A823,away!$A$2:$E$405,3,FALSE)</f>
        <v>1.38</v>
      </c>
      <c r="I823" s="10">
        <f>VLOOKUP(C823,away!$B$2:$E$405,3,FALSE)</f>
        <v>1.54</v>
      </c>
      <c r="J823" s="10">
        <f>VLOOKUP(B823,home!$B$2:$E$405,4,FALSE)</f>
        <v>2.17</v>
      </c>
      <c r="K823" s="12">
        <f t="shared" si="1008"/>
        <v>0.70567200000000008</v>
      </c>
      <c r="L823" s="12">
        <f t="shared" si="1009"/>
        <v>4.6116839999999995</v>
      </c>
      <c r="M823" s="13">
        <f t="shared" si="1010"/>
        <v>4.9057072831463246E-3</v>
      </c>
      <c r="N823" s="13">
        <f t="shared" si="1011"/>
        <v>3.4618202699124331E-3</v>
      </c>
      <c r="O823" s="13">
        <f t="shared" si="1012"/>
        <v>2.2623571786369367E-2</v>
      </c>
      <c r="P823" s="13">
        <f t="shared" si="1013"/>
        <v>1.5964821149630846E-2</v>
      </c>
      <c r="Q823" s="13">
        <f t="shared" si="1014"/>
        <v>1.2214548167548234E-3</v>
      </c>
      <c r="R823" s="13">
        <f t="shared" si="1015"/>
        <v>5.2166382015025527E-2</v>
      </c>
      <c r="S823" s="13">
        <f t="shared" si="1016"/>
        <v>1.2988724134404198E-2</v>
      </c>
      <c r="T823" s="13">
        <f t="shared" si="1017"/>
        <v>5.6329636351511491E-3</v>
      </c>
      <c r="U823" s="13">
        <f t="shared" si="1018"/>
        <v>3.6812355129307091E-2</v>
      </c>
      <c r="V823" s="13">
        <f t="shared" si="1019"/>
        <v>4.6966306747801513E-3</v>
      </c>
      <c r="W823" s="13">
        <f t="shared" si="1020"/>
        <v>2.873154878163366E-4</v>
      </c>
      <c r="X823" s="13">
        <f t="shared" si="1021"/>
        <v>1.3250082381147941E-3</v>
      </c>
      <c r="Y823" s="13">
        <f t="shared" si="1022"/>
        <v>3.0552596457910932E-3</v>
      </c>
      <c r="Z823" s="13">
        <f t="shared" si="1023"/>
        <v>8.0191623092193659E-2</v>
      </c>
      <c r="AA823" s="13">
        <f t="shared" si="1024"/>
        <v>5.6588983050714484E-2</v>
      </c>
      <c r="AB823" s="13">
        <f t="shared" si="1025"/>
        <v>1.9966630423681898E-2</v>
      </c>
      <c r="AC823" s="13">
        <f t="shared" si="1026"/>
        <v>9.5527597246697891E-4</v>
      </c>
      <c r="AD823" s="13">
        <f t="shared" si="1027"/>
        <v>5.0687623729582466E-5</v>
      </c>
      <c r="AE823" s="13">
        <f t="shared" si="1028"/>
        <v>2.3375530335173573E-4</v>
      </c>
      <c r="AF823" s="13">
        <f t="shared" si="1029"/>
        <v>5.3900279619117312E-4</v>
      </c>
      <c r="AG823" s="13">
        <f t="shared" si="1030"/>
        <v>8.2857019038336472E-4</v>
      </c>
      <c r="AH823" s="13">
        <f t="shared" si="1031"/>
        <v>9.2454606287074984E-2</v>
      </c>
      <c r="AI823" s="13">
        <f t="shared" si="1032"/>
        <v>6.5242626927812769E-2</v>
      </c>
      <c r="AJ823" s="13">
        <f t="shared" si="1033"/>
        <v>2.3019947514701749E-2</v>
      </c>
      <c r="AK823" s="13">
        <f t="shared" si="1034"/>
        <v>5.4148441341982049E-3</v>
      </c>
      <c r="AL823" s="13">
        <f t="shared" si="1035"/>
        <v>1.2435156986532426E-4</v>
      </c>
      <c r="AM823" s="13">
        <f t="shared" si="1036"/>
        <v>7.1537673625003872E-6</v>
      </c>
      <c r="AN823" s="13">
        <f t="shared" si="1037"/>
        <v>3.2990914485365228E-5</v>
      </c>
      <c r="AO823" s="13">
        <f t="shared" si="1038"/>
        <v>7.6071836238763549E-5</v>
      </c>
      <c r="AP823" s="13">
        <f t="shared" si="1039"/>
        <v>1.1693975667764201E-4</v>
      </c>
      <c r="AQ823" s="13">
        <f t="shared" si="1040"/>
        <v>1.3482230120854367E-4</v>
      </c>
      <c r="AR823" s="13">
        <f t="shared" si="1041"/>
        <v>8.5274285708080599E-2</v>
      </c>
      <c r="AS823" s="13">
        <f t="shared" si="1042"/>
        <v>6.017567574419265E-2</v>
      </c>
      <c r="AT823" s="13">
        <f t="shared" si="1043"/>
        <v>2.1232144726877959E-2</v>
      </c>
      <c r="AU823" s="13">
        <f t="shared" si="1044"/>
        <v>4.9943100112351414E-3</v>
      </c>
      <c r="AV823" s="13">
        <f t="shared" si="1045"/>
        <v>8.8108618356208123E-4</v>
      </c>
      <c r="AW823" s="13">
        <f t="shared" si="1046"/>
        <v>1.124116178469708E-5</v>
      </c>
      <c r="AX823" s="13">
        <f t="shared" si="1047"/>
        <v>8.4136888703839495E-7</v>
      </c>
      <c r="AY823" s="13">
        <f t="shared" si="1048"/>
        <v>3.8801274344527727E-6</v>
      </c>
      <c r="AZ823" s="13">
        <f t="shared" si="1049"/>
        <v>8.946960803713451E-6</v>
      </c>
      <c r="BA823" s="13">
        <f t="shared" si="1050"/>
        <v>1.3753518662370822E-5</v>
      </c>
      <c r="BB823" s="13">
        <f t="shared" si="1051"/>
        <v>1.5856720489739225E-5</v>
      </c>
      <c r="BC823" s="13">
        <f t="shared" si="1052"/>
        <v>1.4625236835000507E-5</v>
      </c>
      <c r="BD823" s="13">
        <f t="shared" si="1053"/>
        <v>6.5543009835230676E-2</v>
      </c>
      <c r="BE823" s="13">
        <f t="shared" si="1054"/>
        <v>4.6251866836446894E-2</v>
      </c>
      <c r="BF823" s="13">
        <f t="shared" si="1055"/>
        <v>1.6319323687104578E-2</v>
      </c>
      <c r="BG823" s="13">
        <f t="shared" si="1056"/>
        <v>3.8386965949754877E-3</v>
      </c>
      <c r="BH823" s="13">
        <f t="shared" si="1057"/>
        <v>6.7721517589238562E-4</v>
      </c>
      <c r="BI823" s="13">
        <f t="shared" si="1058"/>
        <v>9.5578357520466356E-5</v>
      </c>
      <c r="BJ823" s="14">
        <f t="shared" si="1059"/>
        <v>1.7061720516281614E-2</v>
      </c>
      <c r="BK823" s="14">
        <f t="shared" si="1060"/>
        <v>3.9639390911728273E-2</v>
      </c>
      <c r="BL823" s="14">
        <f t="shared" si="1061"/>
        <v>0.67957314013000503</v>
      </c>
      <c r="BM823" s="14">
        <f t="shared" si="1062"/>
        <v>0.71612947836371954</v>
      </c>
      <c r="BN823" s="14">
        <f t="shared" si="1063"/>
        <v>0.10034375732083932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1.62</v>
      </c>
      <c r="F824" s="10">
        <f>VLOOKUP(B824,home!$B$2:$E$405,3,FALSE)</f>
        <v>0</v>
      </c>
      <c r="G824" s="10">
        <f>VLOOKUP(C824,away!$B$2:$E$405,4,FALSE)</f>
        <v>0.66</v>
      </c>
      <c r="H824" s="10">
        <f>VLOOKUP(A824,away!$A$2:$E$405,3,FALSE)</f>
        <v>1.38</v>
      </c>
      <c r="I824" s="10">
        <f>VLOOKUP(C824,away!$B$2:$E$405,3,FALSE)</f>
        <v>1.54</v>
      </c>
      <c r="J824" s="10">
        <f>VLOOKUP(B824,home!$B$2:$E$405,4,FALSE)</f>
        <v>1.0900000000000001</v>
      </c>
      <c r="K824" s="12">
        <f t="shared" si="1008"/>
        <v>0</v>
      </c>
      <c r="L824" s="12">
        <f t="shared" si="1009"/>
        <v>2.316468</v>
      </c>
      <c r="M824" s="13">
        <f t="shared" si="1010"/>
        <v>9.8621301613708259E-2</v>
      </c>
      <c r="N824" s="13">
        <f t="shared" si="1011"/>
        <v>0</v>
      </c>
      <c r="O824" s="13">
        <f t="shared" si="1012"/>
        <v>0.22845308930650354</v>
      </c>
      <c r="P824" s="13">
        <f t="shared" si="1013"/>
        <v>0</v>
      </c>
      <c r="Q824" s="13">
        <f t="shared" si="1014"/>
        <v>0</v>
      </c>
      <c r="R824" s="13">
        <f t="shared" si="1015"/>
        <v>0.26460213543982886</v>
      </c>
      <c r="S824" s="13">
        <f t="shared" si="1016"/>
        <v>0</v>
      </c>
      <c r="T824" s="13">
        <f t="shared" si="1017"/>
        <v>0</v>
      </c>
      <c r="U824" s="13">
        <f t="shared" si="1018"/>
        <v>0</v>
      </c>
      <c r="V824" s="13">
        <f t="shared" si="1019"/>
        <v>0</v>
      </c>
      <c r="W824" s="13">
        <f t="shared" si="1020"/>
        <v>0</v>
      </c>
      <c r="X824" s="13">
        <f t="shared" si="1021"/>
        <v>0</v>
      </c>
      <c r="Y824" s="13">
        <f t="shared" si="1022"/>
        <v>0</v>
      </c>
      <c r="Z824" s="13">
        <f t="shared" si="1023"/>
        <v>0.20431412649267652</v>
      </c>
      <c r="AA824" s="13">
        <f t="shared" si="1024"/>
        <v>0</v>
      </c>
      <c r="AB824" s="13">
        <f t="shared" si="1025"/>
        <v>0</v>
      </c>
      <c r="AC824" s="13">
        <f t="shared" si="1026"/>
        <v>0</v>
      </c>
      <c r="AD824" s="13">
        <f t="shared" si="1027"/>
        <v>0</v>
      </c>
      <c r="AE824" s="13">
        <f t="shared" si="1028"/>
        <v>0</v>
      </c>
      <c r="AF824" s="13">
        <f t="shared" si="1029"/>
        <v>0</v>
      </c>
      <c r="AG824" s="13">
        <f t="shared" si="1030"/>
        <v>0</v>
      </c>
      <c r="AH824" s="13">
        <f t="shared" si="1031"/>
        <v>0.11832178399205935</v>
      </c>
      <c r="AI824" s="13">
        <f t="shared" si="1032"/>
        <v>0</v>
      </c>
      <c r="AJ824" s="13">
        <f t="shared" si="1033"/>
        <v>0</v>
      </c>
      <c r="AK824" s="13">
        <f t="shared" si="1034"/>
        <v>0</v>
      </c>
      <c r="AL824" s="13">
        <f t="shared" si="1035"/>
        <v>0</v>
      </c>
      <c r="AM824" s="13">
        <f t="shared" si="1036"/>
        <v>0</v>
      </c>
      <c r="AN824" s="13">
        <f t="shared" si="1037"/>
        <v>0</v>
      </c>
      <c r="AO824" s="13">
        <f t="shared" si="1038"/>
        <v>0</v>
      </c>
      <c r="AP824" s="13">
        <f t="shared" si="1039"/>
        <v>0</v>
      </c>
      <c r="AQ824" s="13">
        <f t="shared" si="1040"/>
        <v>0</v>
      </c>
      <c r="AR824" s="13">
        <f t="shared" si="1041"/>
        <v>5.4817725264103542E-2</v>
      </c>
      <c r="AS824" s="13">
        <f t="shared" si="1042"/>
        <v>0</v>
      </c>
      <c r="AT824" s="13">
        <f t="shared" si="1043"/>
        <v>0</v>
      </c>
      <c r="AU824" s="13">
        <f t="shared" si="1044"/>
        <v>0</v>
      </c>
      <c r="AV824" s="13">
        <f t="shared" si="1045"/>
        <v>0</v>
      </c>
      <c r="AW824" s="13">
        <f t="shared" si="1046"/>
        <v>0</v>
      </c>
      <c r="AX824" s="13">
        <f t="shared" si="1047"/>
        <v>0</v>
      </c>
      <c r="AY824" s="13">
        <f t="shared" si="1048"/>
        <v>0</v>
      </c>
      <c r="AZ824" s="13">
        <f t="shared" si="1049"/>
        <v>0</v>
      </c>
      <c r="BA824" s="13">
        <f t="shared" si="1050"/>
        <v>0</v>
      </c>
      <c r="BB824" s="13">
        <f t="shared" si="1051"/>
        <v>0</v>
      </c>
      <c r="BC824" s="13">
        <f t="shared" si="1052"/>
        <v>0</v>
      </c>
      <c r="BD824" s="13">
        <f t="shared" si="1053"/>
        <v>2.1163917734514565E-2</v>
      </c>
      <c r="BE824" s="13">
        <f t="shared" si="1054"/>
        <v>0</v>
      </c>
      <c r="BF824" s="13">
        <f t="shared" si="1055"/>
        <v>0</v>
      </c>
      <c r="BG824" s="13">
        <f t="shared" si="1056"/>
        <v>0</v>
      </c>
      <c r="BH824" s="13">
        <f t="shared" si="1057"/>
        <v>0</v>
      </c>
      <c r="BI824" s="13">
        <f t="shared" si="1058"/>
        <v>0</v>
      </c>
      <c r="BJ824" s="14">
        <f t="shared" si="1059"/>
        <v>0</v>
      </c>
      <c r="BK824" s="14">
        <f t="shared" si="1060"/>
        <v>9.8621301613708259E-2</v>
      </c>
      <c r="BL824" s="14">
        <f t="shared" si="1061"/>
        <v>0.68735865173700983</v>
      </c>
      <c r="BM824" s="14">
        <f t="shared" si="1062"/>
        <v>0.39861755348335404</v>
      </c>
      <c r="BN824" s="14">
        <f t="shared" si="1063"/>
        <v>0.59167652636004064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1.62</v>
      </c>
      <c r="F825" s="10">
        <f>VLOOKUP(B825,home!$B$2:$E$405,3,FALSE)</f>
        <v>0.88</v>
      </c>
      <c r="G825" s="10">
        <f>VLOOKUP(C825,away!$B$2:$E$405,4,FALSE)</f>
        <v>0</v>
      </c>
      <c r="H825" s="10">
        <f>VLOOKUP(A825,away!$A$2:$E$405,3,FALSE)</f>
        <v>1.38</v>
      </c>
      <c r="I825" s="10">
        <f>VLOOKUP(C825,away!$B$2:$E$405,3,FALSE)</f>
        <v>0.88</v>
      </c>
      <c r="J825" s="10">
        <f>VLOOKUP(B825,home!$B$2:$E$405,4,FALSE)</f>
        <v>0.97</v>
      </c>
      <c r="K825" s="12">
        <f t="shared" si="1008"/>
        <v>0</v>
      </c>
      <c r="L825" s="12">
        <f t="shared" si="1009"/>
        <v>1.1779679999999999</v>
      </c>
      <c r="M825" s="13">
        <f t="shared" si="1010"/>
        <v>0.30790376380851747</v>
      </c>
      <c r="N825" s="13">
        <f t="shared" si="1011"/>
        <v>0</v>
      </c>
      <c r="O825" s="13">
        <f t="shared" si="1012"/>
        <v>0.36270078084599167</v>
      </c>
      <c r="P825" s="13">
        <f t="shared" si="1013"/>
        <v>0</v>
      </c>
      <c r="Q825" s="13">
        <f t="shared" si="1014"/>
        <v>0</v>
      </c>
      <c r="R825" s="13">
        <f t="shared" si="1015"/>
        <v>0.21362495670579562</v>
      </c>
      <c r="S825" s="13">
        <f t="shared" si="1016"/>
        <v>0</v>
      </c>
      <c r="T825" s="13">
        <f t="shared" si="1017"/>
        <v>0</v>
      </c>
      <c r="U825" s="13">
        <f t="shared" si="1018"/>
        <v>0</v>
      </c>
      <c r="V825" s="13">
        <f t="shared" si="1019"/>
        <v>0</v>
      </c>
      <c r="W825" s="13">
        <f t="shared" si="1020"/>
        <v>0</v>
      </c>
      <c r="X825" s="13">
        <f t="shared" si="1021"/>
        <v>0</v>
      </c>
      <c r="Y825" s="13">
        <f t="shared" si="1022"/>
        <v>0</v>
      </c>
      <c r="Z825" s="13">
        <f t="shared" si="1023"/>
        <v>8.3881121000270814E-2</v>
      </c>
      <c r="AA825" s="13">
        <f t="shared" si="1024"/>
        <v>0</v>
      </c>
      <c r="AB825" s="13">
        <f t="shared" si="1025"/>
        <v>0</v>
      </c>
      <c r="AC825" s="13">
        <f t="shared" si="1026"/>
        <v>0</v>
      </c>
      <c r="AD825" s="13">
        <f t="shared" si="1027"/>
        <v>0</v>
      </c>
      <c r="AE825" s="13">
        <f t="shared" si="1028"/>
        <v>0</v>
      </c>
      <c r="AF825" s="13">
        <f t="shared" si="1029"/>
        <v>0</v>
      </c>
      <c r="AG825" s="13">
        <f t="shared" si="1030"/>
        <v>0</v>
      </c>
      <c r="AH825" s="13">
        <f t="shared" si="1031"/>
        <v>2.4702319085611772E-2</v>
      </c>
      <c r="AI825" s="13">
        <f t="shared" si="1032"/>
        <v>0</v>
      </c>
      <c r="AJ825" s="13">
        <f t="shared" si="1033"/>
        <v>0</v>
      </c>
      <c r="AK825" s="13">
        <f t="shared" si="1034"/>
        <v>0</v>
      </c>
      <c r="AL825" s="13">
        <f t="shared" si="1035"/>
        <v>0</v>
      </c>
      <c r="AM825" s="13">
        <f t="shared" si="1036"/>
        <v>0</v>
      </c>
      <c r="AN825" s="13">
        <f t="shared" si="1037"/>
        <v>0</v>
      </c>
      <c r="AO825" s="13">
        <f t="shared" si="1038"/>
        <v>0</v>
      </c>
      <c r="AP825" s="13">
        <f t="shared" si="1039"/>
        <v>0</v>
      </c>
      <c r="AQ825" s="13">
        <f t="shared" si="1040"/>
        <v>0</v>
      </c>
      <c r="AR825" s="13">
        <f t="shared" si="1041"/>
        <v>5.8197082817279854E-3</v>
      </c>
      <c r="AS825" s="13">
        <f t="shared" si="1042"/>
        <v>0</v>
      </c>
      <c r="AT825" s="13">
        <f t="shared" si="1043"/>
        <v>0</v>
      </c>
      <c r="AU825" s="13">
        <f t="shared" si="1044"/>
        <v>0</v>
      </c>
      <c r="AV825" s="13">
        <f t="shared" si="1045"/>
        <v>0</v>
      </c>
      <c r="AW825" s="13">
        <f t="shared" si="1046"/>
        <v>0</v>
      </c>
      <c r="AX825" s="13">
        <f t="shared" si="1047"/>
        <v>0</v>
      </c>
      <c r="AY825" s="13">
        <f t="shared" si="1048"/>
        <v>0</v>
      </c>
      <c r="AZ825" s="13">
        <f t="shared" si="1049"/>
        <v>0</v>
      </c>
      <c r="BA825" s="13">
        <f t="shared" si="1050"/>
        <v>0</v>
      </c>
      <c r="BB825" s="13">
        <f t="shared" si="1051"/>
        <v>0</v>
      </c>
      <c r="BC825" s="13">
        <f t="shared" si="1052"/>
        <v>0</v>
      </c>
      <c r="BD825" s="13">
        <f t="shared" si="1053"/>
        <v>1.142571687535089E-3</v>
      </c>
      <c r="BE825" s="13">
        <f t="shared" si="1054"/>
        <v>0</v>
      </c>
      <c r="BF825" s="13">
        <f t="shared" si="1055"/>
        <v>0</v>
      </c>
      <c r="BG825" s="13">
        <f t="shared" si="1056"/>
        <v>0</v>
      </c>
      <c r="BH825" s="13">
        <f t="shared" si="1057"/>
        <v>0</v>
      </c>
      <c r="BI825" s="13">
        <f t="shared" si="1058"/>
        <v>0</v>
      </c>
      <c r="BJ825" s="14">
        <f t="shared" si="1059"/>
        <v>0</v>
      </c>
      <c r="BK825" s="14">
        <f t="shared" si="1060"/>
        <v>0.30790376380851747</v>
      </c>
      <c r="BL825" s="14">
        <f t="shared" si="1061"/>
        <v>0.60799033660666213</v>
      </c>
      <c r="BM825" s="14">
        <f t="shared" si="1062"/>
        <v>0.11554572005514566</v>
      </c>
      <c r="BN825" s="14">
        <f t="shared" si="1063"/>
        <v>0.88422950136030476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1.62</v>
      </c>
      <c r="F826" s="10">
        <f>VLOOKUP(B826,home!$B$2:$E$405,3,FALSE)</f>
        <v>1.97</v>
      </c>
      <c r="G826" s="10">
        <f>VLOOKUP(C826,away!$B$2:$E$405,4,FALSE)</f>
        <v>0.66</v>
      </c>
      <c r="H826" s="10">
        <f>VLOOKUP(A826,away!$A$2:$E$405,3,FALSE)</f>
        <v>1.38</v>
      </c>
      <c r="I826" s="10">
        <f>VLOOKUP(C826,away!$B$2:$E$405,3,FALSE)</f>
        <v>0.44</v>
      </c>
      <c r="J826" s="10">
        <f>VLOOKUP(B826,home!$B$2:$E$405,4,FALSE)</f>
        <v>0.72</v>
      </c>
      <c r="K826" s="12">
        <f t="shared" si="1008"/>
        <v>2.1063240000000003</v>
      </c>
      <c r="L826" s="12">
        <f t="shared" si="1009"/>
        <v>0.43718399999999996</v>
      </c>
      <c r="M826" s="13">
        <f t="shared" si="1010"/>
        <v>7.8590221160748736E-2</v>
      </c>
      <c r="N826" s="13">
        <f t="shared" si="1011"/>
        <v>0.16553646899619293</v>
      </c>
      <c r="O826" s="13">
        <f t="shared" si="1012"/>
        <v>3.4358387247940769E-2</v>
      </c>
      <c r="P826" s="13">
        <f t="shared" si="1013"/>
        <v>7.23698956616316E-2</v>
      </c>
      <c r="Q826" s="13">
        <f t="shared" si="1014"/>
        <v>0.1743367187609686</v>
      </c>
      <c r="R826" s="13">
        <f t="shared" si="1015"/>
        <v>7.510468585301867E-3</v>
      </c>
      <c r="S826" s="13">
        <f t="shared" si="1016"/>
        <v>1.6660475440585808E-2</v>
      </c>
      <c r="T826" s="13">
        <f t="shared" si="1017"/>
        <v>7.6217224054795293E-2</v>
      </c>
      <c r="U826" s="13">
        <f t="shared" si="1018"/>
        <v>1.5819480232467372E-2</v>
      </c>
      <c r="V826" s="13">
        <f t="shared" si="1019"/>
        <v>1.7046464439926146E-3</v>
      </c>
      <c r="W826" s="13">
        <f t="shared" si="1020"/>
        <v>0.12240320493582615</v>
      </c>
      <c r="X826" s="13">
        <f t="shared" si="1021"/>
        <v>5.3512722746664222E-2</v>
      </c>
      <c r="Y826" s="13">
        <f t="shared" si="1022"/>
        <v>1.1697453090638823E-2</v>
      </c>
      <c r="Z826" s="13">
        <f t="shared" si="1023"/>
        <v>1.0944855659988707E-3</v>
      </c>
      <c r="AA826" s="13">
        <f t="shared" si="1024"/>
        <v>2.3053412153170054E-3</v>
      </c>
      <c r="AB826" s="13">
        <f t="shared" si="1025"/>
        <v>2.427897765005689E-3</v>
      </c>
      <c r="AC826" s="13">
        <f t="shared" si="1026"/>
        <v>9.8107852565544883E-5</v>
      </c>
      <c r="AD826" s="13">
        <f t="shared" si="1027"/>
        <v>6.4455202058312289E-2</v>
      </c>
      <c r="AE826" s="13">
        <f t="shared" si="1028"/>
        <v>2.8178783056661195E-2</v>
      </c>
      <c r="AF826" s="13">
        <f t="shared" si="1029"/>
        <v>6.1596565459216823E-3</v>
      </c>
      <c r="AG826" s="13">
        <f t="shared" si="1030"/>
        <v>8.9763442912407505E-4</v>
      </c>
      <c r="AH826" s="13">
        <f t="shared" si="1031"/>
        <v>1.1962289442141253E-4</v>
      </c>
      <c r="AI826" s="13">
        <f t="shared" si="1032"/>
        <v>2.5196457346928739E-4</v>
      </c>
      <c r="AJ826" s="13">
        <f t="shared" si="1033"/>
        <v>2.6535951412406169E-4</v>
      </c>
      <c r="AK826" s="13">
        <f t="shared" si="1034"/>
        <v>1.8631103774261674E-4</v>
      </c>
      <c r="AL826" s="13">
        <f t="shared" si="1035"/>
        <v>3.6137091607021886E-6</v>
      </c>
      <c r="AM826" s="13">
        <f t="shared" si="1036"/>
        <v>2.7152707804054498E-2</v>
      </c>
      <c r="AN826" s="13">
        <f t="shared" si="1037"/>
        <v>1.1870729408607762E-2</v>
      </c>
      <c r="AO826" s="13">
        <f t="shared" si="1038"/>
        <v>2.5948464828863872E-3</v>
      </c>
      <c r="AP826" s="13">
        <f t="shared" si="1039"/>
        <v>3.7814178825806751E-4</v>
      </c>
      <c r="AQ826" s="13">
        <f t="shared" si="1040"/>
        <v>4.1329384889453733E-5</v>
      </c>
      <c r="AR826" s="13">
        <f t="shared" si="1041"/>
        <v>1.0459443094946164E-5</v>
      </c>
      <c r="AS826" s="13">
        <f t="shared" si="1042"/>
        <v>2.2030976017519386E-5</v>
      </c>
      <c r="AT826" s="13">
        <f t="shared" si="1043"/>
        <v>2.3202186764562761E-5</v>
      </c>
      <c r="AU826" s="13">
        <f t="shared" si="1044"/>
        <v>1.6290440944893634E-5</v>
      </c>
      <c r="AV826" s="13">
        <f t="shared" si="1045"/>
        <v>8.5782366832030351E-6</v>
      </c>
      <c r="AW826" s="13">
        <f t="shared" si="1046"/>
        <v>9.243578450660836E-8</v>
      </c>
      <c r="AX826" s="13">
        <f t="shared" si="1047"/>
        <v>9.532066685444554E-3</v>
      </c>
      <c r="AY826" s="13">
        <f t="shared" si="1048"/>
        <v>4.1672670418093916E-3</v>
      </c>
      <c r="AZ826" s="13">
        <f t="shared" si="1049"/>
        <v>9.109312372031984E-4</v>
      </c>
      <c r="BA826" s="13">
        <f t="shared" si="1050"/>
        <v>1.3274818733514772E-4</v>
      </c>
      <c r="BB826" s="13">
        <f t="shared" si="1051"/>
        <v>1.45088458829823E-5</v>
      </c>
      <c r="BC826" s="13">
        <f t="shared" si="1052"/>
        <v>1.2686070557011469E-6</v>
      </c>
      <c r="BD826" s="13">
        <f t="shared" si="1053"/>
        <v>7.6211686167015727E-7</v>
      </c>
      <c r="BE826" s="13">
        <f t="shared" si="1054"/>
        <v>1.6052650365405325E-6</v>
      </c>
      <c r="BF826" s="13">
        <f t="shared" si="1055"/>
        <v>1.6906041364131009E-6</v>
      </c>
      <c r="BG826" s="13">
        <f t="shared" si="1056"/>
        <v>1.1869866890087297E-6</v>
      </c>
      <c r="BH826" s="13">
        <f t="shared" si="1057"/>
        <v>6.2504463768490595E-7</v>
      </c>
      <c r="BI826" s="13">
        <f t="shared" si="1058"/>
        <v>2.6330930428540421E-7</v>
      </c>
      <c r="BJ826" s="14">
        <f t="shared" si="1059"/>
        <v>0.76019161414853242</v>
      </c>
      <c r="BK826" s="14">
        <f t="shared" si="1060"/>
        <v>0.1735942273104944</v>
      </c>
      <c r="BL826" s="14">
        <f t="shared" si="1061"/>
        <v>6.3331527675960828E-2</v>
      </c>
      <c r="BM826" s="14">
        <f t="shared" si="1062"/>
        <v>0.4613425196821771</v>
      </c>
      <c r="BN826" s="14">
        <f t="shared" si="1063"/>
        <v>0.53270216041278451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1.62</v>
      </c>
      <c r="F827" s="10">
        <f>VLOOKUP(B827,home!$B$2:$E$405,3,FALSE)</f>
        <v>0.88</v>
      </c>
      <c r="G827" s="10">
        <f>VLOOKUP(C827,away!$B$2:$E$405,4,FALSE)</f>
        <v>0.66</v>
      </c>
      <c r="H827" s="10">
        <f>VLOOKUP(A827,away!$A$2:$E$405,3,FALSE)</f>
        <v>1.38</v>
      </c>
      <c r="I827" s="10">
        <f>VLOOKUP(C827,away!$B$2:$E$405,3,FALSE)</f>
        <v>2.2999999999999998</v>
      </c>
      <c r="J827" s="10">
        <f>VLOOKUP(B827,home!$B$2:$E$405,4,FALSE)</f>
        <v>1.69</v>
      </c>
      <c r="K827" s="12">
        <f t="shared" si="1008"/>
        <v>0.94089600000000018</v>
      </c>
      <c r="L827" s="12">
        <f t="shared" si="1009"/>
        <v>5.3640599999999994</v>
      </c>
      <c r="M827" s="13">
        <f t="shared" si="1010"/>
        <v>1.8272265649450273E-3</v>
      </c>
      <c r="N827" s="13">
        <f t="shared" si="1011"/>
        <v>1.7192301660505166E-3</v>
      </c>
      <c r="O827" s="13">
        <f t="shared" si="1012"/>
        <v>9.8013529279590214E-3</v>
      </c>
      <c r="P827" s="13">
        <f t="shared" si="1013"/>
        <v>9.2220537645049342E-3</v>
      </c>
      <c r="Q827" s="13">
        <f t="shared" si="1014"/>
        <v>8.088083931581336E-4</v>
      </c>
      <c r="R827" s="13">
        <f t="shared" si="1015"/>
        <v>2.6287522593373934E-2</v>
      </c>
      <c r="S827" s="13">
        <f t="shared" si="1016"/>
        <v>1.163597843680352E-2</v>
      </c>
      <c r="T827" s="13">
        <f t="shared" si="1017"/>
        <v>4.3384967494038175E-3</v>
      </c>
      <c r="U827" s="13">
        <f t="shared" si="1018"/>
        <v>2.4733824858015167E-2</v>
      </c>
      <c r="V827" s="13">
        <f t="shared" si="1019"/>
        <v>6.5252273463994965E-3</v>
      </c>
      <c r="W827" s="13">
        <f t="shared" si="1020"/>
        <v>2.536681939629719E-4</v>
      </c>
      <c r="X827" s="13">
        <f t="shared" si="1021"/>
        <v>1.3606914125090187E-3</v>
      </c>
      <c r="Y827" s="13">
        <f t="shared" si="1022"/>
        <v>3.6494151890915636E-3</v>
      </c>
      <c r="Z827" s="13">
        <f t="shared" si="1023"/>
        <v>4.7002616147404461E-2</v>
      </c>
      <c r="AA827" s="13">
        <f t="shared" si="1024"/>
        <v>4.422457352262827E-2</v>
      </c>
      <c r="AB827" s="13">
        <f t="shared" si="1025"/>
        <v>2.0805362164573425E-2</v>
      </c>
      <c r="AC827" s="13">
        <f t="shared" si="1026"/>
        <v>2.0583106170499856E-3</v>
      </c>
      <c r="AD827" s="13">
        <f t="shared" si="1027"/>
        <v>5.966884725674609E-5</v>
      </c>
      <c r="AE827" s="13">
        <f t="shared" si="1028"/>
        <v>3.2006727681602138E-4</v>
      </c>
      <c r="AF827" s="13">
        <f t="shared" si="1029"/>
        <v>8.5843003843887381E-4</v>
      </c>
      <c r="AG827" s="13">
        <f t="shared" si="1030"/>
        <v>1.534890077329475E-3</v>
      </c>
      <c r="AH827" s="13">
        <f t="shared" si="1031"/>
        <v>6.3031213292911586E-2</v>
      </c>
      <c r="AI827" s="13">
        <f t="shared" si="1032"/>
        <v>5.9305816462447342E-2</v>
      </c>
      <c r="AJ827" s="13">
        <f t="shared" si="1033"/>
        <v>2.7900302743125431E-2</v>
      </c>
      <c r="AK827" s="13">
        <f t="shared" si="1034"/>
        <v>8.7504277499319202E-3</v>
      </c>
      <c r="AL827" s="13">
        <f t="shared" si="1035"/>
        <v>4.1553360789842441E-4</v>
      </c>
      <c r="AM827" s="13">
        <f t="shared" si="1036"/>
        <v>1.1228435941696678E-5</v>
      </c>
      <c r="AN827" s="13">
        <f t="shared" si="1037"/>
        <v>6.0230004097417478E-5</v>
      </c>
      <c r="AO827" s="13">
        <f t="shared" si="1038"/>
        <v>1.615386778893966E-4</v>
      </c>
      <c r="AP827" s="13">
        <f t="shared" si="1039"/>
        <v>2.8883438683979887E-4</v>
      </c>
      <c r="AQ827" s="13">
        <f t="shared" si="1040"/>
        <v>3.8733124526797285E-4</v>
      </c>
      <c r="AR827" s="13">
        <f t="shared" si="1041"/>
        <v>6.7620641995195047E-2</v>
      </c>
      <c r="AS827" s="13">
        <f t="shared" si="1042"/>
        <v>6.3623991570711053E-2</v>
      </c>
      <c r="AT827" s="13">
        <f t="shared" si="1043"/>
        <v>2.9931779586457877E-2</v>
      </c>
      <c r="AU827" s="13">
        <f t="shared" si="1044"/>
        <v>9.3875638952599615E-3</v>
      </c>
      <c r="AV827" s="13">
        <f t="shared" si="1045"/>
        <v>2.2081803296986288E-3</v>
      </c>
      <c r="AW827" s="13">
        <f t="shared" si="1046"/>
        <v>5.8255764144224727E-5</v>
      </c>
      <c r="AX827" s="13">
        <f t="shared" si="1047"/>
        <v>1.7607984106331058E-6</v>
      </c>
      <c r="AY827" s="13">
        <f t="shared" si="1048"/>
        <v>9.4450283225406156E-6</v>
      </c>
      <c r="AZ827" s="13">
        <f t="shared" si="1049"/>
        <v>2.5331849311903607E-5</v>
      </c>
      <c r="BA827" s="13">
        <f t="shared" si="1050"/>
        <v>4.5293853206669881E-5</v>
      </c>
      <c r="BB827" s="13">
        <f t="shared" si="1051"/>
        <v>6.0739736557942407E-5</v>
      </c>
      <c r="BC827" s="13">
        <f t="shared" si="1052"/>
        <v>6.5162318256199305E-5</v>
      </c>
      <c r="BD827" s="13">
        <f t="shared" si="1053"/>
        <v>6.0453530150124314E-2</v>
      </c>
      <c r="BE827" s="13">
        <f t="shared" si="1054"/>
        <v>5.6880484704131373E-2</v>
      </c>
      <c r="BF827" s="13">
        <f t="shared" si="1055"/>
        <v>2.6759310268089198E-2</v>
      </c>
      <c r="BG827" s="13">
        <f t="shared" si="1056"/>
        <v>8.3925759980013562E-3</v>
      </c>
      <c r="BH827" s="13">
        <f t="shared" si="1057"/>
        <v>1.9741352965538706E-3</v>
      </c>
      <c r="BI827" s="13">
        <f t="shared" si="1058"/>
        <v>3.714912007972703E-4</v>
      </c>
      <c r="BJ827" s="14">
        <f t="shared" si="1059"/>
        <v>1.6020262678119308E-2</v>
      </c>
      <c r="BK827" s="14">
        <f t="shared" si="1060"/>
        <v>3.169377536592393E-2</v>
      </c>
      <c r="BL827" s="14">
        <f t="shared" si="1061"/>
        <v>0.61244408130998595</v>
      </c>
      <c r="BM827" s="14">
        <f t="shared" si="1062"/>
        <v>0.65754335182726387</v>
      </c>
      <c r="BN827" s="14">
        <f t="shared" si="1063"/>
        <v>4.9666194409991565E-2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1.62</v>
      </c>
      <c r="F828" s="10">
        <f>VLOOKUP(B828,home!$B$2:$E$405,3,FALSE)</f>
        <v>0.66</v>
      </c>
      <c r="G828" s="10">
        <f>VLOOKUP(C828,away!$B$2:$E$405,4,FALSE)</f>
        <v>0.66</v>
      </c>
      <c r="H828" s="10">
        <f>VLOOKUP(A828,away!$A$2:$E$405,3,FALSE)</f>
        <v>1.38</v>
      </c>
      <c r="I828" s="10">
        <f>VLOOKUP(C828,away!$B$2:$E$405,3,FALSE)</f>
        <v>0.66</v>
      </c>
      <c r="J828" s="10">
        <f>VLOOKUP(B828,home!$B$2:$E$405,4,FALSE)</f>
        <v>1.45</v>
      </c>
      <c r="K828" s="12">
        <f t="shared" si="1008"/>
        <v>0.70567200000000008</v>
      </c>
      <c r="L828" s="12">
        <f t="shared" si="1009"/>
        <v>1.3206599999999999</v>
      </c>
      <c r="M828" s="13">
        <f t="shared" si="1010"/>
        <v>0.13181814443005413</v>
      </c>
      <c r="N828" s="13">
        <f t="shared" si="1011"/>
        <v>9.3020373616245156E-2</v>
      </c>
      <c r="O828" s="13">
        <f t="shared" si="1012"/>
        <v>0.17408695062299526</v>
      </c>
      <c r="P828" s="13">
        <f t="shared" si="1013"/>
        <v>0.12284828662003029</v>
      </c>
      <c r="Q828" s="13">
        <f t="shared" si="1014"/>
        <v>3.2820936545261477E-2</v>
      </c>
      <c r="R828" s="13">
        <f t="shared" si="1015"/>
        <v>0.11495483610488247</v>
      </c>
      <c r="S828" s="13">
        <f t="shared" si="1016"/>
        <v>2.8622200666550007E-2</v>
      </c>
      <c r="T828" s="13">
        <f t="shared" si="1017"/>
        <v>4.3345298057865009E-2</v>
      </c>
      <c r="U828" s="13">
        <f t="shared" si="1018"/>
        <v>8.1120409103804622E-2</v>
      </c>
      <c r="V828" s="13">
        <f t="shared" si="1019"/>
        <v>2.9638377312954747E-3</v>
      </c>
      <c r="W828" s="13">
        <f t="shared" si="1020"/>
        <v>7.7202719779225857E-3</v>
      </c>
      <c r="X828" s="13">
        <f t="shared" si="1021"/>
        <v>1.0195854390363241E-2</v>
      </c>
      <c r="Y828" s="13">
        <f t="shared" si="1022"/>
        <v>6.7326285295885597E-3</v>
      </c>
      <c r="Z828" s="13">
        <f t="shared" si="1023"/>
        <v>5.0605417950091346E-2</v>
      </c>
      <c r="AA828" s="13">
        <f t="shared" si="1024"/>
        <v>3.5710826495676855E-2</v>
      </c>
      <c r="AB828" s="13">
        <f t="shared" si="1025"/>
        <v>1.260006517742864E-2</v>
      </c>
      <c r="AC828" s="13">
        <f t="shared" si="1026"/>
        <v>1.7263480147390123E-4</v>
      </c>
      <c r="AD828" s="13">
        <f t="shared" si="1027"/>
        <v>1.3619949418011469E-3</v>
      </c>
      <c r="AE828" s="13">
        <f t="shared" si="1028"/>
        <v>1.7987322398391023E-3</v>
      </c>
      <c r="AF828" s="13">
        <f t="shared" si="1029"/>
        <v>1.1877568599329546E-3</v>
      </c>
      <c r="AG828" s="13">
        <f t="shared" si="1030"/>
        <v>5.2287432487968511E-4</v>
      </c>
      <c r="AH828" s="13">
        <f t="shared" si="1031"/>
        <v>1.6708137817491909E-2</v>
      </c>
      <c r="AI828" s="13">
        <f t="shared" si="1032"/>
        <v>1.179046502994515E-2</v>
      </c>
      <c r="AJ828" s="13">
        <f t="shared" si="1033"/>
        <v>4.1601005193057268E-3</v>
      </c>
      <c r="AK828" s="13">
        <f t="shared" si="1034"/>
        <v>9.7855548455317047E-4</v>
      </c>
      <c r="AL828" s="13">
        <f t="shared" si="1035"/>
        <v>6.4354993506409964E-6</v>
      </c>
      <c r="AM828" s="13">
        <f t="shared" si="1036"/>
        <v>1.9222433891413987E-4</v>
      </c>
      <c r="AN828" s="13">
        <f t="shared" si="1037"/>
        <v>2.5386299543034789E-4</v>
      </c>
      <c r="AO828" s="13">
        <f t="shared" si="1038"/>
        <v>1.6763335177252166E-4</v>
      </c>
      <c r="AP828" s="13">
        <f t="shared" si="1039"/>
        <v>7.379555411729947E-5</v>
      </c>
      <c r="AQ828" s="13">
        <f t="shared" si="1040"/>
        <v>2.436470912513818E-5</v>
      </c>
      <c r="AR828" s="13">
        <f t="shared" si="1041"/>
        <v>4.4131538580097721E-3</v>
      </c>
      <c r="AS828" s="13">
        <f t="shared" si="1042"/>
        <v>3.114239109289472E-3</v>
      </c>
      <c r="AT828" s="13">
        <f t="shared" si="1043"/>
        <v>1.0988156703652602E-3</v>
      </c>
      <c r="AU828" s="13">
        <f t="shared" si="1044"/>
        <v>2.58467817245998E-4</v>
      </c>
      <c r="AV828" s="13">
        <f t="shared" si="1045"/>
        <v>4.5598375382904475E-5</v>
      </c>
      <c r="AW828" s="13">
        <f t="shared" si="1046"/>
        <v>1.6659948703252833E-7</v>
      </c>
      <c r="AX828" s="13">
        <f t="shared" si="1047"/>
        <v>2.2607888948369805E-5</v>
      </c>
      <c r="AY828" s="13">
        <f t="shared" si="1048"/>
        <v>2.9857334618554059E-5</v>
      </c>
      <c r="AZ828" s="13">
        <f t="shared" si="1049"/>
        <v>1.9715693768669805E-5</v>
      </c>
      <c r="BA828" s="13">
        <f t="shared" si="1050"/>
        <v>8.6792427108438184E-6</v>
      </c>
      <c r="BB828" s="13">
        <f t="shared" si="1051"/>
        <v>2.8655821696257496E-6</v>
      </c>
      <c r="BC828" s="13">
        <f t="shared" si="1052"/>
        <v>7.5689194962758834E-7</v>
      </c>
      <c r="BD828" s="13">
        <f t="shared" si="1053"/>
        <v>9.7137929568653003E-4</v>
      </c>
      <c r="BE828" s="13">
        <f t="shared" si="1054"/>
        <v>6.8547517034570505E-4</v>
      </c>
      <c r="BF828" s="13">
        <f t="shared" si="1055"/>
        <v>2.4186031720409718E-4</v>
      </c>
      <c r="BG828" s="13">
        <f t="shared" si="1056"/>
        <v>5.6891351254016563E-5</v>
      </c>
      <c r="BH828" s="13">
        <f t="shared" si="1057"/>
        <v>1.0036658405531094E-5</v>
      </c>
      <c r="BI828" s="13">
        <f t="shared" si="1058"/>
        <v>1.4165177620695884E-6</v>
      </c>
      <c r="BJ828" s="14">
        <f t="shared" si="1059"/>
        <v>0.199503085067224</v>
      </c>
      <c r="BK828" s="14">
        <f t="shared" si="1060"/>
        <v>0.28646139708337304</v>
      </c>
      <c r="BL828" s="14">
        <f t="shared" si="1061"/>
        <v>0.46300768049703517</v>
      </c>
      <c r="BM828" s="14">
        <f t="shared" si="1062"/>
        <v>0.32999836192312326</v>
      </c>
      <c r="BN828" s="14">
        <f t="shared" si="1063"/>
        <v>0.66954952793946887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1.42592592592593</v>
      </c>
      <c r="F829" s="10">
        <f>VLOOKUP(B829,home!$B$2:$E$405,3,FALSE)</f>
        <v>0.97</v>
      </c>
      <c r="G829" s="10">
        <f>VLOOKUP(C829,away!$B$2:$E$405,4,FALSE)</f>
        <v>0.19</v>
      </c>
      <c r="H829" s="10">
        <f>VLOOKUP(A829,away!$A$2:$E$405,3,FALSE)</f>
        <v>1.34615384615385</v>
      </c>
      <c r="I829" s="10">
        <f>VLOOKUP(C829,away!$B$2:$E$405,3,FALSE)</f>
        <v>0.57999999999999996</v>
      </c>
      <c r="J829" s="10">
        <f>VLOOKUP(B829,home!$B$2:$E$405,4,FALSE)</f>
        <v>0.5</v>
      </c>
      <c r="K829" s="12">
        <f t="shared" si="1008"/>
        <v>0.26279814814814889</v>
      </c>
      <c r="L829" s="12">
        <f t="shared" si="1009"/>
        <v>0.3903846153846165</v>
      </c>
      <c r="M829" s="13">
        <f t="shared" si="1010"/>
        <v>0.52038686985490079</v>
      </c>
      <c r="N829" s="13">
        <f t="shared" si="1011"/>
        <v>0.1367567057184797</v>
      </c>
      <c r="O829" s="13">
        <f t="shared" si="1012"/>
        <v>0.20315102803950991</v>
      </c>
      <c r="P829" s="13">
        <f t="shared" si="1013"/>
        <v>5.3387713963175876E-2</v>
      </c>
      <c r="Q829" s="13">
        <f t="shared" si="1014"/>
        <v>1.7969704504828914E-2</v>
      </c>
      <c r="R829" s="13">
        <f t="shared" si="1015"/>
        <v>3.9653517973096762E-2</v>
      </c>
      <c r="S829" s="13">
        <f t="shared" si="1016"/>
        <v>1.3692928123881266E-3</v>
      </c>
      <c r="T829" s="13">
        <f t="shared" si="1017"/>
        <v>7.015096181692845E-3</v>
      </c>
      <c r="U829" s="13">
        <f t="shared" si="1018"/>
        <v>1.0420871090889168E-2</v>
      </c>
      <c r="V829" s="13">
        <f t="shared" si="1019"/>
        <v>1.5608774769174964E-5</v>
      </c>
      <c r="W829" s="13">
        <f t="shared" si="1020"/>
        <v>1.5741350222128296E-3</v>
      </c>
      <c r="X829" s="13">
        <f t="shared" si="1021"/>
        <v>6.1451809521001022E-4</v>
      </c>
      <c r="Y829" s="13">
        <f t="shared" si="1022"/>
        <v>1.1994920512272351E-4</v>
      </c>
      <c r="Z829" s="13">
        <f t="shared" si="1023"/>
        <v>5.1600411208581193E-3</v>
      </c>
      <c r="AA829" s="13">
        <f t="shared" si="1024"/>
        <v>1.3560492509298123E-3</v>
      </c>
      <c r="AB829" s="13">
        <f t="shared" si="1025"/>
        <v>1.7818361597101958E-4</v>
      </c>
      <c r="AC829" s="13">
        <f t="shared" si="1026"/>
        <v>1.0008380915297475E-7</v>
      </c>
      <c r="AD829" s="13">
        <f t="shared" si="1027"/>
        <v>1.0341994219316915E-4</v>
      </c>
      <c r="AE829" s="13">
        <f t="shared" si="1028"/>
        <v>4.0373554356179607E-5</v>
      </c>
      <c r="AF829" s="13">
        <f t="shared" si="1029"/>
        <v>7.8806072445235426E-6</v>
      </c>
      <c r="AG829" s="13">
        <f t="shared" si="1030"/>
        <v>1.0254892760501821E-6</v>
      </c>
      <c r="AH829" s="13">
        <f t="shared" si="1031"/>
        <v>5.0360016708375047E-4</v>
      </c>
      <c r="AI829" s="13">
        <f t="shared" si="1032"/>
        <v>1.3234519131670799E-4</v>
      </c>
      <c r="AJ829" s="13">
        <f t="shared" si="1033"/>
        <v>1.7390035597171665E-5</v>
      </c>
      <c r="AK829" s="13">
        <f t="shared" si="1034"/>
        <v>1.5233563837223681E-6</v>
      </c>
      <c r="AL829" s="13">
        <f t="shared" si="1035"/>
        <v>4.1071334308599746E-10</v>
      </c>
      <c r="AM829" s="13">
        <f t="shared" si="1036"/>
        <v>5.4357138579906932E-6</v>
      </c>
      <c r="AN829" s="13">
        <f t="shared" si="1037"/>
        <v>2.1220190637925268E-6</v>
      </c>
      <c r="AO829" s="13">
        <f t="shared" si="1038"/>
        <v>4.142017980287348E-7</v>
      </c>
      <c r="AP829" s="13">
        <f t="shared" si="1039"/>
        <v>5.3899336538354745E-8</v>
      </c>
      <c r="AQ829" s="13">
        <f t="shared" si="1040"/>
        <v>5.2603679410029048E-9</v>
      </c>
      <c r="AR829" s="13">
        <f t="shared" si="1041"/>
        <v>3.9319551506923735E-5</v>
      </c>
      <c r="AS829" s="13">
        <f t="shared" si="1042"/>
        <v>1.0333105322035314E-5</v>
      </c>
      <c r="AT829" s="13">
        <f t="shared" si="1043"/>
        <v>1.357760471625331E-6</v>
      </c>
      <c r="AU829" s="13">
        <f t="shared" si="1044"/>
        <v>1.1893897919063147E-7</v>
      </c>
      <c r="AV829" s="13">
        <f t="shared" si="1045"/>
        <v>7.8142358684822866E-9</v>
      </c>
      <c r="AW829" s="13">
        <f t="shared" si="1046"/>
        <v>1.1704457967144953E-12</v>
      </c>
      <c r="AX829" s="13">
        <f t="shared" si="1047"/>
        <v>2.3808258929053079E-7</v>
      </c>
      <c r="AY829" s="13">
        <f t="shared" si="1048"/>
        <v>9.2943780049957458E-8</v>
      </c>
      <c r="AZ829" s="13">
        <f t="shared" si="1049"/>
        <v>1.814191091359752E-8</v>
      </c>
      <c r="BA829" s="13">
        <f t="shared" si="1050"/>
        <v>2.3607743047822484E-9</v>
      </c>
      <c r="BB829" s="13">
        <f t="shared" si="1051"/>
        <v>2.304024922455758E-10</v>
      </c>
      <c r="BC829" s="13">
        <f t="shared" si="1052"/>
        <v>1.798911766378925E-11</v>
      </c>
      <c r="BD829" s="13">
        <f t="shared" si="1053"/>
        <v>2.5582913320210048E-6</v>
      </c>
      <c r="BE829" s="13">
        <f t="shared" si="1054"/>
        <v>6.7231422447858117E-7</v>
      </c>
      <c r="BF829" s="13">
        <f t="shared" si="1055"/>
        <v>8.8341466583315003E-8</v>
      </c>
      <c r="BG829" s="13">
        <f t="shared" si="1056"/>
        <v>7.7386579409289223E-9</v>
      </c>
      <c r="BH829" s="13">
        <f t="shared" si="1057"/>
        <v>5.0842624400702168E-10</v>
      </c>
      <c r="BI829" s="13">
        <f t="shared" si="1058"/>
        <v>2.6722695078992841E-11</v>
      </c>
      <c r="BJ829" s="14">
        <f t="shared" si="1059"/>
        <v>0.16421119119248745</v>
      </c>
      <c r="BK829" s="14">
        <f t="shared" si="1060"/>
        <v>0.57515967884353647</v>
      </c>
      <c r="BL829" s="14">
        <f t="shared" si="1061"/>
        <v>0.25546897311212352</v>
      </c>
      <c r="BM829" s="14">
        <f t="shared" si="1062"/>
        <v>2.8694251272404103E-2</v>
      </c>
      <c r="BN829" s="14">
        <f t="shared" si="1063"/>
        <v>0.97130554005399206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1.42592592592593</v>
      </c>
      <c r="F830" s="10">
        <f>VLOOKUP(B830,home!$B$2:$E$405,3,FALSE)</f>
        <v>1.46</v>
      </c>
      <c r="G830" s="10">
        <f>VLOOKUP(C830,away!$B$2:$E$405,4,FALSE)</f>
        <v>2.04</v>
      </c>
      <c r="H830" s="10">
        <f>VLOOKUP(A830,away!$A$2:$E$405,3,FALSE)</f>
        <v>1.34615384615385</v>
      </c>
      <c r="I830" s="10">
        <f>VLOOKUP(C830,away!$B$2:$E$405,3,FALSE)</f>
        <v>0.57999999999999996</v>
      </c>
      <c r="J830" s="10">
        <f>VLOOKUP(B830,home!$B$2:$E$405,4,FALSE)</f>
        <v>0.93</v>
      </c>
      <c r="K830" s="12">
        <f t="shared" si="1008"/>
        <v>4.24697777777779</v>
      </c>
      <c r="L830" s="12">
        <f t="shared" si="1009"/>
        <v>0.72611538461538672</v>
      </c>
      <c r="M830" s="13">
        <f t="shared" si="1010"/>
        <v>6.9217049309525805E-3</v>
      </c>
      <c r="N830" s="13">
        <f t="shared" si="1011"/>
        <v>2.9396327026090564E-2</v>
      </c>
      <c r="O830" s="13">
        <f t="shared" si="1012"/>
        <v>5.0259564381328519E-3</v>
      </c>
      <c r="P830" s="13">
        <f t="shared" si="1013"/>
        <v>2.1345125304829439E-2</v>
      </c>
      <c r="Q830" s="13">
        <f t="shared" si="1014"/>
        <v>6.2422773814047663E-2</v>
      </c>
      <c r="R830" s="13">
        <f t="shared" si="1015"/>
        <v>1.8247121460675071E-3</v>
      </c>
      <c r="S830" s="13">
        <f t="shared" si="1016"/>
        <v>1.6456002488687685E-2</v>
      </c>
      <c r="T830" s="13">
        <f t="shared" si="1017"/>
        <v>4.5326136416746508E-2</v>
      </c>
      <c r="U830" s="13">
        <f t="shared" si="1018"/>
        <v>7.7495119351899235E-3</v>
      </c>
      <c r="V830" s="13">
        <f t="shared" si="1019"/>
        <v>5.638550338577783E-3</v>
      </c>
      <c r="W830" s="13">
        <f t="shared" si="1020"/>
        <v>8.836937773850323E-2</v>
      </c>
      <c r="X830" s="13">
        <f t="shared" si="1021"/>
        <v>6.4166364704815668E-2</v>
      </c>
      <c r="Y830" s="13">
        <f t="shared" si="1022"/>
        <v>2.3296092293504194E-2</v>
      </c>
      <c r="Z830" s="13">
        <f t="shared" si="1023"/>
        <v>4.4165052058472531E-4</v>
      </c>
      <c r="AA830" s="13">
        <f t="shared" si="1024"/>
        <v>1.8756799464673209E-3</v>
      </c>
      <c r="AB830" s="13">
        <f t="shared" si="1025"/>
        <v>3.9829855254350744E-3</v>
      </c>
      <c r="AC830" s="13">
        <f t="shared" si="1026"/>
        <v>1.0867586519067315E-3</v>
      </c>
      <c r="AD830" s="13">
        <f t="shared" si="1027"/>
        <v>9.3825695872868653E-2</v>
      </c>
      <c r="AE830" s="13">
        <f t="shared" si="1028"/>
        <v>6.8128281245534328E-2</v>
      </c>
      <c r="AF830" s="13">
        <f t="shared" si="1029"/>
        <v>2.473449656989319E-2</v>
      </c>
      <c r="AG830" s="13">
        <f t="shared" si="1030"/>
        <v>5.9866994967053208E-3</v>
      </c>
      <c r="AH830" s="13">
        <f t="shared" si="1031"/>
        <v>8.017230940499089E-5</v>
      </c>
      <c r="AI830" s="13">
        <f t="shared" si="1032"/>
        <v>3.4049001643612166E-4</v>
      </c>
      <c r="AJ830" s="13">
        <f t="shared" si="1033"/>
        <v>7.2302676667970181E-4</v>
      </c>
      <c r="AK830" s="13">
        <f t="shared" si="1034"/>
        <v>1.0235595369424064E-3</v>
      </c>
      <c r="AL830" s="13">
        <f t="shared" si="1035"/>
        <v>1.3405367511304343E-4</v>
      </c>
      <c r="AM830" s="13">
        <f t="shared" si="1036"/>
        <v>7.9695129071322077E-2</v>
      </c>
      <c r="AN830" s="13">
        <f t="shared" si="1037"/>
        <v>5.7867859297595914E-2</v>
      </c>
      <c r="AO830" s="13">
        <f t="shared" si="1038"/>
        <v>2.1009371455371465E-2</v>
      </c>
      <c r="AP830" s="13">
        <f t="shared" si="1039"/>
        <v>5.085075944948194E-3</v>
      </c>
      <c r="AQ830" s="13">
        <f t="shared" si="1040"/>
        <v>9.2308796889112722E-4</v>
      </c>
      <c r="AR830" s="13">
        <f t="shared" si="1041"/>
        <v>1.1642869455821753E-5</v>
      </c>
      <c r="AS830" s="13">
        <f t="shared" si="1042"/>
        <v>4.9447007848442778E-5</v>
      </c>
      <c r="AT830" s="13">
        <f t="shared" si="1043"/>
        <v>1.0500017175497025E-4</v>
      </c>
      <c r="AU830" s="13">
        <f t="shared" si="1044"/>
        <v>1.4864446536873657E-4</v>
      </c>
      <c r="AV830" s="13">
        <f t="shared" si="1045"/>
        <v>1.5782243530267114E-4</v>
      </c>
      <c r="AW830" s="13">
        <f t="shared" si="1046"/>
        <v>1.1483171501035139E-5</v>
      </c>
      <c r="AX830" s="13">
        <f t="shared" si="1047"/>
        <v>5.6410573693839609E-2</v>
      </c>
      <c r="AY830" s="13">
        <f t="shared" si="1048"/>
        <v>4.0960585414076961E-2</v>
      </c>
      <c r="AZ830" s="13">
        <f t="shared" si="1049"/>
        <v>1.4871055616006943E-2</v>
      </c>
      <c r="BA830" s="13">
        <f t="shared" si="1050"/>
        <v>3.5993674227512303E-3</v>
      </c>
      <c r="BB830" s="13">
        <f t="shared" si="1051"/>
        <v>6.5338901513577565E-4</v>
      </c>
      <c r="BC830" s="13">
        <f t="shared" si="1052"/>
        <v>9.4887163205756528E-5</v>
      </c>
      <c r="BD830" s="13">
        <f t="shared" si="1053"/>
        <v>1.4090111054901243E-6</v>
      </c>
      <c r="BE830" s="13">
        <f t="shared" si="1054"/>
        <v>5.9840388536586757E-6</v>
      </c>
      <c r="BF830" s="13">
        <f t="shared" si="1055"/>
        <v>1.2707040016423642E-5</v>
      </c>
      <c r="BG830" s="13">
        <f t="shared" si="1056"/>
        <v>1.7988838857028102E-5</v>
      </c>
      <c r="BH830" s="13">
        <f t="shared" si="1057"/>
        <v>1.9099549718455995E-5</v>
      </c>
      <c r="BI830" s="13">
        <f t="shared" si="1058"/>
        <v>1.6223072643968928E-5</v>
      </c>
      <c r="BJ830" s="14">
        <f t="shared" si="1059"/>
        <v>0.78682262724185459</v>
      </c>
      <c r="BK830" s="14">
        <f t="shared" si="1060"/>
        <v>9.2542780804144215E-2</v>
      </c>
      <c r="BL830" s="14">
        <f t="shared" si="1061"/>
        <v>2.3172063121681564E-2</v>
      </c>
      <c r="BM830" s="14">
        <f t="shared" si="1062"/>
        <v>0.73509341978556864</v>
      </c>
      <c r="BN830" s="14">
        <f t="shared" si="1063"/>
        <v>0.12693659966012061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1.42592592592593</v>
      </c>
      <c r="F831" s="10">
        <f>VLOOKUP(B831,home!$B$2:$E$405,3,FALSE)</f>
        <v>0.19</v>
      </c>
      <c r="G831" s="10">
        <f>VLOOKUP(C831,away!$B$2:$E$405,4,FALSE)</f>
        <v>0.19</v>
      </c>
      <c r="H831" s="10">
        <f>VLOOKUP(A831,away!$A$2:$E$405,3,FALSE)</f>
        <v>1.34615384615385</v>
      </c>
      <c r="I831" s="10">
        <f>VLOOKUP(C831,away!$B$2:$E$405,3,FALSE)</f>
        <v>1.56</v>
      </c>
      <c r="J831" s="10">
        <f>VLOOKUP(B831,home!$B$2:$E$405,4,FALSE)</f>
        <v>0.99</v>
      </c>
      <c r="K831" s="12">
        <f t="shared" si="1008"/>
        <v>5.1475925925926078E-2</v>
      </c>
      <c r="L831" s="12">
        <f t="shared" si="1009"/>
        <v>2.0790000000000064</v>
      </c>
      <c r="M831" s="13">
        <f t="shared" si="1010"/>
        <v>0.11878074955981231</v>
      </c>
      <c r="N831" s="13">
        <f t="shared" si="1011"/>
        <v>6.1143490657668753E-3</v>
      </c>
      <c r="O831" s="13">
        <f t="shared" si="1012"/>
        <v>0.24694517833485055</v>
      </c>
      <c r="P831" s="13">
        <f t="shared" si="1013"/>
        <v>1.2711731707729372E-2</v>
      </c>
      <c r="Q831" s="13">
        <f t="shared" si="1014"/>
        <v>1.5737088979733547E-4</v>
      </c>
      <c r="R831" s="13">
        <f t="shared" si="1015"/>
        <v>0.256699512879078</v>
      </c>
      <c r="S831" s="13">
        <f t="shared" si="1016"/>
        <v>3.4009745604426467E-4</v>
      </c>
      <c r="T831" s="13">
        <f t="shared" si="1017"/>
        <v>3.2717407988866145E-4</v>
      </c>
      <c r="U831" s="13">
        <f t="shared" si="1018"/>
        <v>1.3213845110184724E-2</v>
      </c>
      <c r="V831" s="13">
        <f t="shared" si="1019"/>
        <v>4.0440780660889527E-6</v>
      </c>
      <c r="W831" s="13">
        <f t="shared" si="1020"/>
        <v>2.7002707553682401E-6</v>
      </c>
      <c r="X831" s="13">
        <f t="shared" si="1021"/>
        <v>5.6138629004105885E-6</v>
      </c>
      <c r="Y831" s="13">
        <f t="shared" si="1022"/>
        <v>5.8356104849768255E-6</v>
      </c>
      <c r="Z831" s="13">
        <f t="shared" si="1023"/>
        <v>0.17789276242520161</v>
      </c>
      <c r="AA831" s="13">
        <f t="shared" si="1024"/>
        <v>9.1571946613580434E-3</v>
      </c>
      <c r="AB831" s="13">
        <f t="shared" si="1025"/>
        <v>2.3568753703867617E-4</v>
      </c>
      <c r="AC831" s="13">
        <f t="shared" si="1026"/>
        <v>2.7049435394489977E-8</v>
      </c>
      <c r="AD831" s="13">
        <f t="shared" si="1027"/>
        <v>3.4749734345819972E-8</v>
      </c>
      <c r="AE831" s="13">
        <f t="shared" si="1028"/>
        <v>7.2244697704959948E-8</v>
      </c>
      <c r="AF831" s="13">
        <f t="shared" si="1029"/>
        <v>7.5098363264306105E-8</v>
      </c>
      <c r="AG831" s="13">
        <f t="shared" si="1030"/>
        <v>5.2043165742164301E-8</v>
      </c>
      <c r="AH831" s="13">
        <f t="shared" si="1031"/>
        <v>9.2459763270498818E-2</v>
      </c>
      <c r="AI831" s="13">
        <f t="shared" si="1032"/>
        <v>4.7594519252408575E-3</v>
      </c>
      <c r="AJ831" s="13">
        <f t="shared" si="1033"/>
        <v>1.2249859737585231E-4</v>
      </c>
      <c r="AK831" s="13">
        <f t="shared" si="1034"/>
        <v>2.1019095748497396E-6</v>
      </c>
      <c r="AL831" s="13">
        <f t="shared" si="1035"/>
        <v>1.1579154597173889E-10</v>
      </c>
      <c r="AM831" s="13">
        <f t="shared" si="1036"/>
        <v>3.5775495022620754E-10</v>
      </c>
      <c r="AN831" s="13">
        <f t="shared" si="1037"/>
        <v>7.4377254152028771E-10</v>
      </c>
      <c r="AO831" s="13">
        <f t="shared" si="1038"/>
        <v>7.7315155691034153E-10</v>
      </c>
      <c r="AP831" s="13">
        <f t="shared" si="1039"/>
        <v>5.3579402893886844E-10</v>
      </c>
      <c r="AQ831" s="13">
        <f t="shared" si="1040"/>
        <v>2.7847894654097773E-10</v>
      </c>
      <c r="AR831" s="13">
        <f t="shared" si="1041"/>
        <v>3.844476956787353E-2</v>
      </c>
      <c r="AS831" s="13">
        <f t="shared" si="1042"/>
        <v>1.9789801105151547E-3</v>
      </c>
      <c r="AT831" s="13">
        <f t="shared" si="1043"/>
        <v>5.0934916788879551E-5</v>
      </c>
      <c r="AU831" s="13">
        <f t="shared" si="1044"/>
        <v>8.7397400122252449E-7</v>
      </c>
      <c r="AV831" s="13">
        <f t="shared" si="1045"/>
        <v>1.1247155237028968E-8</v>
      </c>
      <c r="AW831" s="13">
        <f t="shared" si="1046"/>
        <v>3.4421754924998136E-13</v>
      </c>
      <c r="AX831" s="13">
        <f t="shared" si="1047"/>
        <v>3.0692945529129411E-12</v>
      </c>
      <c r="AY831" s="13">
        <f t="shared" si="1048"/>
        <v>6.3810633755060235E-12</v>
      </c>
      <c r="AZ831" s="13">
        <f t="shared" si="1049"/>
        <v>6.6331153788385333E-12</v>
      </c>
      <c r="BA831" s="13">
        <f t="shared" si="1050"/>
        <v>4.5967489575351182E-12</v>
      </c>
      <c r="BB831" s="13">
        <f t="shared" si="1051"/>
        <v>2.3891602706788849E-12</v>
      </c>
      <c r="BC831" s="13">
        <f t="shared" si="1052"/>
        <v>9.9341284054828347E-13</v>
      </c>
      <c r="BD831" s="13">
        <f t="shared" si="1053"/>
        <v>1.3321112655268223E-2</v>
      </c>
      <c r="BE831" s="13">
        <f t="shared" si="1054"/>
        <v>6.8571660829350341E-4</v>
      </c>
      <c r="BF831" s="13">
        <f t="shared" si="1055"/>
        <v>1.7648948667346821E-5</v>
      </c>
      <c r="BG831" s="13">
        <f t="shared" si="1056"/>
        <v>3.0283199142360577E-7</v>
      </c>
      <c r="BH831" s="13">
        <f t="shared" si="1057"/>
        <v>3.8971392896305497E-9</v>
      </c>
      <c r="BI831" s="13">
        <f t="shared" si="1058"/>
        <v>4.0121770679207662E-11</v>
      </c>
      <c r="BJ831" s="14">
        <f t="shared" si="1059"/>
        <v>6.6132806285695038E-3</v>
      </c>
      <c r="BK831" s="14">
        <f t="shared" si="1060"/>
        <v>0.13183664997326003</v>
      </c>
      <c r="BL831" s="14">
        <f t="shared" si="1061"/>
        <v>0.67809558902301592</v>
      </c>
      <c r="BM831" s="14">
        <f t="shared" si="1062"/>
        <v>0.35302938960697583</v>
      </c>
      <c r="BN831" s="14">
        <f t="shared" si="1063"/>
        <v>0.64140889243703447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1.42592592592593</v>
      </c>
      <c r="F832" s="10">
        <f>VLOOKUP(B832,home!$B$2:$E$405,3,FALSE)</f>
        <v>0</v>
      </c>
      <c r="G832" s="10">
        <f>VLOOKUP(C832,away!$B$2:$E$405,4,FALSE)</f>
        <v>0.19</v>
      </c>
      <c r="H832" s="10">
        <f>VLOOKUP(A832,away!$A$2:$E$405,3,FALSE)</f>
        <v>1.34615384615385</v>
      </c>
      <c r="I832" s="10">
        <f>VLOOKUP(C832,away!$B$2:$E$405,3,FALSE)</f>
        <v>1.36</v>
      </c>
      <c r="J832" s="10">
        <f>VLOOKUP(B832,home!$B$2:$E$405,4,FALSE)</f>
        <v>2.23</v>
      </c>
      <c r="K832" s="12">
        <f t="shared" si="1008"/>
        <v>0</v>
      </c>
      <c r="L832" s="12">
        <f t="shared" si="1009"/>
        <v>4.082615384615397</v>
      </c>
      <c r="M832" s="13">
        <f t="shared" si="1010"/>
        <v>1.6863303902306198E-2</v>
      </c>
      <c r="N832" s="13">
        <f t="shared" si="1011"/>
        <v>0</v>
      </c>
      <c r="O832" s="13">
        <f t="shared" si="1012"/>
        <v>6.8846383947000142E-2</v>
      </c>
      <c r="P832" s="13">
        <f t="shared" si="1013"/>
        <v>0</v>
      </c>
      <c r="Q832" s="13">
        <f t="shared" si="1014"/>
        <v>0</v>
      </c>
      <c r="R832" s="13">
        <f t="shared" si="1015"/>
        <v>0.14053665313858066</v>
      </c>
      <c r="S832" s="13">
        <f t="shared" si="1016"/>
        <v>0</v>
      </c>
      <c r="T832" s="13">
        <f t="shared" si="1017"/>
        <v>0</v>
      </c>
      <c r="U832" s="13">
        <f t="shared" si="1018"/>
        <v>0</v>
      </c>
      <c r="V832" s="13">
        <f t="shared" si="1019"/>
        <v>0</v>
      </c>
      <c r="W832" s="13">
        <f t="shared" si="1020"/>
        <v>0</v>
      </c>
      <c r="X832" s="13">
        <f t="shared" si="1021"/>
        <v>0</v>
      </c>
      <c r="Y832" s="13">
        <f t="shared" si="1022"/>
        <v>0</v>
      </c>
      <c r="Z832" s="13">
        <f t="shared" si="1023"/>
        <v>0.19125236740197574</v>
      </c>
      <c r="AA832" s="13">
        <f t="shared" si="1024"/>
        <v>0</v>
      </c>
      <c r="AB832" s="13">
        <f t="shared" si="1025"/>
        <v>0</v>
      </c>
      <c r="AC832" s="13">
        <f t="shared" si="1026"/>
        <v>0</v>
      </c>
      <c r="AD832" s="13">
        <f t="shared" si="1027"/>
        <v>0</v>
      </c>
      <c r="AE832" s="13">
        <f t="shared" si="1028"/>
        <v>0</v>
      </c>
      <c r="AF832" s="13">
        <f t="shared" si="1029"/>
        <v>0</v>
      </c>
      <c r="AG832" s="13">
        <f t="shared" si="1030"/>
        <v>0</v>
      </c>
      <c r="AH832" s="13">
        <f t="shared" si="1031"/>
        <v>0.19520246437485558</v>
      </c>
      <c r="AI832" s="13">
        <f t="shared" si="1032"/>
        <v>0</v>
      </c>
      <c r="AJ832" s="13">
        <f t="shared" si="1033"/>
        <v>0</v>
      </c>
      <c r="AK832" s="13">
        <f t="shared" si="1034"/>
        <v>0</v>
      </c>
      <c r="AL832" s="13">
        <f t="shared" si="1035"/>
        <v>0</v>
      </c>
      <c r="AM832" s="13">
        <f t="shared" si="1036"/>
        <v>0</v>
      </c>
      <c r="AN832" s="13">
        <f t="shared" si="1037"/>
        <v>0</v>
      </c>
      <c r="AO832" s="13">
        <f t="shared" si="1038"/>
        <v>0</v>
      </c>
      <c r="AP832" s="13">
        <f t="shared" si="1039"/>
        <v>0</v>
      </c>
      <c r="AQ832" s="13">
        <f t="shared" si="1040"/>
        <v>0</v>
      </c>
      <c r="AR832" s="13">
        <f t="shared" si="1041"/>
        <v>0.15938731683432489</v>
      </c>
      <c r="AS832" s="13">
        <f t="shared" si="1042"/>
        <v>0</v>
      </c>
      <c r="AT832" s="13">
        <f t="shared" si="1043"/>
        <v>0</v>
      </c>
      <c r="AU832" s="13">
        <f t="shared" si="1044"/>
        <v>0</v>
      </c>
      <c r="AV832" s="13">
        <f t="shared" si="1045"/>
        <v>0</v>
      </c>
      <c r="AW832" s="13">
        <f t="shared" si="1046"/>
        <v>0</v>
      </c>
      <c r="AX832" s="13">
        <f t="shared" si="1047"/>
        <v>0</v>
      </c>
      <c r="AY832" s="13">
        <f t="shared" si="1048"/>
        <v>0</v>
      </c>
      <c r="AZ832" s="13">
        <f t="shared" si="1049"/>
        <v>0</v>
      </c>
      <c r="BA832" s="13">
        <f t="shared" si="1050"/>
        <v>0</v>
      </c>
      <c r="BB832" s="13">
        <f t="shared" si="1051"/>
        <v>0</v>
      </c>
      <c r="BC832" s="13">
        <f t="shared" si="1052"/>
        <v>0</v>
      </c>
      <c r="BD832" s="13">
        <f t="shared" si="1053"/>
        <v>0.10845285197006388</v>
      </c>
      <c r="BE832" s="13">
        <f t="shared" si="1054"/>
        <v>0</v>
      </c>
      <c r="BF832" s="13">
        <f t="shared" si="1055"/>
        <v>0</v>
      </c>
      <c r="BG832" s="13">
        <f t="shared" si="1056"/>
        <v>0</v>
      </c>
      <c r="BH832" s="13">
        <f t="shared" si="1057"/>
        <v>0</v>
      </c>
      <c r="BI832" s="13">
        <f t="shared" si="1058"/>
        <v>0</v>
      </c>
      <c r="BJ832" s="14">
        <f t="shared" si="1059"/>
        <v>0</v>
      </c>
      <c r="BK832" s="14">
        <f t="shared" si="1060"/>
        <v>1.6863303902306198E-2</v>
      </c>
      <c r="BL832" s="14">
        <f t="shared" si="1061"/>
        <v>0.67242567026482503</v>
      </c>
      <c r="BM832" s="14">
        <f t="shared" si="1062"/>
        <v>0.65429500058122003</v>
      </c>
      <c r="BN832" s="14">
        <f t="shared" si="1063"/>
        <v>0.22624634098788698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1.52</v>
      </c>
      <c r="F833" s="10">
        <f>VLOOKUP(B833,home!$B$2:$E$405,3,FALSE)</f>
        <v>0.7</v>
      </c>
      <c r="G833" s="10">
        <f>VLOOKUP(C833,away!$B$2:$E$405,4,FALSE)</f>
        <v>0.47</v>
      </c>
      <c r="H833" s="10">
        <f>VLOOKUP(A833,away!$A$2:$E$405,3,FALSE)</f>
        <v>1.0925925925925899</v>
      </c>
      <c r="I833" s="10">
        <f>VLOOKUP(C833,away!$B$2:$E$405,3,FALSE)</f>
        <v>1.17</v>
      </c>
      <c r="J833" s="10">
        <f>VLOOKUP(B833,home!$B$2:$E$405,4,FALSE)</f>
        <v>0.92</v>
      </c>
      <c r="K833" s="12">
        <f t="shared" si="1008"/>
        <v>0.50007999999999986</v>
      </c>
      <c r="L833" s="12">
        <f t="shared" si="1009"/>
        <v>1.1760666666666637</v>
      </c>
      <c r="M833" s="13">
        <f t="shared" si="1010"/>
        <v>0.18709352252965766</v>
      </c>
      <c r="N833" s="13">
        <f t="shared" si="1011"/>
        <v>9.356172874663117E-2</v>
      </c>
      <c r="O833" s="13">
        <f t="shared" si="1012"/>
        <v>0.22003445539637881</v>
      </c>
      <c r="P833" s="13">
        <f t="shared" si="1013"/>
        <v>0.11003483045462108</v>
      </c>
      <c r="Q833" s="13">
        <f t="shared" si="1014"/>
        <v>2.3394174655807651E-2</v>
      </c>
      <c r="R833" s="13">
        <f t="shared" si="1015"/>
        <v>0.129387594254917</v>
      </c>
      <c r="S833" s="13">
        <f t="shared" si="1016"/>
        <v>1.6178625199675112E-2</v>
      </c>
      <c r="T833" s="13">
        <f t="shared" si="1017"/>
        <v>2.7513109006873447E-2</v>
      </c>
      <c r="U833" s="13">
        <f t="shared" si="1018"/>
        <v>6.4704148134998876E-2</v>
      </c>
      <c r="V833" s="13">
        <f t="shared" si="1019"/>
        <v>1.0572325640289316E-3</v>
      </c>
      <c r="W833" s="13">
        <f t="shared" si="1020"/>
        <v>3.8996529539587631E-3</v>
      </c>
      <c r="X833" s="13">
        <f t="shared" si="1021"/>
        <v>4.5862518507190902E-3</v>
      </c>
      <c r="Y833" s="13">
        <f t="shared" si="1022"/>
        <v>2.6968689632845102E-3</v>
      </c>
      <c r="Z833" s="13">
        <f t="shared" si="1023"/>
        <v>5.072281222779966E-2</v>
      </c>
      <c r="AA833" s="13">
        <f t="shared" si="1024"/>
        <v>2.536546393887805E-2</v>
      </c>
      <c r="AB833" s="13">
        <f t="shared" si="1025"/>
        <v>6.3423806032770653E-3</v>
      </c>
      <c r="AC833" s="13">
        <f t="shared" si="1026"/>
        <v>3.886171617579222E-5</v>
      </c>
      <c r="AD833" s="13">
        <f t="shared" si="1027"/>
        <v>4.8753461230392439E-4</v>
      </c>
      <c r="AE833" s="13">
        <f t="shared" si="1028"/>
        <v>5.7337320637690055E-4</v>
      </c>
      <c r="AF833" s="13">
        <f t="shared" si="1029"/>
        <v>3.3716255778982931E-4</v>
      </c>
      <c r="AG833" s="13">
        <f t="shared" si="1030"/>
        <v>1.3217521515489696E-4</v>
      </c>
      <c r="AH833" s="13">
        <f t="shared" si="1031"/>
        <v>1.4913352175176869E-2</v>
      </c>
      <c r="AI833" s="13">
        <f t="shared" si="1032"/>
        <v>7.457869155762447E-3</v>
      </c>
      <c r="AJ833" s="13">
        <f t="shared" si="1033"/>
        <v>1.8647656037068417E-3</v>
      </c>
      <c r="AK833" s="13">
        <f t="shared" si="1034"/>
        <v>3.1084399436723909E-4</v>
      </c>
      <c r="AL833" s="13">
        <f t="shared" si="1035"/>
        <v>9.1422563277700988E-7</v>
      </c>
      <c r="AM833" s="13">
        <f t="shared" si="1036"/>
        <v>4.8761261784189306E-5</v>
      </c>
      <c r="AN833" s="13">
        <f t="shared" si="1037"/>
        <v>5.7346494608992085E-5</v>
      </c>
      <c r="AO833" s="13">
        <f t="shared" si="1038"/>
        <v>3.3721650379907568E-5</v>
      </c>
      <c r="AP833" s="13">
        <f t="shared" si="1039"/>
        <v>1.3219636318932175E-5</v>
      </c>
      <c r="AQ833" s="13">
        <f t="shared" si="1040"/>
        <v>3.8867934050380346E-6</v>
      </c>
      <c r="AR833" s="13">
        <f t="shared" si="1041"/>
        <v>3.5078192762972573E-3</v>
      </c>
      <c r="AS833" s="13">
        <f t="shared" si="1042"/>
        <v>1.7541902636907319E-3</v>
      </c>
      <c r="AT833" s="13">
        <f t="shared" si="1043"/>
        <v>4.386177335332305E-4</v>
      </c>
      <c r="AU833" s="13">
        <f t="shared" si="1044"/>
        <v>7.3114652061765956E-5</v>
      </c>
      <c r="AV833" s="13">
        <f t="shared" si="1045"/>
        <v>9.1407938007619766E-6</v>
      </c>
      <c r="AW833" s="13">
        <f t="shared" si="1046"/>
        <v>1.4935587819001149E-8</v>
      </c>
      <c r="AX833" s="13">
        <f t="shared" si="1047"/>
        <v>4.0640886321728939E-6</v>
      </c>
      <c r="AY833" s="13">
        <f t="shared" si="1048"/>
        <v>4.7796391706774556E-6</v>
      </c>
      <c r="AZ833" s="13">
        <f t="shared" si="1049"/>
        <v>2.8105871536640269E-6</v>
      </c>
      <c r="BA833" s="13">
        <f t="shared" si="1050"/>
        <v>1.1018126217285994E-6</v>
      </c>
      <c r="BB833" s="13">
        <f t="shared" si="1051"/>
        <v>3.2395127433190309E-7</v>
      </c>
      <c r="BC833" s="13">
        <f t="shared" si="1052"/>
        <v>7.6197659073187788E-8</v>
      </c>
      <c r="BD833" s="13">
        <f t="shared" si="1053"/>
        <v>6.8757155392399792E-4</v>
      </c>
      <c r="BE833" s="13">
        <f t="shared" si="1054"/>
        <v>3.4384078268631278E-4</v>
      </c>
      <c r="BF833" s="13">
        <f t="shared" si="1055"/>
        <v>8.597394930288562E-5</v>
      </c>
      <c r="BG833" s="13">
        <f t="shared" si="1056"/>
        <v>1.4331284189129014E-5</v>
      </c>
      <c r="BH833" s="13">
        <f t="shared" si="1057"/>
        <v>1.7916971493249086E-6</v>
      </c>
      <c r="BI833" s="13">
        <f t="shared" si="1058"/>
        <v>1.7919838208688006E-7</v>
      </c>
      <c r="BJ833" s="14">
        <f t="shared" si="1059"/>
        <v>0.15735212388190883</v>
      </c>
      <c r="BK833" s="14">
        <f t="shared" si="1060"/>
        <v>0.31440876632896203</v>
      </c>
      <c r="BL833" s="14">
        <f t="shared" si="1061"/>
        <v>0.47729744444248068</v>
      </c>
      <c r="BM833" s="14">
        <f t="shared" si="1062"/>
        <v>0.23627007613955495</v>
      </c>
      <c r="BN833" s="14">
        <f t="shared" si="1063"/>
        <v>0.76350630603801328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1.52</v>
      </c>
      <c r="F834" s="10">
        <f>VLOOKUP(B834,home!$B$2:$E$405,3,FALSE)</f>
        <v>0.7</v>
      </c>
      <c r="G834" s="10">
        <f>VLOOKUP(C834,away!$B$2:$E$405,4,FALSE)</f>
        <v>0.23</v>
      </c>
      <c r="H834" s="10">
        <f>VLOOKUP(A834,away!$A$2:$E$405,3,FALSE)</f>
        <v>1.0925925925925899</v>
      </c>
      <c r="I834" s="10">
        <f>VLOOKUP(C834,away!$B$2:$E$405,3,FALSE)</f>
        <v>2.1</v>
      </c>
      <c r="J834" s="10">
        <f>VLOOKUP(B834,home!$B$2:$E$405,4,FALSE)</f>
        <v>2.14</v>
      </c>
      <c r="K834" s="12">
        <f t="shared" si="1008"/>
        <v>0.24471999999999997</v>
      </c>
      <c r="L834" s="12">
        <f t="shared" si="1009"/>
        <v>4.9101111111110995</v>
      </c>
      <c r="M834" s="13">
        <f t="shared" si="1010"/>
        <v>5.7714547273669198E-3</v>
      </c>
      <c r="N834" s="13">
        <f t="shared" si="1011"/>
        <v>1.4123904008812322E-3</v>
      </c>
      <c r="O834" s="13">
        <f t="shared" si="1012"/>
        <v>2.8338483984118992E-2</v>
      </c>
      <c r="P834" s="13">
        <f t="shared" si="1013"/>
        <v>6.9349938005935979E-3</v>
      </c>
      <c r="Q834" s="13">
        <f t="shared" si="1014"/>
        <v>1.7282008945182753E-4</v>
      </c>
      <c r="R834" s="13">
        <f t="shared" si="1015"/>
        <v>6.9572552541233318E-2</v>
      </c>
      <c r="S834" s="13">
        <f t="shared" si="1016"/>
        <v>2.0832762832834945E-3</v>
      </c>
      <c r="T834" s="13">
        <f t="shared" si="1017"/>
        <v>8.4856584144063236E-4</v>
      </c>
      <c r="U834" s="13">
        <f t="shared" si="1018"/>
        <v>1.7025795057890612E-2</v>
      </c>
      <c r="V834" s="13">
        <f t="shared" si="1019"/>
        <v>2.7814108481538988E-4</v>
      </c>
      <c r="W834" s="13">
        <f t="shared" si="1020"/>
        <v>1.4097510763550406E-5</v>
      </c>
      <c r="X834" s="13">
        <f t="shared" si="1021"/>
        <v>6.922034423911717E-5</v>
      </c>
      <c r="Y834" s="13">
        <f t="shared" si="1022"/>
        <v>1.6993979068171222E-4</v>
      </c>
      <c r="Z834" s="13">
        <f t="shared" si="1023"/>
        <v>0.11386965442035682</v>
      </c>
      <c r="AA834" s="13">
        <f t="shared" si="1024"/>
        <v>2.7866181829749717E-2</v>
      </c>
      <c r="AB834" s="13">
        <f t="shared" si="1025"/>
        <v>3.4097060086881741E-3</v>
      </c>
      <c r="AC834" s="13">
        <f t="shared" si="1026"/>
        <v>2.0888437036275625E-5</v>
      </c>
      <c r="AD834" s="13">
        <f t="shared" si="1027"/>
        <v>8.6248570851401362E-7</v>
      </c>
      <c r="AE834" s="13">
        <f t="shared" si="1028"/>
        <v>4.2349006605491867E-6</v>
      </c>
      <c r="AF834" s="13">
        <f t="shared" si="1029"/>
        <v>1.039691639390715E-5</v>
      </c>
      <c r="AG834" s="13">
        <f t="shared" si="1030"/>
        <v>1.7016671569005549E-5</v>
      </c>
      <c r="AH834" s="13">
        <f t="shared" si="1031"/>
        <v>0.1397781638469438</v>
      </c>
      <c r="AI834" s="13">
        <f t="shared" si="1032"/>
        <v>3.4206512256624078E-2</v>
      </c>
      <c r="AJ834" s="13">
        <f t="shared" si="1033"/>
        <v>4.1855088397205207E-3</v>
      </c>
      <c r="AK834" s="13">
        <f t="shared" si="1034"/>
        <v>3.414259077521352E-4</v>
      </c>
      <c r="AL834" s="13">
        <f t="shared" si="1035"/>
        <v>1.0039838355745051E-6</v>
      </c>
      <c r="AM834" s="13">
        <f t="shared" si="1036"/>
        <v>4.2213500517509896E-8</v>
      </c>
      <c r="AN834" s="13">
        <f t="shared" si="1037"/>
        <v>2.0727297792991946E-7</v>
      </c>
      <c r="AO834" s="13">
        <f t="shared" si="1038"/>
        <v>5.0886667598339174E-7</v>
      </c>
      <c r="AP834" s="13">
        <f t="shared" si="1039"/>
        <v>8.3286397327340791E-7</v>
      </c>
      <c r="AQ834" s="13">
        <f t="shared" si="1040"/>
        <v>1.0223636623034746E-6</v>
      </c>
      <c r="AR834" s="13">
        <f t="shared" si="1041"/>
        <v>0.13726526307911729</v>
      </c>
      <c r="AS834" s="13">
        <f t="shared" si="1042"/>
        <v>3.3591555180721572E-2</v>
      </c>
      <c r="AT834" s="13">
        <f t="shared" si="1043"/>
        <v>4.1102626919130901E-3</v>
      </c>
      <c r="AU834" s="13">
        <f t="shared" si="1044"/>
        <v>3.3528782865499041E-4</v>
      </c>
      <c r="AV834" s="13">
        <f t="shared" si="1045"/>
        <v>2.0512909357112309E-5</v>
      </c>
      <c r="AW834" s="13">
        <f t="shared" si="1046"/>
        <v>3.3510816040645156E-8</v>
      </c>
      <c r="AX834" s="13">
        <f t="shared" si="1047"/>
        <v>1.721747974440835E-9</v>
      </c>
      <c r="AY834" s="13">
        <f t="shared" si="1048"/>
        <v>8.4539738598349722E-9</v>
      </c>
      <c r="AZ834" s="13">
        <f t="shared" si="1049"/>
        <v>2.0754975491109248E-8</v>
      </c>
      <c r="BA834" s="13">
        <f t="shared" si="1050"/>
        <v>3.3969745256578026E-8</v>
      </c>
      <c r="BB834" s="13">
        <f t="shared" si="1051"/>
        <v>4.1698805906484333E-8</v>
      </c>
      <c r="BC834" s="13">
        <f t="shared" si="1052"/>
        <v>4.0949154040298765E-8</v>
      </c>
      <c r="BD834" s="13">
        <f t="shared" si="1053"/>
        <v>0.112331282235727</v>
      </c>
      <c r="BE834" s="13">
        <f t="shared" si="1054"/>
        <v>2.7489711388727103E-2</v>
      </c>
      <c r="BF834" s="13">
        <f t="shared" si="1055"/>
        <v>3.3636410855246474E-3</v>
      </c>
      <c r="BG834" s="13">
        <f t="shared" si="1056"/>
        <v>2.7438341548319717E-4</v>
      </c>
      <c r="BH834" s="13">
        <f t="shared" si="1057"/>
        <v>1.6786777359261998E-5</v>
      </c>
      <c r="BI834" s="13">
        <f t="shared" si="1058"/>
        <v>8.2161203107171946E-7</v>
      </c>
      <c r="BJ834" s="14">
        <f t="shared" si="1059"/>
        <v>2.7223060809825855E-3</v>
      </c>
      <c r="BK834" s="14">
        <f t="shared" si="1060"/>
        <v>1.5089766770905112E-2</v>
      </c>
      <c r="BL834" s="14">
        <f t="shared" si="1061"/>
        <v>0.64352383847733774</v>
      </c>
      <c r="BM834" s="14">
        <f t="shared" si="1062"/>
        <v>0.66300289526277856</v>
      </c>
      <c r="BN834" s="14">
        <f t="shared" si="1063"/>
        <v>0.11220269554364588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1.52</v>
      </c>
      <c r="F835" s="10">
        <f>VLOOKUP(B835,home!$B$2:$E$405,3,FALSE)</f>
        <v>1.4</v>
      </c>
      <c r="G835" s="10">
        <f>VLOOKUP(C835,away!$B$2:$E$405,4,FALSE)</f>
        <v>0.7</v>
      </c>
      <c r="H835" s="10">
        <f>VLOOKUP(A835,away!$A$2:$E$405,3,FALSE)</f>
        <v>1.0925925925925899</v>
      </c>
      <c r="I835" s="10">
        <f>VLOOKUP(C835,away!$B$2:$E$405,3,FALSE)</f>
        <v>0.94</v>
      </c>
      <c r="J835" s="10">
        <f>VLOOKUP(B835,home!$B$2:$E$405,4,FALSE)</f>
        <v>0.31</v>
      </c>
      <c r="K835" s="12">
        <f t="shared" si="1008"/>
        <v>1.4895999999999996</v>
      </c>
      <c r="L835" s="12">
        <f t="shared" si="1009"/>
        <v>0.31838148148148071</v>
      </c>
      <c r="M835" s="13">
        <f t="shared" si="1010"/>
        <v>0.16398480933050835</v>
      </c>
      <c r="N835" s="13">
        <f t="shared" si="1011"/>
        <v>0.24427177197872518</v>
      </c>
      <c r="O835" s="13">
        <f t="shared" si="1012"/>
        <v>5.2209726535105389E-2</v>
      </c>
      <c r="P835" s="13">
        <f t="shared" si="1013"/>
        <v>7.7771608646692983E-2</v>
      </c>
      <c r="Q835" s="13">
        <f t="shared" si="1014"/>
        <v>0.18193361576975448</v>
      </c>
      <c r="R835" s="13">
        <f t="shared" si="1015"/>
        <v>8.3113050409949138E-3</v>
      </c>
      <c r="S835" s="13">
        <f t="shared" si="1016"/>
        <v>9.2210112878563719E-3</v>
      </c>
      <c r="T835" s="13">
        <f t="shared" si="1017"/>
        <v>5.7924294120056917E-2</v>
      </c>
      <c r="U835" s="13">
        <f t="shared" si="1018"/>
        <v>1.2380519989066023E-2</v>
      </c>
      <c r="V835" s="13">
        <f t="shared" si="1019"/>
        <v>4.8590739331534058E-4</v>
      </c>
      <c r="W835" s="13">
        <f t="shared" si="1020"/>
        <v>9.0336104683542029E-2</v>
      </c>
      <c r="X835" s="13">
        <f t="shared" si="1021"/>
        <v>2.8761342840412242E-2</v>
      </c>
      <c r="Y835" s="13">
        <f t="shared" si="1022"/>
        <v>4.5785394714636142E-3</v>
      </c>
      <c r="Z835" s="13">
        <f t="shared" si="1023"/>
        <v>8.8205520399882019E-4</v>
      </c>
      <c r="AA835" s="13">
        <f t="shared" si="1024"/>
        <v>1.3139094318766426E-3</v>
      </c>
      <c r="AB835" s="13">
        <f t="shared" si="1025"/>
        <v>9.78599744861723E-4</v>
      </c>
      <c r="AC835" s="13">
        <f t="shared" si="1026"/>
        <v>1.4402934556003127E-5</v>
      </c>
      <c r="AD835" s="13">
        <f t="shared" si="1027"/>
        <v>3.3641165384151073E-2</v>
      </c>
      <c r="AE835" s="13">
        <f t="shared" si="1028"/>
        <v>1.0710724073769525E-2</v>
      </c>
      <c r="AF835" s="13">
        <f t="shared" si="1029"/>
        <v>1.7050480991730509E-3</v>
      </c>
      <c r="AG835" s="13">
        <f t="shared" si="1030"/>
        <v>1.8095191327063294E-4</v>
      </c>
      <c r="AH835" s="13">
        <f t="shared" si="1031"/>
        <v>7.0207510649398499E-5</v>
      </c>
      <c r="AI835" s="13">
        <f t="shared" si="1032"/>
        <v>1.04581107863344E-4</v>
      </c>
      <c r="AJ835" s="13">
        <f t="shared" si="1033"/>
        <v>7.7892009136618591E-5</v>
      </c>
      <c r="AK835" s="13">
        <f t="shared" si="1034"/>
        <v>3.8675978936635657E-5</v>
      </c>
      <c r="AL835" s="13">
        <f t="shared" si="1035"/>
        <v>2.7323003739835059E-7</v>
      </c>
      <c r="AM835" s="13">
        <f t="shared" si="1036"/>
        <v>1.0022375991246274E-2</v>
      </c>
      <c r="AN835" s="13">
        <f t="shared" si="1037"/>
        <v>3.1909389160574126E-3</v>
      </c>
      <c r="AO835" s="13">
        <f t="shared" si="1038"/>
        <v>5.0796792970563465E-4</v>
      </c>
      <c r="AP835" s="13">
        <f t="shared" si="1039"/>
        <v>5.3909194001586892E-5</v>
      </c>
      <c r="AQ835" s="13">
        <f t="shared" si="1040"/>
        <v>4.2909222629244453E-6</v>
      </c>
      <c r="AR835" s="13">
        <f t="shared" si="1041"/>
        <v>4.4705542503364659E-6</v>
      </c>
      <c r="AS835" s="13">
        <f t="shared" si="1042"/>
        <v>6.6593376113011991E-6</v>
      </c>
      <c r="AT835" s="13">
        <f t="shared" si="1043"/>
        <v>4.9598746528971321E-6</v>
      </c>
      <c r="AU835" s="13">
        <f t="shared" si="1044"/>
        <v>2.4627430943185208E-6</v>
      </c>
      <c r="AV835" s="13">
        <f t="shared" si="1045"/>
        <v>9.1712552832421767E-7</v>
      </c>
      <c r="AW835" s="13">
        <f t="shared" si="1046"/>
        <v>3.5995101595453513E-9</v>
      </c>
      <c r="AX835" s="13">
        <f t="shared" si="1047"/>
        <v>2.488221879426739E-3</v>
      </c>
      <c r="AY835" s="13">
        <f t="shared" si="1048"/>
        <v>7.9220376822651951E-4</v>
      </c>
      <c r="AZ835" s="13">
        <f t="shared" si="1049"/>
        <v>1.2611150468158544E-4</v>
      </c>
      <c r="BA835" s="13">
        <f t="shared" si="1050"/>
        <v>1.3383855897460626E-5</v>
      </c>
      <c r="BB835" s="13">
        <f t="shared" si="1051"/>
        <v>1.0652929671420413E-6</v>
      </c>
      <c r="BC835" s="13">
        <f t="shared" si="1052"/>
        <v>6.7833910618097096E-8</v>
      </c>
      <c r="BD835" s="13">
        <f t="shared" si="1053"/>
        <v>2.3722361421090915E-7</v>
      </c>
      <c r="BE835" s="13">
        <f t="shared" si="1054"/>
        <v>3.5336829572857026E-7</v>
      </c>
      <c r="BF835" s="13">
        <f t="shared" si="1055"/>
        <v>2.6318870665863904E-7</v>
      </c>
      <c r="BG835" s="13">
        <f t="shared" si="1056"/>
        <v>1.3068196581290282E-7</v>
      </c>
      <c r="BH835" s="13">
        <f t="shared" si="1057"/>
        <v>4.866596406872504E-8</v>
      </c>
      <c r="BI835" s="13">
        <f t="shared" si="1058"/>
        <v>1.4498564015354545E-8</v>
      </c>
      <c r="BJ835" s="14">
        <f t="shared" si="1059"/>
        <v>0.67124409542270247</v>
      </c>
      <c r="BK835" s="14">
        <f t="shared" si="1060"/>
        <v>0.25227021659119292</v>
      </c>
      <c r="BL835" s="14">
        <f t="shared" si="1061"/>
        <v>7.5505934610738373E-2</v>
      </c>
      <c r="BM835" s="14">
        <f t="shared" si="1062"/>
        <v>0.27062726435813506</v>
      </c>
      <c r="BN835" s="14">
        <f t="shared" si="1063"/>
        <v>0.72848283730178132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1.28571428571429</v>
      </c>
      <c r="F836" s="10">
        <f>VLOOKUP(B836,home!$B$2:$E$405,3,FALSE)</f>
        <v>0.44</v>
      </c>
      <c r="G836" s="10">
        <f>VLOOKUP(C836,away!$B$2:$E$405,4,FALSE)</f>
        <v>0.89</v>
      </c>
      <c r="H836" s="10">
        <f>VLOOKUP(A836,away!$A$2:$E$405,3,FALSE)</f>
        <v>0.76190476190476197</v>
      </c>
      <c r="I836" s="10">
        <f>VLOOKUP(C836,away!$B$2:$E$405,3,FALSE)</f>
        <v>1.33</v>
      </c>
      <c r="J836" s="10">
        <f>VLOOKUP(B836,home!$B$2:$E$405,4,FALSE)</f>
        <v>1.5</v>
      </c>
      <c r="K836" s="12">
        <f t="shared" si="1008"/>
        <v>0.50348571428571598</v>
      </c>
      <c r="L836" s="12">
        <f t="shared" si="1009"/>
        <v>1.52</v>
      </c>
      <c r="M836" s="13">
        <f t="shared" si="1010"/>
        <v>0.13219387099034188</v>
      </c>
      <c r="N836" s="13">
        <f t="shared" si="1011"/>
        <v>6.6557725559766079E-2</v>
      </c>
      <c r="O836" s="13">
        <f t="shared" si="1012"/>
        <v>0.20093468390531968</v>
      </c>
      <c r="P836" s="13">
        <f t="shared" si="1013"/>
        <v>0.10116774285084444</v>
      </c>
      <c r="Q836" s="13">
        <f t="shared" si="1014"/>
        <v>1.6755431997345735E-2</v>
      </c>
      <c r="R836" s="13">
        <f t="shared" si="1015"/>
        <v>0.15271035976804301</v>
      </c>
      <c r="S836" s="13">
        <f t="shared" si="1016"/>
        <v>1.93558750433338E-2</v>
      </c>
      <c r="T836" s="13">
        <f t="shared" si="1017"/>
        <v>2.5468256635965518E-2</v>
      </c>
      <c r="U836" s="13">
        <f t="shared" si="1018"/>
        <v>7.6887484566641795E-2</v>
      </c>
      <c r="V836" s="13">
        <f t="shared" si="1019"/>
        <v>1.6458908876848153E-3</v>
      </c>
      <c r="W836" s="13">
        <f t="shared" si="1020"/>
        <v>2.8120402157831201E-3</v>
      </c>
      <c r="X836" s="13">
        <f t="shared" si="1021"/>
        <v>4.2743011279903426E-3</v>
      </c>
      <c r="Y836" s="13">
        <f t="shared" si="1022"/>
        <v>3.2484688572726617E-3</v>
      </c>
      <c r="Z836" s="13">
        <f t="shared" si="1023"/>
        <v>7.7373248949141799E-2</v>
      </c>
      <c r="AA836" s="13">
        <f t="shared" si="1024"/>
        <v>3.8956325513765176E-2</v>
      </c>
      <c r="AB836" s="13">
        <f t="shared" si="1025"/>
        <v>9.8069766886224596E-3</v>
      </c>
      <c r="AC836" s="13">
        <f t="shared" si="1026"/>
        <v>7.8724842176122284E-5</v>
      </c>
      <c r="AD836" s="13">
        <f t="shared" si="1027"/>
        <v>3.539555191609307E-4</v>
      </c>
      <c r="AE836" s="13">
        <f t="shared" si="1028"/>
        <v>5.3801238912461473E-4</v>
      </c>
      <c r="AF836" s="13">
        <f t="shared" si="1029"/>
        <v>4.088894157347073E-4</v>
      </c>
      <c r="AG836" s="13">
        <f t="shared" si="1030"/>
        <v>2.0717063730558505E-4</v>
      </c>
      <c r="AH836" s="13">
        <f t="shared" si="1031"/>
        <v>2.940183460067387E-2</v>
      </c>
      <c r="AI836" s="13">
        <f t="shared" si="1032"/>
        <v>1.4803403695230762E-2</v>
      </c>
      <c r="AJ836" s="13">
        <f t="shared" si="1033"/>
        <v>3.7266511416765326E-3</v>
      </c>
      <c r="AK836" s="13">
        <f t="shared" si="1034"/>
        <v>6.2543853732022951E-4</v>
      </c>
      <c r="AL836" s="13">
        <f t="shared" si="1035"/>
        <v>2.409919470420574E-6</v>
      </c>
      <c r="AM836" s="13">
        <f t="shared" si="1036"/>
        <v>3.5642309478022529E-5</v>
      </c>
      <c r="AN836" s="13">
        <f t="shared" si="1037"/>
        <v>5.4176310406594252E-5</v>
      </c>
      <c r="AO836" s="13">
        <f t="shared" si="1038"/>
        <v>4.1173995909011644E-5</v>
      </c>
      <c r="AP836" s="13">
        <f t="shared" si="1039"/>
        <v>2.08614912605659E-5</v>
      </c>
      <c r="AQ836" s="13">
        <f t="shared" si="1040"/>
        <v>7.9273666790150395E-6</v>
      </c>
      <c r="AR836" s="13">
        <f t="shared" si="1041"/>
        <v>8.9381577186048652E-3</v>
      </c>
      <c r="AS836" s="13">
        <f t="shared" si="1042"/>
        <v>4.5002347233501555E-3</v>
      </c>
      <c r="AT836" s="13">
        <f t="shared" si="1043"/>
        <v>1.132901947069667E-3</v>
      </c>
      <c r="AU836" s="13">
        <f t="shared" si="1044"/>
        <v>1.9013331534534997E-4</v>
      </c>
      <c r="AV836" s="13">
        <f t="shared" si="1045"/>
        <v>2.3932352021541197E-5</v>
      </c>
      <c r="AW836" s="13">
        <f t="shared" si="1046"/>
        <v>5.1230756650620882E-8</v>
      </c>
      <c r="AX836" s="13">
        <f t="shared" si="1047"/>
        <v>2.9908989410557872E-6</v>
      </c>
      <c r="AY836" s="13">
        <f t="shared" si="1048"/>
        <v>4.5461663904047971E-6</v>
      </c>
      <c r="AZ836" s="13">
        <f t="shared" si="1049"/>
        <v>3.4550864567076466E-6</v>
      </c>
      <c r="BA836" s="13">
        <f t="shared" si="1050"/>
        <v>1.7505771380652079E-6</v>
      </c>
      <c r="BB836" s="13">
        <f t="shared" si="1051"/>
        <v>6.6521931246477869E-7</v>
      </c>
      <c r="BC836" s="13">
        <f t="shared" si="1052"/>
        <v>2.0222667098929292E-7</v>
      </c>
      <c r="BD836" s="13">
        <f t="shared" si="1053"/>
        <v>2.2643332887132329E-3</v>
      </c>
      <c r="BE836" s="13">
        <f t="shared" si="1054"/>
        <v>1.1400594632487064E-3</v>
      </c>
      <c r="BF836" s="13">
        <f t="shared" si="1055"/>
        <v>2.870018265909824E-4</v>
      </c>
      <c r="BG836" s="13">
        <f t="shared" si="1056"/>
        <v>4.8167106554155339E-5</v>
      </c>
      <c r="BH836" s="13">
        <f t="shared" si="1057"/>
        <v>6.0628625121237714E-6</v>
      </c>
      <c r="BI836" s="13">
        <f t="shared" si="1058"/>
        <v>6.1051293250654563E-7</v>
      </c>
      <c r="BJ836" s="14">
        <f t="shared" si="1059"/>
        <v>0.12079764400409219</v>
      </c>
      <c r="BK836" s="14">
        <f t="shared" si="1060"/>
        <v>0.25444906070024187</v>
      </c>
      <c r="BL836" s="14">
        <f t="shared" si="1061"/>
        <v>0.5463847535342371</v>
      </c>
      <c r="BM836" s="14">
        <f t="shared" si="1062"/>
        <v>0.32868039718041803</v>
      </c>
      <c r="BN836" s="14">
        <f t="shared" si="1063"/>
        <v>0.67031981507166083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1.28571428571429</v>
      </c>
      <c r="F837" s="10">
        <f>VLOOKUP(B837,home!$B$2:$E$405,3,FALSE)</f>
        <v>3.33</v>
      </c>
      <c r="G837" s="10">
        <f>VLOOKUP(C837,away!$B$2:$E$405,4,FALSE)</f>
        <v>1.56</v>
      </c>
      <c r="H837" s="10">
        <f>VLOOKUP(A837,away!$A$2:$E$405,3,FALSE)</f>
        <v>0.76190476190476197</v>
      </c>
      <c r="I837" s="10">
        <f>VLOOKUP(C837,away!$B$2:$E$405,3,FALSE)</f>
        <v>0.22</v>
      </c>
      <c r="J837" s="10">
        <f>VLOOKUP(B837,home!$B$2:$E$405,4,FALSE)</f>
        <v>0</v>
      </c>
      <c r="K837" s="12">
        <f t="shared" si="1008"/>
        <v>6.6790285714285949</v>
      </c>
      <c r="L837" s="12">
        <f t="shared" si="1009"/>
        <v>0</v>
      </c>
      <c r="M837" s="13">
        <f t="shared" si="1010"/>
        <v>1.2569984638783464E-3</v>
      </c>
      <c r="N837" s="13">
        <f t="shared" si="1011"/>
        <v>8.3955286544853298E-3</v>
      </c>
      <c r="O837" s="13">
        <f t="shared" si="1012"/>
        <v>0</v>
      </c>
      <c r="P837" s="13">
        <f t="shared" si="1013"/>
        <v>0</v>
      </c>
      <c r="Q837" s="13">
        <f t="shared" si="1014"/>
        <v>2.8036987877777496E-2</v>
      </c>
      <c r="R837" s="13">
        <f t="shared" si="1015"/>
        <v>0</v>
      </c>
      <c r="S837" s="13">
        <f t="shared" si="1016"/>
        <v>0</v>
      </c>
      <c r="T837" s="13">
        <f t="shared" si="1017"/>
        <v>0</v>
      </c>
      <c r="U837" s="13">
        <f t="shared" si="1018"/>
        <v>0</v>
      </c>
      <c r="V837" s="13">
        <f t="shared" si="1019"/>
        <v>0</v>
      </c>
      <c r="W837" s="13">
        <f t="shared" si="1020"/>
        <v>6.2419947697490999E-2</v>
      </c>
      <c r="X837" s="13">
        <f t="shared" si="1021"/>
        <v>0</v>
      </c>
      <c r="Y837" s="13">
        <f t="shared" si="1022"/>
        <v>0</v>
      </c>
      <c r="Z837" s="13">
        <f t="shared" si="1023"/>
        <v>0</v>
      </c>
      <c r="AA837" s="13">
        <f t="shared" si="1024"/>
        <v>0</v>
      </c>
      <c r="AB837" s="13">
        <f t="shared" si="1025"/>
        <v>0</v>
      </c>
      <c r="AC837" s="13">
        <f t="shared" si="1026"/>
        <v>0</v>
      </c>
      <c r="AD837" s="13">
        <f t="shared" si="1027"/>
        <v>0.10422615352465525</v>
      </c>
      <c r="AE837" s="13">
        <f t="shared" si="1028"/>
        <v>0</v>
      </c>
      <c r="AF837" s="13">
        <f t="shared" si="1029"/>
        <v>0</v>
      </c>
      <c r="AG837" s="13">
        <f t="shared" si="1030"/>
        <v>0</v>
      </c>
      <c r="AH837" s="13">
        <f t="shared" si="1031"/>
        <v>0</v>
      </c>
      <c r="AI837" s="13">
        <f t="shared" si="1032"/>
        <v>0</v>
      </c>
      <c r="AJ837" s="13">
        <f t="shared" si="1033"/>
        <v>0</v>
      </c>
      <c r="AK837" s="13">
        <f t="shared" si="1034"/>
        <v>0</v>
      </c>
      <c r="AL837" s="13">
        <f t="shared" si="1035"/>
        <v>0</v>
      </c>
      <c r="AM837" s="13">
        <f t="shared" si="1036"/>
        <v>0.13922589145625511</v>
      </c>
      <c r="AN837" s="13">
        <f t="shared" si="1037"/>
        <v>0</v>
      </c>
      <c r="AO837" s="13">
        <f t="shared" si="1038"/>
        <v>0</v>
      </c>
      <c r="AP837" s="13">
        <f t="shared" si="1039"/>
        <v>0</v>
      </c>
      <c r="AQ837" s="13">
        <f t="shared" si="1040"/>
        <v>0</v>
      </c>
      <c r="AR837" s="13">
        <f t="shared" si="1041"/>
        <v>0</v>
      </c>
      <c r="AS837" s="13">
        <f t="shared" si="1042"/>
        <v>0</v>
      </c>
      <c r="AT837" s="13">
        <f t="shared" si="1043"/>
        <v>0</v>
      </c>
      <c r="AU837" s="13">
        <f t="shared" si="1044"/>
        <v>0</v>
      </c>
      <c r="AV837" s="13">
        <f t="shared" si="1045"/>
        <v>0</v>
      </c>
      <c r="AW837" s="13">
        <f t="shared" si="1046"/>
        <v>0</v>
      </c>
      <c r="AX837" s="13">
        <f t="shared" si="1047"/>
        <v>0.15498228448649073</v>
      </c>
      <c r="AY837" s="13">
        <f t="shared" si="1048"/>
        <v>0</v>
      </c>
      <c r="AZ837" s="13">
        <f t="shared" si="1049"/>
        <v>0</v>
      </c>
      <c r="BA837" s="13">
        <f t="shared" si="1050"/>
        <v>0</v>
      </c>
      <c r="BB837" s="13">
        <f t="shared" si="1051"/>
        <v>0</v>
      </c>
      <c r="BC837" s="13">
        <f t="shared" si="1052"/>
        <v>0</v>
      </c>
      <c r="BD837" s="13">
        <f t="shared" si="1053"/>
        <v>0</v>
      </c>
      <c r="BE837" s="13">
        <f t="shared" si="1054"/>
        <v>0</v>
      </c>
      <c r="BF837" s="13">
        <f t="shared" si="1055"/>
        <v>0</v>
      </c>
      <c r="BG837" s="13">
        <f t="shared" si="1056"/>
        <v>0</v>
      </c>
      <c r="BH837" s="13">
        <f t="shared" si="1057"/>
        <v>0</v>
      </c>
      <c r="BI837" s="13">
        <f t="shared" si="1058"/>
        <v>0</v>
      </c>
      <c r="BJ837" s="14">
        <f t="shared" si="1059"/>
        <v>0.49728679369715489</v>
      </c>
      <c r="BK837" s="14">
        <f t="shared" si="1060"/>
        <v>1.2569984638783464E-3</v>
      </c>
      <c r="BL837" s="14">
        <f t="shared" si="1061"/>
        <v>0</v>
      </c>
      <c r="BM837" s="14">
        <f t="shared" si="1062"/>
        <v>0.46085427716489213</v>
      </c>
      <c r="BN837" s="14">
        <f t="shared" si="1063"/>
        <v>3.768951499614117E-2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1.28571428571429</v>
      </c>
      <c r="F838" s="10">
        <f>VLOOKUP(B838,home!$B$2:$E$405,3,FALSE)</f>
        <v>0.89</v>
      </c>
      <c r="G838" s="10">
        <f>VLOOKUP(C838,away!$B$2:$E$405,4,FALSE)</f>
        <v>1.1100000000000001</v>
      </c>
      <c r="H838" s="10">
        <f>VLOOKUP(A838,away!$A$2:$E$405,3,FALSE)</f>
        <v>0.76190476190476197</v>
      </c>
      <c r="I838" s="10">
        <f>VLOOKUP(C838,away!$B$2:$E$405,3,FALSE)</f>
        <v>0</v>
      </c>
      <c r="J838" s="10">
        <f>VLOOKUP(B838,home!$B$2:$E$405,4,FALSE)</f>
        <v>1.5</v>
      </c>
      <c r="K838" s="12">
        <f t="shared" si="1008"/>
        <v>1.2701571428571472</v>
      </c>
      <c r="L838" s="12">
        <f t="shared" si="1009"/>
        <v>0</v>
      </c>
      <c r="M838" s="13">
        <f t="shared" si="1010"/>
        <v>0.28078749456218544</v>
      </c>
      <c r="N838" s="13">
        <f t="shared" si="1011"/>
        <v>0.35664424184312221</v>
      </c>
      <c r="O838" s="13">
        <f t="shared" si="1012"/>
        <v>0</v>
      </c>
      <c r="P838" s="13">
        <f t="shared" si="1013"/>
        <v>0</v>
      </c>
      <c r="Q838" s="13">
        <f t="shared" si="1014"/>
        <v>0.22649711561795685</v>
      </c>
      <c r="R838" s="13">
        <f t="shared" si="1015"/>
        <v>0</v>
      </c>
      <c r="S838" s="13">
        <f t="shared" si="1016"/>
        <v>0</v>
      </c>
      <c r="T838" s="13">
        <f t="shared" si="1017"/>
        <v>0</v>
      </c>
      <c r="U838" s="13">
        <f t="shared" si="1018"/>
        <v>0</v>
      </c>
      <c r="V838" s="13">
        <f t="shared" si="1019"/>
        <v>0</v>
      </c>
      <c r="W838" s="13">
        <f t="shared" si="1020"/>
        <v>9.5895643079563039E-2</v>
      </c>
      <c r="X838" s="13">
        <f t="shared" si="1021"/>
        <v>0</v>
      </c>
      <c r="Y838" s="13">
        <f t="shared" si="1022"/>
        <v>0</v>
      </c>
      <c r="Z838" s="13">
        <f t="shared" si="1023"/>
        <v>0</v>
      </c>
      <c r="AA838" s="13">
        <f t="shared" si="1024"/>
        <v>0</v>
      </c>
      <c r="AB838" s="13">
        <f t="shared" si="1025"/>
        <v>0</v>
      </c>
      <c r="AC838" s="13">
        <f t="shared" si="1026"/>
        <v>0</v>
      </c>
      <c r="AD838" s="13">
        <f t="shared" si="1027"/>
        <v>3.0450634006596627E-2</v>
      </c>
      <c r="AE838" s="13">
        <f t="shared" si="1028"/>
        <v>0</v>
      </c>
      <c r="AF838" s="13">
        <f t="shared" si="1029"/>
        <v>0</v>
      </c>
      <c r="AG838" s="13">
        <f t="shared" si="1030"/>
        <v>0</v>
      </c>
      <c r="AH838" s="13">
        <f t="shared" si="1031"/>
        <v>0</v>
      </c>
      <c r="AI838" s="13">
        <f t="shared" si="1032"/>
        <v>0</v>
      </c>
      <c r="AJ838" s="13">
        <f t="shared" si="1033"/>
        <v>0</v>
      </c>
      <c r="AK838" s="13">
        <f t="shared" si="1034"/>
        <v>0</v>
      </c>
      <c r="AL838" s="13">
        <f t="shared" si="1035"/>
        <v>0</v>
      </c>
      <c r="AM838" s="13">
        <f t="shared" si="1036"/>
        <v>7.7354180576014904E-3</v>
      </c>
      <c r="AN838" s="13">
        <f t="shared" si="1037"/>
        <v>0</v>
      </c>
      <c r="AO838" s="13">
        <f t="shared" si="1038"/>
        <v>0</v>
      </c>
      <c r="AP838" s="13">
        <f t="shared" si="1039"/>
        <v>0</v>
      </c>
      <c r="AQ838" s="13">
        <f t="shared" si="1040"/>
        <v>0</v>
      </c>
      <c r="AR838" s="13">
        <f t="shared" si="1041"/>
        <v>0</v>
      </c>
      <c r="AS838" s="13">
        <f t="shared" si="1042"/>
        <v>0</v>
      </c>
      <c r="AT838" s="13">
        <f t="shared" si="1043"/>
        <v>0</v>
      </c>
      <c r="AU838" s="13">
        <f t="shared" si="1044"/>
        <v>0</v>
      </c>
      <c r="AV838" s="13">
        <f t="shared" si="1045"/>
        <v>0</v>
      </c>
      <c r="AW838" s="13">
        <f t="shared" si="1046"/>
        <v>0</v>
      </c>
      <c r="AX838" s="13">
        <f t="shared" si="1047"/>
        <v>1.6375327498081146E-3</v>
      </c>
      <c r="AY838" s="13">
        <f t="shared" si="1048"/>
        <v>0</v>
      </c>
      <c r="AZ838" s="13">
        <f t="shared" si="1049"/>
        <v>0</v>
      </c>
      <c r="BA838" s="13">
        <f t="shared" si="1050"/>
        <v>0</v>
      </c>
      <c r="BB838" s="13">
        <f t="shared" si="1051"/>
        <v>0</v>
      </c>
      <c r="BC838" s="13">
        <f t="shared" si="1052"/>
        <v>0</v>
      </c>
      <c r="BD838" s="13">
        <f t="shared" si="1053"/>
        <v>0</v>
      </c>
      <c r="BE838" s="13">
        <f t="shared" si="1054"/>
        <v>0</v>
      </c>
      <c r="BF838" s="13">
        <f t="shared" si="1055"/>
        <v>0</v>
      </c>
      <c r="BG838" s="13">
        <f t="shared" si="1056"/>
        <v>0</v>
      </c>
      <c r="BH838" s="13">
        <f t="shared" si="1057"/>
        <v>0</v>
      </c>
      <c r="BI838" s="13">
        <f t="shared" si="1058"/>
        <v>0</v>
      </c>
      <c r="BJ838" s="14">
        <f t="shared" si="1059"/>
        <v>0.71886058535464836</v>
      </c>
      <c r="BK838" s="14">
        <f t="shared" si="1060"/>
        <v>0.28078749456218544</v>
      </c>
      <c r="BL838" s="14">
        <f t="shared" si="1061"/>
        <v>0</v>
      </c>
      <c r="BM838" s="14">
        <f t="shared" si="1062"/>
        <v>0.13571922789356927</v>
      </c>
      <c r="BN838" s="14">
        <f t="shared" si="1063"/>
        <v>0.86392885202326453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1.28571428571429</v>
      </c>
      <c r="F839" s="10">
        <f>VLOOKUP(B839,home!$B$2:$E$405,3,FALSE)</f>
        <v>1.1100000000000001</v>
      </c>
      <c r="G839" s="10">
        <f>VLOOKUP(C839,away!$B$2:$E$405,4,FALSE)</f>
        <v>0.89</v>
      </c>
      <c r="H839" s="10">
        <f>VLOOKUP(A839,away!$A$2:$E$405,3,FALSE)</f>
        <v>0.76190476190476197</v>
      </c>
      <c r="I839" s="10">
        <f>VLOOKUP(C839,away!$B$2:$E$405,3,FALSE)</f>
        <v>0.67</v>
      </c>
      <c r="J839" s="10">
        <f>VLOOKUP(B839,home!$B$2:$E$405,4,FALSE)</f>
        <v>1.1299999999999999</v>
      </c>
      <c r="K839" s="12">
        <f t="shared" si="1008"/>
        <v>1.2701571428571474</v>
      </c>
      <c r="L839" s="12">
        <f t="shared" si="1009"/>
        <v>0.57683809523809526</v>
      </c>
      <c r="M839" s="13">
        <f t="shared" si="1010"/>
        <v>0.15771033708773149</v>
      </c>
      <c r="N839" s="13">
        <f t="shared" si="1011"/>
        <v>0.20031691115439065</v>
      </c>
      <c r="O839" s="13">
        <f t="shared" si="1012"/>
        <v>9.0973330445044964E-2</v>
      </c>
      <c r="P839" s="13">
        <f t="shared" si="1013"/>
        <v>0.11555042547427746</v>
      </c>
      <c r="Q839" s="13">
        <f t="shared" si="1014"/>
        <v>0.12721697776891497</v>
      </c>
      <c r="R839" s="13">
        <f t="shared" si="1015"/>
        <v>2.6238441325692776E-2</v>
      </c>
      <c r="S839" s="13">
        <f t="shared" si="1016"/>
        <v>2.1165227774288382E-2</v>
      </c>
      <c r="T839" s="13">
        <f t="shared" si="1017"/>
        <v>7.3383599138168012E-2</v>
      </c>
      <c r="U839" s="13">
        <f t="shared" si="1018"/>
        <v>3.3326943667266844E-2</v>
      </c>
      <c r="V839" s="13">
        <f t="shared" si="1019"/>
        <v>1.723025981076902E-3</v>
      </c>
      <c r="W839" s="13">
        <f t="shared" si="1020"/>
        <v>5.3861851001962086E-2</v>
      </c>
      <c r="X839" s="13">
        <f t="shared" si="1021"/>
        <v>3.1069567537969901E-2</v>
      </c>
      <c r="Y839" s="13">
        <f t="shared" si="1022"/>
        <v>8.9610550792369563E-3</v>
      </c>
      <c r="Z839" s="13">
        <f t="shared" si="1023"/>
        <v>5.0451108387763828E-3</v>
      </c>
      <c r="AA839" s="13">
        <f t="shared" si="1024"/>
        <v>6.4080835683778363E-3</v>
      </c>
      <c r="AB839" s="13">
        <f t="shared" si="1025"/>
        <v>4.0696365582003147E-3</v>
      </c>
      <c r="AC839" s="13">
        <f t="shared" si="1026"/>
        <v>7.8901131693858356E-5</v>
      </c>
      <c r="AD839" s="13">
        <f t="shared" si="1027"/>
        <v>1.7103253694412388E-2</v>
      </c>
      <c r="AE839" s="13">
        <f t="shared" si="1028"/>
        <v>9.8658082834587584E-3</v>
      </c>
      <c r="AF839" s="13">
        <f t="shared" si="1029"/>
        <v>2.8454870291072859E-3</v>
      </c>
      <c r="AG839" s="13">
        <f t="shared" si="1030"/>
        <v>5.471284392983178E-4</v>
      </c>
      <c r="AH839" s="13">
        <f t="shared" si="1031"/>
        <v>7.2755303162620928E-4</v>
      </c>
      <c r="AI839" s="13">
        <f t="shared" si="1032"/>
        <v>9.2410667992740177E-4</v>
      </c>
      <c r="AJ839" s="13">
        <f t="shared" si="1033"/>
        <v>5.8688035013589664E-4</v>
      </c>
      <c r="AK839" s="13">
        <f t="shared" si="1034"/>
        <v>2.4847675624253758E-4</v>
      </c>
      <c r="AL839" s="13">
        <f t="shared" si="1035"/>
        <v>2.3123555515719081E-6</v>
      </c>
      <c r="AM839" s="13">
        <f t="shared" si="1036"/>
        <v>4.3447639692111538E-3</v>
      </c>
      <c r="AN839" s="13">
        <f t="shared" si="1037"/>
        <v>2.5062253722588682E-3</v>
      </c>
      <c r="AO839" s="13">
        <f t="shared" si="1038"/>
        <v>7.2284313498559576E-4</v>
      </c>
      <c r="AP839" s="13">
        <f t="shared" si="1039"/>
        <v>1.3898781904700817E-4</v>
      </c>
      <c r="AQ839" s="13">
        <f t="shared" si="1040"/>
        <v>2.0043367200093311E-5</v>
      </c>
      <c r="AR839" s="13">
        <f t="shared" si="1041"/>
        <v>8.3936060989592856E-5</v>
      </c>
      <c r="AS839" s="13">
        <f t="shared" si="1042"/>
        <v>1.0661198740922453E-4</v>
      </c>
      <c r="AT839" s="13">
        <f t="shared" si="1043"/>
        <v>6.7706988661011422E-5</v>
      </c>
      <c r="AU839" s="13">
        <f t="shared" si="1044"/>
        <v>2.8666171756377177E-5</v>
      </c>
      <c r="AV839" s="13">
        <f t="shared" si="1045"/>
        <v>9.102635703683074E-6</v>
      </c>
      <c r="AW839" s="13">
        <f t="shared" si="1046"/>
        <v>4.7061254612221678E-8</v>
      </c>
      <c r="AX839" s="13">
        <f t="shared" si="1047"/>
        <v>9.1975549825365282E-4</v>
      </c>
      <c r="AY839" s="13">
        <f t="shared" si="1048"/>
        <v>5.3055000969740235E-4</v>
      </c>
      <c r="AZ839" s="13">
        <f t="shared" si="1049"/>
        <v>1.5302072851120126E-4</v>
      </c>
      <c r="BA839" s="13">
        <f t="shared" si="1050"/>
        <v>2.9422728522115681E-5</v>
      </c>
      <c r="BB839" s="13">
        <f t="shared" si="1051"/>
        <v>4.243037669351196E-6</v>
      </c>
      <c r="BC839" s="13">
        <f t="shared" si="1052"/>
        <v>4.8950915344240625E-7</v>
      </c>
      <c r="BD839" s="13">
        <f t="shared" si="1053"/>
        <v>8.0695862571708883E-6</v>
      </c>
      <c r="BE839" s="13">
        <f t="shared" si="1054"/>
        <v>1.0249642624447477E-5</v>
      </c>
      <c r="BF839" s="13">
        <f t="shared" si="1055"/>
        <v>6.5093283955875218E-6</v>
      </c>
      <c r="BG839" s="13">
        <f t="shared" si="1056"/>
        <v>2.7559566522861153E-6</v>
      </c>
      <c r="BH839" s="13">
        <f t="shared" si="1057"/>
        <v>8.7512450682647033E-7</v>
      </c>
      <c r="BI839" s="13">
        <f t="shared" si="1058"/>
        <v>2.2230912864699574E-7</v>
      </c>
      <c r="BJ839" s="14">
        <f t="shared" si="1059"/>
        <v>0.53454198430142896</v>
      </c>
      <c r="BK839" s="14">
        <f t="shared" si="1060"/>
        <v>0.29676077981431703</v>
      </c>
      <c r="BL839" s="14">
        <f t="shared" si="1061"/>
        <v>0.16382815817459961</v>
      </c>
      <c r="BM839" s="14">
        <f t="shared" si="1062"/>
        <v>0.28163910692462718</v>
      </c>
      <c r="BN839" s="14">
        <f t="shared" si="1063"/>
        <v>0.71800642325605224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1.28571428571429</v>
      </c>
      <c r="F840" s="10">
        <f>VLOOKUP(B840,home!$B$2:$E$405,3,FALSE)</f>
        <v>0.22</v>
      </c>
      <c r="G840" s="10">
        <f>VLOOKUP(C840,away!$B$2:$E$405,4,FALSE)</f>
        <v>0.44</v>
      </c>
      <c r="H840" s="10">
        <f>VLOOKUP(A840,away!$A$2:$E$405,3,FALSE)</f>
        <v>0.76190476190476197</v>
      </c>
      <c r="I840" s="10">
        <f>VLOOKUP(C840,away!$B$2:$E$405,3,FALSE)</f>
        <v>0.22</v>
      </c>
      <c r="J840" s="10">
        <f>VLOOKUP(B840,home!$B$2:$E$405,4,FALSE)</f>
        <v>0.75</v>
      </c>
      <c r="K840" s="12">
        <f t="shared" si="1008"/>
        <v>0.12445714285714328</v>
      </c>
      <c r="L840" s="12">
        <f t="shared" si="1009"/>
        <v>0.12571428571428572</v>
      </c>
      <c r="M840" s="13">
        <f t="shared" si="1010"/>
        <v>0.77866728580868461</v>
      </c>
      <c r="N840" s="13">
        <f t="shared" si="1011"/>
        <v>9.6910705628075466E-2</v>
      </c>
      <c r="O840" s="13">
        <f t="shared" si="1012"/>
        <v>9.7889601644520388E-2</v>
      </c>
      <c r="P840" s="13">
        <f t="shared" si="1013"/>
        <v>1.2183060136100919E-2</v>
      </c>
      <c r="Q840" s="13">
        <f t="shared" si="1014"/>
        <v>6.0306147673699724E-3</v>
      </c>
      <c r="R840" s="13">
        <f t="shared" si="1015"/>
        <v>6.1530606747984247E-3</v>
      </c>
      <c r="S840" s="13">
        <f t="shared" si="1016"/>
        <v>4.7654164039299059E-5</v>
      </c>
      <c r="T840" s="13">
        <f t="shared" si="1017"/>
        <v>7.5813442789793956E-4</v>
      </c>
      <c r="U840" s="13">
        <f t="shared" si="1018"/>
        <v>7.6579235141205782E-4</v>
      </c>
      <c r="V840" s="13">
        <f t="shared" si="1019"/>
        <v>8.2844332847421759E-8</v>
      </c>
      <c r="W840" s="13">
        <f t="shared" si="1020"/>
        <v>2.5018436120632069E-4</v>
      </c>
      <c r="X840" s="13">
        <f t="shared" si="1021"/>
        <v>3.1451748265937466E-5</v>
      </c>
      <c r="Y840" s="13">
        <f t="shared" si="1022"/>
        <v>1.9769670338589266E-6</v>
      </c>
      <c r="Z840" s="13">
        <f t="shared" si="1023"/>
        <v>2.5784254256298184E-4</v>
      </c>
      <c r="AA840" s="13">
        <f t="shared" si="1024"/>
        <v>3.2090346154410074E-5</v>
      </c>
      <c r="AB840" s="13">
        <f t="shared" si="1025"/>
        <v>1.996936397837296E-6</v>
      </c>
      <c r="AC840" s="13">
        <f t="shared" si="1026"/>
        <v>8.1011613320756634E-11</v>
      </c>
      <c r="AD840" s="13">
        <f t="shared" si="1027"/>
        <v>7.7843076958195499E-6</v>
      </c>
      <c r="AE840" s="13">
        <f t="shared" si="1028"/>
        <v>9.7859868176017249E-7</v>
      </c>
      <c r="AF840" s="13">
        <f t="shared" si="1029"/>
        <v>6.1511917139210836E-8</v>
      </c>
      <c r="AG840" s="13">
        <f t="shared" si="1030"/>
        <v>2.5776422420240757E-9</v>
      </c>
      <c r="AH840" s="13">
        <f t="shared" si="1031"/>
        <v>8.1036227662651421E-6</v>
      </c>
      <c r="AI840" s="13">
        <f t="shared" si="1032"/>
        <v>1.0085537362814592E-6</v>
      </c>
      <c r="AJ840" s="13">
        <f t="shared" si="1033"/>
        <v>6.2760858217743573E-8</v>
      </c>
      <c r="AK840" s="13">
        <f t="shared" si="1034"/>
        <v>2.6036790323475405E-9</v>
      </c>
      <c r="AL840" s="13">
        <f t="shared" si="1035"/>
        <v>5.0700440344521013E-14</v>
      </c>
      <c r="AM840" s="13">
        <f t="shared" si="1036"/>
        <v>1.9376253898851482E-7</v>
      </c>
      <c r="AN840" s="13">
        <f t="shared" si="1037"/>
        <v>2.4358719187127584E-8</v>
      </c>
      <c r="AO840" s="13">
        <f t="shared" si="1038"/>
        <v>1.5311194917623054E-9</v>
      </c>
      <c r="AP840" s="13">
        <f t="shared" si="1039"/>
        <v>6.416119775003952E-11</v>
      </c>
      <c r="AQ840" s="13">
        <f t="shared" si="1040"/>
        <v>2.0164947864298128E-12</v>
      </c>
      <c r="AR840" s="13">
        <f t="shared" si="1041"/>
        <v>2.0374822955180926E-7</v>
      </c>
      <c r="AS840" s="13">
        <f t="shared" si="1042"/>
        <v>2.5357922512219543E-8</v>
      </c>
      <c r="AT840" s="13">
        <f t="shared" si="1043"/>
        <v>1.5779872923318382E-9</v>
      </c>
      <c r="AU840" s="13">
        <f t="shared" si="1044"/>
        <v>6.5463929956166723E-11</v>
      </c>
      <c r="AV840" s="13">
        <f t="shared" si="1045"/>
        <v>2.0368634206361669E-12</v>
      </c>
      <c r="AW840" s="13">
        <f t="shared" si="1046"/>
        <v>2.2035032195447392E-17</v>
      </c>
      <c r="AX840" s="13">
        <f t="shared" si="1047"/>
        <v>4.0191886658760552E-9</v>
      </c>
      <c r="AY840" s="13">
        <f t="shared" si="1048"/>
        <v>5.0526943228156141E-10</v>
      </c>
      <c r="AZ840" s="13">
        <f t="shared" si="1049"/>
        <v>3.1759792886269579E-11</v>
      </c>
      <c r="BA840" s="13">
        <f t="shared" si="1050"/>
        <v>1.3308865590436788E-12</v>
      </c>
      <c r="BB840" s="13">
        <f t="shared" si="1051"/>
        <v>4.1827863284229894E-14</v>
      </c>
      <c r="BC840" s="13">
        <f t="shared" si="1052"/>
        <v>1.0516719911463516E-15</v>
      </c>
      <c r="BD840" s="13">
        <f t="shared" si="1053"/>
        <v>4.2690105239426751E-9</v>
      </c>
      <c r="BE840" s="13">
        <f t="shared" si="1054"/>
        <v>5.3130885263698153E-10</v>
      </c>
      <c r="BF840" s="13">
        <f t="shared" si="1055"/>
        <v>3.3062590886952841E-11</v>
      </c>
      <c r="BG840" s="13">
        <f t="shared" si="1056"/>
        <v>1.3716251990815901E-12</v>
      </c>
      <c r="BH840" s="13">
        <f t="shared" si="1057"/>
        <v>4.2677138337138784E-14</v>
      </c>
      <c r="BI840" s="13">
        <f t="shared" si="1058"/>
        <v>1.06229494055187E-15</v>
      </c>
      <c r="BJ840" s="14">
        <f t="shared" si="1059"/>
        <v>0.10399211917193346</v>
      </c>
      <c r="BK840" s="14">
        <f t="shared" si="1060"/>
        <v>0.79089808353948943</v>
      </c>
      <c r="BL840" s="14">
        <f t="shared" si="1061"/>
        <v>0.1048519550807604</v>
      </c>
      <c r="BM840" s="14">
        <f t="shared" si="1062"/>
        <v>2.1656711699270816E-3</v>
      </c>
      <c r="BN840" s="14">
        <f t="shared" si="1063"/>
        <v>0.9978343286595498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1.5</v>
      </c>
      <c r="F841" s="10">
        <f>VLOOKUP(B841,home!$B$2:$E$405,3,FALSE)</f>
        <v>1.93</v>
      </c>
      <c r="G841" s="10">
        <f>VLOOKUP(C841,away!$B$2:$E$405,4,FALSE)</f>
        <v>2.4900000000000002</v>
      </c>
      <c r="H841" s="10">
        <f>VLOOKUP(A841,away!$A$2:$E$405,3,FALSE)</f>
        <v>0.88888888888888895</v>
      </c>
      <c r="I841" s="10">
        <f>VLOOKUP(C841,away!$B$2:$E$405,3,FALSE)</f>
        <v>1.66</v>
      </c>
      <c r="J841" s="10">
        <f>VLOOKUP(B841,home!$B$2:$E$405,4,FALSE)</f>
        <v>0.48</v>
      </c>
      <c r="K841" s="12">
        <f t="shared" si="1008"/>
        <v>7.2085500000000007</v>
      </c>
      <c r="L841" s="12">
        <f t="shared" si="1009"/>
        <v>0.7082666666666666</v>
      </c>
      <c r="M841" s="13">
        <f t="shared" si="1010"/>
        <v>3.6456100047868492E-4</v>
      </c>
      <c r="N841" s="13">
        <f t="shared" si="1011"/>
        <v>2.6279562000006249E-3</v>
      </c>
      <c r="O841" s="13">
        <f t="shared" si="1012"/>
        <v>2.5820640460570319E-4</v>
      </c>
      <c r="P841" s="13">
        <f t="shared" si="1013"/>
        <v>1.861293777920442E-3</v>
      </c>
      <c r="Q841" s="13">
        <f t="shared" si="1014"/>
        <v>9.4718768327572561E-3</v>
      </c>
      <c r="R841" s="13">
        <f t="shared" si="1015"/>
        <v>9.1439494751033019E-5</v>
      </c>
      <c r="S841" s="13">
        <f t="shared" si="1016"/>
        <v>2.3757440614714832E-3</v>
      </c>
      <c r="T841" s="13">
        <f t="shared" si="1017"/>
        <v>6.7086146314142047E-3</v>
      </c>
      <c r="U841" s="13">
        <f t="shared" si="1018"/>
        <v>6.591461698875592E-4</v>
      </c>
      <c r="V841" s="13">
        <f t="shared" si="1019"/>
        <v>1.347726789128137E-3</v>
      </c>
      <c r="W841" s="13">
        <f t="shared" si="1020"/>
        <v>2.2759499247590777E-2</v>
      </c>
      <c r="X841" s="13">
        <f t="shared" si="1021"/>
        <v>1.6119794667093623E-2</v>
      </c>
      <c r="Y841" s="13">
        <f t="shared" si="1022"/>
        <v>5.7085566181067542E-3</v>
      </c>
      <c r="Z841" s="13">
        <f t="shared" si="1023"/>
        <v>2.1587848716332777E-5</v>
      </c>
      <c r="AA841" s="13">
        <f t="shared" si="1024"/>
        <v>1.5561708686412067E-4</v>
      </c>
      <c r="AB841" s="13">
        <f t="shared" si="1025"/>
        <v>5.6088677575717879E-4</v>
      </c>
      <c r="AC841" s="13">
        <f t="shared" si="1026"/>
        <v>4.300575698660689E-4</v>
      </c>
      <c r="AD841" s="13">
        <f t="shared" si="1027"/>
        <v>4.1015747075305115E-2</v>
      </c>
      <c r="AE841" s="13">
        <f t="shared" si="1028"/>
        <v>2.9050086461869431E-2</v>
      </c>
      <c r="AF841" s="13">
        <f t="shared" si="1029"/>
        <v>1.0287603952363361E-2</v>
      </c>
      <c r="AG841" s="13">
        <f t="shared" si="1030"/>
        <v>2.4287889864424081E-3</v>
      </c>
      <c r="AH841" s="13">
        <f t="shared" si="1031"/>
        <v>3.8224884127053219E-6</v>
      </c>
      <c r="AI841" s="13">
        <f t="shared" si="1032"/>
        <v>2.7554598847406956E-5</v>
      </c>
      <c r="AJ841" s="13">
        <f t="shared" si="1033"/>
        <v>9.9314351760737744E-5</v>
      </c>
      <c r="AK841" s="13">
        <f t="shared" si="1034"/>
        <v>2.3863749012828872E-4</v>
      </c>
      <c r="AL841" s="13">
        <f t="shared" si="1035"/>
        <v>8.7827658788324102E-5</v>
      </c>
      <c r="AM841" s="13">
        <f t="shared" si="1036"/>
        <v>5.9132812715938142E-2</v>
      </c>
      <c r="AN841" s="13">
        <f t="shared" si="1037"/>
        <v>4.1881800152941781E-2</v>
      </c>
      <c r="AO841" s="13">
        <f t="shared" si="1038"/>
        <v>1.483174149416178E-2</v>
      </c>
      <c r="AP841" s="13">
        <f t="shared" si="1039"/>
        <v>3.5016093696438838E-3</v>
      </c>
      <c r="AQ841" s="13">
        <f t="shared" si="1040"/>
        <v>6.2001829905161015E-4</v>
      </c>
      <c r="AR841" s="13">
        <f t="shared" si="1041"/>
        <v>5.4146822528775134E-7</v>
      </c>
      <c r="AS841" s="13">
        <f t="shared" si="1042"/>
        <v>3.9032007753980209E-6</v>
      </c>
      <c r="AT841" s="13">
        <f t="shared" si="1043"/>
        <v>1.4068208974747706E-5</v>
      </c>
      <c r="AU841" s="13">
        <f t="shared" si="1044"/>
        <v>3.3803795934972534E-5</v>
      </c>
      <c r="AV841" s="13">
        <f t="shared" si="1045"/>
        <v>6.0919088296761555E-5</v>
      </c>
      <c r="AW841" s="13">
        <f t="shared" si="1046"/>
        <v>1.2455854409472382E-5</v>
      </c>
      <c r="AX841" s="13">
        <f t="shared" si="1047"/>
        <v>7.1043639517245988E-2</v>
      </c>
      <c r="AY841" s="13">
        <f t="shared" si="1048"/>
        <v>5.0317841748748086E-2</v>
      </c>
      <c r="AZ841" s="13">
        <f t="shared" si="1049"/>
        <v>1.7819225024623318E-2</v>
      </c>
      <c r="BA841" s="13">
        <f t="shared" si="1050"/>
        <v>4.2069210369244043E-3</v>
      </c>
      <c r="BB841" s="13">
        <f t="shared" si="1051"/>
        <v>7.4490548493808082E-4</v>
      </c>
      <c r="BC841" s="13">
        <f t="shared" si="1052"/>
        <v>1.0551834495976229E-4</v>
      </c>
      <c r="BD841" s="13">
        <f t="shared" si="1053"/>
        <v>6.3917315838411879E-8</v>
      </c>
      <c r="BE841" s="13">
        <f t="shared" si="1054"/>
        <v>4.6075116708698403E-7</v>
      </c>
      <c r="BF841" s="13">
        <f t="shared" si="1055"/>
        <v>1.6606739127524402E-6</v>
      </c>
      <c r="BG841" s="13">
        <f t="shared" si="1056"/>
        <v>3.9903503112572014E-6</v>
      </c>
      <c r="BH841" s="13">
        <f t="shared" si="1057"/>
        <v>7.1911599340532737E-6</v>
      </c>
      <c r="BI841" s="13">
        <f t="shared" si="1058"/>
        <v>1.0367567188523945E-5</v>
      </c>
      <c r="BJ841" s="14">
        <f t="shared" si="1059"/>
        <v>0.41038455786212041</v>
      </c>
      <c r="BK841" s="14">
        <f t="shared" si="1060"/>
        <v>5.6785052606401223E-2</v>
      </c>
      <c r="BL841" s="14">
        <f t="shared" si="1061"/>
        <v>2.2315950430514134E-3</v>
      </c>
      <c r="BM841" s="14">
        <f t="shared" si="1062"/>
        <v>0.404442073755437</v>
      </c>
      <c r="BN841" s="14">
        <f t="shared" si="1063"/>
        <v>1.4675333710513744E-2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1.5</v>
      </c>
      <c r="F842" s="10">
        <f>VLOOKUP(B842,home!$B$2:$E$405,3,FALSE)</f>
        <v>1.38</v>
      </c>
      <c r="G842" s="10">
        <f>VLOOKUP(C842,away!$B$2:$E$405,4,FALSE)</f>
        <v>2.0699999999999998</v>
      </c>
      <c r="H842" s="10">
        <f>VLOOKUP(A842,away!$A$2:$E$405,3,FALSE)</f>
        <v>0.88888888888888895</v>
      </c>
      <c r="I842" s="10">
        <f>VLOOKUP(C842,away!$B$2:$E$405,3,FALSE)</f>
        <v>1.24</v>
      </c>
      <c r="J842" s="10">
        <f>VLOOKUP(B842,home!$B$2:$E$405,4,FALSE)</f>
        <v>1.21</v>
      </c>
      <c r="K842" s="12">
        <f t="shared" si="1008"/>
        <v>4.2848999999999995</v>
      </c>
      <c r="L842" s="12">
        <f t="shared" si="1009"/>
        <v>1.3336888888888889</v>
      </c>
      <c r="M842" s="13">
        <f t="shared" si="1010"/>
        <v>3.6297594907617964E-3</v>
      </c>
      <c r="N842" s="13">
        <f t="shared" si="1011"/>
        <v>1.555315644196522E-2</v>
      </c>
      <c r="O842" s="13">
        <f t="shared" si="1012"/>
        <v>4.8409699021679988E-3</v>
      </c>
      <c r="P842" s="13">
        <f t="shared" si="1013"/>
        <v>2.0743071933799657E-2</v>
      </c>
      <c r="Q842" s="13">
        <f t="shared" si="1014"/>
        <v>3.3321860019088385E-2</v>
      </c>
      <c r="R842" s="13">
        <f t="shared" si="1015"/>
        <v>3.2281738849834975E-3</v>
      </c>
      <c r="S842" s="13">
        <f t="shared" si="1016"/>
        <v>2.9635230264284211E-2</v>
      </c>
      <c r="T842" s="13">
        <f t="shared" si="1017"/>
        <v>4.4440994464569075E-2</v>
      </c>
      <c r="U842" s="13">
        <f t="shared" si="1018"/>
        <v>1.3832402279765786E-2</v>
      </c>
      <c r="V842" s="13">
        <f t="shared" si="1019"/>
        <v>1.8817460823546756E-2</v>
      </c>
      <c r="W842" s="13">
        <f t="shared" si="1020"/>
        <v>4.7593612665263942E-2</v>
      </c>
      <c r="X842" s="13">
        <f t="shared" si="1021"/>
        <v>6.3475072393744003E-2</v>
      </c>
      <c r="Y842" s="13">
        <f t="shared" si="1022"/>
        <v>4.2327999386477133E-2</v>
      </c>
      <c r="Z842" s="13">
        <f t="shared" si="1023"/>
        <v>1.4351265472679229E-3</v>
      </c>
      <c r="AA842" s="13">
        <f t="shared" si="1024"/>
        <v>6.1493737423883223E-3</v>
      </c>
      <c r="AB842" s="13">
        <f t="shared" si="1025"/>
        <v>1.3174725774379862E-2</v>
      </c>
      <c r="AC842" s="13">
        <f t="shared" si="1026"/>
        <v>6.7210366221875702E-3</v>
      </c>
      <c r="AD842" s="13">
        <f t="shared" si="1027"/>
        <v>5.0983467727347354E-2</v>
      </c>
      <c r="AE842" s="13">
        <f t="shared" si="1028"/>
        <v>6.7996084424988418E-2</v>
      </c>
      <c r="AF842" s="13">
        <f t="shared" si="1029"/>
        <v>4.5342811142778959E-2</v>
      </c>
      <c r="AG842" s="13">
        <f t="shared" si="1030"/>
        <v>2.0157734470703868E-2</v>
      </c>
      <c r="AH842" s="13">
        <f t="shared" si="1031"/>
        <v>4.7850308256017557E-4</v>
      </c>
      <c r="AI842" s="13">
        <f t="shared" si="1032"/>
        <v>2.0503378584620963E-3</v>
      </c>
      <c r="AJ842" s="13">
        <f t="shared" si="1033"/>
        <v>4.3927463448621184E-3</v>
      </c>
      <c r="AK842" s="13">
        <f t="shared" si="1034"/>
        <v>6.2741596043665625E-3</v>
      </c>
      <c r="AL842" s="13">
        <f t="shared" si="1035"/>
        <v>1.5363546425438655E-3</v>
      </c>
      <c r="AM842" s="13">
        <f t="shared" si="1036"/>
        <v>4.3691812172982125E-2</v>
      </c>
      <c r="AN842" s="13">
        <f t="shared" si="1037"/>
        <v>5.8271284430526558E-2</v>
      </c>
      <c r="AO842" s="13">
        <f t="shared" si="1038"/>
        <v>3.8857882293138704E-2</v>
      </c>
      <c r="AP842" s="13">
        <f t="shared" si="1039"/>
        <v>1.7274775286703799E-2</v>
      </c>
      <c r="AQ842" s="13">
        <f t="shared" si="1040"/>
        <v>5.7597939644823022E-3</v>
      </c>
      <c r="AR842" s="13">
        <f t="shared" si="1041"/>
        <v>1.2763484890191773E-4</v>
      </c>
      <c r="AS842" s="13">
        <f t="shared" si="1042"/>
        <v>5.4690256405982721E-4</v>
      </c>
      <c r="AT842" s="13">
        <f t="shared" si="1043"/>
        <v>1.171711398369977E-3</v>
      </c>
      <c r="AU842" s="13">
        <f t="shared" si="1044"/>
        <v>1.6735553902918381E-3</v>
      </c>
      <c r="AV842" s="13">
        <f t="shared" si="1045"/>
        <v>1.7927543729653738E-3</v>
      </c>
      <c r="AW842" s="13">
        <f t="shared" si="1046"/>
        <v>2.4388450030018392E-4</v>
      </c>
      <c r="AX842" s="13">
        <f t="shared" si="1047"/>
        <v>3.1202507663335183E-2</v>
      </c>
      <c r="AY842" s="13">
        <f t="shared" si="1048"/>
        <v>4.1614437776060532E-2</v>
      </c>
      <c r="AZ842" s="13">
        <f t="shared" si="1049"/>
        <v>2.7750356639645E-2</v>
      </c>
      <c r="BA842" s="13">
        <f t="shared" si="1050"/>
        <v>1.2336780770999515E-2</v>
      </c>
      <c r="BB842" s="13">
        <f t="shared" si="1051"/>
        <v>4.1133568597350352E-3</v>
      </c>
      <c r="BC842" s="13">
        <f t="shared" si="1052"/>
        <v>1.0971876679727016E-3</v>
      </c>
      <c r="BD842" s="13">
        <f t="shared" si="1053"/>
        <v>2.8370863302583315E-5</v>
      </c>
      <c r="BE842" s="13">
        <f t="shared" si="1054"/>
        <v>1.2156631216523924E-4</v>
      </c>
      <c r="BF842" s="13">
        <f t="shared" si="1055"/>
        <v>2.604497454984168E-4</v>
      </c>
      <c r="BG842" s="13">
        <f t="shared" si="1056"/>
        <v>3.7200037149538875E-4</v>
      </c>
      <c r="BH842" s="13">
        <f t="shared" si="1057"/>
        <v>3.9849609795514771E-4</v>
      </c>
      <c r="BI842" s="13">
        <f t="shared" si="1058"/>
        <v>3.4150318602560237E-4</v>
      </c>
      <c r="BJ842" s="14">
        <f t="shared" si="1059"/>
        <v>0.71316296866250795</v>
      </c>
      <c r="BK842" s="14">
        <f t="shared" si="1060"/>
        <v>0.1226973515531844</v>
      </c>
      <c r="BL842" s="14">
        <f t="shared" si="1061"/>
        <v>6.1256337624967738E-2</v>
      </c>
      <c r="BM842" s="14">
        <f t="shared" si="1062"/>
        <v>0.77586423943940097</v>
      </c>
      <c r="BN842" s="14">
        <f t="shared" si="1063"/>
        <v>8.131699167276657E-2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1.5</v>
      </c>
      <c r="F843" s="10">
        <f>VLOOKUP(B843,home!$B$2:$E$405,3,FALSE)</f>
        <v>1.38</v>
      </c>
      <c r="G843" s="10">
        <f>VLOOKUP(C843,away!$B$2:$E$405,4,FALSE)</f>
        <v>1.66</v>
      </c>
      <c r="H843" s="10">
        <f>VLOOKUP(A843,away!$A$2:$E$405,3,FALSE)</f>
        <v>0.88888888888888895</v>
      </c>
      <c r="I843" s="10">
        <f>VLOOKUP(C843,away!$B$2:$E$405,3,FALSE)</f>
        <v>1.38</v>
      </c>
      <c r="J843" s="10">
        <f>VLOOKUP(B843,home!$B$2:$E$405,4,FALSE)</f>
        <v>0.24</v>
      </c>
      <c r="K843" s="12">
        <f t="shared" si="1008"/>
        <v>3.4361999999999995</v>
      </c>
      <c r="L843" s="12">
        <f t="shared" si="1009"/>
        <v>0.29439999999999994</v>
      </c>
      <c r="M843" s="13">
        <f t="shared" si="1010"/>
        <v>2.3978444453053999E-2</v>
      </c>
      <c r="N843" s="13">
        <f t="shared" si="1011"/>
        <v>8.2394730829584151E-2</v>
      </c>
      <c r="O843" s="13">
        <f t="shared" si="1012"/>
        <v>7.059254046979096E-3</v>
      </c>
      <c r="P843" s="13">
        <f t="shared" si="1013"/>
        <v>2.4257008756229569E-2</v>
      </c>
      <c r="Q843" s="13">
        <f t="shared" si="1014"/>
        <v>0.14156238703830851</v>
      </c>
      <c r="R843" s="13">
        <f t="shared" si="1015"/>
        <v>1.0391221957153226E-3</v>
      </c>
      <c r="S843" s="13">
        <f t="shared" si="1016"/>
        <v>6.1347023047282822E-3</v>
      </c>
      <c r="T843" s="13">
        <f t="shared" si="1017"/>
        <v>4.1675966744078016E-2</v>
      </c>
      <c r="U843" s="13">
        <f t="shared" si="1018"/>
        <v>3.5706316889169911E-3</v>
      </c>
      <c r="V843" s="13">
        <f t="shared" si="1019"/>
        <v>6.8955231767988366E-4</v>
      </c>
      <c r="W843" s="13">
        <f t="shared" si="1020"/>
        <v>0.16214555811367853</v>
      </c>
      <c r="X843" s="13">
        <f t="shared" si="1021"/>
        <v>4.773565230866695E-2</v>
      </c>
      <c r="Y843" s="13">
        <f t="shared" si="1022"/>
        <v>7.0266880198357725E-3</v>
      </c>
      <c r="Z843" s="13">
        <f t="shared" si="1023"/>
        <v>1.0197252480619697E-4</v>
      </c>
      <c r="AA843" s="13">
        <f t="shared" si="1024"/>
        <v>3.5039798973905402E-4</v>
      </c>
      <c r="AB843" s="13">
        <f t="shared" si="1025"/>
        <v>6.0201878617066867E-4</v>
      </c>
      <c r="AC843" s="13">
        <f t="shared" si="1026"/>
        <v>4.3597690001813718E-5</v>
      </c>
      <c r="AD843" s="13">
        <f t="shared" si="1027"/>
        <v>0.13929114169755555</v>
      </c>
      <c r="AE843" s="13">
        <f t="shared" si="1028"/>
        <v>4.1007312115760336E-2</v>
      </c>
      <c r="AF843" s="13">
        <f t="shared" si="1029"/>
        <v>6.0362763434399199E-3</v>
      </c>
      <c r="AG843" s="13">
        <f t="shared" si="1030"/>
        <v>5.9235991850290404E-4</v>
      </c>
      <c r="AH843" s="13">
        <f t="shared" si="1031"/>
        <v>7.5051778257360929E-6</v>
      </c>
      <c r="AI843" s="13">
        <f t="shared" si="1032"/>
        <v>2.5789292044794364E-5</v>
      </c>
      <c r="AJ843" s="13">
        <f t="shared" si="1033"/>
        <v>4.4308582662161192E-5</v>
      </c>
      <c r="AK843" s="13">
        <f t="shared" si="1034"/>
        <v>5.0751050581239415E-5</v>
      </c>
      <c r="AL843" s="13">
        <f t="shared" si="1035"/>
        <v>1.7641670629567192E-6</v>
      </c>
      <c r="AM843" s="13">
        <f t="shared" si="1036"/>
        <v>9.5726444220228038E-2</v>
      </c>
      <c r="AN843" s="13">
        <f t="shared" si="1037"/>
        <v>2.8181865178435128E-2</v>
      </c>
      <c r="AO843" s="13">
        <f t="shared" si="1038"/>
        <v>4.1483705542656492E-3</v>
      </c>
      <c r="AP843" s="13">
        <f t="shared" si="1039"/>
        <v>4.0709343039193566E-4</v>
      </c>
      <c r="AQ843" s="13">
        <f t="shared" si="1040"/>
        <v>2.9962076476846451E-5</v>
      </c>
      <c r="AR843" s="13">
        <f t="shared" si="1041"/>
        <v>4.4190487037934121E-7</v>
      </c>
      <c r="AS843" s="13">
        <f t="shared" si="1042"/>
        <v>1.5184735155974923E-6</v>
      </c>
      <c r="AT843" s="13">
        <f t="shared" si="1043"/>
        <v>2.6088893471480509E-6</v>
      </c>
      <c r="AU843" s="13">
        <f t="shared" si="1044"/>
        <v>2.9882218582233773E-6</v>
      </c>
      <c r="AV843" s="13">
        <f t="shared" si="1045"/>
        <v>2.5670319873067918E-6</v>
      </c>
      <c r="AW843" s="13">
        <f t="shared" si="1046"/>
        <v>4.9573941269274013E-8</v>
      </c>
      <c r="AX843" s="13">
        <f t="shared" si="1047"/>
        <v>5.4822534604924616E-2</v>
      </c>
      <c r="AY843" s="13">
        <f t="shared" si="1048"/>
        <v>1.6139754187689804E-2</v>
      </c>
      <c r="AZ843" s="13">
        <f t="shared" si="1049"/>
        <v>2.3757718164279383E-3</v>
      </c>
      <c r="BA843" s="13">
        <f t="shared" si="1050"/>
        <v>2.3314240758546162E-4</v>
      </c>
      <c r="BB843" s="13">
        <f t="shared" si="1051"/>
        <v>1.7159281198289967E-5</v>
      </c>
      <c r="BC843" s="13">
        <f t="shared" si="1052"/>
        <v>1.0103384769553133E-6</v>
      </c>
      <c r="BD843" s="13">
        <f t="shared" si="1053"/>
        <v>2.1682798973279663E-8</v>
      </c>
      <c r="BE843" s="13">
        <f t="shared" si="1054"/>
        <v>7.4506433831983569E-8</v>
      </c>
      <c r="BF843" s="13">
        <f t="shared" si="1055"/>
        <v>1.2800950396673095E-7</v>
      </c>
      <c r="BG843" s="13">
        <f t="shared" si="1056"/>
        <v>1.4662208584349361E-7</v>
      </c>
      <c r="BH843" s="13">
        <f t="shared" si="1057"/>
        <v>1.2595570284385318E-7</v>
      </c>
      <c r="BI843" s="13">
        <f t="shared" si="1058"/>
        <v>8.6561797222409632E-8</v>
      </c>
      <c r="BJ843" s="14">
        <f t="shared" si="1059"/>
        <v>0.87155118122551123</v>
      </c>
      <c r="BK843" s="14">
        <f t="shared" si="1060"/>
        <v>7.1244823876446303E-2</v>
      </c>
      <c r="BL843" s="14">
        <f t="shared" si="1061"/>
        <v>1.2760486670536399E-2</v>
      </c>
      <c r="BM843" s="14">
        <f t="shared" si="1062"/>
        <v>0.65922781236368078</v>
      </c>
      <c r="BN843" s="14">
        <f t="shared" si="1063"/>
        <v>0.2802909473198707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1.5</v>
      </c>
      <c r="F844" s="10">
        <f>VLOOKUP(B844,home!$B$2:$E$405,3,FALSE)</f>
        <v>0.83</v>
      </c>
      <c r="G844" s="10">
        <f>VLOOKUP(C844,away!$B$2:$E$405,4,FALSE)</f>
        <v>1.1000000000000001</v>
      </c>
      <c r="H844" s="10">
        <f>VLOOKUP(A844,away!$A$2:$E$405,3,FALSE)</f>
        <v>0.88888888888888895</v>
      </c>
      <c r="I844" s="10">
        <f>VLOOKUP(C844,away!$B$2:$E$405,3,FALSE)</f>
        <v>0.28000000000000003</v>
      </c>
      <c r="J844" s="10">
        <f>VLOOKUP(B844,home!$B$2:$E$405,4,FALSE)</f>
        <v>0.24</v>
      </c>
      <c r="K844" s="12">
        <f t="shared" si="1008"/>
        <v>1.3694999999999999</v>
      </c>
      <c r="L844" s="12">
        <f t="shared" si="1009"/>
        <v>5.973333333333334E-2</v>
      </c>
      <c r="M844" s="13">
        <f t="shared" si="1010"/>
        <v>0.23949246276568475</v>
      </c>
      <c r="N844" s="13">
        <f t="shared" si="1011"/>
        <v>0.32798492775760524</v>
      </c>
      <c r="O844" s="13">
        <f t="shared" si="1012"/>
        <v>1.4305683109203569E-2</v>
      </c>
      <c r="P844" s="13">
        <f t="shared" si="1013"/>
        <v>1.9591633018054288E-2</v>
      </c>
      <c r="Q844" s="13">
        <f t="shared" si="1014"/>
        <v>0.22458767928202023</v>
      </c>
      <c r="R844" s="13">
        <f t="shared" si="1015"/>
        <v>4.2726306886154666E-4</v>
      </c>
      <c r="S844" s="13">
        <f t="shared" si="1016"/>
        <v>4.0067240517883192E-4</v>
      </c>
      <c r="T844" s="13">
        <f t="shared" si="1017"/>
        <v>1.3415370709112674E-2</v>
      </c>
      <c r="U844" s="13">
        <f t="shared" si="1018"/>
        <v>5.8513677280588817E-4</v>
      </c>
      <c r="V844" s="13">
        <f t="shared" si="1019"/>
        <v>3.6418806634637002E-6</v>
      </c>
      <c r="W844" s="13">
        <f t="shared" si="1020"/>
        <v>0.10252427559224224</v>
      </c>
      <c r="X844" s="13">
        <f t="shared" si="1021"/>
        <v>6.1241167287099359E-3</v>
      </c>
      <c r="Y844" s="13">
        <f t="shared" si="1022"/>
        <v>1.8290695296413679E-4</v>
      </c>
      <c r="Z844" s="13">
        <f t="shared" si="1023"/>
        <v>8.5072824377765712E-6</v>
      </c>
      <c r="AA844" s="13">
        <f t="shared" si="1024"/>
        <v>1.1650723298535014E-5</v>
      </c>
      <c r="AB844" s="13">
        <f t="shared" si="1025"/>
        <v>7.9778327786718515E-6</v>
      </c>
      <c r="AC844" s="13">
        <f t="shared" si="1026"/>
        <v>1.8620207456157203E-8</v>
      </c>
      <c r="AD844" s="13">
        <f t="shared" si="1027"/>
        <v>3.510174885589392E-2</v>
      </c>
      <c r="AE844" s="13">
        <f t="shared" si="1028"/>
        <v>2.0967444649920633E-3</v>
      </c>
      <c r="AF844" s="13">
        <f t="shared" si="1029"/>
        <v>6.2622768021096303E-5</v>
      </c>
      <c r="AG844" s="13">
        <f t="shared" si="1030"/>
        <v>1.2468888921533837E-6</v>
      </c>
      <c r="AH844" s="13">
        <f t="shared" si="1031"/>
        <v>1.2704208440413016E-7</v>
      </c>
      <c r="AI844" s="13">
        <f t="shared" si="1032"/>
        <v>1.7398413459145625E-7</v>
      </c>
      <c r="AJ844" s="13">
        <f t="shared" si="1033"/>
        <v>1.1913563616149969E-7</v>
      </c>
      <c r="AK844" s="13">
        <f t="shared" si="1034"/>
        <v>5.4385417907724609E-8</v>
      </c>
      <c r="AL844" s="13">
        <f t="shared" si="1035"/>
        <v>6.0928893876377985E-11</v>
      </c>
      <c r="AM844" s="13">
        <f t="shared" si="1036"/>
        <v>9.6143690116293409E-3</v>
      </c>
      <c r="AN844" s="13">
        <f t="shared" si="1037"/>
        <v>5.7429830896132603E-4</v>
      </c>
      <c r="AO844" s="13">
        <f t="shared" si="1038"/>
        <v>1.7152376160978272E-5</v>
      </c>
      <c r="AP844" s="13">
        <f t="shared" si="1039"/>
        <v>3.415228675608117E-7</v>
      </c>
      <c r="AQ844" s="13">
        <f t="shared" si="1040"/>
        <v>5.1000748222414565E-9</v>
      </c>
      <c r="AR844" s="13">
        <f t="shared" si="1041"/>
        <v>1.5177294350146764E-9</v>
      </c>
      <c r="AS844" s="13">
        <f t="shared" si="1042"/>
        <v>2.078530461252599E-9</v>
      </c>
      <c r="AT844" s="13">
        <f t="shared" si="1043"/>
        <v>1.4232737333427174E-9</v>
      </c>
      <c r="AU844" s="13">
        <f t="shared" si="1044"/>
        <v>6.4972445927095053E-10</v>
      </c>
      <c r="AV844" s="13">
        <f t="shared" si="1045"/>
        <v>2.2244941174289157E-10</v>
      </c>
      <c r="AW844" s="13">
        <f t="shared" si="1046"/>
        <v>1.3845211049384209E-13</v>
      </c>
      <c r="AX844" s="13">
        <f t="shared" si="1047"/>
        <v>2.1944797269043961E-3</v>
      </c>
      <c r="AY844" s="13">
        <f t="shared" si="1048"/>
        <v>1.310835890204226E-4</v>
      </c>
      <c r="AZ844" s="13">
        <f t="shared" si="1049"/>
        <v>3.9150298587432887E-6</v>
      </c>
      <c r="BA844" s="13">
        <f t="shared" si="1050"/>
        <v>7.795259452075524E-8</v>
      </c>
      <c r="BB844" s="13">
        <f t="shared" si="1051"/>
        <v>1.1640920781766119E-9</v>
      </c>
      <c r="BC844" s="13">
        <f t="shared" si="1052"/>
        <v>1.3907020027283267E-11</v>
      </c>
      <c r="BD844" s="13">
        <f t="shared" si="1053"/>
        <v>1.510983970859053E-11</v>
      </c>
      <c r="BE844" s="13">
        <f t="shared" si="1054"/>
        <v>2.0692925480914731E-11</v>
      </c>
      <c r="BF844" s="13">
        <f t="shared" si="1055"/>
        <v>1.4169480723056363E-11</v>
      </c>
      <c r="BG844" s="13">
        <f t="shared" si="1056"/>
        <v>6.4683679500752301E-12</v>
      </c>
      <c r="BH844" s="13">
        <f t="shared" si="1057"/>
        <v>2.2146074769070057E-12</v>
      </c>
      <c r="BI844" s="13">
        <f t="shared" si="1058"/>
        <v>6.0658098792482873E-13</v>
      </c>
      <c r="BJ844" s="14">
        <f t="shared" si="1059"/>
        <v>0.72461736379652475</v>
      </c>
      <c r="BK844" s="14">
        <f t="shared" si="1060"/>
        <v>0.25961951233973807</v>
      </c>
      <c r="BL844" s="14">
        <f t="shared" si="1061"/>
        <v>1.5338192005190579E-2</v>
      </c>
      <c r="BM844" s="14">
        <f t="shared" si="1062"/>
        <v>0.17306284283357981</v>
      </c>
      <c r="BN844" s="14">
        <f t="shared" si="1063"/>
        <v>0.82638964900142953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1.5</v>
      </c>
      <c r="F845" s="10">
        <f>VLOOKUP(B845,home!$B$2:$E$405,3,FALSE)</f>
        <v>1.66</v>
      </c>
      <c r="G845" s="10">
        <f>VLOOKUP(C845,away!$B$2:$E$405,4,FALSE)</f>
        <v>1.38</v>
      </c>
      <c r="H845" s="10">
        <f>VLOOKUP(A845,away!$A$2:$E$405,3,FALSE)</f>
        <v>0.88888888888888895</v>
      </c>
      <c r="I845" s="10">
        <f>VLOOKUP(C845,away!$B$2:$E$405,3,FALSE)</f>
        <v>1.66</v>
      </c>
      <c r="J845" s="10">
        <f>VLOOKUP(B845,home!$B$2:$E$405,4,FALSE)</f>
        <v>1.81</v>
      </c>
      <c r="K845" s="12">
        <f t="shared" si="1008"/>
        <v>3.4361999999999995</v>
      </c>
      <c r="L845" s="12">
        <f t="shared" si="1009"/>
        <v>2.6707555555555555</v>
      </c>
      <c r="M845" s="13">
        <f t="shared" si="1010"/>
        <v>2.2273214575803161E-3</v>
      </c>
      <c r="N845" s="13">
        <f t="shared" si="1011"/>
        <v>7.6535219925374818E-3</v>
      </c>
      <c r="O845" s="13">
        <f t="shared" si="1012"/>
        <v>5.9486311568407255E-3</v>
      </c>
      <c r="P845" s="13">
        <f t="shared" si="1013"/>
        <v>2.0440686381136101E-2</v>
      </c>
      <c r="Q845" s="13">
        <f t="shared" si="1014"/>
        <v>1.3149516135378646E-2</v>
      </c>
      <c r="R845" s="13">
        <f t="shared" si="1015"/>
        <v>7.9436698550416213E-3</v>
      </c>
      <c r="S845" s="13">
        <f t="shared" si="1016"/>
        <v>4.6897323499261505E-2</v>
      </c>
      <c r="T845" s="13">
        <f t="shared" si="1017"/>
        <v>3.5119143271429933E-2</v>
      </c>
      <c r="U845" s="13">
        <f t="shared" si="1018"/>
        <v>2.7296038355894017E-2</v>
      </c>
      <c r="V845" s="13">
        <f t="shared" si="1019"/>
        <v>4.7820941482106138E-2</v>
      </c>
      <c r="W845" s="13">
        <f t="shared" si="1020"/>
        <v>1.5061455781462698E-2</v>
      </c>
      <c r="X845" s="13">
        <f t="shared" si="1021"/>
        <v>4.022546670309584E-2</v>
      </c>
      <c r="Y845" s="13">
        <f t="shared" si="1022"/>
        <v>5.3716194336054117E-2</v>
      </c>
      <c r="Z845" s="13">
        <f t="shared" si="1023"/>
        <v>7.0718667989505355E-3</v>
      </c>
      <c r="AA845" s="13">
        <f t="shared" si="1024"/>
        <v>2.4300348694553831E-2</v>
      </c>
      <c r="AB845" s="13">
        <f t="shared" si="1025"/>
        <v>4.1750429092112927E-2</v>
      </c>
      <c r="AC845" s="13">
        <f t="shared" si="1026"/>
        <v>2.7429046668355279E-2</v>
      </c>
      <c r="AD845" s="13">
        <f t="shared" si="1027"/>
        <v>1.2938543589065529E-2</v>
      </c>
      <c r="AE845" s="13">
        <f t="shared" si="1028"/>
        <v>3.4555687171294473E-2</v>
      </c>
      <c r="AF845" s="13">
        <f t="shared" si="1029"/>
        <v>4.6144896744387286E-2</v>
      </c>
      <c r="AG845" s="13">
        <f t="shared" si="1030"/>
        <v>4.1080579780203276E-2</v>
      </c>
      <c r="AH845" s="13">
        <f t="shared" si="1031"/>
        <v>4.7218068853615066E-3</v>
      </c>
      <c r="AI845" s="13">
        <f t="shared" si="1032"/>
        <v>1.6225072819479207E-2</v>
      </c>
      <c r="AJ845" s="13">
        <f t="shared" si="1033"/>
        <v>2.7876297611147224E-2</v>
      </c>
      <c r="AK845" s="13">
        <f t="shared" si="1034"/>
        <v>3.1929511283808026E-2</v>
      </c>
      <c r="AL845" s="13">
        <f t="shared" si="1035"/>
        <v>1.0068929004805381E-2</v>
      </c>
      <c r="AM845" s="13">
        <f t="shared" si="1036"/>
        <v>8.8918846961493925E-3</v>
      </c>
      <c r="AN845" s="13">
        <f t="shared" si="1037"/>
        <v>2.374805045160041E-2</v>
      </c>
      <c r="AO845" s="13">
        <f t="shared" si="1038"/>
        <v>3.1712618838612712E-2</v>
      </c>
      <c r="AP845" s="13">
        <f t="shared" si="1039"/>
        <v>2.8232217648146891E-2</v>
      </c>
      <c r="AQ845" s="13">
        <f t="shared" si="1040"/>
        <v>1.8850338032360477E-2</v>
      </c>
      <c r="AR845" s="13">
        <f t="shared" si="1041"/>
        <v>2.5221583942679421E-3</v>
      </c>
      <c r="AS845" s="13">
        <f t="shared" si="1042"/>
        <v>8.6666406743835037E-3</v>
      </c>
      <c r="AT845" s="13">
        <f t="shared" si="1043"/>
        <v>1.4890155342658295E-2</v>
      </c>
      <c r="AU845" s="13">
        <f t="shared" si="1044"/>
        <v>1.7055183929480806E-2</v>
      </c>
      <c r="AV845" s="13">
        <f t="shared" si="1045"/>
        <v>1.4651255754620486E-2</v>
      </c>
      <c r="AW845" s="13">
        <f t="shared" si="1046"/>
        <v>2.5668078090525892E-3</v>
      </c>
      <c r="AX845" s="13">
        <f t="shared" si="1047"/>
        <v>5.0923823654847582E-3</v>
      </c>
      <c r="AY845" s="13">
        <f t="shared" si="1048"/>
        <v>1.3600508493631558E-2</v>
      </c>
      <c r="AZ845" s="13">
        <f t="shared" si="1049"/>
        <v>1.8161816808873504E-2</v>
      </c>
      <c r="BA845" s="13">
        <f t="shared" si="1050"/>
        <v>1.6168591047093731E-2</v>
      </c>
      <c r="BB845" s="13">
        <f t="shared" si="1051"/>
        <v>1.0795588591132849E-2</v>
      </c>
      <c r="BC845" s="13">
        <f t="shared" si="1052"/>
        <v>5.7664756410520431E-3</v>
      </c>
      <c r="BD845" s="13">
        <f t="shared" si="1053"/>
        <v>1.1226780905803648E-3</v>
      </c>
      <c r="BE845" s="13">
        <f t="shared" si="1054"/>
        <v>3.8577464548522496E-3</v>
      </c>
      <c r="BF845" s="13">
        <f t="shared" si="1055"/>
        <v>6.6279941840816491E-3</v>
      </c>
      <c r="BG845" s="13">
        <f t="shared" si="1056"/>
        <v>7.5917045384471197E-3</v>
      </c>
      <c r="BH845" s="13">
        <f t="shared" si="1057"/>
        <v>6.521653783752997E-3</v>
      </c>
      <c r="BI845" s="13">
        <f t="shared" si="1058"/>
        <v>4.4819413463464087E-3</v>
      </c>
      <c r="BJ845" s="14">
        <f t="shared" si="1059"/>
        <v>0.48066547811904753</v>
      </c>
      <c r="BK845" s="14">
        <f t="shared" si="1060"/>
        <v>0.16848475698687629</v>
      </c>
      <c r="BL845" s="14">
        <f t="shared" si="1061"/>
        <v>0.27598091824771093</v>
      </c>
      <c r="BM845" s="14">
        <f t="shared" si="1062"/>
        <v>0.86380597248949154</v>
      </c>
      <c r="BN845" s="14">
        <f t="shared" si="1063"/>
        <v>5.736334697851489E-2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1.2068965517241399</v>
      </c>
      <c r="F846" s="10">
        <f>VLOOKUP(B846,home!$B$2:$E$405,3,FALSE)</f>
        <v>1.19</v>
      </c>
      <c r="G846" s="10">
        <f>VLOOKUP(C846,away!$B$2:$E$405,4,FALSE)</f>
        <v>0.79</v>
      </c>
      <c r="H846" s="10">
        <f>VLOOKUP(A846,away!$A$2:$E$405,3,FALSE)</f>
        <v>1.3793103448275901</v>
      </c>
      <c r="I846" s="10">
        <f>VLOOKUP(C846,away!$B$2:$E$405,3,FALSE)</f>
        <v>0.59</v>
      </c>
      <c r="J846" s="10">
        <f>VLOOKUP(B846,home!$B$2:$E$405,4,FALSE)</f>
        <v>0.54</v>
      </c>
      <c r="K846" s="12">
        <f t="shared" si="1008"/>
        <v>1.134603448275864</v>
      </c>
      <c r="L846" s="12">
        <f t="shared" si="1009"/>
        <v>0.43944827586207025</v>
      </c>
      <c r="M846" s="13">
        <f t="shared" si="1010"/>
        <v>0.20720394604945394</v>
      </c>
      <c r="N846" s="13">
        <f t="shared" si="1011"/>
        <v>0.23509431168407652</v>
      </c>
      <c r="O846" s="13">
        <f t="shared" si="1012"/>
        <v>9.1055416843249942E-2</v>
      </c>
      <c r="P846" s="13">
        <f t="shared" si="1013"/>
        <v>0.10331178993454757</v>
      </c>
      <c r="Q846" s="13">
        <f t="shared" si="1014"/>
        <v>0.133369408353397</v>
      </c>
      <c r="R846" s="13">
        <f t="shared" si="1015"/>
        <v>2.0007072969834148E-2</v>
      </c>
      <c r="S846" s="13">
        <f t="shared" si="1016"/>
        <v>1.2877802453787069E-2</v>
      </c>
      <c r="T846" s="13">
        <f t="shared" si="1017"/>
        <v>5.8608956553644689E-2</v>
      </c>
      <c r="U846" s="13">
        <f t="shared" si="1018"/>
        <v>2.2700093981480655E-2</v>
      </c>
      <c r="V846" s="13">
        <f t="shared" si="1019"/>
        <v>7.1342958219033274E-4</v>
      </c>
      <c r="W846" s="13">
        <f t="shared" si="1020"/>
        <v>5.0440463537425352E-2</v>
      </c>
      <c r="X846" s="13">
        <f t="shared" si="1021"/>
        <v>2.216597473520519E-2</v>
      </c>
      <c r="Y846" s="13">
        <f t="shared" si="1022"/>
        <v>4.8703996900940644E-3</v>
      </c>
      <c r="Z846" s="13">
        <f t="shared" si="1023"/>
        <v>2.9306912405467492E-3</v>
      </c>
      <c r="AA846" s="13">
        <f t="shared" si="1024"/>
        <v>3.3251723873562108E-3</v>
      </c>
      <c r="AB846" s="13">
        <f t="shared" si="1025"/>
        <v>1.8863760284030221E-3</v>
      </c>
      <c r="AC846" s="13">
        <f t="shared" si="1026"/>
        <v>2.2232228359308188E-5</v>
      </c>
      <c r="AD846" s="13">
        <f t="shared" si="1027"/>
        <v>1.4307480965548959E-2</v>
      </c>
      <c r="AE846" s="13">
        <f t="shared" si="1028"/>
        <v>6.2873978422398769E-3</v>
      </c>
      <c r="AF846" s="13">
        <f t="shared" si="1029"/>
        <v>1.3814930707156073E-3</v>
      </c>
      <c r="AG846" s="13">
        <f t="shared" si="1030"/>
        <v>2.0236491601379028E-4</v>
      </c>
      <c r="AH846" s="13">
        <f t="shared" si="1031"/>
        <v>3.2197180318558504E-4</v>
      </c>
      <c r="AI846" s="13">
        <f t="shared" si="1032"/>
        <v>3.6531031814196257E-4</v>
      </c>
      <c r="AJ846" s="13">
        <f t="shared" si="1033"/>
        <v>2.0724117332731186E-4</v>
      </c>
      <c r="AK846" s="13">
        <f t="shared" si="1034"/>
        <v>7.8378849960634685E-5</v>
      </c>
      <c r="AL846" s="13">
        <f t="shared" si="1035"/>
        <v>4.4339914366023548E-7</v>
      </c>
      <c r="AM846" s="13">
        <f t="shared" si="1036"/>
        <v>3.2466634479306235E-3</v>
      </c>
      <c r="AN846" s="13">
        <f t="shared" si="1037"/>
        <v>1.4267406544975166E-3</v>
      </c>
      <c r="AO846" s="13">
        <f t="shared" si="1038"/>
        <v>3.1348936036062764E-4</v>
      </c>
      <c r="AP846" s="13">
        <f t="shared" si="1039"/>
        <v>4.5920786303860355E-5</v>
      </c>
      <c r="AQ846" s="13">
        <f t="shared" si="1040"/>
        <v>5.0449525918654987E-6</v>
      </c>
      <c r="AR846" s="13">
        <f t="shared" si="1041"/>
        <v>2.8297990757221449E-5</v>
      </c>
      <c r="AS846" s="13">
        <f t="shared" si="1042"/>
        <v>3.2106997892421981E-5</v>
      </c>
      <c r="AT846" s="13">
        <f t="shared" si="1043"/>
        <v>1.8214355261263941E-5</v>
      </c>
      <c r="AU846" s="13">
        <f t="shared" si="1044"/>
        <v>6.888690095850565E-6</v>
      </c>
      <c r="AV846" s="13">
        <f t="shared" si="1045"/>
        <v>1.9539828842139622E-6</v>
      </c>
      <c r="AW846" s="13">
        <f t="shared" si="1046"/>
        <v>6.1410723401811115E-9</v>
      </c>
      <c r="AX846" s="13">
        <f t="shared" si="1047"/>
        <v>6.1394592390221522E-4</v>
      </c>
      <c r="AY846" s="13">
        <f t="shared" si="1048"/>
        <v>2.6979747773137421E-4</v>
      </c>
      <c r="AZ846" s="13">
        <f t="shared" si="1049"/>
        <v>5.928101821049384E-5</v>
      </c>
      <c r="BA846" s="13">
        <f t="shared" si="1050"/>
        <v>8.6836470813165042E-6</v>
      </c>
      <c r="BB846" s="13">
        <f t="shared" si="1051"/>
        <v>9.5400343451980872E-7</v>
      </c>
      <c r="BC846" s="13">
        <f t="shared" si="1052"/>
        <v>8.3847032893244716E-8</v>
      </c>
      <c r="BD846" s="13">
        <f t="shared" si="1053"/>
        <v>2.0725838747702935E-6</v>
      </c>
      <c r="BE846" s="13">
        <f t="shared" si="1054"/>
        <v>2.3515608111553263E-6</v>
      </c>
      <c r="BF846" s="13">
        <f t="shared" si="1055"/>
        <v>1.3340445025836107E-6</v>
      </c>
      <c r="BG846" s="13">
        <f t="shared" si="1056"/>
        <v>5.0453716426160816E-7</v>
      </c>
      <c r="BH846" s="13">
        <f t="shared" si="1057"/>
        <v>1.4311240158863678E-7</v>
      </c>
      <c r="BI846" s="13">
        <f t="shared" si="1058"/>
        <v>3.2475164866701467E-8</v>
      </c>
      <c r="BJ846" s="14">
        <f t="shared" si="1059"/>
        <v>0.53271885646743833</v>
      </c>
      <c r="BK846" s="14">
        <f t="shared" si="1060"/>
        <v>0.32439944112521324</v>
      </c>
      <c r="BL846" s="14">
        <f t="shared" si="1061"/>
        <v>0.14004093468574969</v>
      </c>
      <c r="BM846" s="14">
        <f t="shared" si="1062"/>
        <v>0.20977818634772993</v>
      </c>
      <c r="BN846" s="14">
        <f t="shared" si="1063"/>
        <v>0.79004194583455922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1.2068965517241399</v>
      </c>
      <c r="F847" s="10">
        <f>VLOOKUP(B847,home!$B$2:$E$405,3,FALSE)</f>
        <v>1.38</v>
      </c>
      <c r="G847" s="10">
        <f>VLOOKUP(C847,away!$B$2:$E$405,4,FALSE)</f>
        <v>0.2</v>
      </c>
      <c r="H847" s="10">
        <f>VLOOKUP(A847,away!$A$2:$E$405,3,FALSE)</f>
        <v>1.3793103448275901</v>
      </c>
      <c r="I847" s="10">
        <f>VLOOKUP(C847,away!$B$2:$E$405,3,FALSE)</f>
        <v>1.19</v>
      </c>
      <c r="J847" s="10">
        <f>VLOOKUP(B847,home!$B$2:$E$405,4,FALSE)</f>
        <v>1.0900000000000001</v>
      </c>
      <c r="K847" s="12">
        <f t="shared" si="1008"/>
        <v>0.33310344827586258</v>
      </c>
      <c r="L847" s="12">
        <f t="shared" si="1009"/>
        <v>1.7891034482758672</v>
      </c>
      <c r="M847" s="13">
        <f t="shared" si="1010"/>
        <v>0.11976702321005421</v>
      </c>
      <c r="N847" s="13">
        <f t="shared" si="1011"/>
        <v>3.9894808421004326E-2</v>
      </c>
      <c r="O847" s="13">
        <f t="shared" si="1012"/>
        <v>0.21427559421484377</v>
      </c>
      <c r="P847" s="13">
        <f t="shared" si="1013"/>
        <v>7.1375939314323927E-2</v>
      </c>
      <c r="Q847" s="13">
        <f t="shared" si="1014"/>
        <v>6.6445491266707299E-3</v>
      </c>
      <c r="R847" s="13">
        <f t="shared" si="1015"/>
        <v>0.19168060224556879</v>
      </c>
      <c r="S847" s="13">
        <f t="shared" si="1016"/>
        <v>1.0634239243107402E-2</v>
      </c>
      <c r="T847" s="13">
        <f t="shared" si="1017"/>
        <v>1.1887785754765002E-2</v>
      </c>
      <c r="U847" s="13">
        <f t="shared" si="1018"/>
        <v>6.384946957559301E-2</v>
      </c>
      <c r="V847" s="13">
        <f t="shared" si="1019"/>
        <v>7.0417158851519086E-4</v>
      </c>
      <c r="W847" s="13">
        <f t="shared" si="1020"/>
        <v>7.3777407544413072E-4</v>
      </c>
      <c r="X847" s="13">
        <f t="shared" si="1021"/>
        <v>1.3199541424256339E-3</v>
      </c>
      <c r="Y847" s="13">
        <f t="shared" si="1022"/>
        <v>1.1807672538898587E-3</v>
      </c>
      <c r="Z847" s="13">
        <f t="shared" si="1023"/>
        <v>0.11431214214838067</v>
      </c>
      <c r="AA847" s="13">
        <f t="shared" si="1024"/>
        <v>3.807776872942617E-2</v>
      </c>
      <c r="AB847" s="13">
        <f t="shared" si="1025"/>
        <v>6.3419180332113332E-3</v>
      </c>
      <c r="AC847" s="13">
        <f t="shared" si="1026"/>
        <v>2.6228478435473056E-5</v>
      </c>
      <c r="AD847" s="13">
        <f t="shared" si="1027"/>
        <v>6.1438772144744062E-5</v>
      </c>
      <c r="AE847" s="13">
        <f t="shared" si="1028"/>
        <v>1.0992031910199687E-4</v>
      </c>
      <c r="AF847" s="13">
        <f t="shared" si="1029"/>
        <v>9.8329410970483163E-5</v>
      </c>
      <c r="AG847" s="13">
        <f t="shared" si="1030"/>
        <v>5.8640496078075436E-5</v>
      </c>
      <c r="AH847" s="13">
        <f t="shared" si="1031"/>
        <v>5.1129061924367239E-2</v>
      </c>
      <c r="AI847" s="13">
        <f t="shared" si="1032"/>
        <v>1.7031266834116838E-2</v>
      </c>
      <c r="AJ847" s="13">
        <f t="shared" si="1033"/>
        <v>2.8365868554753254E-3</v>
      </c>
      <c r="AK847" s="13">
        <f t="shared" si="1034"/>
        <v>3.1495895429760573E-4</v>
      </c>
      <c r="AL847" s="13">
        <f t="shared" si="1035"/>
        <v>6.2524131766521936E-7</v>
      </c>
      <c r="AM847" s="13">
        <f t="shared" si="1036"/>
        <v>4.0930933718498523E-6</v>
      </c>
      <c r="AN847" s="13">
        <f t="shared" si="1037"/>
        <v>7.322967465691666E-6</v>
      </c>
      <c r="AO847" s="13">
        <f t="shared" si="1038"/>
        <v>6.5507731722404757E-6</v>
      </c>
      <c r="AP847" s="13">
        <f t="shared" si="1039"/>
        <v>3.9066702904428252E-6</v>
      </c>
      <c r="AQ847" s="13">
        <f t="shared" si="1040"/>
        <v>1.7473593219770355E-6</v>
      </c>
      <c r="AR847" s="13">
        <f t="shared" si="1041"/>
        <v>1.8295036199199161E-2</v>
      </c>
      <c r="AS847" s="13">
        <f t="shared" si="1042"/>
        <v>6.0941396442849719E-3</v>
      </c>
      <c r="AT847" s="13">
        <f t="shared" si="1043"/>
        <v>1.0149894648929813E-3</v>
      </c>
      <c r="AU847" s="13">
        <f t="shared" si="1044"/>
        <v>1.1269883023984158E-4</v>
      </c>
      <c r="AV847" s="13">
        <f t="shared" si="1045"/>
        <v>9.3850922423868168E-6</v>
      </c>
      <c r="AW847" s="13">
        <f t="shared" si="1046"/>
        <v>1.0350462355617358E-8</v>
      </c>
      <c r="AX847" s="13">
        <f t="shared" si="1047"/>
        <v>2.2723725271304393E-7</v>
      </c>
      <c r="AY847" s="13">
        <f t="shared" si="1048"/>
        <v>4.0655095240564144E-7</v>
      </c>
      <c r="AZ847" s="13">
        <f t="shared" si="1049"/>
        <v>3.6368085542438565E-7</v>
      </c>
      <c r="BA847" s="13">
        <f t="shared" si="1050"/>
        <v>2.1688755750389515E-7</v>
      </c>
      <c r="BB847" s="13">
        <f t="shared" si="1051"/>
        <v>9.700856925458731E-8</v>
      </c>
      <c r="BC847" s="13">
        <f t="shared" si="1052"/>
        <v>3.4711673153138102E-8</v>
      </c>
      <c r="BD847" s="13">
        <f t="shared" si="1053"/>
        <v>5.4552853917198326E-3</v>
      </c>
      <c r="BE847" s="13">
        <f t="shared" si="1054"/>
        <v>1.817174375310816E-3</v>
      </c>
      <c r="BF847" s="13">
        <f t="shared" si="1055"/>
        <v>3.0265352526728459E-4</v>
      </c>
      <c r="BG847" s="13">
        <f t="shared" si="1056"/>
        <v>3.3604977633126152E-5</v>
      </c>
      <c r="BH847" s="13">
        <f t="shared" si="1057"/>
        <v>2.7984834822068874E-6</v>
      </c>
      <c r="BI847" s="13">
        <f t="shared" si="1058"/>
        <v>1.8643689957323158E-7</v>
      </c>
      <c r="BJ847" s="14">
        <f t="shared" si="1059"/>
        <v>6.201893471297764E-2</v>
      </c>
      <c r="BK847" s="14">
        <f t="shared" si="1060"/>
        <v>0.20250863362670626</v>
      </c>
      <c r="BL847" s="14">
        <f t="shared" si="1061"/>
        <v>0.61867517978807207</v>
      </c>
      <c r="BM847" s="14">
        <f t="shared" si="1062"/>
        <v>0.35387597754318101</v>
      </c>
      <c r="BN847" s="14">
        <f t="shared" si="1063"/>
        <v>0.64363851653246573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1.2068965517241399</v>
      </c>
      <c r="F848" s="10">
        <f>VLOOKUP(B848,home!$B$2:$E$405,3,FALSE)</f>
        <v>1.58</v>
      </c>
      <c r="G848" s="10">
        <f>VLOOKUP(C848,away!$B$2:$E$405,4,FALSE)</f>
        <v>2.37</v>
      </c>
      <c r="H848" s="10">
        <f>VLOOKUP(A848,away!$A$2:$E$405,3,FALSE)</f>
        <v>1.3793103448275901</v>
      </c>
      <c r="I848" s="10">
        <f>VLOOKUP(C848,away!$B$2:$E$405,3,FALSE)</f>
        <v>0.44</v>
      </c>
      <c r="J848" s="10">
        <f>VLOOKUP(B848,home!$B$2:$E$405,4,FALSE)</f>
        <v>1.36</v>
      </c>
      <c r="K848" s="12">
        <f t="shared" si="1008"/>
        <v>4.5193448275862149</v>
      </c>
      <c r="L848" s="12">
        <f t="shared" si="1009"/>
        <v>0.82537931034482992</v>
      </c>
      <c r="M848" s="13">
        <f t="shared" si="1010"/>
        <v>4.773267787261227E-3</v>
      </c>
      <c r="N848" s="13">
        <f t="shared" si="1011"/>
        <v>2.157204308504292E-2</v>
      </c>
      <c r="O848" s="13">
        <f t="shared" si="1012"/>
        <v>3.9397564743408634E-3</v>
      </c>
      <c r="P848" s="13">
        <f t="shared" si="1013"/>
        <v>1.7805118044261683E-2</v>
      </c>
      <c r="Q848" s="13">
        <f t="shared" si="1014"/>
        <v>4.8745750668427859E-2</v>
      </c>
      <c r="R848" s="13">
        <f t="shared" si="1015"/>
        <v>1.6258967408590203E-3</v>
      </c>
      <c r="S848" s="13">
        <f t="shared" si="1016"/>
        <v>1.6604045839212798E-2</v>
      </c>
      <c r="T848" s="13">
        <f t="shared" si="1017"/>
        <v>4.0233734068948014E-2</v>
      </c>
      <c r="U848" s="13">
        <f t="shared" si="1018"/>
        <v>7.3479880259904968E-3</v>
      </c>
      <c r="V848" s="13">
        <f t="shared" si="1019"/>
        <v>6.8817750428171462E-3</v>
      </c>
      <c r="W848" s="13">
        <f t="shared" si="1020"/>
        <v>7.3432952050055567E-2</v>
      </c>
      <c r="X848" s="13">
        <f t="shared" si="1021"/>
        <v>6.0610039319659824E-2</v>
      </c>
      <c r="Y848" s="13">
        <f t="shared" si="1022"/>
        <v>2.5013136226816925E-2</v>
      </c>
      <c r="Z848" s="13">
        <f t="shared" si="1023"/>
        <v>4.47327176887375E-4</v>
      </c>
      <c r="AA848" s="13">
        <f t="shared" si="1024"/>
        <v>2.0216257631047018E-3</v>
      </c>
      <c r="AB848" s="13">
        <f t="shared" si="1025"/>
        <v>4.5682119679011351E-3</v>
      </c>
      <c r="AC848" s="13">
        <f t="shared" si="1026"/>
        <v>1.6043885244404834E-3</v>
      </c>
      <c r="AD848" s="13">
        <f t="shared" si="1027"/>
        <v>8.2967208005451307E-2</v>
      </c>
      <c r="AE848" s="13">
        <f t="shared" si="1028"/>
        <v>6.8479416924775452E-2</v>
      </c>
      <c r="AF848" s="13">
        <f t="shared" si="1029"/>
        <v>2.8260746957093616E-2</v>
      </c>
      <c r="AG848" s="13">
        <f t="shared" si="1030"/>
        <v>7.7752786110918942E-3</v>
      </c>
      <c r="AH848" s="13">
        <f t="shared" si="1031"/>
        <v>9.2303649189450312E-5</v>
      </c>
      <c r="AI848" s="13">
        <f t="shared" si="1032"/>
        <v>4.1715201953167473E-4</v>
      </c>
      <c r="AJ848" s="13">
        <f t="shared" si="1033"/>
        <v>9.4262691089380907E-4</v>
      </c>
      <c r="AK848" s="13">
        <f t="shared" si="1034"/>
        <v>1.4200186846971693E-3</v>
      </c>
      <c r="AL848" s="13">
        <f t="shared" si="1035"/>
        <v>2.3938591622920215E-4</v>
      </c>
      <c r="AM848" s="13">
        <f t="shared" si="1036"/>
        <v>7.4991484471741171E-2</v>
      </c>
      <c r="AN848" s="13">
        <f t="shared" si="1037"/>
        <v>6.1896419735020747E-2</v>
      </c>
      <c r="AO848" s="13">
        <f t="shared" si="1038"/>
        <v>2.5544012116852772E-2</v>
      </c>
      <c r="AP848" s="13">
        <f t="shared" si="1039"/>
        <v>7.0278330348159737E-3</v>
      </c>
      <c r="AQ848" s="13">
        <f t="shared" si="1040"/>
        <v>1.4501569958737552E-3</v>
      </c>
      <c r="AR848" s="13">
        <f t="shared" si="1041"/>
        <v>1.5237104462059928E-5</v>
      </c>
      <c r="AS848" s="13">
        <f t="shared" si="1042"/>
        <v>6.8861729238001368E-5</v>
      </c>
      <c r="AT848" s="13">
        <f t="shared" si="1043"/>
        <v>1.5560494992520197E-4</v>
      </c>
      <c r="AU848" s="13">
        <f t="shared" si="1044"/>
        <v>2.344108085304245E-4</v>
      </c>
      <c r="AV848" s="13">
        <f t="shared" si="1045"/>
        <v>2.6484581876556917E-4</v>
      </c>
      <c r="AW848" s="13">
        <f t="shared" si="1046"/>
        <v>2.4804195914971981E-5</v>
      </c>
      <c r="AX848" s="13">
        <f t="shared" si="1047"/>
        <v>5.6485396243395908E-2</v>
      </c>
      <c r="AY848" s="13">
        <f t="shared" si="1048"/>
        <v>4.662187739592856E-2</v>
      </c>
      <c r="AZ848" s="13">
        <f t="shared" si="1049"/>
        <v>1.9240366506016363E-2</v>
      </c>
      <c r="BA848" s="13">
        <f t="shared" si="1050"/>
        <v>5.2935334791725172E-3</v>
      </c>
      <c r="BB848" s="13">
        <f t="shared" si="1051"/>
        <v>1.09229325308167E-3</v>
      </c>
      <c r="BC848" s="13">
        <f t="shared" si="1052"/>
        <v>1.8031125038457196E-4</v>
      </c>
      <c r="BD848" s="13">
        <f t="shared" si="1053"/>
        <v>2.096065128757858E-6</v>
      </c>
      <c r="BE848" s="13">
        <f t="shared" si="1054"/>
        <v>9.4728410979356593E-6</v>
      </c>
      <c r="BF848" s="13">
        <f t="shared" si="1055"/>
        <v>2.1405517709250824E-5</v>
      </c>
      <c r="BG848" s="13">
        <f t="shared" si="1056"/>
        <v>3.2246305247035943E-5</v>
      </c>
      <c r="BH848" s="13">
        <f t="shared" si="1057"/>
        <v>3.6433043206739532E-5</v>
      </c>
      <c r="BI848" s="13">
        <f t="shared" si="1058"/>
        <v>3.2930697073920672E-5</v>
      </c>
      <c r="BJ848" s="14">
        <f t="shared" si="1059"/>
        <v>0.75691399039964746</v>
      </c>
      <c r="BK848" s="14">
        <f t="shared" si="1060"/>
        <v>9.45298585501511E-2</v>
      </c>
      <c r="BL848" s="14">
        <f t="shared" si="1061"/>
        <v>2.3249125116893209E-2</v>
      </c>
      <c r="BM848" s="14">
        <f t="shared" si="1062"/>
        <v>0.7300813952433719</v>
      </c>
      <c r="BN848" s="14">
        <f t="shared" si="1063"/>
        <v>9.8461832800193563E-2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1.2068965517241399</v>
      </c>
      <c r="F849" s="10">
        <f>VLOOKUP(B849,home!$B$2:$E$405,3,FALSE)</f>
        <v>1.04</v>
      </c>
      <c r="G849" s="10">
        <f>VLOOKUP(C849,away!$B$2:$E$405,4,FALSE)</f>
        <v>1.58</v>
      </c>
      <c r="H849" s="10">
        <f>VLOOKUP(A849,away!$A$2:$E$405,3,FALSE)</f>
        <v>1.3793103448275901</v>
      </c>
      <c r="I849" s="10">
        <f>VLOOKUP(C849,away!$B$2:$E$405,3,FALSE)</f>
        <v>0.79</v>
      </c>
      <c r="J849" s="10">
        <f>VLOOKUP(B849,home!$B$2:$E$405,4,FALSE)</f>
        <v>1.22</v>
      </c>
      <c r="K849" s="12">
        <f t="shared" si="1008"/>
        <v>1.9831724137931068</v>
      </c>
      <c r="L849" s="12">
        <f t="shared" si="1009"/>
        <v>1.3293793103448313</v>
      </c>
      <c r="M849" s="13">
        <f t="shared" si="1010"/>
        <v>3.642311333450219E-2</v>
      </c>
      <c r="N849" s="13">
        <f t="shared" si="1011"/>
        <v>7.2233313589444612E-2</v>
      </c>
      <c r="O849" s="13">
        <f t="shared" si="1012"/>
        <v>4.8420133285232148E-2</v>
      </c>
      <c r="P849" s="13">
        <f t="shared" si="1013"/>
        <v>9.6025472603457812E-2</v>
      </c>
      <c r="Q849" s="13">
        <f t="shared" si="1014"/>
        <v>7.1625557433726658E-2</v>
      </c>
      <c r="R849" s="13">
        <f t="shared" si="1015"/>
        <v>3.2184361696763364E-2</v>
      </c>
      <c r="S849" s="13">
        <f t="shared" si="1016"/>
        <v>6.3290109936750216E-2</v>
      </c>
      <c r="T849" s="13">
        <f t="shared" si="1017"/>
        <v>9.5217534144311652E-2</v>
      </c>
      <c r="U849" s="13">
        <f t="shared" si="1018"/>
        <v>6.3827138272560618E-2</v>
      </c>
      <c r="V849" s="13">
        <f t="shared" si="1019"/>
        <v>1.8539701126306218E-2</v>
      </c>
      <c r="W849" s="13">
        <f t="shared" si="1020"/>
        <v>4.7348609875040172E-2</v>
      </c>
      <c r="X849" s="13">
        <f t="shared" si="1021"/>
        <v>6.2944262341467369E-2</v>
      </c>
      <c r="Y849" s="13">
        <f t="shared" si="1022"/>
        <v>4.1838400030832008E-2</v>
      </c>
      <c r="Z849" s="13">
        <f t="shared" si="1023"/>
        <v>1.42617415187773E-2</v>
      </c>
      <c r="AA849" s="13">
        <f t="shared" si="1024"/>
        <v>2.8283492352686949E-2</v>
      </c>
      <c r="AB849" s="13">
        <f t="shared" si="1025"/>
        <v>2.8045520899788533E-2</v>
      </c>
      <c r="AC849" s="13">
        <f t="shared" si="1026"/>
        <v>3.0548657836966466E-3</v>
      </c>
      <c r="AD849" s="13">
        <f t="shared" si="1027"/>
        <v>2.3475114233907884E-2</v>
      </c>
      <c r="AE849" s="13">
        <f t="shared" si="1028"/>
        <v>3.1207331170538592E-2</v>
      </c>
      <c r="AF849" s="13">
        <f t="shared" si="1029"/>
        <v>2.0743190194596674E-2</v>
      </c>
      <c r="AG849" s="13">
        <f t="shared" si="1030"/>
        <v>9.1918559584148688E-3</v>
      </c>
      <c r="AH849" s="13">
        <f t="shared" si="1031"/>
        <v>4.7398160261371038E-3</v>
      </c>
      <c r="AI849" s="13">
        <f t="shared" si="1032"/>
        <v>9.3998723894895709E-3</v>
      </c>
      <c r="AJ849" s="13">
        <f t="shared" si="1033"/>
        <v>9.3207838080056078E-3</v>
      </c>
      <c r="AK849" s="13">
        <f t="shared" si="1034"/>
        <v>6.1615737743220622E-3</v>
      </c>
      <c r="AL849" s="13">
        <f t="shared" si="1035"/>
        <v>3.2215250566373579E-4</v>
      </c>
      <c r="AM849" s="13">
        <f t="shared" si="1036"/>
        <v>9.3110397918655993E-3</v>
      </c>
      <c r="AN849" s="13">
        <f t="shared" si="1037"/>
        <v>1.237790365710357E-2</v>
      </c>
      <c r="AO849" s="13">
        <f t="shared" si="1038"/>
        <v>8.2274645135975537E-3</v>
      </c>
      <c r="AP849" s="13">
        <f t="shared" si="1039"/>
        <v>3.6458070336576314E-3</v>
      </c>
      <c r="AQ849" s="13">
        <f t="shared" si="1040"/>
        <v>1.2116651100135293E-3</v>
      </c>
      <c r="AR849" s="13">
        <f t="shared" si="1041"/>
        <v>1.2602026719975036E-3</v>
      </c>
      <c r="AS849" s="13">
        <f t="shared" si="1042"/>
        <v>2.4991991748938122E-3</v>
      </c>
      <c r="AT849" s="13">
        <f t="shared" si="1043"/>
        <v>2.4781714301119516E-3</v>
      </c>
      <c r="AU849" s="13">
        <f t="shared" si="1044"/>
        <v>1.6382137389494118E-3</v>
      </c>
      <c r="AV849" s="13">
        <f t="shared" si="1045"/>
        <v>8.1221507374533376E-4</v>
      </c>
      <c r="AW849" s="13">
        <f t="shared" si="1046"/>
        <v>2.3592197809678079E-5</v>
      </c>
      <c r="AX849" s="13">
        <f t="shared" si="1047"/>
        <v>3.0775662098262938E-3</v>
      </c>
      <c r="AY849" s="13">
        <f t="shared" si="1048"/>
        <v>4.0912528455594351E-3</v>
      </c>
      <c r="AZ849" s="13">
        <f t="shared" si="1049"/>
        <v>2.7194134431380648E-3</v>
      </c>
      <c r="BA849" s="13">
        <f t="shared" si="1050"/>
        <v>1.2050439891937818E-3</v>
      </c>
      <c r="BB849" s="13">
        <f t="shared" si="1051"/>
        <v>4.0049013682240349E-4</v>
      </c>
      <c r="BC849" s="13">
        <f t="shared" si="1052"/>
        <v>1.0648066037777472E-4</v>
      </c>
      <c r="BD849" s="13">
        <f t="shared" si="1053"/>
        <v>2.7921455983245938E-4</v>
      </c>
      <c r="BE849" s="13">
        <f t="shared" si="1054"/>
        <v>5.5373061258911843E-4</v>
      </c>
      <c r="BF849" s="13">
        <f t="shared" si="1055"/>
        <v>5.4907163777974887E-4</v>
      </c>
      <c r="BG849" s="13">
        <f t="shared" si="1056"/>
        <v>3.6296790841366635E-4</v>
      </c>
      <c r="BH849" s="13">
        <f t="shared" si="1057"/>
        <v>1.7995698576454147E-4</v>
      </c>
      <c r="BI849" s="13">
        <f t="shared" si="1058"/>
        <v>7.1377145967519462E-5</v>
      </c>
      <c r="BJ849" s="14">
        <f t="shared" si="1059"/>
        <v>0.52219929636343609</v>
      </c>
      <c r="BK849" s="14">
        <f t="shared" si="1060"/>
        <v>0.22174666813593624</v>
      </c>
      <c r="BL849" s="14">
        <f t="shared" si="1061"/>
        <v>0.24106701344503101</v>
      </c>
      <c r="BM849" s="14">
        <f t="shared" si="1062"/>
        <v>0.63829510687230429</v>
      </c>
      <c r="BN849" s="14">
        <f t="shared" si="1063"/>
        <v>0.3569119519431268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1.2068965517241399</v>
      </c>
      <c r="F850" s="10">
        <f>VLOOKUP(B850,home!$B$2:$E$405,3,FALSE)</f>
        <v>0.99</v>
      </c>
      <c r="G850" s="10">
        <f>VLOOKUP(C850,away!$B$2:$E$405,4,FALSE)</f>
        <v>0.79</v>
      </c>
      <c r="H850" s="10">
        <f>VLOOKUP(A850,away!$A$2:$E$405,3,FALSE)</f>
        <v>1.3793103448275901</v>
      </c>
      <c r="I850" s="10">
        <f>VLOOKUP(C850,away!$B$2:$E$405,3,FALSE)</f>
        <v>0.99</v>
      </c>
      <c r="J850" s="10">
        <f>VLOOKUP(B850,home!$B$2:$E$405,4,FALSE)</f>
        <v>0</v>
      </c>
      <c r="K850" s="12">
        <f t="shared" si="1008"/>
        <v>0.94391379310344981</v>
      </c>
      <c r="L850" s="12">
        <f t="shared" si="1009"/>
        <v>0</v>
      </c>
      <c r="M850" s="13">
        <f t="shared" si="1010"/>
        <v>0.38910198670616253</v>
      </c>
      <c r="N850" s="13">
        <f t="shared" si="1011"/>
        <v>0.36727873217590196</v>
      </c>
      <c r="O850" s="13">
        <f t="shared" si="1012"/>
        <v>0</v>
      </c>
      <c r="P850" s="13">
        <f t="shared" si="1013"/>
        <v>0</v>
      </c>
      <c r="Q850" s="13">
        <f t="shared" si="1014"/>
        <v>0.17333973060719082</v>
      </c>
      <c r="R850" s="13">
        <f t="shared" si="1015"/>
        <v>0</v>
      </c>
      <c r="S850" s="13">
        <f t="shared" si="1016"/>
        <v>0</v>
      </c>
      <c r="T850" s="13">
        <f t="shared" si="1017"/>
        <v>0</v>
      </c>
      <c r="U850" s="13">
        <f t="shared" si="1018"/>
        <v>0</v>
      </c>
      <c r="V850" s="13">
        <f t="shared" si="1019"/>
        <v>0</v>
      </c>
      <c r="W850" s="13">
        <f t="shared" si="1020"/>
        <v>5.4539254204321222E-2</v>
      </c>
      <c r="X850" s="13">
        <f t="shared" si="1021"/>
        <v>0</v>
      </c>
      <c r="Y850" s="13">
        <f t="shared" si="1022"/>
        <v>0</v>
      </c>
      <c r="Z850" s="13">
        <f t="shared" si="1023"/>
        <v>0</v>
      </c>
      <c r="AA850" s="13">
        <f t="shared" si="1024"/>
        <v>0</v>
      </c>
      <c r="AB850" s="13">
        <f t="shared" si="1025"/>
        <v>0</v>
      </c>
      <c r="AC850" s="13">
        <f t="shared" si="1026"/>
        <v>0</v>
      </c>
      <c r="AD850" s="13">
        <f t="shared" si="1027"/>
        <v>1.2870088577258526E-2</v>
      </c>
      <c r="AE850" s="13">
        <f t="shared" si="1028"/>
        <v>0</v>
      </c>
      <c r="AF850" s="13">
        <f t="shared" si="1029"/>
        <v>0</v>
      </c>
      <c r="AG850" s="13">
        <f t="shared" si="1030"/>
        <v>0</v>
      </c>
      <c r="AH850" s="13">
        <f t="shared" si="1031"/>
        <v>0</v>
      </c>
      <c r="AI850" s="13">
        <f t="shared" si="1032"/>
        <v>0</v>
      </c>
      <c r="AJ850" s="13">
        <f t="shared" si="1033"/>
        <v>0</v>
      </c>
      <c r="AK850" s="13">
        <f t="shared" si="1034"/>
        <v>0</v>
      </c>
      <c r="AL850" s="13">
        <f t="shared" si="1035"/>
        <v>0</v>
      </c>
      <c r="AM850" s="13">
        <f t="shared" si="1036"/>
        <v>2.4296508253074962E-3</v>
      </c>
      <c r="AN850" s="13">
        <f t="shared" si="1037"/>
        <v>0</v>
      </c>
      <c r="AO850" s="13">
        <f t="shared" si="1038"/>
        <v>0</v>
      </c>
      <c r="AP850" s="13">
        <f t="shared" si="1039"/>
        <v>0</v>
      </c>
      <c r="AQ850" s="13">
        <f t="shared" si="1040"/>
        <v>0</v>
      </c>
      <c r="AR850" s="13">
        <f t="shared" si="1041"/>
        <v>0</v>
      </c>
      <c r="AS850" s="13">
        <f t="shared" si="1042"/>
        <v>0</v>
      </c>
      <c r="AT850" s="13">
        <f t="shared" si="1043"/>
        <v>0</v>
      </c>
      <c r="AU850" s="13">
        <f t="shared" si="1044"/>
        <v>0</v>
      </c>
      <c r="AV850" s="13">
        <f t="shared" si="1045"/>
        <v>0</v>
      </c>
      <c r="AW850" s="13">
        <f t="shared" si="1046"/>
        <v>0</v>
      </c>
      <c r="AX850" s="13">
        <f t="shared" si="1047"/>
        <v>3.8223015440548753E-4</v>
      </c>
      <c r="AY850" s="13">
        <f t="shared" si="1048"/>
        <v>0</v>
      </c>
      <c r="AZ850" s="13">
        <f t="shared" si="1049"/>
        <v>0</v>
      </c>
      <c r="BA850" s="13">
        <f t="shared" si="1050"/>
        <v>0</v>
      </c>
      <c r="BB850" s="13">
        <f t="shared" si="1051"/>
        <v>0</v>
      </c>
      <c r="BC850" s="13">
        <f t="shared" si="1052"/>
        <v>0</v>
      </c>
      <c r="BD850" s="13">
        <f t="shared" si="1053"/>
        <v>0</v>
      </c>
      <c r="BE850" s="13">
        <f t="shared" si="1054"/>
        <v>0</v>
      </c>
      <c r="BF850" s="13">
        <f t="shared" si="1055"/>
        <v>0</v>
      </c>
      <c r="BG850" s="13">
        <f t="shared" si="1056"/>
        <v>0</v>
      </c>
      <c r="BH850" s="13">
        <f t="shared" si="1057"/>
        <v>0</v>
      </c>
      <c r="BI850" s="13">
        <f t="shared" si="1058"/>
        <v>0</v>
      </c>
      <c r="BJ850" s="14">
        <f t="shared" si="1059"/>
        <v>0.6108396865443857</v>
      </c>
      <c r="BK850" s="14">
        <f t="shared" si="1060"/>
        <v>0.38910198670616253</v>
      </c>
      <c r="BL850" s="14">
        <f t="shared" si="1061"/>
        <v>0</v>
      </c>
      <c r="BM850" s="14">
        <f t="shared" si="1062"/>
        <v>7.0221223761292723E-2</v>
      </c>
      <c r="BN850" s="14">
        <f t="shared" si="1063"/>
        <v>0.92972044948925525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1.6857142857142899</v>
      </c>
      <c r="F851" s="10">
        <f>VLOOKUP(B851,home!$B$2:$E$405,3,FALSE)</f>
        <v>0.98</v>
      </c>
      <c r="G851" s="10">
        <f>VLOOKUP(C851,away!$B$2:$E$405,4,FALSE)</f>
        <v>1.36</v>
      </c>
      <c r="H851" s="10">
        <f>VLOOKUP(A851,away!$A$2:$E$405,3,FALSE)</f>
        <v>1.22857142857143</v>
      </c>
      <c r="I851" s="10">
        <f>VLOOKUP(C851,away!$B$2:$E$405,3,FALSE)</f>
        <v>0.54</v>
      </c>
      <c r="J851" s="10">
        <f>VLOOKUP(B851,home!$B$2:$E$405,4,FALSE)</f>
        <v>1.07</v>
      </c>
      <c r="K851" s="12">
        <f t="shared" si="1008"/>
        <v>2.2467200000000056</v>
      </c>
      <c r="L851" s="12">
        <f t="shared" si="1009"/>
        <v>0.7098685714285724</v>
      </c>
      <c r="M851" s="13">
        <f t="shared" si="1010"/>
        <v>5.1995995580745046E-2</v>
      </c>
      <c r="N851" s="13">
        <f t="shared" si="1011"/>
        <v>0.11682044319117181</v>
      </c>
      <c r="O851" s="13">
        <f t="shared" si="1012"/>
        <v>3.6910323102909849E-2</v>
      </c>
      <c r="P851" s="13">
        <f t="shared" si="1013"/>
        <v>8.2927161121769843E-2</v>
      </c>
      <c r="Q851" s="13">
        <f t="shared" si="1014"/>
        <v>0.13123141306323513</v>
      </c>
      <c r="R851" s="13">
        <f t="shared" si="1015"/>
        <v>1.310073916601482E-2</v>
      </c>
      <c r="S851" s="13">
        <f t="shared" si="1016"/>
        <v>3.3064633030426123E-2</v>
      </c>
      <c r="T851" s="13">
        <f t="shared" si="1017"/>
        <v>9.3157055717751625E-2</v>
      </c>
      <c r="U851" s="13">
        <f t="shared" si="1018"/>
        <v>2.9433692699068894E-2</v>
      </c>
      <c r="V851" s="13">
        <f t="shared" si="1019"/>
        <v>5.8593318797840709E-3</v>
      </c>
      <c r="W851" s="13">
        <f t="shared" si="1020"/>
        <v>9.8280080119144117E-2</v>
      </c>
      <c r="X851" s="13">
        <f t="shared" si="1021"/>
        <v>6.9765940074062477E-2</v>
      </c>
      <c r="Y851" s="13">
        <f t="shared" si="1022"/>
        <v>2.4762324107373054E-2</v>
      </c>
      <c r="Z851" s="13">
        <f t="shared" si="1023"/>
        <v>3.0999343321457631E-3</v>
      </c>
      <c r="AA851" s="13">
        <f t="shared" si="1024"/>
        <v>6.9646844627185471E-3</v>
      </c>
      <c r="AB851" s="13">
        <f t="shared" si="1025"/>
        <v>7.8238479380395281E-3</v>
      </c>
      <c r="AC851" s="13">
        <f t="shared" si="1026"/>
        <v>5.8405670647538287E-4</v>
      </c>
      <c r="AD851" s="13">
        <f t="shared" si="1027"/>
        <v>5.5201955401321015E-2</v>
      </c>
      <c r="AE851" s="13">
        <f t="shared" si="1028"/>
        <v>3.9186133220799522E-2</v>
      </c>
      <c r="AF851" s="13">
        <f t="shared" si="1029"/>
        <v>1.3908502204629336E-2</v>
      </c>
      <c r="AG851" s="13">
        <f t="shared" si="1030"/>
        <v>3.2910695302371261E-3</v>
      </c>
      <c r="AH851" s="13">
        <f t="shared" si="1031"/>
        <v>5.5013648897067461E-4</v>
      </c>
      <c r="AI851" s="13">
        <f t="shared" si="1032"/>
        <v>1.2360026525001973E-3</v>
      </c>
      <c r="AJ851" s="13">
        <f t="shared" si="1033"/>
        <v>1.3884759397126255E-3</v>
      </c>
      <c r="AK851" s="13">
        <f t="shared" si="1034"/>
        <v>1.0398388877570525E-3</v>
      </c>
      <c r="AL851" s="13">
        <f t="shared" si="1035"/>
        <v>3.725991900812471E-5</v>
      </c>
      <c r="AM851" s="13">
        <f t="shared" si="1036"/>
        <v>2.4804667447851227E-2</v>
      </c>
      <c r="AN851" s="13">
        <f t="shared" si="1037"/>
        <v>1.7608053845966965E-2</v>
      </c>
      <c r="AO851" s="13">
        <f t="shared" si="1038"/>
        <v>6.2497020146369724E-3</v>
      </c>
      <c r="AP851" s="13">
        <f t="shared" si="1039"/>
        <v>1.4788223469948732E-3</v>
      </c>
      <c r="AQ851" s="13">
        <f t="shared" si="1040"/>
        <v>2.6244237671447482E-4</v>
      </c>
      <c r="AR851" s="13">
        <f t="shared" si="1041"/>
        <v>7.8104920703268708E-5</v>
      </c>
      <c r="AS851" s="13">
        <f t="shared" si="1042"/>
        <v>1.7547988744244834E-4</v>
      </c>
      <c r="AT851" s="13">
        <f t="shared" si="1043"/>
        <v>1.9712708635734929E-4</v>
      </c>
      <c r="AU851" s="13">
        <f t="shared" si="1044"/>
        <v>1.4762978915359496E-4</v>
      </c>
      <c r="AV851" s="13">
        <f t="shared" si="1045"/>
        <v>8.2920699971791438E-5</v>
      </c>
      <c r="AW851" s="13">
        <f t="shared" si="1046"/>
        <v>1.6506929857771347E-6</v>
      </c>
      <c r="AX851" s="13">
        <f t="shared" si="1047"/>
        <v>9.2881904080727423E-3</v>
      </c>
      <c r="AY851" s="13">
        <f t="shared" si="1048"/>
        <v>6.5933944561351676E-3</v>
      </c>
      <c r="AZ851" s="13">
        <f t="shared" si="1049"/>
        <v>2.3402217517208695E-3</v>
      </c>
      <c r="BA851" s="13">
        <f t="shared" si="1050"/>
        <v>5.537499572400551E-4</v>
      </c>
      <c r="BB851" s="13">
        <f t="shared" si="1051"/>
        <v>9.8272422768657739E-5</v>
      </c>
      <c r="BC851" s="13">
        <f t="shared" si="1052"/>
        <v>1.3952100872322361E-5</v>
      </c>
      <c r="BD851" s="13">
        <f t="shared" si="1053"/>
        <v>9.2407047468618759E-6</v>
      </c>
      <c r="BE851" s="13">
        <f t="shared" si="1054"/>
        <v>2.0761276168869569E-5</v>
      </c>
      <c r="BF851" s="13">
        <f t="shared" si="1055"/>
        <v>2.3322387197061382E-5</v>
      </c>
      <c r="BG851" s="13">
        <f t="shared" si="1056"/>
        <v>1.7466291254460625E-5</v>
      </c>
      <c r="BH851" s="13">
        <f t="shared" si="1057"/>
        <v>9.8104664718054703E-6</v>
      </c>
      <c r="BI851" s="13">
        <f t="shared" si="1058"/>
        <v>4.4082742463069636E-6</v>
      </c>
      <c r="BJ851" s="14">
        <f t="shared" si="1059"/>
        <v>0.71489638575869952</v>
      </c>
      <c r="BK851" s="14">
        <f t="shared" si="1060"/>
        <v>0.18106183269434376</v>
      </c>
      <c r="BL851" s="14">
        <f t="shared" si="1061"/>
        <v>9.9214013121406E-2</v>
      </c>
      <c r="BM851" s="14">
        <f t="shared" si="1062"/>
        <v>0.55869434691759901</v>
      </c>
      <c r="BN851" s="14">
        <f t="shared" si="1063"/>
        <v>0.43298607522584653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1.6857142857142899</v>
      </c>
      <c r="F852" s="10">
        <f>VLOOKUP(B852,home!$B$2:$E$405,3,FALSE)</f>
        <v>1.0900000000000001</v>
      </c>
      <c r="G852" s="10">
        <f>VLOOKUP(C852,away!$B$2:$E$405,4,FALSE)</f>
        <v>1.22</v>
      </c>
      <c r="H852" s="10">
        <f>VLOOKUP(A852,away!$A$2:$E$405,3,FALSE)</f>
        <v>1.22857142857143</v>
      </c>
      <c r="I852" s="10">
        <f>VLOOKUP(C852,away!$B$2:$E$405,3,FALSE)</f>
        <v>0.81</v>
      </c>
      <c r="J852" s="10">
        <f>VLOOKUP(B852,home!$B$2:$E$405,4,FALSE)</f>
        <v>1.27</v>
      </c>
      <c r="K852" s="12">
        <f t="shared" si="1008"/>
        <v>2.2416628571428627</v>
      </c>
      <c r="L852" s="12">
        <f t="shared" si="1009"/>
        <v>1.26383142857143</v>
      </c>
      <c r="M852" s="13">
        <f t="shared" si="1010"/>
        <v>3.0031925323233139E-2</v>
      </c>
      <c r="N852" s="13">
        <f t="shared" si="1011"/>
        <v>6.732145152557989E-2</v>
      </c>
      <c r="O852" s="13">
        <f t="shared" si="1012"/>
        <v>3.7955291084012244E-2</v>
      </c>
      <c r="P852" s="13">
        <f t="shared" si="1013"/>
        <v>8.5082966255075915E-2</v>
      </c>
      <c r="Q852" s="13">
        <f t="shared" si="1014"/>
        <v>7.5455998686918088E-2</v>
      </c>
      <c r="R852" s="13">
        <f t="shared" si="1015"/>
        <v>2.3984544876275833E-2</v>
      </c>
      <c r="S852" s="13">
        <f t="shared" si="1016"/>
        <v>6.0261796978115373E-2</v>
      </c>
      <c r="T852" s="13">
        <f t="shared" si="1017"/>
        <v>9.5363662614771638E-2</v>
      </c>
      <c r="U852" s="13">
        <f t="shared" si="1018"/>
        <v>5.3765263394623695E-2</v>
      </c>
      <c r="V852" s="13">
        <f t="shared" si="1019"/>
        <v>1.8969636787720956E-2</v>
      </c>
      <c r="W852" s="13">
        <f t="shared" si="1020"/>
        <v>5.6382303201694961E-2</v>
      </c>
      <c r="X852" s="13">
        <f t="shared" si="1021"/>
        <v>7.1257726801545657E-2</v>
      </c>
      <c r="Y852" s="13">
        <f t="shared" si="1022"/>
        <v>4.5028877330175077E-2</v>
      </c>
      <c r="Z852" s="13">
        <f t="shared" si="1023"/>
        <v>1.0104140538206423E-2</v>
      </c>
      <c r="AA852" s="13">
        <f t="shared" si="1024"/>
        <v>2.2650076547848834E-2</v>
      </c>
      <c r="AB852" s="13">
        <f t="shared" si="1025"/>
        <v>2.5386917654377686E-2</v>
      </c>
      <c r="AC852" s="13">
        <f t="shared" si="1026"/>
        <v>3.3589108700768592E-3</v>
      </c>
      <c r="AD852" s="13">
        <f t="shared" si="1027"/>
        <v>3.1597528721851689E-2</v>
      </c>
      <c r="AE852" s="13">
        <f t="shared" si="1028"/>
        <v>3.9933949863864615E-2</v>
      </c>
      <c r="AF852" s="13">
        <f t="shared" si="1029"/>
        <v>2.5234890452473947E-2</v>
      </c>
      <c r="AG852" s="13">
        <f t="shared" si="1030"/>
        <v>1.0630882550131232E-2</v>
      </c>
      <c r="AH852" s="13">
        <f t="shared" si="1031"/>
        <v>3.1924825927219791E-3</v>
      </c>
      <c r="AI852" s="13">
        <f t="shared" si="1032"/>
        <v>7.1564696501800057E-3</v>
      </c>
      <c r="AJ852" s="13">
        <f t="shared" si="1033"/>
        <v>8.0211961015393494E-3</v>
      </c>
      <c r="AK852" s="13">
        <f t="shared" si="1034"/>
        <v>5.9936057902266297E-3</v>
      </c>
      <c r="AL852" s="13">
        <f t="shared" si="1035"/>
        <v>3.8064306185720106E-4</v>
      </c>
      <c r="AM852" s="13">
        <f t="shared" si="1036"/>
        <v>1.4166201302655937E-2</v>
      </c>
      <c r="AN852" s="13">
        <f t="shared" si="1037"/>
        <v>1.7903690429766108E-2</v>
      </c>
      <c r="AO852" s="13">
        <f t="shared" si="1038"/>
        <v>1.1313623326275973E-2</v>
      </c>
      <c r="AP852" s="13">
        <f t="shared" si="1039"/>
        <v>4.7661709102554736E-3</v>
      </c>
      <c r="AQ852" s="13">
        <f t="shared" si="1040"/>
        <v>1.5059091475809413E-3</v>
      </c>
      <c r="AR852" s="13">
        <f t="shared" si="1041"/>
        <v>8.069519671698482E-4</v>
      </c>
      <c r="AS852" s="13">
        <f t="shared" si="1042"/>
        <v>1.8089142523030155E-3</v>
      </c>
      <c r="AT852" s="13">
        <f t="shared" si="1043"/>
        <v>2.0274879455720119E-3</v>
      </c>
      <c r="AU852" s="13">
        <f t="shared" si="1044"/>
        <v>1.5149814736312231E-3</v>
      </c>
      <c r="AV852" s="13">
        <f t="shared" si="1045"/>
        <v>8.4901942467466827E-4</v>
      </c>
      <c r="AW852" s="13">
        <f t="shared" si="1046"/>
        <v>2.9955382146251587E-5</v>
      </c>
      <c r="AX852" s="13">
        <f t="shared" si="1047"/>
        <v>5.2926412144954429E-3</v>
      </c>
      <c r="AY852" s="13">
        <f t="shared" si="1048"/>
        <v>6.6890063070318044E-3</v>
      </c>
      <c r="AZ852" s="13">
        <f t="shared" si="1049"/>
        <v>4.2268881983696565E-3</v>
      </c>
      <c r="BA852" s="13">
        <f t="shared" si="1050"/>
        <v>1.7806913833857477E-3</v>
      </c>
      <c r="BB852" s="13">
        <f t="shared" si="1051"/>
        <v>5.6262343372731106E-4</v>
      </c>
      <c r="BC852" s="13">
        <f t="shared" si="1052"/>
        <v>1.4221223559907016E-4</v>
      </c>
      <c r="BD852" s="13">
        <f t="shared" si="1053"/>
        <v>1.6997520957613241E-4</v>
      </c>
      <c r="BE852" s="13">
        <f t="shared" si="1054"/>
        <v>3.8102711394188987E-4</v>
      </c>
      <c r="BF852" s="13">
        <f t="shared" si="1055"/>
        <v>4.2706716444393806E-4</v>
      </c>
      <c r="BG852" s="13">
        <f t="shared" si="1056"/>
        <v>3.1911353334643298E-4</v>
      </c>
      <c r="BH852" s="13">
        <f t="shared" si="1057"/>
        <v>1.7883623872857985E-4</v>
      </c>
      <c r="BI852" s="13">
        <f t="shared" si="1058"/>
        <v>8.0178110773798233E-5</v>
      </c>
      <c r="BJ852" s="14">
        <f t="shared" si="1059"/>
        <v>0.5865569296381502</v>
      </c>
      <c r="BK852" s="14">
        <f t="shared" si="1060"/>
        <v>0.20477488558311124</v>
      </c>
      <c r="BL852" s="14">
        <f t="shared" si="1061"/>
        <v>0.19666940012596776</v>
      </c>
      <c r="BM852" s="14">
        <f t="shared" si="1062"/>
        <v>0.67161412720945535</v>
      </c>
      <c r="BN852" s="14">
        <f t="shared" si="1063"/>
        <v>0.31983217775109507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1.6857142857142899</v>
      </c>
      <c r="F853" s="10">
        <f>VLOOKUP(B853,home!$B$2:$E$405,3,FALSE)</f>
        <v>1.0900000000000001</v>
      </c>
      <c r="G853" s="10">
        <f>VLOOKUP(C853,away!$B$2:$E$405,4,FALSE)</f>
        <v>1.63</v>
      </c>
      <c r="H853" s="10">
        <f>VLOOKUP(A853,away!$A$2:$E$405,3,FALSE)</f>
        <v>1.22857142857143</v>
      </c>
      <c r="I853" s="10">
        <f>VLOOKUP(C853,away!$B$2:$E$405,3,FALSE)</f>
        <v>0.54</v>
      </c>
      <c r="J853" s="10">
        <f>VLOOKUP(B853,home!$B$2:$E$405,4,FALSE)</f>
        <v>0.25</v>
      </c>
      <c r="K853" s="12">
        <f t="shared" si="1008"/>
        <v>2.995008571428579</v>
      </c>
      <c r="L853" s="12">
        <f t="shared" si="1009"/>
        <v>0.16585714285714306</v>
      </c>
      <c r="M853" s="13">
        <f t="shared" si="1010"/>
        <v>4.2389028404012798E-2</v>
      </c>
      <c r="N853" s="13">
        <f t="shared" si="1011"/>
        <v>0.12695550340454784</v>
      </c>
      <c r="O853" s="13">
        <f t="shared" si="1012"/>
        <v>7.0305231395798437E-3</v>
      </c>
      <c r="P853" s="13">
        <f t="shared" si="1013"/>
        <v>2.1056477064668597E-2</v>
      </c>
      <c r="Q853" s="13">
        <f t="shared" si="1014"/>
        <v>0.19011641044332547</v>
      </c>
      <c r="R853" s="13">
        <f t="shared" si="1015"/>
        <v>5.8303124036087207E-4</v>
      </c>
      <c r="S853" s="13">
        <f t="shared" si="1016"/>
        <v>2.6149173681752889E-3</v>
      </c>
      <c r="T853" s="13">
        <f t="shared" si="1017"/>
        <v>3.153216464638587E-2</v>
      </c>
      <c r="U853" s="13">
        <f t="shared" si="1018"/>
        <v>1.7461835622914481E-3</v>
      </c>
      <c r="V853" s="13">
        <f t="shared" si="1019"/>
        <v>1.4432704159040818E-4</v>
      </c>
      <c r="W853" s="13">
        <f t="shared" si="1020"/>
        <v>0.18980009294899786</v>
      </c>
      <c r="X853" s="13">
        <f t="shared" si="1021"/>
        <v>3.1479701130540959E-2</v>
      </c>
      <c r="Y853" s="13">
        <f t="shared" si="1022"/>
        <v>2.6105666437541502E-3</v>
      </c>
      <c r="Z853" s="13">
        <f t="shared" si="1023"/>
        <v>3.2233298574236821E-5</v>
      </c>
      <c r="AA853" s="13">
        <f t="shared" si="1024"/>
        <v>9.6539005515255873E-5</v>
      </c>
      <c r="AB853" s="13">
        <f t="shared" si="1025"/>
        <v>1.4456757449769111E-4</v>
      </c>
      <c r="AC853" s="13">
        <f t="shared" si="1026"/>
        <v>4.4808455682429151E-6</v>
      </c>
      <c r="AD853" s="13">
        <f t="shared" si="1027"/>
        <v>0.14211322631004739</v>
      </c>
      <c r="AE853" s="13">
        <f t="shared" si="1028"/>
        <v>2.3570493677995026E-2</v>
      </c>
      <c r="AF853" s="13">
        <f t="shared" si="1029"/>
        <v>1.9546673685823042E-3</v>
      </c>
      <c r="AG853" s="13">
        <f t="shared" si="1030"/>
        <v>1.0806518166305036E-4</v>
      </c>
      <c r="AH853" s="13">
        <f t="shared" si="1031"/>
        <v>1.3365307015960354E-6</v>
      </c>
      <c r="AI853" s="13">
        <f t="shared" si="1032"/>
        <v>4.0029209072575784E-6</v>
      </c>
      <c r="AJ853" s="13">
        <f t="shared" si="1033"/>
        <v>5.9943912139935569E-6</v>
      </c>
      <c r="AK853" s="13">
        <f t="shared" si="1034"/>
        <v>5.9844176888022889E-6</v>
      </c>
      <c r="AL853" s="13">
        <f t="shared" si="1035"/>
        <v>8.9033247979891901E-8</v>
      </c>
      <c r="AM853" s="13">
        <f t="shared" si="1036"/>
        <v>8.512606618239224E-2</v>
      </c>
      <c r="AN853" s="13">
        <f t="shared" si="1037"/>
        <v>1.4118766119679641E-2</v>
      </c>
      <c r="AO853" s="13">
        <f t="shared" si="1038"/>
        <v>1.170849104639149E-3</v>
      </c>
      <c r="AP853" s="13">
        <f t="shared" si="1039"/>
        <v>6.4731229070764447E-5</v>
      </c>
      <c r="AQ853" s="13">
        <f t="shared" si="1040"/>
        <v>2.6840341768270573E-6</v>
      </c>
      <c r="AR853" s="13">
        <f t="shared" si="1041"/>
        <v>4.4334632701514243E-8</v>
      </c>
      <c r="AS853" s="13">
        <f t="shared" si="1042"/>
        <v>1.3278260495217295E-7</v>
      </c>
      <c r="AT853" s="13">
        <f t="shared" si="1043"/>
        <v>1.9884251998418646E-7</v>
      </c>
      <c r="AU853" s="13">
        <f t="shared" si="1044"/>
        <v>1.9851168390569896E-7</v>
      </c>
      <c r="AV853" s="13">
        <f t="shared" si="1045"/>
        <v>1.4863604870657228E-7</v>
      </c>
      <c r="AW853" s="13">
        <f t="shared" si="1046"/>
        <v>1.228519248878766E-9</v>
      </c>
      <c r="AX853" s="13">
        <f t="shared" si="1047"/>
        <v>4.2492216311376868E-2</v>
      </c>
      <c r="AY853" s="13">
        <f t="shared" si="1048"/>
        <v>7.0476375910726568E-3</v>
      </c>
      <c r="AZ853" s="13">
        <f t="shared" si="1049"/>
        <v>5.8445051737395469E-4</v>
      </c>
      <c r="BA853" s="13">
        <f t="shared" si="1050"/>
        <v>3.231176431767438E-5</v>
      </c>
      <c r="BB853" s="13">
        <f t="shared" si="1051"/>
        <v>1.3397842276007144E-6</v>
      </c>
      <c r="BC853" s="13">
        <f t="shared" si="1052"/>
        <v>4.4442556806983741E-8</v>
      </c>
      <c r="BD853" s="13">
        <f t="shared" si="1053"/>
        <v>1.2255359182490021E-9</v>
      </c>
      <c r="BE853" s="13">
        <f t="shared" si="1054"/>
        <v>3.6704905797493555E-9</v>
      </c>
      <c r="BF853" s="13">
        <f t="shared" si="1055"/>
        <v>5.496575373848588E-9</v>
      </c>
      <c r="BG853" s="13">
        <f t="shared" si="1056"/>
        <v>5.4874301193932548E-9</v>
      </c>
      <c r="BH853" s="13">
        <f t="shared" si="1057"/>
        <v>4.1087250606745373E-9</v>
      </c>
      <c r="BI853" s="13">
        <f t="shared" si="1058"/>
        <v>2.4611333548727282E-9</v>
      </c>
      <c r="BJ853" s="14">
        <f t="shared" si="1059"/>
        <v>0.89088198883672431</v>
      </c>
      <c r="BK853" s="14">
        <f t="shared" si="1060"/>
        <v>7.3256957348335983E-2</v>
      </c>
      <c r="BL853" s="14">
        <f t="shared" si="1061"/>
        <v>9.6189083401374172E-3</v>
      </c>
      <c r="BM853" s="14">
        <f t="shared" si="1062"/>
        <v>0.5786114777647231</v>
      </c>
      <c r="BN853" s="14">
        <f t="shared" si="1063"/>
        <v>0.38813097369649541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1.6857142857142899</v>
      </c>
      <c r="F854" s="10">
        <f>VLOOKUP(B854,home!$B$2:$E$405,3,FALSE)</f>
        <v>1.0900000000000001</v>
      </c>
      <c r="G854" s="10">
        <f>VLOOKUP(C854,away!$B$2:$E$405,4,FALSE)</f>
        <v>0.61</v>
      </c>
      <c r="H854" s="10">
        <f>VLOOKUP(A854,away!$A$2:$E$405,3,FALSE)</f>
        <v>1.22857142857143</v>
      </c>
      <c r="I854" s="10">
        <f>VLOOKUP(C854,away!$B$2:$E$405,3,FALSE)</f>
        <v>0.81</v>
      </c>
      <c r="J854" s="10">
        <f>VLOOKUP(B854,home!$B$2:$E$405,4,FALSE)</f>
        <v>1.01</v>
      </c>
      <c r="K854" s="12">
        <f t="shared" si="1008"/>
        <v>1.1208314285714314</v>
      </c>
      <c r="L854" s="12">
        <f t="shared" si="1009"/>
        <v>1.0050942857142868</v>
      </c>
      <c r="M854" s="13">
        <f t="shared" si="1010"/>
        <v>0.11932245861988051</v>
      </c>
      <c r="N854" s="13">
        <f t="shared" si="1011"/>
        <v>0.13374036175557619</v>
      </c>
      <c r="O854" s="13">
        <f t="shared" si="1012"/>
        <v>0.11993032131622136</v>
      </c>
      <c r="P854" s="13">
        <f t="shared" si="1013"/>
        <v>0.13442167336989119</v>
      </c>
      <c r="Q854" s="13">
        <f t="shared" si="1014"/>
        <v>7.4950200362081262E-2</v>
      </c>
      <c r="R854" s="13">
        <f t="shared" si="1015"/>
        <v>6.0270640319406203E-2</v>
      </c>
      <c r="S854" s="13">
        <f t="shared" si="1016"/>
        <v>3.7857890460344518E-2</v>
      </c>
      <c r="T854" s="13">
        <f t="shared" si="1017"/>
        <v>7.5332018097068756E-2</v>
      </c>
      <c r="U854" s="13">
        <f t="shared" si="1018"/>
        <v>6.7553227890114961E-2</v>
      </c>
      <c r="V854" s="13">
        <f t="shared" si="1019"/>
        <v>4.7387195306208647E-3</v>
      </c>
      <c r="W854" s="13">
        <f t="shared" si="1020"/>
        <v>2.8002180047848844E-2</v>
      </c>
      <c r="X854" s="13">
        <f t="shared" si="1021"/>
        <v>2.8144831153635492E-2</v>
      </c>
      <c r="Y854" s="13">
        <f t="shared" si="1022"/>
        <v>1.4144104482456234E-2</v>
      </c>
      <c r="Z854" s="13">
        <f t="shared" si="1023"/>
        <v>2.0192558727125429E-2</v>
      </c>
      <c r="AA854" s="13">
        <f t="shared" si="1024"/>
        <v>2.2632454444636518E-2</v>
      </c>
      <c r="AB854" s="13">
        <f t="shared" si="1025"/>
        <v>1.2683583123629898E-2</v>
      </c>
      <c r="AC854" s="13">
        <f t="shared" si="1026"/>
        <v>3.3364769314187621E-4</v>
      </c>
      <c r="AD854" s="13">
        <f t="shared" si="1027"/>
        <v>7.8464308665362158E-3</v>
      </c>
      <c r="AE854" s="13">
        <f t="shared" si="1028"/>
        <v>7.8864028272077509E-3</v>
      </c>
      <c r="AF854" s="13">
        <f t="shared" si="1029"/>
        <v>3.9632892082337532E-3</v>
      </c>
      <c r="AG854" s="13">
        <f t="shared" si="1030"/>
        <v>1.327826445276282E-3</v>
      </c>
      <c r="AH854" s="13">
        <f t="shared" si="1031"/>
        <v>5.0738563476459787E-3</v>
      </c>
      <c r="AI854" s="13">
        <f t="shared" si="1032"/>
        <v>5.6869376584982676E-3</v>
      </c>
      <c r="AJ854" s="13">
        <f t="shared" si="1033"/>
        <v>3.1870492299856429E-3</v>
      </c>
      <c r="AK854" s="13">
        <f t="shared" si="1034"/>
        <v>1.1907149804574293E-3</v>
      </c>
      <c r="AL854" s="13">
        <f t="shared" si="1035"/>
        <v>1.5034715759925676E-5</v>
      </c>
      <c r="AM854" s="13">
        <f t="shared" si="1036"/>
        <v>1.7589052634653499E-3</v>
      </c>
      <c r="AN854" s="13">
        <f t="shared" si="1037"/>
        <v>1.7678656294218054E-3</v>
      </c>
      <c r="AO854" s="13">
        <f t="shared" si="1038"/>
        <v>8.8843582102127378E-4</v>
      </c>
      <c r="AP854" s="13">
        <f t="shared" si="1039"/>
        <v>2.9765392231078774E-4</v>
      </c>
      <c r="AQ854" s="13">
        <f t="shared" si="1040"/>
        <v>7.4792564108754241E-5</v>
      </c>
      <c r="AR854" s="13">
        <f t="shared" si="1041"/>
        <v>1.0199408043108276E-3</v>
      </c>
      <c r="AS854" s="13">
        <f t="shared" si="1042"/>
        <v>1.1431817087539996E-3</v>
      </c>
      <c r="AT854" s="13">
        <f t="shared" si="1043"/>
        <v>6.4065699386973778E-4</v>
      </c>
      <c r="AU854" s="13">
        <f t="shared" si="1044"/>
        <v>2.3935616455443229E-4</v>
      </c>
      <c r="AV854" s="13">
        <f t="shared" si="1045"/>
        <v>6.7069477963730759E-5</v>
      </c>
      <c r="AW854" s="13">
        <f t="shared" si="1046"/>
        <v>4.7047854715730539E-7</v>
      </c>
      <c r="AX854" s="13">
        <f t="shared" si="1047"/>
        <v>3.2857271652861353E-4</v>
      </c>
      <c r="AY854" s="13">
        <f t="shared" si="1048"/>
        <v>3.3024655982452969E-4</v>
      </c>
      <c r="AZ854" s="13">
        <f t="shared" si="1049"/>
        <v>1.6596446507821807E-4</v>
      </c>
      <c r="BA854" s="13">
        <f t="shared" si="1050"/>
        <v>5.560331182724844E-5</v>
      </c>
      <c r="BB854" s="13">
        <f t="shared" si="1051"/>
        <v>1.3971642746089251E-5</v>
      </c>
      <c r="BC854" s="13">
        <f t="shared" si="1052"/>
        <v>2.8085636572271559E-6</v>
      </c>
      <c r="BD854" s="13">
        <f t="shared" si="1053"/>
        <v>1.7085611236327433E-4</v>
      </c>
      <c r="BE854" s="13">
        <f t="shared" si="1054"/>
        <v>1.9150090050028975E-4</v>
      </c>
      <c r="BF854" s="13">
        <f t="shared" si="1055"/>
        <v>1.0732011394022768E-4</v>
      </c>
      <c r="BG854" s="13">
        <f t="shared" si="1056"/>
        <v>4.0095918874024715E-5</v>
      </c>
      <c r="BH854" s="13">
        <f t="shared" si="1057"/>
        <v>1.1235191507864339E-5</v>
      </c>
      <c r="BI854" s="13">
        <f t="shared" si="1058"/>
        <v>2.518551149606637E-6</v>
      </c>
      <c r="BJ854" s="14">
        <f t="shared" si="1059"/>
        <v>0.3810224657059107</v>
      </c>
      <c r="BK854" s="14">
        <f t="shared" si="1060"/>
        <v>0.29701967094946347</v>
      </c>
      <c r="BL854" s="14">
        <f t="shared" si="1061"/>
        <v>0.30184251724838429</v>
      </c>
      <c r="BM854" s="14">
        <f t="shared" si="1062"/>
        <v>0.35711178080654982</v>
      </c>
      <c r="BN854" s="14">
        <f t="shared" si="1063"/>
        <v>0.6426356557430567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1.6857142857142899</v>
      </c>
      <c r="F855" s="10">
        <f>VLOOKUP(B855,home!$B$2:$E$405,3,FALSE)</f>
        <v>0.41</v>
      </c>
      <c r="G855" s="10">
        <f>VLOOKUP(C855,away!$B$2:$E$405,4,FALSE)</f>
        <v>1.02</v>
      </c>
      <c r="H855" s="10">
        <f>VLOOKUP(A855,away!$A$2:$E$405,3,FALSE)</f>
        <v>1.22857142857143</v>
      </c>
      <c r="I855" s="10">
        <f>VLOOKUP(C855,away!$B$2:$E$405,3,FALSE)</f>
        <v>0.2</v>
      </c>
      <c r="J855" s="10">
        <f>VLOOKUP(B855,home!$B$2:$E$405,4,FALSE)</f>
        <v>1.33</v>
      </c>
      <c r="K855" s="12">
        <f t="shared" si="1008"/>
        <v>0.70496571428571597</v>
      </c>
      <c r="L855" s="12">
        <f t="shared" si="1009"/>
        <v>0.32680000000000037</v>
      </c>
      <c r="M855" s="13">
        <f t="shared" si="1010"/>
        <v>0.35637714448003716</v>
      </c>
      <c r="N855" s="13">
        <f t="shared" si="1011"/>
        <v>0.2512336682134732</v>
      </c>
      <c r="O855" s="13">
        <f t="shared" si="1012"/>
        <v>0.11646405081607626</v>
      </c>
      <c r="P855" s="13">
        <f t="shared" si="1013"/>
        <v>8.2103162772163119E-2</v>
      </c>
      <c r="Q855" s="13">
        <f t="shared" si="1014"/>
        <v>8.8555561182365836E-2</v>
      </c>
      <c r="R855" s="13">
        <f t="shared" si="1015"/>
        <v>1.9030225903346878E-2</v>
      </c>
      <c r="S855" s="13">
        <f t="shared" si="1016"/>
        <v>4.7287890382445045E-3</v>
      </c>
      <c r="T855" s="13">
        <f t="shared" si="1017"/>
        <v>2.8939957394397184E-2</v>
      </c>
      <c r="U855" s="13">
        <f t="shared" si="1018"/>
        <v>1.3415656796971466E-2</v>
      </c>
      <c r="V855" s="13">
        <f t="shared" si="1019"/>
        <v>1.2104795973586207E-4</v>
      </c>
      <c r="W855" s="13">
        <f t="shared" si="1020"/>
        <v>2.0809544814299655E-2</v>
      </c>
      <c r="X855" s="13">
        <f t="shared" si="1021"/>
        <v>6.8005592453131338E-3</v>
      </c>
      <c r="Y855" s="13">
        <f t="shared" si="1022"/>
        <v>1.1112113806841671E-3</v>
      </c>
      <c r="Z855" s="13">
        <f t="shared" si="1023"/>
        <v>2.0730259417379221E-3</v>
      </c>
      <c r="AA855" s="13">
        <f t="shared" si="1024"/>
        <v>1.4614122137500932E-3</v>
      </c>
      <c r="AB855" s="13">
        <f t="shared" si="1025"/>
        <v>5.151227525661019E-4</v>
      </c>
      <c r="AC855" s="13">
        <f t="shared" si="1026"/>
        <v>1.7429604590545725E-6</v>
      </c>
      <c r="AD855" s="13">
        <f t="shared" si="1027"/>
        <v>3.6675039059933432E-3</v>
      </c>
      <c r="AE855" s="13">
        <f t="shared" si="1028"/>
        <v>1.1985402764786257E-3</v>
      </c>
      <c r="AF855" s="13">
        <f t="shared" si="1029"/>
        <v>1.9584148117660763E-4</v>
      </c>
      <c r="AG855" s="13">
        <f t="shared" si="1030"/>
        <v>2.1333665349505147E-5</v>
      </c>
      <c r="AH855" s="13">
        <f t="shared" si="1031"/>
        <v>1.6936621943998843E-4</v>
      </c>
      <c r="AI855" s="13">
        <f t="shared" si="1032"/>
        <v>1.1939737786338276E-4</v>
      </c>
      <c r="AJ855" s="13">
        <f t="shared" si="1033"/>
        <v>4.2085528884650574E-5</v>
      </c>
      <c r="AK855" s="13">
        <f t="shared" si="1034"/>
        <v>9.8896183104199436E-6</v>
      </c>
      <c r="AL855" s="13">
        <f t="shared" si="1035"/>
        <v>1.606192411513841E-8</v>
      </c>
      <c r="AM855" s="13">
        <f t="shared" si="1036"/>
        <v>5.1709290214685031E-4</v>
      </c>
      <c r="AN855" s="13">
        <f t="shared" si="1037"/>
        <v>1.6898596042159083E-4</v>
      </c>
      <c r="AO855" s="13">
        <f t="shared" si="1038"/>
        <v>2.7612305932887966E-5</v>
      </c>
      <c r="AP855" s="13">
        <f t="shared" si="1039"/>
        <v>3.007900526289266E-6</v>
      </c>
      <c r="AQ855" s="13">
        <f t="shared" si="1040"/>
        <v>2.4574547299783332E-7</v>
      </c>
      <c r="AR855" s="13">
        <f t="shared" si="1041"/>
        <v>1.1069776102597662E-5</v>
      </c>
      <c r="AS855" s="13">
        <f t="shared" si="1042"/>
        <v>7.8038126171507084E-6</v>
      </c>
      <c r="AT855" s="13">
        <f t="shared" si="1043"/>
        <v>2.7507101679007657E-6</v>
      </c>
      <c r="AU855" s="13">
        <f t="shared" si="1044"/>
        <v>6.4638545276904845E-7</v>
      </c>
      <c r="AV855" s="13">
        <f t="shared" si="1045"/>
        <v>1.1391989560380703E-7</v>
      </c>
      <c r="AW855" s="13">
        <f t="shared" si="1046"/>
        <v>1.0278863826686605E-10</v>
      </c>
      <c r="AX855" s="13">
        <f t="shared" si="1047"/>
        <v>6.0755461185671334E-5</v>
      </c>
      <c r="AY855" s="13">
        <f t="shared" si="1048"/>
        <v>1.9854884715477412E-5</v>
      </c>
      <c r="AZ855" s="13">
        <f t="shared" si="1049"/>
        <v>3.2442881625090122E-6</v>
      </c>
      <c r="BA855" s="13">
        <f t="shared" si="1050"/>
        <v>3.5341112383598212E-7</v>
      </c>
      <c r="BB855" s="13">
        <f t="shared" si="1051"/>
        <v>2.8873688817399772E-8</v>
      </c>
      <c r="BC855" s="13">
        <f t="shared" si="1052"/>
        <v>1.8871843011052521E-9</v>
      </c>
      <c r="BD855" s="13">
        <f t="shared" si="1053"/>
        <v>6.0293380505481923E-7</v>
      </c>
      <c r="BE855" s="13">
        <f t="shared" si="1054"/>
        <v>4.2504766054747524E-7</v>
      </c>
      <c r="BF855" s="13">
        <f t="shared" si="1055"/>
        <v>1.498220138116617E-7</v>
      </c>
      <c r="BG855" s="13">
        <f t="shared" si="1056"/>
        <v>3.5206460994154171E-8</v>
      </c>
      <c r="BH855" s="13">
        <f t="shared" si="1057"/>
        <v>6.204836980554022E-9</v>
      </c>
      <c r="BI855" s="13">
        <f t="shared" si="1058"/>
        <v>8.748394668045386E-10</v>
      </c>
      <c r="BJ855" s="14">
        <f t="shared" si="1059"/>
        <v>0.40333490518009246</v>
      </c>
      <c r="BK855" s="14">
        <f t="shared" si="1060"/>
        <v>0.44335175815727934</v>
      </c>
      <c r="BL855" s="14">
        <f t="shared" si="1061"/>
        <v>0.1512508119210621</v>
      </c>
      <c r="BM855" s="14">
        <f t="shared" si="1062"/>
        <v>8.6226833050782506E-2</v>
      </c>
      <c r="BN855" s="14">
        <f t="shared" si="1063"/>
        <v>0.91376381336746249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1.2931034482758601</v>
      </c>
      <c r="F856" s="10">
        <f>VLOOKUP(B856,home!$B$2:$E$405,3,FALSE)</f>
        <v>1.03</v>
      </c>
      <c r="G856" s="10">
        <f>VLOOKUP(C856,away!$B$2:$E$405,4,FALSE)</f>
        <v>1.1599999999999999</v>
      </c>
      <c r="H856" s="10">
        <f>VLOOKUP(A856,away!$A$2:$E$405,3,FALSE)</f>
        <v>1.13793103448276</v>
      </c>
      <c r="I856" s="10">
        <f>VLOOKUP(C856,away!$B$2:$E$405,3,FALSE)</f>
        <v>0.57999999999999996</v>
      </c>
      <c r="J856" s="10">
        <f>VLOOKUP(B856,home!$B$2:$E$405,4,FALSE)</f>
        <v>1.76</v>
      </c>
      <c r="K856" s="12">
        <f t="shared" si="1008"/>
        <v>1.5449999999999975</v>
      </c>
      <c r="L856" s="12">
        <f t="shared" si="1009"/>
        <v>1.1616000000000015</v>
      </c>
      <c r="M856" s="13">
        <f t="shared" si="1010"/>
        <v>6.6763416876821954E-2</v>
      </c>
      <c r="N856" s="13">
        <f t="shared" si="1011"/>
        <v>0.10314947907468977</v>
      </c>
      <c r="O856" s="13">
        <f t="shared" si="1012"/>
        <v>7.755238504411649E-2</v>
      </c>
      <c r="P856" s="13">
        <f t="shared" si="1013"/>
        <v>0.11981843489315978</v>
      </c>
      <c r="Q856" s="13">
        <f t="shared" si="1014"/>
        <v>7.9682972585197714E-2</v>
      </c>
      <c r="R856" s="13">
        <f t="shared" si="1015"/>
        <v>4.5042425233622924E-2</v>
      </c>
      <c r="S856" s="13">
        <f t="shared" si="1016"/>
        <v>5.375869754664421E-2</v>
      </c>
      <c r="T856" s="13">
        <f t="shared" si="1017"/>
        <v>9.2559740954965788E-2</v>
      </c>
      <c r="U856" s="13">
        <f t="shared" si="1018"/>
        <v>6.9590546985947299E-2</v>
      </c>
      <c r="V856" s="13">
        <f t="shared" si="1019"/>
        <v>1.0719914360381225E-2</v>
      </c>
      <c r="W856" s="13">
        <f t="shared" si="1020"/>
        <v>4.1036730881376764E-2</v>
      </c>
      <c r="X856" s="13">
        <f t="shared" si="1021"/>
        <v>4.7668266591807305E-2</v>
      </c>
      <c r="Y856" s="13">
        <f t="shared" si="1022"/>
        <v>2.7685729236521725E-2</v>
      </c>
      <c r="Z856" s="13">
        <f t="shared" si="1023"/>
        <v>1.7440427050458819E-2</v>
      </c>
      <c r="AA856" s="13">
        <f t="shared" si="1024"/>
        <v>2.6945459792958829E-2</v>
      </c>
      <c r="AB856" s="13">
        <f t="shared" si="1025"/>
        <v>2.0815367690060663E-2</v>
      </c>
      <c r="AC856" s="13">
        <f t="shared" si="1026"/>
        <v>1.2024206340608807E-3</v>
      </c>
      <c r="AD856" s="13">
        <f t="shared" si="1027"/>
        <v>1.5850437302931751E-2</v>
      </c>
      <c r="AE856" s="13">
        <f t="shared" si="1028"/>
        <v>1.8411867971085547E-2</v>
      </c>
      <c r="AF856" s="13">
        <f t="shared" si="1029"/>
        <v>1.0693612917606501E-2</v>
      </c>
      <c r="AG856" s="13">
        <f t="shared" si="1030"/>
        <v>4.140566921697242E-3</v>
      </c>
      <c r="AH856" s="13">
        <f t="shared" si="1031"/>
        <v>5.0647000154532473E-3</v>
      </c>
      <c r="AI856" s="13">
        <f t="shared" si="1032"/>
        <v>7.824961523875254E-3</v>
      </c>
      <c r="AJ856" s="13">
        <f t="shared" si="1033"/>
        <v>6.044782777193624E-3</v>
      </c>
      <c r="AK856" s="13">
        <f t="shared" si="1034"/>
        <v>3.1130631302547116E-3</v>
      </c>
      <c r="AL856" s="13">
        <f t="shared" si="1035"/>
        <v>8.6318025766852311E-5</v>
      </c>
      <c r="AM856" s="13">
        <f t="shared" si="1036"/>
        <v>4.8977851266059011E-3</v>
      </c>
      <c r="AN856" s="13">
        <f t="shared" si="1037"/>
        <v>5.6892672030654217E-3</v>
      </c>
      <c r="AO856" s="13">
        <f t="shared" si="1038"/>
        <v>3.3043263915404019E-3</v>
      </c>
      <c r="AP856" s="13">
        <f t="shared" si="1039"/>
        <v>1.2794351788044452E-3</v>
      </c>
      <c r="AQ856" s="13">
        <f t="shared" si="1040"/>
        <v>3.7154797592481135E-4</v>
      </c>
      <c r="AR856" s="13">
        <f t="shared" si="1041"/>
        <v>1.1766311075901003E-3</v>
      </c>
      <c r="AS856" s="13">
        <f t="shared" si="1042"/>
        <v>1.817895061226702E-3</v>
      </c>
      <c r="AT856" s="13">
        <f t="shared" si="1043"/>
        <v>1.404323934797625E-3</v>
      </c>
      <c r="AU856" s="13">
        <f t="shared" si="1044"/>
        <v>7.2322682642077577E-4</v>
      </c>
      <c r="AV856" s="13">
        <f t="shared" si="1045"/>
        <v>2.7934636170502425E-4</v>
      </c>
      <c r="AW856" s="13">
        <f t="shared" si="1046"/>
        <v>4.3031262205291146E-6</v>
      </c>
      <c r="AX856" s="13">
        <f t="shared" si="1047"/>
        <v>1.2611796701010175E-3</v>
      </c>
      <c r="AY856" s="13">
        <f t="shared" si="1048"/>
        <v>1.4649863047893439E-3</v>
      </c>
      <c r="AZ856" s="13">
        <f t="shared" si="1049"/>
        <v>8.5086404582165214E-4</v>
      </c>
      <c r="BA856" s="13">
        <f t="shared" si="1050"/>
        <v>3.2945455854214414E-4</v>
      </c>
      <c r="BB856" s="13">
        <f t="shared" si="1051"/>
        <v>9.5673603800638777E-5</v>
      </c>
      <c r="BC856" s="13">
        <f t="shared" si="1052"/>
        <v>2.2226891634964436E-5</v>
      </c>
      <c r="BD856" s="13">
        <f t="shared" si="1053"/>
        <v>2.2779578242944338E-4</v>
      </c>
      <c r="BE856" s="13">
        <f t="shared" si="1054"/>
        <v>3.5194448385348948E-4</v>
      </c>
      <c r="BF856" s="13">
        <f t="shared" si="1055"/>
        <v>2.7187711377682017E-4</v>
      </c>
      <c r="BG856" s="13">
        <f t="shared" si="1056"/>
        <v>1.4001671359506219E-4</v>
      </c>
      <c r="BH856" s="13">
        <f t="shared" si="1057"/>
        <v>5.4081455626092688E-5</v>
      </c>
      <c r="BI856" s="13">
        <f t="shared" si="1058"/>
        <v>1.6711169788462606E-5</v>
      </c>
      <c r="BJ856" s="14">
        <f t="shared" si="1059"/>
        <v>0.4604461513885108</v>
      </c>
      <c r="BK856" s="14">
        <f t="shared" si="1060"/>
        <v>0.25381418864162431</v>
      </c>
      <c r="BL856" s="14">
        <f t="shared" si="1061"/>
        <v>0.26845754220429258</v>
      </c>
      <c r="BM856" s="14">
        <f t="shared" si="1062"/>
        <v>0.50668851239870905</v>
      </c>
      <c r="BN856" s="14">
        <f t="shared" si="1063"/>
        <v>0.49200911370760858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1.2931034482758601</v>
      </c>
      <c r="F857" s="10">
        <f>VLOOKUP(B857,home!$B$2:$E$405,3,FALSE)</f>
        <v>1.03</v>
      </c>
      <c r="G857" s="10">
        <f>VLOOKUP(C857,away!$B$2:$E$405,4,FALSE)</f>
        <v>2.06</v>
      </c>
      <c r="H857" s="10">
        <f>VLOOKUP(A857,away!$A$2:$E$405,3,FALSE)</f>
        <v>1.13793103448276</v>
      </c>
      <c r="I857" s="10">
        <f>VLOOKUP(C857,away!$B$2:$E$405,3,FALSE)</f>
        <v>0.52</v>
      </c>
      <c r="J857" s="10">
        <f>VLOOKUP(B857,home!$B$2:$E$405,4,FALSE)</f>
        <v>0.88</v>
      </c>
      <c r="K857" s="12">
        <f t="shared" si="1008"/>
        <v>2.74370689655172</v>
      </c>
      <c r="L857" s="12">
        <f t="shared" si="1009"/>
        <v>0.52071724137931097</v>
      </c>
      <c r="M857" s="13">
        <f t="shared" si="1010"/>
        <v>3.8218937584340244E-2</v>
      </c>
      <c r="N857" s="13">
        <f t="shared" si="1011"/>
        <v>0.10486156262903405</v>
      </c>
      <c r="O857" s="13">
        <f t="shared" si="1012"/>
        <v>1.9901259747365719E-2</v>
      </c>
      <c r="P857" s="13">
        <f t="shared" si="1013"/>
        <v>5.4603223618914461E-2</v>
      </c>
      <c r="Q857" s="13">
        <f t="shared" si="1014"/>
        <v>0.14385469628423542</v>
      </c>
      <c r="R857" s="13">
        <f t="shared" si="1015"/>
        <v>5.1814645378106998E-3</v>
      </c>
      <c r="S857" s="13">
        <f t="shared" si="1016"/>
        <v>1.9502844780795378E-2</v>
      </c>
      <c r="T857" s="13">
        <f t="shared" si="1017"/>
        <v>7.490762060858569E-2</v>
      </c>
      <c r="U857" s="13">
        <f t="shared" si="1018"/>
        <v>1.4216419986629385E-2</v>
      </c>
      <c r="V857" s="13">
        <f t="shared" si="1019"/>
        <v>3.0959584787594546E-3</v>
      </c>
      <c r="W857" s="13">
        <f t="shared" si="1020"/>
        <v>0.13156504076546996</v>
      </c>
      <c r="X857" s="13">
        <f t="shared" si="1021"/>
        <v>6.8508185089352108E-2</v>
      </c>
      <c r="Y857" s="13">
        <f t="shared" si="1022"/>
        <v>1.7836696575815335E-2</v>
      </c>
      <c r="Z857" s="13">
        <f t="shared" si="1023"/>
        <v>8.9935930681117138E-4</v>
      </c>
      <c r="AA857" s="13">
        <f t="shared" si="1024"/>
        <v>2.4675783325757848E-3</v>
      </c>
      <c r="AB857" s="13">
        <f t="shared" si="1025"/>
        <v>3.3851558444348878E-3</v>
      </c>
      <c r="AC857" s="13">
        <f t="shared" si="1026"/>
        <v>2.7644886902848307E-4</v>
      </c>
      <c r="AD857" s="13">
        <f t="shared" si="1027"/>
        <v>9.0243977423332011E-2</v>
      </c>
      <c r="AE857" s="13">
        <f t="shared" si="1028"/>
        <v>4.6991594974974266E-2</v>
      </c>
      <c r="AF857" s="13">
        <f t="shared" si="1029"/>
        <v>1.2234666851691244E-2</v>
      </c>
      <c r="AG857" s="13">
        <f t="shared" si="1030"/>
        <v>2.1236006574025215E-3</v>
      </c>
      <c r="AH857" s="13">
        <f t="shared" si="1031"/>
        <v>1.1707797431288064E-4</v>
      </c>
      <c r="AI857" s="13">
        <f t="shared" si="1032"/>
        <v>3.2122764555655569E-4</v>
      </c>
      <c r="AJ857" s="13">
        <f t="shared" si="1033"/>
        <v>4.406772532382967E-4</v>
      </c>
      <c r="AK857" s="13">
        <f t="shared" si="1034"/>
        <v>4.030297396211278E-4</v>
      </c>
      <c r="AL857" s="13">
        <f t="shared" si="1035"/>
        <v>1.5798450055234664E-5</v>
      </c>
      <c r="AM857" s="13">
        <f t="shared" si="1036"/>
        <v>4.9520604645730722E-2</v>
      </c>
      <c r="AN857" s="13">
        <f t="shared" si="1037"/>
        <v>2.5786232642560393E-2</v>
      </c>
      <c r="AO857" s="13">
        <f t="shared" si="1038"/>
        <v>6.7136679635995929E-3</v>
      </c>
      <c r="AP857" s="13">
        <f t="shared" si="1039"/>
        <v>1.1653075538474121E-3</v>
      </c>
      <c r="AQ857" s="13">
        <f t="shared" si="1040"/>
        <v>1.5169893369947434E-4</v>
      </c>
      <c r="AR857" s="13">
        <f t="shared" si="1041"/>
        <v>1.2192903962096213E-5</v>
      </c>
      <c r="AS857" s="13">
        <f t="shared" si="1042"/>
        <v>3.3453754689796164E-5</v>
      </c>
      <c r="AT857" s="13">
        <f t="shared" si="1043"/>
        <v>4.58936487289716E-5</v>
      </c>
      <c r="AU857" s="13">
        <f t="shared" si="1044"/>
        <v>4.1972906841867153E-5</v>
      </c>
      <c r="AV857" s="13">
        <f t="shared" si="1045"/>
        <v>2.8790338492588441E-5</v>
      </c>
      <c r="AW857" s="13">
        <f t="shared" si="1046"/>
        <v>6.269770634682611E-7</v>
      </c>
      <c r="AX857" s="13">
        <f t="shared" si="1047"/>
        <v>2.2645004081317123E-2</v>
      </c>
      <c r="AY857" s="13">
        <f t="shared" si="1048"/>
        <v>1.179164405624669E-2</v>
      </c>
      <c r="AZ857" s="13">
        <f t="shared" si="1049"/>
        <v>3.0700561821477624E-3</v>
      </c>
      <c r="BA857" s="13">
        <f t="shared" si="1050"/>
        <v>5.3287706201582744E-4</v>
      </c>
      <c r="BB857" s="13">
        <f t="shared" si="1051"/>
        <v>6.9369568431798423E-5</v>
      </c>
      <c r="BC857" s="13">
        <f t="shared" si="1052"/>
        <v>7.2243860618958855E-6</v>
      </c>
      <c r="BD857" s="13">
        <f t="shared" si="1053"/>
        <v>1.0581758859242675E-6</v>
      </c>
      <c r="BE857" s="13">
        <f t="shared" si="1054"/>
        <v>2.9033244759751388E-6</v>
      </c>
      <c r="BF857" s="13">
        <f t="shared" si="1055"/>
        <v>3.9829356938301992E-6</v>
      </c>
      <c r="BG857" s="13">
        <f t="shared" si="1056"/>
        <v>3.6426693772279756E-6</v>
      </c>
      <c r="BH857" s="13">
        <f t="shared" si="1057"/>
        <v>2.4986042730395385E-6</v>
      </c>
      <c r="BI857" s="13">
        <f t="shared" si="1058"/>
        <v>1.371087555138435E-6</v>
      </c>
      <c r="BJ857" s="14">
        <f t="shared" si="1059"/>
        <v>0.81458132893555135</v>
      </c>
      <c r="BK857" s="14">
        <f t="shared" si="1060"/>
        <v>0.12750485583813995</v>
      </c>
      <c r="BL857" s="14">
        <f t="shared" si="1061"/>
        <v>4.6611651411521779E-2</v>
      </c>
      <c r="BM857" s="14">
        <f t="shared" si="1062"/>
        <v>0.61118503401114044</v>
      </c>
      <c r="BN857" s="14">
        <f t="shared" si="1063"/>
        <v>0.36662114440170063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1.22727272727273</v>
      </c>
      <c r="F858" s="10">
        <f>VLOOKUP(B858,home!$B$2:$E$405,3,FALSE)</f>
        <v>1.63</v>
      </c>
      <c r="G858" s="10">
        <f>VLOOKUP(C858,away!$B$2:$E$405,4,FALSE)</f>
        <v>0.81</v>
      </c>
      <c r="H858" s="10">
        <f>VLOOKUP(A858,away!$A$2:$E$405,3,FALSE)</f>
        <v>0.92424242424242398</v>
      </c>
      <c r="I858" s="10">
        <f>VLOOKUP(C858,away!$B$2:$E$405,3,FALSE)</f>
        <v>0.54</v>
      </c>
      <c r="J858" s="10">
        <f>VLOOKUP(B858,home!$B$2:$E$405,4,FALSE)</f>
        <v>1.62</v>
      </c>
      <c r="K858" s="12">
        <f t="shared" si="1008"/>
        <v>1.6203681818181852</v>
      </c>
      <c r="L858" s="12">
        <f t="shared" si="1009"/>
        <v>0.80852727272727254</v>
      </c>
      <c r="M858" s="13">
        <f t="shared" si="1010"/>
        <v>8.8134126988789127E-2</v>
      </c>
      <c r="N858" s="13">
        <f t="shared" si="1011"/>
        <v>0.14280973510495729</v>
      </c>
      <c r="O858" s="13">
        <f t="shared" si="1012"/>
        <v>7.1258845328444773E-2</v>
      </c>
      <c r="P858" s="13">
        <f t="shared" si="1013"/>
        <v>0.11546556564331534</v>
      </c>
      <c r="Q858" s="13">
        <f t="shared" si="1014"/>
        <v>0.11570217540897816</v>
      </c>
      <c r="R858" s="13">
        <f t="shared" si="1015"/>
        <v>2.8807359935551002E-2</v>
      </c>
      <c r="S858" s="13">
        <f t="shared" si="1016"/>
        <v>3.7818201940738198E-2</v>
      </c>
      <c r="T858" s="13">
        <f t="shared" si="1017"/>
        <v>9.3548364332033604E-2</v>
      </c>
      <c r="U858" s="13">
        <f t="shared" si="1018"/>
        <v>4.6678529441750806E-2</v>
      </c>
      <c r="V858" s="13">
        <f t="shared" si="1019"/>
        <v>5.5051194606500374E-3</v>
      </c>
      <c r="W858" s="13">
        <f t="shared" si="1020"/>
        <v>6.24933745332849E-2</v>
      </c>
      <c r="X858" s="13">
        <f t="shared" si="1021"/>
        <v>5.0527597674920821E-2</v>
      </c>
      <c r="Y858" s="13">
        <f t="shared" si="1022"/>
        <v>2.0426470372782307E-2</v>
      </c>
      <c r="Z858" s="13">
        <f t="shared" si="1023"/>
        <v>7.7638453877213161E-3</v>
      </c>
      <c r="AA858" s="13">
        <f t="shared" si="1024"/>
        <v>1.2580288034819491E-2</v>
      </c>
      <c r="AB858" s="13">
        <f t="shared" si="1025"/>
        <v>1.0192349224864766E-2</v>
      </c>
      <c r="AC858" s="13">
        <f t="shared" si="1026"/>
        <v>4.5077014586730128E-4</v>
      </c>
      <c r="AD858" s="13">
        <f t="shared" si="1027"/>
        <v>2.5315568917045433E-2</v>
      </c>
      <c r="AE858" s="13">
        <f t="shared" si="1028"/>
        <v>2.0468327894038057E-2</v>
      </c>
      <c r="AF858" s="13">
        <f t="shared" si="1029"/>
        <v>8.2746006647270737E-3</v>
      </c>
      <c r="AG858" s="13">
        <f t="shared" si="1030"/>
        <v>2.2300801027863525E-3</v>
      </c>
      <c r="AH858" s="13">
        <f t="shared" si="1031"/>
        <v>1.5693201843026323E-3</v>
      </c>
      <c r="AI858" s="13">
        <f t="shared" si="1032"/>
        <v>2.5428764937290354E-3</v>
      </c>
      <c r="AJ858" s="13">
        <f t="shared" si="1033"/>
        <v>2.0601980803659596E-3</v>
      </c>
      <c r="AK858" s="13">
        <f t="shared" si="1034"/>
        <v>1.112759805889302E-3</v>
      </c>
      <c r="AL858" s="13">
        <f t="shared" si="1035"/>
        <v>2.3622372693069679E-5</v>
      </c>
      <c r="AM858" s="13">
        <f t="shared" si="1036"/>
        <v>8.2041084755611685E-3</v>
      </c>
      <c r="AN858" s="13">
        <f t="shared" si="1037"/>
        <v>6.6332454509041728E-3</v>
      </c>
      <c r="AO858" s="13">
        <f t="shared" si="1038"/>
        <v>2.6815799268750692E-3</v>
      </c>
      <c r="AP858" s="13">
        <f t="shared" si="1039"/>
        <v>7.2271016829216612E-4</v>
      </c>
      <c r="AQ858" s="13">
        <f t="shared" si="1040"/>
        <v>1.4608272033538329E-4</v>
      </c>
      <c r="AR858" s="13">
        <f t="shared" si="1041"/>
        <v>2.5376763373001374E-4</v>
      </c>
      <c r="AS858" s="13">
        <f t="shared" si="1042"/>
        <v>4.1119699927140543E-4</v>
      </c>
      <c r="AT858" s="13">
        <f t="shared" si="1043"/>
        <v>3.3314526703925049E-4</v>
      </c>
      <c r="AU858" s="13">
        <f t="shared" si="1044"/>
        <v>1.7993933021124138E-4</v>
      </c>
      <c r="AV858" s="13">
        <f t="shared" si="1045"/>
        <v>7.2891991332992817E-5</v>
      </c>
      <c r="AW858" s="13">
        <f t="shared" si="1046"/>
        <v>8.5966529968245933E-7</v>
      </c>
      <c r="AX858" s="13">
        <f t="shared" si="1047"/>
        <v>2.2156127223307027E-3</v>
      </c>
      <c r="AY858" s="13">
        <f t="shared" si="1048"/>
        <v>1.7913833118058907E-3</v>
      </c>
      <c r="AZ858" s="13">
        <f t="shared" si="1049"/>
        <v>7.2419113175178299E-4</v>
      </c>
      <c r="BA858" s="13">
        <f t="shared" si="1050"/>
        <v>1.9517609356284869E-4</v>
      </c>
      <c r="BB858" s="13">
        <f t="shared" si="1051"/>
        <v>3.9451298657483251E-5</v>
      </c>
      <c r="BC858" s="13">
        <f t="shared" si="1052"/>
        <v>6.3794901818168112E-6</v>
      </c>
      <c r="BD858" s="13">
        <f t="shared" si="1053"/>
        <v>3.4196342134363554E-5</v>
      </c>
      <c r="BE858" s="13">
        <f t="shared" si="1054"/>
        <v>5.5410664729091263E-5</v>
      </c>
      <c r="BF858" s="13">
        <f t="shared" si="1055"/>
        <v>4.4892839030207328E-5</v>
      </c>
      <c r="BG858" s="13">
        <f t="shared" si="1056"/>
        <v>2.4247642652011173E-5</v>
      </c>
      <c r="BH858" s="13">
        <f t="shared" si="1057"/>
        <v>9.8225271593541076E-6</v>
      </c>
      <c r="BI858" s="13">
        <f t="shared" si="1058"/>
        <v>3.1832220948124691E-6</v>
      </c>
      <c r="BJ858" s="14">
        <f t="shared" si="1059"/>
        <v>0.56515621579581254</v>
      </c>
      <c r="BK858" s="14">
        <f t="shared" si="1060"/>
        <v>0.24918878986385901</v>
      </c>
      <c r="BL858" s="14">
        <f t="shared" si="1061"/>
        <v>0.17822522098910248</v>
      </c>
      <c r="BM858" s="14">
        <f t="shared" si="1062"/>
        <v>0.43636573997995343</v>
      </c>
      <c r="BN858" s="14">
        <f t="shared" si="1063"/>
        <v>0.56217780841003573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1.22727272727273</v>
      </c>
      <c r="F859" s="10">
        <f>VLOOKUP(B859,home!$B$2:$E$405,3,FALSE)</f>
        <v>0.81</v>
      </c>
      <c r="G859" s="10">
        <f>VLOOKUP(C859,away!$B$2:$E$405,4,FALSE)</f>
        <v>1.0900000000000001</v>
      </c>
      <c r="H859" s="10">
        <f>VLOOKUP(A859,away!$A$2:$E$405,3,FALSE)</f>
        <v>0.92424242424242398</v>
      </c>
      <c r="I859" s="10">
        <f>VLOOKUP(C859,away!$B$2:$E$405,3,FALSE)</f>
        <v>1.0900000000000001</v>
      </c>
      <c r="J859" s="10">
        <f>VLOOKUP(B859,home!$B$2:$E$405,4,FALSE)</f>
        <v>1.08</v>
      </c>
      <c r="K859" s="12">
        <f t="shared" si="1008"/>
        <v>1.0835590909090935</v>
      </c>
      <c r="L859" s="12">
        <f t="shared" si="1009"/>
        <v>1.0880181818181816</v>
      </c>
      <c r="M859" s="13">
        <f t="shared" si="1010"/>
        <v>0.11399766961990083</v>
      </c>
      <c r="N859" s="13">
        <f t="shared" si="1011"/>
        <v>0.12352321125909495</v>
      </c>
      <c r="O859" s="13">
        <f t="shared" si="1012"/>
        <v>0.12403153723135425</v>
      </c>
      <c r="P859" s="13">
        <f t="shared" si="1013"/>
        <v>0.13439549972646361</v>
      </c>
      <c r="Q859" s="13">
        <f t="shared" si="1014"/>
        <v>6.6922349249038407E-2</v>
      </c>
      <c r="R859" s="13">
        <f t="shared" si="1015"/>
        <v>6.747428381328606E-2</v>
      </c>
      <c r="S859" s="13">
        <f t="shared" si="1016"/>
        <v>3.9610788551533521E-2</v>
      </c>
      <c r="T859" s="13">
        <f t="shared" si="1017"/>
        <v>7.2812732752940118E-2</v>
      </c>
      <c r="U859" s="13">
        <f t="shared" si="1018"/>
        <v>7.3112373628466412E-2</v>
      </c>
      <c r="V859" s="13">
        <f t="shared" si="1019"/>
        <v>5.1887139834550676E-3</v>
      </c>
      <c r="W859" s="13">
        <f t="shared" si="1020"/>
        <v>2.4171439971262976E-2</v>
      </c>
      <c r="X859" s="13">
        <f t="shared" si="1021"/>
        <v>2.6298966169460862E-2</v>
      </c>
      <c r="Y859" s="13">
        <f t="shared" si="1022"/>
        <v>1.4306876677697334E-2</v>
      </c>
      <c r="Z859" s="13">
        <f t="shared" si="1023"/>
        <v>2.4471082531338492E-2</v>
      </c>
      <c r="AA859" s="13">
        <f t="shared" si="1024"/>
        <v>2.6515863941218534E-2</v>
      </c>
      <c r="AB859" s="13">
        <f t="shared" si="1025"/>
        <v>1.4365752713407986E-2</v>
      </c>
      <c r="AC859" s="13">
        <f t="shared" si="1026"/>
        <v>3.8232130702169905E-4</v>
      </c>
      <c r="AD859" s="13">
        <f t="shared" si="1027"/>
        <v>6.5477958803063577E-3</v>
      </c>
      <c r="AE859" s="13">
        <f t="shared" si="1028"/>
        <v>7.1241209686075026E-3</v>
      </c>
      <c r="AF859" s="13">
        <f t="shared" si="1029"/>
        <v>3.875586571658558E-3</v>
      </c>
      <c r="AG859" s="13">
        <f t="shared" si="1030"/>
        <v>1.4055695517249682E-3</v>
      </c>
      <c r="AH859" s="13">
        <f t="shared" si="1031"/>
        <v>6.6562456807173912E-3</v>
      </c>
      <c r="AI859" s="13">
        <f t="shared" si="1032"/>
        <v>7.2124355186657177E-3</v>
      </c>
      <c r="AJ859" s="13">
        <f t="shared" si="1033"/>
        <v>3.9075500369229405E-3</v>
      </c>
      <c r="AK859" s="13">
        <f t="shared" si="1034"/>
        <v>1.4113537885633389E-3</v>
      </c>
      <c r="AL859" s="13">
        <f t="shared" si="1035"/>
        <v>1.8029232802592684E-5</v>
      </c>
      <c r="AM859" s="13">
        <f t="shared" si="1036"/>
        <v>1.4189847503046132E-3</v>
      </c>
      <c r="AN859" s="13">
        <f t="shared" si="1037"/>
        <v>1.5438812080541516E-3</v>
      </c>
      <c r="AO859" s="13">
        <f t="shared" si="1038"/>
        <v>8.3988541246516767E-4</v>
      </c>
      <c r="AP859" s="13">
        <f t="shared" si="1039"/>
        <v>3.0460353313532183E-4</v>
      </c>
      <c r="AQ859" s="13">
        <f t="shared" si="1040"/>
        <v>8.2853545574321751E-5</v>
      </c>
      <c r="AR859" s="13">
        <f t="shared" si="1041"/>
        <v>1.4484232646538526E-3</v>
      </c>
      <c r="AS859" s="13">
        <f t="shared" si="1042"/>
        <v>1.5694521958999098E-3</v>
      </c>
      <c r="AT859" s="13">
        <f t="shared" si="1043"/>
        <v>8.5029709730729337E-4</v>
      </c>
      <c r="AU859" s="13">
        <f t="shared" si="1044"/>
        <v>3.0711571658697737E-4</v>
      </c>
      <c r="AV859" s="13">
        <f t="shared" si="1045"/>
        <v>8.3194506667219983E-5</v>
      </c>
      <c r="AW859" s="13">
        <f t="shared" si="1046"/>
        <v>5.9042331505262126E-7</v>
      </c>
      <c r="AX859" s="13">
        <f t="shared" si="1047"/>
        <v>2.5625897100898886E-4</v>
      </c>
      <c r="AY859" s="13">
        <f t="shared" si="1048"/>
        <v>2.7881441971179814E-4</v>
      </c>
      <c r="AZ859" s="13">
        <f t="shared" si="1049"/>
        <v>1.5167757899976097E-4</v>
      </c>
      <c r="BA859" s="13">
        <f t="shared" si="1050"/>
        <v>5.5009321241967856E-5</v>
      </c>
      <c r="BB859" s="13">
        <f t="shared" si="1051"/>
        <v>1.4962785420184533E-5</v>
      </c>
      <c r="BC859" s="13">
        <f t="shared" si="1052"/>
        <v>3.2559565175609552E-6</v>
      </c>
      <c r="BD859" s="13">
        <f t="shared" si="1053"/>
        <v>2.6265180781863981E-4</v>
      </c>
      <c r="BE859" s="13">
        <f t="shared" si="1054"/>
        <v>2.845987541055953E-4</v>
      </c>
      <c r="BF859" s="13">
        <f t="shared" si="1055"/>
        <v>1.5418978363625975E-4</v>
      </c>
      <c r="BG859" s="13">
        <f t="shared" si="1056"/>
        <v>5.5691247261458493E-5</v>
      </c>
      <c r="BH859" s="13">
        <f t="shared" si="1057"/>
        <v>1.5086189313554873E-5</v>
      </c>
      <c r="BI859" s="13">
        <f t="shared" si="1058"/>
        <v>3.2693555155756009E-6</v>
      </c>
      <c r="BJ859" s="14">
        <f t="shared" si="1059"/>
        <v>0.35193883653422581</v>
      </c>
      <c r="BK859" s="14">
        <f t="shared" si="1060"/>
        <v>0.29387183684088913</v>
      </c>
      <c r="BL859" s="14">
        <f t="shared" si="1061"/>
        <v>0.32972136627136894</v>
      </c>
      <c r="BM859" s="14">
        <f t="shared" si="1062"/>
        <v>0.36938034728228758</v>
      </c>
      <c r="BN859" s="14">
        <f t="shared" si="1063"/>
        <v>0.6303445508991381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1.22727272727273</v>
      </c>
      <c r="F860" s="10">
        <f>VLOOKUP(B860,home!$B$2:$E$405,3,FALSE)</f>
        <v>1.0900000000000001</v>
      </c>
      <c r="G860" s="10">
        <f>VLOOKUP(C860,away!$B$2:$E$405,4,FALSE)</f>
        <v>0.54</v>
      </c>
      <c r="H860" s="10">
        <f>VLOOKUP(A860,away!$A$2:$E$405,3,FALSE)</f>
        <v>0.92424242424242398</v>
      </c>
      <c r="I860" s="10">
        <f>VLOOKUP(C860,away!$B$2:$E$405,3,FALSE)</f>
        <v>0.81</v>
      </c>
      <c r="J860" s="10">
        <f>VLOOKUP(B860,home!$B$2:$E$405,4,FALSE)</f>
        <v>1.08</v>
      </c>
      <c r="K860" s="12">
        <f t="shared" si="1008"/>
        <v>0.72237272727272894</v>
      </c>
      <c r="L860" s="12">
        <f t="shared" si="1009"/>
        <v>0.80852727272727254</v>
      </c>
      <c r="M860" s="13">
        <f t="shared" si="1010"/>
        <v>0.21634087288606443</v>
      </c>
      <c r="N860" s="13">
        <f t="shared" si="1011"/>
        <v>0.1562787463672691</v>
      </c>
      <c r="O860" s="13">
        <f t="shared" si="1012"/>
        <v>0.17491749593400721</v>
      </c>
      <c r="P860" s="13">
        <f t="shared" si="1013"/>
        <v>0.12635562858556523</v>
      </c>
      <c r="Q860" s="13">
        <f t="shared" si="1014"/>
        <v>5.6445752114043644E-2</v>
      </c>
      <c r="R860" s="13">
        <f t="shared" si="1015"/>
        <v>7.0712782969903312E-2</v>
      </c>
      <c r="S860" s="13">
        <f t="shared" si="1016"/>
        <v>1.844975554349091E-2</v>
      </c>
      <c r="T860" s="13">
        <f t="shared" si="1017"/>
        <v>4.5637930013807379E-2</v>
      </c>
      <c r="U860" s="13">
        <f t="shared" si="1018"/>
        <v>5.1080985887013632E-2</v>
      </c>
      <c r="V860" s="13">
        <f t="shared" si="1019"/>
        <v>1.1973031406144518E-3</v>
      </c>
      <c r="W860" s="13">
        <f t="shared" si="1020"/>
        <v>1.3591623965860705E-2</v>
      </c>
      <c r="X860" s="13">
        <f t="shared" si="1021"/>
        <v>1.0989198657051991E-2</v>
      </c>
      <c r="Y860" s="13">
        <f t="shared" si="1022"/>
        <v>4.4425334098222259E-3</v>
      </c>
      <c r="Z860" s="13">
        <f t="shared" si="1023"/>
        <v>1.9057737853870483E-2</v>
      </c>
      <c r="AA860" s="13">
        <f t="shared" si="1024"/>
        <v>1.3766790069149142E-2</v>
      </c>
      <c r="AB860" s="13">
        <f t="shared" si="1025"/>
        <v>4.9723768440211947E-3</v>
      </c>
      <c r="AC860" s="13">
        <f t="shared" si="1026"/>
        <v>4.3705908678282029E-5</v>
      </c>
      <c r="AD860" s="13">
        <f t="shared" si="1027"/>
        <v>2.4545546180710447E-3</v>
      </c>
      <c r="AE860" s="13">
        <f t="shared" si="1028"/>
        <v>1.9845743511091138E-3</v>
      </c>
      <c r="AF860" s="13">
        <f t="shared" si="1029"/>
        <v>8.0229124381337423E-4</v>
      </c>
      <c r="AG860" s="13">
        <f t="shared" si="1030"/>
        <v>2.1622478376446625E-4</v>
      </c>
      <c r="AH860" s="13">
        <f t="shared" si="1031"/>
        <v>3.8521752028353013E-3</v>
      </c>
      <c r="AI860" s="13">
        <f t="shared" si="1032"/>
        <v>2.7827063072045138E-3</v>
      </c>
      <c r="AJ860" s="13">
        <f t="shared" si="1033"/>
        <v>1.0050755721671746E-3</v>
      </c>
      <c r="AK860" s="13">
        <f t="shared" si="1034"/>
        <v>2.4201306072720017E-4</v>
      </c>
      <c r="AL860" s="13">
        <f t="shared" si="1035"/>
        <v>1.0210715137228926E-6</v>
      </c>
      <c r="AM860" s="13">
        <f t="shared" si="1036"/>
        <v>3.5462066273917055E-4</v>
      </c>
      <c r="AN860" s="13">
        <f t="shared" si="1037"/>
        <v>2.8672047729723951E-4</v>
      </c>
      <c r="AO860" s="13">
        <f t="shared" si="1038"/>
        <v>1.1591066277209946E-4</v>
      </c>
      <c r="AP860" s="13">
        <f t="shared" si="1039"/>
        <v>3.1238977350378723E-5</v>
      </c>
      <c r="AQ860" s="13">
        <f t="shared" si="1040"/>
        <v>6.3143912899726862E-6</v>
      </c>
      <c r="AR860" s="13">
        <f t="shared" si="1041"/>
        <v>6.2291774216321105E-4</v>
      </c>
      <c r="AS860" s="13">
        <f t="shared" si="1042"/>
        <v>4.4997878827300928E-4</v>
      </c>
      <c r="AT860" s="13">
        <f t="shared" si="1043"/>
        <v>1.6252620224982582E-4</v>
      </c>
      <c r="AU860" s="13">
        <f t="shared" si="1044"/>
        <v>3.9134831990828603E-5</v>
      </c>
      <c r="AV860" s="13">
        <f t="shared" si="1045"/>
        <v>7.0674838291437231E-6</v>
      </c>
      <c r="AW860" s="13">
        <f t="shared" si="1046"/>
        <v>1.6565695508682238E-8</v>
      </c>
      <c r="AX860" s="13">
        <f t="shared" si="1047"/>
        <v>4.2694715881692855E-5</v>
      </c>
      <c r="AY860" s="13">
        <f t="shared" si="1048"/>
        <v>3.4519842191690897E-5</v>
      </c>
      <c r="AZ860" s="13">
        <f t="shared" si="1049"/>
        <v>1.3955116931111836E-5</v>
      </c>
      <c r="BA860" s="13">
        <f t="shared" si="1050"/>
        <v>3.7610308776340128E-6</v>
      </c>
      <c r="BB860" s="13">
        <f t="shared" si="1051"/>
        <v>7.6022400953412214E-7</v>
      </c>
      <c r="BC860" s="13">
        <f t="shared" si="1052"/>
        <v>1.2293236901808322E-7</v>
      </c>
      <c r="BD860" s="13">
        <f t="shared" si="1053"/>
        <v>8.3940997200775187E-5</v>
      </c>
      <c r="BE860" s="13">
        <f t="shared" si="1054"/>
        <v>6.0636687077916473E-5</v>
      </c>
      <c r="BF860" s="13">
        <f t="shared" si="1055"/>
        <v>2.1901144508628783E-5</v>
      </c>
      <c r="BG860" s="13">
        <f t="shared" si="1056"/>
        <v>5.2735964963641088E-6</v>
      </c>
      <c r="BH860" s="13">
        <f t="shared" si="1057"/>
        <v>9.5237557090361219E-7</v>
      </c>
      <c r="BI860" s="13">
        <f t="shared" si="1058"/>
        <v>1.3759402770831296E-7</v>
      </c>
      <c r="BJ860" s="14">
        <f t="shared" si="1059"/>
        <v>0.29373404855832252</v>
      </c>
      <c r="BK860" s="14">
        <f t="shared" si="1060"/>
        <v>0.36242280697811879</v>
      </c>
      <c r="BL860" s="14">
        <f t="shared" si="1061"/>
        <v>0.32478686929041706</v>
      </c>
      <c r="BM860" s="14">
        <f t="shared" si="1062"/>
        <v>0.1989156805473796</v>
      </c>
      <c r="BN860" s="14">
        <f t="shared" si="1063"/>
        <v>0.80105127885685301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1.22727272727273</v>
      </c>
      <c r="F861" s="10">
        <f>VLOOKUP(B861,home!$B$2:$E$405,3,FALSE)</f>
        <v>1.9</v>
      </c>
      <c r="G861" s="10">
        <f>VLOOKUP(C861,away!$B$2:$E$405,4,FALSE)</f>
        <v>0.81</v>
      </c>
      <c r="H861" s="10">
        <f>VLOOKUP(A861,away!$A$2:$E$405,3,FALSE)</f>
        <v>0.92424242424242398</v>
      </c>
      <c r="I861" s="10">
        <f>VLOOKUP(C861,away!$B$2:$E$405,3,FALSE)</f>
        <v>0.81</v>
      </c>
      <c r="J861" s="10">
        <f>VLOOKUP(B861,home!$B$2:$E$405,4,FALSE)</f>
        <v>1.8</v>
      </c>
      <c r="K861" s="12">
        <f t="shared" si="1008"/>
        <v>1.8887727272727315</v>
      </c>
      <c r="L861" s="12">
        <f t="shared" si="1009"/>
        <v>1.3475454545454542</v>
      </c>
      <c r="M861" s="13">
        <f t="shared" si="1010"/>
        <v>3.9308355214784485E-2</v>
      </c>
      <c r="N861" s="13">
        <f t="shared" si="1011"/>
        <v>7.4244549283633804E-2</v>
      </c>
      <c r="O861" s="13">
        <f t="shared" si="1012"/>
        <v>5.2969795395340934E-2</v>
      </c>
      <c r="P861" s="13">
        <f t="shared" si="1013"/>
        <v>0.10004790491193669</v>
      </c>
      <c r="Q861" s="13">
        <f t="shared" si="1014"/>
        <v>7.0115539917791889E-2</v>
      </c>
      <c r="R861" s="13">
        <f t="shared" si="1015"/>
        <v>3.5689603506597209E-2</v>
      </c>
      <c r="S861" s="13">
        <f t="shared" si="1016"/>
        <v>6.3660659563180899E-2</v>
      </c>
      <c r="T861" s="13">
        <f t="shared" si="1017"/>
        <v>9.4483877109220807E-2</v>
      </c>
      <c r="U861" s="13">
        <f t="shared" si="1018"/>
        <v>6.7409549750438058E-2</v>
      </c>
      <c r="V861" s="13">
        <f t="shared" si="1019"/>
        <v>1.8003284769037745E-2</v>
      </c>
      <c r="W861" s="13">
        <f t="shared" si="1020"/>
        <v>4.4144106518242618E-2</v>
      </c>
      <c r="X861" s="13">
        <f t="shared" si="1021"/>
        <v>5.9486190083628196E-2</v>
      </c>
      <c r="Y861" s="13">
        <f t="shared" si="1022"/>
        <v>4.0080172527710026E-2</v>
      </c>
      <c r="Z861" s="13">
        <f t="shared" si="1023"/>
        <v>1.6031120993281522E-2</v>
      </c>
      <c r="AA861" s="13">
        <f t="shared" si="1024"/>
        <v>3.0279144119719485E-2</v>
      </c>
      <c r="AB861" s="13">
        <f t="shared" si="1025"/>
        <v>2.8595210809243338E-2</v>
      </c>
      <c r="AC861" s="13">
        <f t="shared" si="1026"/>
        <v>2.8638805173119902E-3</v>
      </c>
      <c r="AD861" s="13">
        <f t="shared" si="1027"/>
        <v>2.0844546115369768E-2</v>
      </c>
      <c r="AE861" s="13">
        <f t="shared" si="1028"/>
        <v>2.8088973369829635E-2</v>
      </c>
      <c r="AF861" s="13">
        <f t="shared" si="1029"/>
        <v>1.8925584193681119E-2</v>
      </c>
      <c r="AG861" s="13">
        <f t="shared" si="1030"/>
        <v>8.5010283182707612E-3</v>
      </c>
      <c r="AH861" s="13">
        <f t="shared" si="1031"/>
        <v>5.4006660564411843E-3</v>
      </c>
      <c r="AI861" s="13">
        <f t="shared" si="1032"/>
        <v>1.0200630756513685E-2</v>
      </c>
      <c r="AJ861" s="13">
        <f t="shared" si="1033"/>
        <v>9.633336586941231E-3</v>
      </c>
      <c r="AK861" s="13">
        <f t="shared" si="1034"/>
        <v>6.0650611393510585E-3</v>
      </c>
      <c r="AL861" s="13">
        <f t="shared" si="1035"/>
        <v>2.9156676142726097E-4</v>
      </c>
      <c r="AM861" s="13">
        <f t="shared" si="1036"/>
        <v>7.8741220430178296E-3</v>
      </c>
      <c r="AN861" s="13">
        <f t="shared" si="1037"/>
        <v>1.0610737367604841E-2</v>
      </c>
      <c r="AO861" s="13">
        <f t="shared" si="1038"/>
        <v>7.1492254545457512E-3</v>
      </c>
      <c r="AP861" s="13">
        <f t="shared" si="1039"/>
        <v>3.2113020882645949E-3</v>
      </c>
      <c r="AQ861" s="13">
        <f t="shared" si="1040"/>
        <v>1.0818438830533209E-3</v>
      </c>
      <c r="AR861" s="13">
        <f t="shared" si="1041"/>
        <v>1.4555285991750468E-3</v>
      </c>
      <c r="AS861" s="13">
        <f t="shared" si="1042"/>
        <v>2.749162721887312E-3</v>
      </c>
      <c r="AT861" s="13">
        <f t="shared" si="1043"/>
        <v>2.5962717859678124E-3</v>
      </c>
      <c r="AU861" s="13">
        <f t="shared" si="1044"/>
        <v>1.6345891139745569E-3</v>
      </c>
      <c r="AV861" s="13">
        <f t="shared" si="1045"/>
        <v>7.7184183469301045E-4</v>
      </c>
      <c r="AW861" s="13">
        <f t="shared" si="1046"/>
        <v>2.0613827563125812E-5</v>
      </c>
      <c r="AX861" s="13">
        <f t="shared" si="1047"/>
        <v>2.4787378276781881E-3</v>
      </c>
      <c r="AY861" s="13">
        <f t="shared" si="1048"/>
        <v>3.3402118926976155E-3</v>
      </c>
      <c r="AZ861" s="13">
        <f t="shared" si="1049"/>
        <v>2.2505436766116706E-3</v>
      </c>
      <c r="BA861" s="13">
        <f t="shared" si="1050"/>
        <v>1.0109033005580236E-3</v>
      </c>
      <c r="BB861" s="13">
        <f t="shared" si="1051"/>
        <v>3.4055953691299073E-4</v>
      </c>
      <c r="BC861" s="13">
        <f t="shared" si="1052"/>
        <v>9.1783891193840999E-5</v>
      </c>
      <c r="BD861" s="13">
        <f t="shared" si="1053"/>
        <v>3.2689849129654083E-4</v>
      </c>
      <c r="BE861" s="13">
        <f t="shared" si="1054"/>
        <v>6.1743695494750883E-4</v>
      </c>
      <c r="BF861" s="13">
        <f t="shared" si="1055"/>
        <v>5.8309904065758863E-4</v>
      </c>
      <c r="BG861" s="13">
        <f t="shared" si="1056"/>
        <v>3.6711385509764896E-4</v>
      </c>
      <c r="BH861" s="13">
        <f t="shared" si="1057"/>
        <v>1.733486593280982E-4</v>
      </c>
      <c r="BI861" s="13">
        <f t="shared" si="1058"/>
        <v>6.5483244009640682E-5</v>
      </c>
      <c r="BJ861" s="14">
        <f t="shared" si="1059"/>
        <v>0.49835453839951732</v>
      </c>
      <c r="BK861" s="14">
        <f t="shared" si="1060"/>
        <v>0.22751586363037668</v>
      </c>
      <c r="BL861" s="14">
        <f t="shared" si="1061"/>
        <v>0.25758377242162095</v>
      </c>
      <c r="BM861" s="14">
        <f t="shared" si="1062"/>
        <v>0.62378994914957686</v>
      </c>
      <c r="BN861" s="14">
        <f t="shared" si="1063"/>
        <v>0.37237574823008507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1.56944444444444</v>
      </c>
      <c r="F862" s="10">
        <f>VLOOKUP(B862,home!$B$2:$E$405,3,FALSE)</f>
        <v>1.57</v>
      </c>
      <c r="G862" s="10">
        <f>VLOOKUP(C862,away!$B$2:$E$405,4,FALSE)</f>
        <v>1.8</v>
      </c>
      <c r="H862" s="10">
        <f>VLOOKUP(A862,away!$A$2:$E$405,3,FALSE)</f>
        <v>1.0833333333333299</v>
      </c>
      <c r="I862" s="10">
        <f>VLOOKUP(C862,away!$B$2:$E$405,3,FALSE)</f>
        <v>0.9</v>
      </c>
      <c r="J862" s="10">
        <f>VLOOKUP(B862,home!$B$2:$E$405,4,FALSE)</f>
        <v>0.62</v>
      </c>
      <c r="K862" s="12">
        <f t="shared" si="1008"/>
        <v>4.4352499999999875</v>
      </c>
      <c r="L862" s="12">
        <f t="shared" si="1009"/>
        <v>0.60449999999999815</v>
      </c>
      <c r="M862" s="13">
        <f t="shared" si="1010"/>
        <v>6.4753669576905646E-3</v>
      </c>
      <c r="N862" s="13">
        <f t="shared" si="1011"/>
        <v>2.8719871299096998E-2</v>
      </c>
      <c r="O862" s="13">
        <f t="shared" si="1012"/>
        <v>3.9143593259239346E-3</v>
      </c>
      <c r="P862" s="13">
        <f t="shared" si="1013"/>
        <v>1.7361162200304082E-2</v>
      </c>
      <c r="Q862" s="13">
        <f t="shared" si="1014"/>
        <v>6.3689904589659813E-2</v>
      </c>
      <c r="R862" s="13">
        <f t="shared" si="1015"/>
        <v>1.1831151062605056E-3</v>
      </c>
      <c r="S862" s="13">
        <f t="shared" si="1016"/>
        <v>1.1636790428814745E-2</v>
      </c>
      <c r="T862" s="13">
        <f t="shared" si="1017"/>
        <v>3.8500547324449234E-2</v>
      </c>
      <c r="U862" s="13">
        <f t="shared" si="1018"/>
        <v>5.2474112750418925E-3</v>
      </c>
      <c r="V862" s="13">
        <f t="shared" si="1019"/>
        <v>3.4666110206680529E-3</v>
      </c>
      <c r="W862" s="13">
        <f t="shared" si="1020"/>
        <v>9.4160216443762615E-2</v>
      </c>
      <c r="X862" s="13">
        <f t="shared" si="1021"/>
        <v>5.6919850840254319E-2</v>
      </c>
      <c r="Y862" s="13">
        <f t="shared" si="1022"/>
        <v>1.7204024916466814E-2</v>
      </c>
      <c r="Z862" s="13">
        <f t="shared" si="1023"/>
        <v>2.3839769391149115E-4</v>
      </c>
      <c r="AA862" s="13">
        <f t="shared" si="1024"/>
        <v>1.0573533719209381E-3</v>
      </c>
      <c r="AB862" s="13">
        <f t="shared" si="1025"/>
        <v>2.3448132714061643E-3</v>
      </c>
      <c r="AC862" s="13">
        <f t="shared" si="1026"/>
        <v>5.8089754418956963E-4</v>
      </c>
      <c r="AD862" s="13">
        <f t="shared" si="1027"/>
        <v>0.10440602499554925</v>
      </c>
      <c r="AE862" s="13">
        <f t="shared" si="1028"/>
        <v>6.311344210980932E-2</v>
      </c>
      <c r="AF862" s="13">
        <f t="shared" si="1029"/>
        <v>1.907603787768981E-2</v>
      </c>
      <c r="AG862" s="13">
        <f t="shared" si="1030"/>
        <v>3.8438216323544851E-3</v>
      </c>
      <c r="AH862" s="13">
        <f t="shared" si="1031"/>
        <v>3.6027851492373985E-5</v>
      </c>
      <c r="AI862" s="13">
        <f t="shared" si="1032"/>
        <v>1.5979252833155127E-4</v>
      </c>
      <c r="AJ862" s="13">
        <f t="shared" si="1033"/>
        <v>3.543599056412554E-4</v>
      </c>
      <c r="AK862" s="13">
        <f t="shared" si="1034"/>
        <v>5.2389159049845782E-4</v>
      </c>
      <c r="AL862" s="13">
        <f t="shared" si="1035"/>
        <v>6.2297976638718604E-5</v>
      </c>
      <c r="AM862" s="13">
        <f t="shared" si="1036"/>
        <v>9.2613364472301674E-2</v>
      </c>
      <c r="AN862" s="13">
        <f t="shared" si="1037"/>
        <v>5.5984778823506193E-2</v>
      </c>
      <c r="AO862" s="13">
        <f t="shared" si="1038"/>
        <v>1.6921399399404694E-2</v>
      </c>
      <c r="AP862" s="13">
        <f t="shared" si="1039"/>
        <v>3.4096619789800355E-3</v>
      </c>
      <c r="AQ862" s="13">
        <f t="shared" si="1040"/>
        <v>5.1528516657335622E-4</v>
      </c>
      <c r="AR862" s="13">
        <f t="shared" si="1041"/>
        <v>4.3557672454280027E-6</v>
      </c>
      <c r="AS862" s="13">
        <f t="shared" si="1042"/>
        <v>1.9318916675284497E-5</v>
      </c>
      <c r="AT862" s="13">
        <f t="shared" si="1043"/>
        <v>4.2842112592027668E-5</v>
      </c>
      <c r="AU862" s="13">
        <f t="shared" si="1044"/>
        <v>6.3338493291263383E-5</v>
      </c>
      <c r="AV862" s="13">
        <f t="shared" si="1045"/>
        <v>7.0230513092518787E-5</v>
      </c>
      <c r="AW862" s="13">
        <f t="shared" si="1046"/>
        <v>4.6396567357254432E-6</v>
      </c>
      <c r="AX862" s="13">
        <f t="shared" si="1047"/>
        <v>6.8460570795962503E-2</v>
      </c>
      <c r="AY862" s="13">
        <f t="shared" si="1048"/>
        <v>4.1384415046159209E-2</v>
      </c>
      <c r="AZ862" s="13">
        <f t="shared" si="1049"/>
        <v>1.2508439447701582E-2</v>
      </c>
      <c r="BA862" s="13">
        <f t="shared" si="1050"/>
        <v>2.5204505487118611E-3</v>
      </c>
      <c r="BB862" s="13">
        <f t="shared" si="1051"/>
        <v>3.809030891740788E-4</v>
      </c>
      <c r="BC862" s="13">
        <f t="shared" si="1052"/>
        <v>4.6051183481146004E-5</v>
      </c>
      <c r="BD862" s="13">
        <f t="shared" si="1053"/>
        <v>4.3884354997686974E-7</v>
      </c>
      <c r="BE862" s="13">
        <f t="shared" si="1054"/>
        <v>1.946380855034906E-6</v>
      </c>
      <c r="BF862" s="13">
        <f t="shared" si="1055"/>
        <v>4.3163428436467725E-6</v>
      </c>
      <c r="BG862" s="13">
        <f t="shared" si="1056"/>
        <v>6.3813531990947633E-6</v>
      </c>
      <c r="BH862" s="13">
        <f t="shared" si="1057"/>
        <v>7.0757241940712424E-6</v>
      </c>
      <c r="BI862" s="13">
        <f t="shared" si="1058"/>
        <v>6.2765211463508768E-6</v>
      </c>
      <c r="BJ862" s="14">
        <f t="shared" si="1059"/>
        <v>0.78437906198104901</v>
      </c>
      <c r="BK862" s="14">
        <f t="shared" si="1060"/>
        <v>8.0967541174464946E-2</v>
      </c>
      <c r="BL862" s="14">
        <f t="shared" si="1061"/>
        <v>1.504764519520177E-2</v>
      </c>
      <c r="BM862" s="14">
        <f t="shared" si="1062"/>
        <v>0.71790909117626789</v>
      </c>
      <c r="BN862" s="14">
        <f t="shared" si="1063"/>
        <v>0.12134377947893589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1.56944444444444</v>
      </c>
      <c r="F863" s="10">
        <f>VLOOKUP(B863,home!$B$2:$E$405,3,FALSE)</f>
        <v>1.57</v>
      </c>
      <c r="G863" s="10">
        <f>VLOOKUP(C863,away!$B$2:$E$405,4,FALSE)</f>
        <v>1.1200000000000001</v>
      </c>
      <c r="H863" s="10">
        <f>VLOOKUP(A863,away!$A$2:$E$405,3,FALSE)</f>
        <v>1.0833333333333299</v>
      </c>
      <c r="I863" s="10">
        <f>VLOOKUP(C863,away!$B$2:$E$405,3,FALSE)</f>
        <v>1.57</v>
      </c>
      <c r="J863" s="10">
        <f>VLOOKUP(B863,home!$B$2:$E$405,4,FALSE)</f>
        <v>1.23</v>
      </c>
      <c r="K863" s="12">
        <f t="shared" si="1008"/>
        <v>2.7597111111111037</v>
      </c>
      <c r="L863" s="12">
        <f t="shared" si="1009"/>
        <v>2.0920249999999934</v>
      </c>
      <c r="M863" s="13">
        <f t="shared" si="1010"/>
        <v>7.8147984068414056E-3</v>
      </c>
      <c r="N863" s="13">
        <f t="shared" si="1011"/>
        <v>2.1566585994453574E-2</v>
      </c>
      <c r="O863" s="13">
        <f t="shared" si="1012"/>
        <v>1.6348753637072336E-2</v>
      </c>
      <c r="P863" s="13">
        <f t="shared" si="1013"/>
        <v>4.5117837065046594E-2</v>
      </c>
      <c r="Q863" s="13">
        <f t="shared" si="1014"/>
        <v>2.9758773498813326E-2</v>
      </c>
      <c r="R863" s="13">
        <f t="shared" si="1015"/>
        <v>1.7101000663798077E-2</v>
      </c>
      <c r="S863" s="13">
        <f t="shared" si="1016"/>
        <v>6.5120656844008487E-2</v>
      </c>
      <c r="T863" s="13">
        <f t="shared" si="1017"/>
        <v>6.2256098128854749E-2</v>
      </c>
      <c r="U863" s="13">
        <f t="shared" si="1018"/>
        <v>4.7193821543001911E-2</v>
      </c>
      <c r="V863" s="13">
        <f t="shared" si="1019"/>
        <v>4.1774066643224056E-2</v>
      </c>
      <c r="W863" s="13">
        <f t="shared" si="1020"/>
        <v>2.7375205959237925E-2</v>
      </c>
      <c r="X863" s="13">
        <f t="shared" si="1021"/>
        <v>5.7269615246874538E-2</v>
      </c>
      <c r="Y863" s="13">
        <f t="shared" si="1022"/>
        <v>5.9904733418421174E-2</v>
      </c>
      <c r="Z863" s="13">
        <f t="shared" si="1023"/>
        <v>1.1925240304560686E-2</v>
      </c>
      <c r="AA863" s="13">
        <f t="shared" si="1024"/>
        <v>3.2910218171166086E-2</v>
      </c>
      <c r="AB863" s="13">
        <f t="shared" si="1025"/>
        <v>4.5411347378028807E-2</v>
      </c>
      <c r="AC863" s="13">
        <f t="shared" si="1026"/>
        <v>1.5073609662017854E-2</v>
      </c>
      <c r="AD863" s="13">
        <f t="shared" si="1027"/>
        <v>1.8886915013665954E-2</v>
      </c>
      <c r="AE863" s="13">
        <f t="shared" si="1028"/>
        <v>3.9511898381464391E-2</v>
      </c>
      <c r="AF863" s="13">
        <f t="shared" si="1029"/>
        <v>4.1329939605741398E-2</v>
      </c>
      <c r="AG863" s="13">
        <f t="shared" si="1030"/>
        <v>2.8821088967900293E-2</v>
      </c>
      <c r="AH863" s="13">
        <f t="shared" si="1031"/>
        <v>6.2369752120371227E-3</v>
      </c>
      <c r="AI863" s="13">
        <f t="shared" si="1032"/>
        <v>1.7212249792383377E-2</v>
      </c>
      <c r="AJ863" s="13">
        <f t="shared" si="1033"/>
        <v>2.3750418499630103E-2</v>
      </c>
      <c r="AK863" s="13">
        <f t="shared" si="1034"/>
        <v>2.184809794232263E-2</v>
      </c>
      <c r="AL863" s="13">
        <f t="shared" si="1035"/>
        <v>3.4810298580071129E-3</v>
      </c>
      <c r="AM863" s="13">
        <f t="shared" si="1036"/>
        <v>1.0424485843565007E-2</v>
      </c>
      <c r="AN863" s="13">
        <f t="shared" si="1037"/>
        <v>2.1808284996884014E-2</v>
      </c>
      <c r="AO863" s="13">
        <f t="shared" si="1038"/>
        <v>2.2811738710303071E-2</v>
      </c>
      <c r="AP863" s="13">
        <f t="shared" si="1039"/>
        <v>1.5907575891807212E-2</v>
      </c>
      <c r="AQ863" s="13">
        <f t="shared" si="1040"/>
        <v>8.3197616137644682E-3</v>
      </c>
      <c r="AR863" s="13">
        <f t="shared" si="1041"/>
        <v>2.6095816135923849E-3</v>
      </c>
      <c r="AS863" s="13">
        <f t="shared" si="1042"/>
        <v>7.2016913743821473E-3</v>
      </c>
      <c r="AT863" s="13">
        <f t="shared" si="1043"/>
        <v>9.9372938523377054E-3</v>
      </c>
      <c r="AU863" s="13">
        <f t="shared" si="1044"/>
        <v>9.1413534195574752E-3</v>
      </c>
      <c r="AV863" s="13">
        <f t="shared" si="1045"/>
        <v>6.306873650636563E-3</v>
      </c>
      <c r="AW863" s="13">
        <f t="shared" si="1046"/>
        <v>5.5825900844249971E-4</v>
      </c>
      <c r="AX863" s="13">
        <f t="shared" si="1047"/>
        <v>4.794761568351129E-3</v>
      </c>
      <c r="AY863" s="13">
        <f t="shared" si="1048"/>
        <v>1.0030761070029738E-2</v>
      </c>
      <c r="AZ863" s="13">
        <f t="shared" si="1049"/>
        <v>1.0492301463764449E-2</v>
      </c>
      <c r="BA863" s="13">
        <f t="shared" si="1050"/>
        <v>7.3167189899105848E-3</v>
      </c>
      <c r="BB863" s="13">
        <f t="shared" si="1051"/>
        <v>3.8266897612169106E-3</v>
      </c>
      <c r="BC863" s="13">
        <f t="shared" si="1052"/>
        <v>1.6011061295419569E-3</v>
      </c>
      <c r="BD863" s="13">
        <f t="shared" si="1053"/>
        <v>9.0988499586259759E-4</v>
      </c>
      <c r="BE863" s="13">
        <f t="shared" si="1054"/>
        <v>2.5110197329152911E-3</v>
      </c>
      <c r="BF863" s="13">
        <f t="shared" si="1055"/>
        <v>3.4648445285727831E-3</v>
      </c>
      <c r="BG863" s="13">
        <f t="shared" si="1056"/>
        <v>3.1873233145916073E-3</v>
      </c>
      <c r="BH863" s="13">
        <f t="shared" si="1057"/>
        <v>2.199022891495483E-3</v>
      </c>
      <c r="BI863" s="13">
        <f t="shared" si="1058"/>
        <v>1.2137335814495498E-3</v>
      </c>
      <c r="BJ863" s="14">
        <f t="shared" si="1059"/>
        <v>0.50401504025456589</v>
      </c>
      <c r="BK863" s="14">
        <f t="shared" si="1060"/>
        <v>0.18841275954917522</v>
      </c>
      <c r="BL863" s="14">
        <f t="shared" si="1061"/>
        <v>0.27669550579483393</v>
      </c>
      <c r="BM863" s="14">
        <f t="shared" si="1062"/>
        <v>0.83386829457552336</v>
      </c>
      <c r="BN863" s="14">
        <f t="shared" si="1063"/>
        <v>0.1377077492660253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1.56944444444444</v>
      </c>
      <c r="F864" s="10">
        <f>VLOOKUP(B864,home!$B$2:$E$405,3,FALSE)</f>
        <v>1.69</v>
      </c>
      <c r="G864" s="10">
        <f>VLOOKUP(C864,away!$B$2:$E$405,4,FALSE)</f>
        <v>1.01</v>
      </c>
      <c r="H864" s="10">
        <f>VLOOKUP(A864,away!$A$2:$E$405,3,FALSE)</f>
        <v>1.0833333333333299</v>
      </c>
      <c r="I864" s="10">
        <f>VLOOKUP(C864,away!$B$2:$E$405,3,FALSE)</f>
        <v>0.34</v>
      </c>
      <c r="J864" s="10">
        <f>VLOOKUP(B864,home!$B$2:$E$405,4,FALSE)</f>
        <v>0.69</v>
      </c>
      <c r="K864" s="12">
        <f t="shared" si="1008"/>
        <v>2.6788847222222145</v>
      </c>
      <c r="L864" s="12">
        <f t="shared" si="1009"/>
        <v>0.25414999999999921</v>
      </c>
      <c r="M864" s="13">
        <f t="shared" si="1010"/>
        <v>5.3235238599450889E-2</v>
      </c>
      <c r="N864" s="13">
        <f t="shared" si="1011"/>
        <v>0.14261106736792331</v>
      </c>
      <c r="O864" s="13">
        <f t="shared" si="1012"/>
        <v>1.3529735890050401E-2</v>
      </c>
      <c r="P864" s="13">
        <f t="shared" si="1013"/>
        <v>3.6244602771557596E-2</v>
      </c>
      <c r="Q864" s="13">
        <f t="shared" si="1014"/>
        <v>0.19101930479586643</v>
      </c>
      <c r="R864" s="13">
        <f t="shared" si="1015"/>
        <v>1.7192911882281494E-3</v>
      </c>
      <c r="S864" s="13">
        <f t="shared" si="1016"/>
        <v>6.1691807185849223E-3</v>
      </c>
      <c r="T864" s="13">
        <f t="shared" si="1017"/>
        <v>4.8547556313869304E-2</v>
      </c>
      <c r="U864" s="13">
        <f t="shared" si="1018"/>
        <v>4.6057828971956668E-3</v>
      </c>
      <c r="V864" s="13">
        <f t="shared" si="1019"/>
        <v>4.6669067426779624E-4</v>
      </c>
      <c r="W864" s="13">
        <f t="shared" si="1020"/>
        <v>0.17057289908905171</v>
      </c>
      <c r="X864" s="13">
        <f t="shared" si="1021"/>
        <v>4.3351102303482353E-2</v>
      </c>
      <c r="Y864" s="13">
        <f t="shared" si="1022"/>
        <v>5.5088413252150029E-3</v>
      </c>
      <c r="Z864" s="13">
        <f t="shared" si="1023"/>
        <v>1.4565261849606095E-4</v>
      </c>
      <c r="AA864" s="13">
        <f t="shared" si="1024"/>
        <v>3.9018657444075841E-4</v>
      </c>
      <c r="AB864" s="13">
        <f t="shared" si="1025"/>
        <v>5.2263242654278436E-4</v>
      </c>
      <c r="AC864" s="13">
        <f t="shared" si="1026"/>
        <v>1.9858812685730505E-5</v>
      </c>
      <c r="AD864" s="13">
        <f t="shared" si="1027"/>
        <v>0.11423628334870302</v>
      </c>
      <c r="AE864" s="13">
        <f t="shared" si="1028"/>
        <v>2.9033151413072781E-2</v>
      </c>
      <c r="AF864" s="13">
        <f t="shared" si="1029"/>
        <v>3.689387715816212E-3</v>
      </c>
      <c r="AG864" s="13">
        <f t="shared" si="1030"/>
        <v>3.1255262932489581E-4</v>
      </c>
      <c r="AH864" s="13">
        <f t="shared" si="1031"/>
        <v>9.2544032476934408E-6</v>
      </c>
      <c r="AI864" s="13">
        <f t="shared" si="1032"/>
        <v>2.4791479473529606E-5</v>
      </c>
      <c r="AJ864" s="13">
        <f t="shared" si="1033"/>
        <v>3.3206757801462057E-5</v>
      </c>
      <c r="AK864" s="13">
        <f t="shared" si="1034"/>
        <v>2.9652358716290006E-5</v>
      </c>
      <c r="AL864" s="13">
        <f t="shared" si="1035"/>
        <v>5.4082581105703592E-7</v>
      </c>
      <c r="AM864" s="13">
        <f t="shared" si="1036"/>
        <v>6.1205166837257706E-2</v>
      </c>
      <c r="AN864" s="13">
        <f t="shared" si="1037"/>
        <v>1.5555293151688998E-2</v>
      </c>
      <c r="AO864" s="13">
        <f t="shared" si="1038"/>
        <v>1.976688877250873E-3</v>
      </c>
      <c r="AP864" s="13">
        <f t="shared" si="1039"/>
        <v>1.674584927177693E-4</v>
      </c>
      <c r="AQ864" s="13">
        <f t="shared" si="1040"/>
        <v>1.0639893981055232E-5</v>
      </c>
      <c r="AR864" s="13">
        <f t="shared" si="1041"/>
        <v>4.7040131708025636E-7</v>
      </c>
      <c r="AS864" s="13">
        <f t="shared" si="1042"/>
        <v>1.2601509016395064E-6</v>
      </c>
      <c r="AT864" s="13">
        <f t="shared" si="1043"/>
        <v>1.6878994990483117E-6</v>
      </c>
      <c r="AU864" s="13">
        <f t="shared" si="1044"/>
        <v>1.5072293935490168E-6</v>
      </c>
      <c r="AV864" s="13">
        <f t="shared" si="1045"/>
        <v>1.0094234488156787E-6</v>
      </c>
      <c r="AW864" s="13">
        <f t="shared" si="1046"/>
        <v>1.0228196171303381E-8</v>
      </c>
      <c r="AX864" s="13">
        <f t="shared" si="1047"/>
        <v>2.7326931060231898E-2</v>
      </c>
      <c r="AY864" s="13">
        <f t="shared" si="1048"/>
        <v>6.9451395289579151E-3</v>
      </c>
      <c r="AZ864" s="13">
        <f t="shared" si="1049"/>
        <v>8.8255360564232427E-4</v>
      </c>
      <c r="BA864" s="13">
        <f t="shared" si="1050"/>
        <v>7.4766999624665346E-5</v>
      </c>
      <c r="BB864" s="13">
        <f t="shared" si="1051"/>
        <v>4.7505082386521587E-6</v>
      </c>
      <c r="BC864" s="13">
        <f t="shared" si="1052"/>
        <v>2.4146833377068859E-7</v>
      </c>
      <c r="BD864" s="13">
        <f t="shared" si="1053"/>
        <v>1.9925415789324455E-8</v>
      </c>
      <c r="BE864" s="13">
        <f t="shared" si="1054"/>
        <v>5.3377891941946574E-8</v>
      </c>
      <c r="BF864" s="13">
        <f t="shared" si="1055"/>
        <v>7.1496609613854484E-8</v>
      </c>
      <c r="BG864" s="13">
        <f t="shared" si="1056"/>
        <v>6.3843725061746883E-8</v>
      </c>
      <c r="BH864" s="13">
        <f t="shared" si="1057"/>
        <v>4.2757494919417301E-8</v>
      </c>
      <c r="BI864" s="13">
        <f t="shared" si="1058"/>
        <v>2.29084799800242E-8</v>
      </c>
      <c r="BJ864" s="14">
        <f t="shared" si="1059"/>
        <v>0.86303177672625109</v>
      </c>
      <c r="BK864" s="14">
        <f t="shared" si="1060"/>
        <v>0.1030812519313159</v>
      </c>
      <c r="BL864" s="14">
        <f t="shared" si="1061"/>
        <v>2.0870743389874179E-2</v>
      </c>
      <c r="BM864" s="14">
        <f t="shared" si="1062"/>
        <v>0.54182505475209841</v>
      </c>
      <c r="BN864" s="14">
        <f t="shared" si="1063"/>
        <v>0.43835924061307679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1.56944444444444</v>
      </c>
      <c r="F865" s="10">
        <f>VLOOKUP(B865,home!$B$2:$E$405,3,FALSE)</f>
        <v>1.35</v>
      </c>
      <c r="G865" s="10">
        <f>VLOOKUP(C865,away!$B$2:$E$405,4,FALSE)</f>
        <v>1.1200000000000001</v>
      </c>
      <c r="H865" s="10">
        <f>VLOOKUP(A865,away!$A$2:$E$405,3,FALSE)</f>
        <v>1.0833333333333299</v>
      </c>
      <c r="I865" s="10">
        <f>VLOOKUP(C865,away!$B$2:$E$405,3,FALSE)</f>
        <v>0.22</v>
      </c>
      <c r="J865" s="10">
        <f>VLOOKUP(B865,home!$B$2:$E$405,4,FALSE)</f>
        <v>0.31</v>
      </c>
      <c r="K865" s="12">
        <f t="shared" ref="K865:K928" si="1064">E865*F865*G865</f>
        <v>2.3729999999999936</v>
      </c>
      <c r="L865" s="12">
        <f t="shared" ref="L865:L928" si="1065">H865*I865*J865</f>
        <v>7.3883333333333107E-2</v>
      </c>
      <c r="M865" s="13">
        <f t="shared" ref="M865:M928" si="1066">_xlfn.POISSON.DIST(0,K865,FALSE) * _xlfn.POISSON.DIST(0,L865,FALSE)</f>
        <v>8.656295439088052E-2</v>
      </c>
      <c r="N865" s="13">
        <f t="shared" ref="N865:N928" si="1067">_xlfn.POISSON.DIST(1,K865,FALSE) * _xlfn.POISSON.DIST(0,L865,FALSE)</f>
        <v>0.2054138907695589</v>
      </c>
      <c r="O865" s="13">
        <f t="shared" ref="O865:O928" si="1068">_xlfn.POISSON.DIST(0,K865,FALSE) * _xlfn.POISSON.DIST(1,L865,FALSE)</f>
        <v>6.3955596135795365E-3</v>
      </c>
      <c r="P865" s="13">
        <f t="shared" ref="P865:P928" si="1069">_xlfn.POISSON.DIST(1,K865,FALSE) * _xlfn.POISSON.DIST(1,L865,FALSE)</f>
        <v>1.5176662963024201E-2</v>
      </c>
      <c r="Q865" s="13">
        <f t="shared" ref="Q865:Q928" si="1070">_xlfn.POISSON.DIST(2,K865,FALSE) * _xlfn.POISSON.DIST(0,L865,FALSE)</f>
        <v>0.24372358139808101</v>
      </c>
      <c r="R865" s="13">
        <f t="shared" ref="R865:R928" si="1071">_xlfn.POISSON.DIST(0,K865,FALSE) * _xlfn.POISSON.DIST(2,L865,FALSE)</f>
        <v>2.3626263139165003E-4</v>
      </c>
      <c r="S865" s="13">
        <f t="shared" ref="S865:S928" si="1072">_xlfn.POISSON.DIST(2,K865,FALSE) * _xlfn.POISSON.DIST(2,L865,FALSE)</f>
        <v>6.6521267762291198E-4</v>
      </c>
      <c r="T865" s="13">
        <f t="shared" ref="T865:T928" si="1073">_xlfn.POISSON.DIST(2,K865,FALSE) * _xlfn.POISSON.DIST(1,L865,FALSE)</f>
        <v>1.8007110605628165E-2</v>
      </c>
      <c r="U865" s="13">
        <f t="shared" ref="U865:U928" si="1074">_xlfn.POISSON.DIST(1,K865,FALSE) * _xlfn.POISSON.DIST(2,L865,FALSE)</f>
        <v>5.6065122429238405E-4</v>
      </c>
      <c r="V865" s="13">
        <f t="shared" ref="V865:V928" si="1075">_xlfn.POISSON.DIST(3,K865,FALSE) * _xlfn.POISSON.DIST(3,L865,FALSE)</f>
        <v>1.2958723609570901E-5</v>
      </c>
      <c r="W865" s="13">
        <f t="shared" ref="W865:W928" si="1076">_xlfn.POISSON.DIST(3,K865,FALSE) * _xlfn.POISSON.DIST(0,L865,FALSE)</f>
        <v>0.19278535288588158</v>
      </c>
      <c r="X865" s="13">
        <f t="shared" ref="X865:X928" si="1077">_xlfn.POISSON.DIST(3,K865,FALSE) * _xlfn.POISSON.DIST(1,L865,FALSE)</f>
        <v>1.4243624489051844E-2</v>
      </c>
      <c r="Y865" s="13">
        <f t="shared" ref="Y865:Y928" si="1078">_xlfn.POISSON.DIST(3,K865,FALSE) * _xlfn.POISSON.DIST(2,L865,FALSE)</f>
        <v>5.2618322799972202E-4</v>
      </c>
      <c r="Z865" s="13">
        <f t="shared" ref="Z865:Z928" si="1079">_xlfn.POISSON.DIST(0,K865,FALSE) * _xlfn.POISSON.DIST(3,L865,FALSE)</f>
        <v>5.8186235831065671E-6</v>
      </c>
      <c r="AA865" s="13">
        <f t="shared" ref="AA865:AA928" si="1080">_xlfn.POISSON.DIST(1,K865,FALSE) * _xlfn.POISSON.DIST(3,L865,FALSE)</f>
        <v>1.3807593762711848E-5</v>
      </c>
      <c r="AB865" s="13">
        <f t="shared" ref="AB865:AB928" si="1081">_xlfn.POISSON.DIST(2,K865,FALSE) * _xlfn.POISSON.DIST(3,L865,FALSE)</f>
        <v>1.6382709999457566E-5</v>
      </c>
      <c r="AC865" s="13">
        <f t="shared" ref="AC865:AC928" si="1082">_xlfn.POISSON.DIST(4,K865,FALSE) * _xlfn.POISSON.DIST(4,L865,FALSE)</f>
        <v>1.4199938504103411E-7</v>
      </c>
      <c r="AD865" s="13">
        <f t="shared" ref="AD865:AD928" si="1083">_xlfn.POISSON.DIST(4,K865,FALSE) * _xlfn.POISSON.DIST(0,L865,FALSE)</f>
        <v>0.11436991059954896</v>
      </c>
      <c r="AE865" s="13">
        <f t="shared" ref="AE865:AE928" si="1084">_xlfn.POISSON.DIST(4,K865,FALSE) * _xlfn.POISSON.DIST(1,L865,FALSE)</f>
        <v>8.4500302281299844E-3</v>
      </c>
      <c r="AF865" s="13">
        <f t="shared" ref="AF865:AF928" si="1085">_xlfn.POISSON.DIST(4,K865,FALSE) * _xlfn.POISSON.DIST(2,L865,FALSE)</f>
        <v>3.1215820001083427E-4</v>
      </c>
      <c r="AG865" s="13">
        <f t="shared" ref="AG865:AG928" si="1086">_xlfn.POISSON.DIST(4,K865,FALSE) * _xlfn.POISSON.DIST(3,L865,FALSE)</f>
        <v>7.6877627813779163E-6</v>
      </c>
      <c r="AH865" s="13">
        <f t="shared" ref="AH865:AH928" si="1087">_xlfn.POISSON.DIST(0,K865,FALSE) * _xlfn.POISSON.DIST(4,L865,FALSE)</f>
        <v>1.0747482643296385E-7</v>
      </c>
      <c r="AI865" s="13">
        <f t="shared" ref="AI865:AI928" si="1088">_xlfn.POISSON.DIST(1,K865,FALSE) * _xlfn.POISSON.DIST(4,L865,FALSE)</f>
        <v>2.5503776312542252E-7</v>
      </c>
      <c r="AJ865" s="13">
        <f t="shared" ref="AJ865:AJ928" si="1089">_xlfn.POISSON.DIST(2,K865,FALSE) * _xlfn.POISSON.DIST(4,L865,FALSE)</f>
        <v>3.0260230594831307E-7</v>
      </c>
      <c r="AK865" s="13">
        <f t="shared" ref="AK865:AK928" si="1090">_xlfn.POISSON.DIST(3,K865,FALSE) * _xlfn.POISSON.DIST(4,L865,FALSE)</f>
        <v>2.3935842400511501E-7</v>
      </c>
      <c r="AL865" s="13">
        <f t="shared" ref="AL865:AL928" si="1091">_xlfn.POISSON.DIST(5,K865,FALSE) * _xlfn.POISSON.DIST(5,L865,FALSE)</f>
        <v>9.9584253928907661E-10</v>
      </c>
      <c r="AM865" s="13">
        <f t="shared" ref="AM865:AM928" si="1092">_xlfn.POISSON.DIST(5,K865,FALSE) * _xlfn.POISSON.DIST(0,L865,FALSE)</f>
        <v>5.4279959570545794E-2</v>
      </c>
      <c r="AN865" s="13">
        <f t="shared" ref="AN865:AN928" si="1093">_xlfn.POISSON.DIST(5,K865,FALSE) * _xlfn.POISSON.DIST(1,L865,FALSE)</f>
        <v>4.0103843462704798E-3</v>
      </c>
      <c r="AO865" s="13">
        <f t="shared" ref="AO865:AO928" si="1094">_xlfn.POISSON.DIST(5,K865,FALSE) * _xlfn.POISSON.DIST(2,L865,FALSE)</f>
        <v>1.4815028172514156E-4</v>
      </c>
      <c r="AP865" s="13">
        <f t="shared" ref="AP865:AP928" si="1095">_xlfn.POISSON.DIST(5,K865,FALSE) * _xlfn.POISSON.DIST(3,L865,FALSE)</f>
        <v>3.6486122160419497E-6</v>
      </c>
      <c r="AQ865" s="13">
        <f t="shared" ref="AQ865:AQ928" si="1096">_xlfn.POISSON.DIST(5,K865,FALSE) * _xlfn.POISSON.DIST(4,L865,FALSE)</f>
        <v>6.7392908140474615E-8</v>
      </c>
      <c r="AR865" s="13">
        <f t="shared" ref="AR865:AR928" si="1097">_xlfn.POISSON.DIST(0,K865,FALSE) * _xlfn.POISSON.DIST(5,L865,FALSE)</f>
        <v>1.5881196852577574E-9</v>
      </c>
      <c r="AS865" s="13">
        <f t="shared" ref="AS865:AS928" si="1098">_xlfn.POISSON.DIST(1,K865,FALSE) * _xlfn.POISSON.DIST(5,L865,FALSE)</f>
        <v>3.7686080131166481E-9</v>
      </c>
      <c r="AT865" s="13">
        <f t="shared" ref="AT865:AT928" si="1099">_xlfn.POISSON.DIST(2,K865,FALSE) * _xlfn.POISSON.DIST(5,L865,FALSE)</f>
        <v>4.4714534075628914E-9</v>
      </c>
      <c r="AU865" s="13">
        <f t="shared" ref="AU865:AU928" si="1100">_xlfn.POISSON.DIST(3,K865,FALSE) * _xlfn.POISSON.DIST(5,L865,FALSE)</f>
        <v>3.5369196453822383E-9</v>
      </c>
      <c r="AV865" s="13">
        <f t="shared" ref="AV865:AV928" si="1101">_xlfn.POISSON.DIST(4,K865,FALSE) * _xlfn.POISSON.DIST(5,L865,FALSE)</f>
        <v>2.0982775796230074E-9</v>
      </c>
      <c r="AW865" s="13">
        <f t="shared" ref="AW865:AW928" si="1102">_xlfn.POISSON.DIST(6,K865,FALSE) * _xlfn.POISSON.DIST(6,L865,FALSE)</f>
        <v>4.8498956271454828E-12</v>
      </c>
      <c r="AX865" s="13">
        <f t="shared" ref="AX865:AX928" si="1103">_xlfn.POISSON.DIST(6,K865,FALSE) * _xlfn.POISSON.DIST(0,L865,FALSE)</f>
        <v>2.1467724010150794E-2</v>
      </c>
      <c r="AY865" s="13">
        <f t="shared" ref="AY865:AY928" si="1104">_xlfn.POISSON.DIST(6,K865,FALSE) * _xlfn.POISSON.DIST(1,L865,FALSE)</f>
        <v>1.5861070089499699E-3</v>
      </c>
      <c r="AZ865" s="13">
        <f t="shared" ref="AZ865:AZ928" si="1105">_xlfn.POISSON.DIST(6,K865,FALSE) * _xlfn.POISSON.DIST(2,L865,FALSE)</f>
        <v>5.8593436422293303E-5</v>
      </c>
      <c r="BA865" s="13">
        <f t="shared" ref="BA865:BA928" si="1106">_xlfn.POISSON.DIST(6,K865,FALSE) * _xlfn.POISSON.DIST(3,L865,FALSE)</f>
        <v>1.4430261314445866E-6</v>
      </c>
      <c r="BB865" s="13">
        <f t="shared" ref="BB865:BB928" si="1107">_xlfn.POISSON.DIST(6,K865,FALSE) * _xlfn.POISSON.DIST(4,L865,FALSE)</f>
        <v>2.6653895169557624E-8</v>
      </c>
      <c r="BC865" s="13">
        <f t="shared" ref="BC865:BC928" si="1108">_xlfn.POISSON.DIST(6,K865,FALSE) * _xlfn.POISSON.DIST(5,L865,FALSE)</f>
        <v>3.9385572428882858E-10</v>
      </c>
      <c r="BD865" s="13">
        <f t="shared" ref="BD865:BD928" si="1109">_xlfn.POISSON.DIST(0,K865,FALSE) * _xlfn.POISSON.DIST(6,L865,FALSE)</f>
        <v>1.9555929346521181E-11</v>
      </c>
      <c r="BE865" s="13">
        <f t="shared" ref="BE865:BE928" si="1110">_xlfn.POISSON.DIST(1,K865,FALSE) * _xlfn.POISSON.DIST(6,L865,FALSE)</f>
        <v>4.6406220339294643E-11</v>
      </c>
      <c r="BF865" s="13">
        <f t="shared" ref="BF865:BF928" si="1111">_xlfn.POISSON.DIST(2,K865,FALSE) * _xlfn.POISSON.DIST(6,L865,FALSE)</f>
        <v>5.506098043257295E-11</v>
      </c>
      <c r="BG865" s="13">
        <f t="shared" ref="BG865:BG928" si="1112">_xlfn.POISSON.DIST(3,K865,FALSE) * _xlfn.POISSON.DIST(6,L865,FALSE)</f>
        <v>4.3553235522165091E-11</v>
      </c>
      <c r="BH865" s="13">
        <f t="shared" ref="BH865:BH928" si="1113">_xlfn.POISSON.DIST(4,K865,FALSE) * _xlfn.POISSON.DIST(6,L865,FALSE)</f>
        <v>2.5837956973524373E-11</v>
      </c>
      <c r="BI865" s="13">
        <f t="shared" ref="BI865:BI928" si="1114">_xlfn.POISSON.DIST(5,K865,FALSE) * _xlfn.POISSON.DIST(6,L865,FALSE)</f>
        <v>1.2262694379634635E-11</v>
      </c>
      <c r="BJ865" s="14">
        <f t="shared" ref="BJ865:BJ928" si="1115">SUM(N865,Q865,T865,W865,X865,Y865,AD865,AE865,AF865,AG865,AM865,AN865,AO865,AP865,AQ865,AX865,AY865,AZ865,BA865,BB865,BC865)</f>
        <v>0.87939563489974326</v>
      </c>
      <c r="BK865" s="14">
        <f t="shared" ref="BK865:BK928" si="1116">SUM(M865,P865,S865,V865,AC865,AL865,AY865)</f>
        <v>0.10400403875931474</v>
      </c>
      <c r="BL865" s="14">
        <f t="shared" ref="BL865:BL928" si="1117">SUM(O865,R865,U865,AA865,AB865,AH865,AI865,AJ865,AK865,AR865,AS865,AT865,AU865,AV865,BD865,BE865,BF865,BG865,BH865,BI865)</f>
        <v>7.2235839124005965E-3</v>
      </c>
      <c r="BM865" s="14">
        <f t="shared" ref="BM865:BM928" si="1118">SUM(S865:BI865)</f>
        <v>0.43153405742442591</v>
      </c>
      <c r="BN865" s="14">
        <f t="shared" ref="BN865:BN928" si="1119">SUM(M865:R865)</f>
        <v>0.55750891176651585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1.7115384615384599</v>
      </c>
      <c r="F866" s="10">
        <f>VLOOKUP(B866,home!$B$2:$E$405,3,FALSE)</f>
        <v>1.91</v>
      </c>
      <c r="G866" s="10">
        <f>VLOOKUP(C866,away!$B$2:$E$405,4,FALSE)</f>
        <v>1.91</v>
      </c>
      <c r="H866" s="10">
        <f>VLOOKUP(A866,away!$A$2:$E$405,3,FALSE)</f>
        <v>1.4722222222222201</v>
      </c>
      <c r="I866" s="10">
        <f>VLOOKUP(C866,away!$B$2:$E$405,3,FALSE)</f>
        <v>0.64</v>
      </c>
      <c r="J866" s="10">
        <f>VLOOKUP(B866,home!$B$2:$E$405,4,FALSE)</f>
        <v>1.02</v>
      </c>
      <c r="K866" s="12">
        <f t="shared" si="1064"/>
        <v>6.2438634615384547</v>
      </c>
      <c r="L866" s="12">
        <f t="shared" si="1065"/>
        <v>0.96106666666666529</v>
      </c>
      <c r="M866" s="13">
        <f t="shared" si="1066"/>
        <v>7.429141030513382E-4</v>
      </c>
      <c r="N866" s="13">
        <f t="shared" si="1067"/>
        <v>4.6386542231038651E-3</v>
      </c>
      <c r="O866" s="13">
        <f t="shared" si="1068"/>
        <v>7.1398998063920498E-4</v>
      </c>
      <c r="P866" s="13">
        <f t="shared" si="1069"/>
        <v>4.4580559520176807E-3</v>
      </c>
      <c r="Q866" s="13">
        <f t="shared" si="1070"/>
        <v>1.4481561807174637E-2</v>
      </c>
      <c r="R866" s="13">
        <f t="shared" si="1071"/>
        <v>3.4309598536315876E-4</v>
      </c>
      <c r="S866" s="13">
        <f t="shared" si="1072"/>
        <v>6.6879410384362049E-3</v>
      </c>
      <c r="T866" s="13">
        <f t="shared" si="1073"/>
        <v>1.3917746334148617E-2</v>
      </c>
      <c r="U866" s="13">
        <f t="shared" si="1074"/>
        <v>2.1422444868095594E-3</v>
      </c>
      <c r="V866" s="13">
        <f t="shared" si="1075"/>
        <v>4.4591988391367828E-3</v>
      </c>
      <c r="W866" s="13">
        <f t="shared" si="1076"/>
        <v>3.014029821127617E-2</v>
      </c>
      <c r="X866" s="13">
        <f t="shared" si="1077"/>
        <v>2.8966835934250441E-2</v>
      </c>
      <c r="Y866" s="13">
        <f t="shared" si="1078"/>
        <v>1.3919530227605122E-2</v>
      </c>
      <c r="Z866" s="13">
        <f t="shared" si="1079"/>
        <v>1.0991270499989535E-4</v>
      </c>
      <c r="AA866" s="13">
        <f t="shared" si="1080"/>
        <v>6.8627992270770162E-4</v>
      </c>
      <c r="AB866" s="13">
        <f t="shared" si="1081"/>
        <v>2.1425190668910269E-3</v>
      </c>
      <c r="AC866" s="13">
        <f t="shared" si="1082"/>
        <v>1.6724138972118757E-3</v>
      </c>
      <c r="AD866" s="13">
        <f t="shared" si="1083"/>
        <v>4.7047976680315018E-2</v>
      </c>
      <c r="AE866" s="13">
        <f t="shared" si="1084"/>
        <v>4.5216242121561348E-2</v>
      </c>
      <c r="AF866" s="13">
        <f t="shared" si="1085"/>
        <v>2.1727911547480914E-2</v>
      </c>
      <c r="AG866" s="13">
        <f t="shared" si="1086"/>
        <v>6.9606571748552105E-3</v>
      </c>
      <c r="AH866" s="13">
        <f t="shared" si="1087"/>
        <v>2.6408359254641479E-5</v>
      </c>
      <c r="AI866" s="13">
        <f t="shared" si="1088"/>
        <v>1.6489018942923684E-4</v>
      </c>
      <c r="AJ866" s="13">
        <f t="shared" si="1089"/>
        <v>5.1477591447168325E-4</v>
      </c>
      <c r="AK866" s="13">
        <f t="shared" si="1090"/>
        <v>1.0713968410832626E-3</v>
      </c>
      <c r="AL866" s="13">
        <f t="shared" si="1091"/>
        <v>4.0143078173263737E-4</v>
      </c>
      <c r="AM866" s="13">
        <f t="shared" si="1092"/>
        <v>5.8752228506706465E-2</v>
      </c>
      <c r="AN866" s="13">
        <f t="shared" si="1093"/>
        <v>5.6464808410178605E-2</v>
      </c>
      <c r="AO866" s="13">
        <f t="shared" si="1094"/>
        <v>2.7133222601371115E-2</v>
      </c>
      <c r="AP866" s="13">
        <f t="shared" si="1095"/>
        <v>8.6922786004747891E-3</v>
      </c>
      <c r="AQ866" s="13">
        <f t="shared" si="1096"/>
        <v>2.0884648050740725E-3</v>
      </c>
      <c r="AR866" s="13">
        <f t="shared" si="1097"/>
        <v>5.0760387601988158E-6</v>
      </c>
      <c r="AS866" s="13">
        <f t="shared" si="1098"/>
        <v>3.1694092944158343E-5</v>
      </c>
      <c r="AT866" s="13">
        <f t="shared" si="1099"/>
        <v>9.8946794440317036E-5</v>
      </c>
      <c r="AU866" s="13">
        <f t="shared" si="1100"/>
        <v>2.0593675814741728E-4</v>
      </c>
      <c r="AV866" s="13">
        <f t="shared" si="1101"/>
        <v>3.2146024989608503E-4</v>
      </c>
      <c r="AW866" s="13">
        <f t="shared" si="1102"/>
        <v>6.6913705788086003E-5</v>
      </c>
      <c r="AX866" s="13">
        <f t="shared" si="1103"/>
        <v>6.1140148809497079E-2</v>
      </c>
      <c r="AY866" s="13">
        <f t="shared" si="1104"/>
        <v>5.8759759015847235E-2</v>
      </c>
      <c r="AZ866" s="13">
        <f t="shared" si="1105"/>
        <v>2.8236022865748413E-2</v>
      </c>
      <c r="BA866" s="13">
        <f t="shared" si="1106"/>
        <v>9.0455667918361918E-3</v>
      </c>
      <c r="BB866" s="13">
        <f t="shared" si="1107"/>
        <v>2.1733481811851722E-3</v>
      </c>
      <c r="BC866" s="13">
        <f t="shared" si="1108"/>
        <v>4.177464983995388E-4</v>
      </c>
      <c r="BD866" s="13">
        <f t="shared" si="1109"/>
        <v>8.1306860852251106E-7</v>
      </c>
      <c r="BE866" s="13">
        <f t="shared" si="1110"/>
        <v>5.0766893764776203E-6</v>
      </c>
      <c r="BF866" s="13">
        <f t="shared" si="1111"/>
        <v>1.5849077651684531E-5</v>
      </c>
      <c r="BG866" s="13">
        <f t="shared" si="1112"/>
        <v>3.2986492282812908E-5</v>
      </c>
      <c r="BH866" s="13">
        <f t="shared" si="1113"/>
        <v>5.1490788472243927E-5</v>
      </c>
      <c r="BI866" s="13">
        <f t="shared" si="1114"/>
        <v>6.4300290549529874E-5</v>
      </c>
      <c r="BJ866" s="14">
        <f t="shared" si="1115"/>
        <v>0.53992100934809006</v>
      </c>
      <c r="BK866" s="14">
        <f t="shared" si="1116"/>
        <v>7.7181713627433757E-2</v>
      </c>
      <c r="BL866" s="14">
        <f t="shared" si="1117"/>
        <v>8.639231087778922E-3</v>
      </c>
      <c r="BM866" s="14">
        <f t="shared" si="1118"/>
        <v>0.54178074940689358</v>
      </c>
      <c r="BN866" s="14">
        <f t="shared" si="1119"/>
        <v>2.5378272051349883E-2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1.7115384615384599</v>
      </c>
      <c r="F867" s="10">
        <f>VLOOKUP(B867,home!$B$2:$E$405,3,FALSE)</f>
        <v>1.91</v>
      </c>
      <c r="G867" s="10">
        <f>VLOOKUP(C867,away!$B$2:$E$405,4,FALSE)</f>
        <v>0.8</v>
      </c>
      <c r="H867" s="10">
        <f>VLOOKUP(A867,away!$A$2:$E$405,3,FALSE)</f>
        <v>1.4722222222222201</v>
      </c>
      <c r="I867" s="10">
        <f>VLOOKUP(C867,away!$B$2:$E$405,3,FALSE)</f>
        <v>1.43</v>
      </c>
      <c r="J867" s="10">
        <f>VLOOKUP(B867,home!$B$2:$E$405,4,FALSE)</f>
        <v>1.02</v>
      </c>
      <c r="K867" s="12">
        <f t="shared" si="1064"/>
        <v>2.6152307692307666</v>
      </c>
      <c r="L867" s="12">
        <f t="shared" si="1065"/>
        <v>2.1473833333333303</v>
      </c>
      <c r="M867" s="13">
        <f t="shared" si="1066"/>
        <v>8.5432472572075074E-3</v>
      </c>
      <c r="N867" s="13">
        <f t="shared" si="1067"/>
        <v>2.2342563096195429E-2</v>
      </c>
      <c r="O867" s="13">
        <f t="shared" si="1068"/>
        <v>1.8345626772673089E-2</v>
      </c>
      <c r="P867" s="13">
        <f t="shared" si="1069"/>
        <v>4.7978047616718401E-2</v>
      </c>
      <c r="Q867" s="13">
        <f t="shared" si="1070"/>
        <v>2.9215479236325059E-2</v>
      </c>
      <c r="R867" s="13">
        <f t="shared" si="1071"/>
        <v>1.9697546585595967E-2</v>
      </c>
      <c r="S867" s="13">
        <f t="shared" si="1072"/>
        <v>6.7360014986400707E-2</v>
      </c>
      <c r="T867" s="13">
        <f t="shared" si="1073"/>
        <v>6.273683318743041E-2</v>
      </c>
      <c r="U867" s="13">
        <f t="shared" si="1074"/>
        <v>5.1513629909007007E-2</v>
      </c>
      <c r="V867" s="13">
        <f t="shared" si="1075"/>
        <v>4.2031923110759768E-2</v>
      </c>
      <c r="W867" s="13">
        <f t="shared" si="1076"/>
        <v>2.5468406745553292E-2</v>
      </c>
      <c r="X867" s="13">
        <f t="shared" si="1077"/>
        <v>5.4690432171955301E-2</v>
      </c>
      <c r="Y867" s="13">
        <f t="shared" si="1078"/>
        <v>5.8720661269426905E-2</v>
      </c>
      <c r="Z867" s="13">
        <f t="shared" si="1079"/>
        <v>1.4099394415155207E-2</v>
      </c>
      <c r="AA867" s="13">
        <f t="shared" si="1080"/>
        <v>3.6873170102034329E-2</v>
      </c>
      <c r="AB867" s="13">
        <f t="shared" si="1081"/>
        <v>4.8215924504960074E-2</v>
      </c>
      <c r="AC867" s="13">
        <f t="shared" si="1082"/>
        <v>1.4752950105776283E-2</v>
      </c>
      <c r="AD867" s="13">
        <f t="shared" si="1083"/>
        <v>1.6651440241063849E-2</v>
      </c>
      <c r="AE867" s="13">
        <f t="shared" si="1084"/>
        <v>3.5757025249656446E-2</v>
      </c>
      <c r="AF867" s="13">
        <f t="shared" si="1085"/>
        <v>3.8392020035345663E-2</v>
      </c>
      <c r="AG867" s="13">
        <f t="shared" si="1086"/>
        <v>2.7480794652300185E-2</v>
      </c>
      <c r="AH867" s="13">
        <f t="shared" si="1087"/>
        <v>7.5692011442993323E-3</v>
      </c>
      <c r="AI867" s="13">
        <f t="shared" si="1088"/>
        <v>1.9795207731068343E-2</v>
      </c>
      <c r="AJ867" s="13">
        <f t="shared" si="1089"/>
        <v>2.5884518170802343E-2</v>
      </c>
      <c r="AK867" s="13">
        <f t="shared" si="1090"/>
        <v>2.256466278899839E-2</v>
      </c>
      <c r="AL867" s="13">
        <f t="shared" si="1091"/>
        <v>3.3140454506445614E-3</v>
      </c>
      <c r="AM867" s="13">
        <f t="shared" si="1092"/>
        <v>8.7094717740875075E-3</v>
      </c>
      <c r="AN867" s="13">
        <f t="shared" si="1093"/>
        <v>1.8702574529812589E-2</v>
      </c>
      <c r="AO867" s="13">
        <f t="shared" si="1094"/>
        <v>2.0080798417872001E-2</v>
      </c>
      <c r="AP867" s="13">
        <f t="shared" si="1095"/>
        <v>1.4373723947521547E-2</v>
      </c>
      <c r="AQ867" s="13">
        <f t="shared" si="1096"/>
        <v>7.7164738107104837E-3</v>
      </c>
      <c r="AR867" s="13">
        <f t="shared" si="1097"/>
        <v>3.2507952767831883E-3</v>
      </c>
      <c r="AS867" s="13">
        <f t="shared" si="1098"/>
        <v>8.5015798323134426E-3</v>
      </c>
      <c r="AT867" s="13">
        <f t="shared" si="1099"/>
        <v>1.1116796582268927E-2</v>
      </c>
      <c r="AU867" s="13">
        <f t="shared" si="1100"/>
        <v>9.6909961590763757E-3</v>
      </c>
      <c r="AV867" s="13">
        <f t="shared" si="1101"/>
        <v>6.3360478349284302E-3</v>
      </c>
      <c r="AW867" s="13">
        <f t="shared" si="1102"/>
        <v>5.1698215772063736E-4</v>
      </c>
      <c r="AX867" s="13">
        <f t="shared" si="1103"/>
        <v>3.7962130945567536E-3</v>
      </c>
      <c r="AY867" s="13">
        <f t="shared" si="1104"/>
        <v>8.1519247290329187E-3</v>
      </c>
      <c r="AZ867" s="13">
        <f t="shared" si="1105"/>
        <v>8.7526536488565596E-3</v>
      </c>
      <c r="BA867" s="13">
        <f t="shared" si="1106"/>
        <v>6.2651008559979106E-3</v>
      </c>
      <c r="BB867" s="13">
        <f t="shared" si="1107"/>
        <v>3.3633932899555736E-3</v>
      </c>
      <c r="BC867" s="13">
        <f t="shared" si="1108"/>
        <v>1.4444989388591497E-3</v>
      </c>
      <c r="BD867" s="13">
        <f t="shared" si="1109"/>
        <v>1.1634505995738232E-3</v>
      </c>
      <c r="BE867" s="13">
        <f t="shared" si="1110"/>
        <v>3.0426918064854467E-3</v>
      </c>
      <c r="BF867" s="13">
        <f t="shared" si="1111"/>
        <v>3.9786706168035433E-3</v>
      </c>
      <c r="BG867" s="13">
        <f t="shared" si="1112"/>
        <v>3.4683806058996599E-3</v>
      </c>
      <c r="BH867" s="13">
        <f t="shared" si="1113"/>
        <v>2.2676539199880104E-3</v>
      </c>
      <c r="BI867" s="13">
        <f t="shared" si="1114"/>
        <v>1.1860876611038812E-3</v>
      </c>
      <c r="BJ867" s="14">
        <f t="shared" si="1115"/>
        <v>0.4728124829225156</v>
      </c>
      <c r="BK867" s="14">
        <f t="shared" si="1116"/>
        <v>0.19213215325654015</v>
      </c>
      <c r="BL867" s="14">
        <f t="shared" si="1117"/>
        <v>0.3044626386046636</v>
      </c>
      <c r="BM867" s="14">
        <f t="shared" si="1118"/>
        <v>0.82974921606284713</v>
      </c>
      <c r="BN867" s="14">
        <f t="shared" si="1119"/>
        <v>0.14612251056471545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1.7115384615384599</v>
      </c>
      <c r="F868" s="10">
        <f>VLOOKUP(B868,home!$B$2:$E$405,3,FALSE)</f>
        <v>0.8</v>
      </c>
      <c r="G868" s="10">
        <f>VLOOKUP(C868,away!$B$2:$E$405,4,FALSE)</f>
        <v>0.8</v>
      </c>
      <c r="H868" s="10">
        <f>VLOOKUP(A868,away!$A$2:$E$405,3,FALSE)</f>
        <v>1.4722222222222201</v>
      </c>
      <c r="I868" s="10">
        <f>VLOOKUP(C868,away!$B$2:$E$405,3,FALSE)</f>
        <v>0.64</v>
      </c>
      <c r="J868" s="10">
        <f>VLOOKUP(B868,home!$B$2:$E$405,4,FALSE)</f>
        <v>0.85</v>
      </c>
      <c r="K868" s="12">
        <f t="shared" si="1064"/>
        <v>1.0953846153846143</v>
      </c>
      <c r="L868" s="12">
        <f t="shared" si="1065"/>
        <v>0.80088888888888765</v>
      </c>
      <c r="M868" s="13">
        <f t="shared" si="1066"/>
        <v>0.15012702584673035</v>
      </c>
      <c r="N868" s="13">
        <f t="shared" si="1067"/>
        <v>0.16444683446595681</v>
      </c>
      <c r="O868" s="13">
        <f t="shared" si="1068"/>
        <v>0.12023506692258118</v>
      </c>
      <c r="P868" s="13">
        <f t="shared" si="1069"/>
        <v>0.13170364253673497</v>
      </c>
      <c r="Q868" s="13">
        <f t="shared" si="1070"/>
        <v>9.0066266261354694E-2</v>
      </c>
      <c r="R868" s="13">
        <f t="shared" si="1071"/>
        <v>4.8147464576553535E-2</v>
      </c>
      <c r="S868" s="13">
        <f t="shared" si="1072"/>
        <v>2.8885287908042963E-2</v>
      </c>
      <c r="T868" s="13">
        <f t="shared" si="1073"/>
        <v>7.2133071912427058E-2</v>
      </c>
      <c r="U868" s="13">
        <f t="shared" si="1074"/>
        <v>5.2739991966932444E-2</v>
      </c>
      <c r="V868" s="13">
        <f t="shared" si="1075"/>
        <v>2.815613875246255E-3</v>
      </c>
      <c r="W868" s="13">
        <f t="shared" si="1076"/>
        <v>3.2885734142607426E-2</v>
      </c>
      <c r="X868" s="13">
        <f t="shared" si="1077"/>
        <v>2.6337819077768214E-2</v>
      </c>
      <c r="Y868" s="13">
        <f t="shared" si="1078"/>
        <v>1.0546833328475166E-2</v>
      </c>
      <c r="Z868" s="13">
        <f t="shared" si="1079"/>
        <v>1.2853589802511016E-2</v>
      </c>
      <c r="AA868" s="13">
        <f t="shared" si="1080"/>
        <v>1.4079624522135131E-2</v>
      </c>
      <c r="AB868" s="13">
        <f t="shared" si="1081"/>
        <v>7.7113020459693852E-3</v>
      </c>
      <c r="AC868" s="13">
        <f t="shared" si="1082"/>
        <v>1.5438034943051032E-4</v>
      </c>
      <c r="AD868" s="13">
        <f t="shared" si="1083"/>
        <v>9.0056318113601787E-3</v>
      </c>
      <c r="AE868" s="13">
        <f t="shared" si="1084"/>
        <v>7.2125104551426728E-3</v>
      </c>
      <c r="AF868" s="13">
        <f t="shared" si="1085"/>
        <v>2.88820974225935E-3</v>
      </c>
      <c r="AG868" s="13">
        <f t="shared" si="1086"/>
        <v>7.7104503045205065E-4</v>
      </c>
      <c r="AH868" s="13">
        <f t="shared" si="1087"/>
        <v>2.5735743137916458E-3</v>
      </c>
      <c r="AI868" s="13">
        <f t="shared" si="1088"/>
        <v>2.8190537098763853E-3</v>
      </c>
      <c r="AJ868" s="13">
        <f t="shared" si="1089"/>
        <v>1.5439740318707567E-3</v>
      </c>
      <c r="AK868" s="13">
        <f t="shared" si="1090"/>
        <v>5.6374846702152701E-4</v>
      </c>
      <c r="AL868" s="13">
        <f t="shared" si="1091"/>
        <v>5.4174001626729757E-6</v>
      </c>
      <c r="AM868" s="13">
        <f t="shared" si="1092"/>
        <v>1.9729261075964438E-3</v>
      </c>
      <c r="AN868" s="13">
        <f t="shared" si="1093"/>
        <v>1.5800945981727938E-3</v>
      </c>
      <c r="AO868" s="13">
        <f t="shared" si="1094"/>
        <v>6.3274010353497098E-4</v>
      </c>
      <c r="AP868" s="13">
        <f t="shared" si="1095"/>
        <v>1.6891817282518759E-4</v>
      </c>
      <c r="AQ868" s="13">
        <f t="shared" si="1096"/>
        <v>3.3821171936776394E-5</v>
      </c>
      <c r="AR868" s="13">
        <f t="shared" si="1097"/>
        <v>4.1222941452911461E-4</v>
      </c>
      <c r="AS868" s="13">
        <f t="shared" si="1098"/>
        <v>4.51549758684199E-4</v>
      </c>
      <c r="AT868" s="13">
        <f t="shared" si="1099"/>
        <v>2.4731032937165331E-4</v>
      </c>
      <c r="AU868" s="13">
        <f t="shared" si="1100"/>
        <v>9.0299976673136921E-5</v>
      </c>
      <c r="AV868" s="13">
        <f t="shared" si="1101"/>
        <v>2.472830130433593E-5</v>
      </c>
      <c r="AW868" s="13">
        <f t="shared" si="1102"/>
        <v>1.3201622842000591E-7</v>
      </c>
      <c r="AX868" s="13">
        <f t="shared" si="1103"/>
        <v>3.6018548425863233E-4</v>
      </c>
      <c r="AY868" s="13">
        <f t="shared" si="1104"/>
        <v>2.8846855228180195E-4</v>
      </c>
      <c r="AZ868" s="13">
        <f t="shared" si="1105"/>
        <v>1.1551562915817916E-4</v>
      </c>
      <c r="BA868" s="13">
        <f t="shared" si="1106"/>
        <v>3.0838394628598305E-5</v>
      </c>
      <c r="BB868" s="13">
        <f t="shared" si="1107"/>
        <v>6.1745319023037839E-6</v>
      </c>
      <c r="BC868" s="13">
        <f t="shared" si="1108"/>
        <v>9.8902279892901354E-7</v>
      </c>
      <c r="BD868" s="13">
        <f t="shared" si="1109"/>
        <v>5.5024992961589878E-5</v>
      </c>
      <c r="BE868" s="13">
        <f t="shared" si="1110"/>
        <v>6.0273530751772248E-5</v>
      </c>
      <c r="BF868" s="13">
        <f t="shared" si="1111"/>
        <v>3.3011349150201372E-5</v>
      </c>
      <c r="BG868" s="13">
        <f t="shared" si="1112"/>
        <v>1.2053374664073517E-5</v>
      </c>
      <c r="BH868" s="13">
        <f t="shared" si="1113"/>
        <v>3.3007702926232058E-6</v>
      </c>
      <c r="BI868" s="13">
        <f t="shared" si="1114"/>
        <v>7.2312259949160642E-7</v>
      </c>
      <c r="BJ868" s="14">
        <f t="shared" si="1115"/>
        <v>0.42148462799689823</v>
      </c>
      <c r="BK868" s="14">
        <f t="shared" si="1116"/>
        <v>0.31397983646862954</v>
      </c>
      <c r="BL868" s="14">
        <f t="shared" si="1117"/>
        <v>0.25180430547771426</v>
      </c>
      <c r="BM868" s="14">
        <f t="shared" si="1118"/>
        <v>0.29510772259978801</v>
      </c>
      <c r="BN868" s="14">
        <f t="shared" si="1119"/>
        <v>0.70472630060991159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1.7115384615384599</v>
      </c>
      <c r="F869" s="10">
        <f>VLOOKUP(B869,home!$B$2:$E$405,3,FALSE)</f>
        <v>1.43</v>
      </c>
      <c r="G869" s="10">
        <f>VLOOKUP(C869,away!$B$2:$E$405,4,FALSE)</f>
        <v>0.8</v>
      </c>
      <c r="H869" s="10">
        <f>VLOOKUP(A869,away!$A$2:$E$405,3,FALSE)</f>
        <v>1.4722222222222201</v>
      </c>
      <c r="I869" s="10">
        <f>VLOOKUP(C869,away!$B$2:$E$405,3,FALSE)</f>
        <v>1.27</v>
      </c>
      <c r="J869" s="10">
        <f>VLOOKUP(B869,home!$B$2:$E$405,4,FALSE)</f>
        <v>0.85</v>
      </c>
      <c r="K869" s="12">
        <f t="shared" si="1064"/>
        <v>1.9579999999999982</v>
      </c>
      <c r="L869" s="12">
        <f t="shared" si="1065"/>
        <v>1.5892638888888866</v>
      </c>
      <c r="M869" s="13">
        <f t="shared" si="1066"/>
        <v>2.8803341078782692E-2</v>
      </c>
      <c r="N869" s="13">
        <f t="shared" si="1067"/>
        <v>5.639694183225645E-2</v>
      </c>
      <c r="O869" s="13">
        <f t="shared" si="1068"/>
        <v>4.5776109855859198E-2</v>
      </c>
      <c r="P869" s="13">
        <f t="shared" si="1069"/>
        <v>8.9629623097772212E-2</v>
      </c>
      <c r="Q869" s="13">
        <f t="shared" si="1070"/>
        <v>5.5212606053779041E-2</v>
      </c>
      <c r="R869" s="13">
        <f t="shared" si="1071"/>
        <v>3.6375159183863845E-2</v>
      </c>
      <c r="S869" s="13">
        <f t="shared" si="1072"/>
        <v>6.97268878866832E-2</v>
      </c>
      <c r="T869" s="13">
        <f t="shared" si="1073"/>
        <v>8.7747401012718967E-2</v>
      </c>
      <c r="U869" s="13">
        <f t="shared" si="1074"/>
        <v>7.1222561682005331E-2</v>
      </c>
      <c r="V869" s="13">
        <f t="shared" si="1075"/>
        <v>2.4108293795077399E-2</v>
      </c>
      <c r="W869" s="13">
        <f t="shared" si="1076"/>
        <v>3.6035427551099751E-2</v>
      </c>
      <c r="X869" s="13">
        <f t="shared" si="1077"/>
        <v>5.7269803727634516E-2</v>
      </c>
      <c r="Y869" s="13">
        <f t="shared" si="1078"/>
        <v>4.5508415494041846E-2</v>
      </c>
      <c r="Z869" s="13">
        <f t="shared" si="1079"/>
        <v>1.9269908981166584E-2</v>
      </c>
      <c r="AA869" s="13">
        <f t="shared" si="1080"/>
        <v>3.7730481785124129E-2</v>
      </c>
      <c r="AB869" s="13">
        <f t="shared" si="1081"/>
        <v>3.6938141667636509E-2</v>
      </c>
      <c r="AC869" s="13">
        <f t="shared" si="1082"/>
        <v>4.6887296869330512E-3</v>
      </c>
      <c r="AD869" s="13">
        <f t="shared" si="1083"/>
        <v>1.76393417862633E-2</v>
      </c>
      <c r="AE869" s="13">
        <f t="shared" si="1084"/>
        <v>2.8033568924677055E-2</v>
      </c>
      <c r="AF869" s="13">
        <f t="shared" si="1085"/>
        <v>2.2276369384333451E-2</v>
      </c>
      <c r="AG869" s="13">
        <f t="shared" si="1086"/>
        <v>1.1801009812690369E-2</v>
      </c>
      <c r="AH869" s="13">
        <f t="shared" si="1087"/>
        <v>7.6562426214859198E-3</v>
      </c>
      <c r="AI869" s="13">
        <f t="shared" si="1088"/>
        <v>1.4990923052869413E-2</v>
      </c>
      <c r="AJ869" s="13">
        <f t="shared" si="1089"/>
        <v>1.467611366875915E-2</v>
      </c>
      <c r="AK869" s="13">
        <f t="shared" si="1090"/>
        <v>9.5786101878101281E-3</v>
      </c>
      <c r="AL869" s="13">
        <f t="shared" si="1091"/>
        <v>5.8361156575229564E-4</v>
      </c>
      <c r="AM869" s="13">
        <f t="shared" si="1092"/>
        <v>6.9075662435007035E-3</v>
      </c>
      <c r="AN869" s="13">
        <f t="shared" si="1093"/>
        <v>1.0977945590903527E-2</v>
      </c>
      <c r="AO869" s="13">
        <f t="shared" si="1094"/>
        <v>8.7234262509049733E-3</v>
      </c>
      <c r="AP869" s="13">
        <f t="shared" si="1095"/>
        <v>4.6212754426495457E-3</v>
      </c>
      <c r="AQ869" s="13">
        <f t="shared" si="1096"/>
        <v>1.8361065454029814E-3</v>
      </c>
      <c r="AR869" s="13">
        <f t="shared" si="1097"/>
        <v>2.4335579845799087E-3</v>
      </c>
      <c r="AS869" s="13">
        <f t="shared" si="1098"/>
        <v>4.7649065338074559E-3</v>
      </c>
      <c r="AT869" s="13">
        <f t="shared" si="1099"/>
        <v>4.6648434965974976E-3</v>
      </c>
      <c r="AU869" s="13">
        <f t="shared" si="1100"/>
        <v>3.0445878554459637E-3</v>
      </c>
      <c r="AV869" s="13">
        <f t="shared" si="1101"/>
        <v>1.4903257552407968E-3</v>
      </c>
      <c r="AW869" s="13">
        <f t="shared" si="1102"/>
        <v>5.0446389892759833E-5</v>
      </c>
      <c r="AX869" s="13">
        <f t="shared" si="1103"/>
        <v>2.2541691174623926E-3</v>
      </c>
      <c r="AY869" s="13">
        <f t="shared" si="1104"/>
        <v>3.5824695778315114E-3</v>
      </c>
      <c r="AZ869" s="13">
        <f t="shared" si="1105"/>
        <v>2.8467447665453181E-3</v>
      </c>
      <c r="BA869" s="13">
        <f t="shared" si="1106"/>
        <v>1.5080762194512993E-3</v>
      </c>
      <c r="BB869" s="13">
        <f t="shared" si="1107"/>
        <v>5.9918276931650522E-4</v>
      </c>
      <c r="BC869" s="13">
        <f t="shared" si="1108"/>
        <v>1.9045190762383217E-4</v>
      </c>
      <c r="BD869" s="13">
        <f t="shared" si="1109"/>
        <v>6.4459430440167885E-4</v>
      </c>
      <c r="BE869" s="13">
        <f t="shared" si="1110"/>
        <v>1.2621156480184857E-3</v>
      </c>
      <c r="BF869" s="13">
        <f t="shared" si="1111"/>
        <v>1.2356112194100973E-3</v>
      </c>
      <c r="BG869" s="13">
        <f t="shared" si="1112"/>
        <v>8.064422558683225E-4</v>
      </c>
      <c r="BH869" s="13">
        <f t="shared" si="1113"/>
        <v>3.9475348424754329E-4</v>
      </c>
      <c r="BI869" s="13">
        <f t="shared" si="1114"/>
        <v>1.5458546443133784E-4</v>
      </c>
      <c r="BJ869" s="14">
        <f t="shared" si="1115"/>
        <v>0.46196830001108757</v>
      </c>
      <c r="BK869" s="14">
        <f t="shared" si="1116"/>
        <v>0.22112295668883233</v>
      </c>
      <c r="BL869" s="14">
        <f t="shared" si="1117"/>
        <v>0.2958406677074627</v>
      </c>
      <c r="BM869" s="14">
        <f t="shared" si="1118"/>
        <v>0.68247602909829641</v>
      </c>
      <c r="BN869" s="14">
        <f t="shared" si="1119"/>
        <v>0.31219378110231344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1.7115384615384599</v>
      </c>
      <c r="F870" s="10">
        <f>VLOOKUP(B870,home!$B$2:$E$405,3,FALSE)</f>
        <v>0.8</v>
      </c>
      <c r="G870" s="10">
        <f>VLOOKUP(C870,away!$B$2:$E$405,4,FALSE)</f>
        <v>0.64</v>
      </c>
      <c r="H870" s="10">
        <f>VLOOKUP(A870,away!$A$2:$E$405,3,FALSE)</f>
        <v>1.4722222222222201</v>
      </c>
      <c r="I870" s="10">
        <f>VLOOKUP(C870,away!$B$2:$E$405,3,FALSE)</f>
        <v>0.64</v>
      </c>
      <c r="J870" s="10">
        <f>VLOOKUP(B870,home!$B$2:$E$405,4,FALSE)</f>
        <v>1.19</v>
      </c>
      <c r="K870" s="12">
        <f t="shared" si="1064"/>
        <v>0.87630769230769145</v>
      </c>
      <c r="L870" s="12">
        <f t="shared" si="1065"/>
        <v>1.1212444444444427</v>
      </c>
      <c r="M870" s="13">
        <f t="shared" si="1066"/>
        <v>0.13566697130047392</v>
      </c>
      <c r="N870" s="13">
        <f t="shared" si="1067"/>
        <v>0.11888601054269209</v>
      </c>
      <c r="O870" s="13">
        <f t="shared" si="1068"/>
        <v>0.15211583786526001</v>
      </c>
      <c r="P870" s="13">
        <f t="shared" si="1069"/>
        <v>0.13330027884315693</v>
      </c>
      <c r="Q870" s="13">
        <f t="shared" si="1070"/>
        <v>5.2090362773167191E-2</v>
      </c>
      <c r="R870" s="13">
        <f t="shared" si="1071"/>
        <v>8.5279519059217213E-2</v>
      </c>
      <c r="S870" s="13">
        <f t="shared" si="1072"/>
        <v>3.2743718256061143E-2</v>
      </c>
      <c r="T870" s="13">
        <f t="shared" si="1073"/>
        <v>5.8406029868509325E-2</v>
      </c>
      <c r="U870" s="13">
        <f t="shared" si="1074"/>
        <v>7.4731098547892422E-2</v>
      </c>
      <c r="V870" s="13">
        <f t="shared" si="1075"/>
        <v>3.5747231556601095E-3</v>
      </c>
      <c r="W870" s="13">
        <f t="shared" si="1076"/>
        <v>1.5215728531074875E-2</v>
      </c>
      <c r="X870" s="13">
        <f t="shared" si="1077"/>
        <v>1.7060551083642503E-2</v>
      </c>
      <c r="Y870" s="13">
        <f t="shared" si="1078"/>
        <v>9.5645240608473892E-3</v>
      </c>
      <c r="Z870" s="13">
        <f t="shared" si="1079"/>
        <v>3.1873062323347065E-2</v>
      </c>
      <c r="AA870" s="13">
        <f t="shared" si="1080"/>
        <v>2.7930609691351492E-2</v>
      </c>
      <c r="AB870" s="13">
        <f t="shared" si="1081"/>
        <v>1.2237904061687534E-2</v>
      </c>
      <c r="AC870" s="13">
        <f t="shared" si="1082"/>
        <v>2.1952266129554536E-4</v>
      </c>
      <c r="AD870" s="13">
        <f t="shared" si="1083"/>
        <v>3.3334149889616299E-3</v>
      </c>
      <c r="AE870" s="13">
        <f t="shared" si="1084"/>
        <v>3.7375730374010607E-3</v>
      </c>
      <c r="AF870" s="13">
        <f t="shared" si="1085"/>
        <v>2.0953665019456408E-3</v>
      </c>
      <c r="AG870" s="13">
        <f t="shared" si="1086"/>
        <v>7.8313934979384458E-4</v>
      </c>
      <c r="AH870" s="13">
        <f t="shared" si="1087"/>
        <v>8.9343735143710967E-3</v>
      </c>
      <c r="AI870" s="13">
        <f t="shared" si="1088"/>
        <v>7.8292602365934941E-3</v>
      </c>
      <c r="AJ870" s="13">
        <f t="shared" si="1089"/>
        <v>3.4304204852028076E-3</v>
      </c>
      <c r="AK870" s="13">
        <f t="shared" si="1090"/>
        <v>1.0020346196777013E-3</v>
      </c>
      <c r="AL870" s="13">
        <f t="shared" si="1091"/>
        <v>8.6277246945471956E-6</v>
      </c>
      <c r="AM870" s="13">
        <f t="shared" si="1092"/>
        <v>5.8421943929616712E-4</v>
      </c>
      <c r="AN870" s="13">
        <f t="shared" si="1093"/>
        <v>6.5505280064727465E-4</v>
      </c>
      <c r="AO870" s="13">
        <f t="shared" si="1094"/>
        <v>3.6723715677176502E-4</v>
      </c>
      <c r="AP870" s="13">
        <f t="shared" si="1095"/>
        <v>1.3725420727463803E-4</v>
      </c>
      <c r="AQ870" s="13">
        <f t="shared" si="1096"/>
        <v>3.8473879345828482E-5</v>
      </c>
      <c r="AR870" s="13">
        <f t="shared" si="1097"/>
        <v>2.003523333516033E-3</v>
      </c>
      <c r="AS870" s="13">
        <f t="shared" si="1098"/>
        <v>1.7557029088780477E-3</v>
      </c>
      <c r="AT870" s="13">
        <f t="shared" si="1099"/>
        <v>7.6926798222841158E-4</v>
      </c>
      <c r="AU870" s="13">
        <f t="shared" si="1100"/>
        <v>2.2470515009092454E-4</v>
      </c>
      <c r="AV870" s="13">
        <f t="shared" si="1101"/>
        <v>4.9227712881457873E-5</v>
      </c>
      <c r="AW870" s="13">
        <f t="shared" si="1102"/>
        <v>2.3547819924627316E-7</v>
      </c>
      <c r="AX870" s="13">
        <f t="shared" si="1103"/>
        <v>8.5325998108486242E-5</v>
      </c>
      <c r="AY870" s="13">
        <f t="shared" si="1104"/>
        <v>9.5671301345817223E-5</v>
      </c>
      <c r="AZ870" s="13">
        <f t="shared" si="1105"/>
        <v>5.3635457563383867E-5</v>
      </c>
      <c r="BA870" s="13">
        <f t="shared" si="1106"/>
        <v>2.0046152939393261E-5</v>
      </c>
      <c r="BB870" s="13">
        <f t="shared" si="1107"/>
        <v>5.6191594039445829E-6</v>
      </c>
      <c r="BC870" s="13">
        <f t="shared" si="1108"/>
        <v>1.260090252824122E-6</v>
      </c>
      <c r="BD870" s="13">
        <f t="shared" si="1109"/>
        <v>3.7440656783661001E-4</v>
      </c>
      <c r="BE870" s="13">
        <f t="shared" si="1110"/>
        <v>3.2809535544574286E-4</v>
      </c>
      <c r="BF870" s="13">
        <f t="shared" si="1111"/>
        <v>1.4375624189376534E-4</v>
      </c>
      <c r="BG870" s="13">
        <f t="shared" si="1112"/>
        <v>4.1991566862917261E-5</v>
      </c>
      <c r="BH870" s="13">
        <f t="shared" si="1113"/>
        <v>9.1993832635067869E-6</v>
      </c>
      <c r="BI870" s="13">
        <f t="shared" si="1114"/>
        <v>1.6122980636595268E-6</v>
      </c>
      <c r="BJ870" s="14">
        <f t="shared" si="1115"/>
        <v>0.28321649638098495</v>
      </c>
      <c r="BK870" s="14">
        <f t="shared" si="1116"/>
        <v>0.30560951324268804</v>
      </c>
      <c r="BL870" s="14">
        <f t="shared" si="1117"/>
        <v>0.3791925465822148</v>
      </c>
      <c r="BM870" s="14">
        <f t="shared" si="1118"/>
        <v>0.32245720232212099</v>
      </c>
      <c r="BN870" s="14">
        <f t="shared" si="1119"/>
        <v>0.67733898038396734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1.8444444444444399</v>
      </c>
      <c r="F871" s="10">
        <f>VLOOKUP(B871,home!$B$2:$E$405,3,FALSE)</f>
        <v>0.27</v>
      </c>
      <c r="G871" s="10">
        <f>VLOOKUP(C871,away!$B$2:$E$405,4,FALSE)</f>
        <v>1.36</v>
      </c>
      <c r="H871" s="10">
        <f>VLOOKUP(A871,away!$A$2:$E$405,3,FALSE)</f>
        <v>1.24444444444444</v>
      </c>
      <c r="I871" s="10">
        <f>VLOOKUP(C871,away!$B$2:$E$405,3,FALSE)</f>
        <v>0.27</v>
      </c>
      <c r="J871" s="10">
        <f>VLOOKUP(B871,home!$B$2:$E$405,4,FALSE)</f>
        <v>0.4</v>
      </c>
      <c r="K871" s="12">
        <f t="shared" si="1064"/>
        <v>0.67727999999999844</v>
      </c>
      <c r="L871" s="12">
        <f t="shared" si="1065"/>
        <v>0.13439999999999955</v>
      </c>
      <c r="M871" s="13">
        <f t="shared" si="1066"/>
        <v>0.44411133210397924</v>
      </c>
      <c r="N871" s="13">
        <f t="shared" si="1067"/>
        <v>0.30078772300738238</v>
      </c>
      <c r="O871" s="13">
        <f t="shared" si="1068"/>
        <v>5.9688563034774614E-2</v>
      </c>
      <c r="P871" s="13">
        <f t="shared" si="1069"/>
        <v>4.0425869972192059E-2</v>
      </c>
      <c r="Q871" s="13">
        <f t="shared" si="1070"/>
        <v>0.10185875451921972</v>
      </c>
      <c r="R871" s="13">
        <f t="shared" si="1071"/>
        <v>4.0110714359368393E-3</v>
      </c>
      <c r="S871" s="13">
        <f t="shared" si="1072"/>
        <v>9.1995567601613985E-4</v>
      </c>
      <c r="T871" s="13">
        <f t="shared" si="1073"/>
        <v>1.3689816607383084E-2</v>
      </c>
      <c r="U871" s="13">
        <f t="shared" si="1074"/>
        <v>2.7166184621312964E-3</v>
      </c>
      <c r="V871" s="13">
        <f t="shared" si="1075"/>
        <v>9.3044758650996353E-6</v>
      </c>
      <c r="W871" s="13">
        <f t="shared" si="1076"/>
        <v>2.2995632420258989E-2</v>
      </c>
      <c r="X871" s="13">
        <f t="shared" si="1077"/>
        <v>3.090612997282798E-3</v>
      </c>
      <c r="Y871" s="13">
        <f t="shared" si="1078"/>
        <v>2.0768919341740327E-4</v>
      </c>
      <c r="Z871" s="13">
        <f t="shared" si="1079"/>
        <v>1.796960003299698E-4</v>
      </c>
      <c r="AA871" s="13">
        <f t="shared" si="1080"/>
        <v>1.2170450710348168E-4</v>
      </c>
      <c r="AB871" s="13">
        <f t="shared" si="1081"/>
        <v>4.1214014285522935E-5</v>
      </c>
      <c r="AC871" s="13">
        <f t="shared" si="1082"/>
        <v>5.2934577476883002E-8</v>
      </c>
      <c r="AD871" s="13">
        <f t="shared" si="1083"/>
        <v>3.8936204813982424E-3</v>
      </c>
      <c r="AE871" s="13">
        <f t="shared" si="1084"/>
        <v>5.2330259269992203E-4</v>
      </c>
      <c r="AF871" s="13">
        <f t="shared" si="1085"/>
        <v>3.516593422943463E-5</v>
      </c>
      <c r="AG871" s="13">
        <f t="shared" si="1086"/>
        <v>1.5754338534786664E-6</v>
      </c>
      <c r="AH871" s="13">
        <f t="shared" si="1087"/>
        <v>6.0377856110869636E-6</v>
      </c>
      <c r="AI871" s="13">
        <f t="shared" si="1088"/>
        <v>4.0892714386769698E-6</v>
      </c>
      <c r="AJ871" s="13">
        <f t="shared" si="1089"/>
        <v>1.3847908799935655E-6</v>
      </c>
      <c r="AK871" s="13">
        <f t="shared" si="1090"/>
        <v>3.1263038906734663E-7</v>
      </c>
      <c r="AL871" s="13">
        <f t="shared" si="1091"/>
        <v>1.9273782868592777E-10</v>
      </c>
      <c r="AM871" s="13">
        <f t="shared" si="1092"/>
        <v>5.2741425592827936E-4</v>
      </c>
      <c r="AN871" s="13">
        <f t="shared" si="1093"/>
        <v>7.0884475996760515E-5</v>
      </c>
      <c r="AO871" s="13">
        <f t="shared" si="1094"/>
        <v>4.7634367869822891E-6</v>
      </c>
      <c r="AP871" s="13">
        <f t="shared" si="1095"/>
        <v>2.1340196805680582E-7</v>
      </c>
      <c r="AQ871" s="13">
        <f t="shared" si="1096"/>
        <v>7.1703061267086502E-9</v>
      </c>
      <c r="AR871" s="13">
        <f t="shared" si="1097"/>
        <v>1.6229567722601696E-7</v>
      </c>
      <c r="AS871" s="13">
        <f t="shared" si="1098"/>
        <v>1.0991961627163651E-7</v>
      </c>
      <c r="AT871" s="13">
        <f t="shared" si="1099"/>
        <v>3.7223178854226896E-8</v>
      </c>
      <c r="AU871" s="13">
        <f t="shared" si="1100"/>
        <v>8.4035048581302446E-9</v>
      </c>
      <c r="AV871" s="13">
        <f t="shared" si="1101"/>
        <v>1.4228814425786096E-9</v>
      </c>
      <c r="AW871" s="13">
        <f t="shared" si="1102"/>
        <v>4.8733991268630968E-13</v>
      </c>
      <c r="AX871" s="13">
        <f t="shared" si="1103"/>
        <v>5.9534521209183997E-5</v>
      </c>
      <c r="AY871" s="13">
        <f t="shared" si="1104"/>
        <v>8.0014396505143029E-6</v>
      </c>
      <c r="AZ871" s="13">
        <f t="shared" si="1105"/>
        <v>5.3769674451455917E-7</v>
      </c>
      <c r="BA871" s="13">
        <f t="shared" si="1106"/>
        <v>2.4088814154252173E-8</v>
      </c>
      <c r="BB871" s="13">
        <f t="shared" si="1107"/>
        <v>8.0938415558287008E-10</v>
      </c>
      <c r="BC871" s="13">
        <f t="shared" si="1108"/>
        <v>2.1756246102067462E-11</v>
      </c>
      <c r="BD871" s="13">
        <f t="shared" si="1109"/>
        <v>3.6354231698627688E-9</v>
      </c>
      <c r="BE871" s="13">
        <f t="shared" si="1110"/>
        <v>2.4621994044846505E-9</v>
      </c>
      <c r="BF871" s="13">
        <f t="shared" si="1111"/>
        <v>8.3379920633467994E-10</v>
      </c>
      <c r="BG871" s="13">
        <f t="shared" si="1112"/>
        <v>1.882385088221169E-10</v>
      </c>
      <c r="BH871" s="13">
        <f t="shared" si="1113"/>
        <v>3.1872544313760758E-11</v>
      </c>
      <c r="BI871" s="13">
        <f t="shared" si="1114"/>
        <v>4.3173273625647687E-12</v>
      </c>
      <c r="BJ871" s="14">
        <f t="shared" si="1115"/>
        <v>0.44775527450567043</v>
      </c>
      <c r="BK871" s="14">
        <f t="shared" si="1116"/>
        <v>0.48547451679501841</v>
      </c>
      <c r="BL871" s="14">
        <f t="shared" si="1117"/>
        <v>6.6591322353259402E-2</v>
      </c>
      <c r="BM871" s="14">
        <f t="shared" si="1118"/>
        <v>4.9109494141630093E-2</v>
      </c>
      <c r="BN871" s="14">
        <f t="shared" si="1119"/>
        <v>0.95088331407348503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1.8444444444444399</v>
      </c>
      <c r="F872" s="10">
        <f>VLOOKUP(B872,home!$B$2:$E$405,3,FALSE)</f>
        <v>0.81</v>
      </c>
      <c r="G872" s="10">
        <f>VLOOKUP(C872,away!$B$2:$E$405,4,FALSE)</f>
        <v>1.63</v>
      </c>
      <c r="H872" s="10">
        <f>VLOOKUP(A872,away!$A$2:$E$405,3,FALSE)</f>
        <v>1.24444444444444</v>
      </c>
      <c r="I872" s="10">
        <f>VLOOKUP(C872,away!$B$2:$E$405,3,FALSE)</f>
        <v>0.72</v>
      </c>
      <c r="J872" s="10">
        <f>VLOOKUP(B872,home!$B$2:$E$405,4,FALSE)</f>
        <v>1.21</v>
      </c>
      <c r="K872" s="12">
        <f t="shared" si="1064"/>
        <v>2.4352199999999939</v>
      </c>
      <c r="L872" s="12">
        <f t="shared" si="1065"/>
        <v>1.084159999999996</v>
      </c>
      <c r="M872" s="13">
        <f t="shared" si="1066"/>
        <v>2.9617792507883739E-2</v>
      </c>
      <c r="N872" s="13">
        <f t="shared" si="1067"/>
        <v>7.2125840671048463E-2</v>
      </c>
      <c r="O872" s="13">
        <f t="shared" si="1068"/>
        <v>3.2110425925347116E-2</v>
      </c>
      <c r="P872" s="13">
        <f t="shared" si="1069"/>
        <v>7.8195951421923621E-2</v>
      </c>
      <c r="Q872" s="13">
        <f t="shared" si="1070"/>
        <v>8.7821144859475106E-2</v>
      </c>
      <c r="R872" s="13">
        <f t="shared" si="1071"/>
        <v>1.7406419685612098E-2</v>
      </c>
      <c r="S872" s="13">
        <f t="shared" si="1072"/>
        <v>5.1612614420472387E-2</v>
      </c>
      <c r="T872" s="13">
        <f t="shared" si="1073"/>
        <v>9.52121724108482E-2</v>
      </c>
      <c r="U872" s="13">
        <f t="shared" si="1074"/>
        <v>4.2388461346796191E-2</v>
      </c>
      <c r="V872" s="13">
        <f t="shared" si="1075"/>
        <v>1.5140664326115789E-2</v>
      </c>
      <c r="W872" s="13">
        <f t="shared" si="1076"/>
        <v>7.1287936128230145E-2</v>
      </c>
      <c r="X872" s="13">
        <f t="shared" si="1077"/>
        <v>7.7287528832781713E-2</v>
      </c>
      <c r="Y872" s="13">
        <f t="shared" si="1078"/>
        <v>4.1896023629674144E-2</v>
      </c>
      <c r="Z872" s="13">
        <f t="shared" si="1079"/>
        <v>6.2904479887843827E-3</v>
      </c>
      <c r="AA872" s="13">
        <f t="shared" si="1080"/>
        <v>1.5318624751247466E-2</v>
      </c>
      <c r="AB872" s="13">
        <f t="shared" si="1081"/>
        <v>1.8652110683366384E-2</v>
      </c>
      <c r="AC872" s="13">
        <f t="shared" si="1082"/>
        <v>2.4983686997972977E-3</v>
      </c>
      <c r="AD872" s="13">
        <f t="shared" si="1083"/>
        <v>4.3400451954547059E-2</v>
      </c>
      <c r="AE872" s="13">
        <f t="shared" si="1084"/>
        <v>4.7053033991041576E-2</v>
      </c>
      <c r="AF872" s="13">
        <f t="shared" si="1085"/>
        <v>2.5506508665863716E-2</v>
      </c>
      <c r="AG872" s="13">
        <f t="shared" si="1086"/>
        <v>9.2177121450609037E-3</v>
      </c>
      <c r="AH872" s="13">
        <f t="shared" si="1087"/>
        <v>1.7049630228801126E-3</v>
      </c>
      <c r="AI872" s="13">
        <f t="shared" si="1088"/>
        <v>4.1519600525780978E-3</v>
      </c>
      <c r="AJ872" s="13">
        <f t="shared" si="1089"/>
        <v>5.0554680796196056E-3</v>
      </c>
      <c r="AK872" s="13">
        <f t="shared" si="1090"/>
        <v>4.103725658950408E-3</v>
      </c>
      <c r="AL872" s="13">
        <f t="shared" si="1091"/>
        <v>2.6384453524873862E-4</v>
      </c>
      <c r="AM872" s="13">
        <f t="shared" si="1092"/>
        <v>2.1137929721750361E-2</v>
      </c>
      <c r="AN872" s="13">
        <f t="shared" si="1093"/>
        <v>2.2916897887132789E-2</v>
      </c>
      <c r="AO872" s="13">
        <f t="shared" si="1094"/>
        <v>1.2422792006656894E-2</v>
      </c>
      <c r="AP872" s="13">
        <f t="shared" si="1095"/>
        <v>4.4894313939790303E-3</v>
      </c>
      <c r="AQ872" s="13">
        <f t="shared" si="1096"/>
        <v>1.2168154850240719E-3</v>
      </c>
      <c r="AR872" s="13">
        <f t="shared" si="1097"/>
        <v>3.6969054217713928E-4</v>
      </c>
      <c r="AS872" s="13">
        <f t="shared" si="1098"/>
        <v>9.0027780212061093E-4</v>
      </c>
      <c r="AT872" s="13">
        <f t="shared" si="1099"/>
        <v>1.0961872546400744E-3</v>
      </c>
      <c r="AU872" s="13">
        <f t="shared" si="1100"/>
        <v>8.8981904208153175E-4</v>
      </c>
      <c r="AV872" s="13">
        <f t="shared" si="1101"/>
        <v>5.4172628191444586E-4</v>
      </c>
      <c r="AW872" s="13">
        <f t="shared" si="1102"/>
        <v>1.9349831370374376E-5</v>
      </c>
      <c r="AX872" s="13">
        <f t="shared" si="1103"/>
        <v>8.5792515361667945E-3</v>
      </c>
      <c r="AY872" s="13">
        <f t="shared" si="1104"/>
        <v>9.3012813454505603E-3</v>
      </c>
      <c r="AZ872" s="13">
        <f t="shared" si="1105"/>
        <v>5.0420385917418192E-3</v>
      </c>
      <c r="BA872" s="13">
        <f t="shared" si="1106"/>
        <v>1.822125519874264E-3</v>
      </c>
      <c r="BB872" s="13">
        <f t="shared" si="1107"/>
        <v>4.9386890090671865E-4</v>
      </c>
      <c r="BC872" s="13">
        <f t="shared" si="1108"/>
        <v>1.0708658152140525E-4</v>
      </c>
      <c r="BD872" s="13">
        <f t="shared" si="1109"/>
        <v>6.6800616367794285E-5</v>
      </c>
      <c r="BE872" s="13">
        <f t="shared" si="1110"/>
        <v>1.626741969911796E-4</v>
      </c>
      <c r="BF872" s="13">
        <f t="shared" si="1111"/>
        <v>1.9807372899842974E-4</v>
      </c>
      <c r="BG872" s="13">
        <f t="shared" si="1112"/>
        <v>1.6078436877718492E-4</v>
      </c>
      <c r="BH872" s="13">
        <f t="shared" si="1113"/>
        <v>9.7886327633393862E-5</v>
      </c>
      <c r="BI872" s="13">
        <f t="shared" si="1114"/>
        <v>4.7674948555878556E-5</v>
      </c>
      <c r="BJ872" s="14">
        <f t="shared" si="1115"/>
        <v>0.65833787225877571</v>
      </c>
      <c r="BK872" s="14">
        <f t="shared" si="1116"/>
        <v>0.18663051725689214</v>
      </c>
      <c r="BL872" s="14">
        <f t="shared" si="1117"/>
        <v>0.14542375431665513</v>
      </c>
      <c r="BM872" s="14">
        <f t="shared" si="1118"/>
        <v>0.67012308523573727</v>
      </c>
      <c r="BN872" s="14">
        <f t="shared" si="1119"/>
        <v>0.31727757507129012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1.8444444444444399</v>
      </c>
      <c r="F873" s="10">
        <f>VLOOKUP(B873,home!$B$2:$E$405,3,FALSE)</f>
        <v>1.08</v>
      </c>
      <c r="G873" s="10">
        <f>VLOOKUP(C873,away!$B$2:$E$405,4,FALSE)</f>
        <v>1.08</v>
      </c>
      <c r="H873" s="10">
        <f>VLOOKUP(A873,away!$A$2:$E$405,3,FALSE)</f>
        <v>1.24444444444444</v>
      </c>
      <c r="I873" s="10">
        <f>VLOOKUP(C873,away!$B$2:$E$405,3,FALSE)</f>
        <v>0.54</v>
      </c>
      <c r="J873" s="10">
        <f>VLOOKUP(B873,home!$B$2:$E$405,4,FALSE)</f>
        <v>0.8</v>
      </c>
      <c r="K873" s="12">
        <f t="shared" si="1064"/>
        <v>2.1513599999999951</v>
      </c>
      <c r="L873" s="12">
        <f t="shared" si="1065"/>
        <v>0.53759999999999819</v>
      </c>
      <c r="M873" s="13">
        <f t="shared" si="1066"/>
        <v>6.7951572271449989E-2</v>
      </c>
      <c r="N873" s="13">
        <f t="shared" si="1067"/>
        <v>0.14618829452190629</v>
      </c>
      <c r="O873" s="13">
        <f t="shared" si="1068"/>
        <v>3.6530765253131391E-2</v>
      </c>
      <c r="P873" s="13">
        <f t="shared" si="1069"/>
        <v>7.859082713497656E-2</v>
      </c>
      <c r="Q873" s="13">
        <f t="shared" si="1070"/>
        <v>0.15725182465132387</v>
      </c>
      <c r="R873" s="13">
        <f t="shared" si="1071"/>
        <v>9.8194697000416817E-3</v>
      </c>
      <c r="S873" s="13">
        <f t="shared" si="1072"/>
        <v>2.272397055466974E-2</v>
      </c>
      <c r="T873" s="13">
        <f t="shared" si="1073"/>
        <v>8.4538580932551427E-2</v>
      </c>
      <c r="U873" s="13">
        <f t="shared" si="1074"/>
        <v>2.1125214333881624E-2</v>
      </c>
      <c r="V873" s="13">
        <f t="shared" si="1075"/>
        <v>2.9202098265383096E-3</v>
      </c>
      <c r="W873" s="13">
        <f t="shared" si="1076"/>
        <v>0.1127684284939571</v>
      </c>
      <c r="X873" s="13">
        <f t="shared" si="1077"/>
        <v>6.0624307158351133E-2</v>
      </c>
      <c r="Y873" s="13">
        <f t="shared" si="1078"/>
        <v>1.6295813764164724E-2</v>
      </c>
      <c r="Z873" s="13">
        <f t="shared" si="1079"/>
        <v>1.7596489702474639E-3</v>
      </c>
      <c r="AA873" s="13">
        <f t="shared" si="1080"/>
        <v>3.7856384086315748E-3</v>
      </c>
      <c r="AB873" s="13">
        <f t="shared" si="1081"/>
        <v>4.0721355233968044E-3</v>
      </c>
      <c r="AC873" s="13">
        <f t="shared" si="1082"/>
        <v>2.1108939977735971E-4</v>
      </c>
      <c r="AD873" s="13">
        <f t="shared" si="1083"/>
        <v>6.0651371581189738E-2</v>
      </c>
      <c r="AE873" s="13">
        <f t="shared" si="1084"/>
        <v>3.2606177362047496E-2</v>
      </c>
      <c r="AF873" s="13">
        <f t="shared" si="1085"/>
        <v>8.764540474918335E-3</v>
      </c>
      <c r="AG873" s="13">
        <f t="shared" si="1086"/>
        <v>1.5706056531053605E-3</v>
      </c>
      <c r="AH873" s="13">
        <f t="shared" si="1087"/>
        <v>2.3649682160125832E-4</v>
      </c>
      <c r="AI873" s="13">
        <f t="shared" si="1088"/>
        <v>5.0878980212008189E-4</v>
      </c>
      <c r="AJ873" s="13">
        <f t="shared" si="1089"/>
        <v>5.4729501434452865E-4</v>
      </c>
      <c r="AK873" s="13">
        <f t="shared" si="1090"/>
        <v>3.9247620068674744E-4</v>
      </c>
      <c r="AL873" s="13">
        <f t="shared" si="1091"/>
        <v>9.7655962759223082E-6</v>
      </c>
      <c r="AM873" s="13">
        <f t="shared" si="1092"/>
        <v>2.6096586952981598E-2</v>
      </c>
      <c r="AN873" s="13">
        <f t="shared" si="1093"/>
        <v>1.4029525145922862E-2</v>
      </c>
      <c r="AO873" s="13">
        <f t="shared" si="1094"/>
        <v>3.7711363592240511E-3</v>
      </c>
      <c r="AP873" s="13">
        <f t="shared" si="1095"/>
        <v>6.7578763557294785E-4</v>
      </c>
      <c r="AQ873" s="13">
        <f t="shared" si="1096"/>
        <v>9.0825858221003865E-5</v>
      </c>
      <c r="AR873" s="13">
        <f t="shared" si="1097"/>
        <v>2.5428138258567221E-5</v>
      </c>
      <c r="AS873" s="13">
        <f t="shared" si="1098"/>
        <v>5.4705079523951042E-5</v>
      </c>
      <c r="AT873" s="13">
        <f t="shared" si="1099"/>
        <v>5.8845159942323549E-5</v>
      </c>
      <c r="AU873" s="13">
        <f t="shared" si="1100"/>
        <v>4.2199041097838959E-5</v>
      </c>
      <c r="AV873" s="13">
        <f t="shared" si="1101"/>
        <v>2.2696332264061653E-5</v>
      </c>
      <c r="AW873" s="13">
        <f t="shared" si="1102"/>
        <v>3.1373907718224336E-7</v>
      </c>
      <c r="AX873" s="13">
        <f t="shared" si="1103"/>
        <v>9.3571922178610593E-3</v>
      </c>
      <c r="AY873" s="13">
        <f t="shared" si="1104"/>
        <v>5.0304265363220885E-3</v>
      </c>
      <c r="AZ873" s="13">
        <f t="shared" si="1105"/>
        <v>1.3521786529633725E-3</v>
      </c>
      <c r="BA873" s="13">
        <f t="shared" si="1106"/>
        <v>2.4231041461103558E-4</v>
      </c>
      <c r="BB873" s="13">
        <f t="shared" si="1107"/>
        <v>3.2566519723723069E-5</v>
      </c>
      <c r="BC873" s="13">
        <f t="shared" si="1108"/>
        <v>3.5015522006946944E-6</v>
      </c>
      <c r="BD873" s="13">
        <f t="shared" si="1109"/>
        <v>2.278361187967614E-6</v>
      </c>
      <c r="BE873" s="13">
        <f t="shared" si="1110"/>
        <v>4.9015751253459944E-6</v>
      </c>
      <c r="BF873" s="13">
        <f t="shared" si="1111"/>
        <v>5.2725263308321696E-6</v>
      </c>
      <c r="BG873" s="13">
        <f t="shared" si="1112"/>
        <v>3.7810340823663562E-6</v>
      </c>
      <c r="BH873" s="13">
        <f t="shared" si="1113"/>
        <v>2.033591370859916E-6</v>
      </c>
      <c r="BI873" s="13">
        <f t="shared" si="1114"/>
        <v>8.7499742632263535E-7</v>
      </c>
      <c r="BJ873" s="14">
        <f t="shared" si="1115"/>
        <v>0.74194198243912002</v>
      </c>
      <c r="BK873" s="14">
        <f t="shared" si="1116"/>
        <v>0.17743786132000994</v>
      </c>
      <c r="BL873" s="14">
        <f t="shared" si="1117"/>
        <v>7.7241296894446129E-2</v>
      </c>
      <c r="BM873" s="14">
        <f t="shared" si="1118"/>
        <v>0.49701792329374872</v>
      </c>
      <c r="BN873" s="14">
        <f t="shared" si="1119"/>
        <v>0.49633275353282974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1.4126984126984099</v>
      </c>
      <c r="F874" s="10">
        <f>VLOOKUP(B874,home!$B$2:$E$405,3,FALSE)</f>
        <v>0.35</v>
      </c>
      <c r="G874" s="10">
        <f>VLOOKUP(C874,away!$B$2:$E$405,4,FALSE)</f>
        <v>0.88</v>
      </c>
      <c r="H874" s="10">
        <f>VLOOKUP(A874,away!$A$2:$E$405,3,FALSE)</f>
        <v>1.3333333333333299</v>
      </c>
      <c r="I874" s="10">
        <f>VLOOKUP(C874,away!$B$2:$E$405,3,FALSE)</f>
        <v>0.71</v>
      </c>
      <c r="J874" s="10">
        <f>VLOOKUP(B874,home!$B$2:$E$405,4,FALSE)</f>
        <v>1.5</v>
      </c>
      <c r="K874" s="12">
        <f t="shared" si="1064"/>
        <v>0.43511111111111023</v>
      </c>
      <c r="L874" s="12">
        <f t="shared" si="1065"/>
        <v>1.4199999999999964</v>
      </c>
      <c r="M874" s="13">
        <f t="shared" si="1066"/>
        <v>0.15643555998038136</v>
      </c>
      <c r="N874" s="13">
        <f t="shared" si="1067"/>
        <v>6.8066850320352451E-2</v>
      </c>
      <c r="O874" s="13">
        <f t="shared" si="1068"/>
        <v>0.22213849517214096</v>
      </c>
      <c r="P874" s="13">
        <f t="shared" si="1069"/>
        <v>9.665492745490023E-2</v>
      </c>
      <c r="Q874" s="13">
        <f t="shared" si="1070"/>
        <v>1.4808321436361091E-2</v>
      </c>
      <c r="R874" s="13">
        <f t="shared" si="1071"/>
        <v>0.15771833157221971</v>
      </c>
      <c r="S874" s="13">
        <f t="shared" si="1072"/>
        <v>1.4929749672139178E-2</v>
      </c>
      <c r="T874" s="13">
        <f t="shared" si="1073"/>
        <v>2.1027816439632696E-2</v>
      </c>
      <c r="U874" s="13">
        <f t="shared" si="1074"/>
        <v>6.8624998492979011E-2</v>
      </c>
      <c r="V874" s="13">
        <f t="shared" si="1075"/>
        <v>1.0249402172451533E-3</v>
      </c>
      <c r="W874" s="13">
        <f t="shared" si="1076"/>
        <v>2.1477550646218486E-3</v>
      </c>
      <c r="X874" s="13">
        <f t="shared" si="1077"/>
        <v>3.0498121917630172E-3</v>
      </c>
      <c r="Y874" s="13">
        <f t="shared" si="1078"/>
        <v>2.1653666561517373E-3</v>
      </c>
      <c r="Z874" s="13">
        <f t="shared" si="1079"/>
        <v>7.4653343610850506E-2</v>
      </c>
      <c r="AA874" s="13">
        <f t="shared" si="1080"/>
        <v>3.248249928667666E-2</v>
      </c>
      <c r="AB874" s="13">
        <f t="shared" si="1081"/>
        <v>7.0667481781458621E-3</v>
      </c>
      <c r="AC874" s="13">
        <f t="shared" si="1082"/>
        <v>3.9579205311384981E-5</v>
      </c>
      <c r="AD874" s="13">
        <f t="shared" si="1083"/>
        <v>2.3362802314053169E-4</v>
      </c>
      <c r="AE874" s="13">
        <f t="shared" si="1084"/>
        <v>3.3175179285955419E-4</v>
      </c>
      <c r="AF874" s="13">
        <f t="shared" si="1085"/>
        <v>2.3554377293028291E-4</v>
      </c>
      <c r="AG874" s="13">
        <f t="shared" si="1086"/>
        <v>1.1149071918700032E-4</v>
      </c>
      <c r="AH874" s="13">
        <f t="shared" si="1087"/>
        <v>2.6501936981851836E-2</v>
      </c>
      <c r="AI874" s="13">
        <f t="shared" si="1088"/>
        <v>1.1531287246770175E-2</v>
      </c>
      <c r="AJ874" s="13">
        <f t="shared" si="1089"/>
        <v>2.5086956032417725E-3</v>
      </c>
      <c r="AK874" s="13">
        <f t="shared" si="1090"/>
        <v>3.6385377712202821E-4</v>
      </c>
      <c r="AL874" s="13">
        <f t="shared" si="1091"/>
        <v>9.781727935961061E-7</v>
      </c>
      <c r="AM874" s="13">
        <f t="shared" si="1092"/>
        <v>2.0330829747073798E-5</v>
      </c>
      <c r="AN874" s="13">
        <f t="shared" si="1093"/>
        <v>2.8869778240844717E-5</v>
      </c>
      <c r="AO874" s="13">
        <f t="shared" si="1094"/>
        <v>2.0497542550999702E-5</v>
      </c>
      <c r="AP874" s="13">
        <f t="shared" si="1095"/>
        <v>9.702170140806503E-6</v>
      </c>
      <c r="AQ874" s="13">
        <f t="shared" si="1096"/>
        <v>3.4442703999862971E-6</v>
      </c>
      <c r="AR874" s="13">
        <f t="shared" si="1097"/>
        <v>7.5265501028459036E-3</v>
      </c>
      <c r="AS874" s="13">
        <f t="shared" si="1098"/>
        <v>3.2748855780827218E-3</v>
      </c>
      <c r="AT874" s="13">
        <f t="shared" si="1099"/>
        <v>7.1246955132066173E-4</v>
      </c>
      <c r="AU874" s="13">
        <f t="shared" si="1100"/>
        <v>1.0333447270265577E-4</v>
      </c>
      <c r="AV874" s="13">
        <f t="shared" si="1101"/>
        <v>1.1240494308433308E-5</v>
      </c>
      <c r="AW874" s="13">
        <f t="shared" si="1102"/>
        <v>1.6788101903721336E-8</v>
      </c>
      <c r="AX874" s="13">
        <f t="shared" si="1103"/>
        <v>1.4743616535100144E-6</v>
      </c>
      <c r="AY874" s="13">
        <f t="shared" si="1104"/>
        <v>2.0935935479842152E-6</v>
      </c>
      <c r="AZ874" s="13">
        <f t="shared" si="1105"/>
        <v>1.4864514190687892E-6</v>
      </c>
      <c r="BA874" s="13">
        <f t="shared" si="1106"/>
        <v>7.03587005025892E-7</v>
      </c>
      <c r="BB874" s="13">
        <f t="shared" si="1107"/>
        <v>2.4977338678419083E-7</v>
      </c>
      <c r="BC874" s="13">
        <f t="shared" si="1108"/>
        <v>7.0935641846710018E-8</v>
      </c>
      <c r="BD874" s="13">
        <f t="shared" si="1109"/>
        <v>1.7812835243401933E-3</v>
      </c>
      <c r="BE874" s="13">
        <f t="shared" si="1110"/>
        <v>7.7505625347957575E-4</v>
      </c>
      <c r="BF874" s="13">
        <f t="shared" si="1111"/>
        <v>1.6861779381255622E-4</v>
      </c>
      <c r="BG874" s="13">
        <f t="shared" si="1112"/>
        <v>2.4455825206295144E-5</v>
      </c>
      <c r="BH874" s="13">
        <f t="shared" si="1113"/>
        <v>2.6602503196625437E-6</v>
      </c>
      <c r="BI874" s="13">
        <f t="shared" si="1114"/>
        <v>2.3150089448441125E-7</v>
      </c>
      <c r="BJ874" s="14">
        <f t="shared" si="1115"/>
        <v>0.11226725971073413</v>
      </c>
      <c r="BK874" s="14">
        <f t="shared" si="1116"/>
        <v>0.26908782829631889</v>
      </c>
      <c r="BL874" s="14">
        <f t="shared" si="1117"/>
        <v>0.54331763165846114</v>
      </c>
      <c r="BM874" s="14">
        <f t="shared" si="1118"/>
        <v>0.2835015005345628</v>
      </c>
      <c r="BN874" s="14">
        <f t="shared" si="1119"/>
        <v>0.71582248593635589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1.4126984126984099</v>
      </c>
      <c r="F875" s="10">
        <f>VLOOKUP(B875,home!$B$2:$E$405,3,FALSE)</f>
        <v>0.94</v>
      </c>
      <c r="G875" s="10">
        <f>VLOOKUP(C875,away!$B$2:$E$405,4,FALSE)</f>
        <v>1.65</v>
      </c>
      <c r="H875" s="10">
        <f>VLOOKUP(A875,away!$A$2:$E$405,3,FALSE)</f>
        <v>1.3333333333333299</v>
      </c>
      <c r="I875" s="10">
        <f>VLOOKUP(C875,away!$B$2:$E$405,3,FALSE)</f>
        <v>0.71</v>
      </c>
      <c r="J875" s="10">
        <f>VLOOKUP(B875,home!$B$2:$E$405,4,FALSE)</f>
        <v>1.75</v>
      </c>
      <c r="K875" s="12">
        <f t="shared" si="1064"/>
        <v>2.1910952380952335</v>
      </c>
      <c r="L875" s="12">
        <f t="shared" si="1065"/>
        <v>1.6566666666666623</v>
      </c>
      <c r="M875" s="13">
        <f t="shared" si="1066"/>
        <v>2.13274158507985E-2</v>
      </c>
      <c r="N875" s="13">
        <f t="shared" si="1067"/>
        <v>4.6730399311561394E-2</v>
      </c>
      <c r="O875" s="13">
        <f t="shared" si="1068"/>
        <v>3.533241892615608E-2</v>
      </c>
      <c r="P875" s="13">
        <f t="shared" si="1069"/>
        <v>7.741669485948649E-2</v>
      </c>
      <c r="Q875" s="13">
        <f t="shared" si="1070"/>
        <v>5.1195377702925489E-2</v>
      </c>
      <c r="R875" s="13">
        <f t="shared" si="1071"/>
        <v>2.9267020343832557E-2</v>
      </c>
      <c r="S875" s="13">
        <f t="shared" si="1072"/>
        <v>7.0253994727899213E-2</v>
      </c>
      <c r="T875" s="13">
        <f t="shared" si="1073"/>
        <v>8.4813675727846316E-2</v>
      </c>
      <c r="U875" s="13">
        <f t="shared" si="1074"/>
        <v>6.4126828908607839E-2</v>
      </c>
      <c r="V875" s="13">
        <f t="shared" si="1075"/>
        <v>2.833511002696933E-2</v>
      </c>
      <c r="W875" s="13">
        <f t="shared" si="1076"/>
        <v>3.7391316099122315E-2</v>
      </c>
      <c r="X875" s="13">
        <f t="shared" si="1077"/>
        <v>6.1944947004212457E-2</v>
      </c>
      <c r="Y875" s="13">
        <f t="shared" si="1078"/>
        <v>5.1311064435155873E-2</v>
      </c>
      <c r="Z875" s="13">
        <f t="shared" si="1079"/>
        <v>1.6161899012094156E-2</v>
      </c>
      <c r="AA875" s="13">
        <f t="shared" si="1080"/>
        <v>3.5412259963975561E-2</v>
      </c>
      <c r="AB875" s="13">
        <f t="shared" si="1081"/>
        <v>3.8795817088628677E-2</v>
      </c>
      <c r="AC875" s="13">
        <f t="shared" si="1082"/>
        <v>6.4283765732386306E-3</v>
      </c>
      <c r="AD875" s="13">
        <f t="shared" si="1083"/>
        <v>2.0481983662725137E-2</v>
      </c>
      <c r="AE875" s="13">
        <f t="shared" si="1084"/>
        <v>3.393181960124788E-2</v>
      </c>
      <c r="AF875" s="13">
        <f t="shared" si="1085"/>
        <v>2.8106857236366935E-2</v>
      </c>
      <c r="AG875" s="13">
        <f t="shared" si="1086"/>
        <v>1.5521231162749253E-2</v>
      </c>
      <c r="AH875" s="13">
        <f t="shared" si="1087"/>
        <v>6.6937198408423106E-3</v>
      </c>
      <c r="AI875" s="13">
        <f t="shared" si="1088"/>
        <v>1.466657766841317E-2</v>
      </c>
      <c r="AJ875" s="13">
        <f t="shared" si="1089"/>
        <v>1.6067934244206997E-2</v>
      </c>
      <c r="AK875" s="13">
        <f t="shared" si="1090"/>
        <v>1.1735458069503097E-2</v>
      </c>
      <c r="AL875" s="13">
        <f t="shared" si="1091"/>
        <v>9.3337827910108394E-4</v>
      </c>
      <c r="AM875" s="13">
        <f t="shared" si="1092"/>
        <v>8.9755953740282852E-3</v>
      </c>
      <c r="AN875" s="13">
        <f t="shared" si="1093"/>
        <v>1.4869569669640152E-2</v>
      </c>
      <c r="AO875" s="13">
        <f t="shared" si="1094"/>
        <v>1.2316960209685231E-2</v>
      </c>
      <c r="AP875" s="13">
        <f t="shared" si="1095"/>
        <v>6.8016991380150478E-3</v>
      </c>
      <c r="AQ875" s="13">
        <f t="shared" si="1096"/>
        <v>2.8170370596612244E-3</v>
      </c>
      <c r="AR875" s="13">
        <f t="shared" si="1097"/>
        <v>2.2178525072657483E-3</v>
      </c>
      <c r="AS875" s="13">
        <f t="shared" si="1098"/>
        <v>4.8595260674675544E-3</v>
      </c>
      <c r="AT875" s="13">
        <f t="shared" si="1099"/>
        <v>5.3238422129139092E-3</v>
      </c>
      <c r="AU875" s="13">
        <f t="shared" si="1100"/>
        <v>3.8883484403620192E-3</v>
      </c>
      <c r="AV875" s="13">
        <f t="shared" si="1101"/>
        <v>2.1299354379330625E-3</v>
      </c>
      <c r="AW875" s="13">
        <f t="shared" si="1102"/>
        <v>9.4113424928880668E-5</v>
      </c>
      <c r="AX875" s="13">
        <f t="shared" si="1103"/>
        <v>3.2777307138504939E-3</v>
      </c>
      <c r="AY875" s="13">
        <f t="shared" si="1104"/>
        <v>5.4301072159456364E-3</v>
      </c>
      <c r="AZ875" s="13">
        <f t="shared" si="1105"/>
        <v>4.4979388105416259E-3</v>
      </c>
      <c r="BA875" s="13">
        <f t="shared" si="1106"/>
        <v>2.4838617653768686E-3</v>
      </c>
      <c r="BB875" s="13">
        <f t="shared" si="1107"/>
        <v>1.0287327478269168E-3</v>
      </c>
      <c r="BC875" s="13">
        <f t="shared" si="1108"/>
        <v>3.4085345044665113E-4</v>
      </c>
      <c r="BD875" s="13">
        <f t="shared" si="1109"/>
        <v>6.1237372006170789E-4</v>
      </c>
      <c r="BE875" s="13">
        <f t="shared" si="1110"/>
        <v>1.3417691419618715E-3</v>
      </c>
      <c r="BF875" s="13">
        <f t="shared" si="1111"/>
        <v>1.4699719887878925E-3</v>
      </c>
      <c r="BG875" s="13">
        <f t="shared" si="1112"/>
        <v>1.0736162082555104E-3</v>
      </c>
      <c r="BH875" s="13">
        <f t="shared" si="1113"/>
        <v>5.8809884036262747E-4</v>
      </c>
      <c r="BI875" s="13">
        <f t="shared" si="1114"/>
        <v>2.5771611372957644E-4</v>
      </c>
      <c r="BJ875" s="14">
        <f t="shared" si="1115"/>
        <v>0.49426875809893112</v>
      </c>
      <c r="BK875" s="14">
        <f t="shared" si="1116"/>
        <v>0.21012507753343893</v>
      </c>
      <c r="BL875" s="14">
        <f t="shared" si="1117"/>
        <v>0.27586108573326784</v>
      </c>
      <c r="BM875" s="14">
        <f t="shared" si="1118"/>
        <v>0.72981149959195468</v>
      </c>
      <c r="BN875" s="14">
        <f t="shared" si="1119"/>
        <v>0.26126932699476052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1.4126984126984099</v>
      </c>
      <c r="F876" s="10">
        <f>VLOOKUP(B876,home!$B$2:$E$405,3,FALSE)</f>
        <v>0.53</v>
      </c>
      <c r="G876" s="10">
        <f>VLOOKUP(C876,away!$B$2:$E$405,4,FALSE)</f>
        <v>0.88</v>
      </c>
      <c r="H876" s="10">
        <f>VLOOKUP(A876,away!$A$2:$E$405,3,FALSE)</f>
        <v>1.3333333333333299</v>
      </c>
      <c r="I876" s="10">
        <f>VLOOKUP(C876,away!$B$2:$E$405,3,FALSE)</f>
        <v>0.88</v>
      </c>
      <c r="J876" s="10">
        <f>VLOOKUP(B876,home!$B$2:$E$405,4,FALSE)</f>
        <v>0.38</v>
      </c>
      <c r="K876" s="12">
        <f t="shared" si="1064"/>
        <v>0.6588825396825384</v>
      </c>
      <c r="L876" s="12">
        <f t="shared" si="1065"/>
        <v>0.44586666666666558</v>
      </c>
      <c r="M876" s="13">
        <f t="shared" si="1066"/>
        <v>0.33129395824535351</v>
      </c>
      <c r="N876" s="13">
        <f t="shared" si="1067"/>
        <v>0.21828380459017935</v>
      </c>
      <c r="O876" s="13">
        <f t="shared" si="1068"/>
        <v>0.14771293284966125</v>
      </c>
      <c r="P876" s="13">
        <f t="shared" si="1069"/>
        <v>9.7325472339941058E-2</v>
      </c>
      <c r="Q876" s="13">
        <f t="shared" si="1070"/>
        <v>7.191169376997214E-2</v>
      </c>
      <c r="R876" s="13">
        <f t="shared" si="1071"/>
        <v>3.2930136496617732E-2</v>
      </c>
      <c r="S876" s="13">
        <f t="shared" si="1072"/>
        <v>7.1479175294660554E-3</v>
      </c>
      <c r="T876" s="13">
        <f t="shared" si="1073"/>
        <v>3.2063027195571497E-2</v>
      </c>
      <c r="U876" s="13">
        <f t="shared" si="1074"/>
        <v>2.169709196698414E-2</v>
      </c>
      <c r="V876" s="13">
        <f t="shared" si="1075"/>
        <v>2.3331895787816006E-4</v>
      </c>
      <c r="W876" s="13">
        <f t="shared" si="1076"/>
        <v>1.5793786474677409E-2</v>
      </c>
      <c r="X876" s="13">
        <f t="shared" si="1077"/>
        <v>7.0419229295094841E-3</v>
      </c>
      <c r="Y876" s="13">
        <f t="shared" si="1078"/>
        <v>1.5698793517519771E-3</v>
      </c>
      <c r="Z876" s="13">
        <f t="shared" si="1079"/>
        <v>4.8941500642084215E-3</v>
      </c>
      <c r="AA876" s="13">
        <f t="shared" si="1080"/>
        <v>3.224670023893103E-3</v>
      </c>
      <c r="AB876" s="13">
        <f t="shared" si="1081"/>
        <v>1.0623393874904196E-3</v>
      </c>
      <c r="AC876" s="13">
        <f t="shared" si="1082"/>
        <v>4.2839367456366092E-6</v>
      </c>
      <c r="AD876" s="13">
        <f t="shared" si="1083"/>
        <v>2.6015625359097935E-3</v>
      </c>
      <c r="AE876" s="13">
        <f t="shared" si="1084"/>
        <v>1.1599500160109771E-3</v>
      </c>
      <c r="AF876" s="13">
        <f t="shared" si="1085"/>
        <v>2.5859152356937987E-4</v>
      </c>
      <c r="AG876" s="13">
        <f t="shared" si="1086"/>
        <v>3.8432446880711317E-5</v>
      </c>
      <c r="AH876" s="13">
        <f t="shared" si="1087"/>
        <v>5.455345938237639E-4</v>
      </c>
      <c r="AI876" s="13">
        <f t="shared" si="1088"/>
        <v>3.5944321866328353E-4</v>
      </c>
      <c r="AJ876" s="13">
        <f t="shared" si="1089"/>
        <v>1.184154303922651E-4</v>
      </c>
      <c r="AK876" s="13">
        <f t="shared" si="1090"/>
        <v>2.6007286504818835E-5</v>
      </c>
      <c r="AL876" s="13">
        <f t="shared" si="1091"/>
        <v>5.0340328504842084E-8</v>
      </c>
      <c r="AM876" s="13">
        <f t="shared" si="1092"/>
        <v>3.4282482616063804E-4</v>
      </c>
      <c r="AN876" s="13">
        <f t="shared" si="1093"/>
        <v>1.5285416249082276E-4</v>
      </c>
      <c r="AO876" s="13">
        <f t="shared" si="1094"/>
        <v>3.4076287957954008E-5</v>
      </c>
      <c r="AP876" s="13">
        <f t="shared" si="1095"/>
        <v>5.0644936413954649E-6</v>
      </c>
      <c r="AQ876" s="13">
        <f t="shared" si="1096"/>
        <v>5.6452222456087959E-7</v>
      </c>
      <c r="AR876" s="13">
        <f t="shared" si="1097"/>
        <v>4.8647138179911019E-5</v>
      </c>
      <c r="AS876" s="13">
        <f t="shared" si="1098"/>
        <v>3.2052749952267148E-5</v>
      </c>
      <c r="AT876" s="13">
        <f t="shared" si="1099"/>
        <v>1.0559498646179569E-5</v>
      </c>
      <c r="AU876" s="13">
        <f t="shared" si="1100"/>
        <v>2.3191564285897074E-6</v>
      </c>
      <c r="AV876" s="13">
        <f t="shared" si="1101"/>
        <v>3.820129193975679E-7</v>
      </c>
      <c r="AW876" s="13">
        <f t="shared" si="1102"/>
        <v>4.1079632415930184E-10</v>
      </c>
      <c r="AX876" s="13">
        <f t="shared" si="1103"/>
        <v>3.7646882021157647E-5</v>
      </c>
      <c r="AY876" s="13">
        <f t="shared" si="1104"/>
        <v>1.6785489797166783E-5</v>
      </c>
      <c r="AZ876" s="13">
        <f t="shared" si="1105"/>
        <v>3.7420451921150389E-6</v>
      </c>
      <c r="BA876" s="13">
        <f t="shared" si="1106"/>
        <v>5.5615107210811839E-7</v>
      </c>
      <c r="BB876" s="13">
        <f t="shared" si="1107"/>
        <v>6.1992306170984759E-8</v>
      </c>
      <c r="BC876" s="13">
        <f t="shared" si="1108"/>
        <v>5.5280605822872716E-9</v>
      </c>
      <c r="BD876" s="13">
        <f t="shared" si="1109"/>
        <v>3.6150228905249329E-6</v>
      </c>
      <c r="BE876" s="13">
        <f t="shared" si="1110"/>
        <v>2.3818754631195787E-6</v>
      </c>
      <c r="BF876" s="13">
        <f t="shared" si="1111"/>
        <v>7.8468807717387504E-7</v>
      </c>
      <c r="BG876" s="13">
        <f t="shared" si="1112"/>
        <v>1.7233909104897688E-7</v>
      </c>
      <c r="BH876" s="13">
        <f t="shared" si="1113"/>
        <v>2.838780449923252E-8</v>
      </c>
      <c r="BI876" s="13">
        <f t="shared" si="1114"/>
        <v>3.7408457448931439E-9</v>
      </c>
      <c r="BJ876" s="14">
        <f t="shared" si="1115"/>
        <v>0.35131683321495744</v>
      </c>
      <c r="BK876" s="14">
        <f t="shared" si="1116"/>
        <v>0.43602178683951004</v>
      </c>
      <c r="BL876" s="14">
        <f t="shared" si="1117"/>
        <v>0.20777751786432927</v>
      </c>
      <c r="BM876" s="14">
        <f t="shared" si="1118"/>
        <v>0.10053550461227924</v>
      </c>
      <c r="BN876" s="14">
        <f t="shared" si="1119"/>
        <v>0.89945799829172501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1.4126984126984099</v>
      </c>
      <c r="F877" s="10">
        <f>VLOOKUP(B877,home!$B$2:$E$405,3,FALSE)</f>
        <v>1.18</v>
      </c>
      <c r="G877" s="10">
        <f>VLOOKUP(C877,away!$B$2:$E$405,4,FALSE)</f>
        <v>0.94</v>
      </c>
      <c r="H877" s="10">
        <f>VLOOKUP(A877,away!$A$2:$E$405,3,FALSE)</f>
        <v>1.3333333333333299</v>
      </c>
      <c r="I877" s="10">
        <f>VLOOKUP(C877,away!$B$2:$E$405,3,FALSE)</f>
        <v>1.18</v>
      </c>
      <c r="J877" s="10">
        <f>VLOOKUP(B877,home!$B$2:$E$405,4,FALSE)</f>
        <v>1</v>
      </c>
      <c r="K877" s="12">
        <f t="shared" si="1064"/>
        <v>1.5669650793650762</v>
      </c>
      <c r="L877" s="12">
        <f t="shared" si="1065"/>
        <v>1.5733333333333293</v>
      </c>
      <c r="M877" s="13">
        <f t="shared" si="1066"/>
        <v>4.3269883692427326E-2</v>
      </c>
      <c r="N877" s="13">
        <f t="shared" si="1067"/>
        <v>6.7802396734222004E-2</v>
      </c>
      <c r="O877" s="13">
        <f t="shared" si="1068"/>
        <v>6.8077950342752144E-2</v>
      </c>
      <c r="P877" s="13">
        <f t="shared" si="1069"/>
        <v>0.10667577086184234</v>
      </c>
      <c r="Q877" s="13">
        <f t="shared" si="1070"/>
        <v>5.3121993989891293E-2</v>
      </c>
      <c r="R877" s="13">
        <f t="shared" si="1071"/>
        <v>5.355465426963156E-2</v>
      </c>
      <c r="S877" s="13">
        <f t="shared" si="1072"/>
        <v>6.5748501716910449E-2</v>
      </c>
      <c r="T877" s="13">
        <f t="shared" si="1073"/>
        <v>8.3578603877428742E-2</v>
      </c>
      <c r="U877" s="13">
        <f t="shared" si="1074"/>
        <v>8.3918273077982442E-2</v>
      </c>
      <c r="V877" s="13">
        <f t="shared" si="1075"/>
        <v>1.8010402270955309E-2</v>
      </c>
      <c r="W877" s="13">
        <f t="shared" si="1076"/>
        <v>2.7746769842800365E-2</v>
      </c>
      <c r="X877" s="13">
        <f t="shared" si="1077"/>
        <v>4.3654917886005791E-2</v>
      </c>
      <c r="Y877" s="13">
        <f t="shared" si="1078"/>
        <v>3.4341868736991139E-2</v>
      </c>
      <c r="Z877" s="13">
        <f t="shared" si="1079"/>
        <v>2.8086440905851152E-2</v>
      </c>
      <c r="AA877" s="13">
        <f t="shared" si="1080"/>
        <v>4.401047210311957E-2</v>
      </c>
      <c r="AB877" s="13">
        <f t="shared" si="1081"/>
        <v>3.4481436455979619E-2</v>
      </c>
      <c r="AC877" s="13">
        <f t="shared" si="1082"/>
        <v>2.7751310233505963E-3</v>
      </c>
      <c r="AD877" s="13">
        <f t="shared" si="1083"/>
        <v>1.0869554852212047E-2</v>
      </c>
      <c r="AE877" s="13">
        <f t="shared" si="1084"/>
        <v>1.7101432967480241E-2</v>
      </c>
      <c r="AF877" s="13">
        <f t="shared" si="1085"/>
        <v>1.3453127267751091E-2</v>
      </c>
      <c r="AG877" s="13">
        <f t="shared" si="1086"/>
        <v>7.0554178559761116E-3</v>
      </c>
      <c r="AH877" s="13">
        <f t="shared" si="1087"/>
        <v>1.1047333422968089E-2</v>
      </c>
      <c r="AI877" s="13">
        <f t="shared" si="1088"/>
        <v>1.7310785693893653E-2</v>
      </c>
      <c r="AJ877" s="13">
        <f t="shared" si="1089"/>
        <v>1.3562698339351947E-2</v>
      </c>
      <c r="AK877" s="13">
        <f t="shared" si="1090"/>
        <v>7.0840915599090695E-3</v>
      </c>
      <c r="AL877" s="13">
        <f t="shared" si="1091"/>
        <v>2.7366770224099079E-4</v>
      </c>
      <c r="AM877" s="13">
        <f t="shared" si="1092"/>
        <v>3.4064425763318958E-3</v>
      </c>
      <c r="AN877" s="13">
        <f t="shared" si="1093"/>
        <v>5.3594696534288349E-3</v>
      </c>
      <c r="AO877" s="13">
        <f t="shared" si="1094"/>
        <v>4.2161161273640063E-3</v>
      </c>
      <c r="AP877" s="13">
        <f t="shared" si="1095"/>
        <v>2.2111186801286736E-3</v>
      </c>
      <c r="AQ877" s="13">
        <f t="shared" si="1096"/>
        <v>8.6970668085060922E-4</v>
      </c>
      <c r="AR877" s="13">
        <f t="shared" si="1097"/>
        <v>3.4762275837606138E-3</v>
      </c>
      <c r="AS877" s="13">
        <f t="shared" si="1098"/>
        <v>5.4471272316785179E-3</v>
      </c>
      <c r="AT877" s="13">
        <f t="shared" si="1099"/>
        <v>4.2677290774493981E-3</v>
      </c>
      <c r="AU877" s="13">
        <f t="shared" si="1100"/>
        <v>2.2291274775180464E-3</v>
      </c>
      <c r="AV877" s="13">
        <f t="shared" si="1101"/>
        <v>8.7324122868098471E-4</v>
      </c>
      <c r="AW877" s="13">
        <f t="shared" si="1102"/>
        <v>1.8741360172548892E-5</v>
      </c>
      <c r="AX877" s="13">
        <f t="shared" si="1103"/>
        <v>8.8962942699574862E-4</v>
      </c>
      <c r="AY877" s="13">
        <f t="shared" si="1104"/>
        <v>1.3996836318066407E-3</v>
      </c>
      <c r="AZ877" s="13">
        <f t="shared" si="1105"/>
        <v>1.1010844570212214E-3</v>
      </c>
      <c r="BA877" s="13">
        <f t="shared" si="1106"/>
        <v>5.7745762634890587E-4</v>
      </c>
      <c r="BB877" s="13">
        <f t="shared" si="1107"/>
        <v>2.2713333303056902E-4</v>
      </c>
      <c r="BC877" s="13">
        <f t="shared" si="1108"/>
        <v>7.1471288793618814E-5</v>
      </c>
      <c r="BD877" s="13">
        <f t="shared" si="1109"/>
        <v>9.1154412196389235E-4</v>
      </c>
      <c r="BE877" s="13">
        <f t="shared" si="1110"/>
        <v>1.4283578074179193E-3</v>
      </c>
      <c r="BF877" s="13">
        <f t="shared" si="1111"/>
        <v>1.1190934025311731E-3</v>
      </c>
      <c r="BG877" s="13">
        <f t="shared" si="1112"/>
        <v>5.8452676077139763E-4</v>
      </c>
      <c r="BH877" s="13">
        <f t="shared" si="1113"/>
        <v>2.2898325552079106E-4</v>
      </c>
      <c r="BI877" s="13">
        <f t="shared" si="1114"/>
        <v>7.1761753032081887E-5</v>
      </c>
      <c r="BJ877" s="14">
        <f t="shared" si="1115"/>
        <v>0.37905539749285966</v>
      </c>
      <c r="BK877" s="14">
        <f t="shared" si="1116"/>
        <v>0.23815304089953362</v>
      </c>
      <c r="BL877" s="14">
        <f t="shared" si="1117"/>
        <v>0.35368541496591283</v>
      </c>
      <c r="BM877" s="14">
        <f t="shared" si="1118"/>
        <v>0.60509670210175637</v>
      </c>
      <c r="BN877" s="14">
        <f t="shared" si="1119"/>
        <v>0.39250264989076666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1.4126984126984099</v>
      </c>
      <c r="F878" s="10">
        <f>VLOOKUP(B878,home!$B$2:$E$405,3,FALSE)</f>
        <v>2.12</v>
      </c>
      <c r="G878" s="10">
        <f>VLOOKUP(C878,away!$B$2:$E$405,4,FALSE)</f>
        <v>0.94</v>
      </c>
      <c r="H878" s="10">
        <f>VLOOKUP(A878,away!$A$2:$E$405,3,FALSE)</f>
        <v>1.3333333333333299</v>
      </c>
      <c r="I878" s="10">
        <f>VLOOKUP(C878,away!$B$2:$E$405,3,FALSE)</f>
        <v>0.94</v>
      </c>
      <c r="J878" s="10">
        <f>VLOOKUP(B878,home!$B$2:$E$405,4,FALSE)</f>
        <v>0.75</v>
      </c>
      <c r="K878" s="12">
        <f t="shared" si="1064"/>
        <v>2.8152253968253911</v>
      </c>
      <c r="L878" s="12">
        <f t="shared" si="1065"/>
        <v>0.9399999999999975</v>
      </c>
      <c r="M878" s="13">
        <f t="shared" si="1066"/>
        <v>2.3395176816301495E-2</v>
      </c>
      <c r="N878" s="13">
        <f t="shared" si="1067"/>
        <v>6.5862695936472565E-2</v>
      </c>
      <c r="O878" s="13">
        <f t="shared" si="1068"/>
        <v>2.1991466207323344E-2</v>
      </c>
      <c r="P878" s="13">
        <f t="shared" si="1069"/>
        <v>6.1910934180284038E-2</v>
      </c>
      <c r="Q878" s="13">
        <f t="shared" si="1070"/>
        <v>9.2709167151873023E-2</v>
      </c>
      <c r="R878" s="13">
        <f t="shared" si="1071"/>
        <v>1.0335989117441944E-2</v>
      </c>
      <c r="S878" s="13">
        <f t="shared" si="1072"/>
        <v>4.0958910047697278E-2</v>
      </c>
      <c r="T878" s="13">
        <f t="shared" si="1073"/>
        <v>8.7146617122760409E-2</v>
      </c>
      <c r="U878" s="13">
        <f t="shared" si="1074"/>
        <v>2.9098139064733419E-2</v>
      </c>
      <c r="V878" s="13">
        <f t="shared" si="1075"/>
        <v>1.2043338885001104E-2</v>
      </c>
      <c r="W878" s="13">
        <f t="shared" si="1076"/>
        <v>8.6999067294827745E-2</v>
      </c>
      <c r="X878" s="13">
        <f t="shared" si="1077"/>
        <v>8.1779123257137862E-2</v>
      </c>
      <c r="Y878" s="13">
        <f t="shared" si="1078"/>
        <v>3.8436187930854689E-2</v>
      </c>
      <c r="Z878" s="13">
        <f t="shared" si="1079"/>
        <v>3.2386099234651342E-3</v>
      </c>
      <c r="AA878" s="13">
        <f t="shared" si="1080"/>
        <v>9.1174169069497806E-3</v>
      </c>
      <c r="AB878" s="13">
        <f t="shared" si="1081"/>
        <v>1.2833791814945116E-2</v>
      </c>
      <c r="AC878" s="13">
        <f t="shared" si="1082"/>
        <v>1.991901917633251E-3</v>
      </c>
      <c r="AD878" s="13">
        <f t="shared" si="1083"/>
        <v>6.1230495937130092E-2</v>
      </c>
      <c r="AE878" s="13">
        <f t="shared" si="1084"/>
        <v>5.7556666180902133E-2</v>
      </c>
      <c r="AF878" s="13">
        <f t="shared" si="1085"/>
        <v>2.7051633105023929E-2</v>
      </c>
      <c r="AG878" s="13">
        <f t="shared" si="1086"/>
        <v>8.4761783729074766E-3</v>
      </c>
      <c r="AH878" s="13">
        <f t="shared" si="1087"/>
        <v>7.6107333201430431E-4</v>
      </c>
      <c r="AI878" s="13">
        <f t="shared" si="1088"/>
        <v>2.1425929731331925E-3</v>
      </c>
      <c r="AJ878" s="13">
        <f t="shared" si="1089"/>
        <v>3.0159410765120934E-3</v>
      </c>
      <c r="AK878" s="13">
        <f t="shared" si="1090"/>
        <v>2.8301846379752515E-3</v>
      </c>
      <c r="AL878" s="13">
        <f t="shared" si="1091"/>
        <v>2.1084774778063733E-4</v>
      </c>
      <c r="AM878" s="13">
        <f t="shared" si="1092"/>
        <v>3.4475529444484503E-2</v>
      </c>
      <c r="AN878" s="13">
        <f t="shared" si="1093"/>
        <v>3.2406997677815345E-2</v>
      </c>
      <c r="AO878" s="13">
        <f t="shared" si="1094"/>
        <v>1.5231288908573169E-2</v>
      </c>
      <c r="AP878" s="13">
        <f t="shared" si="1095"/>
        <v>4.7724705246862476E-3</v>
      </c>
      <c r="AQ878" s="13">
        <f t="shared" si="1096"/>
        <v>1.1215305733012651E-3</v>
      </c>
      <c r="AR878" s="13">
        <f t="shared" si="1097"/>
        <v>1.4308178641868889E-4</v>
      </c>
      <c r="AS878" s="13">
        <f t="shared" si="1098"/>
        <v>4.0280747894903926E-4</v>
      </c>
      <c r="AT878" s="13">
        <f t="shared" si="1099"/>
        <v>5.6699692238427232E-4</v>
      </c>
      <c r="AU878" s="13">
        <f t="shared" si="1100"/>
        <v>5.3207471193934613E-4</v>
      </c>
      <c r="AV878" s="13">
        <f t="shared" si="1101"/>
        <v>3.7447756051505035E-4</v>
      </c>
      <c r="AW878" s="13">
        <f t="shared" si="1102"/>
        <v>1.5499136065293173E-5</v>
      </c>
      <c r="AX878" s="13">
        <f t="shared" si="1103"/>
        <v>1.6176064343519064E-2</v>
      </c>
      <c r="AY878" s="13">
        <f t="shared" si="1104"/>
        <v>1.5205500482907879E-2</v>
      </c>
      <c r="AZ878" s="13">
        <f t="shared" si="1105"/>
        <v>7.1465852269666829E-3</v>
      </c>
      <c r="BA878" s="13">
        <f t="shared" si="1106"/>
        <v>2.239263371116222E-3</v>
      </c>
      <c r="BB878" s="13">
        <f t="shared" si="1107"/>
        <v>5.2622689221231062E-4</v>
      </c>
      <c r="BC878" s="13">
        <f t="shared" si="1108"/>
        <v>9.8930655735914166E-5</v>
      </c>
      <c r="BD878" s="13">
        <f t="shared" si="1109"/>
        <v>2.241614653892786E-5</v>
      </c>
      <c r="BE878" s="13">
        <f t="shared" si="1110"/>
        <v>6.310650503534929E-5</v>
      </c>
      <c r="BF878" s="13">
        <f t="shared" si="1111"/>
        <v>8.8829517840202386E-5</v>
      </c>
      <c r="BG878" s="13">
        <f t="shared" si="1112"/>
        <v>8.3358371537163974E-5</v>
      </c>
      <c r="BH878" s="13">
        <f t="shared" si="1113"/>
        <v>5.8668151147357713E-5</v>
      </c>
      <c r="BI878" s="13">
        <f t="shared" si="1114"/>
        <v>3.3032813818966418E-5</v>
      </c>
      <c r="BJ878" s="14">
        <f t="shared" si="1115"/>
        <v>0.73664822039120847</v>
      </c>
      <c r="BK878" s="14">
        <f t="shared" si="1116"/>
        <v>0.15571661007760568</v>
      </c>
      <c r="BL878" s="14">
        <f t="shared" si="1117"/>
        <v>9.4495445097152839E-2</v>
      </c>
      <c r="BM878" s="14">
        <f t="shared" si="1118"/>
        <v>0.69870345473289297</v>
      </c>
      <c r="BN878" s="14">
        <f t="shared" si="1119"/>
        <v>0.27620542940969639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1.56</v>
      </c>
      <c r="F879" s="10">
        <f>VLOOKUP(B879,home!$B$2:$E$405,3,FALSE)</f>
        <v>0.64</v>
      </c>
      <c r="G879" s="10">
        <f>VLOOKUP(C879,away!$B$2:$E$405,4,FALSE)</f>
        <v>0</v>
      </c>
      <c r="H879" s="10">
        <f>VLOOKUP(A879,away!$A$2:$E$405,3,FALSE)</f>
        <v>1.08</v>
      </c>
      <c r="I879" s="10">
        <f>VLOOKUP(C879,away!$B$2:$E$405,3,FALSE)</f>
        <v>1.92</v>
      </c>
      <c r="J879" s="10">
        <f>VLOOKUP(B879,home!$B$2:$E$405,4,FALSE)</f>
        <v>2.31</v>
      </c>
      <c r="K879" s="12">
        <f t="shared" si="1064"/>
        <v>0</v>
      </c>
      <c r="L879" s="12">
        <f t="shared" si="1065"/>
        <v>4.7900159999999996</v>
      </c>
      <c r="M879" s="13">
        <f t="shared" si="1066"/>
        <v>8.3123243836690005E-3</v>
      </c>
      <c r="N879" s="13">
        <f t="shared" si="1067"/>
        <v>0</v>
      </c>
      <c r="O879" s="13">
        <f t="shared" si="1068"/>
        <v>3.981616679496465E-2</v>
      </c>
      <c r="P879" s="13">
        <f t="shared" si="1069"/>
        <v>0</v>
      </c>
      <c r="Q879" s="13">
        <f t="shared" si="1070"/>
        <v>0</v>
      </c>
      <c r="R879" s="13">
        <f t="shared" si="1071"/>
        <v>9.5360038003274694E-2</v>
      </c>
      <c r="S879" s="13">
        <f t="shared" si="1072"/>
        <v>0</v>
      </c>
      <c r="T879" s="13">
        <f t="shared" si="1073"/>
        <v>0</v>
      </c>
      <c r="U879" s="13">
        <f t="shared" si="1074"/>
        <v>0</v>
      </c>
      <c r="V879" s="13">
        <f t="shared" si="1075"/>
        <v>0</v>
      </c>
      <c r="W879" s="13">
        <f t="shared" si="1076"/>
        <v>0</v>
      </c>
      <c r="X879" s="13">
        <f t="shared" si="1077"/>
        <v>0</v>
      </c>
      <c r="Y879" s="13">
        <f t="shared" si="1078"/>
        <v>0</v>
      </c>
      <c r="Z879" s="13">
        <f t="shared" si="1079"/>
        <v>0.15225870259876459</v>
      </c>
      <c r="AA879" s="13">
        <f t="shared" si="1080"/>
        <v>0</v>
      </c>
      <c r="AB879" s="13">
        <f t="shared" si="1081"/>
        <v>0</v>
      </c>
      <c r="AC879" s="13">
        <f t="shared" si="1082"/>
        <v>0</v>
      </c>
      <c r="AD879" s="13">
        <f t="shared" si="1083"/>
        <v>0</v>
      </c>
      <c r="AE879" s="13">
        <f t="shared" si="1084"/>
        <v>0</v>
      </c>
      <c r="AF879" s="13">
        <f t="shared" si="1085"/>
        <v>0</v>
      </c>
      <c r="AG879" s="13">
        <f t="shared" si="1086"/>
        <v>0</v>
      </c>
      <c r="AH879" s="13">
        <f t="shared" si="1087"/>
        <v>0.18233040539683101</v>
      </c>
      <c r="AI879" s="13">
        <f t="shared" si="1088"/>
        <v>0</v>
      </c>
      <c r="AJ879" s="13">
        <f t="shared" si="1089"/>
        <v>0</v>
      </c>
      <c r="AK879" s="13">
        <f t="shared" si="1090"/>
        <v>0</v>
      </c>
      <c r="AL879" s="13">
        <f t="shared" si="1091"/>
        <v>0</v>
      </c>
      <c r="AM879" s="13">
        <f t="shared" si="1092"/>
        <v>0</v>
      </c>
      <c r="AN879" s="13">
        <f t="shared" si="1093"/>
        <v>0</v>
      </c>
      <c r="AO879" s="13">
        <f t="shared" si="1094"/>
        <v>0</v>
      </c>
      <c r="AP879" s="13">
        <f t="shared" si="1095"/>
        <v>0</v>
      </c>
      <c r="AQ879" s="13">
        <f t="shared" si="1096"/>
        <v>0</v>
      </c>
      <c r="AR879" s="13">
        <f t="shared" si="1097"/>
        <v>0.17467311182746134</v>
      </c>
      <c r="AS879" s="13">
        <f t="shared" si="1098"/>
        <v>0</v>
      </c>
      <c r="AT879" s="13">
        <f t="shared" si="1099"/>
        <v>0</v>
      </c>
      <c r="AU879" s="13">
        <f t="shared" si="1100"/>
        <v>0</v>
      </c>
      <c r="AV879" s="13">
        <f t="shared" si="1101"/>
        <v>0</v>
      </c>
      <c r="AW879" s="13">
        <f t="shared" si="1102"/>
        <v>0</v>
      </c>
      <c r="AX879" s="13">
        <f t="shared" si="1103"/>
        <v>0</v>
      </c>
      <c r="AY879" s="13">
        <f t="shared" si="1104"/>
        <v>0</v>
      </c>
      <c r="AZ879" s="13">
        <f t="shared" si="1105"/>
        <v>0</v>
      </c>
      <c r="BA879" s="13">
        <f t="shared" si="1106"/>
        <v>0</v>
      </c>
      <c r="BB879" s="13">
        <f t="shared" si="1107"/>
        <v>0</v>
      </c>
      <c r="BC879" s="13">
        <f t="shared" si="1108"/>
        <v>0</v>
      </c>
      <c r="BD879" s="13">
        <f t="shared" si="1109"/>
        <v>0.13944783340388814</v>
      </c>
      <c r="BE879" s="13">
        <f t="shared" si="1110"/>
        <v>0</v>
      </c>
      <c r="BF879" s="13">
        <f t="shared" si="1111"/>
        <v>0</v>
      </c>
      <c r="BG879" s="13">
        <f t="shared" si="1112"/>
        <v>0</v>
      </c>
      <c r="BH879" s="13">
        <f t="shared" si="1113"/>
        <v>0</v>
      </c>
      <c r="BI879" s="13">
        <f t="shared" si="1114"/>
        <v>0</v>
      </c>
      <c r="BJ879" s="14">
        <f t="shared" si="1115"/>
        <v>0</v>
      </c>
      <c r="BK879" s="14">
        <f t="shared" si="1116"/>
        <v>8.3123243836690005E-3</v>
      </c>
      <c r="BL879" s="14">
        <f t="shared" si="1117"/>
        <v>0.6316275554264198</v>
      </c>
      <c r="BM879" s="14">
        <f t="shared" si="1118"/>
        <v>0.64871005322694508</v>
      </c>
      <c r="BN879" s="14">
        <f t="shared" si="1119"/>
        <v>0.14348852918190835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1.3333333333333299</v>
      </c>
      <c r="F880" s="10">
        <f>VLOOKUP(B880,home!$B$2:$E$405,3,FALSE)</f>
        <v>0.56000000000000005</v>
      </c>
      <c r="G880" s="10">
        <f>VLOOKUP(C880,away!$B$2:$E$405,4,FALSE)</f>
        <v>0.75</v>
      </c>
      <c r="H880" s="10">
        <f>VLOOKUP(A880,away!$A$2:$E$405,3,FALSE)</f>
        <v>1.2708333333333299</v>
      </c>
      <c r="I880" s="10">
        <f>VLOOKUP(C880,away!$B$2:$E$405,3,FALSE)</f>
        <v>1.1299999999999999</v>
      </c>
      <c r="J880" s="10">
        <f>VLOOKUP(B880,home!$B$2:$E$405,4,FALSE)</f>
        <v>1.57</v>
      </c>
      <c r="K880" s="12">
        <f t="shared" si="1064"/>
        <v>0.55999999999999861</v>
      </c>
      <c r="L880" s="12">
        <f t="shared" si="1065"/>
        <v>2.2545854166666603</v>
      </c>
      <c r="M880" s="13">
        <f t="shared" si="1066"/>
        <v>5.9929559386993597E-2</v>
      </c>
      <c r="N880" s="13">
        <f t="shared" si="1067"/>
        <v>3.3560553256716329E-2</v>
      </c>
      <c r="O880" s="13">
        <f t="shared" si="1068"/>
        <v>0.13511631062117432</v>
      </c>
      <c r="P880" s="13">
        <f t="shared" si="1069"/>
        <v>7.5665133947857441E-2</v>
      </c>
      <c r="Q880" s="13">
        <f t="shared" si="1070"/>
        <v>9.3969549118805493E-3</v>
      </c>
      <c r="R880" s="13">
        <f t="shared" si="1071"/>
        <v>0.15231563174015114</v>
      </c>
      <c r="S880" s="13">
        <f t="shared" si="1072"/>
        <v>2.3883091056855581E-2</v>
      </c>
      <c r="T880" s="13">
        <f t="shared" si="1073"/>
        <v>2.1186237505400028E-2</v>
      </c>
      <c r="U880" s="13">
        <f t="shared" si="1074"/>
        <v>8.5296753774484438E-2</v>
      </c>
      <c r="V880" s="13">
        <f t="shared" si="1075"/>
        <v>3.3504469476618561E-3</v>
      </c>
      <c r="W880" s="13">
        <f t="shared" si="1076"/>
        <v>1.7540982502176985E-3</v>
      </c>
      <c r="X880" s="13">
        <f t="shared" si="1077"/>
        <v>3.9547643343413293E-3</v>
      </c>
      <c r="Y880" s="13">
        <f t="shared" si="1078"/>
        <v>4.4581769972796984E-3</v>
      </c>
      <c r="Z880" s="13">
        <f t="shared" si="1079"/>
        <v>0.11446953401723807</v>
      </c>
      <c r="AA880" s="13">
        <f t="shared" si="1080"/>
        <v>6.4102939049653168E-2</v>
      </c>
      <c r="AB880" s="13">
        <f t="shared" si="1081"/>
        <v>1.794882293390284E-2</v>
      </c>
      <c r="AC880" s="13">
        <f t="shared" si="1082"/>
        <v>2.6438540896298035E-4</v>
      </c>
      <c r="AD880" s="13">
        <f t="shared" si="1083"/>
        <v>2.4557375503047712E-4</v>
      </c>
      <c r="AE880" s="13">
        <f t="shared" si="1084"/>
        <v>5.5366700680778457E-4</v>
      </c>
      <c r="AF880" s="13">
        <f t="shared" si="1085"/>
        <v>6.24144779619156E-4</v>
      </c>
      <c r="AG880" s="13">
        <f t="shared" si="1086"/>
        <v>4.690625726726585E-4</v>
      </c>
      <c r="AH880" s="13">
        <f t="shared" si="1087"/>
        <v>6.4520335511973295E-2</v>
      </c>
      <c r="AI880" s="13">
        <f t="shared" si="1088"/>
        <v>3.6131387886704953E-2</v>
      </c>
      <c r="AJ880" s="13">
        <f t="shared" si="1089"/>
        <v>1.0116788608277361E-2</v>
      </c>
      <c r="AK880" s="13">
        <f t="shared" si="1090"/>
        <v>1.8884672068784365E-3</v>
      </c>
      <c r="AL880" s="13">
        <f t="shared" si="1091"/>
        <v>1.3352180518373434E-5</v>
      </c>
      <c r="AM880" s="13">
        <f t="shared" si="1092"/>
        <v>2.7504260563413375E-5</v>
      </c>
      <c r="AN880" s="13">
        <f t="shared" si="1093"/>
        <v>6.2010704762471741E-5</v>
      </c>
      <c r="AO880" s="13">
        <f t="shared" si="1094"/>
        <v>6.990421531734532E-5</v>
      </c>
      <c r="AP880" s="13">
        <f t="shared" si="1095"/>
        <v>5.2535008139337638E-5</v>
      </c>
      <c r="AQ880" s="13">
        <f t="shared" si="1096"/>
        <v>2.9611165803853738E-5</v>
      </c>
      <c r="AR880" s="13">
        <f t="shared" si="1097"/>
        <v>2.909332150474702E-2</v>
      </c>
      <c r="AS880" s="13">
        <f t="shared" si="1098"/>
        <v>1.6292260042658289E-2</v>
      </c>
      <c r="AT880" s="13">
        <f t="shared" si="1099"/>
        <v>4.5618328119443096E-3</v>
      </c>
      <c r="AU880" s="13">
        <f t="shared" si="1100"/>
        <v>8.5154212489626916E-4</v>
      </c>
      <c r="AV880" s="13">
        <f t="shared" si="1101"/>
        <v>1.1921589748547735E-4</v>
      </c>
      <c r="AW880" s="13">
        <f t="shared" si="1102"/>
        <v>4.682787118710612E-7</v>
      </c>
      <c r="AX880" s="13">
        <f t="shared" si="1103"/>
        <v>2.5670643192519082E-6</v>
      </c>
      <c r="AY880" s="13">
        <f t="shared" si="1104"/>
        <v>5.7876657778306805E-6</v>
      </c>
      <c r="AZ880" s="13">
        <f t="shared" si="1105"/>
        <v>6.5243934296188791E-6</v>
      </c>
      <c r="BA880" s="13">
        <f t="shared" si="1106"/>
        <v>4.9032674263381664E-6</v>
      </c>
      <c r="BB880" s="13">
        <f t="shared" si="1107"/>
        <v>2.7637088083596748E-6</v>
      </c>
      <c r="BC880" s="13">
        <f t="shared" si="1108"/>
        <v>1.2462035150481839E-6</v>
      </c>
      <c r="BD880" s="13">
        <f t="shared" si="1109"/>
        <v>1.0932229731166199E-2</v>
      </c>
      <c r="BE880" s="13">
        <f t="shared" si="1110"/>
        <v>6.1220486494530562E-3</v>
      </c>
      <c r="BF880" s="13">
        <f t="shared" si="1111"/>
        <v>1.7141736218468512E-3</v>
      </c>
      <c r="BG880" s="13">
        <f t="shared" si="1112"/>
        <v>3.1997907607807816E-4</v>
      </c>
      <c r="BH880" s="13">
        <f t="shared" si="1113"/>
        <v>4.4797070650930816E-5</v>
      </c>
      <c r="BI880" s="13">
        <f t="shared" si="1114"/>
        <v>5.0172719129042407E-6</v>
      </c>
      <c r="BJ880" s="14">
        <f t="shared" si="1115"/>
        <v>7.6468591027828575E-2</v>
      </c>
      <c r="BK880" s="14">
        <f t="shared" si="1116"/>
        <v>0.16311175659462762</v>
      </c>
      <c r="BL880" s="14">
        <f t="shared" si="1117"/>
        <v>0.6374938551360394</v>
      </c>
      <c r="BM880" s="14">
        <f t="shared" si="1118"/>
        <v>0.52555427352389428</v>
      </c>
      <c r="BN880" s="14">
        <f t="shared" si="1119"/>
        <v>0.46598414386477338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1.6231884057971</v>
      </c>
      <c r="F881" s="10">
        <f>VLOOKUP(B881,home!$B$2:$E$405,3,FALSE)</f>
        <v>1.54</v>
      </c>
      <c r="G881" s="10">
        <f>VLOOKUP(C881,away!$B$2:$E$405,4,FALSE)</f>
        <v>1.54</v>
      </c>
      <c r="H881" s="10">
        <f>VLOOKUP(A881,away!$A$2:$E$405,3,FALSE)</f>
        <v>1.3188405797101499</v>
      </c>
      <c r="I881" s="10">
        <f>VLOOKUP(C881,away!$B$2:$E$405,3,FALSE)</f>
        <v>0.62</v>
      </c>
      <c r="J881" s="10">
        <f>VLOOKUP(B881,home!$B$2:$E$405,4,FALSE)</f>
        <v>1.33</v>
      </c>
      <c r="K881" s="12">
        <f t="shared" si="1064"/>
        <v>3.8495536231884024</v>
      </c>
      <c r="L881" s="12">
        <f t="shared" si="1065"/>
        <v>1.0875159420289897</v>
      </c>
      <c r="M881" s="13">
        <f t="shared" si="1066"/>
        <v>7.1755952061407198E-3</v>
      </c>
      <c r="N881" s="13">
        <f t="shared" si="1067"/>
        <v>2.7622838524332338E-2</v>
      </c>
      <c r="O881" s="13">
        <f t="shared" si="1068"/>
        <v>7.803574180224827E-3</v>
      </c>
      <c r="P881" s="13">
        <f t="shared" si="1069"/>
        <v>3.004027725930395E-2</v>
      </c>
      <c r="Q881" s="13">
        <f t="shared" si="1070"/>
        <v>5.316779906204587E-2</v>
      </c>
      <c r="R881" s="13">
        <f t="shared" si="1071"/>
        <v>4.2432556629001528E-3</v>
      </c>
      <c r="S881" s="13">
        <f t="shared" si="1072"/>
        <v>3.1440536704313536E-2</v>
      </c>
      <c r="T881" s="13">
        <f t="shared" si="1073"/>
        <v>5.7820829082568845E-2</v>
      </c>
      <c r="U881" s="13">
        <f t="shared" si="1074"/>
        <v>1.6334640211231988E-2</v>
      </c>
      <c r="V881" s="13">
        <f t="shared" si="1075"/>
        <v>1.4624918253326119E-2</v>
      </c>
      <c r="W881" s="13">
        <f t="shared" si="1076"/>
        <v>6.8224097838750553E-2</v>
      </c>
      <c r="X881" s="13">
        <f t="shared" si="1077"/>
        <v>7.4194794030186764E-2</v>
      </c>
      <c r="Y881" s="13">
        <f t="shared" si="1078"/>
        <v>4.0344010661692714E-2</v>
      </c>
      <c r="Z881" s="13">
        <f t="shared" si="1079"/>
        <v>1.5382027265029015E-3</v>
      </c>
      <c r="AA881" s="13">
        <f t="shared" si="1080"/>
        <v>5.9213938790075235E-3</v>
      </c>
      <c r="AB881" s="13">
        <f t="shared" si="1081"/>
        <v>1.1397361630629521E-2</v>
      </c>
      <c r="AC881" s="13">
        <f t="shared" si="1082"/>
        <v>3.8266564184163167E-3</v>
      </c>
      <c r="AD881" s="13">
        <f t="shared" si="1083"/>
        <v>6.5658080755980563E-2</v>
      </c>
      <c r="AE881" s="13">
        <f t="shared" si="1084"/>
        <v>7.1404209545155681E-2</v>
      </c>
      <c r="AF881" s="13">
        <f t="shared" si="1085"/>
        <v>3.882660810416768E-2</v>
      </c>
      <c r="AG881" s="13">
        <f t="shared" si="1086"/>
        <v>1.4074851762731442E-2</v>
      </c>
      <c r="AH881" s="13">
        <f t="shared" si="1087"/>
        <v>4.1820499678609077E-4</v>
      </c>
      <c r="AI881" s="13">
        <f t="shared" si="1088"/>
        <v>1.6099025606133898E-3</v>
      </c>
      <c r="AJ881" s="13">
        <f t="shared" si="1089"/>
        <v>3.0987031175947807E-3</v>
      </c>
      <c r="AK881" s="13">
        <f t="shared" si="1090"/>
        <v>3.9762079378407294E-3</v>
      </c>
      <c r="AL881" s="13">
        <f t="shared" si="1091"/>
        <v>6.408043736187693E-4</v>
      </c>
      <c r="AM881" s="13">
        <f t="shared" si="1092"/>
        <v>5.0550860533156328E-2</v>
      </c>
      <c r="AN881" s="13">
        <f t="shared" si="1093"/>
        <v>5.4974866713091576E-2</v>
      </c>
      <c r="AO881" s="13">
        <f t="shared" si="1094"/>
        <v>2.9893021980702969E-2</v>
      </c>
      <c r="AP881" s="13">
        <f t="shared" si="1095"/>
        <v>1.0836379319812496E-2</v>
      </c>
      <c r="AQ881" s="13">
        <f t="shared" si="1096"/>
        <v>2.9461838160423368E-3</v>
      </c>
      <c r="AR881" s="13">
        <f t="shared" si="1097"/>
        <v>9.0960920208211262E-5</v>
      </c>
      <c r="AS881" s="13">
        <f t="shared" si="1098"/>
        <v>3.5015893995607081E-4</v>
      </c>
      <c r="AT881" s="13">
        <f t="shared" si="1099"/>
        <v>6.7397780799985125E-4</v>
      </c>
      <c r="AU881" s="13">
        <f t="shared" si="1100"/>
        <v>8.6483790424480189E-4</v>
      </c>
      <c r="AV881" s="13">
        <f t="shared" si="1101"/>
        <v>8.3230997193906042E-4</v>
      </c>
      <c r="AW881" s="13">
        <f t="shared" si="1102"/>
        <v>7.4519335250903789E-5</v>
      </c>
      <c r="AX881" s="13">
        <f t="shared" si="1103"/>
        <v>3.243304138678392E-2</v>
      </c>
      <c r="AY881" s="13">
        <f t="shared" si="1104"/>
        <v>3.5271449556613522E-2</v>
      </c>
      <c r="AZ881" s="13">
        <f t="shared" si="1105"/>
        <v>1.9179131845644275E-2</v>
      </c>
      <c r="BA881" s="13">
        <f t="shared" si="1106"/>
        <v>6.9525372121380102E-3</v>
      </c>
      <c r="BB881" s="13">
        <f t="shared" si="1107"/>
        <v>1.8902487639374682E-3</v>
      </c>
      <c r="BC881" s="13">
        <f t="shared" si="1108"/>
        <v>4.1113513303651803E-4</v>
      </c>
      <c r="BD881" s="13">
        <f t="shared" si="1109"/>
        <v>1.6486908471342764E-5</v>
      </c>
      <c r="BE881" s="13">
        <f t="shared" si="1110"/>
        <v>6.346723824103311E-5</v>
      </c>
      <c r="BF881" s="13">
        <f t="shared" si="1111"/>
        <v>1.2216026846226526E-4</v>
      </c>
      <c r="BG881" s="13">
        <f t="shared" si="1112"/>
        <v>1.5675416802286043E-4</v>
      </c>
      <c r="BH881" s="13">
        <f t="shared" si="1113"/>
        <v>1.5085839386557148E-4</v>
      </c>
      <c r="BI881" s="13">
        <f t="shared" si="1114"/>
        <v>1.1614749533871872E-4</v>
      </c>
      <c r="BJ881" s="14">
        <f t="shared" si="1115"/>
        <v>0.75667697562857195</v>
      </c>
      <c r="BK881" s="14">
        <f t="shared" si="1116"/>
        <v>0.12302023777173293</v>
      </c>
      <c r="BL881" s="14">
        <f t="shared" si="1117"/>
        <v>5.8241364193578796E-2</v>
      </c>
      <c r="BM881" s="14">
        <f t="shared" si="1118"/>
        <v>0.77422651020407629</v>
      </c>
      <c r="BN881" s="14">
        <f t="shared" si="1119"/>
        <v>0.13005333989494786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1.6231884057971</v>
      </c>
      <c r="F882" s="10">
        <f>VLOOKUP(B882,home!$B$2:$E$405,3,FALSE)</f>
        <v>0.62</v>
      </c>
      <c r="G882" s="10">
        <f>VLOOKUP(C882,away!$B$2:$E$405,4,FALSE)</f>
        <v>0.62</v>
      </c>
      <c r="H882" s="10">
        <f>VLOOKUP(A882,away!$A$2:$E$405,3,FALSE)</f>
        <v>1.3188405797101499</v>
      </c>
      <c r="I882" s="10">
        <f>VLOOKUP(C882,away!$B$2:$E$405,3,FALSE)</f>
        <v>1.23</v>
      </c>
      <c r="J882" s="10">
        <f>VLOOKUP(B882,home!$B$2:$E$405,4,FALSE)</f>
        <v>1.52</v>
      </c>
      <c r="K882" s="12">
        <f t="shared" si="1064"/>
        <v>0.62395362318840519</v>
      </c>
      <c r="L882" s="12">
        <f t="shared" si="1065"/>
        <v>2.465704347826096</v>
      </c>
      <c r="M882" s="13">
        <f t="shared" si="1066"/>
        <v>4.5517520053724635E-2</v>
      </c>
      <c r="N882" s="13">
        <f t="shared" si="1067"/>
        <v>2.8400821556072375E-2</v>
      </c>
      <c r="O882" s="13">
        <f t="shared" si="1068"/>
        <v>0.11223274709873035</v>
      </c>
      <c r="P882" s="13">
        <f t="shared" si="1069"/>
        <v>7.002802919264077E-2</v>
      </c>
      <c r="Q882" s="13">
        <f t="shared" si="1070"/>
        <v>8.8603977557193576E-3</v>
      </c>
      <c r="R882" s="13">
        <f t="shared" si="1071"/>
        <v>0.13836638624490305</v>
      </c>
      <c r="S882" s="13">
        <f t="shared" si="1072"/>
        <v>2.6934270951148108E-2</v>
      </c>
      <c r="T882" s="13">
        <f t="shared" si="1073"/>
        <v>2.1847121269745806E-2</v>
      </c>
      <c r="U882" s="13">
        <f t="shared" si="1074"/>
        <v>8.6334208024993572E-2</v>
      </c>
      <c r="V882" s="13">
        <f t="shared" si="1075"/>
        <v>4.60421957724131E-3</v>
      </c>
      <c r="W882" s="13">
        <f t="shared" si="1076"/>
        <v>1.8428257608571691E-3</v>
      </c>
      <c r="X882" s="13">
        <f t="shared" si="1077"/>
        <v>4.5438634908314558E-3</v>
      </c>
      <c r="Y882" s="13">
        <f t="shared" si="1078"/>
        <v>5.6019119826356918E-3</v>
      </c>
      <c r="Z882" s="13">
        <f t="shared" si="1079"/>
        <v>0.11372353338568078</v>
      </c>
      <c r="AA882" s="13">
        <f t="shared" si="1080"/>
        <v>7.0958210697783089E-2</v>
      </c>
      <c r="AB882" s="13">
        <f t="shared" si="1081"/>
        <v>2.2137316329924002E-2</v>
      </c>
      <c r="AC882" s="13">
        <f t="shared" si="1082"/>
        <v>4.4272021875288757E-4</v>
      </c>
      <c r="AD882" s="13">
        <f t="shared" si="1083"/>
        <v>2.8745945259794003E-4</v>
      </c>
      <c r="AE882" s="13">
        <f t="shared" si="1084"/>
        <v>7.0879002209445034E-4</v>
      </c>
      <c r="AF882" s="13">
        <f t="shared" si="1085"/>
        <v>8.7383331958702055E-4</v>
      </c>
      <c r="AG882" s="13">
        <f t="shared" si="1086"/>
        <v>7.1820487179367562E-4</v>
      </c>
      <c r="AH882" s="13">
        <f t="shared" si="1087"/>
        <v>7.0102152679804838E-2</v>
      </c>
      <c r="AI882" s="13">
        <f t="shared" si="1088"/>
        <v>4.3740492157871E-2</v>
      </c>
      <c r="AJ882" s="13">
        <f t="shared" si="1089"/>
        <v>1.3646019280973814E-2</v>
      </c>
      <c r="AK882" s="13">
        <f t="shared" si="1090"/>
        <v>2.8381610574874827E-3</v>
      </c>
      <c r="AL882" s="13">
        <f t="shared" si="1091"/>
        <v>2.7244739490558088E-5</v>
      </c>
      <c r="AM882" s="13">
        <f t="shared" si="1092"/>
        <v>3.5872273393648078E-5</v>
      </c>
      <c r="AN882" s="13">
        <f t="shared" si="1093"/>
        <v>8.8450420473124453E-5</v>
      </c>
      <c r="AO882" s="13">
        <f t="shared" si="1094"/>
        <v>1.0904629316381466E-4</v>
      </c>
      <c r="AP882" s="13">
        <f t="shared" si="1095"/>
        <v>8.9625306389445617E-5</v>
      </c>
      <c r="AQ882" s="13">
        <f t="shared" si="1096"/>
        <v>5.5247376909925526E-5</v>
      </c>
      <c r="AR882" s="13">
        <f t="shared" si="1097"/>
        <v>3.4570236530912721E-2</v>
      </c>
      <c r="AS882" s="13">
        <f t="shared" si="1098"/>
        <v>2.1570224337943155E-2</v>
      </c>
      <c r="AT882" s="13">
        <f t="shared" si="1099"/>
        <v>6.7294098143231744E-3</v>
      </c>
      <c r="AU882" s="13">
        <f t="shared" si="1100"/>
        <v>1.3996132118555193E-3</v>
      </c>
      <c r="AV882" s="13">
        <f t="shared" si="1101"/>
        <v>2.1832343364990305E-4</v>
      </c>
      <c r="AW882" s="13">
        <f t="shared" si="1102"/>
        <v>1.164322984338284E-6</v>
      </c>
      <c r="AX882" s="13">
        <f t="shared" si="1103"/>
        <v>3.730439159328621E-6</v>
      </c>
      <c r="AY882" s="13">
        <f t="shared" si="1104"/>
        <v>9.1981600544573085E-6</v>
      </c>
      <c r="AZ882" s="13">
        <f t="shared" si="1105"/>
        <v>1.1339971619137854E-5</v>
      </c>
      <c r="BA882" s="13">
        <f t="shared" si="1106"/>
        <v>9.320339108510912E-6</v>
      </c>
      <c r="BB882" s="13">
        <f t="shared" si="1107"/>
        <v>5.7453001657672403E-6</v>
      </c>
      <c r="BC882" s="13">
        <f t="shared" si="1108"/>
        <v>2.833242319659655E-6</v>
      </c>
      <c r="BD882" s="13">
        <f t="shared" si="1109"/>
        <v>1.4206663753274671E-2</v>
      </c>
      <c r="BE882" s="13">
        <f t="shared" si="1110"/>
        <v>8.8642993222751171E-3</v>
      </c>
      <c r="BF882" s="13">
        <f t="shared" si="1111"/>
        <v>2.7654558395800418E-3</v>
      </c>
      <c r="BG882" s="13">
        <f t="shared" si="1112"/>
        <v>5.7517206362450008E-4</v>
      </c>
      <c r="BH882" s="13">
        <f t="shared" si="1113"/>
        <v>8.9720173263814674E-5</v>
      </c>
      <c r="BI882" s="13">
        <f t="shared" si="1114"/>
        <v>1.1196245436209734E-5</v>
      </c>
      <c r="BJ882" s="14">
        <f t="shared" si="1115"/>
        <v>7.4105638604691756E-2</v>
      </c>
      <c r="BK882" s="14">
        <f t="shared" si="1116"/>
        <v>0.14756320289305272</v>
      </c>
      <c r="BL882" s="14">
        <f t="shared" si="1117"/>
        <v>0.65135600829860996</v>
      </c>
      <c r="BM882" s="14">
        <f t="shared" si="1118"/>
        <v>0.58333444744317453</v>
      </c>
      <c r="BN882" s="14">
        <f t="shared" si="1119"/>
        <v>0.40340590190179054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1.6231884057971</v>
      </c>
      <c r="F883" s="10">
        <f>VLOOKUP(B883,home!$B$2:$E$405,3,FALSE)</f>
        <v>0.82</v>
      </c>
      <c r="G883" s="10">
        <f>VLOOKUP(C883,away!$B$2:$E$405,4,FALSE)</f>
        <v>0.41</v>
      </c>
      <c r="H883" s="10">
        <f>VLOOKUP(A883,away!$A$2:$E$405,3,FALSE)</f>
        <v>1.3188405797101499</v>
      </c>
      <c r="I883" s="10">
        <f>VLOOKUP(C883,away!$B$2:$E$405,3,FALSE)</f>
        <v>0.82</v>
      </c>
      <c r="J883" s="10">
        <f>VLOOKUP(B883,home!$B$2:$E$405,4,FALSE)</f>
        <v>1.52</v>
      </c>
      <c r="K883" s="12">
        <f t="shared" si="1064"/>
        <v>0.54571594202898488</v>
      </c>
      <c r="L883" s="12">
        <f t="shared" si="1065"/>
        <v>1.6438028985507307</v>
      </c>
      <c r="M883" s="13">
        <f t="shared" si="1066"/>
        <v>0.11197061137246056</v>
      </c>
      <c r="N883" s="13">
        <f t="shared" si="1067"/>
        <v>6.1104147664683667E-2</v>
      </c>
      <c r="O883" s="13">
        <f t="shared" si="1068"/>
        <v>0.18405761552654809</v>
      </c>
      <c r="P883" s="13">
        <f t="shared" si="1069"/>
        <v>0.10044317504467888</v>
      </c>
      <c r="Q883" s="13">
        <f t="shared" si="1070"/>
        <v>1.667275375235552E-2</v>
      </c>
      <c r="R883" s="13">
        <f t="shared" si="1071"/>
        <v>0.15127722095143789</v>
      </c>
      <c r="S883" s="13">
        <f t="shared" si="1072"/>
        <v>2.2525623664535463E-2</v>
      </c>
      <c r="T883" s="13">
        <f t="shared" si="1073"/>
        <v>2.7406720944944576E-2</v>
      </c>
      <c r="U883" s="13">
        <f t="shared" si="1074"/>
        <v>8.2554391139040798E-2</v>
      </c>
      <c r="V883" s="13">
        <f t="shared" si="1075"/>
        <v>2.2451775842435968E-3</v>
      </c>
      <c r="W883" s="13">
        <f t="shared" si="1076"/>
        <v>3.0328625067279954E-3</v>
      </c>
      <c r="X883" s="13">
        <f t="shared" si="1077"/>
        <v>4.9854281794653142E-3</v>
      </c>
      <c r="Y883" s="13">
        <f t="shared" si="1078"/>
        <v>4.0975306459607886E-3</v>
      </c>
      <c r="Z883" s="13">
        <f t="shared" si="1079"/>
        <v>8.2889978094890959E-2</v>
      </c>
      <c r="AA883" s="13">
        <f t="shared" si="1080"/>
        <v>4.5234382480815329E-2</v>
      </c>
      <c r="AB883" s="13">
        <f t="shared" si="1081"/>
        <v>1.2342561823808773E-2</v>
      </c>
      <c r="AC883" s="13">
        <f t="shared" si="1082"/>
        <v>1.2587720693871412E-4</v>
      </c>
      <c r="AD883" s="13">
        <f t="shared" si="1083"/>
        <v>4.1377035497586401E-4</v>
      </c>
      <c r="AE883" s="13">
        <f t="shared" si="1084"/>
        <v>6.801569088436901E-4</v>
      </c>
      <c r="AF883" s="13">
        <f t="shared" si="1085"/>
        <v>5.590219491132815E-4</v>
      </c>
      <c r="AG883" s="13">
        <f t="shared" si="1086"/>
        <v>3.063073001019637E-4</v>
      </c>
      <c r="AH883" s="13">
        <f t="shared" si="1087"/>
        <v>3.4063696563297087E-2</v>
      </c>
      <c r="AI883" s="13">
        <f t="shared" si="1088"/>
        <v>1.8589102259029159E-2</v>
      </c>
      <c r="AJ883" s="13">
        <f t="shared" si="1089"/>
        <v>5.0721847253796136E-3</v>
      </c>
      <c r="AK883" s="13">
        <f t="shared" si="1090"/>
        <v>9.2265735518518813E-4</v>
      </c>
      <c r="AL883" s="13">
        <f t="shared" si="1091"/>
        <v>4.5167231564443332E-6</v>
      </c>
      <c r="AM883" s="13">
        <f t="shared" si="1092"/>
        <v>4.5160215809864236E-5</v>
      </c>
      <c r="AN883" s="13">
        <f t="shared" si="1093"/>
        <v>7.4234493647431371E-5</v>
      </c>
      <c r="AO883" s="13">
        <f t="shared" si="1094"/>
        <v>6.1013437915046754E-5</v>
      </c>
      <c r="AP883" s="13">
        <f t="shared" si="1095"/>
        <v>3.343135536509963E-5</v>
      </c>
      <c r="AQ883" s="13">
        <f t="shared" si="1096"/>
        <v>1.3738639712907575E-5</v>
      </c>
      <c r="AR883" s="13">
        <f t="shared" si="1097"/>
        <v>1.1198800629220072E-2</v>
      </c>
      <c r="AS883" s="13">
        <f t="shared" si="1098"/>
        <v>6.1113640349696186E-3</v>
      </c>
      <c r="AT883" s="13">
        <f t="shared" si="1099"/>
        <v>1.6675343907127515E-3</v>
      </c>
      <c r="AU883" s="13">
        <f t="shared" si="1100"/>
        <v>3.033333669645129E-4</v>
      </c>
      <c r="AV883" s="13">
        <f t="shared" si="1101"/>
        <v>4.1383463525465711E-5</v>
      </c>
      <c r="AW883" s="13">
        <f t="shared" si="1102"/>
        <v>1.1254788919616721E-7</v>
      </c>
      <c r="AX883" s="13">
        <f t="shared" si="1103"/>
        <v>4.1074416188187182E-6</v>
      </c>
      <c r="AY883" s="13">
        <f t="shared" si="1104"/>
        <v>6.7518244386421156E-6</v>
      </c>
      <c r="AZ883" s="13">
        <f t="shared" si="1105"/>
        <v>5.5493342913727855E-6</v>
      </c>
      <c r="BA883" s="13">
        <f t="shared" si="1106"/>
        <v>3.040670597728516E-6</v>
      </c>
      <c r="BB883" s="13">
        <f t="shared" si="1107"/>
        <v>1.2495657855210296E-6</v>
      </c>
      <c r="BC883" s="13">
        <f t="shared" si="1108"/>
        <v>4.1080797203385809E-7</v>
      </c>
      <c r="BD883" s="13">
        <f t="shared" si="1109"/>
        <v>3.0681034891006155E-3</v>
      </c>
      <c r="BE883" s="13">
        <f t="shared" si="1110"/>
        <v>1.6743129857969574E-3</v>
      </c>
      <c r="BF883" s="13">
        <f t="shared" si="1111"/>
        <v>4.5684964414777446E-4</v>
      </c>
      <c r="BG883" s="13">
        <f t="shared" si="1112"/>
        <v>8.3103377973903092E-5</v>
      </c>
      <c r="BH883" s="13">
        <f t="shared" si="1113"/>
        <v>1.1337709549204826E-5</v>
      </c>
      <c r="BI883" s="13">
        <f t="shared" si="1114"/>
        <v>1.2374337694190664E-6</v>
      </c>
      <c r="BJ883" s="14">
        <f t="shared" si="1115"/>
        <v>0.11950738799432711</v>
      </c>
      <c r="BK883" s="14">
        <f t="shared" si="1116"/>
        <v>0.23732173342045229</v>
      </c>
      <c r="BL883" s="14">
        <f t="shared" si="1117"/>
        <v>0.55873117335027234</v>
      </c>
      <c r="BM883" s="14">
        <f t="shared" si="1118"/>
        <v>0.37291810927122865</v>
      </c>
      <c r="BN883" s="14">
        <f t="shared" si="1119"/>
        <v>0.62552552431216457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1.6231884057971</v>
      </c>
      <c r="F884" s="10">
        <f>VLOOKUP(B884,home!$B$2:$E$405,3,FALSE)</f>
        <v>0.77</v>
      </c>
      <c r="G884" s="10">
        <f>VLOOKUP(C884,away!$B$2:$E$405,4,FALSE)</f>
        <v>0.92</v>
      </c>
      <c r="H884" s="10">
        <f>VLOOKUP(A884,away!$A$2:$E$405,3,FALSE)</f>
        <v>1.3188405797101499</v>
      </c>
      <c r="I884" s="10">
        <f>VLOOKUP(C884,away!$B$2:$E$405,3,FALSE)</f>
        <v>0.62</v>
      </c>
      <c r="J884" s="10">
        <f>VLOOKUP(B884,home!$B$2:$E$405,4,FALSE)</f>
        <v>1.52</v>
      </c>
      <c r="K884" s="12">
        <f t="shared" si="1064"/>
        <v>1.1498666666666657</v>
      </c>
      <c r="L884" s="12">
        <f t="shared" si="1065"/>
        <v>1.2428753623188453</v>
      </c>
      <c r="M884" s="13">
        <f t="shared" si="1066"/>
        <v>9.1378776782851015E-2</v>
      </c>
      <c r="N884" s="13">
        <f t="shared" si="1067"/>
        <v>0.10507340946337419</v>
      </c>
      <c r="O884" s="13">
        <f t="shared" si="1068"/>
        <v>0.11357243030223885</v>
      </c>
      <c r="P884" s="13">
        <f t="shared" si="1069"/>
        <v>0.1305931518568676</v>
      </c>
      <c r="Q884" s="13">
        <f t="shared" si="1070"/>
        <v>6.0410205547475913E-2</v>
      </c>
      <c r="R884" s="13">
        <f t="shared" si="1071"/>
        <v>7.0578187730663475E-2</v>
      </c>
      <c r="S884" s="13">
        <f t="shared" si="1072"/>
        <v>4.6659005275477457E-2</v>
      </c>
      <c r="T884" s="13">
        <f t="shared" si="1073"/>
        <v>7.5082356107575035E-2</v>
      </c>
      <c r="U884" s="13">
        <f t="shared" si="1074"/>
        <v>8.1155505465232161E-2</v>
      </c>
      <c r="V884" s="13">
        <f t="shared" si="1075"/>
        <v>7.4091439025774407E-3</v>
      </c>
      <c r="W884" s="13">
        <f t="shared" si="1076"/>
        <v>2.3154560561841404E-2</v>
      </c>
      <c r="X884" s="13">
        <f t="shared" si="1077"/>
        <v>2.8778232847632285E-2</v>
      </c>
      <c r="Y884" s="13">
        <f t="shared" si="1078"/>
        <v>1.788387828869854E-2</v>
      </c>
      <c r="Z884" s="13">
        <f t="shared" si="1079"/>
        <v>2.9239963549185274E-2</v>
      </c>
      <c r="AA884" s="13">
        <f t="shared" si="1080"/>
        <v>3.3622059419756475E-2</v>
      </c>
      <c r="AB884" s="13">
        <f t="shared" si="1081"/>
        <v>1.9330442695731982E-2</v>
      </c>
      <c r="AC884" s="13">
        <f t="shared" si="1082"/>
        <v>6.617944347036464E-4</v>
      </c>
      <c r="AD884" s="13">
        <f t="shared" si="1083"/>
        <v>6.6561643428440058E-3</v>
      </c>
      <c r="AE884" s="13">
        <f t="shared" si="1084"/>
        <v>8.2727826692660222E-3</v>
      </c>
      <c r="AF884" s="13">
        <f t="shared" si="1085"/>
        <v>5.1410188787245374E-3</v>
      </c>
      <c r="AG884" s="13">
        <f t="shared" si="1086"/>
        <v>2.1298819005275936E-3</v>
      </c>
      <c r="AH884" s="13">
        <f t="shared" si="1087"/>
        <v>9.0854075725958737E-3</v>
      </c>
      <c r="AI884" s="13">
        <f t="shared" si="1088"/>
        <v>1.04470073208089E-2</v>
      </c>
      <c r="AJ884" s="13">
        <f t="shared" si="1089"/>
        <v>6.0063327423103942E-3</v>
      </c>
      <c r="AK884" s="13">
        <f t="shared" si="1090"/>
        <v>2.302160603097101E-3</v>
      </c>
      <c r="AL884" s="13">
        <f t="shared" si="1091"/>
        <v>3.7831901083404504E-5</v>
      </c>
      <c r="AM884" s="13">
        <f t="shared" si="1092"/>
        <v>1.5307403011383086E-3</v>
      </c>
      <c r="AN884" s="13">
        <f t="shared" si="1093"/>
        <v>1.9025194063933336E-3</v>
      </c>
      <c r="AO884" s="13">
        <f t="shared" si="1094"/>
        <v>1.1822972482698748E-3</v>
      </c>
      <c r="AP884" s="13">
        <f t="shared" si="1095"/>
        <v>4.8981604027066464E-4</v>
      </c>
      <c r="AQ884" s="13">
        <f t="shared" si="1096"/>
        <v>1.5219507213024621E-4</v>
      </c>
      <c r="AR884" s="13">
        <f t="shared" si="1097"/>
        <v>2.2584058457208954E-3</v>
      </c>
      <c r="AS884" s="13">
        <f t="shared" si="1098"/>
        <v>2.5968656017995979E-3</v>
      </c>
      <c r="AT884" s="13">
        <f t="shared" si="1099"/>
        <v>1.4930245966613149E-3</v>
      </c>
      <c r="AU884" s="13">
        <f t="shared" si="1100"/>
        <v>5.7225973873809618E-4</v>
      </c>
      <c r="AV884" s="13">
        <f t="shared" si="1101"/>
        <v>1.6450559956257796E-4</v>
      </c>
      <c r="AW884" s="13">
        <f t="shared" si="1102"/>
        <v>1.5018644181337584E-6</v>
      </c>
      <c r="AX884" s="13">
        <f t="shared" si="1103"/>
        <v>2.9335787460037249E-4</v>
      </c>
      <c r="AY884" s="13">
        <f t="shared" si="1104"/>
        <v>3.6460727468302429E-4</v>
      </c>
      <c r="AZ884" s="13">
        <f t="shared" si="1105"/>
        <v>2.2658069931287536E-4</v>
      </c>
      <c r="BA884" s="13">
        <f t="shared" si="1106"/>
        <v>9.3870522917649076E-5</v>
      </c>
      <c r="BB884" s="13">
        <f t="shared" si="1107"/>
        <v>2.9167340045583156E-5</v>
      </c>
      <c r="BC884" s="13">
        <f t="shared" si="1108"/>
        <v>7.2502736654062263E-6</v>
      </c>
      <c r="BD884" s="13">
        <f t="shared" si="1109"/>
        <v>4.6781949729389293E-4</v>
      </c>
      <c r="BE884" s="13">
        <f t="shared" si="1110"/>
        <v>5.3793004595500385E-4</v>
      </c>
      <c r="BF884" s="13">
        <f t="shared" si="1111"/>
        <v>3.0927391442106344E-4</v>
      </c>
      <c r="BG884" s="13">
        <f t="shared" si="1112"/>
        <v>1.1854125502076656E-4</v>
      </c>
      <c r="BH884" s="13">
        <f t="shared" si="1113"/>
        <v>3.4076659443303014E-5</v>
      </c>
      <c r="BI884" s="13">
        <f t="shared" si="1114"/>
        <v>7.8367229610411857E-6</v>
      </c>
      <c r="BJ884" s="14">
        <f t="shared" si="1115"/>
        <v>0.3388548926613868</v>
      </c>
      <c r="BK884" s="14">
        <f t="shared" si="1116"/>
        <v>0.2771043114282436</v>
      </c>
      <c r="BL884" s="14">
        <f t="shared" si="1117"/>
        <v>0.35466007333001281</v>
      </c>
      <c r="BM884" s="14">
        <f t="shared" si="1118"/>
        <v>0.42788997387509259</v>
      </c>
      <c r="BN884" s="14">
        <f t="shared" si="1119"/>
        <v>0.571606161683471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1.6231884057971</v>
      </c>
      <c r="F885" s="10">
        <f>VLOOKUP(B885,home!$B$2:$E$405,3,FALSE)</f>
        <v>1.23</v>
      </c>
      <c r="G885" s="10">
        <f>VLOOKUP(C885,away!$B$2:$E$405,4,FALSE)</f>
        <v>0.46</v>
      </c>
      <c r="H885" s="10">
        <f>VLOOKUP(A885,away!$A$2:$E$405,3,FALSE)</f>
        <v>1.3188405797101499</v>
      </c>
      <c r="I885" s="10">
        <f>VLOOKUP(C885,away!$B$2:$E$405,3,FALSE)</f>
        <v>0.62</v>
      </c>
      <c r="J885" s="10">
        <f>VLOOKUP(B885,home!$B$2:$E$405,4,FALSE)</f>
        <v>0.56999999999999995</v>
      </c>
      <c r="K885" s="12">
        <f t="shared" si="1064"/>
        <v>0.91839999999999922</v>
      </c>
      <c r="L885" s="12">
        <f t="shared" si="1065"/>
        <v>0.46607826086956694</v>
      </c>
      <c r="M885" s="13">
        <f t="shared" si="1066"/>
        <v>0.25045443758978853</v>
      </c>
      <c r="N885" s="13">
        <f t="shared" si="1067"/>
        <v>0.23001735548246158</v>
      </c>
      <c r="O885" s="13">
        <f t="shared" si="1068"/>
        <v>0.11673136869891411</v>
      </c>
      <c r="P885" s="13">
        <f t="shared" si="1069"/>
        <v>0.10720608901308262</v>
      </c>
      <c r="Q885" s="13">
        <f t="shared" si="1070"/>
        <v>0.10562396963754624</v>
      </c>
      <c r="R885" s="13">
        <f t="shared" si="1071"/>
        <v>2.7202976656057039E-2</v>
      </c>
      <c r="S885" s="13">
        <f t="shared" si="1072"/>
        <v>1.1472291759015721E-2</v>
      </c>
      <c r="T885" s="13">
        <f t="shared" si="1073"/>
        <v>4.9229036074807483E-2</v>
      </c>
      <c r="U885" s="13">
        <f t="shared" si="1074"/>
        <v>2.4983213760922763E-2</v>
      </c>
      <c r="V885" s="13">
        <f t="shared" si="1075"/>
        <v>5.4563019451843507E-4</v>
      </c>
      <c r="W885" s="13">
        <f t="shared" si="1076"/>
        <v>3.23350179050408E-2</v>
      </c>
      <c r="X885" s="13">
        <f t="shared" si="1077"/>
        <v>1.5070648910367723E-2</v>
      </c>
      <c r="Y885" s="13">
        <f t="shared" si="1078"/>
        <v>3.5120509171600103E-3</v>
      </c>
      <c r="Z885" s="13">
        <f t="shared" si="1079"/>
        <v>4.2262386834434973E-3</v>
      </c>
      <c r="AA885" s="13">
        <f t="shared" si="1080"/>
        <v>3.8813776068745052E-3</v>
      </c>
      <c r="AB885" s="13">
        <f t="shared" si="1081"/>
        <v>1.7823285970767705E-3</v>
      </c>
      <c r="AC885" s="13">
        <f t="shared" si="1082"/>
        <v>1.459718576078293E-5</v>
      </c>
      <c r="AD885" s="13">
        <f t="shared" si="1083"/>
        <v>7.4241201109973599E-3</v>
      </c>
      <c r="AE885" s="13">
        <f t="shared" si="1084"/>
        <v>3.4602209898204257E-3</v>
      </c>
      <c r="AF885" s="13">
        <f t="shared" si="1085"/>
        <v>8.0636689057993758E-4</v>
      </c>
      <c r="AG885" s="13">
        <f t="shared" si="1086"/>
        <v>1.2527669266143256E-4</v>
      </c>
      <c r="AH885" s="13">
        <f t="shared" si="1087"/>
        <v>4.9243949389975834E-4</v>
      </c>
      <c r="AI885" s="13">
        <f t="shared" si="1088"/>
        <v>4.5225643119753769E-4</v>
      </c>
      <c r="AJ885" s="13">
        <f t="shared" si="1089"/>
        <v>2.0767615320590907E-4</v>
      </c>
      <c r="AK885" s="13">
        <f t="shared" si="1090"/>
        <v>6.3576593034768918E-5</v>
      </c>
      <c r="AL885" s="13">
        <f t="shared" si="1091"/>
        <v>2.4993083948851581E-7</v>
      </c>
      <c r="AM885" s="13">
        <f t="shared" si="1092"/>
        <v>1.3636623819879945E-3</v>
      </c>
      <c r="AN885" s="13">
        <f t="shared" si="1093"/>
        <v>6.355733914102155E-4</v>
      </c>
      <c r="AO885" s="13">
        <f t="shared" si="1094"/>
        <v>1.4811347046172287E-4</v>
      </c>
      <c r="AP885" s="13">
        <f t="shared" si="1095"/>
        <v>2.3010822908051924E-5</v>
      </c>
      <c r="AQ885" s="13">
        <f t="shared" si="1096"/>
        <v>2.6812110805406076E-6</v>
      </c>
      <c r="AR885" s="13">
        <f t="shared" si="1097"/>
        <v>4.5903068580057829E-5</v>
      </c>
      <c r="AS885" s="13">
        <f t="shared" si="1098"/>
        <v>4.2157378183925077E-5</v>
      </c>
      <c r="AT885" s="13">
        <f t="shared" si="1099"/>
        <v>1.9358668062058374E-5</v>
      </c>
      <c r="AU885" s="13">
        <f t="shared" si="1100"/>
        <v>5.9263335827314659E-6</v>
      </c>
      <c r="AV885" s="13">
        <f t="shared" si="1101"/>
        <v>1.3606861905951434E-6</v>
      </c>
      <c r="AW885" s="13">
        <f t="shared" si="1102"/>
        <v>2.9717212443430418E-9</v>
      </c>
      <c r="AX885" s="13">
        <f t="shared" si="1103"/>
        <v>2.0873125526962874E-4</v>
      </c>
      <c r="AY885" s="13">
        <f t="shared" si="1104"/>
        <v>9.7285100445190171E-5</v>
      </c>
      <c r="AZ885" s="13">
        <f t="shared" si="1105"/>
        <v>2.2671235212007681E-5</v>
      </c>
      <c r="BA885" s="13">
        <f t="shared" si="1106"/>
        <v>3.522189959792476E-6</v>
      </c>
      <c r="BB885" s="13">
        <f t="shared" si="1107"/>
        <v>4.104040427280817E-7</v>
      </c>
      <c r="BC885" s="13">
        <f t="shared" si="1108"/>
        <v>3.8256080497708765E-8</v>
      </c>
      <c r="BD885" s="13">
        <f t="shared" si="1109"/>
        <v>3.5657370620616343E-6</v>
      </c>
      <c r="BE885" s="13">
        <f t="shared" si="1110"/>
        <v>3.2747729177974022E-6</v>
      </c>
      <c r="BF885" s="13">
        <f t="shared" si="1111"/>
        <v>1.5037757238525654E-6</v>
      </c>
      <c r="BG885" s="13">
        <f t="shared" si="1112"/>
        <v>4.6035587492873175E-7</v>
      </c>
      <c r="BH885" s="13">
        <f t="shared" si="1113"/>
        <v>1.0569770888363671E-7</v>
      </c>
      <c r="BI885" s="13">
        <f t="shared" si="1114"/>
        <v>1.9414555167746381E-8</v>
      </c>
      <c r="BJ885" s="14">
        <f t="shared" si="1115"/>
        <v>0.45010976333030145</v>
      </c>
      <c r="BK885" s="14">
        <f t="shared" si="1116"/>
        <v>0.36979058077345078</v>
      </c>
      <c r="BL885" s="14">
        <f t="shared" si="1117"/>
        <v>0.17592084987962522</v>
      </c>
      <c r="BM885" s="14">
        <f t="shared" si="1118"/>
        <v>0.16271395346024681</v>
      </c>
      <c r="BN885" s="14">
        <f t="shared" si="1119"/>
        <v>0.83723619707785013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1.6231884057971</v>
      </c>
      <c r="F886" s="10">
        <f>VLOOKUP(B886,home!$B$2:$E$405,3,FALSE)</f>
        <v>0.77</v>
      </c>
      <c r="G886" s="10">
        <f>VLOOKUP(C886,away!$B$2:$E$405,4,FALSE)</f>
        <v>0.21</v>
      </c>
      <c r="H886" s="10">
        <f>VLOOKUP(A886,away!$A$2:$E$405,3,FALSE)</f>
        <v>1.3188405797101499</v>
      </c>
      <c r="I886" s="10">
        <f>VLOOKUP(C886,away!$B$2:$E$405,3,FALSE)</f>
        <v>1.23</v>
      </c>
      <c r="J886" s="10">
        <f>VLOOKUP(B886,home!$B$2:$E$405,4,FALSE)</f>
        <v>0.76</v>
      </c>
      <c r="K886" s="12">
        <f t="shared" si="1064"/>
        <v>0.26246956521739107</v>
      </c>
      <c r="L886" s="12">
        <f t="shared" si="1065"/>
        <v>1.232852173913048</v>
      </c>
      <c r="M886" s="13">
        <f t="shared" si="1066"/>
        <v>0.22417646678486938</v>
      </c>
      <c r="N886" s="13">
        <f t="shared" si="1067"/>
        <v>5.8839499768995586E-2</v>
      </c>
      <c r="O886" s="13">
        <f t="shared" si="1068"/>
        <v>0.27637644441587239</v>
      </c>
      <c r="P886" s="13">
        <f t="shared" si="1069"/>
        <v>7.2540405202162483E-2</v>
      </c>
      <c r="Q886" s="13">
        <f t="shared" si="1070"/>
        <v>7.7217889609885269E-3</v>
      </c>
      <c r="R886" s="13">
        <f t="shared" si="1071"/>
        <v>0.17036565015823354</v>
      </c>
      <c r="S886" s="13">
        <f t="shared" si="1072"/>
        <v>5.8682680461099651E-3</v>
      </c>
      <c r="T886" s="13">
        <f t="shared" si="1073"/>
        <v>9.5198243070524803E-3</v>
      </c>
      <c r="U886" s="13">
        <f t="shared" si="1074"/>
        <v>4.4715798125009712E-2</v>
      </c>
      <c r="V886" s="13">
        <f t="shared" si="1075"/>
        <v>2.1098782282492795E-4</v>
      </c>
      <c r="W886" s="13">
        <f t="shared" si="1076"/>
        <v>6.7557819709703642E-4</v>
      </c>
      <c r="X886" s="13">
        <f t="shared" si="1077"/>
        <v>8.3288804893933885E-4</v>
      </c>
      <c r="Y886" s="13">
        <f t="shared" si="1078"/>
        <v>5.1341392088053068E-4</v>
      </c>
      <c r="Z886" s="13">
        <f t="shared" si="1079"/>
        <v>7.0011887385896004E-2</v>
      </c>
      <c r="AA886" s="13">
        <f t="shared" si="1080"/>
        <v>1.8375989642225071E-2</v>
      </c>
      <c r="AB886" s="13">
        <f t="shared" si="1081"/>
        <v>2.4115690059170482E-3</v>
      </c>
      <c r="AC886" s="13">
        <f t="shared" si="1082"/>
        <v>4.2670463976293214E-6</v>
      </c>
      <c r="AD886" s="13">
        <f t="shared" si="1083"/>
        <v>4.4329678915602002E-5</v>
      </c>
      <c r="AE886" s="13">
        <f t="shared" si="1084"/>
        <v>5.4651941019967334E-5</v>
      </c>
      <c r="AF886" s="13">
        <f t="shared" si="1085"/>
        <v>3.3688882147517218E-5</v>
      </c>
      <c r="AG886" s="13">
        <f t="shared" si="1086"/>
        <v>1.3844470530755689E-5</v>
      </c>
      <c r="AH886" s="13">
        <f t="shared" si="1087"/>
        <v>2.1578576890864353E-2</v>
      </c>
      <c r="AI886" s="13">
        <f t="shared" si="1088"/>
        <v>5.6637196945552096E-3</v>
      </c>
      <c r="AJ886" s="13">
        <f t="shared" si="1089"/>
        <v>7.4327702287154036E-4</v>
      </c>
      <c r="AK886" s="13">
        <f t="shared" si="1090"/>
        <v>6.5029199009723377E-5</v>
      </c>
      <c r="AL886" s="13">
        <f t="shared" si="1091"/>
        <v>5.5230288734544502E-8</v>
      </c>
      <c r="AM886" s="13">
        <f t="shared" si="1092"/>
        <v>2.3270383102409226E-6</v>
      </c>
      <c r="AN886" s="13">
        <f t="shared" si="1093"/>
        <v>2.8688942395594667E-6</v>
      </c>
      <c r="AO886" s="13">
        <f t="shared" si="1094"/>
        <v>1.7684612499837553E-6</v>
      </c>
      <c r="AP886" s="13">
        <f t="shared" si="1095"/>
        <v>7.267504321744863E-7</v>
      </c>
      <c r="AQ886" s="13">
        <f t="shared" si="1096"/>
        <v>2.2399396254964069E-7</v>
      </c>
      <c r="AR886" s="13">
        <f t="shared" si="1097"/>
        <v>5.3206390859703977E-3</v>
      </c>
      <c r="AS886" s="13">
        <f t="shared" si="1098"/>
        <v>1.3965058275733076E-3</v>
      </c>
      <c r="AT886" s="13">
        <f t="shared" si="1099"/>
        <v>1.8327013869335945E-4</v>
      </c>
      <c r="AU886" s="13">
        <f t="shared" si="1100"/>
        <v>1.6034277873392345E-5</v>
      </c>
      <c r="AV886" s="13">
        <f t="shared" si="1101"/>
        <v>1.0521274855010303E-6</v>
      </c>
      <c r="AW886" s="13">
        <f t="shared" si="1102"/>
        <v>4.9643771733545404E-10</v>
      </c>
      <c r="AX886" s="13">
        <f t="shared" si="1103"/>
        <v>1.0179612225552451E-7</v>
      </c>
      <c r="AY886" s="13">
        <f t="shared" si="1104"/>
        <v>1.2549957061864177E-7</v>
      </c>
      <c r="AZ886" s="13">
        <f t="shared" si="1105"/>
        <v>7.7361209231173335E-8</v>
      </c>
      <c r="BA886" s="13">
        <f t="shared" si="1106"/>
        <v>3.1791644992398065E-8</v>
      </c>
      <c r="BB886" s="13">
        <f t="shared" si="1107"/>
        <v>9.7985996602874562E-9</v>
      </c>
      <c r="BC886" s="13">
        <f t="shared" si="1108"/>
        <v>2.4160449784978099E-9</v>
      </c>
      <c r="BD886" s="13">
        <f t="shared" si="1109"/>
        <v>1.0932602439575549E-3</v>
      </c>
      <c r="BE886" s="13">
        <f t="shared" si="1110"/>
        <v>2.8694754090099832E-4</v>
      </c>
      <c r="BF886" s="13">
        <f t="shared" si="1111"/>
        <v>3.7657498150242291E-5</v>
      </c>
      <c r="BG886" s="13">
        <f t="shared" si="1112"/>
        <v>3.2946490555562685E-6</v>
      </c>
      <c r="BH886" s="13">
        <f t="shared" si="1113"/>
        <v>2.161862762889354E-7</v>
      </c>
      <c r="BI886" s="13">
        <f t="shared" si="1114"/>
        <v>1.1348463588704737E-8</v>
      </c>
      <c r="BJ886" s="14">
        <f t="shared" si="1115"/>
        <v>7.8257771977953583E-2</v>
      </c>
      <c r="BK886" s="14">
        <f t="shared" si="1116"/>
        <v>0.30280057563222373</v>
      </c>
      <c r="BL886" s="14">
        <f t="shared" si="1117"/>
        <v>0.54863494307895899</v>
      </c>
      <c r="BM886" s="14">
        <f t="shared" si="1118"/>
        <v>0.18968479778077729</v>
      </c>
      <c r="BN886" s="14">
        <f t="shared" si="1119"/>
        <v>0.81002025529112187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1.6231884057971</v>
      </c>
      <c r="F887" s="10">
        <f>VLOOKUP(B887,home!$B$2:$E$405,3,FALSE)</f>
        <v>1.54</v>
      </c>
      <c r="G887" s="10">
        <f>VLOOKUP(C887,away!$B$2:$E$405,4,FALSE)</f>
        <v>1.44</v>
      </c>
      <c r="H887" s="10">
        <f>VLOOKUP(A887,away!$A$2:$E$405,3,FALSE)</f>
        <v>1.3188405797101499</v>
      </c>
      <c r="I887" s="10">
        <f>VLOOKUP(C887,away!$B$2:$E$405,3,FALSE)</f>
        <v>0.82</v>
      </c>
      <c r="J887" s="10">
        <f>VLOOKUP(B887,home!$B$2:$E$405,4,FALSE)</f>
        <v>1.1399999999999999</v>
      </c>
      <c r="K887" s="12">
        <f t="shared" si="1064"/>
        <v>3.5995826086956484</v>
      </c>
      <c r="L887" s="12">
        <f t="shared" si="1065"/>
        <v>1.232852173913048</v>
      </c>
      <c r="M887" s="13">
        <f t="shared" si="1066"/>
        <v>7.9670994763855404E-3</v>
      </c>
      <c r="N887" s="13">
        <f t="shared" si="1067"/>
        <v>2.8678232716945595E-2</v>
      </c>
      <c r="O887" s="13">
        <f t="shared" si="1068"/>
        <v>9.8222559092434186E-3</v>
      </c>
      <c r="P887" s="13">
        <f t="shared" si="1069"/>
        <v>3.5356021549070672E-2</v>
      </c>
      <c r="Q887" s="13">
        <f t="shared" si="1070"/>
        <v>5.1614833868021966E-2</v>
      </c>
      <c r="R887" s="13">
        <f t="shared" si="1071"/>
        <v>6.0546947752205173E-3</v>
      </c>
      <c r="S887" s="13">
        <f t="shared" si="1072"/>
        <v>3.9225324833820949E-2</v>
      </c>
      <c r="T887" s="13">
        <f t="shared" si="1073"/>
        <v>6.3633460140351691E-2</v>
      </c>
      <c r="U887" s="13">
        <f t="shared" si="1074"/>
        <v>2.1794374013844181E-2</v>
      </c>
      <c r="V887" s="13">
        <f t="shared" si="1075"/>
        <v>1.9341368060044859E-2</v>
      </c>
      <c r="W887" s="13">
        <f t="shared" si="1076"/>
        <v>6.1930619447349011E-2</v>
      </c>
      <c r="X887" s="13">
        <f t="shared" si="1077"/>
        <v>7.6351298817445901E-2</v>
      </c>
      <c r="Y887" s="13">
        <f t="shared" si="1078"/>
        <v>4.7064932364086473E-2</v>
      </c>
      <c r="Z887" s="13">
        <f t="shared" si="1079"/>
        <v>2.4881812053368624E-3</v>
      </c>
      <c r="AA887" s="13">
        <f t="shared" si="1080"/>
        <v>8.9564137940139465E-3</v>
      </c>
      <c r="AB887" s="13">
        <f t="shared" si="1081"/>
        <v>1.6119675664607206E-2</v>
      </c>
      <c r="AC887" s="13">
        <f t="shared" si="1082"/>
        <v>5.3645136786161559E-3</v>
      </c>
      <c r="AD887" s="13">
        <f t="shared" si="1083"/>
        <v>5.5731095177106504E-2</v>
      </c>
      <c r="AE887" s="13">
        <f t="shared" si="1084"/>
        <v>6.8708201843650729E-2</v>
      </c>
      <c r="AF887" s="13">
        <f t="shared" si="1085"/>
        <v>4.2353528004300665E-2</v>
      </c>
      <c r="AG887" s="13">
        <f t="shared" si="1086"/>
        <v>1.7405213024329742E-2</v>
      </c>
      <c r="AH887" s="13">
        <f t="shared" si="1087"/>
        <v>7.6688990202228486E-4</v>
      </c>
      <c r="AI887" s="13">
        <f t="shared" si="1088"/>
        <v>2.7604835541037267E-3</v>
      </c>
      <c r="AJ887" s="13">
        <f t="shared" si="1089"/>
        <v>4.9682942964710645E-3</v>
      </c>
      <c r="AK887" s="13">
        <f t="shared" si="1090"/>
        <v>5.9612619148196756E-3</v>
      </c>
      <c r="AL887" s="13">
        <f t="shared" si="1091"/>
        <v>9.5225551925697558E-4</v>
      </c>
      <c r="AM887" s="13">
        <f t="shared" si="1092"/>
        <v>4.0121736192614894E-2</v>
      </c>
      <c r="AN887" s="13">
        <f t="shared" si="1093"/>
        <v>4.9464169686231081E-2</v>
      </c>
      <c r="AO887" s="13">
        <f t="shared" si="1094"/>
        <v>3.0491004564236951E-2</v>
      </c>
      <c r="AP887" s="13">
        <f t="shared" si="1095"/>
        <v>1.2530300420604063E-2</v>
      </c>
      <c r="AQ887" s="13">
        <f t="shared" si="1096"/>
        <v>3.8620020283313258E-3</v>
      </c>
      <c r="AR887" s="13">
        <f t="shared" si="1097"/>
        <v>1.8909237657202776E-4</v>
      </c>
      <c r="AS887" s="13">
        <f t="shared" si="1098"/>
        <v>6.8065363014559958E-4</v>
      </c>
      <c r="AT887" s="13">
        <f t="shared" si="1099"/>
        <v>1.2250344848088303E-3</v>
      </c>
      <c r="AU887" s="13">
        <f t="shared" si="1100"/>
        <v>1.4698709421900999E-3</v>
      </c>
      <c r="AV887" s="13">
        <f t="shared" si="1101"/>
        <v>1.3227304701336426E-3</v>
      </c>
      <c r="AW887" s="13">
        <f t="shared" si="1102"/>
        <v>1.1738541722207697E-4</v>
      </c>
      <c r="AX887" s="13">
        <f t="shared" si="1103"/>
        <v>2.4070250638268557E-2</v>
      </c>
      <c r="AY887" s="13">
        <f t="shared" si="1104"/>
        <v>2.9675060826021317E-2</v>
      </c>
      <c r="AZ887" s="13">
        <f t="shared" si="1105"/>
        <v>1.8292481625181163E-2</v>
      </c>
      <c r="BA887" s="13">
        <f t="shared" si="1106"/>
        <v>7.5173085792896929E-3</v>
      </c>
      <c r="BB887" s="13">
        <f t="shared" si="1107"/>
        <v>2.3169325559881265E-3</v>
      </c>
      <c r="BC887" s="13">
        <f t="shared" si="1108"/>
        <v>5.7128706769197558E-4</v>
      </c>
      <c r="BD887" s="13">
        <f t="shared" si="1109"/>
        <v>3.8853824587868136E-5</v>
      </c>
      <c r="BE887" s="13">
        <f t="shared" si="1110"/>
        <v>1.3985755126780152E-4</v>
      </c>
      <c r="BF887" s="13">
        <f t="shared" si="1111"/>
        <v>2.5171440461916922E-4</v>
      </c>
      <c r="BG887" s="13">
        <f t="shared" si="1112"/>
        <v>3.0202226440844706E-4</v>
      </c>
      <c r="BH887" s="13">
        <f t="shared" si="1113"/>
        <v>2.7178852260088116E-4</v>
      </c>
      <c r="BI887" s="13">
        <f t="shared" si="1114"/>
        <v>1.9566504783944319E-4</v>
      </c>
      <c r="BJ887" s="14">
        <f t="shared" si="1115"/>
        <v>0.73238394958804742</v>
      </c>
      <c r="BK887" s="14">
        <f t="shared" si="1116"/>
        <v>0.13788164394321645</v>
      </c>
      <c r="BL887" s="14">
        <f t="shared" si="1117"/>
        <v>8.3291627343519845E-2</v>
      </c>
      <c r="BM887" s="14">
        <f t="shared" si="1118"/>
        <v>0.78699458837643355</v>
      </c>
      <c r="BN887" s="14">
        <f t="shared" si="1119"/>
        <v>0.13949313829488771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1.4833333333333301</v>
      </c>
      <c r="F888" s="10">
        <f>VLOOKUP(B888,home!$B$2:$E$405,3,FALSE)</f>
        <v>1.94</v>
      </c>
      <c r="G888" s="10">
        <f>VLOOKUP(C888,away!$B$2:$E$405,4,FALSE)</f>
        <v>0</v>
      </c>
      <c r="H888" s="10">
        <f>VLOOKUP(A888,away!$A$2:$E$405,3,FALSE)</f>
        <v>0.76190476190476197</v>
      </c>
      <c r="I888" s="10">
        <f>VLOOKUP(C888,away!$B$2:$E$405,3,FALSE)</f>
        <v>0</v>
      </c>
      <c r="J888" s="10">
        <f>VLOOKUP(B888,home!$B$2:$E$405,4,FALSE)</f>
        <v>0.66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1.4833333333333301</v>
      </c>
      <c r="F889" s="10">
        <f>VLOOKUP(B889,home!$B$2:$E$405,3,FALSE)</f>
        <v>0</v>
      </c>
      <c r="G889" s="10">
        <f>VLOOKUP(C889,away!$B$2:$E$405,4,FALSE)</f>
        <v>0</v>
      </c>
      <c r="H889" s="10">
        <f>VLOOKUP(A889,away!$A$2:$E$405,3,FALSE)</f>
        <v>0.76190476190476197</v>
      </c>
      <c r="I889" s="10">
        <f>VLOOKUP(C889,away!$B$2:$E$405,3,FALSE)</f>
        <v>0</v>
      </c>
      <c r="J889" s="10">
        <f>VLOOKUP(B889,home!$B$2:$E$405,4,FALSE)</f>
        <v>1.31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1.4833333333333301</v>
      </c>
      <c r="F890" s="10">
        <f>VLOOKUP(B890,home!$B$2:$E$405,3,FALSE)</f>
        <v>1.56</v>
      </c>
      <c r="G890" s="10">
        <f>VLOOKUP(C890,away!$B$2:$E$405,4,FALSE)</f>
        <v>0</v>
      </c>
      <c r="H890" s="10">
        <f>VLOOKUP(A890,away!$A$2:$E$405,3,FALSE)</f>
        <v>0.76190476190476197</v>
      </c>
      <c r="I890" s="10">
        <f>VLOOKUP(C890,away!$B$2:$E$405,3,FALSE)</f>
        <v>0</v>
      </c>
      <c r="J890" s="10">
        <f>VLOOKUP(B890,home!$B$2:$E$405,4,FALSE)</f>
        <v>0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1.4833333333333301</v>
      </c>
      <c r="F891" s="10">
        <f>VLOOKUP(B891,home!$B$2:$E$405,3,FALSE)</f>
        <v>1.56</v>
      </c>
      <c r="G891" s="10">
        <f>VLOOKUP(C891,away!$B$2:$E$405,4,FALSE)</f>
        <v>0</v>
      </c>
      <c r="H891" s="10">
        <f>VLOOKUP(A891,away!$A$2:$E$405,3,FALSE)</f>
        <v>0.76190476190476197</v>
      </c>
      <c r="I891" s="10">
        <f>VLOOKUP(C891,away!$B$2:$E$405,3,FALSE)</f>
        <v>0</v>
      </c>
      <c r="J891" s="10">
        <f>VLOOKUP(B891,home!$B$2:$E$405,4,FALSE)</f>
        <v>0.66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1.62</v>
      </c>
      <c r="F892" s="10">
        <f>VLOOKUP(B892,home!$B$2:$E$405,3,FALSE)</f>
        <v>0.41</v>
      </c>
      <c r="G892" s="10">
        <f>VLOOKUP(C892,away!$B$2:$E$405,4,FALSE)</f>
        <v>0.82</v>
      </c>
      <c r="H892" s="10">
        <f>VLOOKUP(A892,away!$A$2:$E$405,3,FALSE)</f>
        <v>1.56</v>
      </c>
      <c r="I892" s="10">
        <f>VLOOKUP(C892,away!$B$2:$E$405,3,FALSE)</f>
        <v>1.65</v>
      </c>
      <c r="J892" s="10">
        <f>VLOOKUP(B892,home!$B$2:$E$405,4,FALSE)</f>
        <v>1.5</v>
      </c>
      <c r="K892" s="12">
        <f t="shared" si="1064"/>
        <v>0.54464400000000002</v>
      </c>
      <c r="L892" s="12">
        <f t="shared" si="1065"/>
        <v>3.8609999999999998</v>
      </c>
      <c r="M892" s="13">
        <f t="shared" si="1066"/>
        <v>1.2208241774998062E-2</v>
      </c>
      <c r="N892" s="13">
        <f t="shared" si="1067"/>
        <v>6.6491456333020449E-3</v>
      </c>
      <c r="O892" s="13">
        <f t="shared" si="1068"/>
        <v>4.7136021493267517E-2</v>
      </c>
      <c r="P892" s="13">
        <f t="shared" si="1069"/>
        <v>2.5672351290179193E-2</v>
      </c>
      <c r="Q892" s="13">
        <f t="shared" si="1070"/>
        <v>1.8107086371520794E-3</v>
      </c>
      <c r="R892" s="13">
        <f t="shared" si="1071"/>
        <v>9.0996089492752924E-2</v>
      </c>
      <c r="S892" s="13">
        <f t="shared" si="1072"/>
        <v>1.3496407445749285E-2</v>
      </c>
      <c r="T892" s="13">
        <f t="shared" si="1073"/>
        <v>6.9911460480441782E-3</v>
      </c>
      <c r="U892" s="13">
        <f t="shared" si="1074"/>
        <v>4.9560474165690926E-2</v>
      </c>
      <c r="V892" s="13">
        <f t="shared" si="1075"/>
        <v>3.153466317522668E-3</v>
      </c>
      <c r="W892" s="13">
        <f t="shared" si="1076"/>
        <v>3.2873053165768582E-4</v>
      </c>
      <c r="X892" s="13">
        <f t="shared" si="1077"/>
        <v>1.269228582730325E-3</v>
      </c>
      <c r="Y892" s="13">
        <f t="shared" si="1078"/>
        <v>2.4502457789608921E-3</v>
      </c>
      <c r="Z892" s="13">
        <f t="shared" si="1079"/>
        <v>0.11711196717717302</v>
      </c>
      <c r="AA892" s="13">
        <f t="shared" si="1080"/>
        <v>6.378433025124422E-2</v>
      </c>
      <c r="AB892" s="13">
        <f t="shared" si="1081"/>
        <v>1.7369876382679329E-2</v>
      </c>
      <c r="AC892" s="13">
        <f t="shared" si="1082"/>
        <v>4.1445820258791187E-4</v>
      </c>
      <c r="AD892" s="13">
        <f t="shared" si="1083"/>
        <v>4.4760277921042149E-5</v>
      </c>
      <c r="AE892" s="13">
        <f t="shared" si="1084"/>
        <v>1.7281943305314372E-4</v>
      </c>
      <c r="AF892" s="13">
        <f t="shared" si="1085"/>
        <v>3.3362791550909391E-4</v>
      </c>
      <c r="AG892" s="13">
        <f t="shared" si="1086"/>
        <v>4.2937912726020386E-4</v>
      </c>
      <c r="AH892" s="13">
        <f t="shared" si="1087"/>
        <v>0.11304232631776627</v>
      </c>
      <c r="AI892" s="13">
        <f t="shared" si="1088"/>
        <v>6.1567824775013498E-2</v>
      </c>
      <c r="AJ892" s="13">
        <f t="shared" si="1089"/>
        <v>1.6766273178381225E-2</v>
      </c>
      <c r="AK892" s="13">
        <f t="shared" si="1090"/>
        <v>3.0438833629887556E-3</v>
      </c>
      <c r="AL892" s="13">
        <f t="shared" si="1091"/>
        <v>3.4862076842952492E-5</v>
      </c>
      <c r="AM892" s="13">
        <f t="shared" si="1092"/>
        <v>4.8756833616056174E-6</v>
      </c>
      <c r="AN892" s="13">
        <f t="shared" si="1093"/>
        <v>1.8825013459159287E-5</v>
      </c>
      <c r="AO892" s="13">
        <f t="shared" si="1094"/>
        <v>3.6341688482907E-5</v>
      </c>
      <c r="AP892" s="13">
        <f t="shared" si="1095"/>
        <v>4.6771753077501309E-5</v>
      </c>
      <c r="AQ892" s="13">
        <f t="shared" si="1096"/>
        <v>4.5146434658058147E-5</v>
      </c>
      <c r="AR892" s="13">
        <f t="shared" si="1097"/>
        <v>8.7291284382579104E-2</v>
      </c>
      <c r="AS892" s="13">
        <f t="shared" si="1098"/>
        <v>4.7542674291265415E-2</v>
      </c>
      <c r="AT892" s="13">
        <f t="shared" si="1099"/>
        <v>1.2946916148345979E-2</v>
      </c>
      <c r="AU892" s="13">
        <f t="shared" si="1100"/>
        <v>2.3504867328999167E-3</v>
      </c>
      <c r="AV892" s="13">
        <f t="shared" si="1101"/>
        <v>3.2004462403838549E-4</v>
      </c>
      <c r="AW892" s="13">
        <f t="shared" si="1102"/>
        <v>2.0364009001106852E-6</v>
      </c>
      <c r="AX892" s="13">
        <f t="shared" si="1103"/>
        <v>4.4258528146638828E-7</v>
      </c>
      <c r="AY892" s="13">
        <f t="shared" si="1104"/>
        <v>1.7088217717417251E-6</v>
      </c>
      <c r="AZ892" s="13">
        <f t="shared" si="1105"/>
        <v>3.2988804303473998E-6</v>
      </c>
      <c r="BA892" s="13">
        <f t="shared" si="1106"/>
        <v>4.2456591138571034E-6</v>
      </c>
      <c r="BB892" s="13">
        <f t="shared" si="1107"/>
        <v>4.0981224596505696E-6</v>
      </c>
      <c r="BC892" s="13">
        <f t="shared" si="1108"/>
        <v>3.1645701633421696E-6</v>
      </c>
      <c r="BD892" s="13">
        <f t="shared" si="1109"/>
        <v>5.6171941500189629E-2</v>
      </c>
      <c r="BE892" s="13">
        <f t="shared" si="1110"/>
        <v>3.0593710906429282E-2</v>
      </c>
      <c r="BF892" s="13">
        <f t="shared" si="1111"/>
        <v>8.3313405414606346E-3</v>
      </c>
      <c r="BG892" s="13">
        <f t="shared" si="1112"/>
        <v>1.5125382126210958E-3</v>
      </c>
      <c r="BH892" s="13">
        <f t="shared" si="1113"/>
        <v>2.0594871556870099E-4</v>
      </c>
      <c r="BI892" s="13">
        <f t="shared" si="1114"/>
        <v>2.2433746448439921E-5</v>
      </c>
      <c r="BJ892" s="14">
        <f t="shared" si="1115"/>
        <v>2.0648711177850328E-2</v>
      </c>
      <c r="BK892" s="14">
        <f t="shared" si="1116"/>
        <v>5.4981495929651819E-2</v>
      </c>
      <c r="BL892" s="14">
        <f t="shared" si="1117"/>
        <v>0.71055641922163126</v>
      </c>
      <c r="BM892" s="14">
        <f t="shared" si="1118"/>
        <v>0.71882636276378298</v>
      </c>
      <c r="BN892" s="14">
        <f t="shared" si="1119"/>
        <v>0.18447255832165182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1.62</v>
      </c>
      <c r="F893" s="10">
        <f>VLOOKUP(B893,home!$B$2:$E$405,3,FALSE)</f>
        <v>0.82</v>
      </c>
      <c r="G893" s="10">
        <f>VLOOKUP(C893,away!$B$2:$E$405,4,FALSE)</f>
        <v>1.65</v>
      </c>
      <c r="H893" s="10">
        <f>VLOOKUP(A893,away!$A$2:$E$405,3,FALSE)</f>
        <v>1.56</v>
      </c>
      <c r="I893" s="10">
        <f>VLOOKUP(C893,away!$B$2:$E$405,3,FALSE)</f>
        <v>1.03</v>
      </c>
      <c r="J893" s="10">
        <f>VLOOKUP(B893,home!$B$2:$E$405,4,FALSE)</f>
        <v>1.5</v>
      </c>
      <c r="K893" s="12">
        <f t="shared" si="1064"/>
        <v>2.1918600000000001</v>
      </c>
      <c r="L893" s="12">
        <f t="shared" si="1065"/>
        <v>2.4102000000000001</v>
      </c>
      <c r="M893" s="13">
        <f t="shared" si="1066"/>
        <v>1.0031150276347038E-2</v>
      </c>
      <c r="N893" s="13">
        <f t="shared" si="1067"/>
        <v>2.1986877044714019E-2</v>
      </c>
      <c r="O893" s="13">
        <f t="shared" si="1068"/>
        <v>2.4177078396051634E-2</v>
      </c>
      <c r="P893" s="13">
        <f t="shared" si="1069"/>
        <v>5.2992771053169727E-2</v>
      </c>
      <c r="Q893" s="13">
        <f t="shared" si="1070"/>
        <v>2.4096078159613444E-2</v>
      </c>
      <c r="R893" s="13">
        <f t="shared" si="1071"/>
        <v>2.9135797175081832E-2</v>
      </c>
      <c r="S893" s="13">
        <f t="shared" si="1072"/>
        <v>6.9987830571019941E-2</v>
      </c>
      <c r="T893" s="13">
        <f t="shared" si="1073"/>
        <v>5.8076367580300325E-2</v>
      </c>
      <c r="U893" s="13">
        <f t="shared" si="1074"/>
        <v>6.3861588396174868E-2</v>
      </c>
      <c r="V893" s="13">
        <f t="shared" si="1075"/>
        <v>4.108146434726298E-2</v>
      </c>
      <c r="W893" s="13">
        <f t="shared" si="1076"/>
        <v>1.7605076624976772E-2</v>
      </c>
      <c r="X893" s="13">
        <f t="shared" si="1077"/>
        <v>4.2431755681519016E-2</v>
      </c>
      <c r="Y893" s="13">
        <f t="shared" si="1078"/>
        <v>5.1134508771798586E-2</v>
      </c>
      <c r="Z893" s="13">
        <f t="shared" si="1079"/>
        <v>2.3407699450460739E-2</v>
      </c>
      <c r="AA893" s="13">
        <f t="shared" si="1080"/>
        <v>5.1306400117486876E-2</v>
      </c>
      <c r="AB893" s="13">
        <f t="shared" si="1081"/>
        <v>5.6228223080757415E-2</v>
      </c>
      <c r="AC893" s="13">
        <f t="shared" si="1082"/>
        <v>1.3564126338386951E-2</v>
      </c>
      <c r="AD893" s="13">
        <f t="shared" si="1083"/>
        <v>9.646965812805398E-3</v>
      </c>
      <c r="AE893" s="13">
        <f t="shared" si="1084"/>
        <v>2.3251117002023567E-2</v>
      </c>
      <c r="AF893" s="13">
        <f t="shared" si="1085"/>
        <v>2.801992109913861E-2</v>
      </c>
      <c r="AG893" s="13">
        <f t="shared" si="1086"/>
        <v>2.2511204611047955E-2</v>
      </c>
      <c r="AH893" s="13">
        <f t="shared" si="1087"/>
        <v>1.4104309303875124E-2</v>
      </c>
      <c r="AI893" s="13">
        <f t="shared" si="1088"/>
        <v>3.091467139079173E-2</v>
      </c>
      <c r="AJ893" s="13">
        <f t="shared" si="1089"/>
        <v>3.3880315817310394E-2</v>
      </c>
      <c r="AK893" s="13">
        <f t="shared" si="1090"/>
        <v>2.4753636342443316E-2</v>
      </c>
      <c r="AL893" s="13">
        <f t="shared" si="1091"/>
        <v>2.8662740434915253E-3</v>
      </c>
      <c r="AM893" s="13">
        <f t="shared" si="1092"/>
        <v>4.2289596972911268E-3</v>
      </c>
      <c r="AN893" s="13">
        <f t="shared" si="1093"/>
        <v>1.0192638662411073E-2</v>
      </c>
      <c r="AO893" s="13">
        <f t="shared" si="1094"/>
        <v>1.2283148852071588E-2</v>
      </c>
      <c r="AP893" s="13">
        <f t="shared" si="1095"/>
        <v>9.8682817877543128E-3</v>
      </c>
      <c r="AQ893" s="13">
        <f t="shared" si="1096"/>
        <v>5.9461331912113629E-3</v>
      </c>
      <c r="AR893" s="13">
        <f t="shared" si="1097"/>
        <v>6.798841256839965E-3</v>
      </c>
      <c r="AS893" s="13">
        <f t="shared" si="1098"/>
        <v>1.4902108197217245E-2</v>
      </c>
      <c r="AT893" s="13">
        <f t="shared" si="1099"/>
        <v>1.6331667436576301E-2</v>
      </c>
      <c r="AU893" s="13">
        <f t="shared" si="1100"/>
        <v>1.1932242862511376E-2</v>
      </c>
      <c r="AV893" s="13">
        <f t="shared" si="1101"/>
        <v>6.5384514601560459E-3</v>
      </c>
      <c r="AW893" s="13">
        <f t="shared" si="1102"/>
        <v>4.2061146190156364E-4</v>
      </c>
      <c r="AX893" s="13">
        <f t="shared" si="1103"/>
        <v>1.544881267017423E-3</v>
      </c>
      <c r="AY893" s="13">
        <f t="shared" si="1104"/>
        <v>3.7234728297653929E-3</v>
      </c>
      <c r="AZ893" s="13">
        <f t="shared" si="1105"/>
        <v>4.4871571071502768E-3</v>
      </c>
      <c r="BA893" s="13">
        <f t="shared" si="1106"/>
        <v>3.6049820198845316E-3</v>
      </c>
      <c r="BB893" s="13">
        <f t="shared" si="1107"/>
        <v>2.1721819160814252E-3</v>
      </c>
      <c r="BC893" s="13">
        <f t="shared" si="1108"/>
        <v>1.0470785708278903E-3</v>
      </c>
      <c r="BD893" s="13">
        <f t="shared" si="1109"/>
        <v>2.7310945328726148E-3</v>
      </c>
      <c r="BE893" s="13">
        <f t="shared" si="1110"/>
        <v>5.9861768628221698E-3</v>
      </c>
      <c r="BF893" s="13">
        <f t="shared" si="1111"/>
        <v>6.5604308092727026E-3</v>
      </c>
      <c r="BG893" s="13">
        <f t="shared" si="1112"/>
        <v>4.7931819578708214E-3</v>
      </c>
      <c r="BH893" s="13">
        <f t="shared" si="1113"/>
        <v>2.6264959515446846E-3</v>
      </c>
      <c r="BI893" s="13">
        <f t="shared" si="1114"/>
        <v>1.1513822832705462E-3</v>
      </c>
      <c r="BJ893" s="14">
        <f t="shared" si="1115"/>
        <v>0.35785878828940393</v>
      </c>
      <c r="BK893" s="14">
        <f t="shared" si="1116"/>
        <v>0.19424708945944355</v>
      </c>
      <c r="BL893" s="14">
        <f t="shared" si="1117"/>
        <v>0.40871409363092764</v>
      </c>
      <c r="BM893" s="14">
        <f t="shared" si="1118"/>
        <v>0.81850505735739454</v>
      </c>
      <c r="BN893" s="14">
        <f t="shared" si="1119"/>
        <v>0.16241975210497769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1.62</v>
      </c>
      <c r="F894" s="10">
        <f>VLOOKUP(B894,home!$B$2:$E$405,3,FALSE)</f>
        <v>0.62</v>
      </c>
      <c r="G894" s="10">
        <f>VLOOKUP(C894,away!$B$2:$E$405,4,FALSE)</f>
        <v>0.31</v>
      </c>
      <c r="H894" s="10">
        <f>VLOOKUP(A894,away!$A$2:$E$405,3,FALSE)</f>
        <v>1.56</v>
      </c>
      <c r="I894" s="10">
        <f>VLOOKUP(C894,away!$B$2:$E$405,3,FALSE)</f>
        <v>0.31</v>
      </c>
      <c r="J894" s="10">
        <f>VLOOKUP(B894,home!$B$2:$E$405,4,FALSE)</f>
        <v>1.28</v>
      </c>
      <c r="K894" s="12">
        <f t="shared" si="1064"/>
        <v>0.31136399999999997</v>
      </c>
      <c r="L894" s="12">
        <f t="shared" si="1065"/>
        <v>0.619008</v>
      </c>
      <c r="M894" s="13">
        <f t="shared" si="1066"/>
        <v>0.39440696368791828</v>
      </c>
      <c r="N894" s="13">
        <f t="shared" si="1067"/>
        <v>0.12280412984172501</v>
      </c>
      <c r="O894" s="13">
        <f t="shared" si="1068"/>
        <v>0.24414106577853095</v>
      </c>
      <c r="P894" s="13">
        <f t="shared" si="1069"/>
        <v>7.6016738805066514E-2</v>
      </c>
      <c r="Q894" s="13">
        <f t="shared" si="1070"/>
        <v>1.9118392542019427E-2</v>
      </c>
      <c r="R894" s="13">
        <f t="shared" si="1071"/>
        <v>7.5562636422718432E-2</v>
      </c>
      <c r="S894" s="13">
        <f t="shared" si="1072"/>
        <v>3.6628058772880095E-3</v>
      </c>
      <c r="T894" s="13">
        <f t="shared" si="1073"/>
        <v>1.1834437930650364E-2</v>
      </c>
      <c r="U894" s="13">
        <f t="shared" si="1074"/>
        <v>2.3527484727123304E-2</v>
      </c>
      <c r="V894" s="13">
        <f t="shared" si="1075"/>
        <v>7.8439723236333099E-5</v>
      </c>
      <c r="W894" s="13">
        <f t="shared" si="1076"/>
        <v>1.9842597251511123E-3</v>
      </c>
      <c r="X894" s="13">
        <f t="shared" si="1077"/>
        <v>1.2282726439463397E-3</v>
      </c>
      <c r="Y894" s="13">
        <f t="shared" si="1078"/>
        <v>3.8015529639196785E-4</v>
      </c>
      <c r="Z894" s="13">
        <f t="shared" si="1079"/>
        <v>1.5591292148918034E-2</v>
      </c>
      <c r="AA894" s="13">
        <f t="shared" si="1080"/>
        <v>4.8545670886557145E-3</v>
      </c>
      <c r="AB894" s="13">
        <f t="shared" si="1081"/>
        <v>7.5576871349609888E-4</v>
      </c>
      <c r="AC894" s="13">
        <f t="shared" si="1082"/>
        <v>9.4488886197699065E-7</v>
      </c>
      <c r="AD894" s="13">
        <f t="shared" si="1083"/>
        <v>1.5445676126548774E-4</v>
      </c>
      <c r="AE894" s="13">
        <f t="shared" si="1084"/>
        <v>9.5609970877427036E-5</v>
      </c>
      <c r="AF894" s="13">
        <f t="shared" si="1085"/>
        <v>2.9591668426447173E-5</v>
      </c>
      <c r="AG894" s="13">
        <f t="shared" si="1086"/>
        <v>6.1058264964394056E-6</v>
      </c>
      <c r="AH894" s="13">
        <f t="shared" si="1087"/>
        <v>2.4127836426293633E-3</v>
      </c>
      <c r="AI894" s="13">
        <f t="shared" si="1088"/>
        <v>7.5125396610364902E-4</v>
      </c>
      <c r="AJ894" s="13">
        <f t="shared" si="1089"/>
        <v>1.1695671995094827E-4</v>
      </c>
      <c r="AK894" s="13">
        <f t="shared" si="1090"/>
        <v>1.2138704050269017E-5</v>
      </c>
      <c r="AL894" s="13">
        <f t="shared" si="1091"/>
        <v>7.2845944857663518E-9</v>
      </c>
      <c r="AM894" s="13">
        <f t="shared" si="1092"/>
        <v>9.6184550029334679E-6</v>
      </c>
      <c r="AN894" s="13">
        <f t="shared" si="1093"/>
        <v>5.9539005944558402E-6</v>
      </c>
      <c r="AO894" s="13">
        <f t="shared" si="1094"/>
        <v>1.8427560495864601E-6</v>
      </c>
      <c r="AP894" s="13">
        <f t="shared" si="1095"/>
        <v>3.8022691224747193E-7</v>
      </c>
      <c r="AQ894" s="13">
        <f t="shared" si="1096"/>
        <v>5.8840875124120767E-8</v>
      </c>
      <c r="AR894" s="13">
        <f t="shared" si="1097"/>
        <v>2.9870647541134347E-4</v>
      </c>
      <c r="AS894" s="13">
        <f t="shared" si="1098"/>
        <v>9.3006443009977549E-5</v>
      </c>
      <c r="AT894" s="13">
        <f t="shared" si="1099"/>
        <v>1.4479429060679323E-5</v>
      </c>
      <c r="AU894" s="13">
        <f t="shared" si="1100"/>
        <v>1.5027909833497855E-6</v>
      </c>
      <c r="AV894" s="13">
        <f t="shared" si="1101"/>
        <v>1.1697875293493065E-7</v>
      </c>
      <c r="AW894" s="13">
        <f t="shared" si="1102"/>
        <v>3.9000263356537971E-11</v>
      </c>
      <c r="AX894" s="13">
        <f t="shared" si="1103"/>
        <v>4.9914010392222894E-7</v>
      </c>
      <c r="AY894" s="13">
        <f t="shared" si="1104"/>
        <v>3.0897171744869106E-7</v>
      </c>
      <c r="AZ894" s="13">
        <f t="shared" si="1105"/>
        <v>9.5627982437239667E-8</v>
      </c>
      <c r="BA894" s="13">
        <f t="shared" si="1106"/>
        <v>1.973149538417029E-8</v>
      </c>
      <c r="BB894" s="13">
        <f t="shared" si="1107"/>
        <v>3.0534883736911201E-9</v>
      </c>
      <c r="BC894" s="13">
        <f t="shared" si="1108"/>
        <v>3.7802674624435872E-10</v>
      </c>
      <c r="BD894" s="13">
        <f t="shared" si="1109"/>
        <v>3.0816949655237461E-5</v>
      </c>
      <c r="BE894" s="13">
        <f t="shared" si="1110"/>
        <v>9.5952887124533574E-6</v>
      </c>
      <c r="BF894" s="13">
        <f t="shared" si="1111"/>
        <v>1.4938137373321633E-6</v>
      </c>
      <c r="BG894" s="13">
        <f t="shared" si="1112"/>
        <v>1.5503994017023055E-7</v>
      </c>
      <c r="BH894" s="13">
        <f t="shared" si="1113"/>
        <v>1.2068463982790916E-8</v>
      </c>
      <c r="BI894" s="13">
        <f t="shared" si="1114"/>
        <v>7.515370439075424E-10</v>
      </c>
      <c r="BJ894" s="14">
        <f t="shared" si="1115"/>
        <v>0.15765419328919872</v>
      </c>
      <c r="BK894" s="14">
        <f t="shared" si="1116"/>
        <v>0.47416620923868308</v>
      </c>
      <c r="BL894" s="14">
        <f t="shared" si="1117"/>
        <v>0.3525845417925233</v>
      </c>
      <c r="BM894" s="14">
        <f t="shared" si="1118"/>
        <v>6.794600045862717E-2</v>
      </c>
      <c r="BN894" s="14">
        <f t="shared" si="1119"/>
        <v>0.93204992707797862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1.62</v>
      </c>
      <c r="F895" s="10">
        <f>VLOOKUP(B895,home!$B$2:$E$405,3,FALSE)</f>
        <v>1.23</v>
      </c>
      <c r="G895" s="10">
        <f>VLOOKUP(C895,away!$B$2:$E$405,4,FALSE)</f>
        <v>2.16</v>
      </c>
      <c r="H895" s="10">
        <f>VLOOKUP(A895,away!$A$2:$E$405,3,FALSE)</f>
        <v>1.56</v>
      </c>
      <c r="I895" s="10">
        <f>VLOOKUP(C895,away!$B$2:$E$405,3,FALSE)</f>
        <v>0.62</v>
      </c>
      <c r="J895" s="10">
        <f>VLOOKUP(B895,home!$B$2:$E$405,4,FALSE)</f>
        <v>0.64</v>
      </c>
      <c r="K895" s="12">
        <f t="shared" si="1064"/>
        <v>4.3040160000000007</v>
      </c>
      <c r="L895" s="12">
        <f t="shared" si="1065"/>
        <v>0.619008</v>
      </c>
      <c r="M895" s="13">
        <f t="shared" si="1066"/>
        <v>7.2770916152209673E-3</v>
      </c>
      <c r="N895" s="13">
        <f t="shared" si="1067"/>
        <v>3.132071874537689E-2</v>
      </c>
      <c r="O895" s="13">
        <f t="shared" si="1068"/>
        <v>4.5045779265547011E-3</v>
      </c>
      <c r="P895" s="13">
        <f t="shared" si="1069"/>
        <v>1.9387775469138259E-2</v>
      </c>
      <c r="Q895" s="13">
        <f t="shared" si="1070"/>
        <v>6.7402437305801075E-2</v>
      </c>
      <c r="R895" s="13">
        <f t="shared" si="1071"/>
        <v>1.3941848865803858E-3</v>
      </c>
      <c r="S895" s="13">
        <f t="shared" si="1072"/>
        <v>1.2913326419290438E-2</v>
      </c>
      <c r="T895" s="13">
        <f t="shared" si="1073"/>
        <v>4.1722647911789312E-2</v>
      </c>
      <c r="U895" s="13">
        <f t="shared" si="1074"/>
        <v>6.0005940588001676E-3</v>
      </c>
      <c r="V895" s="13">
        <f t="shared" si="1075"/>
        <v>3.8226607614813965E-3</v>
      </c>
      <c r="W895" s="13">
        <f t="shared" si="1076"/>
        <v>9.6700389534388254E-2</v>
      </c>
      <c r="X895" s="13">
        <f t="shared" si="1077"/>
        <v>5.9858314724902606E-2</v>
      </c>
      <c r="Y895" s="13">
        <f t="shared" si="1078"/>
        <v>1.8526387840616255E-2</v>
      </c>
      <c r="Z895" s="13">
        <f t="shared" si="1079"/>
        <v>2.8767053275745058E-4</v>
      </c>
      <c r="AA895" s="13">
        <f t="shared" si="1080"/>
        <v>1.2381385757165915E-3</v>
      </c>
      <c r="AB895" s="13">
        <f t="shared" si="1081"/>
        <v>2.6644841200507124E-3</v>
      </c>
      <c r="AC895" s="13">
        <f t="shared" si="1082"/>
        <v>6.3652565867858008E-4</v>
      </c>
      <c r="AD895" s="13">
        <f t="shared" si="1083"/>
        <v>0.10405000594055991</v>
      </c>
      <c r="AE895" s="13">
        <f t="shared" si="1084"/>
        <v>6.4407786077254114E-2</v>
      </c>
      <c r="AF895" s="13">
        <f t="shared" si="1085"/>
        <v>1.9934467422054451E-2</v>
      </c>
      <c r="AG895" s="13">
        <f t="shared" si="1086"/>
        <v>4.1131982699970284E-3</v>
      </c>
      <c r="AH895" s="13">
        <f t="shared" si="1087"/>
        <v>4.4517590285280983E-5</v>
      </c>
      <c r="AI895" s="13">
        <f t="shared" si="1088"/>
        <v>1.9160442086929396E-4</v>
      </c>
      <c r="AJ895" s="13">
        <f t="shared" si="1089"/>
        <v>4.1233424654608778E-4</v>
      </c>
      <c r="AK895" s="13">
        <f t="shared" si="1090"/>
        <v>5.9156439816076894E-4</v>
      </c>
      <c r="AL895" s="13">
        <f t="shared" si="1091"/>
        <v>6.7833784172749751E-5</v>
      </c>
      <c r="AM895" s="13">
        <f t="shared" si="1092"/>
        <v>8.956657807365298E-2</v>
      </c>
      <c r="AN895" s="13">
        <f t="shared" si="1093"/>
        <v>5.5442428360215783E-2</v>
      </c>
      <c r="AO895" s="13">
        <f t="shared" si="1094"/>
        <v>1.7159653347200224E-2</v>
      </c>
      <c r="AP895" s="13">
        <f t="shared" si="1095"/>
        <v>3.5406542330479059E-3</v>
      </c>
      <c r="AQ895" s="13">
        <f t="shared" si="1096"/>
        <v>5.4792332387262942E-4</v>
      </c>
      <c r="AR895" s="13">
        <f t="shared" si="1097"/>
        <v>5.5113489054622444E-6</v>
      </c>
      <c r="AS895" s="13">
        <f t="shared" si="1098"/>
        <v>2.3720933870691989E-5</v>
      </c>
      <c r="AT895" s="13">
        <f t="shared" si="1099"/>
        <v>5.1047639457200157E-5</v>
      </c>
      <c r="AU895" s="13">
        <f t="shared" si="1100"/>
        <v>7.3236618995340283E-5</v>
      </c>
      <c r="AV895" s="13">
        <f t="shared" si="1101"/>
        <v>7.880289498546212E-5</v>
      </c>
      <c r="AW895" s="13">
        <f t="shared" si="1102"/>
        <v>5.0201152019321513E-6</v>
      </c>
      <c r="AX895" s="13">
        <f t="shared" si="1103"/>
        <v>6.4249330849041941E-2</v>
      </c>
      <c r="AY895" s="13">
        <f t="shared" si="1104"/>
        <v>3.9770849790203754E-2</v>
      </c>
      <c r="AZ895" s="13">
        <f t="shared" si="1105"/>
        <v>1.2309237093467221E-2</v>
      </c>
      <c r="BA895" s="13">
        <f t="shared" si="1106"/>
        <v>2.5398387449176532E-3</v>
      </c>
      <c r="BB895" s="13">
        <f t="shared" si="1107"/>
        <v>3.9304512545349656E-4</v>
      </c>
      <c r="BC895" s="13">
        <f t="shared" si="1108"/>
        <v>4.8659615403343624E-5</v>
      </c>
      <c r="BD895" s="13">
        <f t="shared" si="1109"/>
        <v>5.6859484387872837E-7</v>
      </c>
      <c r="BE895" s="13">
        <f t="shared" si="1110"/>
        <v>2.4472413055715493E-6</v>
      </c>
      <c r="BF895" s="13">
        <f t="shared" si="1111"/>
        <v>5.2664828675204222E-6</v>
      </c>
      <c r="BG895" s="13">
        <f t="shared" si="1112"/>
        <v>7.5556755085112598E-6</v>
      </c>
      <c r="BH895" s="13">
        <f t="shared" si="1113"/>
        <v>8.1299370698601497E-6</v>
      </c>
      <c r="BI895" s="13">
        <f t="shared" si="1114"/>
        <v>6.9982758455342405E-6</v>
      </c>
      <c r="BJ895" s="14">
        <f t="shared" si="1115"/>
        <v>0.79360455232921678</v>
      </c>
      <c r="BK895" s="14">
        <f t="shared" si="1116"/>
        <v>8.3876063498186146E-2</v>
      </c>
      <c r="BL895" s="14">
        <f t="shared" si="1117"/>
        <v>1.7305285867219026E-2</v>
      </c>
      <c r="BM895" s="14">
        <f t="shared" si="1118"/>
        <v>0.72402095660370525</v>
      </c>
      <c r="BN895" s="14">
        <f t="shared" si="1119"/>
        <v>0.13128678594867227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1.62</v>
      </c>
      <c r="F896" s="10">
        <f>VLOOKUP(B896,home!$B$2:$E$405,3,FALSE)</f>
        <v>1.65</v>
      </c>
      <c r="G896" s="10">
        <f>VLOOKUP(C896,away!$B$2:$E$405,4,FALSE)</f>
        <v>0.82</v>
      </c>
      <c r="H896" s="10">
        <f>VLOOKUP(A896,away!$A$2:$E$405,3,FALSE)</f>
        <v>1.56</v>
      </c>
      <c r="I896" s="10">
        <f>VLOOKUP(C896,away!$B$2:$E$405,3,FALSE)</f>
        <v>0.82</v>
      </c>
      <c r="J896" s="10">
        <f>VLOOKUP(B896,home!$B$2:$E$405,4,FALSE)</f>
        <v>0.21</v>
      </c>
      <c r="K896" s="12">
        <f t="shared" si="1064"/>
        <v>2.1918599999999997</v>
      </c>
      <c r="L896" s="12">
        <f t="shared" si="1065"/>
        <v>0.26863199999999998</v>
      </c>
      <c r="M896" s="13">
        <f t="shared" si="1066"/>
        <v>8.5392927310112707E-2</v>
      </c>
      <c r="N896" s="13">
        <f t="shared" si="1067"/>
        <v>0.18716934165394361</v>
      </c>
      <c r="O896" s="13">
        <f t="shared" si="1068"/>
        <v>2.2939272849170196E-2</v>
      </c>
      <c r="P896" s="13">
        <f t="shared" si="1069"/>
        <v>5.0279674587182174E-2</v>
      </c>
      <c r="Q896" s="13">
        <f t="shared" si="1070"/>
        <v>0.20512449659880644</v>
      </c>
      <c r="R896" s="13">
        <f t="shared" si="1071"/>
        <v>3.0811113720091432E-3</v>
      </c>
      <c r="S896" s="13">
        <f t="shared" si="1072"/>
        <v>7.4012150544157176E-3</v>
      </c>
      <c r="T896" s="13">
        <f t="shared" si="1073"/>
        <v>5.5103003770330561E-2</v>
      </c>
      <c r="U896" s="13">
        <f t="shared" si="1074"/>
        <v>6.7533647718519595E-3</v>
      </c>
      <c r="V896" s="13">
        <f t="shared" si="1075"/>
        <v>4.8420700793631497E-4</v>
      </c>
      <c r="W896" s="13">
        <f t="shared" si="1076"/>
        <v>0.14986805970501993</v>
      </c>
      <c r="X896" s="13">
        <f t="shared" si="1077"/>
        <v>4.0259356614678908E-2</v>
      </c>
      <c r="Y896" s="13">
        <f t="shared" si="1078"/>
        <v>5.4074757430572105E-3</v>
      </c>
      <c r="Z896" s="13">
        <f t="shared" si="1079"/>
        <v>2.7589503669518678E-4</v>
      </c>
      <c r="AA896" s="13">
        <f t="shared" si="1080"/>
        <v>6.0472329513071201E-4</v>
      </c>
      <c r="AB896" s="13">
        <f t="shared" si="1081"/>
        <v>6.6273440083260116E-4</v>
      </c>
      <c r="AC896" s="13">
        <f t="shared" si="1082"/>
        <v>1.7818930939866517E-5</v>
      </c>
      <c r="AD896" s="13">
        <f t="shared" si="1083"/>
        <v>8.2122451336261212E-2</v>
      </c>
      <c r="AE896" s="13">
        <f t="shared" si="1084"/>
        <v>2.2060718347362521E-2</v>
      </c>
      <c r="AF896" s="13">
        <f t="shared" si="1085"/>
        <v>2.9631074455443436E-3</v>
      </c>
      <c r="AG896" s="13">
        <f t="shared" si="1086"/>
        <v>2.6532849310382275E-4</v>
      </c>
      <c r="AH896" s="13">
        <f t="shared" si="1087"/>
        <v>1.8528558874375343E-5</v>
      </c>
      <c r="AI896" s="13">
        <f t="shared" si="1088"/>
        <v>4.0612007054388327E-5</v>
      </c>
      <c r="AJ896" s="13">
        <f t="shared" si="1089"/>
        <v>4.4507916891115806E-5</v>
      </c>
      <c r="AK896" s="13">
        <f t="shared" si="1090"/>
        <v>3.2518374238987018E-5</v>
      </c>
      <c r="AL896" s="13">
        <f t="shared" si="1091"/>
        <v>4.1967412401465269E-7</v>
      </c>
      <c r="AM896" s="13">
        <f t="shared" si="1092"/>
        <v>3.6000183237179496E-2</v>
      </c>
      <c r="AN896" s="13">
        <f t="shared" si="1093"/>
        <v>9.670801223370001E-3</v>
      </c>
      <c r="AO896" s="13">
        <f t="shared" si="1094"/>
        <v>1.2989433371181649E-3</v>
      </c>
      <c r="AP896" s="13">
        <f t="shared" si="1095"/>
        <v>1.1631258217890897E-4</v>
      </c>
      <c r="AQ896" s="13">
        <f t="shared" si="1096"/>
        <v>7.8113203939711638E-6</v>
      </c>
      <c r="AR896" s="13">
        <f t="shared" si="1097"/>
        <v>9.9547276550824013E-7</v>
      </c>
      <c r="AS896" s="13">
        <f t="shared" si="1098"/>
        <v>2.1819369358068909E-6</v>
      </c>
      <c r="AT896" s="13">
        <f t="shared" si="1099"/>
        <v>2.391250146058846E-6</v>
      </c>
      <c r="AU896" s="13">
        <f t="shared" si="1100"/>
        <v>1.7470951817135138E-6</v>
      </c>
      <c r="AV896" s="13">
        <f t="shared" si="1101"/>
        <v>9.5734701124764521E-7</v>
      </c>
      <c r="AW896" s="13">
        <f t="shared" si="1102"/>
        <v>6.8640469978030823E-9</v>
      </c>
      <c r="AX896" s="13">
        <f t="shared" si="1103"/>
        <v>1.315122693837404E-2</v>
      </c>
      <c r="AY896" s="13">
        <f t="shared" si="1104"/>
        <v>3.5328403949092947E-3</v>
      </c>
      <c r="AZ896" s="13">
        <f t="shared" si="1105"/>
        <v>4.7451699048263674E-4</v>
      </c>
      <c r="BA896" s="13">
        <f t="shared" si="1106"/>
        <v>4.2490149395777231E-5</v>
      </c>
      <c r="BB896" s="13">
        <f t="shared" si="1107"/>
        <v>2.8535534531216057E-6</v>
      </c>
      <c r="BC896" s="13">
        <f t="shared" si="1108"/>
        <v>1.5331115424379275E-7</v>
      </c>
      <c r="BD896" s="13">
        <f t="shared" si="1109"/>
        <v>4.4569306657334888E-8</v>
      </c>
      <c r="BE896" s="13">
        <f t="shared" si="1110"/>
        <v>9.7689680489946026E-8</v>
      </c>
      <c r="BF896" s="13">
        <f t="shared" si="1111"/>
        <v>1.0706105153934656E-7</v>
      </c>
      <c r="BG896" s="13">
        <f t="shared" si="1112"/>
        <v>7.8220945475677366E-8</v>
      </c>
      <c r="BH896" s="13">
        <f t="shared" si="1113"/>
        <v>4.2862340387579532E-8</v>
      </c>
      <c r="BI896" s="13">
        <f t="shared" si="1114"/>
        <v>1.8789649880384011E-8</v>
      </c>
      <c r="BJ896" s="14">
        <f t="shared" si="1115"/>
        <v>0.81464147274611809</v>
      </c>
      <c r="BK896" s="14">
        <f t="shared" si="1116"/>
        <v>0.14710910295962004</v>
      </c>
      <c r="BL896" s="14">
        <f t="shared" si="1117"/>
        <v>3.4186035841068246E-2</v>
      </c>
      <c r="BM896" s="14">
        <f t="shared" si="1118"/>
        <v>0.43869284868141517</v>
      </c>
      <c r="BN896" s="14">
        <f t="shared" si="1119"/>
        <v>0.55398682437122437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1.62</v>
      </c>
      <c r="F897" s="10">
        <f>VLOOKUP(B897,home!$B$2:$E$405,3,FALSE)</f>
        <v>1.23</v>
      </c>
      <c r="G897" s="10">
        <f>VLOOKUP(C897,away!$B$2:$E$405,4,FALSE)</f>
        <v>1.23</v>
      </c>
      <c r="H897" s="10">
        <f>VLOOKUP(A897,away!$A$2:$E$405,3,FALSE)</f>
        <v>1.56</v>
      </c>
      <c r="I897" s="10">
        <f>VLOOKUP(C897,away!$B$2:$E$405,3,FALSE)</f>
        <v>1.03</v>
      </c>
      <c r="J897" s="10">
        <f>VLOOKUP(B897,home!$B$2:$E$405,4,FALSE)</f>
        <v>0.43</v>
      </c>
      <c r="K897" s="12">
        <f t="shared" si="1064"/>
        <v>2.450898</v>
      </c>
      <c r="L897" s="12">
        <f t="shared" si="1065"/>
        <v>0.69092399999999998</v>
      </c>
      <c r="M897" s="13">
        <f t="shared" si="1066"/>
        <v>4.3204008443181806E-2</v>
      </c>
      <c r="N897" s="13">
        <f t="shared" si="1067"/>
        <v>0.1058886178853774</v>
      </c>
      <c r="O897" s="13">
        <f t="shared" si="1068"/>
        <v>2.9850686329596948E-2</v>
      </c>
      <c r="P897" s="13">
        <f t="shared" si="1069"/>
        <v>7.316098742383649E-2</v>
      </c>
      <c r="Q897" s="13">
        <f t="shared" si="1070"/>
        <v>0.12976110089901791</v>
      </c>
      <c r="R897" s="13">
        <f t="shared" si="1071"/>
        <v>1.031227780079522E-2</v>
      </c>
      <c r="S897" s="13">
        <f t="shared" si="1072"/>
        <v>3.0972415949957227E-2</v>
      </c>
      <c r="T897" s="13">
        <f t="shared" si="1073"/>
        <v>8.965505887755304E-2</v>
      </c>
      <c r="U897" s="13">
        <f t="shared" si="1074"/>
        <v>2.5274341037413401E-2</v>
      </c>
      <c r="V897" s="13">
        <f t="shared" si="1075"/>
        <v>5.8275779273805773E-3</v>
      </c>
      <c r="W897" s="13">
        <f t="shared" si="1076"/>
        <v>0.10601040755706705</v>
      </c>
      <c r="X897" s="13">
        <f t="shared" si="1077"/>
        <v>7.3245134830958986E-2</v>
      </c>
      <c r="Y897" s="13">
        <f t="shared" si="1078"/>
        <v>2.5303410768972752E-2</v>
      </c>
      <c r="Z897" s="13">
        <f t="shared" si="1079"/>
        <v>2.3750000757455456E-3</v>
      </c>
      <c r="AA897" s="13">
        <f t="shared" si="1080"/>
        <v>5.8208829356446064E-3</v>
      </c>
      <c r="AB897" s="13">
        <f t="shared" si="1081"/>
        <v>7.13319517260275E-3</v>
      </c>
      <c r="AC897" s="13">
        <f t="shared" si="1082"/>
        <v>6.1677054227679193E-4</v>
      </c>
      <c r="AD897" s="13">
        <f t="shared" si="1083"/>
        <v>6.4955173965200133E-2</v>
      </c>
      <c r="AE897" s="13">
        <f t="shared" si="1084"/>
        <v>4.4879088616731934E-2</v>
      </c>
      <c r="AF897" s="13">
        <f t="shared" si="1085"/>
        <v>1.5504019711713446E-2</v>
      </c>
      <c r="AG897" s="13">
        <f t="shared" si="1086"/>
        <v>3.5706997717653011E-3</v>
      </c>
      <c r="AH897" s="13">
        <f t="shared" si="1087"/>
        <v>4.1023613808360371E-4</v>
      </c>
      <c r="AI897" s="13">
        <f t="shared" si="1088"/>
        <v>1.0054469303568282E-3</v>
      </c>
      <c r="AJ897" s="13">
        <f t="shared" si="1089"/>
        <v>1.232123935358845E-3</v>
      </c>
      <c r="AK897" s="13">
        <f t="shared" si="1090"/>
        <v>1.0066033629743741E-3</v>
      </c>
      <c r="AL897" s="13">
        <f t="shared" si="1091"/>
        <v>4.1777180880100791E-5</v>
      </c>
      <c r="AM897" s="13">
        <f t="shared" si="1092"/>
        <v>3.1839701192192212E-2</v>
      </c>
      <c r="AN897" s="13">
        <f t="shared" si="1093"/>
        <v>2.1998813706514211E-2</v>
      </c>
      <c r="AO897" s="13">
        <f t="shared" si="1094"/>
        <v>7.5997541806798125E-3</v>
      </c>
      <c r="AP897" s="13">
        <f t="shared" si="1095"/>
        <v>1.7502841858440064E-3</v>
      </c>
      <c r="AQ897" s="13">
        <f t="shared" si="1096"/>
        <v>3.0232833770502094E-4</v>
      </c>
      <c r="AR897" s="13">
        <f t="shared" si="1097"/>
        <v>5.6688398693855176E-5</v>
      </c>
      <c r="AS897" s="13">
        <f t="shared" si="1098"/>
        <v>1.3893748298197226E-4</v>
      </c>
      <c r="AT897" s="13">
        <f t="shared" si="1099"/>
        <v>1.7026079958277498E-4</v>
      </c>
      <c r="AU897" s="13">
        <f t="shared" si="1100"/>
        <v>1.3909728439194131E-4</v>
      </c>
      <c r="AV897" s="13">
        <f t="shared" si="1101"/>
        <v>8.5228314030410052E-5</v>
      </c>
      <c r="AW897" s="13">
        <f t="shared" si="1102"/>
        <v>1.9651338917056401E-6</v>
      </c>
      <c r="AX897" s="13">
        <f t="shared" si="1103"/>
        <v>1.300597666209025E-2</v>
      </c>
      <c r="AY897" s="13">
        <f t="shared" si="1104"/>
        <v>8.9861414192780424E-3</v>
      </c>
      <c r="AZ897" s="13">
        <f t="shared" si="1105"/>
        <v>3.1043703869866311E-3</v>
      </c>
      <c r="BA897" s="13">
        <f t="shared" si="1106"/>
        <v>7.1496133508611713E-4</v>
      </c>
      <c r="BB897" s="13">
        <f t="shared" si="1107"/>
        <v>1.2349598637076005E-4</v>
      </c>
      <c r="BC897" s="13">
        <f t="shared" si="1108"/>
        <v>1.7065268177446206E-5</v>
      </c>
      <c r="BD897" s="13">
        <f t="shared" si="1109"/>
        <v>6.5278958631921966E-6</v>
      </c>
      <c r="BE897" s="13">
        <f t="shared" si="1110"/>
        <v>1.5999206915306029E-5</v>
      </c>
      <c r="BF897" s="13">
        <f t="shared" si="1111"/>
        <v>1.9606212115154863E-5</v>
      </c>
      <c r="BG897" s="13">
        <f t="shared" si="1112"/>
        <v>1.6017608686869607E-5</v>
      </c>
      <c r="BH897" s="13">
        <f t="shared" si="1113"/>
        <v>9.8143812738578374E-6</v>
      </c>
      <c r="BI897" s="13">
        <f t="shared" si="1114"/>
        <v>4.8108094870671248E-6</v>
      </c>
      <c r="BJ897" s="14">
        <f t="shared" si="1115"/>
        <v>0.74821560554528244</v>
      </c>
      <c r="BK897" s="14">
        <f t="shared" si="1116"/>
        <v>0.16280967888679104</v>
      </c>
      <c r="BL897" s="14">
        <f t="shared" si="1117"/>
        <v>8.2708782036848963E-2</v>
      </c>
      <c r="BM897" s="14">
        <f t="shared" si="1118"/>
        <v>0.5949472114774762</v>
      </c>
      <c r="BN897" s="14">
        <f t="shared" si="1119"/>
        <v>0.39217767878180576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1.62</v>
      </c>
      <c r="F898" s="10">
        <f>VLOOKUP(B898,home!$B$2:$E$405,3,FALSE)</f>
        <v>1.32</v>
      </c>
      <c r="G898" s="10">
        <f>VLOOKUP(C898,away!$B$2:$E$405,4,FALSE)</f>
        <v>1.32</v>
      </c>
      <c r="H898" s="10">
        <f>VLOOKUP(A898,away!$A$2:$E$405,3,FALSE)</f>
        <v>1.38</v>
      </c>
      <c r="I898" s="10">
        <f>VLOOKUP(C898,away!$B$2:$E$405,3,FALSE)</f>
        <v>0.66</v>
      </c>
      <c r="J898" s="10">
        <f>VLOOKUP(B898,home!$B$2:$E$405,4,FALSE)</f>
        <v>0.36</v>
      </c>
      <c r="K898" s="12">
        <f t="shared" si="1064"/>
        <v>2.8226880000000003</v>
      </c>
      <c r="L898" s="12">
        <f t="shared" si="1065"/>
        <v>0.32788799999999996</v>
      </c>
      <c r="M898" s="13">
        <f t="shared" si="1066"/>
        <v>4.2827451149253709E-2</v>
      </c>
      <c r="N898" s="13">
        <f t="shared" si="1067"/>
        <v>0.12088853242958467</v>
      </c>
      <c r="O898" s="13">
        <f t="shared" si="1068"/>
        <v>1.4042607302426501E-2</v>
      </c>
      <c r="P898" s="13">
        <f t="shared" si="1069"/>
        <v>3.9637899121271664E-2</v>
      </c>
      <c r="Q898" s="13">
        <f t="shared" si="1070"/>
        <v>0.17061530491329976</v>
      </c>
      <c r="R898" s="13">
        <f t="shared" si="1071"/>
        <v>2.30220121158901E-3</v>
      </c>
      <c r="S898" s="13">
        <f t="shared" si="1072"/>
        <v>9.1714718281541187E-3</v>
      </c>
      <c r="T898" s="13">
        <f t="shared" si="1073"/>
        <v>5.5942711097412043E-2</v>
      </c>
      <c r="U898" s="13">
        <f t="shared" si="1074"/>
        <v>6.4983957335377597E-3</v>
      </c>
      <c r="V898" s="13">
        <f t="shared" si="1075"/>
        <v>9.4315902887983391E-4</v>
      </c>
      <c r="W898" s="13">
        <f t="shared" si="1076"/>
        <v>0.16053125793170411</v>
      </c>
      <c r="X898" s="13">
        <f t="shared" si="1077"/>
        <v>5.2636273100710604E-2</v>
      </c>
      <c r="Y898" s="13">
        <f t="shared" si="1078"/>
        <v>8.629401157222898E-3</v>
      </c>
      <c r="Z898" s="13">
        <f t="shared" si="1079"/>
        <v>2.5162138362183248E-4</v>
      </c>
      <c r="AA898" s="13">
        <f t="shared" si="1080"/>
        <v>7.1024866009274318E-4</v>
      </c>
      <c r="AB898" s="13">
        <f t="shared" si="1081"/>
        <v>1.0024051849299327E-3</v>
      </c>
      <c r="AC898" s="13">
        <f t="shared" si="1082"/>
        <v>5.4557359588960211E-5</v>
      </c>
      <c r="AD898" s="13">
        <f t="shared" si="1083"/>
        <v>0.11328241384718152</v>
      </c>
      <c r="AE898" s="13">
        <f t="shared" si="1084"/>
        <v>3.7143944111524656E-2</v>
      </c>
      <c r="AF898" s="13">
        <f t="shared" si="1085"/>
        <v>6.0895267734197974E-3</v>
      </c>
      <c r="AG898" s="13">
        <f t="shared" si="1086"/>
        <v>6.6556091822769022E-4</v>
      </c>
      <c r="AH898" s="13">
        <f t="shared" si="1087"/>
        <v>2.0625908058248847E-5</v>
      </c>
      <c r="AI898" s="13">
        <f t="shared" si="1088"/>
        <v>5.8220503165122328E-5</v>
      </c>
      <c r="AJ898" s="13">
        <f t="shared" si="1089"/>
        <v>8.2169157819076416E-5</v>
      </c>
      <c r="AK898" s="13">
        <f t="shared" si="1090"/>
        <v>7.7312631915337732E-5</v>
      </c>
      <c r="AL898" s="13">
        <f t="shared" si="1091"/>
        <v>2.0197691505606522E-6</v>
      </c>
      <c r="AM898" s="13">
        <f t="shared" si="1092"/>
        <v>6.3952182035494645E-2</v>
      </c>
      <c r="AN898" s="13">
        <f t="shared" si="1093"/>
        <v>2.0969153063254267E-2</v>
      </c>
      <c r="AO898" s="13">
        <f t="shared" si="1094"/>
        <v>3.4377668298021572E-3</v>
      </c>
      <c r="AP898" s="13">
        <f t="shared" si="1095"/>
        <v>3.7573416343005662E-4</v>
      </c>
      <c r="AQ898" s="13">
        <f t="shared" si="1096"/>
        <v>3.0799680844688598E-5</v>
      </c>
      <c r="AR898" s="13">
        <f t="shared" si="1097"/>
        <v>1.3525975482806205E-6</v>
      </c>
      <c r="AS898" s="13">
        <f t="shared" si="1098"/>
        <v>3.8179608683611287E-6</v>
      </c>
      <c r="AT898" s="13">
        <f t="shared" si="1099"/>
        <v>5.3884561637962699E-6</v>
      </c>
      <c r="AU898" s="13">
        <f t="shared" si="1100"/>
        <v>5.0699768506912554E-6</v>
      </c>
      <c r="AV898" s="13">
        <f t="shared" si="1101"/>
        <v>3.5777407041810003E-6</v>
      </c>
      <c r="AW898" s="13">
        <f t="shared" si="1102"/>
        <v>5.1926330536077912E-8</v>
      </c>
      <c r="AX898" s="13">
        <f t="shared" si="1103"/>
        <v>3.0086176134234387E-2</v>
      </c>
      <c r="AY898" s="13">
        <f t="shared" si="1104"/>
        <v>9.8648961203018446E-3</v>
      </c>
      <c r="AZ898" s="13">
        <f t="shared" si="1105"/>
        <v>1.6172905295467653E-3</v>
      </c>
      <c r="BA898" s="13">
        <f t="shared" si="1106"/>
        <v>1.7676338571734329E-4</v>
      </c>
      <c r="BB898" s="13">
        <f t="shared" si="1107"/>
        <v>1.4489648254022061E-5</v>
      </c>
      <c r="BC898" s="13">
        <f t="shared" si="1108"/>
        <v>9.5019635734295786E-7</v>
      </c>
      <c r="BD898" s="13">
        <f t="shared" si="1109"/>
        <v>7.3916750818439278E-8</v>
      </c>
      <c r="BE898" s="13">
        <f t="shared" si="1110"/>
        <v>2.0864392553419876E-7</v>
      </c>
      <c r="BF898" s="13">
        <f t="shared" si="1111"/>
        <v>2.9446835243913827E-7</v>
      </c>
      <c r="BG898" s="13">
        <f t="shared" si="1112"/>
        <v>2.7706409493657544E-7</v>
      </c>
      <c r="BH898" s="13">
        <f t="shared" si="1113"/>
        <v>1.9551637400208311E-7</v>
      </c>
      <c r="BI898" s="13">
        <f t="shared" si="1114"/>
        <v>1.1037634453983842E-7</v>
      </c>
      <c r="BJ898" s="14">
        <f t="shared" si="1115"/>
        <v>0.85695112806752538</v>
      </c>
      <c r="BK898" s="14">
        <f t="shared" si="1116"/>
        <v>0.10250145437660069</v>
      </c>
      <c r="BL898" s="14">
        <f t="shared" si="1117"/>
        <v>2.4814553011511309E-2</v>
      </c>
      <c r="BM898" s="14">
        <f t="shared" si="1118"/>
        <v>0.58433991651786255</v>
      </c>
      <c r="BN898" s="14">
        <f t="shared" si="1119"/>
        <v>0.39031399612742534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1.62</v>
      </c>
      <c r="F899" s="10">
        <f>VLOOKUP(B899,home!$B$2:$E$405,3,FALSE)</f>
        <v>1.1000000000000001</v>
      </c>
      <c r="G899" s="10">
        <f>VLOOKUP(C899,away!$B$2:$E$405,4,FALSE)</f>
        <v>1.97</v>
      </c>
      <c r="H899" s="10">
        <f>VLOOKUP(A899,away!$A$2:$E$405,3,FALSE)</f>
        <v>1.38</v>
      </c>
      <c r="I899" s="10">
        <f>VLOOKUP(C899,away!$B$2:$E$405,3,FALSE)</f>
        <v>0.33</v>
      </c>
      <c r="J899" s="10">
        <f>VLOOKUP(B899,home!$B$2:$E$405,4,FALSE)</f>
        <v>0.72</v>
      </c>
      <c r="K899" s="12">
        <f t="shared" si="1064"/>
        <v>3.5105400000000007</v>
      </c>
      <c r="L899" s="12">
        <f t="shared" si="1065"/>
        <v>0.32788799999999996</v>
      </c>
      <c r="M899" s="13">
        <f t="shared" si="1066"/>
        <v>2.1527415857647766E-2</v>
      </c>
      <c r="N899" s="13">
        <f t="shared" si="1067"/>
        <v>7.5572854464906788E-2</v>
      </c>
      <c r="O899" s="13">
        <f t="shared" si="1068"/>
        <v>7.0585813307324115E-3</v>
      </c>
      <c r="P899" s="13">
        <f t="shared" si="1069"/>
        <v>2.4779432104789362E-2</v>
      </c>
      <c r="Q899" s="13">
        <f t="shared" si="1070"/>
        <v>0.13265076425661704</v>
      </c>
      <c r="R899" s="13">
        <f t="shared" si="1071"/>
        <v>1.1572120576855943E-3</v>
      </c>
      <c r="S899" s="13">
        <f t="shared" si="1072"/>
        <v>7.1306776844018054E-3</v>
      </c>
      <c r="T899" s="13">
        <f t="shared" si="1073"/>
        <v>4.3494593790573646E-2</v>
      </c>
      <c r="U899" s="13">
        <f t="shared" si="1074"/>
        <v>4.062439216987586E-3</v>
      </c>
      <c r="V899" s="13">
        <f t="shared" si="1075"/>
        <v>9.1198510520609929E-4</v>
      </c>
      <c r="W899" s="13">
        <f t="shared" si="1076"/>
        <v>0.15522527131780811</v>
      </c>
      <c r="X899" s="13">
        <f t="shared" si="1077"/>
        <v>5.0896503761853472E-2</v>
      </c>
      <c r="Y899" s="13">
        <f t="shared" si="1078"/>
        <v>8.3441764127333042E-3</v>
      </c>
      <c r="Z899" s="13">
        <f t="shared" si="1079"/>
        <v>1.2647864905680474E-4</v>
      </c>
      <c r="AA899" s="13">
        <f t="shared" si="1080"/>
        <v>4.4400835665987532E-4</v>
      </c>
      <c r="AB899" s="13">
        <f t="shared" si="1081"/>
        <v>7.7935454819437976E-4</v>
      </c>
      <c r="AC899" s="13">
        <f t="shared" si="1082"/>
        <v>6.5609572998880902E-5</v>
      </c>
      <c r="AD899" s="13">
        <f t="shared" si="1083"/>
        <v>0.13623113099300457</v>
      </c>
      <c r="AE899" s="13">
        <f t="shared" si="1084"/>
        <v>4.4668553079034286E-2</v>
      </c>
      <c r="AF899" s="13">
        <f t="shared" si="1085"/>
        <v>7.323141265989196E-3</v>
      </c>
      <c r="AG899" s="13">
        <f t="shared" si="1086"/>
        <v>8.0039004780755533E-4</v>
      </c>
      <c r="AH899" s="13">
        <f t="shared" si="1087"/>
        <v>1.0367707820484395E-5</v>
      </c>
      <c r="AI899" s="13">
        <f t="shared" si="1088"/>
        <v>3.6396253012123292E-5</v>
      </c>
      <c r="AJ899" s="13">
        <f t="shared" si="1089"/>
        <v>6.3885251024589681E-5</v>
      </c>
      <c r="AK899" s="13">
        <f t="shared" si="1090"/>
        <v>7.4757243043954363E-5</v>
      </c>
      <c r="AL899" s="13">
        <f t="shared" si="1091"/>
        <v>3.0208325426526779E-6</v>
      </c>
      <c r="AM899" s="13">
        <f t="shared" si="1092"/>
        <v>9.5648966919236467E-2</v>
      </c>
      <c r="AN899" s="13">
        <f t="shared" si="1093"/>
        <v>3.1362148465214609E-2</v>
      </c>
      <c r="AO899" s="13">
        <f t="shared" si="1094"/>
        <v>5.1416360679811431E-3</v>
      </c>
      <c r="AP899" s="13">
        <f t="shared" si="1095"/>
        <v>5.6196025568606707E-4</v>
      </c>
      <c r="AQ899" s="13">
        <f t="shared" si="1096"/>
        <v>4.6065006079098278E-5</v>
      </c>
      <c r="AR899" s="13">
        <f t="shared" si="1097"/>
        <v>6.7988939636859794E-7</v>
      </c>
      <c r="AS899" s="13">
        <f t="shared" si="1098"/>
        <v>2.3867789215278183E-6</v>
      </c>
      <c r="AT899" s="13">
        <f t="shared" si="1099"/>
        <v>4.1894414375901358E-6</v>
      </c>
      <c r="AU899" s="13">
        <f t="shared" si="1100"/>
        <v>4.9024005814392249E-6</v>
      </c>
      <c r="AV899" s="13">
        <f t="shared" si="1101"/>
        <v>4.3025183342914163E-6</v>
      </c>
      <c r="AW899" s="13">
        <f t="shared" si="1102"/>
        <v>9.6588094643777943E-8</v>
      </c>
      <c r="AX899" s="13">
        <f t="shared" si="1103"/>
        <v>5.5963254054776063E-2</v>
      </c>
      <c r="AY899" s="13">
        <f t="shared" si="1104"/>
        <v>1.8349679445512416E-2</v>
      </c>
      <c r="AZ899" s="13">
        <f t="shared" si="1105"/>
        <v>3.0083198470150867E-3</v>
      </c>
      <c r="BA899" s="13">
        <f t="shared" si="1106"/>
        <v>3.28797325999361E-4</v>
      </c>
      <c r="BB899" s="13">
        <f t="shared" si="1107"/>
        <v>2.6952174406819613E-5</v>
      </c>
      <c r="BC899" s="13">
        <f t="shared" si="1108"/>
        <v>1.7674589123806552E-6</v>
      </c>
      <c r="BD899" s="13">
        <f t="shared" si="1109"/>
        <v>3.7154595732751107E-8</v>
      </c>
      <c r="BE899" s="13">
        <f t="shared" si="1110"/>
        <v>1.3043269450365208E-7</v>
      </c>
      <c r="BF899" s="13">
        <f t="shared" si="1111"/>
        <v>2.2894459568142552E-7</v>
      </c>
      <c r="BG899" s="13">
        <f t="shared" si="1112"/>
        <v>2.6790638697449054E-7</v>
      </c>
      <c r="BH899" s="13">
        <f t="shared" si="1113"/>
        <v>2.3512402193235707E-7</v>
      </c>
      <c r="BI899" s="13">
        <f t="shared" si="1114"/>
        <v>1.6508245679088338E-7</v>
      </c>
      <c r="BJ899" s="14">
        <f t="shared" si="1115"/>
        <v>0.86564692641114738</v>
      </c>
      <c r="BK899" s="14">
        <f t="shared" si="1116"/>
        <v>7.2767820603098984E-2</v>
      </c>
      <c r="BL899" s="14">
        <f t="shared" si="1117"/>
        <v>1.3704527638583831E-2</v>
      </c>
      <c r="BM899" s="14">
        <f t="shared" si="1118"/>
        <v>0.67114991037209037</v>
      </c>
      <c r="BN899" s="14">
        <f t="shared" si="1119"/>
        <v>0.26274626007237895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1.62</v>
      </c>
      <c r="F900" s="10">
        <f>VLOOKUP(B900,home!$B$2:$E$405,3,FALSE)</f>
        <v>0.22</v>
      </c>
      <c r="G900" s="10">
        <f>VLOOKUP(C900,away!$B$2:$E$405,4,FALSE)</f>
        <v>1.1000000000000001</v>
      </c>
      <c r="H900" s="10">
        <f>VLOOKUP(A900,away!$A$2:$E$405,3,FALSE)</f>
        <v>1.38</v>
      </c>
      <c r="I900" s="10">
        <f>VLOOKUP(C900,away!$B$2:$E$405,3,FALSE)</f>
        <v>1.54</v>
      </c>
      <c r="J900" s="10">
        <f>VLOOKUP(B900,home!$B$2:$E$405,4,FALSE)</f>
        <v>1.45</v>
      </c>
      <c r="K900" s="12">
        <f t="shared" si="1064"/>
        <v>0.39204000000000011</v>
      </c>
      <c r="L900" s="12">
        <f t="shared" si="1065"/>
        <v>3.0815399999999999</v>
      </c>
      <c r="M900" s="13">
        <f t="shared" si="1066"/>
        <v>3.1005830857707337E-2</v>
      </c>
      <c r="N900" s="13">
        <f t="shared" si="1067"/>
        <v>1.2155525929455589E-2</v>
      </c>
      <c r="O900" s="13">
        <f t="shared" si="1068"/>
        <v>9.5545708021259459E-2</v>
      </c>
      <c r="P900" s="13">
        <f t="shared" si="1069"/>
        <v>3.7457739372654578E-2</v>
      </c>
      <c r="Q900" s="13">
        <f t="shared" si="1070"/>
        <v>2.3827261926918845E-3</v>
      </c>
      <c r="R900" s="13">
        <f t="shared" si="1071"/>
        <v>0.14721396054791597</v>
      </c>
      <c r="S900" s="13">
        <f t="shared" si="1072"/>
        <v>1.1313051449490043E-2</v>
      </c>
      <c r="T900" s="13">
        <f t="shared" si="1073"/>
        <v>7.3424660718277501E-3</v>
      </c>
      <c r="U900" s="13">
        <f t="shared" si="1074"/>
        <v>5.7713761093205002E-2</v>
      </c>
      <c r="V900" s="13">
        <f t="shared" si="1075"/>
        <v>1.5185721917530981E-3</v>
      </c>
      <c r="W900" s="13">
        <f t="shared" si="1076"/>
        <v>3.1137465886097566E-4</v>
      </c>
      <c r="X900" s="13">
        <f t="shared" si="1077"/>
        <v>9.5951346626645096E-4</v>
      </c>
      <c r="Y900" s="13">
        <f t="shared" si="1078"/>
        <v>1.4783895634193597E-3</v>
      </c>
      <c r="Z900" s="13">
        <f t="shared" si="1079"/>
        <v>0.15121523599560835</v>
      </c>
      <c r="AA900" s="13">
        <f t="shared" si="1080"/>
        <v>5.928242111971832E-2</v>
      </c>
      <c r="AB900" s="13">
        <f t="shared" si="1081"/>
        <v>1.1620540187887185E-2</v>
      </c>
      <c r="AC900" s="13">
        <f t="shared" si="1082"/>
        <v>1.1466045217086305E-4</v>
      </c>
      <c r="AD900" s="13">
        <f t="shared" si="1083"/>
        <v>3.0517830314964224E-5</v>
      </c>
      <c r="AE900" s="13">
        <f t="shared" si="1084"/>
        <v>9.4041914828774844E-5</v>
      </c>
      <c r="AF900" s="13">
        <f t="shared" si="1085"/>
        <v>1.4489696111073144E-4</v>
      </c>
      <c r="AG900" s="13">
        <f t="shared" si="1086"/>
        <v>1.4883526051372113E-4</v>
      </c>
      <c r="AH900" s="13">
        <f t="shared" si="1087"/>
        <v>0.11649394958247673</v>
      </c>
      <c r="AI900" s="13">
        <f t="shared" si="1088"/>
        <v>4.5670287994314197E-2</v>
      </c>
      <c r="AJ900" s="13">
        <f t="shared" si="1089"/>
        <v>8.9522898526454685E-3</v>
      </c>
      <c r="AK900" s="13">
        <f t="shared" si="1090"/>
        <v>1.1698852379437106E-3</v>
      </c>
      <c r="AL900" s="13">
        <f t="shared" si="1091"/>
        <v>5.5407917994228413E-6</v>
      </c>
      <c r="AM900" s="13">
        <f t="shared" si="1092"/>
        <v>2.3928420393357159E-6</v>
      </c>
      <c r="AN900" s="13">
        <f t="shared" si="1093"/>
        <v>7.3736384578945821E-6</v>
      </c>
      <c r="AO900" s="13">
        <f t="shared" si="1094"/>
        <v>1.1361080926770238E-5</v>
      </c>
      <c r="AP900" s="13">
        <f t="shared" si="1095"/>
        <v>1.1669875106359853E-5</v>
      </c>
      <c r="AQ900" s="13">
        <f t="shared" si="1096"/>
        <v>8.9902967338130365E-6</v>
      </c>
      <c r="AR900" s="13">
        <f t="shared" si="1097"/>
        <v>7.1796153079277031E-2</v>
      </c>
      <c r="AS900" s="13">
        <f t="shared" si="1098"/>
        <v>2.8146963853199779E-2</v>
      </c>
      <c r="AT900" s="13">
        <f t="shared" si="1099"/>
        <v>5.5173678545042204E-3</v>
      </c>
      <c r="AU900" s="13">
        <f t="shared" si="1100"/>
        <v>7.2100963122661188E-4</v>
      </c>
      <c r="AV900" s="13">
        <f t="shared" si="1101"/>
        <v>7.0666153956520225E-5</v>
      </c>
      <c r="AW900" s="13">
        <f t="shared" si="1102"/>
        <v>1.8593772830575282E-7</v>
      </c>
      <c r="AX900" s="13">
        <f t="shared" si="1103"/>
        <v>1.5634829885019568E-7</v>
      </c>
      <c r="AY900" s="13">
        <f t="shared" si="1104"/>
        <v>4.8179353683883202E-7</v>
      </c>
      <c r="AZ900" s="13">
        <f t="shared" si="1105"/>
        <v>7.4233302775516727E-7</v>
      </c>
      <c r="BA900" s="13">
        <f t="shared" si="1106"/>
        <v>7.6250963944955281E-7</v>
      </c>
      <c r="BB900" s="13">
        <f t="shared" si="1107"/>
        <v>5.8742598858734378E-7</v>
      </c>
      <c r="BC900" s="13">
        <f t="shared" si="1108"/>
        <v>3.6203533617428846E-7</v>
      </c>
      <c r="BD900" s="13">
        <f t="shared" si="1109"/>
        <v>3.6873786259985893E-2</v>
      </c>
      <c r="BE900" s="13">
        <f t="shared" si="1110"/>
        <v>1.4455999165364877E-2</v>
      </c>
      <c r="BF900" s="13">
        <f t="shared" si="1111"/>
        <v>2.8336649563948228E-3</v>
      </c>
      <c r="BG900" s="13">
        <f t="shared" si="1112"/>
        <v>3.7030333650167564E-4</v>
      </c>
      <c r="BH900" s="13">
        <f t="shared" si="1113"/>
        <v>3.6293430010529225E-5</v>
      </c>
      <c r="BI900" s="13">
        <f t="shared" si="1114"/>
        <v>2.8456952602655773E-6</v>
      </c>
      <c r="BJ900" s="14">
        <f t="shared" si="1115"/>
        <v>2.5093168028382035E-2</v>
      </c>
      <c r="BK900" s="14">
        <f t="shared" si="1116"/>
        <v>8.1415876909112173E-2</v>
      </c>
      <c r="BL900" s="14">
        <f t="shared" si="1117"/>
        <v>0.70448785705304828</v>
      </c>
      <c r="BM900" s="14">
        <f t="shared" si="1118"/>
        <v>0.63645035120865745</v>
      </c>
      <c r="BN900" s="14">
        <f t="shared" si="1119"/>
        <v>0.32576149092168483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1.42592592592593</v>
      </c>
      <c r="F901" s="10">
        <f>VLOOKUP(B901,home!$B$2:$E$405,3,FALSE)</f>
        <v>0.39</v>
      </c>
      <c r="G901" s="10">
        <f>VLOOKUP(C901,away!$B$2:$E$405,4,FALSE)</f>
        <v>0.19</v>
      </c>
      <c r="H901" s="10">
        <f>VLOOKUP(A901,away!$A$2:$E$405,3,FALSE)</f>
        <v>1.34615384615385</v>
      </c>
      <c r="I901" s="10">
        <f>VLOOKUP(C901,away!$B$2:$E$405,3,FALSE)</f>
        <v>0.97</v>
      </c>
      <c r="J901" s="10">
        <f>VLOOKUP(B901,home!$B$2:$E$405,4,FALSE)</f>
        <v>0.74</v>
      </c>
      <c r="K901" s="12">
        <f t="shared" si="1064"/>
        <v>0.10566111111111143</v>
      </c>
      <c r="L901" s="12">
        <f t="shared" si="1065"/>
        <v>0.96626923076923354</v>
      </c>
      <c r="M901" s="13">
        <f t="shared" si="1066"/>
        <v>0.3423470323637739</v>
      </c>
      <c r="N901" s="13">
        <f t="shared" si="1067"/>
        <v>3.6172767825147972E-2</v>
      </c>
      <c r="O901" s="13">
        <f t="shared" si="1068"/>
        <v>0.33079940361827365</v>
      </c>
      <c r="P901" s="13">
        <f t="shared" si="1069"/>
        <v>3.4952632541199805E-2</v>
      </c>
      <c r="Q901" s="13">
        <f t="shared" si="1070"/>
        <v>1.9110274201846981E-3</v>
      </c>
      <c r="R901" s="13">
        <f t="shared" si="1071"/>
        <v>0.15982064263657525</v>
      </c>
      <c r="S901" s="13">
        <f t="shared" si="1072"/>
        <v>8.921404350469075E-4</v>
      </c>
      <c r="T901" s="13">
        <f t="shared" si="1073"/>
        <v>1.8465669952807808E-3</v>
      </c>
      <c r="U901" s="13">
        <f t="shared" si="1074"/>
        <v>1.688682667947241E-2</v>
      </c>
      <c r="V901" s="13">
        <f t="shared" si="1075"/>
        <v>1.0120548207094777E-5</v>
      </c>
      <c r="W901" s="13">
        <f t="shared" si="1076"/>
        <v>6.7307093526838642E-5</v>
      </c>
      <c r="X901" s="13">
        <f t="shared" si="1077"/>
        <v>6.5036773487491225E-5</v>
      </c>
      <c r="Y901" s="13">
        <f t="shared" si="1078"/>
        <v>3.1421516544735509E-5</v>
      </c>
      <c r="Z901" s="13">
        <f t="shared" si="1079"/>
        <v>5.1476589807162722E-2</v>
      </c>
      <c r="AA901" s="13">
        <f t="shared" si="1080"/>
        <v>5.4390736752357258E-3</v>
      </c>
      <c r="AB901" s="13">
        <f t="shared" si="1081"/>
        <v>2.8734928397030159E-4</v>
      </c>
      <c r="AC901" s="13">
        <f t="shared" si="1082"/>
        <v>6.4579901597884054E-8</v>
      </c>
      <c r="AD901" s="13">
        <f t="shared" si="1083"/>
        <v>1.7779355719263171E-6</v>
      </c>
      <c r="AE901" s="13">
        <f t="shared" si="1084"/>
        <v>1.7179644374424995E-6</v>
      </c>
      <c r="AF901" s="13">
        <f t="shared" si="1085"/>
        <v>8.300080877282315E-7</v>
      </c>
      <c r="AG901" s="13">
        <f t="shared" si="1086"/>
        <v>2.6733709215380027E-7</v>
      </c>
      <c r="AH901" s="13">
        <f t="shared" si="1087"/>
        <v>1.2435061208897619E-2</v>
      </c>
      <c r="AI901" s="13">
        <f t="shared" si="1088"/>
        <v>1.3139023840668029E-3</v>
      </c>
      <c r="AJ901" s="13">
        <f t="shared" si="1089"/>
        <v>6.9414192896018328E-5</v>
      </c>
      <c r="AK901" s="13">
        <f t="shared" si="1090"/>
        <v>2.4447935827581035E-6</v>
      </c>
      <c r="AL901" s="13">
        <f t="shared" si="1091"/>
        <v>2.6373677662836259E-10</v>
      </c>
      <c r="AM901" s="13">
        <f t="shared" si="1092"/>
        <v>3.7571729602740834E-8</v>
      </c>
      <c r="AN901" s="13">
        <f t="shared" si="1093"/>
        <v>3.6304406261910021E-8</v>
      </c>
      <c r="AO901" s="13">
        <f t="shared" si="1094"/>
        <v>1.7539915356114769E-8</v>
      </c>
      <c r="AP901" s="13">
        <f t="shared" si="1095"/>
        <v>5.6494268396368292E-9</v>
      </c>
      <c r="AQ901" s="13">
        <f t="shared" si="1096"/>
        <v>1.3647168316557349E-9</v>
      </c>
      <c r="AR901" s="13">
        <f t="shared" si="1097"/>
        <v>2.4031234057779681E-3</v>
      </c>
      <c r="AS901" s="13">
        <f t="shared" si="1098"/>
        <v>2.5391668919161841E-4</v>
      </c>
      <c r="AT901" s="13">
        <f t="shared" si="1099"/>
        <v>1.3414559754820568E-5</v>
      </c>
      <c r="AU901" s="13">
        <f t="shared" si="1100"/>
        <v>4.7246576292024637E-7</v>
      </c>
      <c r="AV901" s="13">
        <f t="shared" si="1101"/>
        <v>1.2480314368028049E-8</v>
      </c>
      <c r="AW901" s="13">
        <f t="shared" si="1102"/>
        <v>7.4796541469134984E-13</v>
      </c>
      <c r="AX901" s="13">
        <f t="shared" si="1103"/>
        <v>6.6164511603197103E-10</v>
      </c>
      <c r="AY901" s="13">
        <f t="shared" si="1104"/>
        <v>6.3932731731043284E-10</v>
      </c>
      <c r="AZ901" s="13">
        <f t="shared" si="1105"/>
        <v>3.0888115755365477E-10</v>
      </c>
      <c r="BA901" s="13">
        <f t="shared" si="1106"/>
        <v>9.9487452836160162E-11</v>
      </c>
      <c r="BB901" s="13">
        <f t="shared" si="1107"/>
        <v>2.4032916130796716E-11</v>
      </c>
      <c r="BC901" s="13">
        <f t="shared" si="1108"/>
        <v>4.6444534765692909E-12</v>
      </c>
      <c r="BD901" s="13">
        <f t="shared" si="1109"/>
        <v>3.8701070079076951E-4</v>
      </c>
      <c r="BE901" s="13">
        <f t="shared" si="1110"/>
        <v>4.0891980657442592E-5</v>
      </c>
      <c r="BF901" s="13">
        <f t="shared" si="1111"/>
        <v>2.1603460558997304E-6</v>
      </c>
      <c r="BG901" s="13">
        <f t="shared" si="1112"/>
        <v>7.6088188216957556E-8</v>
      </c>
      <c r="BH901" s="13">
        <f t="shared" si="1113"/>
        <v>2.0098906273587785E-9</v>
      </c>
      <c r="BI901" s="13">
        <f t="shared" si="1114"/>
        <v>4.2473455379707496E-11</v>
      </c>
      <c r="BJ901" s="14">
        <f t="shared" si="1115"/>
        <v>4.0098821037575068E-2</v>
      </c>
      <c r="BK901" s="14">
        <f t="shared" si="1116"/>
        <v>0.37820199137119337</v>
      </c>
      <c r="BL901" s="14">
        <f t="shared" si="1117"/>
        <v>0.53015519924182863</v>
      </c>
      <c r="BM901" s="14">
        <f t="shared" si="1118"/>
        <v>9.392909441402518E-2</v>
      </c>
      <c r="BN901" s="14">
        <f t="shared" si="1119"/>
        <v>0.90600350640515526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1.42592592592593</v>
      </c>
      <c r="F902" s="10">
        <f>VLOOKUP(B902,home!$B$2:$E$405,3,FALSE)</f>
        <v>0.19</v>
      </c>
      <c r="G902" s="10">
        <f>VLOOKUP(C902,away!$B$2:$E$405,4,FALSE)</f>
        <v>0.78</v>
      </c>
      <c r="H902" s="10">
        <f>VLOOKUP(A902,away!$A$2:$E$405,3,FALSE)</f>
        <v>1.34615384615385</v>
      </c>
      <c r="I902" s="10">
        <f>VLOOKUP(C902,away!$B$2:$E$405,3,FALSE)</f>
        <v>0.57999999999999996</v>
      </c>
      <c r="J902" s="10">
        <f>VLOOKUP(B902,home!$B$2:$E$405,4,FALSE)</f>
        <v>0.5</v>
      </c>
      <c r="K902" s="12">
        <f t="shared" si="1064"/>
        <v>0.21132222222222286</v>
      </c>
      <c r="L902" s="12">
        <f t="shared" si="1065"/>
        <v>0.3903846153846165</v>
      </c>
      <c r="M902" s="13">
        <f t="shared" si="1066"/>
        <v>0.54787570272482689</v>
      </c>
      <c r="N902" s="13">
        <f t="shared" si="1067"/>
        <v>0.11577831100137238</v>
      </c>
      <c r="O902" s="13">
        <f t="shared" si="1068"/>
        <v>0.21388224548680801</v>
      </c>
      <c r="P902" s="13">
        <f t="shared" si="1069"/>
        <v>4.5198071410151267E-2</v>
      </c>
      <c r="Q902" s="13">
        <f t="shared" si="1070"/>
        <v>1.2233264982972822E-2</v>
      </c>
      <c r="R902" s="13">
        <f t="shared" si="1071"/>
        <v>4.1748169070982846E-2</v>
      </c>
      <c r="S902" s="13">
        <f t="shared" si="1072"/>
        <v>9.3217569652982604E-4</v>
      </c>
      <c r="T902" s="13">
        <f t="shared" si="1073"/>
        <v>4.7756784452759422E-3</v>
      </c>
      <c r="U902" s="13">
        <f t="shared" si="1074"/>
        <v>8.8223158617891685E-3</v>
      </c>
      <c r="V902" s="13">
        <f t="shared" si="1075"/>
        <v>8.5446274054536434E-6</v>
      </c>
      <c r="W902" s="13">
        <f t="shared" si="1076"/>
        <v>8.6172024707837312E-4</v>
      </c>
      <c r="X902" s="13">
        <f t="shared" si="1077"/>
        <v>3.3640232722482734E-4</v>
      </c>
      <c r="Y902" s="13">
        <f t="shared" si="1078"/>
        <v>6.5663146564077076E-5</v>
      </c>
      <c r="Z902" s="13">
        <f t="shared" si="1079"/>
        <v>5.4326143085958603E-3</v>
      </c>
      <c r="AA902" s="13">
        <f t="shared" si="1080"/>
        <v>1.1480321281687219E-3</v>
      </c>
      <c r="AB902" s="13">
        <f t="shared" si="1081"/>
        <v>1.2130235025356104E-4</v>
      </c>
      <c r="AC902" s="13">
        <f t="shared" si="1082"/>
        <v>4.4056603272886922E-8</v>
      </c>
      <c r="AD902" s="13">
        <f t="shared" si="1083"/>
        <v>4.5525159386621193E-5</v>
      </c>
      <c r="AE902" s="13">
        <f t="shared" si="1084"/>
        <v>1.7772321837469478E-5</v>
      </c>
      <c r="AF902" s="13">
        <f t="shared" si="1085"/>
        <v>3.4690205125060717E-6</v>
      </c>
      <c r="AG902" s="13">
        <f t="shared" si="1086"/>
        <v>4.5141741284534268E-7</v>
      </c>
      <c r="AH902" s="13">
        <f t="shared" si="1087"/>
        <v>5.3020226184853961E-4</v>
      </c>
      <c r="AI902" s="13">
        <f t="shared" si="1088"/>
        <v>1.1204352020108229E-4</v>
      </c>
      <c r="AJ902" s="13">
        <f t="shared" si="1089"/>
        <v>1.1838642837246614E-5</v>
      </c>
      <c r="AK902" s="13">
        <f t="shared" si="1090"/>
        <v>8.3392277082071837E-7</v>
      </c>
      <c r="AL902" s="13">
        <f t="shared" si="1091"/>
        <v>1.4538140610457234E-10</v>
      </c>
      <c r="AM902" s="13">
        <f t="shared" si="1092"/>
        <v>1.9240955697203374E-6</v>
      </c>
      <c r="AN902" s="13">
        <f t="shared" si="1093"/>
        <v>7.5113730894851842E-7</v>
      </c>
      <c r="AO902" s="13">
        <f t="shared" si="1094"/>
        <v>1.4661622472745163E-7</v>
      </c>
      <c r="AP902" s="13">
        <f t="shared" si="1095"/>
        <v>1.9078906166456901E-8</v>
      </c>
      <c r="AQ902" s="13">
        <f t="shared" si="1096"/>
        <v>1.8620278614378657E-9</v>
      </c>
      <c r="AR902" s="13">
        <f t="shared" si="1097"/>
        <v>4.1396561213559201E-5</v>
      </c>
      <c r="AS902" s="13">
        <f t="shared" si="1098"/>
        <v>8.7480133080076092E-6</v>
      </c>
      <c r="AT902" s="13">
        <f t="shared" si="1099"/>
        <v>9.2432480613887346E-7</v>
      </c>
      <c r="AU902" s="13">
        <f t="shared" si="1100"/>
        <v>6.5110124029464007E-8</v>
      </c>
      <c r="AV902" s="13">
        <f t="shared" si="1101"/>
        <v>3.439804024767722E-9</v>
      </c>
      <c r="AW902" s="13">
        <f t="shared" si="1102"/>
        <v>3.3315338285178228E-13</v>
      </c>
      <c r="AX902" s="13">
        <f t="shared" si="1103"/>
        <v>6.7767358593539149E-8</v>
      </c>
      <c r="AY902" s="13">
        <f t="shared" si="1104"/>
        <v>2.6455334220170166E-8</v>
      </c>
      <c r="AZ902" s="13">
        <f t="shared" si="1105"/>
        <v>5.1638777372063075E-9</v>
      </c>
      <c r="BA902" s="13">
        <f t="shared" si="1106"/>
        <v>6.71966141444156E-10</v>
      </c>
      <c r="BB902" s="13">
        <f t="shared" si="1107"/>
        <v>6.5581310919790398E-11</v>
      </c>
      <c r="BC902" s="13">
        <f t="shared" si="1108"/>
        <v>5.1203869679682681E-12</v>
      </c>
      <c r="BD902" s="13">
        <f t="shared" si="1109"/>
        <v>2.6934301046001718E-6</v>
      </c>
      <c r="BE902" s="13">
        <f t="shared" si="1110"/>
        <v>5.6918163510434246E-7</v>
      </c>
      <c r="BF902" s="13">
        <f t="shared" si="1111"/>
        <v>6.0140363989164018E-8</v>
      </c>
      <c r="BG902" s="13">
        <f t="shared" si="1112"/>
        <v>4.2363317878144944E-9</v>
      </c>
      <c r="BH902" s="13">
        <f t="shared" si="1113"/>
        <v>2.2380776186790033E-10</v>
      </c>
      <c r="BI902" s="13">
        <f t="shared" si="1114"/>
        <v>9.4591107177013623E-12</v>
      </c>
      <c r="BJ902" s="14">
        <f t="shared" si="1115"/>
        <v>0.1341212009889137</v>
      </c>
      <c r="BK902" s="14">
        <f t="shared" si="1116"/>
        <v>0.5940145651162323</v>
      </c>
      <c r="BL902" s="14">
        <f t="shared" si="1117"/>
        <v>0.26643144791661799</v>
      </c>
      <c r="BM902" s="14">
        <f t="shared" si="1118"/>
        <v>2.3284037198244699E-2</v>
      </c>
      <c r="BN902" s="14">
        <f t="shared" si="1119"/>
        <v>0.9767157646771143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1.42592592592593</v>
      </c>
      <c r="F903" s="10">
        <f>VLOOKUP(B903,home!$B$2:$E$405,3,FALSE)</f>
        <v>0.97</v>
      </c>
      <c r="G903" s="10">
        <f>VLOOKUP(C903,away!$B$2:$E$405,4,FALSE)</f>
        <v>1.17</v>
      </c>
      <c r="H903" s="10">
        <f>VLOOKUP(A903,away!$A$2:$E$405,3,FALSE)</f>
        <v>1.34615384615385</v>
      </c>
      <c r="I903" s="10">
        <f>VLOOKUP(C903,away!$B$2:$E$405,3,FALSE)</f>
        <v>0.28999999999999998</v>
      </c>
      <c r="J903" s="10">
        <f>VLOOKUP(B903,home!$B$2:$E$405,4,FALSE)</f>
        <v>0.74</v>
      </c>
      <c r="K903" s="12">
        <f t="shared" si="1064"/>
        <v>1.6182833333333377</v>
      </c>
      <c r="L903" s="12">
        <f t="shared" si="1065"/>
        <v>0.28888461538461618</v>
      </c>
      <c r="M903" s="13">
        <f t="shared" si="1066"/>
        <v>0.14850035224559996</v>
      </c>
      <c r="N903" s="13">
        <f t="shared" si="1067"/>
        <v>0.24031564503318428</v>
      </c>
      <c r="O903" s="13">
        <f t="shared" si="1068"/>
        <v>4.2899467142950155E-2</v>
      </c>
      <c r="P903" s="13">
        <f t="shared" si="1069"/>
        <v>6.9423492686317381E-2</v>
      </c>
      <c r="Q903" s="13">
        <f t="shared" si="1070"/>
        <v>0.19444940154822637</v>
      </c>
      <c r="R903" s="13">
        <f t="shared" si="1071"/>
        <v>6.196498032898067E-3</v>
      </c>
      <c r="S903" s="13">
        <f t="shared" si="1072"/>
        <v>8.1138213881071283E-3</v>
      </c>
      <c r="T903" s="13">
        <f t="shared" si="1073"/>
        <v>5.6173440578028158E-2</v>
      </c>
      <c r="U903" s="13">
        <f t="shared" si="1074"/>
        <v>1.0027689491671755E-2</v>
      </c>
      <c r="V903" s="13">
        <f t="shared" si="1075"/>
        <v>4.2146538246270315E-4</v>
      </c>
      <c r="W903" s="13">
        <f t="shared" si="1076"/>
        <v>0.10489140856737886</v>
      </c>
      <c r="X903" s="13">
        <f t="shared" si="1077"/>
        <v>3.030151422113787E-2</v>
      </c>
      <c r="Y903" s="13">
        <f t="shared" si="1078"/>
        <v>4.3768206406724457E-3</v>
      </c>
      <c r="Z903" s="13">
        <f t="shared" si="1079"/>
        <v>5.9669098365509659E-4</v>
      </c>
      <c r="AA903" s="13">
        <f t="shared" si="1080"/>
        <v>9.6561507399931792E-4</v>
      </c>
      <c r="AB903" s="13">
        <f t="shared" si="1081"/>
        <v>7.8131939033426712E-4</v>
      </c>
      <c r="AC903" s="13">
        <f t="shared" si="1082"/>
        <v>1.2314616789824135E-5</v>
      </c>
      <c r="AD903" s="13">
        <f t="shared" si="1083"/>
        <v>4.2436004573611706E-2</v>
      </c>
      <c r="AE903" s="13">
        <f t="shared" si="1084"/>
        <v>1.2259108859707629E-2</v>
      </c>
      <c r="AF903" s="13">
        <f t="shared" si="1085"/>
        <v>1.7707339739473893E-3</v>
      </c>
      <c r="AG903" s="13">
        <f t="shared" si="1086"/>
        <v>1.7051260100408826E-4</v>
      </c>
      <c r="AH903" s="13">
        <f t="shared" si="1087"/>
        <v>4.3093711329167704E-5</v>
      </c>
      <c r="AI903" s="13">
        <f t="shared" si="1088"/>
        <v>6.9737834815470129E-5</v>
      </c>
      <c r="AJ903" s="13">
        <f t="shared" si="1089"/>
        <v>5.6427787892314366E-5</v>
      </c>
      <c r="AK903" s="13">
        <f t="shared" si="1090"/>
        <v>3.0438716227667028E-5</v>
      </c>
      <c r="AL903" s="13">
        <f t="shared" si="1091"/>
        <v>2.3028193420827071E-7</v>
      </c>
      <c r="AM903" s="13">
        <f t="shared" si="1092"/>
        <v>1.3734695786946614E-2</v>
      </c>
      <c r="AN903" s="13">
        <f t="shared" si="1093"/>
        <v>3.9677423098367802E-3</v>
      </c>
      <c r="AO903" s="13">
        <f t="shared" si="1094"/>
        <v>5.7310985556123344E-4</v>
      </c>
      <c r="AP903" s="13">
        <f t="shared" si="1095"/>
        <v>5.5187540065646642E-5</v>
      </c>
      <c r="AQ903" s="13">
        <f t="shared" si="1096"/>
        <v>3.9857078214718551E-6</v>
      </c>
      <c r="AR903" s="13">
        <f t="shared" si="1097"/>
        <v>2.4898220445644583E-6</v>
      </c>
      <c r="AS903" s="13">
        <f t="shared" si="1098"/>
        <v>4.0292375176845974E-6</v>
      </c>
      <c r="AT903" s="13">
        <f t="shared" si="1099"/>
        <v>3.2602239604551881E-6</v>
      </c>
      <c r="AU903" s="13">
        <f t="shared" si="1100"/>
        <v>1.7586553660462131E-6</v>
      </c>
      <c r="AV903" s="13">
        <f t="shared" si="1101"/>
        <v>7.1150066698745647E-7</v>
      </c>
      <c r="AW903" s="13">
        <f t="shared" si="1102"/>
        <v>2.9904486071630819E-9</v>
      </c>
      <c r="AX903" s="13">
        <f t="shared" si="1103"/>
        <v>3.7044382134032248E-3</v>
      </c>
      <c r="AY903" s="13">
        <f t="shared" si="1104"/>
        <v>1.0701552084950651E-3</v>
      </c>
      <c r="AZ903" s="13">
        <f t="shared" si="1105"/>
        <v>1.5457568790397031E-4</v>
      </c>
      <c r="BA903" s="13">
        <f t="shared" si="1106"/>
        <v>1.4884846049316985E-5</v>
      </c>
      <c r="BB903" s="13">
        <f t="shared" si="1107"/>
        <v>1.0750007565040397E-6</v>
      </c>
      <c r="BC903" s="13">
        <f t="shared" si="1108"/>
        <v>6.2110236016168205E-8</v>
      </c>
      <c r="BD903" s="13">
        <f t="shared" si="1109"/>
        <v>1.1987854728669041E-7</v>
      </c>
      <c r="BE903" s="13">
        <f t="shared" si="1110"/>
        <v>1.9399745509826349E-7</v>
      </c>
      <c r="BF903" s="13">
        <f t="shared" si="1111"/>
        <v>1.5697142414730124E-7</v>
      </c>
      <c r="BG903" s="13">
        <f t="shared" si="1112"/>
        <v>8.4674746502391971E-8</v>
      </c>
      <c r="BH903" s="13">
        <f t="shared" si="1113"/>
        <v>3.4256932754761551E-8</v>
      </c>
      <c r="BI903" s="13">
        <f t="shared" si="1114"/>
        <v>1.1087484665630297E-8</v>
      </c>
      <c r="BJ903" s="14">
        <f t="shared" si="1115"/>
        <v>0.71042450286397474</v>
      </c>
      <c r="BK903" s="14">
        <f t="shared" si="1116"/>
        <v>0.2275418318097063</v>
      </c>
      <c r="BL903" s="14">
        <f t="shared" si="1117"/>
        <v>6.1083137488264369E-2</v>
      </c>
      <c r="BM903" s="14">
        <f t="shared" si="1118"/>
        <v>0.29679115423837765</v>
      </c>
      <c r="BN903" s="14">
        <f t="shared" si="1119"/>
        <v>0.70178485668917612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1.42592592592593</v>
      </c>
      <c r="F904" s="10">
        <f>VLOOKUP(B904,home!$B$2:$E$405,3,FALSE)</f>
        <v>0.57999999999999996</v>
      </c>
      <c r="G904" s="10">
        <f>VLOOKUP(C904,away!$B$2:$E$405,4,FALSE)</f>
        <v>0.88</v>
      </c>
      <c r="H904" s="10">
        <f>VLOOKUP(A904,away!$A$2:$E$405,3,FALSE)</f>
        <v>1.34615384615385</v>
      </c>
      <c r="I904" s="10">
        <f>VLOOKUP(C904,away!$B$2:$E$405,3,FALSE)</f>
        <v>0.57999999999999996</v>
      </c>
      <c r="J904" s="10">
        <f>VLOOKUP(B904,home!$B$2:$E$405,4,FALSE)</f>
        <v>0.99</v>
      </c>
      <c r="K904" s="12">
        <f t="shared" si="1064"/>
        <v>0.72779259259259466</v>
      </c>
      <c r="L904" s="12">
        <f t="shared" si="1065"/>
        <v>0.7729615384615407</v>
      </c>
      <c r="M904" s="13">
        <f t="shared" si="1066"/>
        <v>0.22296195419818474</v>
      </c>
      <c r="N904" s="13">
        <f t="shared" si="1067"/>
        <v>0.1622700586954082</v>
      </c>
      <c r="O904" s="13">
        <f t="shared" si="1068"/>
        <v>0.17234101513542047</v>
      </c>
      <c r="P904" s="13">
        <f t="shared" si="1069"/>
        <v>0.12542851421544726</v>
      </c>
      <c r="Q904" s="13">
        <f t="shared" si="1070"/>
        <v>5.9049473359041815E-2</v>
      </c>
      <c r="R904" s="13">
        <f t="shared" si="1071"/>
        <v>6.660648809954911E-2</v>
      </c>
      <c r="S904" s="13">
        <f t="shared" si="1072"/>
        <v>1.7640130840787555E-2</v>
      </c>
      <c r="T904" s="13">
        <f t="shared" si="1073"/>
        <v>4.564297177294873E-2</v>
      </c>
      <c r="U904" s="13">
        <f t="shared" si="1074"/>
        <v>4.8475708657458649E-2</v>
      </c>
      <c r="V904" s="13">
        <f t="shared" si="1075"/>
        <v>1.1026173151792401E-3</v>
      </c>
      <c r="W904" s="13">
        <f t="shared" si="1076"/>
        <v>1.4325256435734802E-2</v>
      </c>
      <c r="X904" s="13">
        <f t="shared" si="1077"/>
        <v>1.1072872253421661E-2</v>
      </c>
      <c r="Y904" s="13">
        <f t="shared" si="1078"/>
        <v>4.2794521860964555E-3</v>
      </c>
      <c r="Z904" s="13">
        <f t="shared" si="1079"/>
        <v>1.7161417837649264E-2</v>
      </c>
      <c r="AA904" s="13">
        <f t="shared" si="1080"/>
        <v>1.2489952780627558E-2</v>
      </c>
      <c r="AB904" s="13">
        <f t="shared" si="1081"/>
        <v>4.5450475577860075E-3</v>
      </c>
      <c r="AC904" s="13">
        <f t="shared" si="1082"/>
        <v>3.8767727236388395E-5</v>
      </c>
      <c r="AD904" s="13">
        <f t="shared" si="1083"/>
        <v>2.6064538802292956E-3</v>
      </c>
      <c r="AE904" s="13">
        <f t="shared" si="1084"/>
        <v>2.0146886011910888E-3</v>
      </c>
      <c r="AF904" s="13">
        <f t="shared" si="1085"/>
        <v>7.7863840034879633E-4</v>
      </c>
      <c r="AG904" s="13">
        <f t="shared" si="1086"/>
        <v>2.0061917861294626E-4</v>
      </c>
      <c r="AH904" s="13">
        <f t="shared" si="1087"/>
        <v>3.3162789834926755E-3</v>
      </c>
      <c r="AI904" s="13">
        <f t="shared" si="1088"/>
        <v>2.4135632791564689E-3</v>
      </c>
      <c r="AJ904" s="13">
        <f t="shared" si="1089"/>
        <v>8.7828673816178521E-4</v>
      </c>
      <c r="AK904" s="13">
        <f t="shared" si="1090"/>
        <v>2.1307019406881973E-4</v>
      </c>
      <c r="AL904" s="13">
        <f t="shared" si="1091"/>
        <v>8.7236020948178702E-7</v>
      </c>
      <c r="AM904" s="13">
        <f t="shared" si="1092"/>
        <v>3.793915653930216E-4</v>
      </c>
      <c r="AN904" s="13">
        <f t="shared" si="1093"/>
        <v>2.9325508806552224E-4</v>
      </c>
      <c r="AO904" s="13">
        <f t="shared" si="1094"/>
        <v>1.1333745201640028E-4</v>
      </c>
      <c r="AP904" s="13">
        <f t="shared" si="1095"/>
        <v>2.920183042530261E-5</v>
      </c>
      <c r="AQ904" s="13">
        <f t="shared" si="1096"/>
        <v>5.6429729428587333E-6</v>
      </c>
      <c r="AR904" s="13">
        <f t="shared" si="1097"/>
        <v>5.1267122100963477E-4</v>
      </c>
      <c r="AS904" s="13">
        <f t="shared" si="1098"/>
        <v>3.7311831708621311E-4</v>
      </c>
      <c r="AT904" s="13">
        <f t="shared" si="1099"/>
        <v>1.3577637366798042E-4</v>
      </c>
      <c r="AU904" s="13">
        <f t="shared" si="1100"/>
        <v>3.2939013001546797E-5</v>
      </c>
      <c r="AV904" s="13">
        <f t="shared" si="1101"/>
        <v>5.9931924174592312E-6</v>
      </c>
      <c r="AW904" s="13">
        <f t="shared" si="1102"/>
        <v>1.3631977573317453E-8</v>
      </c>
      <c r="AX904" s="13">
        <f t="shared" si="1103"/>
        <v>4.6019728497524987E-5</v>
      </c>
      <c r="AY904" s="13">
        <f t="shared" si="1104"/>
        <v>3.5571480139029327E-5</v>
      </c>
      <c r="AZ904" s="13">
        <f t="shared" si="1105"/>
        <v>1.3747693006809118E-5</v>
      </c>
      <c r="BA904" s="13">
        <f t="shared" si="1106"/>
        <v>3.542145978946714E-6</v>
      </c>
      <c r="BB904" s="13">
        <f t="shared" si="1107"/>
        <v>6.8448565133550309E-7</v>
      </c>
      <c r="BC904" s="13">
        <f t="shared" si="1108"/>
        <v>1.0581621642222807E-7</v>
      </c>
      <c r="BD904" s="13">
        <f t="shared" si="1109"/>
        <v>6.6045855952760597E-5</v>
      </c>
      <c r="BE904" s="13">
        <f t="shared" si="1110"/>
        <v>4.8067684733856684E-5</v>
      </c>
      <c r="BF904" s="13">
        <f t="shared" si="1111"/>
        <v>1.7491652446188519E-5</v>
      </c>
      <c r="BG904" s="13">
        <f t="shared" si="1112"/>
        <v>4.2434316941800486E-6</v>
      </c>
      <c r="BH904" s="13">
        <f t="shared" si="1113"/>
        <v>7.7208453854922083E-7</v>
      </c>
      <c r="BI904" s="13">
        <f t="shared" si="1114"/>
        <v>1.1238348160227896E-7</v>
      </c>
      <c r="BJ904" s="14">
        <f t="shared" si="1115"/>
        <v>0.30316098502136707</v>
      </c>
      <c r="BK904" s="14">
        <f t="shared" si="1116"/>
        <v>0.36720842813718363</v>
      </c>
      <c r="BL904" s="14">
        <f t="shared" si="1117"/>
        <v>0.31247664263575142</v>
      </c>
      <c r="BM904" s="14">
        <f t="shared" si="1118"/>
        <v>0.19131441208073838</v>
      </c>
      <c r="BN904" s="14">
        <f t="shared" si="1119"/>
        <v>0.80865750370305167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1.52</v>
      </c>
      <c r="F905" s="10">
        <f>VLOOKUP(B905,home!$B$2:$E$405,3,FALSE)</f>
        <v>1.17</v>
      </c>
      <c r="G905" s="10">
        <f>VLOOKUP(C905,away!$B$2:$E$405,4,FALSE)</f>
        <v>1.4</v>
      </c>
      <c r="H905" s="10">
        <f>VLOOKUP(A905,away!$A$2:$E$405,3,FALSE)</f>
        <v>1.0925925925925899</v>
      </c>
      <c r="I905" s="10">
        <f>VLOOKUP(C905,away!$B$2:$E$405,3,FALSE)</f>
        <v>0.7</v>
      </c>
      <c r="J905" s="10">
        <f>VLOOKUP(B905,home!$B$2:$E$405,4,FALSE)</f>
        <v>2.14</v>
      </c>
      <c r="K905" s="12">
        <f t="shared" si="1064"/>
        <v>2.48976</v>
      </c>
      <c r="L905" s="12">
        <f t="shared" si="1065"/>
        <v>1.6367037037036996</v>
      </c>
      <c r="M905" s="13">
        <f t="shared" si="1066"/>
        <v>1.6139853327393736E-2</v>
      </c>
      <c r="N905" s="13">
        <f t="shared" si="1067"/>
        <v>4.0184361220411823E-2</v>
      </c>
      <c r="O905" s="13">
        <f t="shared" si="1068"/>
        <v>2.641615771817981E-2</v>
      </c>
      <c r="P905" s="13">
        <f t="shared" si="1069"/>
        <v>6.5769892840415359E-2</v>
      </c>
      <c r="Q905" s="13">
        <f t="shared" si="1070"/>
        <v>5.0024707596066288E-2</v>
      </c>
      <c r="R905" s="13">
        <f t="shared" si="1071"/>
        <v>2.1617711587482984E-2</v>
      </c>
      <c r="S905" s="13">
        <f t="shared" si="1072"/>
        <v>6.7003068684922049E-2</v>
      </c>
      <c r="T905" s="13">
        <f t="shared" si="1073"/>
        <v>8.1875624199176295E-2</v>
      </c>
      <c r="U905" s="13">
        <f t="shared" si="1074"/>
        <v>5.3822913602051624E-2</v>
      </c>
      <c r="V905" s="13">
        <f t="shared" si="1075"/>
        <v>3.0337496175843293E-2</v>
      </c>
      <c r="W905" s="13">
        <f t="shared" si="1076"/>
        <v>4.1516505328127326E-2</v>
      </c>
      <c r="X905" s="13">
        <f t="shared" si="1077"/>
        <v>6.7950218035380372E-2</v>
      </c>
      <c r="Y905" s="13">
        <f t="shared" si="1078"/>
        <v>5.5607186762990493E-2</v>
      </c>
      <c r="Z905" s="13">
        <f t="shared" si="1079"/>
        <v>1.179392954027726E-2</v>
      </c>
      <c r="AA905" s="13">
        <f t="shared" si="1080"/>
        <v>2.9364054012200706E-2</v>
      </c>
      <c r="AB905" s="13">
        <f t="shared" si="1081"/>
        <v>3.6554723558708431E-2</v>
      </c>
      <c r="AC905" s="13">
        <f t="shared" si="1082"/>
        <v>7.7265799449102125E-3</v>
      </c>
      <c r="AD905" s="13">
        <f t="shared" si="1083"/>
        <v>2.584153357643958E-2</v>
      </c>
      <c r="AE905" s="13">
        <f t="shared" si="1084"/>
        <v>4.2294933713942169E-2</v>
      </c>
      <c r="AF905" s="13">
        <f t="shared" si="1085"/>
        <v>3.4612137328755815E-2</v>
      </c>
      <c r="AG905" s="13">
        <f t="shared" si="1086"/>
        <v>1.8883271119691906E-2</v>
      </c>
      <c r="AH905" s="13">
        <f t="shared" si="1087"/>
        <v>4.8257920399480663E-3</v>
      </c>
      <c r="AI905" s="13">
        <f t="shared" si="1088"/>
        <v>1.2015063989381096E-2</v>
      </c>
      <c r="AJ905" s="13">
        <f t="shared" si="1089"/>
        <v>1.4957312859100744E-2</v>
      </c>
      <c r="AK905" s="13">
        <f t="shared" si="1090"/>
        <v>1.2413373088024886E-2</v>
      </c>
      <c r="AL905" s="13">
        <f t="shared" si="1091"/>
        <v>1.2594323497032839E-3</v>
      </c>
      <c r="AM905" s="13">
        <f t="shared" si="1092"/>
        <v>1.2867843327455237E-2</v>
      </c>
      <c r="AN905" s="13">
        <f t="shared" si="1093"/>
        <v>2.1060846832724925E-2</v>
      </c>
      <c r="AO905" s="13">
        <f t="shared" si="1094"/>
        <v>1.7235183007128608E-2</v>
      </c>
      <c r="AP905" s="13">
        <f t="shared" si="1095"/>
        <v>9.4029626205928193E-3</v>
      </c>
      <c r="AQ905" s="13">
        <f t="shared" si="1096"/>
        <v>3.8474659367279287E-3</v>
      </c>
      <c r="AR905" s="13">
        <f t="shared" si="1097"/>
        <v>1.5796783410173651E-3</v>
      </c>
      <c r="AS905" s="13">
        <f t="shared" si="1098"/>
        <v>3.9330199463313946E-3</v>
      </c>
      <c r="AT905" s="13">
        <f t="shared" si="1099"/>
        <v>4.8961378707890286E-3</v>
      </c>
      <c r="AU905" s="13">
        <f t="shared" si="1100"/>
        <v>4.0634027417252288E-3</v>
      </c>
      <c r="AV905" s="13">
        <f t="shared" si="1101"/>
        <v>2.5292244025594524E-3</v>
      </c>
      <c r="AW905" s="13">
        <f t="shared" si="1102"/>
        <v>1.4256072461594149E-4</v>
      </c>
      <c r="AX905" s="13">
        <f t="shared" si="1103"/>
        <v>5.3396402671608218E-3</v>
      </c>
      <c r="AY905" s="13">
        <f t="shared" si="1104"/>
        <v>8.73940900170753E-3</v>
      </c>
      <c r="AZ905" s="13">
        <f t="shared" si="1105"/>
        <v>7.1519115406380833E-3</v>
      </c>
      <c r="BA905" s="13">
        <f t="shared" si="1106"/>
        <v>3.9018533690411941E-3</v>
      </c>
      <c r="BB905" s="13">
        <f t="shared" si="1107"/>
        <v>1.5965444651046203E-3</v>
      </c>
      <c r="BC905" s="13">
        <f t="shared" si="1108"/>
        <v>5.226140478328744E-4</v>
      </c>
      <c r="BD905" s="13">
        <f t="shared" si="1109"/>
        <v>4.3091089856727333E-4</v>
      </c>
      <c r="BE905" s="13">
        <f t="shared" si="1110"/>
        <v>1.0728647188168543E-3</v>
      </c>
      <c r="BF905" s="13">
        <f t="shared" si="1111"/>
        <v>1.335587831160726E-3</v>
      </c>
      <c r="BG905" s="13">
        <f t="shared" si="1112"/>
        <v>1.1084310528369095E-3</v>
      </c>
      <c r="BH905" s="13">
        <f t="shared" si="1113"/>
        <v>6.8993182452780613E-4</v>
      </c>
      <c r="BI905" s="13">
        <f t="shared" si="1114"/>
        <v>3.4355293188726999E-4</v>
      </c>
      <c r="BJ905" s="14">
        <f t="shared" si="1115"/>
        <v>0.55045675329709653</v>
      </c>
      <c r="BK905" s="14">
        <f t="shared" si="1116"/>
        <v>0.19697573232489546</v>
      </c>
      <c r="BL905" s="14">
        <f t="shared" si="1117"/>
        <v>0.23396984501529763</v>
      </c>
      <c r="BM905" s="14">
        <f t="shared" si="1118"/>
        <v>0.76444672761052535</v>
      </c>
      <c r="BN905" s="14">
        <f t="shared" si="1119"/>
        <v>0.22015268428995002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1.52</v>
      </c>
      <c r="F906" s="10">
        <f>VLOOKUP(B906,home!$B$2:$E$405,3,FALSE)</f>
        <v>1.4</v>
      </c>
      <c r="G906" s="10">
        <f>VLOOKUP(C906,away!$B$2:$E$405,4,FALSE)</f>
        <v>0.23</v>
      </c>
      <c r="H906" s="10">
        <f>VLOOKUP(A906,away!$A$2:$E$405,3,FALSE)</f>
        <v>1.0925925925925899</v>
      </c>
      <c r="I906" s="10">
        <f>VLOOKUP(C906,away!$B$2:$E$405,3,FALSE)</f>
        <v>1.17</v>
      </c>
      <c r="J906" s="10">
        <f>VLOOKUP(B906,home!$B$2:$E$405,4,FALSE)</f>
        <v>0.31</v>
      </c>
      <c r="K906" s="12">
        <f t="shared" si="1064"/>
        <v>0.48943999999999993</v>
      </c>
      <c r="L906" s="12">
        <f t="shared" si="1065"/>
        <v>0.39628333333333232</v>
      </c>
      <c r="M906" s="13">
        <f t="shared" si="1066"/>
        <v>0.41241575130267122</v>
      </c>
      <c r="N906" s="13">
        <f t="shared" si="1067"/>
        <v>0.2018527653175794</v>
      </c>
      <c r="O906" s="13">
        <f t="shared" si="1068"/>
        <v>0.16343348864539314</v>
      </c>
      <c r="P906" s="13">
        <f t="shared" si="1069"/>
        <v>7.9990886682601209E-2</v>
      </c>
      <c r="Q906" s="13">
        <f t="shared" si="1070"/>
        <v>4.9397408728518021E-2</v>
      </c>
      <c r="R906" s="13">
        <f t="shared" si="1071"/>
        <v>3.2382983829345853E-2</v>
      </c>
      <c r="S906" s="13">
        <f t="shared" si="1072"/>
        <v>3.8786963956020603E-3</v>
      </c>
      <c r="T906" s="13">
        <f t="shared" si="1073"/>
        <v>1.9575369788966165E-2</v>
      </c>
      <c r="U906" s="13">
        <f t="shared" si="1074"/>
        <v>1.5849527605435031E-2</v>
      </c>
      <c r="V906" s="13">
        <f t="shared" si="1075"/>
        <v>8.358888731329936E-5</v>
      </c>
      <c r="W906" s="13">
        <f t="shared" si="1076"/>
        <v>8.0590225760286179E-3</v>
      </c>
      <c r="X906" s="13">
        <f t="shared" si="1077"/>
        <v>3.1936563298371992E-3</v>
      </c>
      <c r="Y906" s="13">
        <f t="shared" si="1078"/>
        <v>6.3279638795449072E-4</v>
      </c>
      <c r="Z906" s="13">
        <f t="shared" si="1079"/>
        <v>4.2776122583908574E-3</v>
      </c>
      <c r="AA906" s="13">
        <f t="shared" si="1080"/>
        <v>2.093634543746821E-3</v>
      </c>
      <c r="AB906" s="13">
        <f t="shared" si="1081"/>
        <v>5.1235424554572191E-4</v>
      </c>
      <c r="AC906" s="13">
        <f t="shared" si="1082"/>
        <v>1.0132901677316987E-6</v>
      </c>
      <c r="AD906" s="13">
        <f t="shared" si="1083"/>
        <v>9.8610200240286153E-4</v>
      </c>
      <c r="AE906" s="13">
        <f t="shared" si="1084"/>
        <v>3.9077578851887964E-4</v>
      </c>
      <c r="AF906" s="13">
        <f t="shared" si="1085"/>
        <v>7.7428966030111473E-5</v>
      </c>
      <c r="AG906" s="13">
        <f t="shared" si="1086"/>
        <v>1.0227936251655309E-5</v>
      </c>
      <c r="AH906" s="13">
        <f t="shared" si="1087"/>
        <v>4.2378661111566317E-4</v>
      </c>
      <c r="AI906" s="13">
        <f t="shared" si="1088"/>
        <v>2.0741811894445017E-4</v>
      </c>
      <c r="AJ906" s="13">
        <f t="shared" si="1089"/>
        <v>5.075936206808584E-5</v>
      </c>
      <c r="AK906" s="13">
        <f t="shared" si="1090"/>
        <v>8.2812207235346416E-6</v>
      </c>
      <c r="AL906" s="13">
        <f t="shared" si="1091"/>
        <v>7.8613853838123638E-9</v>
      </c>
      <c r="AM906" s="13">
        <f t="shared" si="1092"/>
        <v>9.6527552811211337E-5</v>
      </c>
      <c r="AN906" s="13">
        <f t="shared" si="1093"/>
        <v>3.8252260386536103E-5</v>
      </c>
      <c r="AO906" s="13">
        <f t="shared" si="1094"/>
        <v>7.579366626755553E-6</v>
      </c>
      <c r="AP906" s="13">
        <f t="shared" si="1095"/>
        <v>1.0011922238020351E-6</v>
      </c>
      <c r="AQ906" s="13">
        <f t="shared" si="1096"/>
        <v>9.9188947938920546E-8</v>
      </c>
      <c r="AR906" s="13">
        <f t="shared" si="1097"/>
        <v>3.3587914174990341E-5</v>
      </c>
      <c r="AS906" s="13">
        <f t="shared" si="1098"/>
        <v>1.6439268713807271E-5</v>
      </c>
      <c r="AT906" s="13">
        <f t="shared" si="1099"/>
        <v>4.0230178396429152E-6</v>
      </c>
      <c r="AU906" s="13">
        <f t="shared" si="1100"/>
        <v>6.5634195047827598E-7</v>
      </c>
      <c r="AV906" s="13">
        <f t="shared" si="1101"/>
        <v>8.031000106052184E-8</v>
      </c>
      <c r="AW906" s="13">
        <f t="shared" si="1102"/>
        <v>4.2354723723607448E-11</v>
      </c>
      <c r="AX906" s="13">
        <f t="shared" si="1103"/>
        <v>7.8740742413198716E-6</v>
      </c>
      <c r="AY906" s="13">
        <f t="shared" si="1104"/>
        <v>3.1203643872643682E-6</v>
      </c>
      <c r="AZ906" s="13">
        <f t="shared" si="1105"/>
        <v>6.1827420029987241E-7</v>
      </c>
      <c r="BA906" s="13">
        <f t="shared" si="1106"/>
        <v>8.1670587002944592E-8</v>
      </c>
      <c r="BB906" s="13">
        <f t="shared" si="1107"/>
        <v>8.0911731132042031E-9</v>
      </c>
      <c r="BC906" s="13">
        <f t="shared" si="1108"/>
        <v>6.4127941037551988E-10</v>
      </c>
      <c r="BD906" s="13">
        <f t="shared" si="1109"/>
        <v>2.2183884314965069E-6</v>
      </c>
      <c r="BE906" s="13">
        <f t="shared" si="1110"/>
        <v>1.0857680339116504E-6</v>
      </c>
      <c r="BF906" s="13">
        <f t="shared" si="1111"/>
        <v>2.6570915325885905E-7</v>
      </c>
      <c r="BG906" s="13">
        <f t="shared" si="1112"/>
        <v>4.3349562657005315E-8</v>
      </c>
      <c r="BH906" s="13">
        <f t="shared" si="1113"/>
        <v>5.3042524867111691E-9</v>
      </c>
      <c r="BI906" s="13">
        <f t="shared" si="1114"/>
        <v>5.1922266741918304E-10</v>
      </c>
      <c r="BJ906" s="14">
        <f t="shared" si="1115"/>
        <v>0.28433071649895209</v>
      </c>
      <c r="BK906" s="14">
        <f t="shared" si="1116"/>
        <v>0.49637306478412813</v>
      </c>
      <c r="BL906" s="14">
        <f t="shared" si="1117"/>
        <v>0.21502064007365473</v>
      </c>
      <c r="BM906" s="14">
        <f t="shared" si="1118"/>
        <v>6.0525628786984455E-2</v>
      </c>
      <c r="BN906" s="14">
        <f t="shared" si="1119"/>
        <v>0.93947328450610901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1.52</v>
      </c>
      <c r="F907" s="10">
        <f>VLOOKUP(B907,home!$B$2:$E$405,3,FALSE)</f>
        <v>1.17</v>
      </c>
      <c r="G907" s="10">
        <f>VLOOKUP(C907,away!$B$2:$E$405,4,FALSE)</f>
        <v>2.1</v>
      </c>
      <c r="H907" s="10">
        <f>VLOOKUP(A907,away!$A$2:$E$405,3,FALSE)</f>
        <v>1.0925925925925899</v>
      </c>
      <c r="I907" s="10">
        <f>VLOOKUP(C907,away!$B$2:$E$405,3,FALSE)</f>
        <v>0.47</v>
      </c>
      <c r="J907" s="10">
        <f>VLOOKUP(B907,home!$B$2:$E$405,4,FALSE)</f>
        <v>1.22</v>
      </c>
      <c r="K907" s="12">
        <f t="shared" si="1064"/>
        <v>3.7346400000000002</v>
      </c>
      <c r="L907" s="12">
        <f t="shared" si="1065"/>
        <v>0.62649259259259105</v>
      </c>
      <c r="M907" s="13">
        <f t="shared" si="1066"/>
        <v>1.2763923135085817E-2</v>
      </c>
      <c r="N907" s="13">
        <f t="shared" si="1067"/>
        <v>4.7668657897216894E-2</v>
      </c>
      <c r="O907" s="13">
        <f t="shared" si="1068"/>
        <v>7.9965032965524669E-3</v>
      </c>
      <c r="P907" s="13">
        <f t="shared" si="1069"/>
        <v>2.9864061071436701E-2</v>
      </c>
      <c r="Q907" s="13">
        <f t="shared" si="1070"/>
        <v>8.9012638264631086E-2</v>
      </c>
      <c r="R907" s="13">
        <f t="shared" si="1071"/>
        <v>2.5048750409661777E-3</v>
      </c>
      <c r="S907" s="13">
        <f t="shared" si="1072"/>
        <v>1.7468417316517021E-2</v>
      </c>
      <c r="T907" s="13">
        <f t="shared" si="1073"/>
        <v>5.57657585199152E-2</v>
      </c>
      <c r="U907" s="13">
        <f t="shared" si="1074"/>
        <v>9.3548065229939244E-3</v>
      </c>
      <c r="V907" s="13">
        <f t="shared" si="1075"/>
        <v>4.5412533786802116E-3</v>
      </c>
      <c r="W907" s="13">
        <f t="shared" si="1076"/>
        <v>0.11081005312287394</v>
      </c>
      <c r="X907" s="13">
        <f t="shared" si="1077"/>
        <v>6.9421677466272036E-2</v>
      </c>
      <c r="Y907" s="13">
        <f t="shared" si="1078"/>
        <v>2.1746083348985711E-2</v>
      </c>
      <c r="Z907" s="13">
        <f t="shared" si="1079"/>
        <v>5.2309521951179113E-4</v>
      </c>
      <c r="AA907" s="13">
        <f t="shared" si="1080"/>
        <v>1.9535723305975157E-3</v>
      </c>
      <c r="AB907" s="13">
        <f t="shared" si="1081"/>
        <v>3.647944684371354E-3</v>
      </c>
      <c r="AC907" s="13">
        <f t="shared" si="1082"/>
        <v>6.6408005402438441E-4</v>
      </c>
      <c r="AD907" s="13">
        <f t="shared" si="1083"/>
        <v>0.1034589141987025</v>
      </c>
      <c r="AE907" s="13">
        <f t="shared" si="1084"/>
        <v>6.4816243383159555E-2</v>
      </c>
      <c r="AF907" s="13">
        <f t="shared" si="1085"/>
        <v>2.0303448179614002E-2</v>
      </c>
      <c r="AG907" s="13">
        <f t="shared" si="1086"/>
        <v>4.2399866295385665E-3</v>
      </c>
      <c r="AH907" s="13">
        <f t="shared" si="1087"/>
        <v>8.1928820061183123E-5</v>
      </c>
      <c r="AI907" s="13">
        <f t="shared" si="1088"/>
        <v>3.0597464855329693E-4</v>
      </c>
      <c r="AJ907" s="13">
        <f t="shared" si="1089"/>
        <v>5.7135258073654253E-4</v>
      </c>
      <c r="AK907" s="13">
        <f t="shared" si="1090"/>
        <v>7.1126540070730706E-4</v>
      </c>
      <c r="AL907" s="13">
        <f t="shared" si="1091"/>
        <v>6.2150569475593654E-5</v>
      </c>
      <c r="AM907" s="13">
        <f t="shared" si="1092"/>
        <v>7.7276359864608443E-2</v>
      </c>
      <c r="AN907" s="13">
        <f t="shared" si="1093"/>
        <v>4.8413067037696586E-2</v>
      </c>
      <c r="AO907" s="13">
        <f t="shared" si="1094"/>
        <v>1.5165213941902723E-2</v>
      </c>
      <c r="AP907" s="13">
        <f t="shared" si="1095"/>
        <v>3.1669647332279818E-3</v>
      </c>
      <c r="AQ907" s="13">
        <f t="shared" si="1096"/>
        <v>4.960199865923253E-4</v>
      </c>
      <c r="AR907" s="13">
        <f t="shared" si="1097"/>
        <v>1.0265559777636503E-5</v>
      </c>
      <c r="AS907" s="13">
        <f t="shared" si="1098"/>
        <v>3.8338170167952386E-5</v>
      </c>
      <c r="AT907" s="13">
        <f t="shared" si="1099"/>
        <v>7.1589631918020876E-5</v>
      </c>
      <c r="AU907" s="13">
        <f t="shared" si="1100"/>
        <v>8.912050098210583E-5</v>
      </c>
      <c r="AV907" s="13">
        <f t="shared" si="1101"/>
        <v>8.3208246946952938E-5</v>
      </c>
      <c r="AW907" s="13">
        <f t="shared" si="1102"/>
        <v>4.0393110392300554E-6</v>
      </c>
      <c r="AX907" s="13">
        <f t="shared" si="1103"/>
        <v>4.8099897434126862E-2</v>
      </c>
      <c r="AY907" s="13">
        <f t="shared" si="1104"/>
        <v>3.0134229446943855E-2</v>
      </c>
      <c r="AZ907" s="13">
        <f t="shared" si="1105"/>
        <v>9.4394357659979278E-3</v>
      </c>
      <c r="BA907" s="13">
        <f t="shared" si="1106"/>
        <v>1.9712455285504243E-3</v>
      </c>
      <c r="BB907" s="13">
        <f t="shared" si="1107"/>
        <v>3.0874268045452685E-4</v>
      </c>
      <c r="BC907" s="13">
        <f t="shared" si="1108"/>
        <v>3.8685000464388497E-5</v>
      </c>
      <c r="BD907" s="13">
        <f t="shared" si="1109"/>
        <v>1.0718828599176188E-6</v>
      </c>
      <c r="BE907" s="13">
        <f t="shared" si="1110"/>
        <v>4.0030966039627363E-6</v>
      </c>
      <c r="BF907" s="13">
        <f t="shared" si="1111"/>
        <v>7.4750623505116983E-6</v>
      </c>
      <c r="BG907" s="13">
        <f t="shared" si="1112"/>
        <v>9.3055556189050022E-6</v>
      </c>
      <c r="BH907" s="13">
        <f t="shared" si="1113"/>
        <v>8.6882250591468463E-6</v>
      </c>
      <c r="BI907" s="13">
        <f t="shared" si="1114"/>
        <v>6.4894785669784338E-6</v>
      </c>
      <c r="BJ907" s="14">
        <f t="shared" si="1115"/>
        <v>0.8217533224314757</v>
      </c>
      <c r="BK907" s="14">
        <f t="shared" si="1116"/>
        <v>9.5498114972163567E-2</v>
      </c>
      <c r="BL907" s="14">
        <f t="shared" si="1117"/>
        <v>2.7457778736391866E-2</v>
      </c>
      <c r="BM907" s="14">
        <f t="shared" si="1118"/>
        <v>0.72529146251774912</v>
      </c>
      <c r="BN907" s="14">
        <f t="shared" si="1119"/>
        <v>0.18981065870588912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1.52</v>
      </c>
      <c r="F908" s="10">
        <f>VLOOKUP(B908,home!$B$2:$E$405,3,FALSE)</f>
        <v>0.94</v>
      </c>
      <c r="G908" s="10">
        <f>VLOOKUP(C908,away!$B$2:$E$405,4,FALSE)</f>
        <v>0.94</v>
      </c>
      <c r="H908" s="10">
        <f>VLOOKUP(A908,away!$A$2:$E$405,3,FALSE)</f>
        <v>1.0925925925925899</v>
      </c>
      <c r="I908" s="10">
        <f>VLOOKUP(C908,away!$B$2:$E$405,3,FALSE)</f>
        <v>0</v>
      </c>
      <c r="J908" s="10">
        <f>VLOOKUP(B908,home!$B$2:$E$405,4,FALSE)</f>
        <v>0.31</v>
      </c>
      <c r="K908" s="12">
        <f t="shared" si="1064"/>
        <v>1.3430719999999998</v>
      </c>
      <c r="L908" s="12">
        <f t="shared" si="1065"/>
        <v>0</v>
      </c>
      <c r="M908" s="13">
        <f t="shared" si="1066"/>
        <v>0.26104251296509945</v>
      </c>
      <c r="N908" s="13">
        <f t="shared" si="1067"/>
        <v>0.35059888997306199</v>
      </c>
      <c r="O908" s="13">
        <f t="shared" si="1068"/>
        <v>0</v>
      </c>
      <c r="P908" s="13">
        <f t="shared" si="1069"/>
        <v>0</v>
      </c>
      <c r="Q908" s="13">
        <f t="shared" si="1070"/>
        <v>0.23543977617695017</v>
      </c>
      <c r="R908" s="13">
        <f t="shared" si="1071"/>
        <v>0</v>
      </c>
      <c r="S908" s="13">
        <f t="shared" si="1072"/>
        <v>0</v>
      </c>
      <c r="T908" s="13">
        <f t="shared" si="1073"/>
        <v>0</v>
      </c>
      <c r="U908" s="13">
        <f t="shared" si="1074"/>
        <v>0</v>
      </c>
      <c r="V908" s="13">
        <f t="shared" si="1075"/>
        <v>0</v>
      </c>
      <c r="W908" s="13">
        <f t="shared" si="1076"/>
        <v>0.10540419035650961</v>
      </c>
      <c r="X908" s="13">
        <f t="shared" si="1077"/>
        <v>0</v>
      </c>
      <c r="Y908" s="13">
        <f t="shared" si="1078"/>
        <v>0</v>
      </c>
      <c r="Z908" s="13">
        <f t="shared" si="1079"/>
        <v>0</v>
      </c>
      <c r="AA908" s="13">
        <f t="shared" si="1080"/>
        <v>0</v>
      </c>
      <c r="AB908" s="13">
        <f t="shared" si="1081"/>
        <v>0</v>
      </c>
      <c r="AC908" s="13">
        <f t="shared" si="1082"/>
        <v>0</v>
      </c>
      <c r="AD908" s="13">
        <f t="shared" si="1083"/>
        <v>3.5391354187624499E-2</v>
      </c>
      <c r="AE908" s="13">
        <f t="shared" si="1084"/>
        <v>0</v>
      </c>
      <c r="AF908" s="13">
        <f t="shared" si="1085"/>
        <v>0</v>
      </c>
      <c r="AG908" s="13">
        <f t="shared" si="1086"/>
        <v>0</v>
      </c>
      <c r="AH908" s="13">
        <f t="shared" si="1087"/>
        <v>0</v>
      </c>
      <c r="AI908" s="13">
        <f t="shared" si="1088"/>
        <v>0</v>
      </c>
      <c r="AJ908" s="13">
        <f t="shared" si="1089"/>
        <v>0</v>
      </c>
      <c r="AK908" s="13">
        <f t="shared" si="1090"/>
        <v>0</v>
      </c>
      <c r="AL908" s="13">
        <f t="shared" si="1091"/>
        <v>0</v>
      </c>
      <c r="AM908" s="13">
        <f t="shared" si="1092"/>
        <v>9.5066273702962348E-3</v>
      </c>
      <c r="AN908" s="13">
        <f t="shared" si="1093"/>
        <v>0</v>
      </c>
      <c r="AO908" s="13">
        <f t="shared" si="1094"/>
        <v>0</v>
      </c>
      <c r="AP908" s="13">
        <f t="shared" si="1095"/>
        <v>0</v>
      </c>
      <c r="AQ908" s="13">
        <f t="shared" si="1096"/>
        <v>0</v>
      </c>
      <c r="AR908" s="13">
        <f t="shared" si="1097"/>
        <v>0</v>
      </c>
      <c r="AS908" s="13">
        <f t="shared" si="1098"/>
        <v>0</v>
      </c>
      <c r="AT908" s="13">
        <f t="shared" si="1099"/>
        <v>0</v>
      </c>
      <c r="AU908" s="13">
        <f t="shared" si="1100"/>
        <v>0</v>
      </c>
      <c r="AV908" s="13">
        <f t="shared" si="1101"/>
        <v>0</v>
      </c>
      <c r="AW908" s="13">
        <f t="shared" si="1102"/>
        <v>0</v>
      </c>
      <c r="AX908" s="13">
        <f t="shared" si="1103"/>
        <v>2.128014172579754E-3</v>
      </c>
      <c r="AY908" s="13">
        <f t="shared" si="1104"/>
        <v>0</v>
      </c>
      <c r="AZ908" s="13">
        <f t="shared" si="1105"/>
        <v>0</v>
      </c>
      <c r="BA908" s="13">
        <f t="shared" si="1106"/>
        <v>0</v>
      </c>
      <c r="BB908" s="13">
        <f t="shared" si="1107"/>
        <v>0</v>
      </c>
      <c r="BC908" s="13">
        <f t="shared" si="1108"/>
        <v>0</v>
      </c>
      <c r="BD908" s="13">
        <f t="shared" si="1109"/>
        <v>0</v>
      </c>
      <c r="BE908" s="13">
        <f t="shared" si="1110"/>
        <v>0</v>
      </c>
      <c r="BF908" s="13">
        <f t="shared" si="1111"/>
        <v>0</v>
      </c>
      <c r="BG908" s="13">
        <f t="shared" si="1112"/>
        <v>0</v>
      </c>
      <c r="BH908" s="13">
        <f t="shared" si="1113"/>
        <v>0</v>
      </c>
      <c r="BI908" s="13">
        <f t="shared" si="1114"/>
        <v>0</v>
      </c>
      <c r="BJ908" s="14">
        <f t="shared" si="1115"/>
        <v>0.7384688522370223</v>
      </c>
      <c r="BK908" s="14">
        <f t="shared" si="1116"/>
        <v>0.26104251296509945</v>
      </c>
      <c r="BL908" s="14">
        <f t="shared" si="1117"/>
        <v>0</v>
      </c>
      <c r="BM908" s="14">
        <f t="shared" si="1118"/>
        <v>0.15243018608701012</v>
      </c>
      <c r="BN908" s="14">
        <f t="shared" si="1119"/>
        <v>0.8470811791151116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1.28571428571429</v>
      </c>
      <c r="F909" s="10">
        <f>VLOOKUP(B909,home!$B$2:$E$405,3,FALSE)</f>
        <v>0.67</v>
      </c>
      <c r="G909" s="10">
        <f>VLOOKUP(C909,away!$B$2:$E$405,4,FALSE)</f>
        <v>0.89</v>
      </c>
      <c r="H909" s="10">
        <f>VLOOKUP(A909,away!$A$2:$E$405,3,FALSE)</f>
        <v>0.76190476190476197</v>
      </c>
      <c r="I909" s="10">
        <f>VLOOKUP(C909,away!$B$2:$E$405,3,FALSE)</f>
        <v>1.1100000000000001</v>
      </c>
      <c r="J909" s="10">
        <f>VLOOKUP(B909,home!$B$2:$E$405,4,FALSE)</f>
        <v>0.75</v>
      </c>
      <c r="K909" s="12">
        <f t="shared" si="1064"/>
        <v>0.76667142857143111</v>
      </c>
      <c r="L909" s="12">
        <f t="shared" si="1065"/>
        <v>0.63428571428571434</v>
      </c>
      <c r="M909" s="13">
        <f t="shared" si="1066"/>
        <v>0.24636104833945338</v>
      </c>
      <c r="N909" s="13">
        <f t="shared" si="1067"/>
        <v>0.18887797687476413</v>
      </c>
      <c r="O909" s="13">
        <f t="shared" si="1068"/>
        <v>0.15626329351816759</v>
      </c>
      <c r="P909" s="13">
        <f t="shared" si="1069"/>
        <v>0.11980260247485039</v>
      </c>
      <c r="Q909" s="13">
        <f t="shared" si="1070"/>
        <v>7.2403674178128569E-2</v>
      </c>
      <c r="R909" s="13">
        <f t="shared" si="1071"/>
        <v>4.9557787372904574E-2</v>
      </c>
      <c r="S909" s="13">
        <f t="shared" si="1072"/>
        <v>1.4564663992632197E-2</v>
      </c>
      <c r="T909" s="13">
        <f t="shared" si="1073"/>
        <v>4.5924616192984408E-2</v>
      </c>
      <c r="U909" s="13">
        <f t="shared" si="1074"/>
        <v>3.7994539642023976E-2</v>
      </c>
      <c r="V909" s="13">
        <f t="shared" si="1075"/>
        <v>7.8695911380206841E-4</v>
      </c>
      <c r="W909" s="13">
        <f t="shared" si="1076"/>
        <v>1.8503276105322087E-2</v>
      </c>
      <c r="X909" s="13">
        <f t="shared" si="1077"/>
        <v>1.1736363701090012E-2</v>
      </c>
      <c r="Y909" s="13">
        <f t="shared" si="1078"/>
        <v>3.7221039166314032E-3</v>
      </c>
      <c r="Z909" s="13">
        <f t="shared" si="1079"/>
        <v>1.0477932187414113E-2</v>
      </c>
      <c r="AA909" s="13">
        <f t="shared" si="1080"/>
        <v>8.0331312385993579E-3</v>
      </c>
      <c r="AB909" s="13">
        <f t="shared" si="1081"/>
        <v>3.0793861012993798E-3</v>
      </c>
      <c r="AC909" s="13">
        <f t="shared" si="1082"/>
        <v>2.3918084481664012E-5</v>
      </c>
      <c r="AD909" s="13">
        <f t="shared" si="1083"/>
        <v>3.546483281229727E-3</v>
      </c>
      <c r="AE909" s="13">
        <f t="shared" si="1084"/>
        <v>2.2494836812371414E-3</v>
      </c>
      <c r="AF909" s="13">
        <f t="shared" si="1085"/>
        <v>7.1340768176377911E-4</v>
      </c>
      <c r="AG909" s="13">
        <f t="shared" si="1086"/>
        <v>1.5083476700148479E-4</v>
      </c>
      <c r="AH909" s="13">
        <f t="shared" si="1087"/>
        <v>1.6615006754328093E-3</v>
      </c>
      <c r="AI909" s="13">
        <f t="shared" si="1088"/>
        <v>1.2738250964064695E-3</v>
      </c>
      <c r="AJ909" s="13">
        <f t="shared" si="1089"/>
        <v>4.883026532060444E-4</v>
      </c>
      <c r="AK909" s="13">
        <f t="shared" si="1090"/>
        <v>1.2478923090289941E-4</v>
      </c>
      <c r="AL909" s="13">
        <f t="shared" si="1091"/>
        <v>4.6524380155558831E-7</v>
      </c>
      <c r="AM909" s="13">
        <f t="shared" si="1092"/>
        <v>5.4379748072501844E-4</v>
      </c>
      <c r="AN909" s="13">
        <f t="shared" si="1093"/>
        <v>3.4492297348844036E-4</v>
      </c>
      <c r="AO909" s="13">
        <f t="shared" si="1094"/>
        <v>1.0938985730633392E-4</v>
      </c>
      <c r="AP909" s="13">
        <f t="shared" si="1095"/>
        <v>2.3128141259053465E-5</v>
      </c>
      <c r="AQ909" s="13">
        <f t="shared" si="1096"/>
        <v>3.6674623996499065E-6</v>
      </c>
      <c r="AR909" s="13">
        <f t="shared" si="1097"/>
        <v>2.107732285406193E-4</v>
      </c>
      <c r="AS909" s="13">
        <f t="shared" si="1098"/>
        <v>1.6159381222984935E-4</v>
      </c>
      <c r="AT909" s="13">
        <f t="shared" si="1099"/>
        <v>6.1944679435281083E-5</v>
      </c>
      <c r="AU909" s="13">
        <f t="shared" si="1100"/>
        <v>1.5830405291682101E-5</v>
      </c>
      <c r="AV909" s="13">
        <f t="shared" si="1101"/>
        <v>3.0341798599596642E-6</v>
      </c>
      <c r="AW909" s="13">
        <f t="shared" si="1102"/>
        <v>6.2845227661843642E-9</v>
      </c>
      <c r="AX909" s="13">
        <f t="shared" si="1103"/>
        <v>6.9485665233499162E-5</v>
      </c>
      <c r="AY909" s="13">
        <f t="shared" si="1104"/>
        <v>4.4073764805248053E-5</v>
      </c>
      <c r="AZ909" s="13">
        <f t="shared" si="1105"/>
        <v>1.3977679695378667E-5</v>
      </c>
      <c r="BA909" s="13">
        <f t="shared" si="1106"/>
        <v>2.9552808498800615E-6</v>
      </c>
      <c r="BB909" s="13">
        <f t="shared" si="1107"/>
        <v>4.6862310619526689E-7</v>
      </c>
      <c r="BC909" s="13">
        <f t="shared" si="1108"/>
        <v>5.9448188328771019E-8</v>
      </c>
      <c r="BD909" s="13">
        <f t="shared" si="1109"/>
        <v>2.2281741302865466E-5</v>
      </c>
      <c r="BE909" s="13">
        <f t="shared" si="1110"/>
        <v>1.7082774435726929E-5</v>
      </c>
      <c r="BF909" s="13">
        <f t="shared" si="1111"/>
        <v>6.5484375403011432E-6</v>
      </c>
      <c r="BG909" s="13">
        <f t="shared" si="1112"/>
        <v>1.6734999879778218E-6</v>
      </c>
      <c r="BH909" s="13">
        <f t="shared" si="1113"/>
        <v>3.2075615662430733E-7</v>
      </c>
      <c r="BI909" s="13">
        <f t="shared" si="1114"/>
        <v>4.9182916164447897E-8</v>
      </c>
      <c r="BJ909" s="14">
        <f t="shared" si="1115"/>
        <v>0.34898414675720973</v>
      </c>
      <c r="BK909" s="14">
        <f t="shared" si="1116"/>
        <v>0.38158373101382648</v>
      </c>
      <c r="BL909" s="14">
        <f t="shared" si="1117"/>
        <v>0.25897768822664013</v>
      </c>
      <c r="BM909" s="14">
        <f t="shared" si="1118"/>
        <v>0.16671304794653946</v>
      </c>
      <c r="BN909" s="14">
        <f t="shared" si="1119"/>
        <v>0.8332663827582687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1.2931034482758601</v>
      </c>
      <c r="F910" s="10">
        <f>VLOOKUP(B910,home!$B$2:$E$405,3,FALSE)</f>
        <v>0.52</v>
      </c>
      <c r="G910" s="10">
        <f>VLOOKUP(C910,away!$B$2:$E$405,4,FALSE)</f>
        <v>0.77</v>
      </c>
      <c r="H910" s="10">
        <f>VLOOKUP(A910,away!$A$2:$E$405,3,FALSE)</f>
        <v>1.13793103448276</v>
      </c>
      <c r="I910" s="10">
        <f>VLOOKUP(C910,away!$B$2:$E$405,3,FALSE)</f>
        <v>1.55</v>
      </c>
      <c r="J910" s="10">
        <f>VLOOKUP(B910,home!$B$2:$E$405,4,FALSE)</f>
        <v>0.59</v>
      </c>
      <c r="K910" s="12">
        <f t="shared" si="1064"/>
        <v>0.51775862068965439</v>
      </c>
      <c r="L910" s="12">
        <f t="shared" si="1065"/>
        <v>1.040637931034484</v>
      </c>
      <c r="M910" s="13">
        <f t="shared" si="1066"/>
        <v>0.21047328380106012</v>
      </c>
      <c r="N910" s="13">
        <f t="shared" si="1067"/>
        <v>0.10897435711285906</v>
      </c>
      <c r="O910" s="13">
        <f t="shared" si="1068"/>
        <v>0.21902648259276894</v>
      </c>
      <c r="P910" s="13">
        <f t="shared" si="1069"/>
        <v>0.11340284952173865</v>
      </c>
      <c r="Q910" s="13">
        <f t="shared" si="1070"/>
        <v>2.8211206414647864E-2</v>
      </c>
      <c r="R910" s="13">
        <f t="shared" si="1071"/>
        <v>0.11396363284354974</v>
      </c>
      <c r="S910" s="13">
        <f t="shared" si="1072"/>
        <v>1.5275342845657312E-2</v>
      </c>
      <c r="T910" s="13">
        <f t="shared" si="1073"/>
        <v>2.9357651475325913E-2</v>
      </c>
      <c r="U910" s="13">
        <f t="shared" si="1074"/>
        <v>5.9005653349858508E-2</v>
      </c>
      <c r="V910" s="13">
        <f t="shared" si="1075"/>
        <v>9.144826020644804E-4</v>
      </c>
      <c r="W910" s="13">
        <f t="shared" si="1076"/>
        <v>4.8688651070797366E-3</v>
      </c>
      <c r="X910" s="13">
        <f t="shared" si="1077"/>
        <v>5.0667257115174476E-3</v>
      </c>
      <c r="Y910" s="13">
        <f t="shared" si="1078"/>
        <v>2.63631348077637E-3</v>
      </c>
      <c r="Z910" s="13">
        <f t="shared" si="1079"/>
        <v>3.9531626365161728E-2</v>
      </c>
      <c r="AA910" s="13">
        <f t="shared" si="1080"/>
        <v>2.0467840340444913E-2</v>
      </c>
      <c r="AB910" s="13">
        <f t="shared" si="1081"/>
        <v>5.2987003915824114E-3</v>
      </c>
      <c r="AC910" s="13">
        <f t="shared" si="1082"/>
        <v>3.0795159318827261E-5</v>
      </c>
      <c r="AD910" s="13">
        <f t="shared" si="1083"/>
        <v>6.3022422054139762E-4</v>
      </c>
      <c r="AE910" s="13">
        <f t="shared" si="1084"/>
        <v>6.5583522895202033E-4</v>
      </c>
      <c r="AF910" s="13">
        <f t="shared" si="1085"/>
        <v>3.4124350787807876E-4</v>
      </c>
      <c r="AG910" s="13">
        <f t="shared" si="1086"/>
        <v>1.1837031267239785E-4</v>
      </c>
      <c r="AH910" s="13">
        <f t="shared" si="1087"/>
        <v>1.028452746776754E-2</v>
      </c>
      <c r="AI910" s="13">
        <f t="shared" si="1088"/>
        <v>5.3249027561561857E-3</v>
      </c>
      <c r="AJ910" s="13">
        <f t="shared" si="1089"/>
        <v>1.3785071531669825E-3</v>
      </c>
      <c r="AK910" s="13">
        <f t="shared" si="1090"/>
        <v>2.3791132074485303E-4</v>
      </c>
      <c r="AL910" s="13">
        <f t="shared" si="1091"/>
        <v>6.636963618682989E-7</v>
      </c>
      <c r="AM910" s="13">
        <f t="shared" si="1092"/>
        <v>6.5260804630545347E-5</v>
      </c>
      <c r="AN910" s="13">
        <f t="shared" si="1093"/>
        <v>6.7912868708376375E-5</v>
      </c>
      <c r="AO910" s="13">
        <f t="shared" si="1094"/>
        <v>3.5336353591650671E-5</v>
      </c>
      <c r="AP910" s="13">
        <f t="shared" si="1095"/>
        <v>1.2257449963972772E-5</v>
      </c>
      <c r="AQ910" s="13">
        <f t="shared" si="1096"/>
        <v>3.1888918425668339E-6</v>
      </c>
      <c r="AR910" s="13">
        <f t="shared" si="1097"/>
        <v>2.1404938771449871E-3</v>
      </c>
      <c r="AS910" s="13">
        <f t="shared" si="1098"/>
        <v>1.1082591574252392E-3</v>
      </c>
      <c r="AT910" s="13">
        <f t="shared" si="1099"/>
        <v>2.8690536635758512E-4</v>
      </c>
      <c r="AU910" s="13">
        <f t="shared" si="1100"/>
        <v>4.9515908917921087E-5</v>
      </c>
      <c r="AV910" s="13">
        <f t="shared" si="1101"/>
        <v>6.4093221758843442E-6</v>
      </c>
      <c r="AW910" s="13">
        <f t="shared" si="1102"/>
        <v>9.9333085698073082E-9</v>
      </c>
      <c r="AX910" s="13">
        <f t="shared" si="1103"/>
        <v>5.6315573651013583E-6</v>
      </c>
      <c r="AY910" s="13">
        <f t="shared" si="1104"/>
        <v>5.860412204921087E-6</v>
      </c>
      <c r="AZ910" s="13">
        <f t="shared" si="1105"/>
        <v>3.0492836159691591E-6</v>
      </c>
      <c r="BA910" s="13">
        <f t="shared" si="1106"/>
        <v>1.0577333977531654E-6</v>
      </c>
      <c r="BB910" s="13">
        <f t="shared" si="1107"/>
        <v>2.7517937365598224E-7</v>
      </c>
      <c r="BC910" s="13">
        <f t="shared" si="1108"/>
        <v>5.7272418812945323E-8</v>
      </c>
      <c r="BD910" s="13">
        <f t="shared" si="1109"/>
        <v>3.7124651995068991E-4</v>
      </c>
      <c r="BE910" s="13">
        <f t="shared" si="1110"/>
        <v>1.9221608610550347E-4</v>
      </c>
      <c r="BF910" s="13">
        <f t="shared" si="1111"/>
        <v>4.9760767808174656E-5</v>
      </c>
      <c r="BG910" s="13">
        <f t="shared" si="1112"/>
        <v>8.58802216827289E-6</v>
      </c>
      <c r="BH910" s="13">
        <f t="shared" si="1113"/>
        <v>1.1116306280742865E-6</v>
      </c>
      <c r="BI910" s="13">
        <f t="shared" si="1114"/>
        <v>1.151112681416234E-7</v>
      </c>
      <c r="BJ910" s="14">
        <f t="shared" si="1115"/>
        <v>0.18106068037936363</v>
      </c>
      <c r="BK910" s="14">
        <f t="shared" si="1116"/>
        <v>0.34010327803840612</v>
      </c>
      <c r="BL910" s="14">
        <f t="shared" si="1117"/>
        <v>0.43920277998599055</v>
      </c>
      <c r="BM910" s="14">
        <f t="shared" si="1118"/>
        <v>0.20584070200340135</v>
      </c>
      <c r="BN910" s="14">
        <f t="shared" si="1119"/>
        <v>0.79405181228662436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1.2931034482758601</v>
      </c>
      <c r="F911" s="10">
        <f>VLOOKUP(B911,home!$B$2:$E$405,3,FALSE)</f>
        <v>0.39</v>
      </c>
      <c r="G911" s="10">
        <f>VLOOKUP(C911,away!$B$2:$E$405,4,FALSE)</f>
        <v>1.29</v>
      </c>
      <c r="H911" s="10">
        <f>VLOOKUP(A911,away!$A$2:$E$405,3,FALSE)</f>
        <v>1.13793103448276</v>
      </c>
      <c r="I911" s="10">
        <f>VLOOKUP(C911,away!$B$2:$E$405,3,FALSE)</f>
        <v>1.55</v>
      </c>
      <c r="J911" s="10">
        <f>VLOOKUP(B911,home!$B$2:$E$405,4,FALSE)</f>
        <v>1.54</v>
      </c>
      <c r="K911" s="12">
        <f t="shared" si="1064"/>
        <v>0.65056034482758518</v>
      </c>
      <c r="L911" s="12">
        <f t="shared" si="1065"/>
        <v>2.7162413793103481</v>
      </c>
      <c r="M911" s="13">
        <f t="shared" si="1066"/>
        <v>3.449980096341184E-2</v>
      </c>
      <c r="N911" s="13">
        <f t="shared" si="1067"/>
        <v>2.2444202411240257E-2</v>
      </c>
      <c r="O911" s="13">
        <f t="shared" si="1068"/>
        <v>9.3709786954790236E-2</v>
      </c>
      <c r="P911" s="13">
        <f t="shared" si="1069"/>
        <v>6.0963871315027861E-2</v>
      </c>
      <c r="Q911" s="13">
        <f t="shared" si="1070"/>
        <v>7.3006540300182892E-3</v>
      </c>
      <c r="R911" s="13">
        <f t="shared" si="1071"/>
        <v>0.12726920048647916</v>
      </c>
      <c r="S911" s="13">
        <f t="shared" si="1072"/>
        <v>2.6931993097995318E-2</v>
      </c>
      <c r="T911" s="13">
        <f t="shared" si="1073"/>
        <v>1.9830338572364527E-2</v>
      </c>
      <c r="U911" s="13">
        <f t="shared" si="1074"/>
        <v>8.2796294954414942E-2</v>
      </c>
      <c r="V911" s="13">
        <f t="shared" si="1075"/>
        <v>5.2878841669089047E-3</v>
      </c>
      <c r="W911" s="13">
        <f t="shared" si="1076"/>
        <v>1.5831720010785332E-3</v>
      </c>
      <c r="X911" s="13">
        <f t="shared" si="1077"/>
        <v>4.3002772998950783E-3</v>
      </c>
      <c r="Y911" s="13">
        <f t="shared" si="1078"/>
        <v>5.8402955722419948E-3</v>
      </c>
      <c r="Z911" s="13">
        <f t="shared" si="1079"/>
        <v>0.11523128955770646</v>
      </c>
      <c r="AA911" s="13">
        <f t="shared" si="1080"/>
        <v>7.4964907469588823E-2</v>
      </c>
      <c r="AB911" s="13">
        <f t="shared" si="1081"/>
        <v>2.4384598026691857E-2</v>
      </c>
      <c r="AC911" s="13">
        <f t="shared" si="1082"/>
        <v>5.8400679293427594E-4</v>
      </c>
      <c r="AD911" s="13">
        <f t="shared" si="1083"/>
        <v>2.5748723073575709E-4</v>
      </c>
      <c r="AE911" s="13">
        <f t="shared" si="1084"/>
        <v>6.9939747076849454E-4</v>
      </c>
      <c r="AF911" s="13">
        <f t="shared" si="1085"/>
        <v>9.498661753431925E-4</v>
      </c>
      <c r="AG911" s="13">
        <f t="shared" si="1086"/>
        <v>8.6002193675814597E-4</v>
      </c>
      <c r="AH911" s="13">
        <f t="shared" si="1087"/>
        <v>7.8248999221983695E-2</v>
      </c>
      <c r="AI911" s="13">
        <f t="shared" si="1088"/>
        <v>5.0905695916267146E-2</v>
      </c>
      <c r="AJ911" s="13">
        <f t="shared" si="1089"/>
        <v>1.6558613544487472E-2</v>
      </c>
      <c r="AK911" s="13">
        <f t="shared" si="1090"/>
        <v>3.5907924457894988E-3</v>
      </c>
      <c r="AL911" s="13">
        <f t="shared" si="1091"/>
        <v>4.1279443912509293E-5</v>
      </c>
      <c r="AM911" s="13">
        <f t="shared" si="1092"/>
        <v>3.3502196323230824E-5</v>
      </c>
      <c r="AN911" s="13">
        <f t="shared" si="1093"/>
        <v>9.1000051950938563E-5</v>
      </c>
      <c r="AO911" s="13">
        <f t="shared" si="1094"/>
        <v>1.2358905331426537E-4</v>
      </c>
      <c r="AP911" s="13">
        <f t="shared" si="1095"/>
        <v>1.1189923354733344E-4</v>
      </c>
      <c r="AQ911" s="13">
        <f t="shared" si="1096"/>
        <v>7.5986332118594942E-5</v>
      </c>
      <c r="AR911" s="13">
        <f t="shared" si="1097"/>
        <v>4.2508633915275047E-2</v>
      </c>
      <c r="AS911" s="13">
        <f t="shared" si="1098"/>
        <v>2.7654431538070911E-2</v>
      </c>
      <c r="AT911" s="13">
        <f t="shared" si="1099"/>
        <v>8.9954382587091302E-3</v>
      </c>
      <c r="AU911" s="13">
        <f t="shared" si="1100"/>
        <v>1.9506918051536886E-3</v>
      </c>
      <c r="AV911" s="13">
        <f t="shared" si="1101"/>
        <v>3.1726068335328193E-4</v>
      </c>
      <c r="AW911" s="13">
        <f t="shared" si="1102"/>
        <v>2.0262232086715647E-6</v>
      </c>
      <c r="AX911" s="13">
        <f t="shared" si="1103"/>
        <v>3.6325333987537507E-6</v>
      </c>
      <c r="AY911" s="13">
        <f t="shared" si="1104"/>
        <v>9.8668375294217921E-6</v>
      </c>
      <c r="AZ911" s="13">
        <f t="shared" si="1105"/>
        <v>1.3400356190173882E-5</v>
      </c>
      <c r="BA911" s="13">
        <f t="shared" si="1106"/>
        <v>1.2132867327082621E-5</v>
      </c>
      <c r="BB911" s="13">
        <f t="shared" si="1107"/>
        <v>8.2389490708760891E-6</v>
      </c>
      <c r="BC911" s="13">
        <f t="shared" si="1108"/>
        <v>4.4757948776688345E-6</v>
      </c>
      <c r="BD911" s="13">
        <f t="shared" si="1109"/>
        <v>1.9243951736437562E-2</v>
      </c>
      <c r="BE911" s="13">
        <f t="shared" si="1110"/>
        <v>1.2519351877502223E-2</v>
      </c>
      <c r="BF911" s="13">
        <f t="shared" si="1111"/>
        <v>4.0722969372228614E-3</v>
      </c>
      <c r="BG911" s="13">
        <f t="shared" si="1112"/>
        <v>8.8309163324000819E-4</v>
      </c>
      <c r="BH911" s="13">
        <f t="shared" si="1113"/>
        <v>1.4362609935874372E-4</v>
      </c>
      <c r="BI911" s="13">
        <f t="shared" si="1114"/>
        <v>1.8687488945013067E-5</v>
      </c>
      <c r="BJ911" s="14">
        <f t="shared" si="1115"/>
        <v>6.4553436906092596E-2</v>
      </c>
      <c r="BK911" s="14">
        <f t="shared" si="1116"/>
        <v>0.12831870261772016</v>
      </c>
      <c r="BL911" s="14">
        <f t="shared" si="1117"/>
        <v>0.67073635099376128</v>
      </c>
      <c r="BM911" s="14">
        <f t="shared" si="1118"/>
        <v>0.63264442329999204</v>
      </c>
      <c r="BN911" s="14">
        <f t="shared" si="1119"/>
        <v>0.34618751616096766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1.2931034482758601</v>
      </c>
      <c r="F912" s="10">
        <f>VLOOKUP(B912,home!$B$2:$E$405,3,FALSE)</f>
        <v>0.57999999999999996</v>
      </c>
      <c r="G912" s="10">
        <f>VLOOKUP(C912,away!$B$2:$E$405,4,FALSE)</f>
        <v>1.55</v>
      </c>
      <c r="H912" s="10">
        <f>VLOOKUP(A912,away!$A$2:$E$405,3,FALSE)</f>
        <v>1.13793103448276</v>
      </c>
      <c r="I912" s="10">
        <f>VLOOKUP(C912,away!$B$2:$E$405,3,FALSE)</f>
        <v>1.8</v>
      </c>
      <c r="J912" s="10">
        <f>VLOOKUP(B912,home!$B$2:$E$405,4,FALSE)</f>
        <v>1.32</v>
      </c>
      <c r="K912" s="12">
        <f t="shared" si="1064"/>
        <v>1.1624999999999981</v>
      </c>
      <c r="L912" s="12">
        <f t="shared" si="1065"/>
        <v>2.7037241379310379</v>
      </c>
      <c r="M912" s="13">
        <f t="shared" si="1066"/>
        <v>2.0937276628757048E-2</v>
      </c>
      <c r="N912" s="13">
        <f t="shared" si="1067"/>
        <v>2.4339584080930024E-2</v>
      </c>
      <c r="O912" s="13">
        <f t="shared" si="1068"/>
        <v>5.6608620203709811E-2</v>
      </c>
      <c r="P912" s="13">
        <f t="shared" si="1069"/>
        <v>6.5807520986812543E-2</v>
      </c>
      <c r="Q912" s="13">
        <f t="shared" si="1070"/>
        <v>1.4147383247040556E-2</v>
      </c>
      <c r="R912" s="13">
        <f t="shared" si="1071"/>
        <v>7.6527046429870432E-2</v>
      </c>
      <c r="S912" s="13">
        <f t="shared" si="1072"/>
        <v>5.1709564419683378E-2</v>
      </c>
      <c r="T912" s="13">
        <f t="shared" si="1073"/>
        <v>3.8250621573584734E-2</v>
      </c>
      <c r="U912" s="13">
        <f t="shared" si="1074"/>
        <v>8.8962691474724215E-2</v>
      </c>
      <c r="V912" s="13">
        <f t="shared" si="1075"/>
        <v>1.8058584674938864E-2</v>
      </c>
      <c r="W912" s="13">
        <f t="shared" si="1076"/>
        <v>5.4821110082282059E-3</v>
      </c>
      <c r="X912" s="13">
        <f t="shared" si="1077"/>
        <v>1.4822115859764057E-2</v>
      </c>
      <c r="Y912" s="13">
        <f t="shared" si="1078"/>
        <v>2.0037456212627272E-2</v>
      </c>
      <c r="Z912" s="13">
        <f t="shared" si="1079"/>
        <v>6.8969340879003319E-2</v>
      </c>
      <c r="AA912" s="13">
        <f t="shared" si="1080"/>
        <v>8.0176858771841206E-2</v>
      </c>
      <c r="AB912" s="13">
        <f t="shared" si="1081"/>
        <v>4.6602799161132635E-2</v>
      </c>
      <c r="AC912" s="13">
        <f t="shared" si="1082"/>
        <v>3.5474727416194085E-3</v>
      </c>
      <c r="AD912" s="13">
        <f t="shared" si="1083"/>
        <v>1.5932385117663204E-3</v>
      </c>
      <c r="AE912" s="13">
        <f t="shared" si="1084"/>
        <v>4.3076774217439238E-3</v>
      </c>
      <c r="AF912" s="13">
        <f t="shared" si="1085"/>
        <v>5.8233857117947945E-3</v>
      </c>
      <c r="AG912" s="13">
        <f t="shared" si="1086"/>
        <v>5.2482761711541009E-3</v>
      </c>
      <c r="AH912" s="13">
        <f t="shared" si="1087"/>
        <v>4.6618517927938793E-2</v>
      </c>
      <c r="AI912" s="13">
        <f t="shared" si="1088"/>
        <v>5.4194027091228746E-2</v>
      </c>
      <c r="AJ912" s="13">
        <f t="shared" si="1089"/>
        <v>3.1500278246776661E-2</v>
      </c>
      <c r="AK912" s="13">
        <f t="shared" si="1090"/>
        <v>1.2206357820625936E-2</v>
      </c>
      <c r="AL912" s="13">
        <f t="shared" si="1091"/>
        <v>4.4599952712784754E-4</v>
      </c>
      <c r="AM912" s="13">
        <f t="shared" si="1092"/>
        <v>3.7042795398566861E-4</v>
      </c>
      <c r="AN912" s="13">
        <f t="shared" si="1093"/>
        <v>1.00153500055546E-3</v>
      </c>
      <c r="AO912" s="13">
        <f t="shared" si="1094"/>
        <v>1.3539371779922866E-3</v>
      </c>
      <c r="AP912" s="13">
        <f t="shared" si="1095"/>
        <v>1.2202242097933257E-3</v>
      </c>
      <c r="AQ912" s="13">
        <f t="shared" si="1096"/>
        <v>8.2478741242651059E-4</v>
      </c>
      <c r="AR912" s="13">
        <f t="shared" si="1097"/>
        <v>2.5208722439267778E-2</v>
      </c>
      <c r="AS912" s="13">
        <f t="shared" si="1098"/>
        <v>2.9305139835648739E-2</v>
      </c>
      <c r="AT912" s="13">
        <f t="shared" si="1099"/>
        <v>1.7033612529470804E-2</v>
      </c>
      <c r="AU912" s="13">
        <f t="shared" si="1100"/>
        <v>6.6005248551699253E-3</v>
      </c>
      <c r="AV912" s="13">
        <f t="shared" si="1101"/>
        <v>1.9182775360337572E-3</v>
      </c>
      <c r="AW912" s="13">
        <f t="shared" si="1102"/>
        <v>3.8939219059419836E-5</v>
      </c>
      <c r="AX912" s="13">
        <f t="shared" si="1103"/>
        <v>7.1770416084723153E-5</v>
      </c>
      <c r="AY912" s="13">
        <f t="shared" si="1104"/>
        <v>1.9404740635761998E-4</v>
      </c>
      <c r="AZ912" s="13">
        <f t="shared" si="1105"/>
        <v>2.6232532823600499E-4</v>
      </c>
      <c r="BA912" s="13">
        <f t="shared" si="1106"/>
        <v>2.3641844064745636E-4</v>
      </c>
      <c r="BB912" s="13">
        <f t="shared" si="1107"/>
        <v>1.5980256115763608E-4</v>
      </c>
      <c r="BC912" s="13">
        <f t="shared" si="1108"/>
        <v>8.6412408381020283E-5</v>
      </c>
      <c r="BD912" s="13">
        <f t="shared" si="1109"/>
        <v>1.1359571890908688E-2</v>
      </c>
      <c r="BE912" s="13">
        <f t="shared" si="1110"/>
        <v>1.3205502323181326E-2</v>
      </c>
      <c r="BF912" s="13">
        <f t="shared" si="1111"/>
        <v>7.6756982253491342E-3</v>
      </c>
      <c r="BG912" s="13">
        <f t="shared" si="1112"/>
        <v>2.9743330623227845E-3</v>
      </c>
      <c r="BH912" s="13">
        <f t="shared" si="1113"/>
        <v>8.6441554623755822E-4</v>
      </c>
      <c r="BI912" s="13">
        <f t="shared" si="1114"/>
        <v>2.0097661450023182E-4</v>
      </c>
      <c r="BJ912" s="14">
        <f t="shared" si="1115"/>
        <v>0.1398335381142517</v>
      </c>
      <c r="BK912" s="14">
        <f t="shared" si="1116"/>
        <v>0.1607004663852967</v>
      </c>
      <c r="BL912" s="14">
        <f t="shared" si="1117"/>
        <v>0.60974397198593899</v>
      </c>
      <c r="BM912" s="14">
        <f t="shared" si="1118"/>
        <v>0.72072477760007225</v>
      </c>
      <c r="BN912" s="14">
        <f t="shared" si="1119"/>
        <v>0.25836743157712039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1.2931034482758601</v>
      </c>
      <c r="F913" s="10">
        <f>VLOOKUP(B913,home!$B$2:$E$405,3,FALSE)</f>
        <v>4.25</v>
      </c>
      <c r="G913" s="10">
        <f>VLOOKUP(C913,away!$B$2:$E$405,4,FALSE)</f>
        <v>1.29</v>
      </c>
      <c r="H913" s="10">
        <f>VLOOKUP(A913,away!$A$2:$E$405,3,FALSE)</f>
        <v>1.13793103448276</v>
      </c>
      <c r="I913" s="10">
        <f>VLOOKUP(C913,away!$B$2:$E$405,3,FALSE)</f>
        <v>1.03</v>
      </c>
      <c r="J913" s="10">
        <f>VLOOKUP(B913,home!$B$2:$E$405,4,FALSE)</f>
        <v>1.32</v>
      </c>
      <c r="K913" s="12">
        <f t="shared" si="1064"/>
        <v>7.0894396551724039</v>
      </c>
      <c r="L913" s="12">
        <f t="shared" si="1065"/>
        <v>1.5471310344827607</v>
      </c>
      <c r="M913" s="13">
        <f t="shared" si="1066"/>
        <v>1.7749454362623747E-4</v>
      </c>
      <c r="N913" s="13">
        <f t="shared" si="1067"/>
        <v>1.2583368561605761E-3</v>
      </c>
      <c r="O913" s="13">
        <f t="shared" si="1068"/>
        <v>2.7460731689550626E-4</v>
      </c>
      <c r="P913" s="13">
        <f t="shared" si="1069"/>
        <v>1.9468120019994969E-3</v>
      </c>
      <c r="Q913" s="13">
        <f t="shared" si="1070"/>
        <v>4.4604516038148825E-3</v>
      </c>
      <c r="R913" s="13">
        <f t="shared" si="1071"/>
        <v>2.1242675113253997E-4</v>
      </c>
      <c r="S913" s="13">
        <f t="shared" si="1072"/>
        <v>5.338300679132873E-3</v>
      </c>
      <c r="T913" s="13">
        <f t="shared" si="1073"/>
        <v>6.9009031040704084E-3</v>
      </c>
      <c r="U913" s="13">
        <f t="shared" si="1074"/>
        <v>1.5059866332984683E-3</v>
      </c>
      <c r="V913" s="13">
        <f t="shared" si="1075"/>
        <v>6.5057823563313454E-3</v>
      </c>
      <c r="W913" s="13">
        <f t="shared" si="1076"/>
        <v>1.0540700826687522E-2</v>
      </c>
      <c r="X913" s="13">
        <f t="shared" si="1077"/>
        <v>1.6307845374166359E-2</v>
      </c>
      <c r="Y913" s="13">
        <f t="shared" si="1078"/>
        <v>1.2615186841959451E-2</v>
      </c>
      <c r="Z913" s="13">
        <f t="shared" si="1079"/>
        <v>1.0955067307716617E-4</v>
      </c>
      <c r="AA913" s="13">
        <f t="shared" si="1080"/>
        <v>7.766528859640896E-4</v>
      </c>
      <c r="AB913" s="13">
        <f t="shared" si="1081"/>
        <v>2.7530168840289547E-3</v>
      </c>
      <c r="AC913" s="13">
        <f t="shared" si="1082"/>
        <v>4.4598325795485918E-3</v>
      </c>
      <c r="AD913" s="13">
        <f t="shared" si="1083"/>
        <v>1.868191560850678E-2</v>
      </c>
      <c r="AE913" s="13">
        <f t="shared" si="1084"/>
        <v>2.8903371421508724E-2</v>
      </c>
      <c r="AF913" s="13">
        <f t="shared" si="1085"/>
        <v>2.2358651463699128E-2</v>
      </c>
      <c r="AG913" s="13">
        <f t="shared" si="1086"/>
        <v>1.1530587856224107E-2</v>
      </c>
      <c r="AH913" s="13">
        <f t="shared" si="1087"/>
        <v>4.2372311541539718E-5</v>
      </c>
      <c r="AI913" s="13">
        <f t="shared" si="1088"/>
        <v>3.0039594572391103E-4</v>
      </c>
      <c r="AJ913" s="13">
        <f t="shared" si="1089"/>
        <v>1.0648194649340564E-3</v>
      </c>
      <c r="AK913" s="13">
        <f t="shared" si="1090"/>
        <v>2.5163244467676527E-3</v>
      </c>
      <c r="AL913" s="13">
        <f t="shared" si="1091"/>
        <v>1.9566698593409858E-3</v>
      </c>
      <c r="AM913" s="13">
        <f t="shared" si="1092"/>
        <v>2.6488862669906431E-2</v>
      </c>
      <c r="AN913" s="13">
        <f t="shared" si="1093"/>
        <v>4.0981741504764115E-2</v>
      </c>
      <c r="AO913" s="13">
        <f t="shared" si="1094"/>
        <v>3.1702062064585403E-2</v>
      </c>
      <c r="AP913" s="13">
        <f t="shared" si="1095"/>
        <v>1.6349081359072898E-2</v>
      </c>
      <c r="AQ913" s="13">
        <f t="shared" si="1096"/>
        <v>6.3235427889763206E-3</v>
      </c>
      <c r="AR913" s="13">
        <f t="shared" si="1097"/>
        <v>1.3111103637737625E-5</v>
      </c>
      <c r="AS913" s="13">
        <f t="shared" si="1098"/>
        <v>9.2950378052452282E-5</v>
      </c>
      <c r="AT913" s="13">
        <f t="shared" si="1099"/>
        <v>3.2948304806416104E-4</v>
      </c>
      <c r="AU913" s="13">
        <f t="shared" si="1100"/>
        <v>7.7861672888437927E-4</v>
      </c>
      <c r="AV913" s="13">
        <f t="shared" si="1101"/>
        <v>1.3799890784833857E-3</v>
      </c>
      <c r="AW913" s="13">
        <f t="shared" si="1102"/>
        <v>5.9614796042800253E-4</v>
      </c>
      <c r="AX913" s="13">
        <f t="shared" si="1103"/>
        <v>3.1298532238741773E-2</v>
      </c>
      <c r="AY913" s="13">
        <f t="shared" si="1104"/>
        <v>4.8422930560316588E-2</v>
      </c>
      <c r="AZ913" s="13">
        <f t="shared" si="1105"/>
        <v>3.7458309325234751E-2</v>
      </c>
      <c r="BA913" s="13">
        <f t="shared" si="1106"/>
        <v>1.9317637618775224E-2</v>
      </c>
      <c r="BB913" s="13">
        <f t="shared" si="1107"/>
        <v>7.4717291682247049E-3</v>
      </c>
      <c r="BC913" s="13">
        <f t="shared" si="1108"/>
        <v>2.3119488154820993E-3</v>
      </c>
      <c r="BD913" s="13">
        <f t="shared" si="1109"/>
        <v>3.380765889043951E-6</v>
      </c>
      <c r="BE913" s="13">
        <f t="shared" si="1110"/>
        <v>2.3967735758642372E-5</v>
      </c>
      <c r="BF913" s="13">
        <f t="shared" si="1111"/>
        <v>8.4958908166006476E-5</v>
      </c>
      <c r="BG913" s="13">
        <f t="shared" si="1112"/>
        <v>2.0077035087074556E-4</v>
      </c>
      <c r="BH913" s="13">
        <f t="shared" si="1113"/>
        <v>3.5583732176148547E-4</v>
      </c>
      <c r="BI913" s="13">
        <f t="shared" si="1114"/>
        <v>5.0453744393724308E-4</v>
      </c>
      <c r="BJ913" s="14">
        <f t="shared" si="1115"/>
        <v>0.40168432907087831</v>
      </c>
      <c r="BK913" s="14">
        <f t="shared" si="1116"/>
        <v>6.8807822580296121E-2</v>
      </c>
      <c r="BL913" s="14">
        <f t="shared" si="1117"/>
        <v>1.3214205503792001E-2</v>
      </c>
      <c r="BM913" s="14">
        <f t="shared" si="1118"/>
        <v>0.42765899615452574</v>
      </c>
      <c r="BN913" s="14">
        <f t="shared" si="1119"/>
        <v>8.3301290736292385E-3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1.22727272727273</v>
      </c>
      <c r="F914" s="10">
        <f>VLOOKUP(B914,home!$B$2:$E$405,3,FALSE)</f>
        <v>1.0900000000000001</v>
      </c>
      <c r="G914" s="10">
        <f>VLOOKUP(C914,away!$B$2:$E$405,4,FALSE)</f>
        <v>1.0900000000000001</v>
      </c>
      <c r="H914" s="10">
        <f>VLOOKUP(A914,away!$A$2:$E$405,3,FALSE)</f>
        <v>0.92424242424242398</v>
      </c>
      <c r="I914" s="10">
        <f>VLOOKUP(C914,away!$B$2:$E$405,3,FALSE)</f>
        <v>0.27</v>
      </c>
      <c r="J914" s="10">
        <f>VLOOKUP(B914,home!$B$2:$E$405,4,FALSE)</f>
        <v>0.72</v>
      </c>
      <c r="K914" s="12">
        <f t="shared" si="1064"/>
        <v>1.4581227272727306</v>
      </c>
      <c r="L914" s="12">
        <f t="shared" si="1065"/>
        <v>0.17967272727272723</v>
      </c>
      <c r="M914" s="13">
        <f t="shared" si="1066"/>
        <v>0.19440815183148197</v>
      </c>
      <c r="N914" s="13">
        <f t="shared" si="1067"/>
        <v>0.28347094455257155</v>
      </c>
      <c r="O914" s="13">
        <f t="shared" si="1068"/>
        <v>3.4929842843612807E-2</v>
      </c>
      <c r="P914" s="13">
        <f t="shared" si="1069"/>
        <v>5.0931997710336581E-2</v>
      </c>
      <c r="Q914" s="13">
        <f t="shared" si="1070"/>
        <v>0.20666771338678638</v>
      </c>
      <c r="R914" s="13">
        <f t="shared" si="1071"/>
        <v>3.1379700634598341E-3</v>
      </c>
      <c r="S914" s="13">
        <f t="shared" si="1072"/>
        <v>3.3358534175747128E-3</v>
      </c>
      <c r="T914" s="13">
        <f t="shared" si="1073"/>
        <v>3.713255170342223E-2</v>
      </c>
      <c r="U914" s="13">
        <f t="shared" si="1074"/>
        <v>4.5755454670322361E-3</v>
      </c>
      <c r="V914" s="13">
        <f t="shared" si="1075"/>
        <v>9.7104797890030506E-5</v>
      </c>
      <c r="W914" s="13">
        <f t="shared" si="1076"/>
        <v>0.1004489632942533</v>
      </c>
      <c r="X914" s="13">
        <f t="shared" si="1077"/>
        <v>1.8047939186796563E-2</v>
      </c>
      <c r="Y914" s="13">
        <f t="shared" si="1078"/>
        <v>1.6213612276720331E-3</v>
      </c>
      <c r="Z914" s="13">
        <f t="shared" si="1079"/>
        <v>1.8793587980066718E-4</v>
      </c>
      <c r="AA914" s="13">
        <f t="shared" si="1080"/>
        <v>2.7403357760734891E-4</v>
      </c>
      <c r="AB914" s="13">
        <f t="shared" si="1081"/>
        <v>1.9978729377256559E-4</v>
      </c>
      <c r="AC914" s="13">
        <f t="shared" si="1082"/>
        <v>1.5899993445506423E-6</v>
      </c>
      <c r="AD914" s="13">
        <f t="shared" si="1083"/>
        <v>3.6616729077583773E-2</v>
      </c>
      <c r="AE914" s="13">
        <f t="shared" si="1084"/>
        <v>6.5790275771760512E-3</v>
      </c>
      <c r="AF914" s="13">
        <f t="shared" si="1085"/>
        <v>5.9103591379685205E-4</v>
      </c>
      <c r="AG914" s="13">
        <f t="shared" si="1086"/>
        <v>3.5397678182669663E-5</v>
      </c>
      <c r="AH914" s="13">
        <f t="shared" si="1087"/>
        <v>8.4417380190463267E-6</v>
      </c>
      <c r="AI914" s="13">
        <f t="shared" si="1088"/>
        <v>1.2309090063253728E-5</v>
      </c>
      <c r="AJ914" s="13">
        <f t="shared" si="1089"/>
        <v>8.9740819866385992E-6</v>
      </c>
      <c r="AK914" s="13">
        <f t="shared" si="1090"/>
        <v>4.3617709670421853E-6</v>
      </c>
      <c r="AL914" s="13">
        <f t="shared" si="1091"/>
        <v>1.6662231951320082E-8</v>
      </c>
      <c r="AM914" s="13">
        <f t="shared" si="1092"/>
        <v>1.0678336973282635E-2</v>
      </c>
      <c r="AN914" s="13">
        <f t="shared" si="1093"/>
        <v>1.9186059267268906E-3</v>
      </c>
      <c r="AO914" s="13">
        <f t="shared" si="1094"/>
        <v>1.7236057970831936E-4</v>
      </c>
      <c r="AP914" s="13">
        <f t="shared" si="1095"/>
        <v>1.0322831810167348E-5</v>
      </c>
      <c r="AQ914" s="13">
        <f t="shared" si="1096"/>
        <v>4.6368283612760752E-7</v>
      </c>
      <c r="AR914" s="13">
        <f t="shared" si="1097"/>
        <v>3.0335001856078508E-7</v>
      </c>
      <c r="AS914" s="13">
        <f t="shared" si="1098"/>
        <v>4.4232155638208533E-7</v>
      </c>
      <c r="AT914" s="13">
        <f t="shared" si="1099"/>
        <v>3.2247955706168263E-7</v>
      </c>
      <c r="AU914" s="13">
        <f t="shared" si="1100"/>
        <v>1.5673825707749427E-7</v>
      </c>
      <c r="AV914" s="13">
        <f t="shared" si="1101"/>
        <v>5.7135903719452602E-8</v>
      </c>
      <c r="AW914" s="13">
        <f t="shared" si="1102"/>
        <v>1.2125702657568165E-10</v>
      </c>
      <c r="AX914" s="13">
        <f t="shared" si="1103"/>
        <v>2.5950543050366824E-3</v>
      </c>
      <c r="AY914" s="13">
        <f t="shared" si="1104"/>
        <v>4.6626048440677259E-4</v>
      </c>
      <c r="AZ914" s="13">
        <f t="shared" si="1105"/>
        <v>4.1887146426433872E-5</v>
      </c>
      <c r="BA914" s="13">
        <f t="shared" si="1106"/>
        <v>2.5086592787031493E-6</v>
      </c>
      <c r="BB914" s="13">
        <f t="shared" si="1107"/>
        <v>1.1268441360065684E-7</v>
      </c>
      <c r="BC914" s="13">
        <f t="shared" si="1108"/>
        <v>4.0492631825516076E-9</v>
      </c>
      <c r="BD914" s="13">
        <f t="shared" si="1109"/>
        <v>9.0839541921747729E-9</v>
      </c>
      <c r="BE914" s="13">
        <f t="shared" si="1110"/>
        <v>1.3245520061114434E-8</v>
      </c>
      <c r="BF914" s="13">
        <f t="shared" si="1111"/>
        <v>9.656796917828925E-9</v>
      </c>
      <c r="BG914" s="13">
        <f t="shared" si="1112"/>
        <v>4.6935983528478694E-9</v>
      </c>
      <c r="BH914" s="13">
        <f t="shared" si="1113"/>
        <v>1.7109606077443336E-9</v>
      </c>
      <c r="BI914" s="13">
        <f t="shared" si="1114"/>
        <v>4.9895810952407549E-10</v>
      </c>
      <c r="BJ914" s="14">
        <f t="shared" si="1115"/>
        <v>0.70709758092143093</v>
      </c>
      <c r="BK914" s="14">
        <f t="shared" si="1116"/>
        <v>0.24924097490326655</v>
      </c>
      <c r="BL914" s="14">
        <f t="shared" si="1117"/>
        <v>4.3152586841601823E-2</v>
      </c>
      <c r="BM914" s="14">
        <f t="shared" si="1118"/>
        <v>0.22566619779470104</v>
      </c>
      <c r="BN914" s="14">
        <f t="shared" si="1119"/>
        <v>0.77354662038824917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1.22727272727273</v>
      </c>
      <c r="F915" s="10">
        <f>VLOOKUP(B915,home!$B$2:$E$405,3,FALSE)</f>
        <v>0.81</v>
      </c>
      <c r="G915" s="10">
        <f>VLOOKUP(C915,away!$B$2:$E$405,4,FALSE)</f>
        <v>0.27</v>
      </c>
      <c r="H915" s="10">
        <f>VLOOKUP(A915,away!$A$2:$E$405,3,FALSE)</f>
        <v>0.92424242424242398</v>
      </c>
      <c r="I915" s="10">
        <f>VLOOKUP(C915,away!$B$2:$E$405,3,FALSE)</f>
        <v>1.0900000000000001</v>
      </c>
      <c r="J915" s="10">
        <f>VLOOKUP(B915,home!$B$2:$E$405,4,FALSE)</f>
        <v>1.08</v>
      </c>
      <c r="K915" s="12">
        <f t="shared" si="1064"/>
        <v>0.26840454545454606</v>
      </c>
      <c r="L915" s="12">
        <f t="shared" si="1065"/>
        <v>1.0880181818181816</v>
      </c>
      <c r="M915" s="13">
        <f t="shared" si="1066"/>
        <v>0.25758056673970103</v>
      </c>
      <c r="N915" s="13">
        <f t="shared" si="1067"/>
        <v>6.9135794933693817E-2</v>
      </c>
      <c r="O915" s="13">
        <f t="shared" si="1068"/>
        <v>0.28025233989582626</v>
      </c>
      <c r="P915" s="13">
        <f t="shared" si="1069"/>
        <v>7.5221001902312193E-2</v>
      </c>
      <c r="Q915" s="13">
        <f t="shared" si="1070"/>
        <v>9.2781808069083982E-3</v>
      </c>
      <c r="R915" s="13">
        <f t="shared" si="1071"/>
        <v>0.15245982065187394</v>
      </c>
      <c r="S915" s="13">
        <f t="shared" si="1072"/>
        <v>5.491678971365847E-3</v>
      </c>
      <c r="T915" s="13">
        <f t="shared" si="1073"/>
        <v>1.0094829412112823E-2</v>
      </c>
      <c r="U915" s="13">
        <f t="shared" si="1074"/>
        <v>4.0920908862147838E-2</v>
      </c>
      <c r="V915" s="13">
        <f t="shared" si="1075"/>
        <v>1.7819218428567237E-4</v>
      </c>
      <c r="W915" s="13">
        <f t="shared" si="1076"/>
        <v>8.3010196737444777E-4</v>
      </c>
      <c r="X915" s="13">
        <f t="shared" si="1077"/>
        <v>9.0316603326644207E-4</v>
      </c>
      <c r="Y915" s="13">
        <f t="shared" si="1078"/>
        <v>4.9133053269724667E-4</v>
      </c>
      <c r="Z915" s="13">
        <f t="shared" si="1079"/>
        <v>5.5293018955325991E-2</v>
      </c>
      <c r="AA915" s="13">
        <f t="shared" si="1080"/>
        <v>1.4840897619513871E-2</v>
      </c>
      <c r="AB915" s="13">
        <f t="shared" si="1081"/>
        <v>1.9916821898515375E-3</v>
      </c>
      <c r="AC915" s="13">
        <f t="shared" si="1082"/>
        <v>3.2523306209555229E-6</v>
      </c>
      <c r="AD915" s="13">
        <f t="shared" si="1083"/>
        <v>5.5700785308515745E-5</v>
      </c>
      <c r="AE915" s="13">
        <f t="shared" si="1084"/>
        <v>6.0603467157216172E-5</v>
      </c>
      <c r="AF915" s="13">
        <f t="shared" si="1085"/>
        <v>3.2968837074136101E-5</v>
      </c>
      <c r="AG915" s="13">
        <f t="shared" si="1086"/>
        <v>1.1956898056687143E-5</v>
      </c>
      <c r="AH915" s="13">
        <f t="shared" si="1087"/>
        <v>1.5039952487753005E-2</v>
      </c>
      <c r="AI915" s="13">
        <f t="shared" si="1088"/>
        <v>4.0367916111333146E-3</v>
      </c>
      <c r="AJ915" s="13">
        <f t="shared" si="1089"/>
        <v>5.4174660874048094E-4</v>
      </c>
      <c r="AK915" s="13">
        <f t="shared" si="1090"/>
        <v>4.8469084090176885E-5</v>
      </c>
      <c r="AL915" s="13">
        <f t="shared" si="1091"/>
        <v>3.7990997678496315E-8</v>
      </c>
      <c r="AM915" s="13">
        <f t="shared" si="1092"/>
        <v>2.990068792438685E-6</v>
      </c>
      <c r="AN915" s="13">
        <f t="shared" si="1093"/>
        <v>3.2532492110604239E-6</v>
      </c>
      <c r="AO915" s="13">
        <f t="shared" si="1094"/>
        <v>1.7697971458096975E-6</v>
      </c>
      <c r="AP915" s="13">
        <f t="shared" si="1095"/>
        <v>6.4185715759029161E-7</v>
      </c>
      <c r="AQ915" s="13">
        <f t="shared" si="1096"/>
        <v>1.7458806439709375E-7</v>
      </c>
      <c r="AR915" s="13">
        <f t="shared" si="1097"/>
        <v>3.2727483520713732E-3</v>
      </c>
      <c r="AS915" s="13">
        <f t="shared" si="1098"/>
        <v>8.7842053382483154E-4</v>
      </c>
      <c r="AT915" s="13">
        <f t="shared" si="1099"/>
        <v>1.178860320495968E-4</v>
      </c>
      <c r="AU915" s="13">
        <f t="shared" si="1100"/>
        <v>1.0547048949237364E-5</v>
      </c>
      <c r="AV915" s="13">
        <f t="shared" si="1101"/>
        <v>7.077189697767253E-7</v>
      </c>
      <c r="AW915" s="13">
        <f t="shared" si="1102"/>
        <v>3.0817983420102641E-10</v>
      </c>
      <c r="AX915" s="13">
        <f t="shared" si="1103"/>
        <v>1.3375800918538815E-7</v>
      </c>
      <c r="AY915" s="13">
        <f t="shared" si="1104"/>
        <v>1.4553114595750564E-7</v>
      </c>
      <c r="AZ915" s="13">
        <f t="shared" si="1105"/>
        <v>7.9170266411300828E-8</v>
      </c>
      <c r="BA915" s="13">
        <f t="shared" si="1106"/>
        <v>2.8712896438294863E-8</v>
      </c>
      <c r="BB915" s="13">
        <f t="shared" si="1107"/>
        <v>7.8100383443818289E-9</v>
      </c>
      <c r="BC915" s="13">
        <f t="shared" si="1108"/>
        <v>1.6994927438769199E-9</v>
      </c>
      <c r="BD915" s="13">
        <f t="shared" si="1109"/>
        <v>5.9346828526152403E-4</v>
      </c>
      <c r="BE915" s="13">
        <f t="shared" si="1110"/>
        <v>1.5928958534730823E-4</v>
      </c>
      <c r="BF915" s="13">
        <f t="shared" si="1111"/>
        <v>2.137702437539369E-5</v>
      </c>
      <c r="BG915" s="13">
        <f t="shared" si="1112"/>
        <v>1.9125635035494325E-6</v>
      </c>
      <c r="BH915" s="13">
        <f t="shared" si="1113"/>
        <v>1.2833518445578483E-7</v>
      </c>
      <c r="BI915" s="13">
        <f t="shared" si="1114"/>
        <v>6.8891493699360513E-9</v>
      </c>
      <c r="BJ915" s="14">
        <f t="shared" si="1115"/>
        <v>9.0903859915870092E-2</v>
      </c>
      <c r="BK915" s="14">
        <f t="shared" si="1116"/>
        <v>0.33847487565042927</v>
      </c>
      <c r="BL915" s="14">
        <f t="shared" si="1117"/>
        <v>0.51518910137961693</v>
      </c>
      <c r="BM915" s="14">
        <f t="shared" si="1118"/>
        <v>0.15593300574796054</v>
      </c>
      <c r="BN915" s="14">
        <f t="shared" si="1119"/>
        <v>0.84392770493031555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1.22727272727273</v>
      </c>
      <c r="F916" s="10">
        <f>VLOOKUP(B916,home!$B$2:$E$405,3,FALSE)</f>
        <v>1.63</v>
      </c>
      <c r="G916" s="10">
        <f>VLOOKUP(C916,away!$B$2:$E$405,4,FALSE)</f>
        <v>0.81</v>
      </c>
      <c r="H916" s="10">
        <f>VLOOKUP(A916,away!$A$2:$E$405,3,FALSE)</f>
        <v>0.92424242424242398</v>
      </c>
      <c r="I916" s="10">
        <f>VLOOKUP(C916,away!$B$2:$E$405,3,FALSE)</f>
        <v>1.63</v>
      </c>
      <c r="J916" s="10">
        <f>VLOOKUP(B916,home!$B$2:$E$405,4,FALSE)</f>
        <v>0.27</v>
      </c>
      <c r="K916" s="12">
        <f t="shared" si="1064"/>
        <v>1.6203681818181852</v>
      </c>
      <c r="L916" s="12">
        <f t="shared" si="1065"/>
        <v>0.40675909090909079</v>
      </c>
      <c r="M916" s="13">
        <f t="shared" si="1066"/>
        <v>0.13171335472854753</v>
      </c>
      <c r="N916" s="13">
        <f t="shared" si="1067"/>
        <v>0.21342412912267023</v>
      </c>
      <c r="O916" s="13">
        <f t="shared" si="1068"/>
        <v>5.35756044299706E-2</v>
      </c>
      <c r="P916" s="13">
        <f t="shared" si="1069"/>
        <v>8.6812204740001758E-2</v>
      </c>
      <c r="Q916" s="13">
        <f t="shared" si="1070"/>
        <v>0.17291283403131541</v>
      </c>
      <c r="R916" s="13">
        <f t="shared" si="1071"/>
        <v>1.0896182076419949E-2</v>
      </c>
      <c r="S916" s="13">
        <f t="shared" si="1072"/>
        <v>1.4304469936537412E-2</v>
      </c>
      <c r="T916" s="13">
        <f t="shared" si="1073"/>
        <v>7.0333867177092349E-2</v>
      </c>
      <c r="U916" s="13">
        <f t="shared" si="1074"/>
        <v>1.7655826739928489E-2</v>
      </c>
      <c r="V916" s="13">
        <f t="shared" si="1075"/>
        <v>1.0475632021666027E-3</v>
      </c>
      <c r="W916" s="13">
        <f t="shared" si="1076"/>
        <v>9.3394151497450728E-2</v>
      </c>
      <c r="X916" s="13">
        <f t="shared" si="1077"/>
        <v>3.7988920159328962E-2</v>
      </c>
      <c r="Y916" s="13">
        <f t="shared" si="1078"/>
        <v>7.7261693143133407E-3</v>
      </c>
      <c r="Z916" s="13">
        <f t="shared" si="1079"/>
        <v>1.477373705261503E-3</v>
      </c>
      <c r="AA916" s="13">
        <f t="shared" si="1080"/>
        <v>2.3938893446605767E-3</v>
      </c>
      <c r="AB916" s="13">
        <f t="shared" si="1081"/>
        <v>1.939491062440793E-3</v>
      </c>
      <c r="AC916" s="13">
        <f t="shared" si="1082"/>
        <v>4.3153023174834317E-5</v>
      </c>
      <c r="AD916" s="13">
        <f t="shared" si="1083"/>
        <v>3.7833227863594096E-2</v>
      </c>
      <c r="AE916" s="13">
        <f t="shared" si="1084"/>
        <v>1.538900937195202E-2</v>
      </c>
      <c r="AF916" s="13">
        <f t="shared" si="1085"/>
        <v>3.1298097310633408E-3</v>
      </c>
      <c r="AG916" s="13">
        <f t="shared" si="1086"/>
        <v>4.2435952030858362E-4</v>
      </c>
      <c r="AH916" s="13">
        <f t="shared" si="1087"/>
        <v>1.5023379632129097E-4</v>
      </c>
      <c r="AI916" s="13">
        <f t="shared" si="1088"/>
        <v>2.4343406339277375E-4</v>
      </c>
      <c r="AJ916" s="13">
        <f t="shared" si="1089"/>
        <v>1.9722640534618085E-4</v>
      </c>
      <c r="AK916" s="13">
        <f t="shared" si="1090"/>
        <v>1.0652646394577583E-4</v>
      </c>
      <c r="AL916" s="13">
        <f t="shared" si="1091"/>
        <v>1.1376854201988689E-6</v>
      </c>
      <c r="AM916" s="13">
        <f t="shared" si="1092"/>
        <v>1.2260751729129004E-2</v>
      </c>
      <c r="AN916" s="13">
        <f t="shared" si="1093"/>
        <v>4.9871722272025769E-3</v>
      </c>
      <c r="AO916" s="13">
        <f t="shared" si="1094"/>
        <v>1.0142888206719929E-3</v>
      </c>
      <c r="AP916" s="13">
        <f t="shared" si="1095"/>
        <v>1.3752373287193126E-4</v>
      </c>
      <c r="AQ916" s="13">
        <f t="shared" si="1096"/>
        <v>1.3984757140352847E-5</v>
      </c>
      <c r="AR916" s="13">
        <f t="shared" si="1097"/>
        <v>1.2221792483093973E-5</v>
      </c>
      <c r="AS916" s="13">
        <f t="shared" si="1098"/>
        <v>1.980380366439014E-5</v>
      </c>
      <c r="AT916" s="13">
        <f t="shared" si="1099"/>
        <v>1.6044726668376084E-5</v>
      </c>
      <c r="AU916" s="13">
        <f t="shared" si="1100"/>
        <v>8.6661215264687687E-6</v>
      </c>
      <c r="AV916" s="13">
        <f t="shared" si="1101"/>
        <v>3.5105768953149091E-6</v>
      </c>
      <c r="AW916" s="13">
        <f t="shared" si="1102"/>
        <v>2.0829107739211233E-8</v>
      </c>
      <c r="AX916" s="13">
        <f t="shared" si="1103"/>
        <v>3.3111553311754895E-3</v>
      </c>
      <c r="AY916" s="13">
        <f t="shared" si="1104"/>
        <v>1.3468425323677317E-3</v>
      </c>
      <c r="AZ916" s="13">
        <f t="shared" si="1105"/>
        <v>2.7392022203179815E-4</v>
      </c>
      <c r="BA916" s="13">
        <f t="shared" si="1106"/>
        <v>3.7139846831756842E-5</v>
      </c>
      <c r="BB916" s="13">
        <f t="shared" si="1107"/>
        <v>3.7767425834470714E-6</v>
      </c>
      <c r="BC916" s="13">
        <f t="shared" si="1108"/>
        <v>3.0724487596811656E-7</v>
      </c>
      <c r="BD916" s="13">
        <f t="shared" si="1109"/>
        <v>8.2855419995047693E-7</v>
      </c>
      <c r="BE916" s="13">
        <f t="shared" si="1110"/>
        <v>1.3425628625115753E-6</v>
      </c>
      <c r="BF916" s="13">
        <f t="shared" si="1111"/>
        <v>1.0877230722522498E-6</v>
      </c>
      <c r="BG916" s="13">
        <f t="shared" si="1112"/>
        <v>5.8750395230235617E-7</v>
      </c>
      <c r="BH916" s="13">
        <f t="shared" si="1113"/>
        <v>2.379931777507917E-7</v>
      </c>
      <c r="BI916" s="13">
        <f t="shared" si="1114"/>
        <v>7.7127314543436447E-8</v>
      </c>
      <c r="BJ916" s="14">
        <f t="shared" si="1115"/>
        <v>0.67594334097597109</v>
      </c>
      <c r="BK916" s="14">
        <f t="shared" si="1116"/>
        <v>0.23526872584821606</v>
      </c>
      <c r="BL916" s="14">
        <f t="shared" si="1117"/>
        <v>8.7222822868243385E-2</v>
      </c>
      <c r="BM916" s="14">
        <f t="shared" si="1118"/>
        <v>0.32923113256550673</v>
      </c>
      <c r="BN916" s="14">
        <f t="shared" si="1119"/>
        <v>0.66933430912892555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1.22727272727273</v>
      </c>
      <c r="F917" s="10">
        <f>VLOOKUP(B917,home!$B$2:$E$405,3,FALSE)</f>
        <v>0.81</v>
      </c>
      <c r="G917" s="10">
        <f>VLOOKUP(C917,away!$B$2:$E$405,4,FALSE)</f>
        <v>1.0900000000000001</v>
      </c>
      <c r="H917" s="10">
        <f>VLOOKUP(A917,away!$A$2:$E$405,3,FALSE)</f>
        <v>0.92424242424242398</v>
      </c>
      <c r="I917" s="10">
        <f>VLOOKUP(C917,away!$B$2:$E$405,3,FALSE)</f>
        <v>0.81</v>
      </c>
      <c r="J917" s="10">
        <f>VLOOKUP(B917,home!$B$2:$E$405,4,FALSE)</f>
        <v>1.44</v>
      </c>
      <c r="K917" s="12">
        <f t="shared" si="1064"/>
        <v>1.0835590909090935</v>
      </c>
      <c r="L917" s="12">
        <f t="shared" si="1065"/>
        <v>1.0780363636363632</v>
      </c>
      <c r="M917" s="13">
        <f t="shared" si="1066"/>
        <v>0.11514127175008673</v>
      </c>
      <c r="N917" s="13">
        <f t="shared" si="1067"/>
        <v>0.12476237174364087</v>
      </c>
      <c r="O917" s="13">
        <f t="shared" si="1068"/>
        <v>0.12412647790192982</v>
      </c>
      <c r="P917" s="13">
        <f t="shared" si="1069"/>
        <v>0.13449837355316277</v>
      </c>
      <c r="Q917" s="13">
        <f t="shared" si="1070"/>
        <v>6.7593701053100946E-2</v>
      </c>
      <c r="R917" s="13">
        <f t="shared" si="1071"/>
        <v>6.6906428434192894E-2</v>
      </c>
      <c r="S917" s="13">
        <f t="shared" si="1072"/>
        <v>3.9277428965067175E-2</v>
      </c>
      <c r="T917" s="13">
        <f t="shared" si="1073"/>
        <v>7.2868467688008351E-2</v>
      </c>
      <c r="U917" s="13">
        <f t="shared" si="1074"/>
        <v>7.2497068770128389E-2</v>
      </c>
      <c r="V917" s="13">
        <f t="shared" si="1075"/>
        <v>5.0978441361221325E-3</v>
      </c>
      <c r="W917" s="13">
        <f t="shared" si="1076"/>
        <v>2.4413923088093037E-2</v>
      </c>
      <c r="X917" s="13">
        <f t="shared" si="1077"/>
        <v>2.6319096867985666E-2</v>
      </c>
      <c r="Y917" s="13">
        <f t="shared" si="1078"/>
        <v>1.4186471740878231E-2</v>
      </c>
      <c r="Z917" s="13">
        <f t="shared" si="1079"/>
        <v>2.4042520937697966E-2</v>
      </c>
      <c r="AA917" s="13">
        <f t="shared" si="1080"/>
        <v>2.6051492130414855E-2</v>
      </c>
      <c r="AB917" s="13">
        <f t="shared" si="1081"/>
        <v>1.4114165564828862E-2</v>
      </c>
      <c r="AC917" s="13">
        <f t="shared" si="1082"/>
        <v>3.7217961385305681E-4</v>
      </c>
      <c r="AD917" s="13">
        <f t="shared" si="1083"/>
        <v>6.6134820767146532E-3</v>
      </c>
      <c r="AE917" s="13">
        <f t="shared" si="1084"/>
        <v>7.1295741689557284E-3</v>
      </c>
      <c r="AF917" s="13">
        <f t="shared" si="1085"/>
        <v>3.8429701056883893E-3</v>
      </c>
      <c r="AG917" s="13">
        <f t="shared" si="1086"/>
        <v>1.3809538394331873E-3</v>
      </c>
      <c r="AH917" s="13">
        <f t="shared" si="1087"/>
        <v>6.479677961081759E-3</v>
      </c>
      <c r="AI917" s="13">
        <f t="shared" si="1088"/>
        <v>7.0211139608934393E-3</v>
      </c>
      <c r="AJ917" s="13">
        <f t="shared" si="1089"/>
        <v>3.8038959303174202E-3</v>
      </c>
      <c r="AK917" s="13">
        <f t="shared" si="1090"/>
        <v>1.373915338722515E-3</v>
      </c>
      <c r="AL917" s="13">
        <f t="shared" si="1091"/>
        <v>1.7389959993330583E-5</v>
      </c>
      <c r="AM917" s="13">
        <f t="shared" si="1092"/>
        <v>1.4332197253577031E-3</v>
      </c>
      <c r="AN917" s="13">
        <f t="shared" si="1093"/>
        <v>1.5450629810165254E-3</v>
      </c>
      <c r="AO917" s="13">
        <f t="shared" si="1094"/>
        <v>8.3281703882210701E-4</v>
      </c>
      <c r="AP917" s="13">
        <f t="shared" si="1095"/>
        <v>2.9926901736872946E-4</v>
      </c>
      <c r="AQ917" s="13">
        <f t="shared" si="1096"/>
        <v>8.0655720808303161E-5</v>
      </c>
      <c r="AR917" s="13">
        <f t="shared" si="1097"/>
        <v>1.397065693339853E-3</v>
      </c>
      <c r="AS917" s="13">
        <f t="shared" si="1098"/>
        <v>1.5138032326156136E-3</v>
      </c>
      <c r="AT917" s="13">
        <f t="shared" si="1099"/>
        <v>8.201476272741106E-4</v>
      </c>
      <c r="AU917" s="13">
        <f t="shared" si="1100"/>
        <v>2.9622613914012853E-4</v>
      </c>
      <c r="AV917" s="13">
        <f t="shared" si="1101"/>
        <v>8.024463150754706E-5</v>
      </c>
      <c r="AW917" s="13">
        <f t="shared" si="1102"/>
        <v>5.6426367455367313E-7</v>
      </c>
      <c r="AX917" s="13">
        <f t="shared" si="1103"/>
        <v>2.588297104469288E-4</v>
      </c>
      <c r="AY917" s="13">
        <f t="shared" si="1104"/>
        <v>2.7902783985125993E-4</v>
      </c>
      <c r="AZ917" s="13">
        <f t="shared" si="1105"/>
        <v>1.5040107891328087E-4</v>
      </c>
      <c r="BA917" s="13">
        <f t="shared" si="1106"/>
        <v>5.4045944066219678E-5</v>
      </c>
      <c r="BB917" s="13">
        <f t="shared" si="1107"/>
        <v>1.4565873252610434E-5</v>
      </c>
      <c r="BC917" s="13">
        <f t="shared" si="1108"/>
        <v>3.1405082068864642E-6</v>
      </c>
      <c r="BD917" s="13">
        <f t="shared" si="1109"/>
        <v>2.510146033015349E-4</v>
      </c>
      <c r="BE917" s="13">
        <f t="shared" si="1110"/>
        <v>2.7198915535831794E-4</v>
      </c>
      <c r="BF917" s="13">
        <f t="shared" si="1111"/>
        <v>1.4735816095859559E-4</v>
      </c>
      <c r="BG917" s="13">
        <f t="shared" si="1112"/>
        <v>5.3223758308777244E-5</v>
      </c>
      <c r="BH917" s="13">
        <f t="shared" si="1113"/>
        <v>1.4417771791955992E-5</v>
      </c>
      <c r="BI917" s="13">
        <f t="shared" si="1114"/>
        <v>3.1245015391653223E-6</v>
      </c>
      <c r="BJ917" s="14">
        <f t="shared" si="1115"/>
        <v>0.35406204781060963</v>
      </c>
      <c r="BK917" s="14">
        <f t="shared" si="1116"/>
        <v>0.29468351581813651</v>
      </c>
      <c r="BL917" s="14">
        <f t="shared" si="1117"/>
        <v>0.32722285126764555</v>
      </c>
      <c r="BM917" s="14">
        <f t="shared" si="1118"/>
        <v>0.36670384782179888</v>
      </c>
      <c r="BN917" s="14">
        <f t="shared" si="1119"/>
        <v>0.63302862443611407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1.22727272727273</v>
      </c>
      <c r="F918" s="10">
        <f>VLOOKUP(B918,home!$B$2:$E$405,3,FALSE)</f>
        <v>0.81</v>
      </c>
      <c r="G918" s="10">
        <f>VLOOKUP(C918,away!$B$2:$E$405,4,FALSE)</f>
        <v>1.63</v>
      </c>
      <c r="H918" s="10">
        <f>VLOOKUP(A918,away!$A$2:$E$405,3,FALSE)</f>
        <v>0.92424242424242398</v>
      </c>
      <c r="I918" s="10">
        <f>VLOOKUP(C918,away!$B$2:$E$405,3,FALSE)</f>
        <v>0.41</v>
      </c>
      <c r="J918" s="10">
        <f>VLOOKUP(B918,home!$B$2:$E$405,4,FALSE)</f>
        <v>0</v>
      </c>
      <c r="K918" s="12">
        <f t="shared" si="1064"/>
        <v>1.6203681818181854</v>
      </c>
      <c r="L918" s="12">
        <f t="shared" si="1065"/>
        <v>0</v>
      </c>
      <c r="M918" s="13">
        <f t="shared" si="1066"/>
        <v>0.19782584979248471</v>
      </c>
      <c r="N918" s="13">
        <f t="shared" si="1067"/>
        <v>0.32055071254488593</v>
      </c>
      <c r="O918" s="13">
        <f t="shared" si="1068"/>
        <v>0</v>
      </c>
      <c r="P918" s="13">
        <f t="shared" si="1069"/>
        <v>0</v>
      </c>
      <c r="Q918" s="13">
        <f t="shared" si="1070"/>
        <v>0.25970508763344036</v>
      </c>
      <c r="R918" s="13">
        <f t="shared" si="1071"/>
        <v>0</v>
      </c>
      <c r="S918" s="13">
        <f t="shared" si="1072"/>
        <v>0</v>
      </c>
      <c r="T918" s="13">
        <f t="shared" si="1073"/>
        <v>0</v>
      </c>
      <c r="U918" s="13">
        <f t="shared" si="1074"/>
        <v>0</v>
      </c>
      <c r="V918" s="13">
        <f t="shared" si="1075"/>
        <v>0</v>
      </c>
      <c r="W918" s="13">
        <f t="shared" si="1076"/>
        <v>0.14027262021917675</v>
      </c>
      <c r="X918" s="13">
        <f t="shared" si="1077"/>
        <v>0</v>
      </c>
      <c r="Y918" s="13">
        <f t="shared" si="1078"/>
        <v>0</v>
      </c>
      <c r="Z918" s="13">
        <f t="shared" si="1079"/>
        <v>0</v>
      </c>
      <c r="AA918" s="13">
        <f t="shared" si="1080"/>
        <v>0</v>
      </c>
      <c r="AB918" s="13">
        <f t="shared" si="1081"/>
        <v>0</v>
      </c>
      <c r="AC918" s="13">
        <f t="shared" si="1082"/>
        <v>0</v>
      </c>
      <c r="AD918" s="13">
        <f t="shared" si="1083"/>
        <v>5.6823322645855052E-2</v>
      </c>
      <c r="AE918" s="13">
        <f t="shared" si="1084"/>
        <v>0</v>
      </c>
      <c r="AF918" s="13">
        <f t="shared" si="1085"/>
        <v>0</v>
      </c>
      <c r="AG918" s="13">
        <f t="shared" si="1086"/>
        <v>0</v>
      </c>
      <c r="AH918" s="13">
        <f t="shared" si="1087"/>
        <v>0</v>
      </c>
      <c r="AI918" s="13">
        <f t="shared" si="1088"/>
        <v>0</v>
      </c>
      <c r="AJ918" s="13">
        <f t="shared" si="1089"/>
        <v>0</v>
      </c>
      <c r="AK918" s="13">
        <f t="shared" si="1090"/>
        <v>0</v>
      </c>
      <c r="AL918" s="13">
        <f t="shared" si="1091"/>
        <v>0</v>
      </c>
      <c r="AM918" s="13">
        <f t="shared" si="1092"/>
        <v>1.8414940800106451E-2</v>
      </c>
      <c r="AN918" s="13">
        <f t="shared" si="1093"/>
        <v>0</v>
      </c>
      <c r="AO918" s="13">
        <f t="shared" si="1094"/>
        <v>0</v>
      </c>
      <c r="AP918" s="13">
        <f t="shared" si="1095"/>
        <v>0</v>
      </c>
      <c r="AQ918" s="13">
        <f t="shared" si="1096"/>
        <v>0</v>
      </c>
      <c r="AR918" s="13">
        <f t="shared" si="1097"/>
        <v>0</v>
      </c>
      <c r="AS918" s="13">
        <f t="shared" si="1098"/>
        <v>0</v>
      </c>
      <c r="AT918" s="13">
        <f t="shared" si="1099"/>
        <v>0</v>
      </c>
      <c r="AU918" s="13">
        <f t="shared" si="1100"/>
        <v>0</v>
      </c>
      <c r="AV918" s="13">
        <f t="shared" si="1101"/>
        <v>0</v>
      </c>
      <c r="AW918" s="13">
        <f t="shared" si="1102"/>
        <v>0</v>
      </c>
      <c r="AX918" s="13">
        <f t="shared" si="1103"/>
        <v>4.9731640237596691E-3</v>
      </c>
      <c r="AY918" s="13">
        <f t="shared" si="1104"/>
        <v>0</v>
      </c>
      <c r="AZ918" s="13">
        <f t="shared" si="1105"/>
        <v>0</v>
      </c>
      <c r="BA918" s="13">
        <f t="shared" si="1106"/>
        <v>0</v>
      </c>
      <c r="BB918" s="13">
        <f t="shared" si="1107"/>
        <v>0</v>
      </c>
      <c r="BC918" s="13">
        <f t="shared" si="1108"/>
        <v>0</v>
      </c>
      <c r="BD918" s="13">
        <f t="shared" si="1109"/>
        <v>0</v>
      </c>
      <c r="BE918" s="13">
        <f t="shared" si="1110"/>
        <v>0</v>
      </c>
      <c r="BF918" s="13">
        <f t="shared" si="1111"/>
        <v>0</v>
      </c>
      <c r="BG918" s="13">
        <f t="shared" si="1112"/>
        <v>0</v>
      </c>
      <c r="BH918" s="13">
        <f t="shared" si="1113"/>
        <v>0</v>
      </c>
      <c r="BI918" s="13">
        <f t="shared" si="1114"/>
        <v>0</v>
      </c>
      <c r="BJ918" s="14">
        <f t="shared" si="1115"/>
        <v>0.80073984786722419</v>
      </c>
      <c r="BK918" s="14">
        <f t="shared" si="1116"/>
        <v>0.19782584979248471</v>
      </c>
      <c r="BL918" s="14">
        <f t="shared" si="1117"/>
        <v>0</v>
      </c>
      <c r="BM918" s="14">
        <f t="shared" si="1118"/>
        <v>0.2204840476888979</v>
      </c>
      <c r="BN918" s="14">
        <f t="shared" si="1119"/>
        <v>0.77808164997081097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1.56944444444444</v>
      </c>
      <c r="F919" s="10">
        <f>VLOOKUP(B919,home!$B$2:$E$405,3,FALSE)</f>
        <v>1.1200000000000001</v>
      </c>
      <c r="G919" s="10">
        <f>VLOOKUP(C919,away!$B$2:$E$405,4,FALSE)</f>
        <v>0.67</v>
      </c>
      <c r="H919" s="10">
        <f>VLOOKUP(A919,away!$A$2:$E$405,3,FALSE)</f>
        <v>1.0833333333333299</v>
      </c>
      <c r="I919" s="10">
        <f>VLOOKUP(C919,away!$B$2:$E$405,3,FALSE)</f>
        <v>0.67</v>
      </c>
      <c r="J919" s="10">
        <f>VLOOKUP(B919,home!$B$2:$E$405,4,FALSE)</f>
        <v>0.62</v>
      </c>
      <c r="K919" s="12">
        <f t="shared" si="1064"/>
        <v>1.177711111111108</v>
      </c>
      <c r="L919" s="12">
        <f t="shared" si="1065"/>
        <v>0.45001666666666529</v>
      </c>
      <c r="M919" s="13">
        <f t="shared" si="1066"/>
        <v>0.19637527583413081</v>
      </c>
      <c r="N919" s="13">
        <f t="shared" si="1067"/>
        <v>0.23127334429736449</v>
      </c>
      <c r="O919" s="13">
        <f t="shared" si="1068"/>
        <v>8.837214704662251E-2</v>
      </c>
      <c r="P919" s="13">
        <f t="shared" si="1069"/>
        <v>0.104076859489552</v>
      </c>
      <c r="Q919" s="13">
        <f t="shared" si="1070"/>
        <v>0.13618659364141555</v>
      </c>
      <c r="R919" s="13">
        <f t="shared" si="1071"/>
        <v>1.9884469520048721E-2</v>
      </c>
      <c r="S919" s="13">
        <f t="shared" si="1072"/>
        <v>1.3789914024560356E-2</v>
      </c>
      <c r="T919" s="13">
        <f t="shared" si="1073"/>
        <v>6.1286236915197516E-2</v>
      </c>
      <c r="U919" s="13">
        <f t="shared" si="1074"/>
        <v>2.3418160692311538E-2</v>
      </c>
      <c r="V919" s="13">
        <f t="shared" si="1075"/>
        <v>8.1205682346433407E-4</v>
      </c>
      <c r="W919" s="13">
        <f t="shared" si="1076"/>
        <v>5.3462821505289464E-2</v>
      </c>
      <c r="X919" s="13">
        <f t="shared" si="1077"/>
        <v>2.4059160724405278E-2</v>
      </c>
      <c r="Y919" s="13">
        <f t="shared" si="1078"/>
        <v>5.4135116559972064E-3</v>
      </c>
      <c r="Z919" s="13">
        <f t="shared" si="1079"/>
        <v>2.9827808972824107E-3</v>
      </c>
      <c r="AA919" s="13">
        <f t="shared" si="1080"/>
        <v>3.5128542047394551E-3</v>
      </c>
      <c r="AB919" s="13">
        <f t="shared" si="1081"/>
        <v>2.0685637143175169E-3</v>
      </c>
      <c r="AC919" s="13">
        <f t="shared" si="1082"/>
        <v>2.6898855887736758E-5</v>
      </c>
      <c r="AD919" s="13">
        <f t="shared" si="1083"/>
        <v>1.5740939729532326E-2</v>
      </c>
      <c r="AE919" s="13">
        <f t="shared" si="1084"/>
        <v>7.0836852272850182E-3</v>
      </c>
      <c r="AF919" s="13">
        <f t="shared" si="1085"/>
        <v>1.5938882068493514E-3</v>
      </c>
      <c r="AG919" s="13">
        <f t="shared" si="1086"/>
        <v>2.3909208596188447E-4</v>
      </c>
      <c r="AH919" s="13">
        <f t="shared" si="1087"/>
        <v>3.355752791980088E-4</v>
      </c>
      <c r="AI919" s="13">
        <f t="shared" si="1088"/>
        <v>3.9521073492570721E-4</v>
      </c>
      <c r="AJ919" s="13">
        <f t="shared" si="1089"/>
        <v>2.3272203687619623E-4</v>
      </c>
      <c r="AK919" s="13">
        <f t="shared" si="1090"/>
        <v>9.1359776209835059E-5</v>
      </c>
      <c r="AL919" s="13">
        <f t="shared" si="1091"/>
        <v>5.7024458558058795E-7</v>
      </c>
      <c r="AM919" s="13">
        <f t="shared" si="1092"/>
        <v>3.7076559237601003E-3</v>
      </c>
      <c r="AN919" s="13">
        <f t="shared" si="1093"/>
        <v>1.6685069599574364E-3</v>
      </c>
      <c r="AO919" s="13">
        <f t="shared" si="1094"/>
        <v>3.7542797021508824E-4</v>
      </c>
      <c r="AP919" s="13">
        <f t="shared" si="1095"/>
        <v>5.6316281243208709E-5</v>
      </c>
      <c r="AQ919" s="13">
        <f t="shared" si="1096"/>
        <v>6.3358162910328059E-6</v>
      </c>
      <c r="AR919" s="13">
        <f t="shared" si="1097"/>
        <v>3.0202893712084714E-5</v>
      </c>
      <c r="AS919" s="13">
        <f t="shared" si="1098"/>
        <v>3.5570283512429984E-5</v>
      </c>
      <c r="AT919" s="13">
        <f t="shared" si="1099"/>
        <v>2.0945759058980534E-5</v>
      </c>
      <c r="AU919" s="13">
        <f t="shared" si="1100"/>
        <v>8.222684391472502E-6</v>
      </c>
      <c r="AV919" s="13">
        <f t="shared" si="1101"/>
        <v>2.4209866927492614E-6</v>
      </c>
      <c r="AW919" s="13">
        <f t="shared" si="1102"/>
        <v>8.3951032243486187E-9</v>
      </c>
      <c r="AX919" s="13">
        <f t="shared" si="1103"/>
        <v>7.2775792959819767E-4</v>
      </c>
      <c r="AY919" s="13">
        <f t="shared" si="1104"/>
        <v>3.2750319761801466E-4</v>
      </c>
      <c r="AZ919" s="13">
        <f t="shared" si="1105"/>
        <v>7.3690948657366537E-5</v>
      </c>
      <c r="BA919" s="13">
        <f t="shared" si="1106"/>
        <v>1.1054051692764155E-5</v>
      </c>
      <c r="BB919" s="13">
        <f t="shared" si="1107"/>
        <v>1.2436268739846832E-6</v>
      </c>
      <c r="BC919" s="13">
        <f t="shared" si="1108"/>
        <v>1.1193056408153451E-7</v>
      </c>
      <c r="BD919" s="13">
        <f t="shared" si="1109"/>
        <v>2.2653009253333236E-6</v>
      </c>
      <c r="BE919" s="13">
        <f t="shared" si="1110"/>
        <v>2.6678700697753291E-6</v>
      </c>
      <c r="BF919" s="13">
        <f t="shared" si="1111"/>
        <v>1.570990112087587E-6</v>
      </c>
      <c r="BG919" s="13">
        <f t="shared" si="1112"/>
        <v>6.1672417015041174E-7</v>
      </c>
      <c r="BH919" s="13">
        <f t="shared" si="1113"/>
        <v>1.8158072691922938E-7</v>
      </c>
      <c r="BI919" s="13">
        <f t="shared" si="1114"/>
        <v>4.2769927931281668E-8</v>
      </c>
      <c r="BJ919" s="14">
        <f t="shared" si="1115"/>
        <v>0.54329487862576942</v>
      </c>
      <c r="BK919" s="14">
        <f t="shared" si="1116"/>
        <v>0.31540907846979893</v>
      </c>
      <c r="BL919" s="14">
        <f t="shared" si="1117"/>
        <v>0.13841577084854939</v>
      </c>
      <c r="BM919" s="14">
        <f t="shared" si="1118"/>
        <v>0.22360632420975113</v>
      </c>
      <c r="BN919" s="14">
        <f t="shared" si="1119"/>
        <v>0.77616868982913412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1.56944444444444</v>
      </c>
      <c r="F920" s="10">
        <f>VLOOKUP(B920,home!$B$2:$E$405,3,FALSE)</f>
        <v>0.22</v>
      </c>
      <c r="G920" s="10">
        <f>VLOOKUP(C920,away!$B$2:$E$405,4,FALSE)</f>
        <v>0.45</v>
      </c>
      <c r="H920" s="10">
        <f>VLOOKUP(A920,away!$A$2:$E$405,3,FALSE)</f>
        <v>1.0833333333333299</v>
      </c>
      <c r="I920" s="10">
        <f>VLOOKUP(C920,away!$B$2:$E$405,3,FALSE)</f>
        <v>1.1200000000000001</v>
      </c>
      <c r="J920" s="10">
        <f>VLOOKUP(B920,home!$B$2:$E$405,4,FALSE)</f>
        <v>1.23</v>
      </c>
      <c r="K920" s="12">
        <f t="shared" si="1064"/>
        <v>0.15537499999999957</v>
      </c>
      <c r="L920" s="12">
        <f t="shared" si="1065"/>
        <v>1.4923999999999953</v>
      </c>
      <c r="M920" s="13">
        <f t="shared" si="1066"/>
        <v>0.19247769540374801</v>
      </c>
      <c r="N920" s="13">
        <f t="shared" si="1067"/>
        <v>2.9906221923357266E-2</v>
      </c>
      <c r="O920" s="13">
        <f t="shared" si="1068"/>
        <v>0.28725371262055266</v>
      </c>
      <c r="P920" s="13">
        <f t="shared" si="1069"/>
        <v>4.4632045598418241E-2</v>
      </c>
      <c r="Q920" s="13">
        <f t="shared" si="1070"/>
        <v>2.3233396156708114E-3</v>
      </c>
      <c r="R920" s="13">
        <f t="shared" si="1071"/>
        <v>0.21434872035745572</v>
      </c>
      <c r="S920" s="13">
        <f t="shared" si="1072"/>
        <v>2.5873380940591001E-3</v>
      </c>
      <c r="T920" s="13">
        <f t="shared" si="1073"/>
        <v>3.4673520424271078E-3</v>
      </c>
      <c r="U920" s="13">
        <f t="shared" si="1074"/>
        <v>3.3304432425539592E-2</v>
      </c>
      <c r="V920" s="13">
        <f t="shared" si="1075"/>
        <v>6.6661802928697343E-5</v>
      </c>
      <c r="W920" s="13">
        <f t="shared" si="1076"/>
        <v>1.2032963092828384E-4</v>
      </c>
      <c r="X920" s="13">
        <f t="shared" si="1077"/>
        <v>1.7957994119737023E-4</v>
      </c>
      <c r="Y920" s="13">
        <f t="shared" si="1078"/>
        <v>1.3400255212147726E-4</v>
      </c>
      <c r="Z920" s="13">
        <f t="shared" si="1079"/>
        <v>0.10663134342048863</v>
      </c>
      <c r="AA920" s="13">
        <f t="shared" si="1080"/>
        <v>1.6567844983958375E-2</v>
      </c>
      <c r="AB920" s="13">
        <f t="shared" si="1081"/>
        <v>1.2871144571912627E-3</v>
      </c>
      <c r="AC920" s="13">
        <f t="shared" si="1082"/>
        <v>9.6610305344256657E-7</v>
      </c>
      <c r="AD920" s="13">
        <f t="shared" si="1083"/>
        <v>4.6740541013705093E-6</v>
      </c>
      <c r="AE920" s="13">
        <f t="shared" si="1084"/>
        <v>6.9755583408853254E-6</v>
      </c>
      <c r="AF920" s="13">
        <f t="shared" si="1085"/>
        <v>5.2051616339686141E-6</v>
      </c>
      <c r="AG920" s="13">
        <f t="shared" si="1086"/>
        <v>2.5893944075115781E-6</v>
      </c>
      <c r="AH920" s="13">
        <f t="shared" si="1087"/>
        <v>3.9784154230184172E-2</v>
      </c>
      <c r="AI920" s="13">
        <f t="shared" si="1088"/>
        <v>6.1814629635148491E-3</v>
      </c>
      <c r="AJ920" s="13">
        <f t="shared" si="1089"/>
        <v>4.8022240397805851E-4</v>
      </c>
      <c r="AK920" s="13">
        <f t="shared" si="1090"/>
        <v>2.4871518672696894E-5</v>
      </c>
      <c r="AL920" s="13">
        <f t="shared" si="1091"/>
        <v>8.9608628040919691E-9</v>
      </c>
      <c r="AM920" s="13">
        <f t="shared" si="1092"/>
        <v>1.4524623120008815E-7</v>
      </c>
      <c r="AN920" s="13">
        <f t="shared" si="1093"/>
        <v>2.1676547544301086E-7</v>
      </c>
      <c r="AO920" s="13">
        <f t="shared" si="1094"/>
        <v>1.6175039777557422E-7</v>
      </c>
      <c r="AP920" s="13">
        <f t="shared" si="1095"/>
        <v>8.0465431213422062E-8</v>
      </c>
      <c r="AQ920" s="13">
        <f t="shared" si="1096"/>
        <v>3.0021652385727671E-8</v>
      </c>
      <c r="AR920" s="13">
        <f t="shared" si="1097"/>
        <v>1.1874774354625337E-2</v>
      </c>
      <c r="AS920" s="13">
        <f t="shared" si="1098"/>
        <v>1.8450430653499067E-3</v>
      </c>
      <c r="AT920" s="13">
        <f t="shared" si="1099"/>
        <v>1.433367831393705E-4</v>
      </c>
      <c r="AU920" s="13">
        <f t="shared" si="1100"/>
        <v>7.4236508934265474E-6</v>
      </c>
      <c r="AV920" s="13">
        <f t="shared" si="1101"/>
        <v>2.883624393915364E-7</v>
      </c>
      <c r="AW920" s="13">
        <f t="shared" si="1102"/>
        <v>5.7718323678790553E-11</v>
      </c>
      <c r="AX920" s="13">
        <f t="shared" si="1103"/>
        <v>3.7612721954522756E-9</v>
      </c>
      <c r="AY920" s="13">
        <f t="shared" si="1104"/>
        <v>5.6133226244929592E-9</v>
      </c>
      <c r="AZ920" s="13">
        <f t="shared" si="1105"/>
        <v>4.1886613423966335E-9</v>
      </c>
      <c r="BA920" s="13">
        <f t="shared" si="1106"/>
        <v>2.0837193957975719E-9</v>
      </c>
      <c r="BB920" s="13">
        <f t="shared" si="1107"/>
        <v>7.7743570657207139E-10</v>
      </c>
      <c r="BC920" s="13">
        <f t="shared" si="1108"/>
        <v>2.3204900969763118E-10</v>
      </c>
      <c r="BD920" s="13">
        <f t="shared" si="1109"/>
        <v>2.9536522078071298E-3</v>
      </c>
      <c r="BE920" s="13">
        <f t="shared" si="1110"/>
        <v>4.5892371178803153E-4</v>
      </c>
      <c r="BF920" s="13">
        <f t="shared" si="1111"/>
        <v>3.5652635859532599E-5</v>
      </c>
      <c r="BG920" s="13">
        <f t="shared" si="1112"/>
        <v>1.8465094322249554E-6</v>
      </c>
      <c r="BH920" s="13">
        <f t="shared" si="1113"/>
        <v>7.1725350757987855E-8</v>
      </c>
      <c r="BI920" s="13">
        <f t="shared" si="1114"/>
        <v>2.2288652748044662E-9</v>
      </c>
      <c r="BJ920" s="14">
        <f t="shared" si="1115"/>
        <v>3.615092077983436E-2</v>
      </c>
      <c r="BK920" s="14">
        <f t="shared" si="1116"/>
        <v>0.23976472157639289</v>
      </c>
      <c r="BL920" s="14">
        <f t="shared" si="1117"/>
        <v>0.61655355119659794</v>
      </c>
      <c r="BM920" s="14">
        <f t="shared" si="1118"/>
        <v>0.22815879589850666</v>
      </c>
      <c r="BN920" s="14">
        <f t="shared" si="1119"/>
        <v>0.77094173551920275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1.56944444444444</v>
      </c>
      <c r="F921" s="10">
        <f>VLOOKUP(B921,home!$B$2:$E$405,3,FALSE)</f>
        <v>0.45</v>
      </c>
      <c r="G921" s="10">
        <f>VLOOKUP(C921,away!$B$2:$E$405,4,FALSE)</f>
        <v>1.1200000000000001</v>
      </c>
      <c r="H921" s="10">
        <f>VLOOKUP(A921,away!$A$2:$E$405,3,FALSE)</f>
        <v>1.0833333333333299</v>
      </c>
      <c r="I921" s="10">
        <f>VLOOKUP(C921,away!$B$2:$E$405,3,FALSE)</f>
        <v>0.45</v>
      </c>
      <c r="J921" s="10">
        <f>VLOOKUP(B921,home!$B$2:$E$405,4,FALSE)</f>
        <v>1.23</v>
      </c>
      <c r="K921" s="12">
        <f t="shared" si="1064"/>
        <v>0.79099999999999793</v>
      </c>
      <c r="L921" s="12">
        <f t="shared" si="1065"/>
        <v>0.59962499999999819</v>
      </c>
      <c r="M921" s="13">
        <f t="shared" si="1066"/>
        <v>0.24891968120366148</v>
      </c>
      <c r="N921" s="13">
        <f t="shared" si="1067"/>
        <v>0.19689546783209572</v>
      </c>
      <c r="O921" s="13">
        <f t="shared" si="1068"/>
        <v>0.14925846384174504</v>
      </c>
      <c r="P921" s="13">
        <f t="shared" si="1069"/>
        <v>0.11806344489882004</v>
      </c>
      <c r="Q921" s="13">
        <f t="shared" si="1070"/>
        <v>7.7872157527593647E-2</v>
      </c>
      <c r="R921" s="13">
        <f t="shared" si="1071"/>
        <v>4.4749553190553043E-2</v>
      </c>
      <c r="S921" s="13">
        <f t="shared" si="1072"/>
        <v>1.3999472594909135E-2</v>
      </c>
      <c r="T921" s="13">
        <f t="shared" si="1073"/>
        <v>4.6694092457483197E-2</v>
      </c>
      <c r="U921" s="13">
        <f t="shared" si="1074"/>
        <v>3.5396896573727368E-2</v>
      </c>
      <c r="V921" s="13">
        <f t="shared" si="1075"/>
        <v>7.3777745555393052E-4</v>
      </c>
      <c r="W921" s="13">
        <f t="shared" si="1076"/>
        <v>2.0532292201442138E-2</v>
      </c>
      <c r="X921" s="13">
        <f t="shared" si="1077"/>
        <v>1.2311675711289704E-2</v>
      </c>
      <c r="Y921" s="13">
        <f t="shared" si="1078"/>
        <v>3.6911942741910324E-3</v>
      </c>
      <c r="Z921" s="13">
        <f t="shared" si="1079"/>
        <v>8.9443169439617654E-3</v>
      </c>
      <c r="AA921" s="13">
        <f t="shared" si="1080"/>
        <v>7.0749547026737374E-3</v>
      </c>
      <c r="AB921" s="13">
        <f t="shared" si="1081"/>
        <v>2.7981445849074556E-3</v>
      </c>
      <c r="AC921" s="13">
        <f t="shared" si="1082"/>
        <v>2.1870646073008727E-5</v>
      </c>
      <c r="AD921" s="13">
        <f t="shared" si="1083"/>
        <v>4.0602607828351721E-3</v>
      </c>
      <c r="AE921" s="13">
        <f t="shared" si="1084"/>
        <v>2.4346338719075321E-3</v>
      </c>
      <c r="AF921" s="13">
        <f t="shared" si="1085"/>
        <v>7.2993366772127464E-4</v>
      </c>
      <c r="AG921" s="13">
        <f t="shared" si="1086"/>
        <v>1.4589549183578938E-4</v>
      </c>
      <c r="AH921" s="13">
        <f t="shared" si="1087"/>
        <v>1.3408090118807638E-3</v>
      </c>
      <c r="AI921" s="13">
        <f t="shared" si="1088"/>
        <v>1.0605799283976815E-3</v>
      </c>
      <c r="AJ921" s="13">
        <f t="shared" si="1089"/>
        <v>4.1945936168128189E-4</v>
      </c>
      <c r="AK921" s="13">
        <f t="shared" si="1090"/>
        <v>1.1059745169663104E-4</v>
      </c>
      <c r="AL921" s="13">
        <f t="shared" si="1091"/>
        <v>4.1493284983433935E-7</v>
      </c>
      <c r="AM921" s="13">
        <f t="shared" si="1092"/>
        <v>6.4233325584452279E-4</v>
      </c>
      <c r="AN921" s="13">
        <f t="shared" si="1093"/>
        <v>3.8515907853577081E-4</v>
      </c>
      <c r="AO921" s="13">
        <f t="shared" si="1094"/>
        <v>1.1547550623350541E-4</v>
      </c>
      <c r="AP921" s="13">
        <f t="shared" si="1095"/>
        <v>2.3080666808421829E-5</v>
      </c>
      <c r="AQ921" s="13">
        <f t="shared" si="1096"/>
        <v>3.4599362087499733E-6</v>
      </c>
      <c r="AR921" s="13">
        <f t="shared" si="1097"/>
        <v>1.6079652074980013E-4</v>
      </c>
      <c r="AS921" s="13">
        <f t="shared" si="1098"/>
        <v>1.2719004791309158E-4</v>
      </c>
      <c r="AT921" s="13">
        <f t="shared" si="1099"/>
        <v>5.030366394962758E-5</v>
      </c>
      <c r="AU921" s="13">
        <f t="shared" si="1100"/>
        <v>1.3263399394718437E-5</v>
      </c>
      <c r="AV921" s="13">
        <f t="shared" si="1101"/>
        <v>2.622837230305564E-6</v>
      </c>
      <c r="AW921" s="13">
        <f t="shared" si="1102"/>
        <v>5.4667791965220581E-9</v>
      </c>
      <c r="AX921" s="13">
        <f t="shared" si="1103"/>
        <v>8.4680934228835984E-5</v>
      </c>
      <c r="AY921" s="13">
        <f t="shared" si="1104"/>
        <v>5.0776805186965622E-5</v>
      </c>
      <c r="AZ921" s="13">
        <f t="shared" si="1105"/>
        <v>1.5223520905117082E-5</v>
      </c>
      <c r="BA921" s="13">
        <f t="shared" si="1106"/>
        <v>3.0428012409102684E-6</v>
      </c>
      <c r="BB921" s="13">
        <f t="shared" si="1107"/>
        <v>4.5613492352020339E-7</v>
      </c>
      <c r="BC921" s="13">
        <f t="shared" si="1108"/>
        <v>5.4701980703160228E-8</v>
      </c>
      <c r="BD921" s="13">
        <f t="shared" si="1109"/>
        <v>1.6069602292433102E-5</v>
      </c>
      <c r="BE921" s="13">
        <f t="shared" si="1110"/>
        <v>1.2711055413314549E-5</v>
      </c>
      <c r="BF921" s="13">
        <f t="shared" si="1111"/>
        <v>5.0272224159658907E-6</v>
      </c>
      <c r="BG921" s="13">
        <f t="shared" si="1112"/>
        <v>1.3255109770096697E-6</v>
      </c>
      <c r="BH921" s="13">
        <f t="shared" si="1113"/>
        <v>2.6211979570366147E-7</v>
      </c>
      <c r="BI921" s="13">
        <f t="shared" si="1114"/>
        <v>4.1467351680319161E-8</v>
      </c>
      <c r="BJ921" s="14">
        <f t="shared" si="1115"/>
        <v>0.36669134716049212</v>
      </c>
      <c r="BK921" s="14">
        <f t="shared" si="1116"/>
        <v>0.38179343853705439</v>
      </c>
      <c r="BL921" s="14">
        <f t="shared" si="1117"/>
        <v>0.24259907209474665</v>
      </c>
      <c r="BM921" s="14">
        <f t="shared" si="1118"/>
        <v>0.16421863490337837</v>
      </c>
      <c r="BN921" s="14">
        <f t="shared" si="1119"/>
        <v>0.83575876849446906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1.56944444444444</v>
      </c>
      <c r="F922" s="10">
        <f>VLOOKUP(B922,home!$B$2:$E$405,3,FALSE)</f>
        <v>1.35</v>
      </c>
      <c r="G922" s="10">
        <f>VLOOKUP(C922,away!$B$2:$E$405,4,FALSE)</f>
        <v>1.18</v>
      </c>
      <c r="H922" s="10">
        <f>VLOOKUP(A922,away!$A$2:$E$405,3,FALSE)</f>
        <v>1.0833333333333299</v>
      </c>
      <c r="I922" s="10">
        <f>VLOOKUP(C922,away!$B$2:$E$405,3,FALSE)</f>
        <v>1.01</v>
      </c>
      <c r="J922" s="10">
        <f>VLOOKUP(B922,home!$B$2:$E$405,4,FALSE)</f>
        <v>1.38</v>
      </c>
      <c r="K922" s="12">
        <f t="shared" si="1064"/>
        <v>2.500124999999993</v>
      </c>
      <c r="L922" s="12">
        <f t="shared" si="1065"/>
        <v>1.509949999999995</v>
      </c>
      <c r="M922" s="13">
        <f t="shared" si="1066"/>
        <v>1.8132035283157429E-2</v>
      </c>
      <c r="N922" s="13">
        <f t="shared" si="1067"/>
        <v>4.5332354712303846E-2</v>
      </c>
      <c r="O922" s="13">
        <f t="shared" si="1068"/>
        <v>2.7378466675803466E-2</v>
      </c>
      <c r="P922" s="13">
        <f t="shared" si="1069"/>
        <v>6.8449588997842953E-2</v>
      </c>
      <c r="Q922" s="13">
        <f t="shared" si="1070"/>
        <v>5.6668276662549172E-2</v>
      </c>
      <c r="R922" s="13">
        <f t="shared" si="1071"/>
        <v>2.0670057878564661E-2</v>
      </c>
      <c r="S922" s="13">
        <f t="shared" si="1072"/>
        <v>6.4600390425086099E-2</v>
      </c>
      <c r="T922" s="13">
        <f t="shared" si="1073"/>
        <v>8.5566264346615822E-2</v>
      </c>
      <c r="U922" s="13">
        <f t="shared" si="1074"/>
        <v>5.1677728453646328E-2</v>
      </c>
      <c r="V922" s="13">
        <f t="shared" si="1075"/>
        <v>2.709673241398174E-2</v>
      </c>
      <c r="W922" s="13">
        <f t="shared" si="1076"/>
        <v>4.722592506365178E-2</v>
      </c>
      <c r="X922" s="13">
        <f t="shared" si="1077"/>
        <v>7.1308785549860754E-2</v>
      </c>
      <c r="Y922" s="13">
        <f t="shared" si="1078"/>
        <v>5.3836350370505971E-2</v>
      </c>
      <c r="Z922" s="13">
        <f t="shared" si="1079"/>
        <v>1.0403584631246202E-2</v>
      </c>
      <c r="AA922" s="13">
        <f t="shared" si="1080"/>
        <v>2.6010262026194341E-2</v>
      </c>
      <c r="AB922" s="13">
        <f t="shared" si="1081"/>
        <v>3.2514453174119474E-2</v>
      </c>
      <c r="AC922" s="13">
        <f t="shared" si="1082"/>
        <v>6.393243256882326E-3</v>
      </c>
      <c r="AD922" s="13">
        <f t="shared" si="1083"/>
        <v>2.9517678974940512E-2</v>
      </c>
      <c r="AE922" s="13">
        <f t="shared" si="1084"/>
        <v>4.4570219368211275E-2</v>
      </c>
      <c r="AF922" s="13">
        <f t="shared" si="1085"/>
        <v>3.3649401367515208E-2</v>
      </c>
      <c r="AG922" s="13">
        <f t="shared" si="1086"/>
        <v>1.6936304531626475E-2</v>
      </c>
      <c r="AH922" s="13">
        <f t="shared" si="1087"/>
        <v>3.9272231534875366E-3</v>
      </c>
      <c r="AI922" s="13">
        <f t="shared" si="1088"/>
        <v>9.8185487866130003E-3</v>
      </c>
      <c r="AJ922" s="13">
        <f t="shared" si="1089"/>
        <v>1.2273799642565381E-2</v>
      </c>
      <c r="AK922" s="13">
        <f t="shared" si="1090"/>
        <v>1.0228677777122896E-2</v>
      </c>
      <c r="AL922" s="13">
        <f t="shared" si="1091"/>
        <v>9.6539603296121946E-4</v>
      </c>
      <c r="AM922" s="13">
        <f t="shared" si="1092"/>
        <v>1.4759577429444589E-2</v>
      </c>
      <c r="AN922" s="13">
        <f t="shared" si="1093"/>
        <v>2.2286223939589778E-2</v>
      </c>
      <c r="AO922" s="13">
        <f t="shared" si="1094"/>
        <v>1.6825541918791743E-2</v>
      </c>
      <c r="AP922" s="13">
        <f t="shared" si="1095"/>
        <v>8.4685756734265046E-3</v>
      </c>
      <c r="AQ922" s="13">
        <f t="shared" si="1096"/>
        <v>3.1967814595225759E-3</v>
      </c>
      <c r="AR922" s="13">
        <f t="shared" si="1097"/>
        <v>1.1859821201216972E-3</v>
      </c>
      <c r="AS922" s="13">
        <f t="shared" si="1098"/>
        <v>2.9651035480692503E-3</v>
      </c>
      <c r="AT922" s="13">
        <f t="shared" si="1099"/>
        <v>3.7065647540583074E-3</v>
      </c>
      <c r="AU922" s="13">
        <f t="shared" si="1100"/>
        <v>3.0889584019133331E-3</v>
      </c>
      <c r="AV922" s="13">
        <f t="shared" si="1101"/>
        <v>1.9306955311458871E-3</v>
      </c>
      <c r="AW922" s="13">
        <f t="shared" si="1102"/>
        <v>1.0123421006644334E-4</v>
      </c>
      <c r="AX922" s="13">
        <f t="shared" si="1103"/>
        <v>6.1501314201316782E-3</v>
      </c>
      <c r="AY922" s="13">
        <f t="shared" si="1104"/>
        <v>9.2863909378277966E-3</v>
      </c>
      <c r="AZ922" s="13">
        <f t="shared" si="1105"/>
        <v>7.0109929982865192E-3</v>
      </c>
      <c r="BA922" s="13">
        <f t="shared" si="1106"/>
        <v>3.5287496259208987E-3</v>
      </c>
      <c r="BB922" s="13">
        <f t="shared" si="1107"/>
        <v>1.3320588744148104E-3</v>
      </c>
      <c r="BC922" s="13">
        <f t="shared" si="1108"/>
        <v>4.0226845948452725E-4</v>
      </c>
      <c r="BD922" s="13">
        <f t="shared" si="1109"/>
        <v>2.9846228371295855E-4</v>
      </c>
      <c r="BE922" s="13">
        <f t="shared" si="1110"/>
        <v>7.4619301706785844E-4</v>
      </c>
      <c r="BF922" s="13">
        <f t="shared" si="1111"/>
        <v>9.3278790839838724E-4</v>
      </c>
      <c r="BG922" s="13">
        <f t="shared" si="1112"/>
        <v>7.7736212316150376E-4</v>
      </c>
      <c r="BH922" s="13">
        <f t="shared" si="1113"/>
        <v>4.8587561954228719E-4</v>
      </c>
      <c r="BI922" s="13">
        <f t="shared" si="1114"/>
        <v>2.4294995666163146E-4</v>
      </c>
      <c r="BJ922" s="14">
        <f t="shared" si="1115"/>
        <v>0.57785885368462231</v>
      </c>
      <c r="BK922" s="14">
        <f t="shared" si="1116"/>
        <v>0.19492377734773958</v>
      </c>
      <c r="BL922" s="14">
        <f t="shared" si="1117"/>
        <v>0.21086015283197018</v>
      </c>
      <c r="BM922" s="14">
        <f t="shared" si="1118"/>
        <v>0.74823043155759528</v>
      </c>
      <c r="BN922" s="14">
        <f t="shared" si="1119"/>
        <v>0.23663078021022152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1.7115384615384599</v>
      </c>
      <c r="F923" s="10">
        <f>VLOOKUP(B923,home!$B$2:$E$405,3,FALSE)</f>
        <v>0</v>
      </c>
      <c r="G923" s="10">
        <f>VLOOKUP(C923,away!$B$2:$E$405,4,FALSE)</f>
        <v>0.32</v>
      </c>
      <c r="H923" s="10">
        <f>VLOOKUP(A923,away!$A$2:$E$405,3,FALSE)</f>
        <v>1.4722222222222201</v>
      </c>
      <c r="I923" s="10">
        <f>VLOOKUP(C923,away!$B$2:$E$405,3,FALSE)</f>
        <v>0.48</v>
      </c>
      <c r="J923" s="10">
        <f>VLOOKUP(B923,home!$B$2:$E$405,4,FALSE)</f>
        <v>1.02</v>
      </c>
      <c r="K923" s="12">
        <f t="shared" si="1064"/>
        <v>0</v>
      </c>
      <c r="L923" s="12">
        <f t="shared" si="1065"/>
        <v>0.720799999999999</v>
      </c>
      <c r="M923" s="13">
        <f t="shared" si="1066"/>
        <v>0.48636300987439818</v>
      </c>
      <c r="N923" s="13">
        <f t="shared" si="1067"/>
        <v>0</v>
      </c>
      <c r="O923" s="13">
        <f t="shared" si="1068"/>
        <v>0.35057045751746568</v>
      </c>
      <c r="P923" s="13">
        <f t="shared" si="1069"/>
        <v>0</v>
      </c>
      <c r="Q923" s="13">
        <f t="shared" si="1070"/>
        <v>0</v>
      </c>
      <c r="R923" s="13">
        <f t="shared" si="1071"/>
        <v>0.12634559288929445</v>
      </c>
      <c r="S923" s="13">
        <f t="shared" si="1072"/>
        <v>0</v>
      </c>
      <c r="T923" s="13">
        <f t="shared" si="1073"/>
        <v>0</v>
      </c>
      <c r="U923" s="13">
        <f t="shared" si="1074"/>
        <v>0</v>
      </c>
      <c r="V923" s="13">
        <f t="shared" si="1075"/>
        <v>0</v>
      </c>
      <c r="W923" s="13">
        <f t="shared" si="1076"/>
        <v>0</v>
      </c>
      <c r="X923" s="13">
        <f t="shared" si="1077"/>
        <v>0</v>
      </c>
      <c r="Y923" s="13">
        <f t="shared" si="1078"/>
        <v>0</v>
      </c>
      <c r="Z923" s="13">
        <f t="shared" si="1079"/>
        <v>3.0356634451534446E-2</v>
      </c>
      <c r="AA923" s="13">
        <f t="shared" si="1080"/>
        <v>0</v>
      </c>
      <c r="AB923" s="13">
        <f t="shared" si="1081"/>
        <v>0</v>
      </c>
      <c r="AC923" s="13">
        <f t="shared" si="1082"/>
        <v>0</v>
      </c>
      <c r="AD923" s="13">
        <f t="shared" si="1083"/>
        <v>0</v>
      </c>
      <c r="AE923" s="13">
        <f t="shared" si="1084"/>
        <v>0</v>
      </c>
      <c r="AF923" s="13">
        <f t="shared" si="1085"/>
        <v>0</v>
      </c>
      <c r="AG923" s="13">
        <f t="shared" si="1086"/>
        <v>0</v>
      </c>
      <c r="AH923" s="13">
        <f t="shared" si="1087"/>
        <v>5.4702655281664977E-3</v>
      </c>
      <c r="AI923" s="13">
        <f t="shared" si="1088"/>
        <v>0</v>
      </c>
      <c r="AJ923" s="13">
        <f t="shared" si="1089"/>
        <v>0</v>
      </c>
      <c r="AK923" s="13">
        <f t="shared" si="1090"/>
        <v>0</v>
      </c>
      <c r="AL923" s="13">
        <f t="shared" si="1091"/>
        <v>0</v>
      </c>
      <c r="AM923" s="13">
        <f t="shared" si="1092"/>
        <v>0</v>
      </c>
      <c r="AN923" s="13">
        <f t="shared" si="1093"/>
        <v>0</v>
      </c>
      <c r="AO923" s="13">
        <f t="shared" si="1094"/>
        <v>0</v>
      </c>
      <c r="AP923" s="13">
        <f t="shared" si="1095"/>
        <v>0</v>
      </c>
      <c r="AQ923" s="13">
        <f t="shared" si="1096"/>
        <v>0</v>
      </c>
      <c r="AR923" s="13">
        <f t="shared" si="1097"/>
        <v>7.8859347854048163E-4</v>
      </c>
      <c r="AS923" s="13">
        <f t="shared" si="1098"/>
        <v>0</v>
      </c>
      <c r="AT923" s="13">
        <f t="shared" si="1099"/>
        <v>0</v>
      </c>
      <c r="AU923" s="13">
        <f t="shared" si="1100"/>
        <v>0</v>
      </c>
      <c r="AV923" s="13">
        <f t="shared" si="1101"/>
        <v>0</v>
      </c>
      <c r="AW923" s="13">
        <f t="shared" si="1102"/>
        <v>0</v>
      </c>
      <c r="AX923" s="13">
        <f t="shared" si="1103"/>
        <v>0</v>
      </c>
      <c r="AY923" s="13">
        <f t="shared" si="1104"/>
        <v>0</v>
      </c>
      <c r="AZ923" s="13">
        <f t="shared" si="1105"/>
        <v>0</v>
      </c>
      <c r="BA923" s="13">
        <f t="shared" si="1106"/>
        <v>0</v>
      </c>
      <c r="BB923" s="13">
        <f t="shared" si="1107"/>
        <v>0</v>
      </c>
      <c r="BC923" s="13">
        <f t="shared" si="1108"/>
        <v>0</v>
      </c>
      <c r="BD923" s="13">
        <f t="shared" si="1109"/>
        <v>9.4736363221996353E-5</v>
      </c>
      <c r="BE923" s="13">
        <f t="shared" si="1110"/>
        <v>0</v>
      </c>
      <c r="BF923" s="13">
        <f t="shared" si="1111"/>
        <v>0</v>
      </c>
      <c r="BG923" s="13">
        <f t="shared" si="1112"/>
        <v>0</v>
      </c>
      <c r="BH923" s="13">
        <f t="shared" si="1113"/>
        <v>0</v>
      </c>
      <c r="BI923" s="13">
        <f t="shared" si="1114"/>
        <v>0</v>
      </c>
      <c r="BJ923" s="14">
        <f t="shared" si="1115"/>
        <v>0</v>
      </c>
      <c r="BK923" s="14">
        <f t="shared" si="1116"/>
        <v>0.48636300987439818</v>
      </c>
      <c r="BL923" s="14">
        <f t="shared" si="1117"/>
        <v>0.48326964577668907</v>
      </c>
      <c r="BM923" s="14">
        <f t="shared" si="1118"/>
        <v>3.6710229821463422E-2</v>
      </c>
      <c r="BN923" s="14">
        <f t="shared" si="1119"/>
        <v>0.96327906028115828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1.56</v>
      </c>
      <c r="F924" s="10">
        <f>VLOOKUP(B924,home!$B$2:$E$405,3,FALSE)</f>
        <v>1.92</v>
      </c>
      <c r="G924" s="10">
        <f>VLOOKUP(C924,away!$B$2:$E$405,4,FALSE)</f>
        <v>1.6</v>
      </c>
      <c r="H924" s="10">
        <f>VLOOKUP(A924,away!$A$2:$E$405,3,FALSE)</f>
        <v>1.08</v>
      </c>
      <c r="I924" s="10">
        <f>VLOOKUP(C924,away!$B$2:$E$405,3,FALSE)</f>
        <v>0.32</v>
      </c>
      <c r="J924" s="10">
        <f>VLOOKUP(B924,home!$B$2:$E$405,4,FALSE)</f>
        <v>0.93</v>
      </c>
      <c r="K924" s="12">
        <f t="shared" si="1064"/>
        <v>4.7923200000000001</v>
      </c>
      <c r="L924" s="12">
        <f t="shared" si="1065"/>
        <v>0.32140800000000003</v>
      </c>
      <c r="M924" s="13">
        <f t="shared" si="1066"/>
        <v>6.013622299077607E-3</v>
      </c>
      <c r="N924" s="13">
        <f t="shared" si="1067"/>
        <v>2.8819202416315595E-2</v>
      </c>
      <c r="O924" s="13">
        <f t="shared" si="1068"/>
        <v>1.9328263159019358E-3</v>
      </c>
      <c r="P924" s="13">
        <f t="shared" si="1069"/>
        <v>9.2627222102231628E-3</v>
      </c>
      <c r="Q924" s="13">
        <f t="shared" si="1070"/>
        <v>6.90554200618788E-2</v>
      </c>
      <c r="R924" s="13">
        <f t="shared" si="1071"/>
        <v>3.1061292027070468E-4</v>
      </c>
      <c r="S924" s="13">
        <f t="shared" si="1072"/>
        <v>3.5668195671734134E-3</v>
      </c>
      <c r="T924" s="13">
        <f t="shared" si="1073"/>
        <v>2.2194964451248342E-2</v>
      </c>
      <c r="U924" s="13">
        <f t="shared" si="1074"/>
        <v>1.488556510071703E-3</v>
      </c>
      <c r="V924" s="13">
        <f t="shared" si="1075"/>
        <v>6.1043738479816482E-4</v>
      </c>
      <c r="W924" s="13">
        <f t="shared" si="1076"/>
        <v>0.11031189022364768</v>
      </c>
      <c r="X924" s="13">
        <f t="shared" si="1077"/>
        <v>3.5455124013002152E-2</v>
      </c>
      <c r="Y924" s="13">
        <f t="shared" si="1078"/>
        <v>5.6977802493854979E-3</v>
      </c>
      <c r="Z924" s="13">
        <f t="shared" si="1079"/>
        <v>3.3277825826122221E-5</v>
      </c>
      <c r="AA924" s="13">
        <f t="shared" si="1080"/>
        <v>1.5947799026304202E-4</v>
      </c>
      <c r="AB924" s="13">
        <f t="shared" si="1081"/>
        <v>3.8213478114869088E-4</v>
      </c>
      <c r="AC924" s="13">
        <f t="shared" si="1082"/>
        <v>5.8765661951655427E-5</v>
      </c>
      <c r="AD924" s="13">
        <f t="shared" si="1083"/>
        <v>0.13216246943914781</v>
      </c>
      <c r="AE924" s="13">
        <f t="shared" si="1084"/>
        <v>4.2478074977497622E-2</v>
      </c>
      <c r="AF924" s="13">
        <f t="shared" si="1085"/>
        <v>6.8263965611837767E-3</v>
      </c>
      <c r="AG924" s="13">
        <f t="shared" si="1086"/>
        <v>7.3135282197898531E-4</v>
      </c>
      <c r="AH924" s="13">
        <f t="shared" si="1087"/>
        <v>2.6739398607805727E-6</v>
      </c>
      <c r="AI924" s="13">
        <f t="shared" si="1088"/>
        <v>1.2814375473615952E-5</v>
      </c>
      <c r="AJ924" s="13">
        <f t="shared" si="1089"/>
        <v>3.0705293934859611E-5</v>
      </c>
      <c r="AK924" s="13">
        <f t="shared" si="1090"/>
        <v>4.9049864743302143E-5</v>
      </c>
      <c r="AL924" s="13">
        <f t="shared" si="1091"/>
        <v>3.620646426308194E-6</v>
      </c>
      <c r="AM924" s="13">
        <f t="shared" si="1092"/>
        <v>0.12667296910852335</v>
      </c>
      <c r="AN924" s="13">
        <f t="shared" si="1093"/>
        <v>4.0713705655232274E-2</v>
      </c>
      <c r="AO924" s="13">
        <f t="shared" si="1094"/>
        <v>6.5428553536184472E-3</v>
      </c>
      <c r="AP924" s="13">
        <f t="shared" si="1095"/>
        <v>7.0097535116526609E-4</v>
      </c>
      <c r="AQ924" s="13">
        <f t="shared" si="1096"/>
        <v>5.632477141683146E-5</v>
      </c>
      <c r="AR924" s="13">
        <f t="shared" si="1097"/>
        <v>1.7188513255475251E-7</v>
      </c>
      <c r="AS924" s="13">
        <f t="shared" si="1098"/>
        <v>8.2372855844479139E-7</v>
      </c>
      <c r="AT924" s="13">
        <f t="shared" si="1099"/>
        <v>1.9737854226030721E-6</v>
      </c>
      <c r="AU924" s="13">
        <f t="shared" si="1100"/>
        <v>3.1530037854830517E-6</v>
      </c>
      <c r="AV924" s="13">
        <f t="shared" si="1101"/>
        <v>3.7775507753115344E-6</v>
      </c>
      <c r="AW924" s="13">
        <f t="shared" si="1102"/>
        <v>1.5491237320324334E-7</v>
      </c>
      <c r="AX924" s="13">
        <f t="shared" si="1103"/>
        <v>0.10117623388635977</v>
      </c>
      <c r="AY924" s="13">
        <f t="shared" si="1104"/>
        <v>3.2518850980947124E-2</v>
      </c>
      <c r="AZ924" s="13">
        <f t="shared" si="1105"/>
        <v>5.225909428042126E-3</v>
      </c>
      <c r="BA924" s="13">
        <f t="shared" si="1106"/>
        <v>5.5988303248272133E-4</v>
      </c>
      <c r="BB924" s="13">
        <f t="shared" si="1107"/>
        <v>4.4987721426051623E-5</v>
      </c>
      <c r="BC924" s="13">
        <f t="shared" si="1108"/>
        <v>2.8918827136208807E-6</v>
      </c>
      <c r="BD924" s="13">
        <f t="shared" si="1109"/>
        <v>9.2075427806929828E-9</v>
      </c>
      <c r="BE924" s="13">
        <f t="shared" si="1110"/>
        <v>4.4125491418770582E-8</v>
      </c>
      <c r="BF924" s="13">
        <f t="shared" si="1111"/>
        <v>1.0573173751800137E-7</v>
      </c>
      <c r="BG924" s="13">
        <f t="shared" si="1112"/>
        <v>1.6890010678075611E-7</v>
      </c>
      <c r="BH924" s="13">
        <f t="shared" si="1113"/>
        <v>2.0235583993188827E-7</v>
      </c>
      <c r="BI924" s="13">
        <f t="shared" si="1114"/>
        <v>1.9395078776447734E-7</v>
      </c>
      <c r="BJ924" s="14">
        <f t="shared" si="1115"/>
        <v>0.76794826238721381</v>
      </c>
      <c r="BK924" s="14">
        <f t="shared" si="1116"/>
        <v>5.2034838750597431E-2</v>
      </c>
      <c r="BL924" s="14">
        <f t="shared" si="1117"/>
        <v>4.3794762168492254E-3</v>
      </c>
      <c r="BM924" s="14">
        <f t="shared" si="1118"/>
        <v>0.67648275288824455</v>
      </c>
      <c r="BN924" s="14">
        <f t="shared" si="1119"/>
        <v>0.11539440622366781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1.1111111111111101</v>
      </c>
      <c r="F925" s="10">
        <f>VLOOKUP(B925,home!$B$2:$E$405,3,FALSE)</f>
        <v>0.9</v>
      </c>
      <c r="G925" s="10">
        <f>VLOOKUP(C925,away!$B$2:$E$405,4,FALSE)</f>
        <v>0.54</v>
      </c>
      <c r="H925" s="10">
        <f>VLOOKUP(A925,away!$A$2:$E$405,3,FALSE)</f>
        <v>1.05555555555556</v>
      </c>
      <c r="I925" s="10">
        <f>VLOOKUP(C925,away!$B$2:$E$405,3,FALSE)</f>
        <v>2.16</v>
      </c>
      <c r="J925" s="10">
        <f>VLOOKUP(B925,home!$B$2:$E$405,4,FALSE)</f>
        <v>0.76</v>
      </c>
      <c r="K925" s="12">
        <f t="shared" si="1064"/>
        <v>0.53999999999999959</v>
      </c>
      <c r="L925" s="12">
        <f t="shared" si="1065"/>
        <v>1.7328000000000072</v>
      </c>
      <c r="M925" s="13">
        <f t="shared" si="1066"/>
        <v>0.10302331058489235</v>
      </c>
      <c r="N925" s="13">
        <f t="shared" si="1067"/>
        <v>5.5632587715841834E-2</v>
      </c>
      <c r="O925" s="13">
        <f t="shared" si="1068"/>
        <v>0.17851879258150219</v>
      </c>
      <c r="P925" s="13">
        <f t="shared" si="1069"/>
        <v>9.6400147994011115E-2</v>
      </c>
      <c r="Q925" s="13">
        <f t="shared" si="1070"/>
        <v>1.5020798683277282E-2</v>
      </c>
      <c r="R925" s="13">
        <f t="shared" si="1071"/>
        <v>0.15466868189261418</v>
      </c>
      <c r="S925" s="13">
        <f t="shared" si="1072"/>
        <v>2.2550693819943114E-2</v>
      </c>
      <c r="T925" s="13">
        <f t="shared" si="1073"/>
        <v>2.602803995838298E-2</v>
      </c>
      <c r="U925" s="13">
        <f t="shared" si="1074"/>
        <v>8.3521088222011611E-2</v>
      </c>
      <c r="V925" s="13">
        <f t="shared" si="1075"/>
        <v>2.3445505350718544E-3</v>
      </c>
      <c r="W925" s="13">
        <f t="shared" si="1076"/>
        <v>2.7037437629899093E-3</v>
      </c>
      <c r="X925" s="13">
        <f t="shared" si="1077"/>
        <v>4.6850471925089336E-3</v>
      </c>
      <c r="Y925" s="13">
        <f t="shared" si="1078"/>
        <v>4.0591248875897577E-3</v>
      </c>
      <c r="Z925" s="13">
        <f t="shared" si="1079"/>
        <v>8.9336630661174324E-2</v>
      </c>
      <c r="AA925" s="13">
        <f t="shared" si="1080"/>
        <v>4.8241780557034111E-2</v>
      </c>
      <c r="AB925" s="13">
        <f t="shared" si="1081"/>
        <v>1.3025280750399198E-2</v>
      </c>
      <c r="AC925" s="13">
        <f t="shared" si="1082"/>
        <v>1.3711400439207259E-4</v>
      </c>
      <c r="AD925" s="13">
        <f t="shared" si="1083"/>
        <v>3.6500540800363739E-4</v>
      </c>
      <c r="AE925" s="13">
        <f t="shared" si="1084"/>
        <v>6.3248137098870542E-4</v>
      </c>
      <c r="AF925" s="13">
        <f t="shared" si="1085"/>
        <v>5.4798185982461679E-4</v>
      </c>
      <c r="AG925" s="13">
        <f t="shared" si="1086"/>
        <v>3.1651432223470002E-4</v>
      </c>
      <c r="AH925" s="13">
        <f t="shared" si="1087"/>
        <v>3.8700628402420875E-2</v>
      </c>
      <c r="AI925" s="13">
        <f t="shared" si="1088"/>
        <v>2.0898339337307257E-2</v>
      </c>
      <c r="AJ925" s="13">
        <f t="shared" si="1089"/>
        <v>5.6425516210729543E-3</v>
      </c>
      <c r="AK925" s="13">
        <f t="shared" si="1090"/>
        <v>1.0156592917931312E-3</v>
      </c>
      <c r="AL925" s="13">
        <f t="shared" si="1091"/>
        <v>5.1319687711086223E-6</v>
      </c>
      <c r="AM925" s="13">
        <f t="shared" si="1092"/>
        <v>3.9420584064392823E-5</v>
      </c>
      <c r="AN925" s="13">
        <f t="shared" si="1093"/>
        <v>6.830798806678015E-5</v>
      </c>
      <c r="AO925" s="13">
        <f t="shared" si="1094"/>
        <v>5.9182040861058586E-5</v>
      </c>
      <c r="AP925" s="13">
        <f t="shared" si="1095"/>
        <v>3.418354680134759E-5</v>
      </c>
      <c r="AQ925" s="13">
        <f t="shared" si="1096"/>
        <v>1.4808312474343832E-5</v>
      </c>
      <c r="AR925" s="13">
        <f t="shared" si="1097"/>
        <v>1.3412089779143039E-2</v>
      </c>
      <c r="AS925" s="13">
        <f t="shared" si="1098"/>
        <v>7.2425284807372363E-3</v>
      </c>
      <c r="AT925" s="13">
        <f t="shared" si="1099"/>
        <v>1.9554826897990518E-3</v>
      </c>
      <c r="AU925" s="13">
        <f t="shared" si="1100"/>
        <v>3.5198688416382916E-4</v>
      </c>
      <c r="AV925" s="13">
        <f t="shared" si="1101"/>
        <v>4.7518229362116893E-5</v>
      </c>
      <c r="AW925" s="13">
        <f t="shared" si="1102"/>
        <v>1.3339013229865559E-7</v>
      </c>
      <c r="AX925" s="13">
        <f t="shared" si="1103"/>
        <v>3.5478525657953501E-6</v>
      </c>
      <c r="AY925" s="13">
        <f t="shared" si="1104"/>
        <v>6.1477189260102075E-6</v>
      </c>
      <c r="AZ925" s="13">
        <f t="shared" si="1105"/>
        <v>5.3263836774952673E-6</v>
      </c>
      <c r="BA925" s="13">
        <f t="shared" si="1106"/>
        <v>3.0765192121212794E-6</v>
      </c>
      <c r="BB925" s="13">
        <f t="shared" si="1107"/>
        <v>1.3327481226909437E-6</v>
      </c>
      <c r="BC925" s="13">
        <f t="shared" si="1108"/>
        <v>4.6187718939977549E-7</v>
      </c>
      <c r="BD925" s="13">
        <f t="shared" si="1109"/>
        <v>3.8734115282165215E-3</v>
      </c>
      <c r="BE925" s="13">
        <f t="shared" si="1110"/>
        <v>2.0916422252369206E-3</v>
      </c>
      <c r="BF925" s="13">
        <f t="shared" si="1111"/>
        <v>5.6474340081396799E-4</v>
      </c>
      <c r="BG925" s="13">
        <f t="shared" si="1112"/>
        <v>1.0165381214651418E-4</v>
      </c>
      <c r="BH925" s="13">
        <f t="shared" si="1113"/>
        <v>1.3723264639779402E-5</v>
      </c>
      <c r="BI925" s="13">
        <f t="shared" si="1114"/>
        <v>1.4821125810961746E-6</v>
      </c>
      <c r="BJ925" s="14">
        <f t="shared" si="1115"/>
        <v>0.11022712073360381</v>
      </c>
      <c r="BK925" s="14">
        <f t="shared" si="1116"/>
        <v>0.22446709662600764</v>
      </c>
      <c r="BL925" s="14">
        <f t="shared" si="1117"/>
        <v>0.57388906506299553</v>
      </c>
      <c r="BM925" s="14">
        <f t="shared" si="1118"/>
        <v>0.39464957930284877</v>
      </c>
      <c r="BN925" s="14">
        <f t="shared" si="1119"/>
        <v>0.60326431945213899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1.4833333333333301</v>
      </c>
      <c r="F926" s="10">
        <f>VLOOKUP(B926,home!$B$2:$E$405,3,FALSE)</f>
        <v>0.39</v>
      </c>
      <c r="G926" s="10">
        <f>VLOOKUP(C926,away!$B$2:$E$405,4,FALSE)</f>
        <v>0</v>
      </c>
      <c r="H926" s="10">
        <f>VLOOKUP(A926,away!$A$2:$E$405,3,FALSE)</f>
        <v>0.76190476190476197</v>
      </c>
      <c r="I926" s="10">
        <f>VLOOKUP(C926,away!$B$2:$E$405,3,FALSE)</f>
        <v>0</v>
      </c>
      <c r="J926" s="10">
        <f>VLOOKUP(B926,home!$B$2:$E$405,4,FALSE)</f>
        <v>0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1.62</v>
      </c>
      <c r="F927" s="10">
        <f>VLOOKUP(B927,home!$B$2:$E$405,3,FALSE)</f>
        <v>1.23</v>
      </c>
      <c r="G927" s="10">
        <f>VLOOKUP(C927,away!$B$2:$E$405,4,FALSE)</f>
        <v>0.93</v>
      </c>
      <c r="H927" s="10">
        <f>VLOOKUP(A927,away!$A$2:$E$405,3,FALSE)</f>
        <v>1.56</v>
      </c>
      <c r="I927" s="10">
        <f>VLOOKUP(C927,away!$B$2:$E$405,3,FALSE)</f>
        <v>0.62</v>
      </c>
      <c r="J927" s="10">
        <f>VLOOKUP(B927,home!$B$2:$E$405,4,FALSE)</f>
        <v>0.85</v>
      </c>
      <c r="K927" s="12">
        <f t="shared" si="1064"/>
        <v>1.8531180000000003</v>
      </c>
      <c r="L927" s="12">
        <f t="shared" si="1065"/>
        <v>0.82212000000000007</v>
      </c>
      <c r="M927" s="13">
        <f t="shared" si="1066"/>
        <v>6.8890430520928997E-2</v>
      </c>
      <c r="N927" s="13">
        <f t="shared" si="1067"/>
        <v>0.12766209682608293</v>
      </c>
      <c r="O927" s="13">
        <f t="shared" si="1068"/>
        <v>5.6636200739866152E-2</v>
      </c>
      <c r="P927" s="13">
        <f t="shared" si="1069"/>
        <v>0.10495356304265931</v>
      </c>
      <c r="Q927" s="13">
        <f t="shared" si="1070"/>
        <v>0.1182864647730786</v>
      </c>
      <c r="R927" s="13">
        <f t="shared" si="1071"/>
        <v>2.3280876676129381E-2</v>
      </c>
      <c r="S927" s="13">
        <f t="shared" si="1072"/>
        <v>3.9973804460414188E-2</v>
      </c>
      <c r="T927" s="13">
        <f t="shared" si="1073"/>
        <v>9.7245668419243397E-2</v>
      </c>
      <c r="U927" s="13">
        <f t="shared" si="1074"/>
        <v>4.3142211624315537E-2</v>
      </c>
      <c r="V927" s="13">
        <f t="shared" si="1075"/>
        <v>6.766611809453065E-3</v>
      </c>
      <c r="W927" s="13">
        <f t="shared" si="1076"/>
        <v>7.3066259009119297E-2</v>
      </c>
      <c r="X927" s="13">
        <f t="shared" si="1077"/>
        <v>6.0069232856577164E-2</v>
      </c>
      <c r="Y927" s="13">
        <f t="shared" si="1078"/>
        <v>2.4692058858024609E-2</v>
      </c>
      <c r="Z927" s="13">
        <f t="shared" si="1079"/>
        <v>6.3798914443264961E-3</v>
      </c>
      <c r="AA927" s="13">
        <f t="shared" si="1080"/>
        <v>1.1822691673527431E-2</v>
      </c>
      <c r="AB927" s="13">
        <f t="shared" si="1081"/>
        <v>1.0954421374331906E-2</v>
      </c>
      <c r="AC927" s="13">
        <f t="shared" si="1082"/>
        <v>6.4430213107835187E-4</v>
      </c>
      <c r="AD927" s="13">
        <f t="shared" si="1083"/>
        <v>3.3850099940615282E-2</v>
      </c>
      <c r="AE927" s="13">
        <f t="shared" si="1084"/>
        <v>2.7828844163178643E-2</v>
      </c>
      <c r="AF927" s="13">
        <f t="shared" si="1085"/>
        <v>1.1439324681716212E-2</v>
      </c>
      <c r="AG927" s="13">
        <f t="shared" si="1086"/>
        <v>3.1348325357775115E-3</v>
      </c>
      <c r="AH927" s="13">
        <f t="shared" si="1087"/>
        <v>1.3112590885524247E-3</v>
      </c>
      <c r="AI927" s="13">
        <f t="shared" si="1088"/>
        <v>2.4299178196600926E-3</v>
      </c>
      <c r="AJ927" s="13">
        <f t="shared" si="1089"/>
        <v>2.2514622250664365E-3</v>
      </c>
      <c r="AK927" s="13">
        <f t="shared" si="1090"/>
        <v>1.3907417251968882E-3</v>
      </c>
      <c r="AL927" s="13">
        <f t="shared" si="1091"/>
        <v>3.9263394826431213E-5</v>
      </c>
      <c r="AM927" s="13">
        <f t="shared" si="1092"/>
        <v>1.2545645900350625E-2</v>
      </c>
      <c r="AN927" s="13">
        <f t="shared" si="1093"/>
        <v>1.0314026407596258E-2</v>
      </c>
      <c r="AO927" s="13">
        <f t="shared" si="1094"/>
        <v>4.2396836951065177E-3</v>
      </c>
      <c r="AP927" s="13">
        <f t="shared" si="1095"/>
        <v>1.1618429198069903E-3</v>
      </c>
      <c r="AQ927" s="13">
        <f t="shared" si="1096"/>
        <v>2.3879357530793069E-4</v>
      </c>
      <c r="AR927" s="13">
        <f t="shared" si="1097"/>
        <v>2.1560246437614397E-4</v>
      </c>
      <c r="AS927" s="13">
        <f t="shared" si="1098"/>
        <v>3.9953680757979127E-4</v>
      </c>
      <c r="AT927" s="13">
        <f t="shared" si="1099"/>
        <v>3.7019442489432389E-4</v>
      </c>
      <c r="AU927" s="13">
        <f t="shared" si="1100"/>
        <v>2.2867131742377325E-4</v>
      </c>
      <c r="AV927" s="13">
        <f t="shared" si="1101"/>
        <v>1.0593873360042696E-4</v>
      </c>
      <c r="AW927" s="13">
        <f t="shared" si="1102"/>
        <v>1.6615891000245495E-6</v>
      </c>
      <c r="AX927" s="13">
        <f t="shared" si="1103"/>
        <v>3.8747603732609921E-3</v>
      </c>
      <c r="AY927" s="13">
        <f t="shared" si="1104"/>
        <v>3.1855179980653271E-3</v>
      </c>
      <c r="AZ927" s="13">
        <f t="shared" si="1105"/>
        <v>1.3094390282847334E-3</v>
      </c>
      <c r="BA927" s="13">
        <f t="shared" si="1106"/>
        <v>3.5883867131114843E-4</v>
      </c>
      <c r="BB927" s="13">
        <f t="shared" si="1107"/>
        <v>7.3752112114580323E-5</v>
      </c>
      <c r="BC927" s="13">
        <f t="shared" si="1108"/>
        <v>1.212661728232776E-5</v>
      </c>
      <c r="BD927" s="13">
        <f t="shared" si="1109"/>
        <v>2.9541849668819241E-5</v>
      </c>
      <c r="BE927" s="13">
        <f t="shared" si="1110"/>
        <v>5.4744533374582988E-5</v>
      </c>
      <c r="BF927" s="13">
        <f t="shared" si="1111"/>
        <v>5.0724040099020252E-5</v>
      </c>
      <c r="BG927" s="13">
        <f t="shared" si="1112"/>
        <v>3.1332543913405408E-5</v>
      </c>
      <c r="BH927" s="13">
        <f t="shared" si="1113"/>
        <v>1.4515725277930501E-5</v>
      </c>
      <c r="BI927" s="13">
        <f t="shared" si="1114"/>
        <v>5.3798703591176043E-6</v>
      </c>
      <c r="BJ927" s="14">
        <f t="shared" si="1115"/>
        <v>0.61458930936190115</v>
      </c>
      <c r="BK927" s="14">
        <f t="shared" si="1116"/>
        <v>0.22445349335742568</v>
      </c>
      <c r="BL927" s="14">
        <f t="shared" si="1117"/>
        <v>0.15472596525721363</v>
      </c>
      <c r="BM927" s="14">
        <f t="shared" si="1118"/>
        <v>0.49725517043315615</v>
      </c>
      <c r="BN927" s="14">
        <f t="shared" si="1119"/>
        <v>0.49970963257874534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1.52</v>
      </c>
      <c r="F928" s="10">
        <f>VLOOKUP(B928,home!$B$2:$E$405,3,FALSE)</f>
        <v>0.7</v>
      </c>
      <c r="G928" s="10">
        <f>VLOOKUP(C928,away!$B$2:$E$405,4,FALSE)</f>
        <v>1.64</v>
      </c>
      <c r="H928" s="10">
        <f>VLOOKUP(A928,away!$A$2:$E$405,3,FALSE)</f>
        <v>1.0925925925925899</v>
      </c>
      <c r="I928" s="10">
        <f>VLOOKUP(C928,away!$B$2:$E$405,3,FALSE)</f>
        <v>0.47</v>
      </c>
      <c r="J928" s="10">
        <f>VLOOKUP(B928,home!$B$2:$E$405,4,FALSE)</f>
        <v>1.53</v>
      </c>
      <c r="K928" s="12">
        <f t="shared" si="1064"/>
        <v>1.7449599999999996</v>
      </c>
      <c r="L928" s="12">
        <f t="shared" si="1065"/>
        <v>0.7856833333333314</v>
      </c>
      <c r="M928" s="13">
        <f t="shared" si="1066"/>
        <v>7.9607789463862308E-2</v>
      </c>
      <c r="N928" s="13">
        <f t="shared" si="1067"/>
        <v>0.13891240830286111</v>
      </c>
      <c r="O928" s="13">
        <f t="shared" si="1068"/>
        <v>6.2546513385265401E-2</v>
      </c>
      <c r="P928" s="13">
        <f t="shared" si="1069"/>
        <v>0.10914116399675267</v>
      </c>
      <c r="Q928" s="13">
        <f t="shared" si="1070"/>
        <v>0.12119829799608028</v>
      </c>
      <c r="R928" s="13">
        <f t="shared" si="1071"/>
        <v>2.4570876562456569E-2</v>
      </c>
      <c r="S928" s="13">
        <f t="shared" si="1072"/>
        <v>3.7407751674769792E-2</v>
      </c>
      <c r="T928" s="13">
        <f t="shared" si="1073"/>
        <v>9.5223482763886785E-2</v>
      </c>
      <c r="U928" s="13">
        <f t="shared" si="1074"/>
        <v>4.2875196766424199E-2</v>
      </c>
      <c r="V928" s="13">
        <f t="shared" si="1075"/>
        <v>5.6983892709521981E-3</v>
      </c>
      <c r="W928" s="13">
        <f t="shared" si="1076"/>
        <v>7.0495394023746716E-2</v>
      </c>
      <c r="X928" s="13">
        <f t="shared" si="1077"/>
        <v>5.5387056161223934E-2</v>
      </c>
      <c r="Y928" s="13">
        <f t="shared" si="1078"/>
        <v>2.1758343454135423E-2</v>
      </c>
      <c r="Z928" s="13">
        <f t="shared" si="1079"/>
        <v>6.4349760668375696E-3</v>
      </c>
      <c r="AA928" s="13">
        <f t="shared" si="1080"/>
        <v>1.1228775837588882E-2</v>
      </c>
      <c r="AB928" s="13">
        <f t="shared" si="1081"/>
        <v>9.7968823427795493E-3</v>
      </c>
      <c r="AC928" s="13">
        <f t="shared" si="1082"/>
        <v>4.8827574076517699E-4</v>
      </c>
      <c r="AD928" s="13">
        <f t="shared" si="1083"/>
        <v>3.0752910688919274E-2</v>
      </c>
      <c r="AE928" s="13">
        <f t="shared" si="1084"/>
        <v>2.4162049379772333E-2</v>
      </c>
      <c r="AF928" s="13">
        <f t="shared" si="1085"/>
        <v>9.4918597484320386E-3</v>
      </c>
      <c r="AG928" s="13">
        <f t="shared" si="1086"/>
        <v>2.4858653355601876E-3</v>
      </c>
      <c r="AH928" s="13">
        <f t="shared" si="1087"/>
        <v>1.2639633615282879E-3</v>
      </c>
      <c r="AI928" s="13">
        <f t="shared" si="1088"/>
        <v>2.2055655073324005E-3</v>
      </c>
      <c r="AJ928" s="13">
        <f t="shared" si="1089"/>
        <v>1.924311793837373E-3</v>
      </c>
      <c r="AK928" s="13">
        <f t="shared" si="1090"/>
        <v>1.1192823692581534E-3</v>
      </c>
      <c r="AL928" s="13">
        <f t="shared" si="1091"/>
        <v>2.6776767980816425E-5</v>
      </c>
      <c r="AM928" s="13">
        <f t="shared" si="1092"/>
        <v>1.073251980714731E-2</v>
      </c>
      <c r="AN928" s="13">
        <f t="shared" si="1093"/>
        <v>8.4323619371455029E-3</v>
      </c>
      <c r="AO928" s="13">
        <f t="shared" si="1094"/>
        <v>3.3125831173247927E-3</v>
      </c>
      <c r="AP928" s="13">
        <f t="shared" si="1095"/>
        <v>8.6754711518782052E-4</v>
      </c>
      <c r="AQ928" s="13">
        <f t="shared" si="1096"/>
        <v>1.7040432732112057E-4</v>
      </c>
      <c r="AR928" s="13">
        <f t="shared" si="1097"/>
        <v>1.986149894193496E-4</v>
      </c>
      <c r="AS928" s="13">
        <f t="shared" si="1098"/>
        <v>3.4657521193718818E-4</v>
      </c>
      <c r="AT928" s="13">
        <f t="shared" si="1099"/>
        <v>3.0237994091095801E-4</v>
      </c>
      <c r="AU928" s="13">
        <f t="shared" si="1100"/>
        <v>1.7588030056399497E-4</v>
      </c>
      <c r="AV928" s="13">
        <f t="shared" si="1101"/>
        <v>7.6726022318037186E-5</v>
      </c>
      <c r="AW928" s="13">
        <f t="shared" si="1102"/>
        <v>1.0197381594813491E-6</v>
      </c>
      <c r="AX928" s="13">
        <f t="shared" si="1103"/>
        <v>3.1213029604466244E-3</v>
      </c>
      <c r="AY928" s="13">
        <f t="shared" si="1104"/>
        <v>2.4523557143068995E-3</v>
      </c>
      <c r="AZ928" s="13">
        <f t="shared" si="1105"/>
        <v>9.6338750606784367E-4</v>
      </c>
      <c r="BA928" s="13">
        <f t="shared" si="1106"/>
        <v>2.5230583568635619E-4</v>
      </c>
      <c r="BB928" s="13">
        <f t="shared" si="1107"/>
        <v>4.9558122500377025E-5</v>
      </c>
      <c r="BC928" s="13">
        <f t="shared" si="1108"/>
        <v>7.7873981759675598E-6</v>
      </c>
      <c r="BD928" s="13">
        <f t="shared" si="1109"/>
        <v>2.6008081156159811E-5</v>
      </c>
      <c r="BE928" s="13">
        <f t="shared" si="1110"/>
        <v>4.5383061294252615E-5</v>
      </c>
      <c r="BF928" s="13">
        <f t="shared" si="1111"/>
        <v>3.9595813318009528E-5</v>
      </c>
      <c r="BG928" s="13">
        <f t="shared" si="1112"/>
        <v>2.303103680246462E-5</v>
      </c>
      <c r="BH928" s="13">
        <f t="shared" si="1113"/>
        <v>1.0047059494707169E-5</v>
      </c>
      <c r="BI928" s="13">
        <f t="shared" si="1114"/>
        <v>3.5063433871768428E-6</v>
      </c>
      <c r="BJ928" s="14">
        <f t="shared" si="1115"/>
        <v>0.60022978169592855</v>
      </c>
      <c r="BK928" s="14">
        <f t="shared" si="1116"/>
        <v>0.23482250262938989</v>
      </c>
      <c r="BL928" s="14">
        <f t="shared" si="1117"/>
        <v>0.15877911578707307</v>
      </c>
      <c r="BM928" s="14">
        <f t="shared" si="1118"/>
        <v>0.46183799049580354</v>
      </c>
      <c r="BN928" s="14">
        <f t="shared" si="1119"/>
        <v>0.53597704970727844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1.52</v>
      </c>
      <c r="F929" s="10">
        <f>VLOOKUP(B929,home!$B$2:$E$405,3,FALSE)</f>
        <v>0.94</v>
      </c>
      <c r="G929" s="10">
        <f>VLOOKUP(C929,away!$B$2:$E$405,4,FALSE)</f>
        <v>0.47</v>
      </c>
      <c r="H929" s="10">
        <f>VLOOKUP(A929,away!$A$2:$E$405,3,FALSE)</f>
        <v>1.0925925925925899</v>
      </c>
      <c r="I929" s="10">
        <f>VLOOKUP(C929,away!$B$2:$E$405,3,FALSE)</f>
        <v>1.64</v>
      </c>
      <c r="J929" s="10">
        <f>VLOOKUP(B929,home!$B$2:$E$405,4,FALSE)</f>
        <v>1.53</v>
      </c>
      <c r="K929" s="12">
        <f t="shared" ref="K929:K934" si="1120">E929*F929*G929</f>
        <v>0.67153599999999991</v>
      </c>
      <c r="L929" s="12">
        <f t="shared" ref="L929:L934" si="1121">H929*I929*J929</f>
        <v>2.7415333333333267</v>
      </c>
      <c r="M929" s="13">
        <f t="shared" ref="M929:M934" si="1122">_xlfn.POISSON.DIST(0,K929,FALSE) * _xlfn.POISSON.DIST(0,L929,FALSE)</f>
        <v>3.2939941396475603E-2</v>
      </c>
      <c r="N929" s="13">
        <f t="shared" ref="N929:N934" si="1123">_xlfn.POISSON.DIST(1,K929,FALSE) * _xlfn.POISSON.DIST(0,L929,FALSE)</f>
        <v>2.2120356485623639E-2</v>
      </c>
      <c r="O929" s="13">
        <f t="shared" ref="O929:O934" si="1124">_xlfn.POISSON.DIST(0,K929,FALSE) * _xlfn.POISSON.DIST(1,L929,FALSE)</f>
        <v>9.0305947336484213E-2</v>
      </c>
      <c r="P929" s="13">
        <f t="shared" ref="P929:P934" si="1125">_xlfn.POISSON.DIST(1,K929,FALSE) * _xlfn.POISSON.DIST(1,L929,FALSE)</f>
        <v>6.0643694650553248E-2</v>
      </c>
      <c r="Q929" s="13">
        <f t="shared" ref="Q929:Q934" si="1126">_xlfn.POISSON.DIST(2,K929,FALSE) * _xlfn.POISSON.DIST(0,L929,FALSE)</f>
        <v>7.4273078564648749E-3</v>
      </c>
      <c r="R929" s="13">
        <f t="shared" ref="R929:R934" si="1127">_xlfn.POISSON.DIST(0,K929,FALSE) * _xlfn.POISSON.DIST(2,L929,FALSE)</f>
        <v>0.12378838241060773</v>
      </c>
      <c r="S929" s="13">
        <f t="shared" ref="S929:S934" si="1128">_xlfn.POISSON.DIST(2,K929,FALSE) * _xlfn.POISSON.DIST(2,L929,FALSE)</f>
        <v>2.7911841558885028E-2</v>
      </c>
      <c r="T929" s="13">
        <f t="shared" ref="T929:T934" si="1129">_xlfn.POISSON.DIST(2,K929,FALSE) * _xlfn.POISSON.DIST(1,L929,FALSE)</f>
        <v>2.0362212065426957E-2</v>
      </c>
      <c r="U929" s="13">
        <f t="shared" ref="U929:U934" si="1130">_xlfn.POISSON.DIST(1,K929,FALSE) * _xlfn.POISSON.DIST(2,L929,FALSE)</f>
        <v>8.3128355170489859E-2</v>
      </c>
      <c r="V929" s="13">
        <f t="shared" ref="V929:V934" si="1131">_xlfn.POISSON.DIST(3,K929,FALSE) * _xlfn.POISSON.DIST(3,L929,FALSE)</f>
        <v>5.7096411255396443E-3</v>
      </c>
      <c r="W929" s="13">
        <f t="shared" ref="W929:W934" si="1132">_xlfn.POISSON.DIST(3,K929,FALSE) * _xlfn.POISSON.DIST(0,L929,FALSE)</f>
        <v>1.6625682028996655E-3</v>
      </c>
      <c r="X929" s="13">
        <f t="shared" ref="X929:X934" si="1133">_xlfn.POISSON.DIST(3,K929,FALSE) * _xlfn.POISSON.DIST(1,L929,FALSE)</f>
        <v>4.5579861471895192E-3</v>
      </c>
      <c r="Y929" s="13">
        <f t="shared" ref="Y929:Y934" si="1134">_xlfn.POISSON.DIST(3,K929,FALSE) * _xlfn.POISSON.DIST(2,L929,FALSE)</f>
        <v>6.2479354776958061E-3</v>
      </c>
      <c r="Z929" s="13">
        <f t="shared" ref="Z929:Z934" si="1135">_xlfn.POISSON.DIST(0,K929,FALSE) * _xlfn.POISSON.DIST(3,L929,FALSE)</f>
        <v>0.11312332555269798</v>
      </c>
      <c r="AA929" s="13">
        <f t="shared" ref="AA929:AA934" si="1136">_xlfn.POISSON.DIST(1,K929,FALSE) * _xlfn.POISSON.DIST(3,L929,FALSE)</f>
        <v>7.596638554835658E-2</v>
      </c>
      <c r="AB929" s="13">
        <f t="shared" ref="AB929:AB934" si="1137">_xlfn.POISSON.DIST(2,K929,FALSE) * _xlfn.POISSON.DIST(3,L929,FALSE)</f>
        <v>2.5507081342800584E-2</v>
      </c>
      <c r="AC929" s="13">
        <f t="shared" ref="AC929:AC934" si="1138">_xlfn.POISSON.DIST(4,K929,FALSE) * _xlfn.POISSON.DIST(4,L929,FALSE)</f>
        <v>6.5697925964304125E-4</v>
      </c>
      <c r="AD929" s="13">
        <f t="shared" ref="AD929:AD934" si="1139">_xlfn.POISSON.DIST(4,K929,FALSE) * _xlfn.POISSON.DIST(0,L929,FALSE)</f>
        <v>2.7911860017560737E-4</v>
      </c>
      <c r="AE929" s="13">
        <f t="shared" ref="AE929:AE934" si="1140">_xlfn.POISSON.DIST(4,K929,FALSE) * _xlfn.POISSON.DIST(1,L929,FALSE)</f>
        <v>7.6521294633476503E-4</v>
      </c>
      <c r="AF929" s="13">
        <f t="shared" ref="AF929:AF934" si="1141">_xlfn.POISSON.DIST(4,K929,FALSE) * _xlfn.POISSON.DIST(2,L929,FALSE)</f>
        <v>1.0489283997374825E-3</v>
      </c>
      <c r="AG929" s="13">
        <f t="shared" ref="AG929:AG934" si="1142">_xlfn.POISSON.DIST(4,K929,FALSE) * _xlfn.POISSON.DIST(3,L929,FALSE)</f>
        <v>9.5855739072009752E-4</v>
      </c>
      <c r="AH929" s="13">
        <f t="shared" ref="AH929:AH934" si="1143">_xlfn.POISSON.DIST(0,K929,FALSE) * _xlfn.POISSON.DIST(4,L929,FALSE)</f>
        <v>7.7532841945059799E-2</v>
      </c>
      <c r="AI929" s="13">
        <f t="shared" ref="AI929:AI934" si="1144">_xlfn.POISSON.DIST(1,K929,FALSE) * _xlfn.POISSON.DIST(4,L929,FALSE)</f>
        <v>5.2066094548417673E-2</v>
      </c>
      <c r="AJ929" s="13">
        <f t="shared" ref="AJ929:AJ934" si="1145">_xlfn.POISSON.DIST(2,K929,FALSE) * _xlfn.POISSON.DIST(4,L929,FALSE)</f>
        <v>1.74821284343331E-2</v>
      </c>
      <c r="AK929" s="13">
        <f t="shared" ref="AK929:AK934" si="1146">_xlfn.POISSON.DIST(3,K929,FALSE) * _xlfn.POISSON.DIST(4,L929,FALSE)</f>
        <v>3.9132928667594373E-3</v>
      </c>
      <c r="AL929" s="13">
        <f t="shared" ref="AL929:AL934" si="1147">_xlfn.POISSON.DIST(5,K929,FALSE) * _xlfn.POISSON.DIST(5,L929,FALSE)</f>
        <v>4.8380959922171537E-5</v>
      </c>
      <c r="AM929" s="13">
        <f t="shared" ref="AM929:AM934" si="1148">_xlfn.POISSON.DIST(5,K929,FALSE) * _xlfn.POISSON.DIST(0,L929,FALSE)</f>
        <v>3.7487637657505346E-5</v>
      </c>
      <c r="AN929" s="13">
        <f t="shared" ref="AN929:AN934" si="1149">_xlfn.POISSON.DIST(5,K929,FALSE) * _xlfn.POISSON.DIST(1,L929,FALSE)</f>
        <v>1.0277360822597257E-4</v>
      </c>
      <c r="AO929" s="13">
        <f t="shared" ref="AO929:AO934" si="1150">_xlfn.POISSON.DIST(5,K929,FALSE) * _xlfn.POISSON.DIST(2,L929,FALSE)</f>
        <v>1.4087863636922204E-4</v>
      </c>
      <c r="AP929" s="13">
        <f t="shared" ref="AP929:AP934" si="1151">_xlfn.POISSON.DIST(5,K929,FALSE) * _xlfn.POISSON.DIST(3,L929,FALSE)</f>
        <v>1.287411591869223E-4</v>
      </c>
      <c r="AQ929" s="13">
        <f t="shared" ref="AQ929:AQ934" si="1152">_xlfn.POISSON.DIST(5,K929,FALSE) * _xlfn.POISSON.DIST(4,L929,FALSE)</f>
        <v>8.8237044820729894E-5</v>
      </c>
      <c r="AR929" s="13">
        <f t="shared" ref="AR929:AR934" si="1153">_xlfn.POISSON.DIST(0,K929,FALSE) * _xlfn.POISSON.DIST(5,L929,FALSE)</f>
        <v>4.2511774124089144E-2</v>
      </c>
      <c r="AS929" s="13">
        <f t="shared" ref="AS929:AS934" si="1154">_xlfn.POISSON.DIST(1,K929,FALSE) * _xlfn.POISSON.DIST(5,L929,FALSE)</f>
        <v>2.8548186748194322E-2</v>
      </c>
      <c r="AT929" s="13">
        <f t="shared" ref="AT929:AT934" si="1155">_xlfn.POISSON.DIST(2,K929,FALSE) * _xlfn.POISSON.DIST(5,L929,FALSE)</f>
        <v>9.5855675680677072E-3</v>
      </c>
      <c r="AU929" s="13">
        <f t="shared" ref="AU929:AU934" si="1156">_xlfn.POISSON.DIST(3,K929,FALSE) * _xlfn.POISSON.DIST(5,L929,FALSE)</f>
        <v>2.1456845674633056E-3</v>
      </c>
      <c r="AV929" s="13">
        <f t="shared" ref="AV929:AV934" si="1157">_xlfn.POISSON.DIST(4,K929,FALSE) * _xlfn.POISSON.DIST(5,L929,FALSE)</f>
        <v>3.6022610792400952E-4</v>
      </c>
      <c r="AW929" s="13">
        <f t="shared" ref="AW929:AW934" si="1158">_xlfn.POISSON.DIST(6,K929,FALSE) * _xlfn.POISSON.DIST(6,L929,FALSE)</f>
        <v>2.4742000441097942E-6</v>
      </c>
      <c r="AX929" s="13">
        <f t="shared" ref="AX929:AX934" si="1159">_xlfn.POISSON.DIST(6,K929,FALSE) * _xlfn.POISSON.DIST(0,L929,FALSE)</f>
        <v>4.1957163736617491E-6</v>
      </c>
      <c r="AY929" s="13">
        <f t="shared" ref="AY929:AY934" si="1160">_xlfn.POISSON.DIST(6,K929,FALSE) * _xlfn.POISSON.DIST(1,L929,FALSE)</f>
        <v>1.1502696295606115E-5</v>
      </c>
      <c r="AZ929" s="13">
        <f t="shared" ref="AZ929:AZ934" si="1161">_xlfn.POISSON.DIST(6,K929,FALSE) * _xlfn.POISSON.DIST(2,L929,FALSE)</f>
        <v>1.5767512658806974E-5</v>
      </c>
      <c r="BA929" s="13">
        <f t="shared" ref="BA929:BA934" si="1162">_xlfn.POISSON.DIST(6,K929,FALSE) * _xlfn.POISSON.DIST(3,L929,FALSE)</f>
        <v>1.440905384595817E-5</v>
      </c>
      <c r="BB929" s="13">
        <f t="shared" ref="BB929:BB934" si="1163">_xlfn.POISSON.DIST(6,K929,FALSE) * _xlfn.POISSON.DIST(4,L929,FALSE)</f>
        <v>9.8757253551222725E-6</v>
      </c>
      <c r="BC929" s="13">
        <f t="shared" ref="BC929:BC934" si="1164">_xlfn.POISSON.DIST(6,K929,FALSE) * _xlfn.POISSON.DIST(5,L929,FALSE)</f>
        <v>5.4149260503825623E-6</v>
      </c>
      <c r="BD929" s="13">
        <f t="shared" ref="BD929:BD934" si="1165">_xlfn.POISSON.DIST(0,K929,FALSE) * _xlfn.POISSON.DIST(6,L929,FALSE)</f>
        <v>1.9424574303387922E-2</v>
      </c>
      <c r="BE929" s="13">
        <f t="shared" ref="BE929:BE934" si="1166">_xlfn.POISSON.DIST(1,K929,FALSE) * _xlfn.POISSON.DIST(6,L929,FALSE)</f>
        <v>1.3044300929399909E-2</v>
      </c>
      <c r="BF929" s="13">
        <f t="shared" ref="BF929:BF934" si="1167">_xlfn.POISSON.DIST(2,K929,FALSE) * _xlfn.POISSON.DIST(6,L929,FALSE)</f>
        <v>4.3798588344627475E-3</v>
      </c>
      <c r="BG929" s="13">
        <f t="shared" ref="BG929:BG934" si="1168">_xlfn.POISSON.DIST(3,K929,FALSE) * _xlfn.POISSON.DIST(6,L929,FALSE)</f>
        <v>9.8041096075325855E-4</v>
      </c>
      <c r="BH929" s="13">
        <f t="shared" ref="BH929:BH934" si="1169">_xlfn.POISSON.DIST(4,K929,FALSE) * _xlfn.POISSON.DIST(6,L929,FALSE)</f>
        <v>1.6459531373510001E-4</v>
      </c>
      <c r="BI929" s="13">
        <f t="shared" ref="BI929:BI934" si="1170">_xlfn.POISSON.DIST(5,K929,FALSE) * _xlfn.POISSON.DIST(6,L929,FALSE)</f>
        <v>2.2106335720882827E-5</v>
      </c>
      <c r="BJ929" s="14">
        <f t="shared" ref="BJ929:BJ934" si="1171">SUM(N929,Q929,T929,W929,X929,Y929,AD929,AE929,AF929,AG929,AM929,AN929,AO929,AP929,AQ929,AX929,AY929,AZ929,BA929,BB929,BC929)</f>
        <v>6.5989467289108303E-2</v>
      </c>
      <c r="BK929" s="14">
        <f t="shared" ref="BK929:BK934" si="1172">SUM(M929,P929,S929,V929,AC929,AL929,AY929)</f>
        <v>0.12792198164731433</v>
      </c>
      <c r="BL929" s="14">
        <f t="shared" ref="BL929:BL934" si="1173">SUM(O929,R929,U929,AA929,AB929,AH929,AI929,AJ929,AK929,AR929,AS929,AT929,AU929,AV929,BD929,BE929,BF929,BG929,BH929,BI929)</f>
        <v>0.67085779539650747</v>
      </c>
      <c r="BM929" s="14">
        <f t="shared" ref="BM929:BM934" si="1174">SUM(S929:BI929)</f>
        <v>0.6406579112531674</v>
      </c>
      <c r="BN929" s="14">
        <f t="shared" ref="BN929:BN934" si="1175">SUM(M929:R929)</f>
        <v>0.33722563013620932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1.2931034482758601</v>
      </c>
      <c r="F930" s="10">
        <f>VLOOKUP(B930,home!$B$2:$E$405,3,FALSE)</f>
        <v>0.26</v>
      </c>
      <c r="G930" s="10">
        <f>VLOOKUP(C930,away!$B$2:$E$405,4,FALSE)</f>
        <v>1.29</v>
      </c>
      <c r="H930" s="10">
        <f>VLOOKUP(A930,away!$A$2:$E$405,3,FALSE)</f>
        <v>1.13793103448276</v>
      </c>
      <c r="I930" s="10">
        <f>VLOOKUP(C930,away!$B$2:$E$405,3,FALSE)</f>
        <v>0.52</v>
      </c>
      <c r="J930" s="10">
        <f>VLOOKUP(B930,home!$B$2:$E$405,4,FALSE)</f>
        <v>1.17</v>
      </c>
      <c r="K930" s="12">
        <f t="shared" si="1120"/>
        <v>0.43370689655172351</v>
      </c>
      <c r="L930" s="12">
        <f t="shared" si="1121"/>
        <v>0.69231724137931117</v>
      </c>
      <c r="M930" s="13">
        <f t="shared" si="1122"/>
        <v>0.32432014865126685</v>
      </c>
      <c r="N930" s="13">
        <f t="shared" si="1123"/>
        <v>0.1406598851607346</v>
      </c>
      <c r="O930" s="13">
        <f t="shared" si="1124"/>
        <v>0.22453243063797321</v>
      </c>
      <c r="P930" s="13">
        <f t="shared" si="1125"/>
        <v>9.7381263667210491E-2</v>
      </c>
      <c r="Q930" s="13">
        <f t="shared" si="1126"/>
        <v>3.0502581131192013E-2</v>
      </c>
      <c r="R930" s="13">
        <f t="shared" si="1127"/>
        <v>7.7723836489736561E-2</v>
      </c>
      <c r="S930" s="13">
        <f t="shared" si="1128"/>
        <v>7.3099918035155077E-3</v>
      </c>
      <c r="T930" s="13">
        <f t="shared" si="1129"/>
        <v>2.1117462823695483E-2</v>
      </c>
      <c r="U930" s="13">
        <f t="shared" si="1130"/>
        <v>3.3709363912057255E-2</v>
      </c>
      <c r="V930" s="13">
        <f t="shared" si="1131"/>
        <v>2.4387981449936304E-4</v>
      </c>
      <c r="W930" s="13">
        <f t="shared" si="1132"/>
        <v>4.4097265997421493E-3</v>
      </c>
      <c r="X930" s="13">
        <f t="shared" si="1133"/>
        <v>3.0529297547704547E-3</v>
      </c>
      <c r="Y930" s="13">
        <f t="shared" si="1134"/>
        <v>1.0567979529737491E-3</v>
      </c>
      <c r="Z930" s="13">
        <f t="shared" si="1135"/>
        <v>1.7936517355997023E-2</v>
      </c>
      <c r="AA930" s="13">
        <f t="shared" si="1136"/>
        <v>7.7791912774155952E-3</v>
      </c>
      <c r="AB930" s="13">
        <f t="shared" si="1137"/>
        <v>1.6869444533050776E-3</v>
      </c>
      <c r="AC930" s="13">
        <f t="shared" si="1138"/>
        <v>4.5767516714652766E-6</v>
      </c>
      <c r="AD930" s="13">
        <f t="shared" si="1139"/>
        <v>4.7813220955393788E-4</v>
      </c>
      <c r="AE930" s="13">
        <f t="shared" si="1140"/>
        <v>3.3101917233297704E-4</v>
      </c>
      <c r="AF930" s="13">
        <f t="shared" si="1141"/>
        <v>1.1458514011661472E-4</v>
      </c>
      <c r="AG930" s="13">
        <f t="shared" si="1142"/>
        <v>2.6443089369532185E-5</v>
      </c>
      <c r="AH930" s="13">
        <f t="shared" si="1143"/>
        <v>3.1044400539639982E-3</v>
      </c>
      <c r="AI930" s="13">
        <f t="shared" si="1144"/>
        <v>1.3464170613355908E-3</v>
      </c>
      <c r="AJ930" s="13">
        <f t="shared" si="1145"/>
        <v>2.9197518256807528E-4</v>
      </c>
      <c r="AK930" s="13">
        <f t="shared" si="1146"/>
        <v>4.2210550100574275E-5</v>
      </c>
      <c r="AL930" s="13">
        <f t="shared" si="1147"/>
        <v>5.4969123948884904E-8</v>
      </c>
      <c r="AM930" s="13">
        <f t="shared" si="1148"/>
        <v>4.1473847349411361E-5</v>
      </c>
      <c r="AN930" s="13">
        <f t="shared" si="1149"/>
        <v>2.871305958633113E-5</v>
      </c>
      <c r="AO930" s="13">
        <f t="shared" si="1150"/>
        <v>9.939273102184277E-6</v>
      </c>
      <c r="AP930" s="13">
        <f t="shared" si="1151"/>
        <v>2.2937100451399358E-6</v>
      </c>
      <c r="AQ930" s="13">
        <f t="shared" si="1152"/>
        <v>3.969937527438238E-7</v>
      </c>
      <c r="AR930" s="13">
        <f t="shared" si="1153"/>
        <v>4.2985147483755911E-4</v>
      </c>
      <c r="AS930" s="13">
        <f t="shared" si="1154"/>
        <v>1.8642954912997906E-4</v>
      </c>
      <c r="AT930" s="13">
        <f t="shared" si="1155"/>
        <v>4.0427890589350135E-5</v>
      </c>
      <c r="AU930" s="13">
        <f t="shared" si="1156"/>
        <v>5.8446183205465593E-6</v>
      </c>
      <c r="AV930" s="13">
        <f t="shared" si="1157"/>
        <v>6.337128183333985E-7</v>
      </c>
      <c r="AW930" s="13">
        <f t="shared" si="1158"/>
        <v>4.5847724977610129E-10</v>
      </c>
      <c r="AX930" s="13">
        <f t="shared" si="1159"/>
        <v>2.9979156036621859E-6</v>
      </c>
      <c r="AY930" s="13">
        <f t="shared" si="1160"/>
        <v>2.0755086606153969E-6</v>
      </c>
      <c r="AZ930" s="13">
        <f t="shared" si="1161"/>
        <v>7.1845521518806021E-7</v>
      </c>
      <c r="BA930" s="13">
        <f t="shared" si="1162"/>
        <v>1.6579964421119244E-7</v>
      </c>
      <c r="BB930" s="13">
        <f t="shared" si="1163"/>
        <v>2.8696488075490999E-8</v>
      </c>
      <c r="BC930" s="13">
        <f t="shared" si="1164"/>
        <v>3.9734146923396467E-9</v>
      </c>
      <c r="BD930" s="13">
        <f t="shared" si="1165"/>
        <v>4.9598931210394543E-5</v>
      </c>
      <c r="BE930" s="13">
        <f t="shared" si="1166"/>
        <v>2.151139852754264E-5</v>
      </c>
      <c r="BF930" s="13">
        <f t="shared" si="1167"/>
        <v>4.6648209479339162E-6</v>
      </c>
      <c r="BG930" s="13">
        <f t="shared" si="1168"/>
        <v>6.7438833876596258E-7</v>
      </c>
      <c r="BH930" s="13">
        <f t="shared" si="1169"/>
        <v>7.3121718369214482E-8</v>
      </c>
      <c r="BI930" s="13">
        <f t="shared" si="1170"/>
        <v>6.3426787088882363E-9</v>
      </c>
      <c r="BJ930" s="14">
        <f t="shared" si="1171"/>
        <v>0.20183837026734369</v>
      </c>
      <c r="BK930" s="14">
        <f t="shared" si="1172"/>
        <v>0.42926199116594826</v>
      </c>
      <c r="BL930" s="14">
        <f t="shared" si="1173"/>
        <v>0.35095652586757325</v>
      </c>
      <c r="BM930" s="14">
        <f t="shared" si="1174"/>
        <v>0.10487118386856539</v>
      </c>
      <c r="BN930" s="14">
        <f t="shared" si="1175"/>
        <v>0.89512014573811371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1.2931034482758601</v>
      </c>
      <c r="F931" s="10">
        <f>VLOOKUP(B931,home!$B$2:$E$405,3,FALSE)</f>
        <v>1.03</v>
      </c>
      <c r="G931" s="10">
        <f>VLOOKUP(C931,away!$B$2:$E$405,4,FALSE)</f>
        <v>0.77</v>
      </c>
      <c r="H931" s="10">
        <f>VLOOKUP(A931,away!$A$2:$E$405,3,FALSE)</f>
        <v>1.13793103448276</v>
      </c>
      <c r="I931" s="10">
        <f>VLOOKUP(C931,away!$B$2:$E$405,3,FALSE)</f>
        <v>1.55</v>
      </c>
      <c r="J931" s="10">
        <f>VLOOKUP(B931,home!$B$2:$E$405,4,FALSE)</f>
        <v>1.76</v>
      </c>
      <c r="K931" s="12">
        <f t="shared" si="1120"/>
        <v>1.0255603448275847</v>
      </c>
      <c r="L931" s="12">
        <f t="shared" si="1121"/>
        <v>3.1042758620689694</v>
      </c>
      <c r="M931" s="13">
        <f t="shared" si="1122"/>
        <v>1.6085513302972098E-2</v>
      </c>
      <c r="N931" s="13">
        <f t="shared" si="1123"/>
        <v>1.6496664569724762E-2</v>
      </c>
      <c r="O931" s="13">
        <f t="shared" si="1124"/>
        <v>4.9933870675405577E-2</v>
      </c>
      <c r="P931" s="13">
        <f t="shared" si="1125"/>
        <v>5.1210197628444962E-2</v>
      </c>
      <c r="Q931" s="13">
        <f t="shared" si="1126"/>
        <v>8.4591625023159641E-3</v>
      </c>
      <c r="R931" s="13">
        <f t="shared" si="1127"/>
        <v>7.7504254718667578E-2</v>
      </c>
      <c r="S931" s="13">
        <f t="shared" si="1128"/>
        <v>4.0758480810491743E-2</v>
      </c>
      <c r="T931" s="13">
        <f t="shared" si="1129"/>
        <v>2.6259573969258387E-2</v>
      </c>
      <c r="U931" s="13">
        <f t="shared" si="1130"/>
        <v>7.9485290194881666E-2</v>
      </c>
      <c r="V931" s="13">
        <f t="shared" si="1131"/>
        <v>1.4417733922905409E-2</v>
      </c>
      <c r="W931" s="13">
        <f t="shared" si="1132"/>
        <v>2.8917938709425777E-3</v>
      </c>
      <c r="X931" s="13">
        <f t="shared" si="1133"/>
        <v>8.9769259116460332E-3</v>
      </c>
      <c r="Y931" s="13">
        <f t="shared" si="1134"/>
        <v>1.3933427211552135E-2</v>
      </c>
      <c r="Z931" s="13">
        <f t="shared" si="1135"/>
        <v>8.0198195710268233E-2</v>
      </c>
      <c r="AA931" s="13">
        <f t="shared" si="1136"/>
        <v>8.2248089247172806E-2</v>
      </c>
      <c r="AB931" s="13">
        <f t="shared" si="1137"/>
        <v>4.2175189384870256E-2</v>
      </c>
      <c r="AC931" s="13">
        <f t="shared" si="1138"/>
        <v>2.8687886331310764E-3</v>
      </c>
      <c r="AD931" s="13">
        <f t="shared" si="1139"/>
        <v>7.4142727986354143E-4</v>
      </c>
      <c r="AE931" s="13">
        <f t="shared" si="1140"/>
        <v>2.3015948083598458E-3</v>
      </c>
      <c r="AF931" s="13">
        <f t="shared" si="1141"/>
        <v>3.572392603927364E-3</v>
      </c>
      <c r="AG931" s="13">
        <f t="shared" si="1142"/>
        <v>3.6965640434018085E-3</v>
      </c>
      <c r="AH931" s="13">
        <f t="shared" si="1143"/>
        <v>6.2239330781217218E-2</v>
      </c>
      <c r="AI931" s="13">
        <f t="shared" si="1144"/>
        <v>6.3830189537823226E-2</v>
      </c>
      <c r="AJ931" s="13">
        <f t="shared" si="1145"/>
        <v>3.2730855596410043E-2</v>
      </c>
      <c r="AK931" s="13">
        <f t="shared" si="1146"/>
        <v>1.1189155850652053E-2</v>
      </c>
      <c r="AL931" s="13">
        <f t="shared" si="1147"/>
        <v>3.6532556988339162E-4</v>
      </c>
      <c r="AM931" s="13">
        <f t="shared" si="1148"/>
        <v>1.5207568336028643E-4</v>
      </c>
      <c r="AN931" s="13">
        <f t="shared" si="1149"/>
        <v>4.7208487306298075E-4</v>
      </c>
      <c r="AO931" s="13">
        <f t="shared" si="1150"/>
        <v>7.3274083814865265E-4</v>
      </c>
      <c r="AP931" s="13">
        <f t="shared" si="1151"/>
        <v>7.5820989900568232E-4</v>
      </c>
      <c r="AQ931" s="13">
        <f t="shared" si="1152"/>
        <v>5.8842317196627274E-4</v>
      </c>
      <c r="AR931" s="13">
        <f t="shared" si="1153"/>
        <v>3.8641610443091751E-2</v>
      </c>
      <c r="AS931" s="13">
        <f t="shared" si="1154"/>
        <v>3.9629303330710366E-2</v>
      </c>
      <c r="AT931" s="13">
        <f t="shared" si="1155"/>
        <v>2.0321120994560137E-2</v>
      </c>
      <c r="AU931" s="13">
        <f t="shared" si="1156"/>
        <v>6.9468452848213888E-3</v>
      </c>
      <c r="AV931" s="13">
        <f t="shared" si="1157"/>
        <v>1.7811022614413257E-3</v>
      </c>
      <c r="AW931" s="13">
        <f t="shared" si="1158"/>
        <v>3.2307183419706189E-5</v>
      </c>
      <c r="AX931" s="13">
        <f t="shared" si="1159"/>
        <v>2.5993798377810979E-5</v>
      </c>
      <c r="AY931" s="13">
        <f t="shared" si="1160"/>
        <v>8.0691920867726152E-5</v>
      </c>
      <c r="AZ931" s="13">
        <f t="shared" si="1161"/>
        <v>1.2524499110683088E-4</v>
      </c>
      <c r="BA931" s="13">
        <f t="shared" si="1162"/>
        <v>1.2959833424599257E-4</v>
      </c>
      <c r="BB931" s="13">
        <f t="shared" si="1163"/>
        <v>1.0057724519104527E-4</v>
      </c>
      <c r="BC931" s="13">
        <f t="shared" si="1164"/>
        <v>6.2443902903990803E-5</v>
      </c>
      <c r="BD931" s="13">
        <f t="shared" si="1165"/>
        <v>1.9992369761660325E-2</v>
      </c>
      <c r="BE931" s="13">
        <f t="shared" si="1166"/>
        <v>2.0503381626688938E-2</v>
      </c>
      <c r="BF931" s="13">
        <f t="shared" si="1167"/>
        <v>1.0513727565599335E-2</v>
      </c>
      <c r="BG931" s="13">
        <f t="shared" si="1168"/>
        <v>3.5941540225331125E-3</v>
      </c>
      <c r="BH931" s="13">
        <f t="shared" si="1169"/>
        <v>9.2150545967812725E-4</v>
      </c>
      <c r="BI931" s="13">
        <f t="shared" si="1170"/>
        <v>1.8901189139760053E-4</v>
      </c>
      <c r="BJ931" s="14">
        <f t="shared" si="1171"/>
        <v>9.055761142922969E-2</v>
      </c>
      <c r="BK931" s="14">
        <f t="shared" si="1172"/>
        <v>0.12578673178869643</v>
      </c>
      <c r="BL931" s="14">
        <f t="shared" si="1173"/>
        <v>0.66437035862928295</v>
      </c>
      <c r="BM931" s="14">
        <f t="shared" si="1174"/>
        <v>0.74117484942249845</v>
      </c>
      <c r="BN931" s="14">
        <f t="shared" si="1175"/>
        <v>0.21968966339753093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1.22727272727273</v>
      </c>
      <c r="F932" s="10">
        <f>VLOOKUP(B932,home!$B$2:$E$405,3,FALSE)</f>
        <v>0.81</v>
      </c>
      <c r="G932" s="10">
        <f>VLOOKUP(C932,away!$B$2:$E$405,4,FALSE)</f>
        <v>2.04</v>
      </c>
      <c r="H932" s="10">
        <f>VLOOKUP(A932,away!$A$2:$E$405,3,FALSE)</f>
        <v>0.92424242424242398</v>
      </c>
      <c r="I932" s="10">
        <f>VLOOKUP(C932,away!$B$2:$E$405,3,FALSE)</f>
        <v>1.22</v>
      </c>
      <c r="J932" s="10">
        <f>VLOOKUP(B932,home!$B$2:$E$405,4,FALSE)</f>
        <v>1.44</v>
      </c>
      <c r="K932" s="12">
        <f t="shared" si="1120"/>
        <v>2.0279454545454594</v>
      </c>
      <c r="L932" s="12">
        <f t="shared" si="1121"/>
        <v>1.6237090909090903</v>
      </c>
      <c r="M932" s="13">
        <f t="shared" si="1122"/>
        <v>2.594816083078947E-2</v>
      </c>
      <c r="N932" s="13">
        <f t="shared" si="1123"/>
        <v>5.2621454810614046E-2</v>
      </c>
      <c r="O932" s="13">
        <f t="shared" si="1124"/>
        <v>4.2132264633324042E-2</v>
      </c>
      <c r="P932" s="13">
        <f t="shared" si="1125"/>
        <v>8.5441934552855911E-2</v>
      </c>
      <c r="Q932" s="13">
        <f t="shared" si="1126"/>
        <v>5.3356720047377029E-2</v>
      </c>
      <c r="R932" s="13">
        <f t="shared" si="1127"/>
        <v>3.4205270552857901E-2</v>
      </c>
      <c r="S932" s="13">
        <f t="shared" si="1128"/>
        <v>7.0335661048779641E-2</v>
      </c>
      <c r="T932" s="13">
        <f t="shared" si="1129"/>
        <v>8.6635791402017409E-2</v>
      </c>
      <c r="U932" s="13">
        <f t="shared" si="1130"/>
        <v>6.9366422939165853E-2</v>
      </c>
      <c r="V932" s="13">
        <f t="shared" si="1131"/>
        <v>2.5733422826513294E-2</v>
      </c>
      <c r="W932" s="13">
        <f t="shared" si="1132"/>
        <v>3.6068172629844276E-2</v>
      </c>
      <c r="X932" s="13">
        <f t="shared" si="1133"/>
        <v>5.8564219791556592E-2</v>
      </c>
      <c r="Y932" s="13">
        <f t="shared" si="1134"/>
        <v>4.7545628038774261E-2</v>
      </c>
      <c r="Z932" s="13">
        <f t="shared" si="1135"/>
        <v>1.8513136251226789E-2</v>
      </c>
      <c r="AA932" s="13">
        <f t="shared" si="1136"/>
        <v>3.7543630510056138E-2</v>
      </c>
      <c r="AB932" s="13">
        <f t="shared" si="1137"/>
        <v>3.8068217420001292E-2</v>
      </c>
      <c r="AC932" s="13">
        <f t="shared" si="1138"/>
        <v>5.2959279159078606E-3</v>
      </c>
      <c r="AD932" s="13">
        <f t="shared" si="1139"/>
        <v>1.8286071684613416E-2</v>
      </c>
      <c r="AE932" s="13">
        <f t="shared" si="1140"/>
        <v>2.9691260831322109E-2</v>
      </c>
      <c r="AF932" s="13">
        <f t="shared" si="1141"/>
        <v>2.4104985066185355E-2</v>
      </c>
      <c r="AG932" s="13">
        <f t="shared" si="1142"/>
        <v>1.3046494462731003E-2</v>
      </c>
      <c r="AH932" s="13">
        <f t="shared" si="1143"/>
        <v>7.5149869080888953E-3</v>
      </c>
      <c r="AI932" s="13">
        <f t="shared" si="1144"/>
        <v>1.5239983541227513E-2</v>
      </c>
      <c r="AJ932" s="13">
        <f t="shared" si="1145"/>
        <v>1.5452927674889975E-2</v>
      </c>
      <c r="AK932" s="13">
        <f t="shared" si="1146"/>
        <v>1.0445898145904287E-2</v>
      </c>
      <c r="AL932" s="13">
        <f t="shared" si="1147"/>
        <v>6.9753587445122226E-4</v>
      </c>
      <c r="AM932" s="13">
        <f t="shared" si="1148"/>
        <v>7.4166311908608409E-3</v>
      </c>
      <c r="AN932" s="13">
        <f t="shared" si="1149"/>
        <v>1.2042451488520662E-2</v>
      </c>
      <c r="AO932" s="13">
        <f t="shared" si="1150"/>
        <v>9.7767189793713551E-3</v>
      </c>
      <c r="AP932" s="13">
        <f t="shared" si="1151"/>
        <v>5.2915158286895685E-3</v>
      </c>
      <c r="AQ932" s="13">
        <f t="shared" si="1152"/>
        <v>2.1479705889331509E-3</v>
      </c>
      <c r="AR932" s="13">
        <f t="shared" si="1153"/>
        <v>2.4404305121453482E-3</v>
      </c>
      <c r="AS932" s="13">
        <f t="shared" si="1154"/>
        <v>4.9490599642392072E-3</v>
      </c>
      <c r="AT932" s="13">
        <f t="shared" si="1155"/>
        <v>5.0182118293759072E-3</v>
      </c>
      <c r="AU932" s="13">
        <f t="shared" si="1156"/>
        <v>3.3922199564430417E-3</v>
      </c>
      <c r="AV932" s="13">
        <f t="shared" si="1157"/>
        <v>1.7198092603717659E-3</v>
      </c>
      <c r="AW932" s="13">
        <f t="shared" si="1158"/>
        <v>6.3801154799221369E-5</v>
      </c>
      <c r="AX932" s="13">
        <f t="shared" si="1159"/>
        <v>2.5067539185910539E-3</v>
      </c>
      <c r="AY932" s="13">
        <f t="shared" si="1160"/>
        <v>4.0702391262882808E-3</v>
      </c>
      <c r="AZ932" s="13">
        <f t="shared" si="1161"/>
        <v>3.3044421357640778E-3</v>
      </c>
      <c r="BA932" s="13">
        <f t="shared" si="1162"/>
        <v>1.7884842454077272E-3</v>
      </c>
      <c r="BB932" s="13">
        <f t="shared" si="1163"/>
        <v>7.2599453205405293E-4</v>
      </c>
      <c r="BC932" s="13">
        <f t="shared" si="1164"/>
        <v>2.3576078432929146E-4</v>
      </c>
      <c r="BD932" s="13">
        <f t="shared" si="1165"/>
        <v>6.6042486805038868E-4</v>
      </c>
      <c r="BE932" s="13">
        <f t="shared" si="1166"/>
        <v>1.3393056092315706E-3</v>
      </c>
      <c r="BF932" s="13">
        <f t="shared" si="1167"/>
        <v>1.3580193612442006E-3</v>
      </c>
      <c r="BG932" s="13">
        <f t="shared" si="1168"/>
        <v>9.1799639693996822E-4</v>
      </c>
      <c r="BH932" s="13">
        <f t="shared" si="1169"/>
        <v>4.6541165511587951E-4</v>
      </c>
      <c r="BI932" s="13">
        <f t="shared" si="1170"/>
        <v>1.8876589009694537E-4</v>
      </c>
      <c r="BJ932" s="14">
        <f t="shared" si="1171"/>
        <v>0.46922776158384566</v>
      </c>
      <c r="BK932" s="14">
        <f t="shared" si="1172"/>
        <v>0.21752288217558569</v>
      </c>
      <c r="BL932" s="14">
        <f t="shared" si="1173"/>
        <v>0.29241925762877014</v>
      </c>
      <c r="BM932" s="14">
        <f t="shared" si="1174"/>
        <v>0.69997079424012065</v>
      </c>
      <c r="BN932" s="14">
        <f t="shared" si="1175"/>
        <v>0.29370580542781838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1.56944444444444</v>
      </c>
      <c r="F933" s="10">
        <f>VLOOKUP(B933,home!$B$2:$E$405,3,FALSE)</f>
        <v>0.9</v>
      </c>
      <c r="G933" s="10">
        <f>VLOOKUP(C933,away!$B$2:$E$405,4,FALSE)</f>
        <v>1.1200000000000001</v>
      </c>
      <c r="H933" s="10">
        <f>VLOOKUP(A933,away!$A$2:$E$405,3,FALSE)</f>
        <v>1.0833333333333299</v>
      </c>
      <c r="I933" s="10">
        <f>VLOOKUP(C933,away!$B$2:$E$405,3,FALSE)</f>
        <v>0.22</v>
      </c>
      <c r="J933" s="10">
        <f>VLOOKUP(B933,home!$B$2:$E$405,4,FALSE)</f>
        <v>1.23</v>
      </c>
      <c r="K933" s="12">
        <f t="shared" si="1120"/>
        <v>1.5819999999999959</v>
      </c>
      <c r="L933" s="12">
        <f t="shared" si="1121"/>
        <v>0.29314999999999908</v>
      </c>
      <c r="M933" s="13">
        <f t="shared" si="1122"/>
        <v>0.1533319653250596</v>
      </c>
      <c r="N933" s="13">
        <f t="shared" si="1123"/>
        <v>0.24257116914424368</v>
      </c>
      <c r="O933" s="13">
        <f t="shared" si="1124"/>
        <v>4.4949265635041077E-2</v>
      </c>
      <c r="P933" s="13">
        <f t="shared" si="1125"/>
        <v>7.1109738234634803E-2</v>
      </c>
      <c r="Q933" s="13">
        <f t="shared" si="1126"/>
        <v>0.1918737947930963</v>
      </c>
      <c r="R933" s="13">
        <f t="shared" si="1127"/>
        <v>6.5884386104561252E-3</v>
      </c>
      <c r="S933" s="13">
        <f t="shared" si="1128"/>
        <v>8.2445217164575577E-3</v>
      </c>
      <c r="T933" s="13">
        <f t="shared" si="1129"/>
        <v>5.6247802943595999E-2</v>
      </c>
      <c r="U933" s="13">
        <f t="shared" si="1130"/>
        <v>1.0422909881741563E-2</v>
      </c>
      <c r="V933" s="13">
        <f t="shared" si="1131"/>
        <v>4.2483406646066636E-4</v>
      </c>
      <c r="W933" s="13">
        <f t="shared" si="1132"/>
        <v>0.10118144778755915</v>
      </c>
      <c r="X933" s="13">
        <f t="shared" si="1133"/>
        <v>2.9661341418922866E-2</v>
      </c>
      <c r="Y933" s="13">
        <f t="shared" si="1134"/>
        <v>4.3476111184786058E-3</v>
      </c>
      <c r="Z933" s="13">
        <f t="shared" si="1135"/>
        <v>6.4380025955173561E-4</v>
      </c>
      <c r="AA933" s="13">
        <f t="shared" si="1136"/>
        <v>1.0184920106108431E-3</v>
      </c>
      <c r="AB933" s="13">
        <f t="shared" si="1137"/>
        <v>8.0562718039317506E-4</v>
      </c>
      <c r="AC933" s="13">
        <f t="shared" si="1138"/>
        <v>1.2313903038388555E-5</v>
      </c>
      <c r="AD933" s="13">
        <f t="shared" si="1139"/>
        <v>4.0017262599979543E-2</v>
      </c>
      <c r="AE933" s="13">
        <f t="shared" si="1140"/>
        <v>1.1731060531183966E-2</v>
      </c>
      <c r="AF933" s="13">
        <f t="shared" si="1141"/>
        <v>1.7194801973582842E-3</v>
      </c>
      <c r="AG933" s="13">
        <f t="shared" si="1142"/>
        <v>1.6802187328519315E-4</v>
      </c>
      <c r="AH933" s="13">
        <f t="shared" si="1143"/>
        <v>4.7182511521897685E-5</v>
      </c>
      <c r="AI933" s="13">
        <f t="shared" si="1144"/>
        <v>7.4642733227641941E-5</v>
      </c>
      <c r="AJ933" s="13">
        <f t="shared" si="1145"/>
        <v>5.9042401983064641E-5</v>
      </c>
      <c r="AK933" s="13">
        <f t="shared" si="1146"/>
        <v>3.1135026645735991E-5</v>
      </c>
      <c r="AL933" s="13">
        <f t="shared" si="1147"/>
        <v>2.2842945235852269E-7</v>
      </c>
      <c r="AM933" s="13">
        <f t="shared" si="1148"/>
        <v>1.2661461886633483E-2</v>
      </c>
      <c r="AN933" s="13">
        <f t="shared" si="1149"/>
        <v>3.7117075520665932E-3</v>
      </c>
      <c r="AO933" s="13">
        <f t="shared" si="1150"/>
        <v>5.440435344441592E-4</v>
      </c>
      <c r="AP933" s="13">
        <f t="shared" si="1151"/>
        <v>5.3162120707434916E-5</v>
      </c>
      <c r="AQ933" s="13">
        <f t="shared" si="1152"/>
        <v>3.896118921346125E-6</v>
      </c>
      <c r="AR933" s="13">
        <f t="shared" si="1153"/>
        <v>2.7663106505288539E-6</v>
      </c>
      <c r="AS933" s="13">
        <f t="shared" si="1154"/>
        <v>4.3763034491366358E-6</v>
      </c>
      <c r="AT933" s="13">
        <f t="shared" si="1155"/>
        <v>3.4616560282670707E-6</v>
      </c>
      <c r="AU933" s="13">
        <f t="shared" si="1156"/>
        <v>1.8254466122394965E-6</v>
      </c>
      <c r="AV933" s="13">
        <f t="shared" si="1157"/>
        <v>7.2196413514071902E-7</v>
      </c>
      <c r="AW933" s="13">
        <f t="shared" si="1158"/>
        <v>2.9426999067494639E-9</v>
      </c>
      <c r="AX933" s="13">
        <f t="shared" si="1159"/>
        <v>3.3384054507756902E-3</v>
      </c>
      <c r="AY933" s="13">
        <f t="shared" si="1160"/>
        <v>9.7865355789489056E-4</v>
      </c>
      <c r="AZ933" s="13">
        <f t="shared" si="1161"/>
        <v>1.4344614524844311E-4</v>
      </c>
      <c r="BA933" s="13">
        <f t="shared" si="1162"/>
        <v>1.4017079159860321E-5</v>
      </c>
      <c r="BB933" s="13">
        <f t="shared" si="1163"/>
        <v>1.0272766889282603E-6</v>
      </c>
      <c r="BC933" s="13">
        <f t="shared" si="1164"/>
        <v>6.0229232271863732E-8</v>
      </c>
      <c r="BD933" s="13">
        <f t="shared" si="1165"/>
        <v>1.3515732786708838E-7</v>
      </c>
      <c r="BE933" s="13">
        <f t="shared" si="1166"/>
        <v>2.1381889268573325E-7</v>
      </c>
      <c r="BF933" s="13">
        <f t="shared" si="1167"/>
        <v>1.6913074411441462E-7</v>
      </c>
      <c r="BG933" s="13">
        <f t="shared" si="1168"/>
        <v>8.9188279063001037E-8</v>
      </c>
      <c r="BH933" s="13">
        <f t="shared" si="1169"/>
        <v>3.5273964369416821E-8</v>
      </c>
      <c r="BI933" s="13">
        <f t="shared" si="1170"/>
        <v>1.1160682326483442E-8</v>
      </c>
      <c r="BJ933" s="14">
        <f t="shared" si="1171"/>
        <v>0.70096887335947655</v>
      </c>
      <c r="BK933" s="14">
        <f t="shared" si="1172"/>
        <v>0.23410225523299824</v>
      </c>
      <c r="BL933" s="14">
        <f t="shared" si="1173"/>
        <v>6.401054140238692E-2</v>
      </c>
      <c r="BM933" s="14">
        <f t="shared" si="1174"/>
        <v>0.28832244789668704</v>
      </c>
      <c r="BN933" s="14">
        <f t="shared" si="1175"/>
        <v>0.71042437174253159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1.56944444444444</v>
      </c>
      <c r="F934" s="15">
        <f>VLOOKUP(B934,home!$B$2:$E$405,3,FALSE)</f>
        <v>0.67</v>
      </c>
      <c r="G934" s="15">
        <f>VLOOKUP(C934,away!$B$2:$E$405,4,FALSE)</f>
        <v>0.9</v>
      </c>
      <c r="H934" s="15">
        <f>VLOOKUP(A934,away!$A$2:$E$405,3,FALSE)</f>
        <v>1.0833333333333299</v>
      </c>
      <c r="I934" s="15">
        <f>VLOOKUP(C934,away!$B$2:$E$405,3,FALSE)</f>
        <v>0</v>
      </c>
      <c r="J934" s="15">
        <f>VLOOKUP(B934,home!$B$2:$E$405,4,FALSE)</f>
        <v>0</v>
      </c>
      <c r="K934" s="20">
        <f t="shared" si="1120"/>
        <v>0.94637499999999752</v>
      </c>
      <c r="L934" s="20">
        <f t="shared" si="1121"/>
        <v>0</v>
      </c>
      <c r="M934" s="21">
        <f t="shared" si="1122"/>
        <v>0.38814550374707629</v>
      </c>
      <c r="N934" s="21">
        <f t="shared" si="1123"/>
        <v>0.36733120110863832</v>
      </c>
      <c r="O934" s="21">
        <f t="shared" si="1124"/>
        <v>0</v>
      </c>
      <c r="P934" s="21">
        <f t="shared" si="1125"/>
        <v>0</v>
      </c>
      <c r="Q934" s="21">
        <f t="shared" si="1126"/>
        <v>0.17381653272459333</v>
      </c>
      <c r="R934" s="21">
        <f t="shared" si="1127"/>
        <v>0</v>
      </c>
      <c r="S934" s="21">
        <f t="shared" si="1128"/>
        <v>0</v>
      </c>
      <c r="T934" s="21">
        <f t="shared" si="1129"/>
        <v>0</v>
      </c>
      <c r="U934" s="21">
        <f t="shared" si="1130"/>
        <v>0</v>
      </c>
      <c r="V934" s="21">
        <f t="shared" si="1131"/>
        <v>0</v>
      </c>
      <c r="W934" s="21">
        <f t="shared" si="1132"/>
        <v>5.4831873719078869E-2</v>
      </c>
      <c r="X934" s="21">
        <f t="shared" si="1133"/>
        <v>0</v>
      </c>
      <c r="Y934" s="21">
        <f t="shared" si="1134"/>
        <v>0</v>
      </c>
      <c r="Z934" s="21">
        <f t="shared" si="1135"/>
        <v>0</v>
      </c>
      <c r="AA934" s="21">
        <f t="shared" si="1136"/>
        <v>0</v>
      </c>
      <c r="AB934" s="21">
        <f t="shared" si="1137"/>
        <v>0</v>
      </c>
      <c r="AC934" s="21">
        <f t="shared" si="1138"/>
        <v>0</v>
      </c>
      <c r="AD934" s="21">
        <f t="shared" si="1139"/>
        <v>1.2972878622723281E-2</v>
      </c>
      <c r="AE934" s="21">
        <f t="shared" si="1140"/>
        <v>0</v>
      </c>
      <c r="AF934" s="21">
        <f t="shared" si="1141"/>
        <v>0</v>
      </c>
      <c r="AG934" s="21">
        <f t="shared" si="1142"/>
        <v>0</v>
      </c>
      <c r="AH934" s="21">
        <f t="shared" si="1143"/>
        <v>0</v>
      </c>
      <c r="AI934" s="21">
        <f t="shared" si="1144"/>
        <v>0</v>
      </c>
      <c r="AJ934" s="21">
        <f t="shared" si="1145"/>
        <v>0</v>
      </c>
      <c r="AK934" s="21">
        <f t="shared" si="1146"/>
        <v>0</v>
      </c>
      <c r="AL934" s="21">
        <f t="shared" si="1147"/>
        <v>0</v>
      </c>
      <c r="AM934" s="21">
        <f t="shared" si="1148"/>
        <v>2.4554416013159433E-3</v>
      </c>
      <c r="AN934" s="21">
        <f t="shared" si="1149"/>
        <v>0</v>
      </c>
      <c r="AO934" s="21">
        <f t="shared" si="1150"/>
        <v>0</v>
      </c>
      <c r="AP934" s="21">
        <f t="shared" si="1151"/>
        <v>0</v>
      </c>
      <c r="AQ934" s="21">
        <f t="shared" si="1152"/>
        <v>0</v>
      </c>
      <c r="AR934" s="21">
        <f t="shared" si="1153"/>
        <v>0</v>
      </c>
      <c r="AS934" s="21">
        <f t="shared" si="1154"/>
        <v>0</v>
      </c>
      <c r="AT934" s="21">
        <f t="shared" si="1155"/>
        <v>0</v>
      </c>
      <c r="AU934" s="21">
        <f t="shared" si="1156"/>
        <v>0</v>
      </c>
      <c r="AV934" s="21">
        <f t="shared" si="1157"/>
        <v>0</v>
      </c>
      <c r="AW934" s="21">
        <f t="shared" si="1158"/>
        <v>0</v>
      </c>
      <c r="AX934" s="21">
        <f t="shared" si="1159"/>
        <v>3.8729475757422812E-4</v>
      </c>
      <c r="AY934" s="21">
        <f t="shared" si="1160"/>
        <v>0</v>
      </c>
      <c r="AZ934" s="21">
        <f t="shared" si="1161"/>
        <v>0</v>
      </c>
      <c r="BA934" s="21">
        <f t="shared" si="1162"/>
        <v>0</v>
      </c>
      <c r="BB934" s="21">
        <f t="shared" si="1163"/>
        <v>0</v>
      </c>
      <c r="BC934" s="21">
        <f t="shared" si="1164"/>
        <v>0</v>
      </c>
      <c r="BD934" s="21">
        <f t="shared" si="1165"/>
        <v>0</v>
      </c>
      <c r="BE934" s="21">
        <f t="shared" si="1166"/>
        <v>0</v>
      </c>
      <c r="BF934" s="21">
        <f t="shared" si="1167"/>
        <v>0</v>
      </c>
      <c r="BG934" s="21">
        <f t="shared" si="1168"/>
        <v>0</v>
      </c>
      <c r="BH934" s="21">
        <f t="shared" si="1169"/>
        <v>0</v>
      </c>
      <c r="BI934" s="21">
        <f t="shared" si="1170"/>
        <v>0</v>
      </c>
      <c r="BJ934" s="22">
        <f t="shared" si="1171"/>
        <v>0.61179522253392393</v>
      </c>
      <c r="BK934" s="22">
        <f t="shared" si="1172"/>
        <v>0.38814550374707629</v>
      </c>
      <c r="BL934" s="22">
        <f t="shared" si="1173"/>
        <v>0</v>
      </c>
      <c r="BM934" s="22">
        <f t="shared" si="1174"/>
        <v>7.0647488700692318E-2</v>
      </c>
      <c r="BN934" s="22">
        <f t="shared" si="1175"/>
        <v>0.92929323758030791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1.7115384615384599</v>
      </c>
      <c r="F935" s="10">
        <f>VLOOKUP(B935,home!$B$2:$E$405,3,FALSE)</f>
        <v>0.48</v>
      </c>
      <c r="G935" s="10">
        <f>VLOOKUP(C935,away!$B$2:$E$405,4,FALSE)</f>
        <v>0.8</v>
      </c>
      <c r="H935" s="10">
        <f>VLOOKUP(A935,away!$A$2:$E$405,3,FALSE)</f>
        <v>1.4722222222222201</v>
      </c>
      <c r="I935" s="10">
        <f>VLOOKUP(C935,away!$B$2:$E$405,3,FALSE)</f>
        <v>1.75</v>
      </c>
      <c r="J935" s="10">
        <f>VLOOKUP(B935,home!$B$2:$E$405,4,FALSE)</f>
        <v>1.02</v>
      </c>
      <c r="K935" s="12">
        <f t="shared" ref="K935:K998" si="1176">E935*F935*G935</f>
        <v>0.65723076923076862</v>
      </c>
      <c r="L935" s="12">
        <f t="shared" ref="L935:L998" si="1177">H935*I935*J935</f>
        <v>2.6279166666666631</v>
      </c>
      <c r="M935" s="13">
        <f t="shared" ref="M935:M998" si="1178">_xlfn.POISSON.DIST(0,K935,FALSE) * _xlfn.POISSON.DIST(0,L935,FALSE)</f>
        <v>3.7435065414053149E-2</v>
      </c>
      <c r="N935" s="13">
        <f t="shared" ref="N935:N998" si="1179">_xlfn.POISSON.DIST(1,K935,FALSE) * _xlfn.POISSON.DIST(0,L935,FALSE)</f>
        <v>2.4603476838282293E-2</v>
      </c>
      <c r="O935" s="13">
        <f t="shared" ref="O935:O998" si="1180">_xlfn.POISSON.DIST(0,K935,FALSE) * _xlfn.POISSON.DIST(1,L935,FALSE)</f>
        <v>9.8376232319347043E-2</v>
      </c>
      <c r="P935" s="13">
        <f t="shared" ref="P935:P998" si="1181">_xlfn.POISSON.DIST(1,K935,FALSE) * _xlfn.POISSON.DIST(1,L935,FALSE)</f>
        <v>6.4655886841269258E-2</v>
      </c>
      <c r="Q935" s="13">
        <f t="shared" ref="Q935:Q998" si="1182">_xlfn.POISSON.DIST(2,K935,FALSE) * _xlfn.POISSON.DIST(0,L935,FALSE)</f>
        <v>8.0850810040878334E-3</v>
      </c>
      <c r="R935" s="13">
        <f t="shared" ref="R935:R998" si="1183">_xlfn.POISSON.DIST(0,K935,FALSE) * _xlfn.POISSON.DIST(2,L935,FALSE)</f>
        <v>0.12926227025794187</v>
      </c>
      <c r="S935" s="13">
        <f t="shared" ref="S935:S998" si="1184">_xlfn.POISSON.DIST(2,K935,FALSE) * _xlfn.POISSON.DIST(2,L935,FALSE)</f>
        <v>2.7917566438001303E-2</v>
      </c>
      <c r="T935" s="13">
        <f t="shared" ref="T935:T998" si="1185">_xlfn.POISSON.DIST(2,K935,FALSE) * _xlfn.POISSON.DIST(1,L935,FALSE)</f>
        <v>2.1246919121992457E-2</v>
      </c>
      <c r="U935" s="13">
        <f t="shared" ref="U935:U998" si="1186">_xlfn.POISSON.DIST(1,K935,FALSE) * _xlfn.POISSON.DIST(2,L935,FALSE)</f>
        <v>8.495514131414264E-2</v>
      </c>
      <c r="V935" s="13">
        <f t="shared" ref="V935:V998" si="1187">_xlfn.POISSON.DIST(3,K935,FALSE) * _xlfn.POISSON.DIST(3,L935,FALSE)</f>
        <v>5.3575289386933924E-3</v>
      </c>
      <c r="W935" s="13">
        <f t="shared" ref="W935:W998" si="1188">_xlfn.POISSON.DIST(3,K935,FALSE) * _xlfn.POISSON.DIST(0,L935,FALSE)</f>
        <v>1.7712546692032411E-3</v>
      </c>
      <c r="X935" s="13">
        <f t="shared" ref="X935:X998" si="1189">_xlfn.POISSON.DIST(3,K935,FALSE) * _xlfn.POISSON.DIST(1,L935,FALSE)</f>
        <v>4.6547096661103448E-3</v>
      </c>
      <c r="Y935" s="13">
        <f t="shared" ref="Y935:Y998" si="1190">_xlfn.POISSON.DIST(3,K935,FALSE) * _xlfn.POISSON.DIST(2,L935,FALSE)</f>
        <v>6.1160945550328971E-3</v>
      </c>
      <c r="Z935" s="13">
        <f t="shared" ref="Z935:Z998" si="1191">_xlfn.POISSON.DIST(0,K935,FALSE) * _xlfn.POISSON.DIST(3,L935,FALSE)</f>
        <v>0.11323015812733865</v>
      </c>
      <c r="AA935" s="13">
        <f t="shared" ref="AA935:AA998" si="1192">_xlfn.POISSON.DIST(1,K935,FALSE) * _xlfn.POISSON.DIST(3,L935,FALSE)</f>
        <v>7.4418343926152347E-2</v>
      </c>
      <c r="AB935" s="13">
        <f t="shared" ref="AB935:AB998" si="1193">_xlfn.POISSON.DIST(2,K935,FALSE) * _xlfn.POISSON.DIST(3,L935,FALSE)</f>
        <v>2.4455012711732498E-2</v>
      </c>
      <c r="AC935" s="13">
        <f t="shared" ref="AC935:AC998" si="1194">_xlfn.POISSON.DIST(4,K935,FALSE) * _xlfn.POISSON.DIST(4,L935,FALSE)</f>
        <v>5.7832773393349688E-4</v>
      </c>
      <c r="AD935" s="13">
        <f t="shared" ref="AD935:AD998" si="1195">_xlfn.POISSON.DIST(4,K935,FALSE) * _xlfn.POISSON.DIST(0,L935,FALSE)</f>
        <v>2.9103076718600918E-4</v>
      </c>
      <c r="AE935" s="13">
        <f t="shared" ref="AE935:AE998" si="1196">_xlfn.POISSON.DIST(4,K935,FALSE) * _xlfn.POISSON.DIST(1,L935,FALSE)</f>
        <v>7.6480460360089898E-4</v>
      </c>
      <c r="AF935" s="13">
        <f t="shared" ref="AF935:AF998" si="1197">_xlfn.POISSON.DIST(4,K935,FALSE) * _xlfn.POISSON.DIST(2,L935,FALSE)</f>
        <v>1.0049213822730964E-3</v>
      </c>
      <c r="AG935" s="13">
        <f t="shared" ref="AG935:AG998" si="1198">_xlfn.POISSON.DIST(4,K935,FALSE) * _xlfn.POISSON.DIST(3,L935,FALSE)</f>
        <v>8.8028321638839032E-4</v>
      </c>
      <c r="AH935" s="13">
        <f t="shared" ref="AH935:AH998" si="1199">_xlfn.POISSON.DIST(0,K935,FALSE) * _xlfn.POISSON.DIST(4,L935,FALSE)</f>
        <v>7.4389854928033738E-2</v>
      </c>
      <c r="AI935" s="13">
        <f t="shared" ref="AI935:AI998" si="1200">_xlfn.POISSON.DIST(1,K935,FALSE) * _xlfn.POISSON.DIST(4,L935,FALSE)</f>
        <v>4.8891301577316894E-2</v>
      </c>
      <c r="AJ935" s="13">
        <f t="shared" ref="AJ935:AJ998" si="1201">_xlfn.POISSON.DIST(2,K935,FALSE) * _xlfn.POISSON.DIST(4,L935,FALSE)</f>
        <v>1.6066433872176732E-2</v>
      </c>
      <c r="AK935" s="13">
        <f t="shared" ref="AK935:AK998" si="1202">_xlfn.POISSON.DIST(3,K935,FALSE) * _xlfn.POISSON.DIST(4,L935,FALSE)</f>
        <v>3.519784897535331E-3</v>
      </c>
      <c r="AL935" s="13">
        <f t="shared" ref="AL935:AL998" si="1203">_xlfn.POISSON.DIST(5,K935,FALSE) * _xlfn.POISSON.DIST(5,L935,FALSE)</f>
        <v>3.9954296442430984E-5</v>
      </c>
      <c r="AM935" s="13">
        <f t="shared" ref="AM935:AM998" si="1204">_xlfn.POISSON.DIST(5,K935,FALSE) * _xlfn.POISSON.DIST(0,L935,FALSE)</f>
        <v>3.8254874997496323E-5</v>
      </c>
      <c r="AN935" s="13">
        <f t="shared" ref="AN935:AN998" si="1205">_xlfn.POISSON.DIST(5,K935,FALSE) * _xlfn.POISSON.DIST(1,L935,FALSE)</f>
        <v>1.0053062358717041E-4</v>
      </c>
      <c r="AO935" s="13">
        <f t="shared" ref="AO935:AO998" si="1206">_xlfn.POISSON.DIST(5,K935,FALSE) * _xlfn.POISSON.DIST(2,L935,FALSE)</f>
        <v>1.3209305061755896E-4</v>
      </c>
      <c r="AP935" s="13">
        <f t="shared" ref="AP935:AP998" si="1207">_xlfn.POISSON.DIST(5,K935,FALSE) * _xlfn.POISSON.DIST(3,L935,FALSE)</f>
        <v>1.1570984308957543E-4</v>
      </c>
      <c r="AQ935" s="13">
        <f t="shared" ref="AQ935:AQ998" si="1208">_xlfn.POISSON.DIST(5,K935,FALSE) * _xlfn.POISSON.DIST(4,L935,FALSE)</f>
        <v>7.6018956288119929E-5</v>
      </c>
      <c r="AR935" s="13">
        <f t="shared" ref="AR935:AR998" si="1209">_xlfn.POISSON.DIST(0,K935,FALSE) * _xlfn.POISSON.DIST(5,L935,FALSE)</f>
        <v>3.9098067919259023E-2</v>
      </c>
      <c r="AS935" s="13">
        <f t="shared" ref="AS935:AS998" si="1210">_xlfn.POISSON.DIST(1,K935,FALSE) * _xlfn.POISSON.DIST(5,L935,FALSE)</f>
        <v>2.5696453254011445E-2</v>
      </c>
      <c r="AT935" s="13">
        <f t="shared" ref="AT935:AT998" si="1211">_xlfn.POISSON.DIST(2,K935,FALSE) * _xlfn.POISSON.DIST(5,L935,FALSE)</f>
        <v>8.4442498693182121E-3</v>
      </c>
      <c r="AU935" s="13">
        <f t="shared" ref="AU935:AU998" si="1212">_xlfn.POISSON.DIST(3,K935,FALSE) * _xlfn.POISSON.DIST(5,L935,FALSE)</f>
        <v>1.8499402790629425E-3</v>
      </c>
      <c r="AV935" s="13">
        <f t="shared" ref="AV935:AV998" si="1213">_xlfn.POISSON.DIST(4,K935,FALSE) * _xlfn.POISSON.DIST(5,L935,FALSE)</f>
        <v>3.0395941815988006E-4</v>
      </c>
      <c r="AW935" s="13">
        <f t="shared" ref="AW935:AW998" si="1214">_xlfn.POISSON.DIST(6,K935,FALSE) * _xlfn.POISSON.DIST(6,L935,FALSE)</f>
        <v>1.9168603027311661E-6</v>
      </c>
      <c r="AX935" s="13">
        <f t="shared" ref="AX935:AX998" si="1215">_xlfn.POISSON.DIST(6,K935,FALSE) * _xlfn.POISSON.DIST(0,L935,FALSE)</f>
        <v>4.1903801535718989E-6</v>
      </c>
      <c r="AY935" s="13">
        <f t="shared" ref="AY935:AY998" si="1216">_xlfn.POISSON.DIST(6,K935,FALSE) * _xlfn.POISSON.DIST(1,L935,FALSE)</f>
        <v>1.1011969845240806E-5</v>
      </c>
      <c r="AZ935" s="13">
        <f t="shared" ref="AZ935:AZ998" si="1217">_xlfn.POISSON.DIST(6,K935,FALSE) * _xlfn.POISSON.DIST(2,L935,FALSE)</f>
        <v>1.4469269544569515E-5</v>
      </c>
      <c r="BA935" s="13">
        <f t="shared" ref="BA935:BA998" si="1218">_xlfn.POISSON.DIST(6,K935,FALSE) * _xlfn.POISSON.DIST(3,L935,FALSE)</f>
        <v>1.267467819688886E-5</v>
      </c>
      <c r="BB935" s="13">
        <f t="shared" ref="BB935:BB998" si="1219">_xlfn.POISSON.DIST(6,K935,FALSE) * _xlfn.POISSON.DIST(4,L935,FALSE)</f>
        <v>8.3269995195602019E-6</v>
      </c>
      <c r="BC935" s="13">
        <f t="shared" ref="BC935:BC998" si="1220">_xlfn.POISSON.DIST(6,K935,FALSE) * _xlfn.POISSON.DIST(5,L935,FALSE)</f>
        <v>4.3765321641555116E-6</v>
      </c>
      <c r="BD935" s="13">
        <f t="shared" ref="BD935:BD998" si="1221">_xlfn.POISSON.DIST(0,K935,FALSE) * _xlfn.POISSON.DIST(6,L935,FALSE)</f>
        <v>1.712441071991434E-2</v>
      </c>
      <c r="BE935" s="13">
        <f t="shared" ref="BE935:BE998" si="1222">_xlfn.POISSON.DIST(1,K935,FALSE) * _xlfn.POISSON.DIST(6,L935,FALSE)</f>
        <v>1.1254689630072921E-2</v>
      </c>
      <c r="BF935" s="13">
        <f t="shared" ref="BF935:BF998" si="1223">_xlfn.POISSON.DIST(2,K935,FALSE) * _xlfn.POISSON.DIST(6,L935,FALSE)</f>
        <v>3.6984641615131894E-3</v>
      </c>
      <c r="BG935" s="13">
        <f t="shared" ref="BG935:BG998" si="1224">_xlfn.POISSON.DIST(3,K935,FALSE) * _xlfn.POISSON.DIST(6,L935,FALSE)</f>
        <v>8.1024814861458121E-4</v>
      </c>
      <c r="BH935" s="13">
        <f t="shared" ref="BH935:BH998" si="1225">_xlfn.POISSON.DIST(4,K935,FALSE) * _xlfn.POISSON.DIST(6,L935,FALSE)</f>
        <v>1.3313000349544183E-4</v>
      </c>
      <c r="BI935" s="13">
        <f t="shared" ref="BI935:BI998" si="1226">_xlfn.POISSON.DIST(5,K935,FALSE) * _xlfn.POISSON.DIST(6,L935,FALSE)</f>
        <v>1.7499426921000836E-5</v>
      </c>
      <c r="BJ935" s="14">
        <f t="shared" ref="BJ935:BJ998" si="1227">SUM(N935,Q935,T935,W935,X935,Y935,AD935,AE935,AF935,AG935,AM935,AN935,AO935,AP935,AQ935,AX935,AY935,AZ935,BA935,BB935,BC935)</f>
        <v>6.9936233002161369E-2</v>
      </c>
      <c r="BK935" s="14">
        <f t="shared" ref="BK935:BK998" si="1228">SUM(M935,P935,S935,V935,AC935,AL935,AY935)</f>
        <v>0.13599534163223828</v>
      </c>
      <c r="BL935" s="14">
        <f t="shared" ref="BL935:BL998" si="1229">SUM(O935,R935,U935,AA935,AB935,AH935,AI935,AJ935,AK935,AR935,AS935,AT935,AU935,AV935,BD935,BE935,BF935,BG935,BH935,BI935)</f>
        <v>0.66276548863472218</v>
      </c>
      <c r="BM935" s="14">
        <f t="shared" ref="BM935:BM998" si="1230">SUM(S935:BI935)</f>
        <v>0.61950011361193658</v>
      </c>
      <c r="BN935" s="14">
        <f t="shared" ref="BN935:BN998" si="1231">SUM(M935:R935)</f>
        <v>0.36241801267498142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1.8444444444444399</v>
      </c>
      <c r="F936" s="10">
        <f>VLOOKUP(B936,home!$B$2:$E$405,3,FALSE)</f>
        <v>0.81</v>
      </c>
      <c r="G936" s="10">
        <f>VLOOKUP(C936,away!$B$2:$E$405,4,FALSE)</f>
        <v>1.81</v>
      </c>
      <c r="H936" s="10">
        <f>VLOOKUP(A936,away!$A$2:$E$405,3,FALSE)</f>
        <v>1.24444444444444</v>
      </c>
      <c r="I936" s="10">
        <f>VLOOKUP(C936,away!$B$2:$E$405,3,FALSE)</f>
        <v>0.36</v>
      </c>
      <c r="J936" s="10">
        <f>VLOOKUP(B936,home!$B$2:$E$405,4,FALSE)</f>
        <v>1.21</v>
      </c>
      <c r="K936" s="12">
        <f t="shared" si="1176"/>
        <v>2.7041399999999935</v>
      </c>
      <c r="L936" s="12">
        <f t="shared" si="1177"/>
        <v>0.54207999999999801</v>
      </c>
      <c r="M936" s="13">
        <f t="shared" si="1178"/>
        <v>3.8921051697385398E-2</v>
      </c>
      <c r="N936" s="13">
        <f t="shared" si="1179"/>
        <v>0.10524797273696752</v>
      </c>
      <c r="O936" s="13">
        <f t="shared" si="1180"/>
        <v>2.1098323704118599E-2</v>
      </c>
      <c r="P936" s="13">
        <f t="shared" si="1181"/>
        <v>5.7052821061255136E-2</v>
      </c>
      <c r="Q936" s="13">
        <f t="shared" si="1182"/>
        <v>0.14230262649847136</v>
      </c>
      <c r="R936" s="13">
        <f t="shared" si="1183"/>
        <v>5.7184896567642829E-3</v>
      </c>
      <c r="S936" s="13">
        <f t="shared" si="1184"/>
        <v>2.0907865082601691E-2</v>
      </c>
      <c r="T936" s="13">
        <f t="shared" si="1185"/>
        <v>7.7139407772291058E-2</v>
      </c>
      <c r="U936" s="13">
        <f t="shared" si="1186"/>
        <v>1.5463596620442534E-2</v>
      </c>
      <c r="V936" s="13">
        <f t="shared" si="1187"/>
        <v>3.405334169524825E-3</v>
      </c>
      <c r="W936" s="13">
        <f t="shared" si="1188"/>
        <v>0.12826874147319178</v>
      </c>
      <c r="X936" s="13">
        <f t="shared" si="1189"/>
        <v>6.9531919377787535E-2</v>
      </c>
      <c r="Y936" s="13">
        <f t="shared" si="1190"/>
        <v>1.8845931428155462E-2</v>
      </c>
      <c r="Z936" s="13">
        <f t="shared" si="1191"/>
        <v>1.0332929577129236E-3</v>
      </c>
      <c r="AA936" s="13">
        <f t="shared" si="1192"/>
        <v>2.7941688186698191E-3</v>
      </c>
      <c r="AB936" s="13">
        <f t="shared" si="1193"/>
        <v>3.7779118346588942E-3</v>
      </c>
      <c r="AC936" s="13">
        <f t="shared" si="1194"/>
        <v>3.119839915591378E-4</v>
      </c>
      <c r="AD936" s="13">
        <f t="shared" si="1195"/>
        <v>8.6714158641829006E-2</v>
      </c>
      <c r="AE936" s="13">
        <f t="shared" si="1196"/>
        <v>4.7006011116562489E-2</v>
      </c>
      <c r="AF936" s="13">
        <f t="shared" si="1197"/>
        <v>1.2740509253033048E-2</v>
      </c>
      <c r="AG936" s="13">
        <f t="shared" si="1198"/>
        <v>2.3021250852947096E-3</v>
      </c>
      <c r="AH936" s="13">
        <f t="shared" si="1199"/>
        <v>1.4003186162925486E-4</v>
      </c>
      <c r="AI936" s="13">
        <f t="shared" si="1200"/>
        <v>3.7866575830613239E-4</v>
      </c>
      <c r="AJ936" s="13">
        <f t="shared" si="1201"/>
        <v>5.1198261183297135E-4</v>
      </c>
      <c r="AK936" s="13">
        <f t="shared" si="1202"/>
        <v>4.614908866540025E-4</v>
      </c>
      <c r="AL936" s="13">
        <f t="shared" si="1203"/>
        <v>1.8292996790315762E-5</v>
      </c>
      <c r="AM936" s="13">
        <f t="shared" si="1204"/>
        <v>4.6897444989942971E-2</v>
      </c>
      <c r="AN936" s="13">
        <f t="shared" si="1205"/>
        <v>2.5422166980148188E-2</v>
      </c>
      <c r="AO936" s="13">
        <f t="shared" si="1206"/>
        <v>6.890424138299339E-3</v>
      </c>
      <c r="AP936" s="13">
        <f t="shared" si="1207"/>
        <v>1.2450537056297639E-3</v>
      </c>
      <c r="AQ936" s="13">
        <f t="shared" si="1208"/>
        <v>1.6872967818694495E-4</v>
      </c>
      <c r="AR936" s="13">
        <f t="shared" si="1209"/>
        <v>1.5181694310397245E-5</v>
      </c>
      <c r="AS936" s="13">
        <f t="shared" si="1210"/>
        <v>4.1053426852517513E-5</v>
      </c>
      <c r="AT936" s="13">
        <f t="shared" si="1211"/>
        <v>5.5507106844483235E-5</v>
      </c>
      <c r="AU936" s="13">
        <f t="shared" si="1212"/>
        <v>5.0032995967480165E-5</v>
      </c>
      <c r="AV936" s="13">
        <f t="shared" si="1213"/>
        <v>3.3824056428875373E-5</v>
      </c>
      <c r="AW936" s="13">
        <f t="shared" si="1214"/>
        <v>7.4486044829258429E-7</v>
      </c>
      <c r="AX936" s="13">
        <f t="shared" si="1215"/>
        <v>2.1136209482517362E-2</v>
      </c>
      <c r="AY936" s="13">
        <f t="shared" si="1216"/>
        <v>1.1457516436282967E-2</v>
      </c>
      <c r="AZ936" s="13">
        <f t="shared" si="1217"/>
        <v>3.1054452548901238E-3</v>
      </c>
      <c r="BA936" s="13">
        <f t="shared" si="1218"/>
        <v>5.6113325459027736E-4</v>
      </c>
      <c r="BB936" s="13">
        <f t="shared" si="1219"/>
        <v>7.6044778662074088E-5</v>
      </c>
      <c r="BC936" s="13">
        <f t="shared" si="1220"/>
        <v>8.2444707234273978E-6</v>
      </c>
      <c r="BD936" s="13">
        <f t="shared" si="1221"/>
        <v>1.3716154752966843E-6</v>
      </c>
      <c r="BE936" s="13">
        <f t="shared" si="1222"/>
        <v>3.7090402713687677E-6</v>
      </c>
      <c r="BF936" s="13">
        <f t="shared" si="1223"/>
        <v>5.0148820797095586E-6</v>
      </c>
      <c r="BG936" s="13">
        <f t="shared" si="1224"/>
        <v>4.5203144090085904E-6</v>
      </c>
      <c r="BH936" s="13">
        <f t="shared" si="1225"/>
        <v>3.0558907514941148E-6</v>
      </c>
      <c r="BI936" s="13">
        <f t="shared" si="1226"/>
        <v>1.6527112833490549E-6</v>
      </c>
      <c r="BJ936" s="14">
        <f t="shared" si="1227"/>
        <v>0.80706781655345738</v>
      </c>
      <c r="BK936" s="14">
        <f t="shared" si="1228"/>
        <v>0.13207486543539945</v>
      </c>
      <c r="BL936" s="14">
        <f t="shared" si="1229"/>
        <v>5.0559585487750469E-2</v>
      </c>
      <c r="BM936" s="14">
        <f t="shared" si="1230"/>
        <v>0.60893750350352338</v>
      </c>
      <c r="BN936" s="14">
        <f t="shared" si="1231"/>
        <v>0.3703412853549623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1.4126984126984099</v>
      </c>
      <c r="F937" s="10">
        <f>VLOOKUP(B937,home!$B$2:$E$405,3,FALSE)</f>
        <v>0.88</v>
      </c>
      <c r="G937" s="10">
        <f>VLOOKUP(C937,away!$B$2:$E$405,4,FALSE)</f>
        <v>0.88</v>
      </c>
      <c r="H937" s="10">
        <f>VLOOKUP(A937,away!$A$2:$E$405,3,FALSE)</f>
        <v>1.3333333333333299</v>
      </c>
      <c r="I937" s="10">
        <f>VLOOKUP(C937,away!$B$2:$E$405,3,FALSE)</f>
        <v>0.71</v>
      </c>
      <c r="J937" s="10">
        <f>VLOOKUP(B937,home!$B$2:$E$405,4,FALSE)</f>
        <v>0.19</v>
      </c>
      <c r="K937" s="12">
        <f t="shared" si="1176"/>
        <v>1.0939936507936487</v>
      </c>
      <c r="L937" s="12">
        <f t="shared" si="1177"/>
        <v>0.1798666666666662</v>
      </c>
      <c r="M937" s="13">
        <f t="shared" si="1178"/>
        <v>0.27974961235902662</v>
      </c>
      <c r="N937" s="13">
        <f t="shared" si="1179"/>
        <v>0.30604429973275954</v>
      </c>
      <c r="O937" s="13">
        <f t="shared" si="1180"/>
        <v>5.0317630276310137E-2</v>
      </c>
      <c r="P937" s="13">
        <f t="shared" si="1181"/>
        <v>5.5047168045265556E-2</v>
      </c>
      <c r="Q937" s="13">
        <f t="shared" si="1182"/>
        <v>0.16740526038461365</v>
      </c>
      <c r="R937" s="13">
        <f t="shared" si="1183"/>
        <v>4.5252322161828135E-3</v>
      </c>
      <c r="S937" s="13">
        <f t="shared" si="1184"/>
        <v>2.707948980028256E-3</v>
      </c>
      <c r="T937" s="13">
        <f t="shared" si="1185"/>
        <v>3.011062616784577E-2</v>
      </c>
      <c r="U937" s="13">
        <f t="shared" si="1186"/>
        <v>4.9505753128708694E-3</v>
      </c>
      <c r="V937" s="13">
        <f t="shared" si="1187"/>
        <v>5.9205691238839036E-5</v>
      </c>
      <c r="W937" s="13">
        <f t="shared" si="1188"/>
        <v>6.1046763990074963E-2</v>
      </c>
      <c r="X937" s="13">
        <f t="shared" si="1189"/>
        <v>1.0980277949681459E-2</v>
      </c>
      <c r="Y937" s="13">
        <f t="shared" si="1190"/>
        <v>9.8749299694134997E-4</v>
      </c>
      <c r="Z937" s="13">
        <f t="shared" si="1191"/>
        <v>2.7131281153913793E-4</v>
      </c>
      <c r="AA937" s="13">
        <f t="shared" si="1192"/>
        <v>2.9681449320279063E-4</v>
      </c>
      <c r="AB937" s="13">
        <f t="shared" si="1193"/>
        <v>1.6235658551369377E-4</v>
      </c>
      <c r="AC937" s="13">
        <f t="shared" si="1194"/>
        <v>7.2813006052484401E-7</v>
      </c>
      <c r="AD937" s="13">
        <f t="shared" si="1195"/>
        <v>1.6696193051660084E-2</v>
      </c>
      <c r="AE937" s="13">
        <f t="shared" si="1196"/>
        <v>3.0030885902252538E-3</v>
      </c>
      <c r="AF937" s="13">
        <f t="shared" si="1197"/>
        <v>2.700777672142571E-4</v>
      </c>
      <c r="AG937" s="13">
        <f t="shared" si="1198"/>
        <v>1.6192662576534762E-5</v>
      </c>
      <c r="AH937" s="13">
        <f t="shared" si="1199"/>
        <v>1.2200032758876529E-5</v>
      </c>
      <c r="AI937" s="13">
        <f t="shared" si="1200"/>
        <v>1.3346758377685443E-5</v>
      </c>
      <c r="AJ937" s="13">
        <f t="shared" si="1201"/>
        <v>7.3006344619324058E-6</v>
      </c>
      <c r="AK937" s="13">
        <f t="shared" si="1202"/>
        <v>2.6622825827064535E-6</v>
      </c>
      <c r="AL937" s="13">
        <f t="shared" si="1203"/>
        <v>5.7310532032595579E-9</v>
      </c>
      <c r="AM937" s="13">
        <f t="shared" si="1204"/>
        <v>3.6531058381882343E-3</v>
      </c>
      <c r="AN937" s="13">
        <f t="shared" si="1205"/>
        <v>6.5707197009545553E-4</v>
      </c>
      <c r="AO937" s="13">
        <f t="shared" si="1206"/>
        <v>5.9092672510584482E-5</v>
      </c>
      <c r="AP937" s="13">
        <f t="shared" si="1207"/>
        <v>3.5429340096345916E-6</v>
      </c>
      <c r="AQ937" s="13">
        <f t="shared" si="1208"/>
        <v>1.5931393263323493E-7</v>
      </c>
      <c r="AR937" s="13">
        <f t="shared" si="1209"/>
        <v>4.388758451126506E-7</v>
      </c>
      <c r="AS937" s="13">
        <f t="shared" si="1210"/>
        <v>4.8012738803993654E-7</v>
      </c>
      <c r="AT937" s="13">
        <f t="shared" si="1211"/>
        <v>2.6262815704391448E-7</v>
      </c>
      <c r="AU937" s="13">
        <f t="shared" si="1212"/>
        <v>9.5771178775226591E-8</v>
      </c>
      <c r="AV937" s="13">
        <f t="shared" si="1213"/>
        <v>2.6193265377280327E-8</v>
      </c>
      <c r="AW937" s="13">
        <f t="shared" si="1214"/>
        <v>3.1325457839867086E-11</v>
      </c>
      <c r="AX937" s="13">
        <f t="shared" si="1215"/>
        <v>6.6607909877585639E-4</v>
      </c>
      <c r="AY937" s="13">
        <f t="shared" si="1216"/>
        <v>1.1980542723315042E-4</v>
      </c>
      <c r="AZ937" s="13">
        <f t="shared" si="1217"/>
        <v>1.0774501422501301E-5</v>
      </c>
      <c r="BA937" s="13">
        <f t="shared" si="1218"/>
        <v>6.4599121862018773E-7</v>
      </c>
      <c r="BB937" s="13">
        <f t="shared" si="1219"/>
        <v>2.9048071797287681E-8</v>
      </c>
      <c r="BC937" s="13">
        <f t="shared" si="1220"/>
        <v>1.0449559694544263E-9</v>
      </c>
      <c r="BD937" s="13">
        <f t="shared" si="1221"/>
        <v>1.3156522556821437E-8</v>
      </c>
      <c r="BE937" s="13">
        <f t="shared" si="1222"/>
        <v>1.4393152143686072E-8</v>
      </c>
      <c r="BF937" s="13">
        <f t="shared" si="1223"/>
        <v>7.8730085300497791E-9</v>
      </c>
      <c r="BG937" s="13">
        <f t="shared" si="1224"/>
        <v>2.8710071148395655E-9</v>
      </c>
      <c r="BH937" s="13">
        <f t="shared" si="1225"/>
        <v>7.8521588875446896E-10</v>
      </c>
      <c r="BI937" s="13">
        <f t="shared" si="1226"/>
        <v>1.7180423935993623E-10</v>
      </c>
      <c r="BJ937" s="14">
        <f t="shared" si="1227"/>
        <v>0.60173058113400713</v>
      </c>
      <c r="BK937" s="14">
        <f t="shared" si="1228"/>
        <v>0.33768447436390614</v>
      </c>
      <c r="BL937" s="14">
        <f t="shared" si="1229"/>
        <v>6.0289461438806306E-2</v>
      </c>
      <c r="BM937" s="14">
        <f t="shared" si="1230"/>
        <v>0.13676682133819298</v>
      </c>
      <c r="BN937" s="14">
        <f t="shared" si="1231"/>
        <v>0.86308920301415826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1.4126984126984099</v>
      </c>
      <c r="F938" s="10">
        <f>VLOOKUP(B938,home!$B$2:$E$405,3,FALSE)</f>
        <v>1.06</v>
      </c>
      <c r="G938" s="10">
        <f>VLOOKUP(C938,away!$B$2:$E$405,4,FALSE)</f>
        <v>0.71</v>
      </c>
      <c r="H938" s="10">
        <f>VLOOKUP(A938,away!$A$2:$E$405,3,FALSE)</f>
        <v>1.3333333333333299</v>
      </c>
      <c r="I938" s="10">
        <f>VLOOKUP(C938,away!$B$2:$E$405,3,FALSE)</f>
        <v>1.06</v>
      </c>
      <c r="J938" s="10">
        <f>VLOOKUP(B938,home!$B$2:$E$405,4,FALSE)</f>
        <v>1.31</v>
      </c>
      <c r="K938" s="12">
        <f t="shared" si="1176"/>
        <v>1.0631968253968231</v>
      </c>
      <c r="L938" s="12">
        <f t="shared" si="1177"/>
        <v>1.8514666666666622</v>
      </c>
      <c r="M938" s="13">
        <f t="shared" si="1178"/>
        <v>5.4222274188918382E-2</v>
      </c>
      <c r="N938" s="13">
        <f t="shared" si="1179"/>
        <v>5.7648949783454119E-2</v>
      </c>
      <c r="O938" s="13">
        <f t="shared" si="1180"/>
        <v>0.10039073325164251</v>
      </c>
      <c r="P938" s="13">
        <f t="shared" si="1181"/>
        <v>0.10673510889240559</v>
      </c>
      <c r="Q938" s="13">
        <f t="shared" si="1182"/>
        <v>3.0646090198614646E-2</v>
      </c>
      <c r="R938" s="13">
        <f t="shared" si="1183"/>
        <v>9.2935048128820308E-2</v>
      </c>
      <c r="S938" s="13">
        <f t="shared" si="1184"/>
        <v>5.2526307872023878E-2</v>
      </c>
      <c r="T938" s="13">
        <f t="shared" si="1185"/>
        <v>5.674021446639492E-2</v>
      </c>
      <c r="U938" s="13">
        <f t="shared" si="1186"/>
        <v>9.8808248138662708E-2</v>
      </c>
      <c r="V938" s="13">
        <f t="shared" si="1187"/>
        <v>1.1488516018964138E-2</v>
      </c>
      <c r="W938" s="13">
        <f t="shared" si="1188"/>
        <v>1.0860941936663933E-2</v>
      </c>
      <c r="X938" s="13">
        <f t="shared" si="1189"/>
        <v>2.0108671964335335E-2</v>
      </c>
      <c r="Y938" s="13">
        <f t="shared" si="1190"/>
        <v>1.8615267926450654E-2</v>
      </c>
      <c r="Z938" s="13">
        <f t="shared" si="1191"/>
        <v>5.7355381258524241E-2</v>
      </c>
      <c r="AA938" s="13">
        <f t="shared" si="1192"/>
        <v>6.0980059273487416E-2</v>
      </c>
      <c r="AB938" s="13">
        <f t="shared" si="1193"/>
        <v>3.241690271604096E-2</v>
      </c>
      <c r="AC938" s="13">
        <f t="shared" si="1194"/>
        <v>1.4134274459144827E-3</v>
      </c>
      <c r="AD938" s="13">
        <f t="shared" si="1195"/>
        <v>2.8868297469700783E-3</v>
      </c>
      <c r="AE938" s="13">
        <f t="shared" si="1196"/>
        <v>5.3448690488568547E-3</v>
      </c>
      <c r="AF938" s="13">
        <f t="shared" si="1197"/>
        <v>4.9479234408284075E-3</v>
      </c>
      <c r="AG938" s="13">
        <f t="shared" si="1198"/>
        <v>3.0536384399708042E-3</v>
      </c>
      <c r="AH938" s="13">
        <f t="shared" si="1199"/>
        <v>2.6547894138528857E-2</v>
      </c>
      <c r="AI938" s="13">
        <f t="shared" si="1200"/>
        <v>2.8225636769054808E-2</v>
      </c>
      <c r="AJ938" s="13">
        <f t="shared" si="1201"/>
        <v>1.5004703703831458E-2</v>
      </c>
      <c r="AK938" s="13">
        <f t="shared" si="1202"/>
        <v>5.3176511146445218E-3</v>
      </c>
      <c r="AL938" s="13">
        <f t="shared" si="1203"/>
        <v>1.1129177785909204E-4</v>
      </c>
      <c r="AM938" s="13">
        <f t="shared" si="1204"/>
        <v>6.1385364448794059E-4</v>
      </c>
      <c r="AN938" s="13">
        <f t="shared" si="1205"/>
        <v>1.1365295609812695E-3</v>
      </c>
      <c r="AO938" s="13">
        <f t="shared" si="1206"/>
        <v>1.0521232989190582E-3</v>
      </c>
      <c r="AP938" s="13">
        <f t="shared" si="1207"/>
        <v>6.493237390573335E-4</v>
      </c>
      <c r="AQ938" s="13">
        <f t="shared" si="1208"/>
        <v>3.0055031468500371E-4</v>
      </c>
      <c r="AR938" s="13">
        <f t="shared" si="1209"/>
        <v>9.8305082135362893E-3</v>
      </c>
      <c r="AS938" s="13">
        <f t="shared" si="1210"/>
        <v>1.0451765124669176E-2</v>
      </c>
      <c r="AT938" s="13">
        <f t="shared" si="1211"/>
        <v>5.5561417501707499E-3</v>
      </c>
      <c r="AU938" s="13">
        <f t="shared" si="1212"/>
        <v>1.9690907567454304E-3</v>
      </c>
      <c r="AV938" s="13">
        <f t="shared" si="1213"/>
        <v>5.2338276037249226E-4</v>
      </c>
      <c r="AW938" s="13">
        <f t="shared" si="1214"/>
        <v>6.0854142643545793E-6</v>
      </c>
      <c r="AX938" s="13">
        <f t="shared" si="1215"/>
        <v>1.0877454101297471E-4</v>
      </c>
      <c r="AY938" s="13">
        <f t="shared" si="1216"/>
        <v>2.0139243686748842E-4</v>
      </c>
      <c r="AZ938" s="13">
        <f t="shared" si="1217"/>
        <v>1.8643569188946251E-4</v>
      </c>
      <c r="BA938" s="13">
        <f t="shared" si="1218"/>
        <v>1.1505982300342532E-4</v>
      </c>
      <c r="BB938" s="13">
        <f t="shared" si="1219"/>
        <v>5.325735674085201E-5</v>
      </c>
      <c r="BC938" s="13">
        <f t="shared" si="1220"/>
        <v>1.9720844152092511E-5</v>
      </c>
      <c r="BD938" s="13">
        <f t="shared" si="1221"/>
        <v>3.0334763789592141E-3</v>
      </c>
      <c r="BE938" s="13">
        <f t="shared" si="1222"/>
        <v>3.2251824560256864E-3</v>
      </c>
      <c r="BF938" s="13">
        <f t="shared" si="1223"/>
        <v>1.7145018742860195E-3</v>
      </c>
      <c r="BG938" s="13">
        <f t="shared" si="1224"/>
        <v>6.076176499592666E-4</v>
      </c>
      <c r="BH938" s="13">
        <f t="shared" si="1225"/>
        <v>1.6150428912294252E-4</v>
      </c>
      <c r="BI938" s="13">
        <f t="shared" si="1226"/>
        <v>3.4342169496696644E-5</v>
      </c>
      <c r="BJ938" s="14">
        <f t="shared" si="1227"/>
        <v>0.21529041820433659</v>
      </c>
      <c r="BK938" s="14">
        <f t="shared" si="1228"/>
        <v>0.22669831863295306</v>
      </c>
      <c r="BL938" s="14">
        <f t="shared" si="1229"/>
        <v>0.49773439065805758</v>
      </c>
      <c r="BM938" s="14">
        <f t="shared" si="1230"/>
        <v>0.55430499728741289</v>
      </c>
      <c r="BN938" s="14">
        <f t="shared" si="1231"/>
        <v>0.44257820444385559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1.56</v>
      </c>
      <c r="F939" s="10">
        <f>VLOOKUP(B939,home!$B$2:$E$405,3,FALSE)</f>
        <v>1.07</v>
      </c>
      <c r="G939" s="10">
        <f>VLOOKUP(C939,away!$B$2:$E$405,4,FALSE)</f>
        <v>1.5</v>
      </c>
      <c r="H939" s="10">
        <f>VLOOKUP(A939,away!$A$2:$E$405,3,FALSE)</f>
        <v>1.08</v>
      </c>
      <c r="I939" s="10">
        <f>VLOOKUP(C939,away!$B$2:$E$405,3,FALSE)</f>
        <v>0.64</v>
      </c>
      <c r="J939" s="10">
        <f>VLOOKUP(B939,home!$B$2:$E$405,4,FALSE)</f>
        <v>2.16</v>
      </c>
      <c r="K939" s="12">
        <f t="shared" si="1176"/>
        <v>2.5038000000000005</v>
      </c>
      <c r="L939" s="12">
        <f t="shared" si="1177"/>
        <v>1.4929920000000001</v>
      </c>
      <c r="M939" s="13">
        <f t="shared" si="1178"/>
        <v>1.8374489804687567E-2</v>
      </c>
      <c r="N939" s="13">
        <f t="shared" si="1179"/>
        <v>4.6006047572976744E-2</v>
      </c>
      <c r="O939" s="13">
        <f t="shared" si="1180"/>
        <v>2.7432966282480101E-2</v>
      </c>
      <c r="P939" s="13">
        <f t="shared" si="1181"/>
        <v>6.8686660978073702E-2</v>
      </c>
      <c r="Q939" s="13">
        <f t="shared" si="1182"/>
        <v>5.7594970956609606E-2</v>
      </c>
      <c r="R939" s="13">
        <f t="shared" si="1183"/>
        <v>2.0478599598006273E-2</v>
      </c>
      <c r="S939" s="13">
        <f t="shared" si="1184"/>
        <v>6.4190318295439794E-2</v>
      </c>
      <c r="T939" s="13">
        <f t="shared" si="1185"/>
        <v>8.5988830878450495E-2</v>
      </c>
      <c r="U939" s="13">
        <f t="shared" si="1186"/>
        <v>5.1274317673488119E-2</v>
      </c>
      <c r="V939" s="13">
        <f t="shared" si="1187"/>
        <v>2.6661472736866094E-2</v>
      </c>
      <c r="W939" s="13">
        <f t="shared" si="1188"/>
        <v>4.8068762760386387E-2</v>
      </c>
      <c r="X939" s="13">
        <f t="shared" si="1189"/>
        <v>7.1766278251154794E-2</v>
      </c>
      <c r="Y939" s="13">
        <f t="shared" si="1190"/>
        <v>5.3573239649374063E-2</v>
      </c>
      <c r="Z939" s="13">
        <f t="shared" si="1191"/>
        <v>1.0191461790342193E-2</v>
      </c>
      <c r="AA939" s="13">
        <f t="shared" si="1192"/>
        <v>2.5517382030658793E-2</v>
      </c>
      <c r="AB939" s="13">
        <f t="shared" si="1193"/>
        <v>3.1945210564181752E-2</v>
      </c>
      <c r="AC939" s="13">
        <f t="shared" si="1194"/>
        <v>6.229042134363409E-3</v>
      </c>
      <c r="AD939" s="13">
        <f t="shared" si="1195"/>
        <v>3.0088642049863862E-2</v>
      </c>
      <c r="AE939" s="13">
        <f t="shared" si="1196"/>
        <v>4.4922101871310349E-2</v>
      </c>
      <c r="AF939" s="13">
        <f t="shared" si="1197"/>
        <v>3.3534169358525698E-2</v>
      </c>
      <c r="AG939" s="13">
        <f t="shared" si="1198"/>
        <v>1.6688748859641334E-2</v>
      </c>
      <c r="AH939" s="13">
        <f t="shared" si="1199"/>
        <v>3.8039427303216433E-3</v>
      </c>
      <c r="AI939" s="13">
        <f t="shared" si="1200"/>
        <v>9.5243118081793331E-3</v>
      </c>
      <c r="AJ939" s="13">
        <f t="shared" si="1201"/>
        <v>1.1923485952659711E-2</v>
      </c>
      <c r="AK939" s="13">
        <f t="shared" si="1202"/>
        <v>9.9513413760897954E-3</v>
      </c>
      <c r="AL939" s="13">
        <f t="shared" si="1203"/>
        <v>9.3140459375803855E-4</v>
      </c>
      <c r="AM939" s="13">
        <f t="shared" si="1204"/>
        <v>1.5067188392889829E-2</v>
      </c>
      <c r="AN939" s="13">
        <f t="shared" si="1205"/>
        <v>2.2495191733077371E-2</v>
      </c>
      <c r="AO939" s="13">
        <f t="shared" si="1206"/>
        <v>1.6792570647975333E-2</v>
      </c>
      <c r="AP939" s="13">
        <f t="shared" si="1207"/>
        <v>8.3570578789539957E-3</v>
      </c>
      <c r="AQ939" s="13">
        <f t="shared" si="1208"/>
        <v>3.1192551392038208E-3</v>
      </c>
      <c r="AR939" s="13">
        <f t="shared" si="1209"/>
        <v>1.1358512129656746E-3</v>
      </c>
      <c r="AS939" s="13">
        <f t="shared" si="1210"/>
        <v>2.8439442670234565E-3</v>
      </c>
      <c r="AT939" s="13">
        <f t="shared" si="1211"/>
        <v>3.5603338278866665E-3</v>
      </c>
      <c r="AU939" s="13">
        <f t="shared" si="1212"/>
        <v>2.9714546127542125E-3</v>
      </c>
      <c r="AV939" s="13">
        <f t="shared" si="1213"/>
        <v>1.8599820148534995E-3</v>
      </c>
      <c r="AW939" s="13">
        <f t="shared" si="1214"/>
        <v>9.6714811683820169E-5</v>
      </c>
      <c r="AX939" s="13">
        <f t="shared" si="1215"/>
        <v>6.2875377163529233E-3</v>
      </c>
      <c r="AY939" s="13">
        <f t="shared" si="1216"/>
        <v>9.3872435102131842E-3</v>
      </c>
      <c r="AZ939" s="13">
        <f t="shared" si="1217"/>
        <v>7.0075397314001029E-3</v>
      </c>
      <c r="BA939" s="13">
        <f t="shared" si="1218"/>
        <v>3.4874002528875012E-3</v>
      </c>
      <c r="BB939" s="13">
        <f t="shared" si="1219"/>
        <v>1.3016651695897539E-3</v>
      </c>
      <c r="BC939" s="13">
        <f t="shared" si="1220"/>
        <v>3.8867513697522934E-4</v>
      </c>
      <c r="BD939" s="13">
        <f t="shared" si="1221"/>
        <v>2.8263612902467447E-4</v>
      </c>
      <c r="BE939" s="13">
        <f t="shared" si="1222"/>
        <v>7.076643398519801E-4</v>
      </c>
      <c r="BF939" s="13">
        <f t="shared" si="1223"/>
        <v>8.859249870606942E-4</v>
      </c>
      <c r="BG939" s="13">
        <f t="shared" si="1224"/>
        <v>7.393929942008555E-4</v>
      </c>
      <c r="BH939" s="13">
        <f t="shared" si="1225"/>
        <v>4.6282304472002554E-4</v>
      </c>
      <c r="BI939" s="13">
        <f t="shared" si="1226"/>
        <v>2.3176326787400004E-4</v>
      </c>
      <c r="BJ939" s="14">
        <f t="shared" si="1227"/>
        <v>0.58192311751781245</v>
      </c>
      <c r="BK939" s="14">
        <f t="shared" si="1228"/>
        <v>0.19446063205340181</v>
      </c>
      <c r="BL939" s="14">
        <f t="shared" si="1229"/>
        <v>0.20753332871428129</v>
      </c>
      <c r="BM939" s="14">
        <f t="shared" si="1230"/>
        <v>0.74624427618447442</v>
      </c>
      <c r="BN939" s="14">
        <f t="shared" si="1231"/>
        <v>0.23857373519283395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1.6231884057971</v>
      </c>
      <c r="F940" s="10">
        <f>VLOOKUP(B940,home!$B$2:$E$405,3,FALSE)</f>
        <v>1.08</v>
      </c>
      <c r="G940" s="10">
        <f>VLOOKUP(C940,away!$B$2:$E$405,4,FALSE)</f>
        <v>1.44</v>
      </c>
      <c r="H940" s="10">
        <f>VLOOKUP(A940,away!$A$2:$E$405,3,FALSE)</f>
        <v>1.3188405797101499</v>
      </c>
      <c r="I940" s="10">
        <f>VLOOKUP(C940,away!$B$2:$E$405,3,FALSE)</f>
        <v>0.41</v>
      </c>
      <c r="J940" s="10">
        <f>VLOOKUP(B940,home!$B$2:$E$405,4,FALSE)</f>
        <v>0.76</v>
      </c>
      <c r="K940" s="12">
        <f t="shared" si="1176"/>
        <v>2.52438260869565</v>
      </c>
      <c r="L940" s="12">
        <f t="shared" si="1177"/>
        <v>0.41095072463768267</v>
      </c>
      <c r="M940" s="13">
        <f t="shared" si="1178"/>
        <v>5.3113012018008707E-2</v>
      </c>
      <c r="N940" s="13">
        <f t="shared" si="1179"/>
        <v>0.1340775638337042</v>
      </c>
      <c r="O940" s="13">
        <f t="shared" si="1180"/>
        <v>2.1826830776490627E-2</v>
      </c>
      <c r="P940" s="13">
        <f t="shared" si="1181"/>
        <v>5.5099272015115899E-2</v>
      </c>
      <c r="Q940" s="13">
        <f t="shared" si="1182"/>
        <v>0.16923153517904191</v>
      </c>
      <c r="R940" s="13">
        <f t="shared" si="1183"/>
        <v>4.4848759620714478E-3</v>
      </c>
      <c r="S940" s="13">
        <f t="shared" si="1184"/>
        <v>1.4289952975959828E-2</v>
      </c>
      <c r="T940" s="13">
        <f t="shared" si="1185"/>
        <v>6.9545822013374753E-2</v>
      </c>
      <c r="U940" s="13">
        <f t="shared" si="1186"/>
        <v>1.1321542880810333E-2</v>
      </c>
      <c r="V940" s="13">
        <f t="shared" si="1187"/>
        <v>1.6471502644182737E-3</v>
      </c>
      <c r="W940" s="13">
        <f t="shared" si="1188"/>
        <v>0.14240171474961316</v>
      </c>
      <c r="X940" s="13">
        <f t="shared" si="1189"/>
        <v>5.8520087866002116E-2</v>
      </c>
      <c r="Y940" s="13">
        <f t="shared" si="1190"/>
        <v>1.2024436257197214E-2</v>
      </c>
      <c r="Z940" s="13">
        <f t="shared" si="1191"/>
        <v>6.1435434217446206E-4</v>
      </c>
      <c r="AA940" s="13">
        <f t="shared" si="1192"/>
        <v>1.5508654169618683E-3</v>
      </c>
      <c r="AB940" s="13">
        <f t="shared" si="1193"/>
        <v>1.9574888435030342E-3</v>
      </c>
      <c r="AC940" s="13">
        <f t="shared" si="1194"/>
        <v>1.0679678225340078E-4</v>
      </c>
      <c r="AD940" s="13">
        <f t="shared" si="1195"/>
        <v>8.9869103040590606E-2</v>
      </c>
      <c r="AE940" s="13">
        <f t="shared" si="1196"/>
        <v>3.6931773017069285E-2</v>
      </c>
      <c r="AF940" s="13">
        <f t="shared" si="1197"/>
        <v>7.5885694417595177E-3</v>
      </c>
      <c r="AG940" s="13">
        <f t="shared" si="1198"/>
        <v>1.0395093703514833E-3</v>
      </c>
      <c r="AH940" s="13">
        <f t="shared" si="1199"/>
        <v>6.3117340525225489E-5</v>
      </c>
      <c r="AI940" s="13">
        <f t="shared" si="1200"/>
        <v>1.5933231672900035E-4</v>
      </c>
      <c r="AJ940" s="13">
        <f t="shared" si="1201"/>
        <v>2.0110786467693775E-4</v>
      </c>
      <c r="AK940" s="13">
        <f t="shared" si="1202"/>
        <v>1.6922439868745999E-4</v>
      </c>
      <c r="AL940" s="13">
        <f t="shared" si="1203"/>
        <v>4.4316258725632328E-6</v>
      </c>
      <c r="AM940" s="13">
        <f t="shared" si="1204"/>
        <v>4.5372800154948843E-2</v>
      </c>
      <c r="AN940" s="13">
        <f t="shared" si="1205"/>
        <v>1.8645985102516988E-2</v>
      </c>
      <c r="AO940" s="13">
        <f t="shared" si="1206"/>
        <v>3.8312905447313956E-3</v>
      </c>
      <c r="AP940" s="13">
        <f t="shared" si="1207"/>
        <v>5.2482387521828977E-4</v>
      </c>
      <c r="AQ940" s="13">
        <f t="shared" si="1208"/>
        <v>5.3919187957028214E-5</v>
      </c>
      <c r="AR940" s="13">
        <f t="shared" si="1209"/>
        <v>5.1876233652089588E-6</v>
      </c>
      <c r="AS940" s="13">
        <f t="shared" si="1210"/>
        <v>1.3095546203596696E-5</v>
      </c>
      <c r="AT940" s="13">
        <f t="shared" si="1211"/>
        <v>1.6529084543864924E-5</v>
      </c>
      <c r="AU940" s="13">
        <f t="shared" si="1212"/>
        <v>1.3908577853397563E-5</v>
      </c>
      <c r="AV940" s="13">
        <f t="shared" si="1213"/>
        <v>8.7776430112015734E-6</v>
      </c>
      <c r="AW940" s="13">
        <f t="shared" si="1214"/>
        <v>1.2770429930867372E-7</v>
      </c>
      <c r="AX940" s="13">
        <f t="shared" si="1215"/>
        <v>1.9089717936496022E-2</v>
      </c>
      <c r="AY940" s="13">
        <f t="shared" si="1216"/>
        <v>7.8449334191320087E-3</v>
      </c>
      <c r="AZ940" s="13">
        <f t="shared" si="1217"/>
        <v>1.611940536663336E-3</v>
      </c>
      <c r="BA940" s="13">
        <f t="shared" si="1218"/>
        <v>2.2080937720488441E-4</v>
      </c>
      <c r="BB940" s="13">
        <f t="shared" si="1219"/>
        <v>2.2685443392285656E-5</v>
      </c>
      <c r="BC940" s="13">
        <f t="shared" si="1220"/>
        <v>1.8645198801573844E-6</v>
      </c>
      <c r="BD940" s="13">
        <f t="shared" si="1221"/>
        <v>3.553095968466659E-7</v>
      </c>
      <c r="BE940" s="13">
        <f t="shared" si="1222"/>
        <v>8.9693736698238602E-7</v>
      </c>
      <c r="BF940" s="13">
        <f t="shared" si="1223"/>
        <v>1.1321065451498019E-6</v>
      </c>
      <c r="BG940" s="13">
        <f t="shared" si="1224"/>
        <v>9.5262335792222556E-7</v>
      </c>
      <c r="BH940" s="13">
        <f t="shared" si="1225"/>
        <v>6.0119645934402966E-7</v>
      </c>
      <c r="BI940" s="13">
        <f t="shared" si="1226"/>
        <v>3.0352997727549385E-7</v>
      </c>
      <c r="BJ940" s="14">
        <f t="shared" si="1227"/>
        <v>0.81845088486684558</v>
      </c>
      <c r="BK940" s="14">
        <f t="shared" si="1228"/>
        <v>0.13210554910076069</v>
      </c>
      <c r="BL940" s="14">
        <f t="shared" si="1229"/>
        <v>4.1796125978736727E-2</v>
      </c>
      <c r="BM940" s="14">
        <f t="shared" si="1230"/>
        <v>0.54728901878925196</v>
      </c>
      <c r="BN940" s="14">
        <f t="shared" si="1231"/>
        <v>0.43783308978443275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1.4833333333333301</v>
      </c>
      <c r="F941" s="10">
        <f>VLOOKUP(B941,home!$B$2:$E$405,3,FALSE)</f>
        <v>0</v>
      </c>
      <c r="G941" s="10">
        <f>VLOOKUP(C941,away!$B$2:$E$405,4,FALSE)</f>
        <v>0.78</v>
      </c>
      <c r="H941" s="10">
        <f>VLOOKUP(A941,away!$A$2:$E$405,3,FALSE)</f>
        <v>0.76190476190476197</v>
      </c>
      <c r="I941" s="10">
        <f>VLOOKUP(C941,away!$B$2:$E$405,3,FALSE)</f>
        <v>0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1.62</v>
      </c>
      <c r="F942" s="10">
        <f>VLOOKUP(B942,home!$B$2:$E$405,3,FALSE)</f>
        <v>0</v>
      </c>
      <c r="G942" s="10">
        <f>VLOOKUP(C942,away!$B$2:$E$405,4,FALSE)</f>
        <v>0.62</v>
      </c>
      <c r="H942" s="10">
        <f>VLOOKUP(A942,away!$A$2:$E$405,3,FALSE)</f>
        <v>1.56</v>
      </c>
      <c r="I942" s="10">
        <f>VLOOKUP(C942,away!$B$2:$E$405,3,FALSE)</f>
        <v>0.62</v>
      </c>
      <c r="J942" s="10">
        <f>VLOOKUP(B942,home!$B$2:$E$405,4,FALSE)</f>
        <v>0.32</v>
      </c>
      <c r="K942" s="12">
        <f t="shared" si="1176"/>
        <v>0</v>
      </c>
      <c r="L942" s="12">
        <f t="shared" si="1177"/>
        <v>0.309504</v>
      </c>
      <c r="M942" s="13">
        <f t="shared" si="1178"/>
        <v>0.73381083614933795</v>
      </c>
      <c r="N942" s="13">
        <f t="shared" si="1179"/>
        <v>0</v>
      </c>
      <c r="O942" s="13">
        <f t="shared" si="1180"/>
        <v>0.22711738903156467</v>
      </c>
      <c r="P942" s="13">
        <f t="shared" si="1181"/>
        <v>0</v>
      </c>
      <c r="Q942" s="13">
        <f t="shared" si="1182"/>
        <v>0</v>
      </c>
      <c r="R942" s="13">
        <f t="shared" si="1183"/>
        <v>3.5146870187412693E-2</v>
      </c>
      <c r="S942" s="13">
        <f t="shared" si="1184"/>
        <v>0</v>
      </c>
      <c r="T942" s="13">
        <f t="shared" si="1185"/>
        <v>0</v>
      </c>
      <c r="U942" s="13">
        <f t="shared" si="1186"/>
        <v>0</v>
      </c>
      <c r="V942" s="13">
        <f t="shared" si="1187"/>
        <v>0</v>
      </c>
      <c r="W942" s="13">
        <f t="shared" si="1188"/>
        <v>0</v>
      </c>
      <c r="X942" s="13">
        <f t="shared" si="1189"/>
        <v>0</v>
      </c>
      <c r="Y942" s="13">
        <f t="shared" si="1190"/>
        <v>0</v>
      </c>
      <c r="Z942" s="13">
        <f t="shared" si="1191"/>
        <v>3.6260323034949921E-3</v>
      </c>
      <c r="AA942" s="13">
        <f t="shared" si="1192"/>
        <v>0</v>
      </c>
      <c r="AB942" s="13">
        <f t="shared" si="1193"/>
        <v>0</v>
      </c>
      <c r="AC942" s="13">
        <f t="shared" si="1194"/>
        <v>0</v>
      </c>
      <c r="AD942" s="13">
        <f t="shared" si="1195"/>
        <v>0</v>
      </c>
      <c r="AE942" s="13">
        <f t="shared" si="1196"/>
        <v>0</v>
      </c>
      <c r="AF942" s="13">
        <f t="shared" si="1197"/>
        <v>0</v>
      </c>
      <c r="AG942" s="13">
        <f t="shared" si="1198"/>
        <v>0</v>
      </c>
      <c r="AH942" s="13">
        <f t="shared" si="1199"/>
        <v>2.8056787551522852E-4</v>
      </c>
      <c r="AI942" s="13">
        <f t="shared" si="1200"/>
        <v>0</v>
      </c>
      <c r="AJ942" s="13">
        <f t="shared" si="1201"/>
        <v>0</v>
      </c>
      <c r="AK942" s="13">
        <f t="shared" si="1202"/>
        <v>0</v>
      </c>
      <c r="AL942" s="13">
        <f t="shared" si="1203"/>
        <v>0</v>
      </c>
      <c r="AM942" s="13">
        <f t="shared" si="1204"/>
        <v>0</v>
      </c>
      <c r="AN942" s="13">
        <f t="shared" si="1205"/>
        <v>0</v>
      </c>
      <c r="AO942" s="13">
        <f t="shared" si="1206"/>
        <v>0</v>
      </c>
      <c r="AP942" s="13">
        <f t="shared" si="1207"/>
        <v>0</v>
      </c>
      <c r="AQ942" s="13">
        <f t="shared" si="1208"/>
        <v>0</v>
      </c>
      <c r="AR942" s="13">
        <f t="shared" si="1209"/>
        <v>1.7367375948693066E-5</v>
      </c>
      <c r="AS942" s="13">
        <f t="shared" si="1210"/>
        <v>0</v>
      </c>
      <c r="AT942" s="13">
        <f t="shared" si="1211"/>
        <v>0</v>
      </c>
      <c r="AU942" s="13">
        <f t="shared" si="1212"/>
        <v>0</v>
      </c>
      <c r="AV942" s="13">
        <f t="shared" si="1213"/>
        <v>0</v>
      </c>
      <c r="AW942" s="13">
        <f t="shared" si="1214"/>
        <v>0</v>
      </c>
      <c r="AX942" s="13">
        <f t="shared" si="1215"/>
        <v>0</v>
      </c>
      <c r="AY942" s="13">
        <f t="shared" si="1216"/>
        <v>0</v>
      </c>
      <c r="AZ942" s="13">
        <f t="shared" si="1217"/>
        <v>0</v>
      </c>
      <c r="BA942" s="13">
        <f t="shared" si="1218"/>
        <v>0</v>
      </c>
      <c r="BB942" s="13">
        <f t="shared" si="1219"/>
        <v>0</v>
      </c>
      <c r="BC942" s="13">
        <f t="shared" si="1220"/>
        <v>0</v>
      </c>
      <c r="BD942" s="13">
        <f t="shared" si="1221"/>
        <v>8.958787209373821E-7</v>
      </c>
      <c r="BE942" s="13">
        <f t="shared" si="1222"/>
        <v>0</v>
      </c>
      <c r="BF942" s="13">
        <f t="shared" si="1223"/>
        <v>0</v>
      </c>
      <c r="BG942" s="13">
        <f t="shared" si="1224"/>
        <v>0</v>
      </c>
      <c r="BH942" s="13">
        <f t="shared" si="1225"/>
        <v>0</v>
      </c>
      <c r="BI942" s="13">
        <f t="shared" si="1226"/>
        <v>0</v>
      </c>
      <c r="BJ942" s="14">
        <f t="shared" si="1227"/>
        <v>0</v>
      </c>
      <c r="BK942" s="14">
        <f t="shared" si="1228"/>
        <v>0.73381083614933795</v>
      </c>
      <c r="BL942" s="14">
        <f t="shared" si="1229"/>
        <v>0.2625630903491622</v>
      </c>
      <c r="BM942" s="14">
        <f t="shared" si="1230"/>
        <v>3.9248634336798505E-3</v>
      </c>
      <c r="BN942" s="14">
        <f t="shared" si="1231"/>
        <v>0.99607509536831529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1.62</v>
      </c>
      <c r="F943" s="10">
        <f>VLOOKUP(B943,home!$B$2:$E$405,3,FALSE)</f>
        <v>0</v>
      </c>
      <c r="G943" s="10">
        <f>VLOOKUP(C943,away!$B$2:$E$405,4,FALSE)</f>
        <v>0</v>
      </c>
      <c r="H943" s="10">
        <f>VLOOKUP(A943,away!$A$2:$E$405,3,FALSE)</f>
        <v>1.38</v>
      </c>
      <c r="I943" s="10">
        <f>VLOOKUP(C943,away!$B$2:$E$405,3,FALSE)</f>
        <v>1.32</v>
      </c>
      <c r="J943" s="10">
        <f>VLOOKUP(B943,home!$B$2:$E$405,4,FALSE)</f>
        <v>1.0900000000000001</v>
      </c>
      <c r="K943" s="12">
        <f t="shared" si="1176"/>
        <v>0</v>
      </c>
      <c r="L943" s="12">
        <f t="shared" si="1177"/>
        <v>1.985544</v>
      </c>
      <c r="M943" s="13">
        <f t="shared" si="1178"/>
        <v>0.1373058993871237</v>
      </c>
      <c r="N943" s="13">
        <f t="shared" si="1179"/>
        <v>0</v>
      </c>
      <c r="O943" s="13">
        <f t="shared" si="1180"/>
        <v>0.27262690469270712</v>
      </c>
      <c r="P943" s="13">
        <f t="shared" si="1181"/>
        <v>0</v>
      </c>
      <c r="Q943" s="13">
        <f t="shared" si="1182"/>
        <v>0</v>
      </c>
      <c r="R943" s="13">
        <f t="shared" si="1183"/>
        <v>0.2706563574255883</v>
      </c>
      <c r="S943" s="13">
        <f t="shared" si="1184"/>
        <v>0</v>
      </c>
      <c r="T943" s="13">
        <f t="shared" si="1185"/>
        <v>0</v>
      </c>
      <c r="U943" s="13">
        <f t="shared" si="1186"/>
        <v>0</v>
      </c>
      <c r="V943" s="13">
        <f t="shared" si="1187"/>
        <v>0</v>
      </c>
      <c r="W943" s="13">
        <f t="shared" si="1188"/>
        <v>0</v>
      </c>
      <c r="X943" s="13">
        <f t="shared" si="1189"/>
        <v>0</v>
      </c>
      <c r="Y943" s="13">
        <f t="shared" si="1190"/>
        <v>0</v>
      </c>
      <c r="Z943" s="13">
        <f t="shared" si="1191"/>
        <v>0.17913336884941075</v>
      </c>
      <c r="AA943" s="13">
        <f t="shared" si="1192"/>
        <v>0</v>
      </c>
      <c r="AB943" s="13">
        <f t="shared" si="1193"/>
        <v>0</v>
      </c>
      <c r="AC943" s="13">
        <f t="shared" si="1194"/>
        <v>0</v>
      </c>
      <c r="AD943" s="13">
        <f t="shared" si="1195"/>
        <v>0</v>
      </c>
      <c r="AE943" s="13">
        <f t="shared" si="1196"/>
        <v>0</v>
      </c>
      <c r="AF943" s="13">
        <f t="shared" si="1197"/>
        <v>0</v>
      </c>
      <c r="AG943" s="13">
        <f t="shared" si="1198"/>
        <v>0</v>
      </c>
      <c r="AH943" s="13">
        <f t="shared" si="1199"/>
        <v>8.8919296429683603E-2</v>
      </c>
      <c r="AI943" s="13">
        <f t="shared" si="1200"/>
        <v>0</v>
      </c>
      <c r="AJ943" s="13">
        <f t="shared" si="1201"/>
        <v>0</v>
      </c>
      <c r="AK943" s="13">
        <f t="shared" si="1202"/>
        <v>0</v>
      </c>
      <c r="AL943" s="13">
        <f t="shared" si="1203"/>
        <v>0</v>
      </c>
      <c r="AM943" s="13">
        <f t="shared" si="1204"/>
        <v>0</v>
      </c>
      <c r="AN943" s="13">
        <f t="shared" si="1205"/>
        <v>0</v>
      </c>
      <c r="AO943" s="13">
        <f t="shared" si="1206"/>
        <v>0</v>
      </c>
      <c r="AP943" s="13">
        <f t="shared" si="1207"/>
        <v>0</v>
      </c>
      <c r="AQ943" s="13">
        <f t="shared" si="1208"/>
        <v>0</v>
      </c>
      <c r="AR943" s="13">
        <f t="shared" si="1209"/>
        <v>3.5310635102035949E-2</v>
      </c>
      <c r="AS943" s="13">
        <f t="shared" si="1210"/>
        <v>0</v>
      </c>
      <c r="AT943" s="13">
        <f t="shared" si="1211"/>
        <v>0</v>
      </c>
      <c r="AU943" s="13">
        <f t="shared" si="1212"/>
        <v>0</v>
      </c>
      <c r="AV943" s="13">
        <f t="shared" si="1213"/>
        <v>0</v>
      </c>
      <c r="AW943" s="13">
        <f t="shared" si="1214"/>
        <v>0</v>
      </c>
      <c r="AX943" s="13">
        <f t="shared" si="1215"/>
        <v>0</v>
      </c>
      <c r="AY943" s="13">
        <f t="shared" si="1216"/>
        <v>0</v>
      </c>
      <c r="AZ943" s="13">
        <f t="shared" si="1217"/>
        <v>0</v>
      </c>
      <c r="BA943" s="13">
        <f t="shared" si="1218"/>
        <v>0</v>
      </c>
      <c r="BB943" s="13">
        <f t="shared" si="1219"/>
        <v>0</v>
      </c>
      <c r="BC943" s="13">
        <f t="shared" si="1220"/>
        <v>0</v>
      </c>
      <c r="BD943" s="13">
        <f t="shared" si="1221"/>
        <v>1.1685136610506137E-2</v>
      </c>
      <c r="BE943" s="13">
        <f t="shared" si="1222"/>
        <v>0</v>
      </c>
      <c r="BF943" s="13">
        <f t="shared" si="1223"/>
        <v>0</v>
      </c>
      <c r="BG943" s="13">
        <f t="shared" si="1224"/>
        <v>0</v>
      </c>
      <c r="BH943" s="13">
        <f t="shared" si="1225"/>
        <v>0</v>
      </c>
      <c r="BI943" s="13">
        <f t="shared" si="1226"/>
        <v>0</v>
      </c>
      <c r="BJ943" s="14">
        <f t="shared" si="1227"/>
        <v>0</v>
      </c>
      <c r="BK943" s="14">
        <f t="shared" si="1228"/>
        <v>0.1373058993871237</v>
      </c>
      <c r="BL943" s="14">
        <f t="shared" si="1229"/>
        <v>0.67919833026052123</v>
      </c>
      <c r="BM943" s="14">
        <f t="shared" si="1230"/>
        <v>0.31504843699163643</v>
      </c>
      <c r="BN943" s="14">
        <f t="shared" si="1231"/>
        <v>0.68058916150541915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1.62</v>
      </c>
      <c r="F944" s="10">
        <f>VLOOKUP(B944,home!$B$2:$E$405,3,FALSE)</f>
        <v>2.2999999999999998</v>
      </c>
      <c r="G944" s="10">
        <f>VLOOKUP(C944,away!$B$2:$E$405,4,FALSE)</f>
        <v>1.97</v>
      </c>
      <c r="H944" s="10">
        <f>VLOOKUP(A944,away!$A$2:$E$405,3,FALSE)</f>
        <v>1.38</v>
      </c>
      <c r="I944" s="10">
        <f>VLOOKUP(C944,away!$B$2:$E$405,3,FALSE)</f>
        <v>1.32</v>
      </c>
      <c r="J944" s="10">
        <f>VLOOKUP(B944,home!$B$2:$E$405,4,FALSE)</f>
        <v>1.0900000000000001</v>
      </c>
      <c r="K944" s="12">
        <f t="shared" si="1176"/>
        <v>7.3402199999999995</v>
      </c>
      <c r="L944" s="12">
        <f t="shared" si="1177"/>
        <v>1.985544</v>
      </c>
      <c r="M944" s="13">
        <f t="shared" si="1178"/>
        <v>8.9098861620009505E-5</v>
      </c>
      <c r="N944" s="13">
        <f t="shared" si="1179"/>
        <v>6.5400524604042624E-4</v>
      </c>
      <c r="O944" s="13">
        <f t="shared" si="1180"/>
        <v>1.7690971009644011E-4</v>
      </c>
      <c r="P944" s="13">
        <f t="shared" si="1181"/>
        <v>1.2985561922440919E-3</v>
      </c>
      <c r="Q944" s="13">
        <f t="shared" si="1182"/>
        <v>2.4002711935454282E-3</v>
      </c>
      <c r="R944" s="13">
        <f t="shared" si="1183"/>
        <v>1.7563100671186309E-4</v>
      </c>
      <c r="S944" s="13">
        <f t="shared" si="1184"/>
        <v>4.7313965458027343E-3</v>
      </c>
      <c r="T944" s="13">
        <f t="shared" si="1185"/>
        <v>4.7658440667169635E-3</v>
      </c>
      <c r="U944" s="13">
        <f t="shared" si="1186"/>
        <v>1.2891702280865519E-3</v>
      </c>
      <c r="V944" s="13">
        <f t="shared" si="1187"/>
        <v>7.6618815085519841E-3</v>
      </c>
      <c r="W944" s="13">
        <f t="shared" si="1188"/>
        <v>5.8728395400953395E-3</v>
      </c>
      <c r="X944" s="13">
        <f t="shared" si="1189"/>
        <v>1.1660781311799059E-2</v>
      </c>
      <c r="Y944" s="13">
        <f t="shared" si="1190"/>
        <v>1.1576497184477379E-2</v>
      </c>
      <c r="Z944" s="13">
        <f t="shared" si="1191"/>
        <v>1.1624103053023315E-4</v>
      </c>
      <c r="AA944" s="13">
        <f t="shared" si="1192"/>
        <v>8.532347371186282E-4</v>
      </c>
      <c r="AB944" s="13">
        <f t="shared" si="1193"/>
        <v>3.131465341046448E-3</v>
      </c>
      <c r="AC944" s="13">
        <f t="shared" si="1194"/>
        <v>6.9791742399042955E-3</v>
      </c>
      <c r="AD944" s="13">
        <f t="shared" si="1195"/>
        <v>1.0776983562249655E-2</v>
      </c>
      <c r="AE944" s="13">
        <f t="shared" si="1196"/>
        <v>2.1398175050123428E-2</v>
      </c>
      <c r="AF944" s="13">
        <f t="shared" si="1197"/>
        <v>2.1243509040861142E-2</v>
      </c>
      <c r="AG944" s="13">
        <f t="shared" si="1198"/>
        <v>1.4059973971675863E-2</v>
      </c>
      <c r="AH944" s="13">
        <f t="shared" si="1199"/>
        <v>5.770042018078032E-5</v>
      </c>
      <c r="AI944" s="13">
        <f t="shared" si="1200"/>
        <v>4.2353377821936734E-4</v>
      </c>
      <c r="AJ944" s="13">
        <f t="shared" si="1201"/>
        <v>1.5544155547806821E-3</v>
      </c>
      <c r="AK944" s="13">
        <f t="shared" si="1202"/>
        <v>3.803250714504085E-3</v>
      </c>
      <c r="AL944" s="13">
        <f t="shared" si="1203"/>
        <v>4.0686714784885078E-3</v>
      </c>
      <c r="AM944" s="13">
        <f t="shared" si="1204"/>
        <v>1.5821086056659227E-2</v>
      </c>
      <c r="AN944" s="13">
        <f t="shared" si="1205"/>
        <v>3.1413462493283389E-2</v>
      </c>
      <c r="AO944" s="13">
        <f t="shared" si="1206"/>
        <v>3.1186405986381942E-2</v>
      </c>
      <c r="AP944" s="13">
        <f t="shared" si="1207"/>
        <v>2.0640660429274916E-2</v>
      </c>
      <c r="AQ944" s="13">
        <f t="shared" si="1208"/>
        <v>1.0245734867846058E-2</v>
      </c>
      <c r="AR944" s="13">
        <f t="shared" si="1209"/>
        <v>2.291334461748546E-5</v>
      </c>
      <c r="AS944" s="13">
        <f t="shared" si="1210"/>
        <v>1.6818899042815916E-4</v>
      </c>
      <c r="AT944" s="13">
        <f t="shared" si="1211"/>
        <v>6.1727209566029108E-4</v>
      </c>
      <c r="AU944" s="13">
        <f t="shared" si="1212"/>
        <v>1.5103043273358601E-3</v>
      </c>
      <c r="AV944" s="13">
        <f t="shared" si="1213"/>
        <v>2.7714915073993075E-3</v>
      </c>
      <c r="AW944" s="13">
        <f t="shared" si="1214"/>
        <v>1.6471711081297135E-3</v>
      </c>
      <c r="AX944" s="13">
        <f t="shared" si="1215"/>
        <v>1.9355042049135206E-2</v>
      </c>
      <c r="AY944" s="13">
        <f t="shared" si="1216"/>
        <v>3.8430287610408106E-2</v>
      </c>
      <c r="AZ944" s="13">
        <f t="shared" si="1217"/>
        <v>3.8152513491560083E-2</v>
      </c>
      <c r="BA944" s="13">
        <f t="shared" si="1218"/>
        <v>2.5251164749362058E-2</v>
      </c>
      <c r="BB944" s="13">
        <f t="shared" si="1219"/>
        <v>1.2534324665276835E-2</v>
      </c>
      <c r="BC944" s="13">
        <f t="shared" si="1220"/>
        <v>4.977490626638487E-3</v>
      </c>
      <c r="BD944" s="13">
        <f t="shared" si="1221"/>
        <v>7.5825756541967539E-6</v>
      </c>
      <c r="BE944" s="13">
        <f t="shared" si="1222"/>
        <v>5.5657773468448102E-5</v>
      </c>
      <c r="BF944" s="13">
        <f t="shared" si="1223"/>
        <v>2.0427015098428605E-4</v>
      </c>
      <c r="BG944" s="13">
        <f t="shared" si="1224"/>
        <v>4.9979594921929185E-4</v>
      </c>
      <c r="BH944" s="13">
        <f t="shared" si="1225"/>
        <v>9.1715305559460789E-4</v>
      </c>
      <c r="BI944" s="13">
        <f t="shared" si="1226"/>
        <v>1.3464210403473301E-3</v>
      </c>
      <c r="BJ944" s="14">
        <f t="shared" si="1227"/>
        <v>0.35241705319341099</v>
      </c>
      <c r="BK944" s="14">
        <f t="shared" si="1228"/>
        <v>6.3259066437019729E-2</v>
      </c>
      <c r="BL944" s="14">
        <f t="shared" si="1229"/>
        <v>1.9586362301454115E-2</v>
      </c>
      <c r="BM944" s="14">
        <f t="shared" si="1230"/>
        <v>0.39380113424987834</v>
      </c>
      <c r="BN944" s="14">
        <f t="shared" si="1231"/>
        <v>4.7944722102582589E-3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1.42592592592593</v>
      </c>
      <c r="F945" s="10">
        <f>VLOOKUP(B945,home!$B$2:$E$405,3,FALSE)</f>
        <v>0.97</v>
      </c>
      <c r="G945" s="10">
        <f>VLOOKUP(C945,away!$B$2:$E$405,4,FALSE)</f>
        <v>1.17</v>
      </c>
      <c r="H945" s="10">
        <f>VLOOKUP(A945,away!$A$2:$E$405,3,FALSE)</f>
        <v>1.34615384615385</v>
      </c>
      <c r="I945" s="10">
        <f>VLOOKUP(C945,away!$B$2:$E$405,3,FALSE)</f>
        <v>0.39</v>
      </c>
      <c r="J945" s="10">
        <f>VLOOKUP(B945,home!$B$2:$E$405,4,FALSE)</f>
        <v>0.74</v>
      </c>
      <c r="K945" s="12">
        <f t="shared" si="1176"/>
        <v>1.6182833333333377</v>
      </c>
      <c r="L945" s="12">
        <f t="shared" si="1177"/>
        <v>0.38850000000000118</v>
      </c>
      <c r="M945" s="13">
        <f t="shared" si="1178"/>
        <v>0.13442036550285694</v>
      </c>
      <c r="N945" s="13">
        <f t="shared" si="1179"/>
        <v>0.21753023715384892</v>
      </c>
      <c r="O945" s="13">
        <f t="shared" si="1180"/>
        <v>5.222231199786008E-2</v>
      </c>
      <c r="P945" s="13">
        <f t="shared" si="1181"/>
        <v>8.4510497134270571E-2</v>
      </c>
      <c r="Q945" s="13">
        <f t="shared" si="1182"/>
        <v>0.1760127786410611</v>
      </c>
      <c r="R945" s="13">
        <f t="shared" si="1183"/>
        <v>1.0144184105584351E-2</v>
      </c>
      <c r="S945" s="13">
        <f t="shared" si="1184"/>
        <v>1.3283002354523728E-2</v>
      </c>
      <c r="T945" s="13">
        <f t="shared" si="1185"/>
        <v>6.8380964502052458E-2</v>
      </c>
      <c r="U945" s="13">
        <f t="shared" si="1186"/>
        <v>1.6416164068332108E-2</v>
      </c>
      <c r="V945" s="13">
        <f t="shared" si="1187"/>
        <v>9.2789604728015114E-4</v>
      </c>
      <c r="W945" s="13">
        <f t="shared" si="1188"/>
        <v>9.4946182042839791E-2</v>
      </c>
      <c r="X945" s="13">
        <f t="shared" si="1189"/>
        <v>3.6886591723643371E-2</v>
      </c>
      <c r="Y945" s="13">
        <f t="shared" si="1190"/>
        <v>7.1652204423177466E-3</v>
      </c>
      <c r="Z945" s="13">
        <f t="shared" si="1191"/>
        <v>1.3136718416731775E-3</v>
      </c>
      <c r="AA945" s="13">
        <f t="shared" si="1192"/>
        <v>2.1258932468490145E-3</v>
      </c>
      <c r="AB945" s="13">
        <f t="shared" si="1193"/>
        <v>1.7201488049108282E-3</v>
      </c>
      <c r="AC945" s="13">
        <f t="shared" si="1194"/>
        <v>3.6460693637836228E-5</v>
      </c>
      <c r="AD945" s="13">
        <f t="shared" si="1195"/>
        <v>3.841245599089016E-2</v>
      </c>
      <c r="AE945" s="13">
        <f t="shared" si="1196"/>
        <v>1.4923239152460872E-2</v>
      </c>
      <c r="AF945" s="13">
        <f t="shared" si="1197"/>
        <v>2.898839205365533E-3</v>
      </c>
      <c r="AG945" s="13">
        <f t="shared" si="1198"/>
        <v>3.7539967709483772E-4</v>
      </c>
      <c r="AH945" s="13">
        <f t="shared" si="1199"/>
        <v>1.2759037762250777E-4</v>
      </c>
      <c r="AI945" s="13">
        <f t="shared" si="1200"/>
        <v>2.0647738160021117E-4</v>
      </c>
      <c r="AJ945" s="13">
        <f t="shared" si="1201"/>
        <v>1.670694526769647E-4</v>
      </c>
      <c r="AK945" s="13">
        <f t="shared" si="1202"/>
        <v>9.0121903592084958E-5</v>
      </c>
      <c r="AL945" s="13">
        <f t="shared" si="1203"/>
        <v>9.1691800826962791E-7</v>
      </c>
      <c r="AM945" s="13">
        <f t="shared" si="1204"/>
        <v>1.2432447464491564E-2</v>
      </c>
      <c r="AN945" s="13">
        <f t="shared" si="1205"/>
        <v>4.8300058399549876E-3</v>
      </c>
      <c r="AO945" s="13">
        <f t="shared" si="1206"/>
        <v>9.3822863441125914E-4</v>
      </c>
      <c r="AP945" s="13">
        <f t="shared" si="1207"/>
        <v>1.2150060815625844E-4</v>
      </c>
      <c r="AQ945" s="13">
        <f t="shared" si="1208"/>
        <v>1.1800746567176637E-5</v>
      </c>
      <c r="AR945" s="13">
        <f t="shared" si="1209"/>
        <v>9.9137723412688883E-6</v>
      </c>
      <c r="AS945" s="13">
        <f t="shared" si="1210"/>
        <v>1.6043292550336463E-5</v>
      </c>
      <c r="AT945" s="13">
        <f t="shared" si="1211"/>
        <v>1.2981296473000202E-5</v>
      </c>
      <c r="AU945" s="13">
        <f t="shared" si="1212"/>
        <v>7.0024719091050252E-6</v>
      </c>
      <c r="AV945" s="13">
        <f t="shared" si="1213"/>
        <v>2.8329958956598843E-6</v>
      </c>
      <c r="AW945" s="13">
        <f t="shared" si="1214"/>
        <v>1.6013032536722059E-8</v>
      </c>
      <c r="AX945" s="13">
        <f t="shared" si="1215"/>
        <v>3.3532037540548402E-3</v>
      </c>
      <c r="AY945" s="13">
        <f t="shared" si="1216"/>
        <v>1.3027196584503094E-3</v>
      </c>
      <c r="AZ945" s="13">
        <f t="shared" si="1217"/>
        <v>2.5305329365397336E-4</v>
      </c>
      <c r="BA945" s="13">
        <f t="shared" si="1218"/>
        <v>3.2770401528189651E-5</v>
      </c>
      <c r="BB945" s="13">
        <f t="shared" si="1219"/>
        <v>3.1828252484254299E-6</v>
      </c>
      <c r="BC945" s="13">
        <f t="shared" si="1220"/>
        <v>2.4730552180265675E-7</v>
      </c>
      <c r="BD945" s="13">
        <f t="shared" si="1221"/>
        <v>6.4191675909716195E-7</v>
      </c>
      <c r="BE945" s="13">
        <f t="shared" si="1222"/>
        <v>1.0388031926342884E-6</v>
      </c>
      <c r="BF945" s="13">
        <f t="shared" si="1223"/>
        <v>8.4053894662676496E-7</v>
      </c>
      <c r="BG945" s="13">
        <f t="shared" si="1224"/>
        <v>4.5341005611455139E-7</v>
      </c>
      <c r="BH945" s="13">
        <f t="shared" si="1225"/>
        <v>1.8343648424397793E-7</v>
      </c>
      <c r="BI945" s="13">
        <f t="shared" si="1226"/>
        <v>5.9370441035458539E-8</v>
      </c>
      <c r="BJ945" s="14">
        <f t="shared" si="1227"/>
        <v>0.68081106906361355</v>
      </c>
      <c r="BK945" s="14">
        <f t="shared" si="1228"/>
        <v>0.23448185830902782</v>
      </c>
      <c r="BL945" s="14">
        <f t="shared" si="1229"/>
        <v>8.3271952644077274E-2</v>
      </c>
      <c r="BM945" s="14">
        <f t="shared" si="1230"/>
        <v>0.32373547367749195</v>
      </c>
      <c r="BN945" s="14">
        <f t="shared" si="1231"/>
        <v>0.67484037453548196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1.52</v>
      </c>
      <c r="F946" s="10">
        <f>VLOOKUP(B946,home!$B$2:$E$405,3,FALSE)</f>
        <v>0.47</v>
      </c>
      <c r="G946" s="10">
        <f>VLOOKUP(C946,away!$B$2:$E$405,4,FALSE)</f>
        <v>1.64</v>
      </c>
      <c r="H946" s="10">
        <f>VLOOKUP(A946,away!$A$2:$E$405,3,FALSE)</f>
        <v>1.0925925925925899</v>
      </c>
      <c r="I946" s="10">
        <f>VLOOKUP(C946,away!$B$2:$E$405,3,FALSE)</f>
        <v>0.23</v>
      </c>
      <c r="J946" s="10">
        <f>VLOOKUP(B946,home!$B$2:$E$405,4,FALSE)</f>
        <v>0.92</v>
      </c>
      <c r="K946" s="12">
        <f t="shared" si="1176"/>
        <v>1.1716159999999998</v>
      </c>
      <c r="L946" s="12">
        <f t="shared" si="1177"/>
        <v>0.23119259259259203</v>
      </c>
      <c r="M946" s="13">
        <f t="shared" si="1178"/>
        <v>0.24590534522755811</v>
      </c>
      <c r="N946" s="13">
        <f t="shared" si="1179"/>
        <v>0.28810663695413063</v>
      </c>
      <c r="O946" s="13">
        <f t="shared" si="1180"/>
        <v>5.6851494295535543E-2</v>
      </c>
      <c r="P946" s="13">
        <f t="shared" si="1181"/>
        <v>6.6608120340558158E-2</v>
      </c>
      <c r="Q946" s="13">
        <f t="shared" si="1182"/>
        <v>0.16877517278082535</v>
      </c>
      <c r="R946" s="13">
        <f t="shared" si="1183"/>
        <v>6.5718221794739086E-3</v>
      </c>
      <c r="S946" s="13">
        <f t="shared" si="1184"/>
        <v>4.5105177473843206E-3</v>
      </c>
      <c r="T946" s="13">
        <f t="shared" si="1185"/>
        <v>3.9019569760461684E-2</v>
      </c>
      <c r="U946" s="13">
        <f t="shared" si="1186"/>
        <v>7.6996520146265009E-3</v>
      </c>
      <c r="V946" s="13">
        <f t="shared" si="1187"/>
        <v>1.3575101818049225E-4</v>
      </c>
      <c r="W946" s="13">
        <f t="shared" si="1188"/>
        <v>6.5913230944259812E-2</v>
      </c>
      <c r="X946" s="13">
        <f t="shared" si="1189"/>
        <v>1.523865074815769E-2</v>
      </c>
      <c r="Y946" s="13">
        <f t="shared" si="1190"/>
        <v>1.7615315870398091E-3</v>
      </c>
      <c r="Z946" s="13">
        <f t="shared" si="1191"/>
        <v>5.0645220257669057E-4</v>
      </c>
      <c r="AA946" s="13">
        <f t="shared" si="1192"/>
        <v>5.933675037740918E-4</v>
      </c>
      <c r="AB946" s="13">
        <f t="shared" si="1193"/>
        <v>3.4759943065089312E-4</v>
      </c>
      <c r="AC946" s="13">
        <f t="shared" si="1194"/>
        <v>2.2981709046808338E-6</v>
      </c>
      <c r="AD946" s="13">
        <f t="shared" si="1195"/>
        <v>1.9306248996497462E-2</v>
      </c>
      <c r="AE946" s="13">
        <f t="shared" si="1196"/>
        <v>4.463461758738377E-3</v>
      </c>
      <c r="AF946" s="13">
        <f t="shared" si="1197"/>
        <v>5.1595964797030791E-4</v>
      </c>
      <c r="AG946" s="13">
        <f t="shared" si="1198"/>
        <v>3.9762016229138872E-5</v>
      </c>
      <c r="AH946" s="13">
        <f t="shared" si="1199"/>
        <v>2.9271999434483427E-5</v>
      </c>
      <c r="AI946" s="13">
        <f t="shared" si="1200"/>
        <v>3.4295542889431729E-5</v>
      </c>
      <c r="AJ946" s="13">
        <f t="shared" si="1201"/>
        <v>2.0090603388972219E-5</v>
      </c>
      <c r="AK946" s="13">
        <f t="shared" si="1202"/>
        <v>7.8461574600580241E-6</v>
      </c>
      <c r="AL946" s="13">
        <f t="shared" si="1203"/>
        <v>2.490012472734088E-8</v>
      </c>
      <c r="AM946" s="13">
        <f t="shared" si="1204"/>
        <v>4.5239020448560718E-3</v>
      </c>
      <c r="AN946" s="13">
        <f t="shared" si="1205"/>
        <v>1.0458926423852039E-3</v>
      </c>
      <c r="AO946" s="13">
        <f t="shared" si="1206"/>
        <v>1.2090131578327599E-4</v>
      </c>
      <c r="AP946" s="13">
        <f t="shared" si="1207"/>
        <v>9.3171628812637498E-6</v>
      </c>
      <c r="AQ946" s="13">
        <f t="shared" si="1208"/>
        <v>5.3851476053170765E-7</v>
      </c>
      <c r="AR946" s="13">
        <f t="shared" si="1209"/>
        <v>1.3534938879254229E-6</v>
      </c>
      <c r="AS946" s="13">
        <f t="shared" si="1210"/>
        <v>1.5857750949956317E-6</v>
      </c>
      <c r="AT946" s="13">
        <f t="shared" si="1211"/>
        <v>9.289597368492009E-7</v>
      </c>
      <c r="AU946" s="13">
        <f t="shared" si="1212"/>
        <v>3.627946970161044E-7</v>
      </c>
      <c r="AV946" s="13">
        <f t="shared" si="1213"/>
        <v>1.0626401793480498E-7</v>
      </c>
      <c r="AW946" s="13">
        <f t="shared" si="1214"/>
        <v>1.8735195568834577E-10</v>
      </c>
      <c r="AX946" s="13">
        <f t="shared" si="1215"/>
        <v>8.8337933636434946E-4</v>
      </c>
      <c r="AY946" s="13">
        <f t="shared" si="1216"/>
        <v>2.0423075901679737E-4</v>
      </c>
      <c r="AZ946" s="13">
        <f t="shared" si="1217"/>
        <v>2.3608319332123134E-5</v>
      </c>
      <c r="BA946" s="13">
        <f t="shared" si="1218"/>
        <v>1.8193561843824531E-6</v>
      </c>
      <c r="BB946" s="13">
        <f t="shared" si="1219"/>
        <v>1.0515541827918631E-7</v>
      </c>
      <c r="BC946" s="13">
        <f t="shared" si="1220"/>
        <v>4.8622307554247066E-9</v>
      </c>
      <c r="BD946" s="13">
        <f t="shared" si="1221"/>
        <v>5.2152960167950928E-8</v>
      </c>
      <c r="BE946" s="13">
        <f t="shared" si="1222"/>
        <v>6.1103242580133983E-8</v>
      </c>
      <c r="BF946" s="13">
        <f t="shared" si="1223"/>
        <v>3.5794768329383117E-8</v>
      </c>
      <c r="BG946" s="13">
        <f t="shared" si="1224"/>
        <v>1.3979241096999508E-8</v>
      </c>
      <c r="BH946" s="13">
        <f t="shared" si="1225"/>
        <v>4.0945756342755414E-9</v>
      </c>
      <c r="BI946" s="13">
        <f t="shared" si="1226"/>
        <v>9.5945406526547415E-10</v>
      </c>
      <c r="BJ946" s="14">
        <f t="shared" si="1227"/>
        <v>0.60995392466352316</v>
      </c>
      <c r="BK946" s="14">
        <f t="shared" si="1228"/>
        <v>0.31736628816372731</v>
      </c>
      <c r="BL946" s="14">
        <f t="shared" si="1229"/>
        <v>7.2159945098910494E-2</v>
      </c>
      <c r="BM946" s="14">
        <f t="shared" si="1230"/>
        <v>0.16696378777899118</v>
      </c>
      <c r="BN946" s="14">
        <f t="shared" si="1231"/>
        <v>0.83281859177808171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1.6857142857142899</v>
      </c>
      <c r="F947" s="10">
        <f>VLOOKUP(B947,home!$B$2:$E$405,3,FALSE)</f>
        <v>1.36</v>
      </c>
      <c r="G947" s="10">
        <f>VLOOKUP(C947,away!$B$2:$E$405,4,FALSE)</f>
        <v>1.02</v>
      </c>
      <c r="H947" s="10">
        <f>VLOOKUP(A947,away!$A$2:$E$405,3,FALSE)</f>
        <v>1.22857142857143</v>
      </c>
      <c r="I947" s="10">
        <f>VLOOKUP(C947,away!$B$2:$E$405,3,FALSE)</f>
        <v>1.42</v>
      </c>
      <c r="J947" s="10">
        <f>VLOOKUP(B947,home!$B$2:$E$405,4,FALSE)</f>
        <v>0.51</v>
      </c>
      <c r="K947" s="12">
        <f t="shared" si="1176"/>
        <v>2.3384228571428634</v>
      </c>
      <c r="L947" s="12">
        <f t="shared" si="1177"/>
        <v>0.88973142857142951</v>
      </c>
      <c r="M947" s="13">
        <f t="shared" si="1178"/>
        <v>3.9630578049991518E-2</v>
      </c>
      <c r="N947" s="13">
        <f t="shared" si="1179"/>
        <v>9.2673049553884404E-2</v>
      </c>
      <c r="O947" s="13">
        <f t="shared" si="1180"/>
        <v>3.5260570823530485E-2</v>
      </c>
      <c r="P947" s="13">
        <f t="shared" si="1181"/>
        <v>8.2454124769648446E-2</v>
      </c>
      <c r="Q947" s="13">
        <f t="shared" si="1182"/>
        <v>0.10835438865896829</v>
      </c>
      <c r="R947" s="13">
        <f t="shared" si="1183"/>
        <v>1.5686219025531922E-2</v>
      </c>
      <c r="S947" s="13">
        <f t="shared" si="1184"/>
        <v>4.2887859741489502E-2</v>
      </c>
      <c r="T947" s="13">
        <f t="shared" si="1185"/>
        <v>9.6406305013527746E-2</v>
      </c>
      <c r="U947" s="13">
        <f t="shared" si="1186"/>
        <v>3.6681013111453095E-2</v>
      </c>
      <c r="V947" s="13">
        <f t="shared" si="1187"/>
        <v>9.9145690923787833E-3</v>
      </c>
      <c r="W947" s="13">
        <f t="shared" si="1188"/>
        <v>8.4459459703957629E-2</v>
      </c>
      <c r="X947" s="13">
        <f t="shared" si="1189"/>
        <v>7.5146235738773298E-2</v>
      </c>
      <c r="Y947" s="13">
        <f t="shared" si="1190"/>
        <v>3.3429983837812087E-2</v>
      </c>
      <c r="Z947" s="13">
        <f t="shared" si="1191"/>
        <v>4.6521740208236182E-3</v>
      </c>
      <c r="AA947" s="13">
        <f t="shared" si="1192"/>
        <v>1.0878750065700169E-2</v>
      </c>
      <c r="AB947" s="13">
        <f t="shared" si="1193"/>
        <v>1.2719558905388853E-2</v>
      </c>
      <c r="AC947" s="13">
        <f t="shared" si="1194"/>
        <v>1.2892461408667169E-3</v>
      </c>
      <c r="AD947" s="13">
        <f t="shared" si="1195"/>
        <v>4.9375482768417786E-2</v>
      </c>
      <c r="AE947" s="13">
        <f t="shared" si="1196"/>
        <v>4.3930918819948359E-2</v>
      </c>
      <c r="AF947" s="13">
        <f t="shared" si="1197"/>
        <v>1.9543359580064073E-2</v>
      </c>
      <c r="AG947" s="13">
        <f t="shared" si="1198"/>
        <v>5.7961137460851809E-3</v>
      </c>
      <c r="AH947" s="13">
        <f t="shared" si="1199"/>
        <v>1.0347963593775721E-3</v>
      </c>
      <c r="AI947" s="13">
        <f t="shared" si="1200"/>
        <v>2.4197914592567356E-3</v>
      </c>
      <c r="AJ947" s="13">
        <f t="shared" si="1201"/>
        <v>2.8292478289225179E-3</v>
      </c>
      <c r="AK947" s="13">
        <f t="shared" si="1202"/>
        <v>2.2053259305580791E-3</v>
      </c>
      <c r="AL947" s="13">
        <f t="shared" si="1203"/>
        <v>1.0729458654245877E-4</v>
      </c>
      <c r="AM947" s="13">
        <f t="shared" si="1204"/>
        <v>2.3092151497626345E-2</v>
      </c>
      <c r="AN947" s="13">
        <f t="shared" si="1205"/>
        <v>2.0545812940770961E-2</v>
      </c>
      <c r="AO947" s="13">
        <f t="shared" si="1206"/>
        <v>9.1401277494767546E-3</v>
      </c>
      <c r="AP947" s="13">
        <f t="shared" si="1207"/>
        <v>2.7107529732891063E-3</v>
      </c>
      <c r="AQ947" s="13">
        <f t="shared" si="1208"/>
        <v>6.0296052885719159E-4</v>
      </c>
      <c r="AR947" s="13">
        <f t="shared" si="1209"/>
        <v>1.8413816862190437E-4</v>
      </c>
      <c r="AS947" s="13">
        <f t="shared" si="1210"/>
        <v>4.3059290237788795E-4</v>
      </c>
      <c r="AT947" s="13">
        <f t="shared" si="1211"/>
        <v>5.0345414252196956E-4</v>
      </c>
      <c r="AU947" s="13">
        <f t="shared" si="1212"/>
        <v>3.9242955813221142E-4</v>
      </c>
      <c r="AV947" s="13">
        <f t="shared" si="1213"/>
        <v>2.2941656213870933E-4</v>
      </c>
      <c r="AW947" s="13">
        <f t="shared" si="1214"/>
        <v>6.2009365699608905E-6</v>
      </c>
      <c r="AX947" s="13">
        <f t="shared" si="1215"/>
        <v>8.9998691471092161E-3</v>
      </c>
      <c r="AY947" s="13">
        <f t="shared" si="1216"/>
        <v>8.0074664332134143E-3</v>
      </c>
      <c r="AZ947" s="13">
        <f t="shared" si="1217"/>
        <v>3.5622472744303696E-3</v>
      </c>
      <c r="BA947" s="13">
        <f t="shared" si="1218"/>
        <v>1.0564811188012049E-3</v>
      </c>
      <c r="BB947" s="13">
        <f t="shared" si="1219"/>
        <v>2.3499611377243452E-4</v>
      </c>
      <c r="BC947" s="13">
        <f t="shared" si="1220"/>
        <v>4.1816685603096472E-5</v>
      </c>
      <c r="BD947" s="13">
        <f t="shared" si="1221"/>
        <v>2.7305585970415616E-5</v>
      </c>
      <c r="BE947" s="13">
        <f t="shared" si="1222"/>
        <v>6.3852006360899367E-5</v>
      </c>
      <c r="BF947" s="13">
        <f t="shared" si="1223"/>
        <v>7.4656495574379315E-5</v>
      </c>
      <c r="BG947" s="13">
        <f t="shared" si="1224"/>
        <v>5.8192818561771196E-5</v>
      </c>
      <c r="BH947" s="13">
        <f t="shared" si="1225"/>
        <v>3.4019854261603317E-5</v>
      </c>
      <c r="BI947" s="13">
        <f t="shared" si="1226"/>
        <v>1.5910560960400447E-5</v>
      </c>
      <c r="BJ947" s="14">
        <f t="shared" si="1227"/>
        <v>0.68710997988438882</v>
      </c>
      <c r="BK947" s="14">
        <f t="shared" si="1228"/>
        <v>0.18429113881413084</v>
      </c>
      <c r="BL947" s="14">
        <f t="shared" si="1229"/>
        <v>0.12172924216520159</v>
      </c>
      <c r="BM947" s="14">
        <f t="shared" si="1230"/>
        <v>0.6157223385063465</v>
      </c>
      <c r="BN947" s="14">
        <f t="shared" si="1231"/>
        <v>0.37405893088155506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1.2931034482758601</v>
      </c>
      <c r="F948" s="10">
        <f>VLOOKUP(B948,home!$B$2:$E$405,3,FALSE)</f>
        <v>0.52</v>
      </c>
      <c r="G948" s="10">
        <f>VLOOKUP(C948,away!$B$2:$E$405,4,FALSE)</f>
        <v>0.77</v>
      </c>
      <c r="H948" s="10">
        <f>VLOOKUP(A948,away!$A$2:$E$405,3,FALSE)</f>
        <v>1.13793103448276</v>
      </c>
      <c r="I948" s="10">
        <f>VLOOKUP(C948,away!$B$2:$E$405,3,FALSE)</f>
        <v>1.1599999999999999</v>
      </c>
      <c r="J948" s="10">
        <f>VLOOKUP(B948,home!$B$2:$E$405,4,FALSE)</f>
        <v>1.46</v>
      </c>
      <c r="K948" s="12">
        <f t="shared" si="1176"/>
        <v>0.51775862068965439</v>
      </c>
      <c r="L948" s="12">
        <f t="shared" si="1177"/>
        <v>1.9272000000000022</v>
      </c>
      <c r="M948" s="13">
        <f t="shared" si="1178"/>
        <v>8.6729723643631434E-2</v>
      </c>
      <c r="N948" s="13">
        <f t="shared" si="1179"/>
        <v>4.4905062086521515E-2</v>
      </c>
      <c r="O948" s="13">
        <f t="shared" si="1180"/>
        <v>0.16714552340600669</v>
      </c>
      <c r="P948" s="13">
        <f t="shared" si="1181"/>
        <v>8.6541035653144374E-2</v>
      </c>
      <c r="Q948" s="13">
        <f t="shared" si="1182"/>
        <v>1.1624991503950334E-2</v>
      </c>
      <c r="R948" s="13">
        <f t="shared" si="1183"/>
        <v>0.16106142635402823</v>
      </c>
      <c r="S948" s="13">
        <f t="shared" si="1184"/>
        <v>2.15881895424117E-2</v>
      </c>
      <c r="T948" s="13">
        <f t="shared" si="1185"/>
        <v>2.2403683626413113E-2</v>
      </c>
      <c r="U948" s="13">
        <f t="shared" si="1186"/>
        <v>8.3390941955370015E-2</v>
      </c>
      <c r="V948" s="13">
        <f t="shared" si="1187"/>
        <v>2.3934691750012618E-3</v>
      </c>
      <c r="W948" s="13">
        <f t="shared" si="1188"/>
        <v>2.0063131888714255E-3</v>
      </c>
      <c r="X948" s="13">
        <f t="shared" si="1189"/>
        <v>3.8665667775930166E-3</v>
      </c>
      <c r="Y948" s="13">
        <f t="shared" si="1190"/>
        <v>3.7258237468886348E-3</v>
      </c>
      <c r="Z948" s="13">
        <f t="shared" si="1191"/>
        <v>0.10346586028982786</v>
      </c>
      <c r="AA948" s="13">
        <f t="shared" si="1192"/>
        <v>5.3570341112129757E-2</v>
      </c>
      <c r="AB948" s="13">
        <f t="shared" si="1193"/>
        <v>1.3868252962045293E-2</v>
      </c>
      <c r="AC948" s="13">
        <f t="shared" si="1194"/>
        <v>1.4926637352984345E-4</v>
      </c>
      <c r="AD948" s="13">
        <f t="shared" si="1195"/>
        <v>2.5969648733538284E-4</v>
      </c>
      <c r="AE948" s="13">
        <f t="shared" si="1196"/>
        <v>5.0048707039275042E-4</v>
      </c>
      <c r="AF948" s="13">
        <f t="shared" si="1197"/>
        <v>4.8226934103045487E-4</v>
      </c>
      <c r="AG948" s="13">
        <f t="shared" si="1198"/>
        <v>3.0980982467796456E-4</v>
      </c>
      <c r="AH948" s="13">
        <f t="shared" si="1199"/>
        <v>4.984985148763911E-2</v>
      </c>
      <c r="AI948" s="13">
        <f t="shared" si="1200"/>
        <v>2.5810190347824141E-2</v>
      </c>
      <c r="AJ948" s="13">
        <f t="shared" si="1201"/>
        <v>6.6817242771134277E-3</v>
      </c>
      <c r="AK948" s="13">
        <f t="shared" si="1202"/>
        <v>1.1531734485156089E-3</v>
      </c>
      <c r="AL948" s="13">
        <f t="shared" si="1203"/>
        <v>5.9576652666575395E-6</v>
      </c>
      <c r="AM948" s="13">
        <f t="shared" si="1204"/>
        <v>2.6892019016143236E-5</v>
      </c>
      <c r="AN948" s="13">
        <f t="shared" si="1205"/>
        <v>5.1826299047911307E-5</v>
      </c>
      <c r="AO948" s="13">
        <f t="shared" si="1206"/>
        <v>4.9939821762567394E-5</v>
      </c>
      <c r="AP948" s="13">
        <f t="shared" si="1207"/>
        <v>3.2081341500273332E-5</v>
      </c>
      <c r="AQ948" s="13">
        <f t="shared" si="1208"/>
        <v>1.5456790334831704E-5</v>
      </c>
      <c r="AR948" s="13">
        <f t="shared" si="1209"/>
        <v>1.9214126757395641E-2</v>
      </c>
      <c r="AS948" s="13">
        <f t="shared" si="1210"/>
        <v>9.9482797676653488E-3</v>
      </c>
      <c r="AT948" s="13">
        <f t="shared" si="1211"/>
        <v>2.5754038053706031E-3</v>
      </c>
      <c r="AU948" s="13">
        <f t="shared" si="1212"/>
        <v>4.444791739958569E-4</v>
      </c>
      <c r="AV948" s="13">
        <f t="shared" si="1213"/>
        <v>5.7533231013342935E-5</v>
      </c>
      <c r="AW948" s="13">
        <f t="shared" si="1214"/>
        <v>1.6513066256328002E-7</v>
      </c>
      <c r="AX948" s="13">
        <f t="shared" si="1215"/>
        <v>2.320595778893045E-6</v>
      </c>
      <c r="AY948" s="13">
        <f t="shared" si="1216"/>
        <v>4.4722521850826815E-6</v>
      </c>
      <c r="AZ948" s="13">
        <f t="shared" si="1217"/>
        <v>4.3094622055456773E-6</v>
      </c>
      <c r="BA948" s="13">
        <f t="shared" si="1218"/>
        <v>2.7683985208425464E-6</v>
      </c>
      <c r="BB948" s="13">
        <f t="shared" si="1219"/>
        <v>1.3338144073419399E-6</v>
      </c>
      <c r="BC948" s="13">
        <f t="shared" si="1220"/>
        <v>5.1410542516587792E-7</v>
      </c>
      <c r="BD948" s="13">
        <f t="shared" si="1221"/>
        <v>6.1715775144754815E-3</v>
      </c>
      <c r="BE948" s="13">
        <f t="shared" si="1222"/>
        <v>3.1953874613741108E-3</v>
      </c>
      <c r="BF948" s="13">
        <f t="shared" si="1223"/>
        <v>8.2721970228503787E-4</v>
      </c>
      <c r="BG948" s="13">
        <f t="shared" si="1224"/>
        <v>1.4276671068746925E-4</v>
      </c>
      <c r="BH948" s="13">
        <f t="shared" si="1225"/>
        <v>1.8479673801485754E-5</v>
      </c>
      <c r="BI948" s="13">
        <f t="shared" si="1226"/>
        <v>1.9136020836504021E-6</v>
      </c>
      <c r="BJ948" s="14">
        <f t="shared" si="1227"/>
        <v>9.0276618553859211E-2</v>
      </c>
      <c r="BK948" s="14">
        <f t="shared" si="1228"/>
        <v>0.19741211430517039</v>
      </c>
      <c r="BL948" s="14">
        <f t="shared" si="1229"/>
        <v>0.60512859275082043</v>
      </c>
      <c r="BM948" s="14">
        <f t="shared" si="1230"/>
        <v>0.43827111613087261</v>
      </c>
      <c r="BN948" s="14">
        <f t="shared" si="1231"/>
        <v>0.55800776264728258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1.22727272727273</v>
      </c>
      <c r="F949" s="10">
        <f>VLOOKUP(B949,home!$B$2:$E$405,3,FALSE)</f>
        <v>0.27</v>
      </c>
      <c r="G949" s="10">
        <f>VLOOKUP(C949,away!$B$2:$E$405,4,FALSE)</f>
        <v>0.81</v>
      </c>
      <c r="H949" s="10">
        <f>VLOOKUP(A949,away!$A$2:$E$405,3,FALSE)</f>
        <v>0.92424242424242398</v>
      </c>
      <c r="I949" s="10">
        <f>VLOOKUP(C949,away!$B$2:$E$405,3,FALSE)</f>
        <v>1.63</v>
      </c>
      <c r="J949" s="10">
        <f>VLOOKUP(B949,home!$B$2:$E$405,4,FALSE)</f>
        <v>2.89</v>
      </c>
      <c r="K949" s="12">
        <f t="shared" si="1176"/>
        <v>0.26840454545454612</v>
      </c>
      <c r="L949" s="12">
        <f t="shared" si="1177"/>
        <v>4.3538287878787862</v>
      </c>
      <c r="M949" s="13">
        <f t="shared" si="1178"/>
        <v>9.8308160368137873E-3</v>
      </c>
      <c r="N949" s="13">
        <f t="shared" si="1179"/>
        <v>2.6386357098082676E-3</v>
      </c>
      <c r="O949" s="13">
        <f t="shared" si="1180"/>
        <v>4.2801689869420304E-2</v>
      </c>
      <c r="P949" s="13">
        <f t="shared" si="1181"/>
        <v>1.1488168114088209E-2</v>
      </c>
      <c r="Q949" s="13">
        <f t="shared" si="1182"/>
        <v>3.5411090915561086E-4</v>
      </c>
      <c r="R949" s="13">
        <f t="shared" si="1183"/>
        <v>9.3175614761670966E-2</v>
      </c>
      <c r="S949" s="13">
        <f t="shared" si="1184"/>
        <v>3.3562322324853441E-3</v>
      </c>
      <c r="T949" s="13">
        <f t="shared" si="1185"/>
        <v>1.541738270383628E-3</v>
      </c>
      <c r="U949" s="13">
        <f t="shared" si="1186"/>
        <v>2.5008758527554201E-2</v>
      </c>
      <c r="V949" s="13">
        <f t="shared" si="1187"/>
        <v>4.3578342465080863E-4</v>
      </c>
      <c r="W949" s="13">
        <f t="shared" si="1188"/>
        <v>3.1681659204135936E-5</v>
      </c>
      <c r="X949" s="13">
        <f t="shared" si="1189"/>
        <v>1.3793651989073193E-4</v>
      </c>
      <c r="Y949" s="13">
        <f t="shared" si="1190"/>
        <v>3.0027599560004183E-4</v>
      </c>
      <c r="Z949" s="13">
        <f t="shared" si="1191"/>
        <v>0.13522355795922222</v>
      </c>
      <c r="AA949" s="13">
        <f t="shared" si="1192"/>
        <v>3.6294617608791525E-2</v>
      </c>
      <c r="AB949" s="13">
        <f t="shared" si="1193"/>
        <v>4.8708201708671265E-3</v>
      </c>
      <c r="AC949" s="13">
        <f t="shared" si="1194"/>
        <v>3.1828189700720933E-5</v>
      </c>
      <c r="AD949" s="13">
        <f t="shared" si="1195"/>
        <v>2.1258753344829853E-6</v>
      </c>
      <c r="AE949" s="13">
        <f t="shared" si="1196"/>
        <v>9.255697230713464E-6</v>
      </c>
      <c r="AF949" s="13">
        <f t="shared" si="1197"/>
        <v>2.0148860527485126E-5</v>
      </c>
      <c r="AG949" s="13">
        <f t="shared" si="1198"/>
        <v>2.9241563002506428E-5</v>
      </c>
      <c r="AH949" s="13">
        <f t="shared" si="1199"/>
        <v>0.14718505486056432</v>
      </c>
      <c r="AI949" s="13">
        <f t="shared" si="1200"/>
        <v>3.950513774755221E-2</v>
      </c>
      <c r="AJ949" s="13">
        <f t="shared" si="1201"/>
        <v>5.3016792701254907E-3</v>
      </c>
      <c r="AK949" s="13">
        <f t="shared" si="1202"/>
        <v>4.7433160488127417E-4</v>
      </c>
      <c r="AL949" s="13">
        <f t="shared" si="1203"/>
        <v>1.4877609048108318E-6</v>
      </c>
      <c r="AM949" s="13">
        <f t="shared" si="1204"/>
        <v>1.1411892056898739E-7</v>
      </c>
      <c r="AN949" s="13">
        <f t="shared" si="1205"/>
        <v>4.968542416149098E-7</v>
      </c>
      <c r="AO949" s="13">
        <f t="shared" si="1206"/>
        <v>1.0816091502613381E-6</v>
      </c>
      <c r="AP949" s="13">
        <f t="shared" si="1207"/>
        <v>1.5697136852136422E-6</v>
      </c>
      <c r="AQ949" s="13">
        <f t="shared" si="1208"/>
        <v>1.7085661578526136E-6</v>
      </c>
      <c r="AR949" s="13">
        <f t="shared" si="1209"/>
        <v>0.12816370579948869</v>
      </c>
      <c r="AS949" s="13">
        <f t="shared" si="1210"/>
        <v>3.439972119888194E-2</v>
      </c>
      <c r="AT949" s="13">
        <f t="shared" si="1211"/>
        <v>4.6165207660745101E-3</v>
      </c>
      <c r="AU949" s="13">
        <f t="shared" si="1212"/>
        <v>4.1303171926656738E-4</v>
      </c>
      <c r="AV949" s="13">
        <f t="shared" si="1213"/>
        <v>2.7714897717013176E-5</v>
      </c>
      <c r="AW949" s="13">
        <f t="shared" si="1214"/>
        <v>4.8293852842234811E-8</v>
      </c>
      <c r="AX949" s="13">
        <f t="shared" si="1215"/>
        <v>5.1050061671804184E-9</v>
      </c>
      <c r="AY949" s="13">
        <f t="shared" si="1216"/>
        <v>2.2226322812968846E-8</v>
      </c>
      <c r="AZ949" s="13">
        <f t="shared" si="1217"/>
        <v>4.8384802055895389E-8</v>
      </c>
      <c r="BA949" s="13">
        <f t="shared" si="1218"/>
        <v>7.0219714695591342E-8</v>
      </c>
      <c r="BB949" s="13">
        <f t="shared" si="1219"/>
        <v>7.6431153829575165E-8</v>
      </c>
      <c r="BC949" s="13">
        <f t="shared" si="1220"/>
        <v>6.6553631566799256E-8</v>
      </c>
      <c r="BD949" s="13">
        <f t="shared" si="1221"/>
        <v>9.3000471978506846E-2</v>
      </c>
      <c r="BE949" s="13">
        <f t="shared" si="1222"/>
        <v>2.4961749408449387E-2</v>
      </c>
      <c r="BF949" s="13">
        <f t="shared" si="1223"/>
        <v>3.3499235018625713E-3</v>
      </c>
      <c r="BG949" s="13">
        <f t="shared" si="1224"/>
        <v>2.9971156494164162E-4</v>
      </c>
      <c r="BH949" s="13">
        <f t="shared" si="1225"/>
        <v>2.0110986588907998E-5</v>
      </c>
      <c r="BI949" s="13">
        <f t="shared" si="1226"/>
        <v>1.0795760428076647E-6</v>
      </c>
      <c r="BJ949" s="14">
        <f t="shared" si="1227"/>
        <v>5.0704108429242443E-3</v>
      </c>
      <c r="BK949" s="14">
        <f t="shared" si="1228"/>
        <v>2.5144337984966496E-2</v>
      </c>
      <c r="BL949" s="14">
        <f t="shared" si="1229"/>
        <v>0.6838714458192483</v>
      </c>
      <c r="BM949" s="14">
        <f t="shared" si="1230"/>
        <v>0.68902074327293417</v>
      </c>
      <c r="BN949" s="14">
        <f t="shared" si="1231"/>
        <v>0.16028903540095715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1.56944444444444</v>
      </c>
      <c r="F950" s="10">
        <f>VLOOKUP(B950,home!$B$2:$E$405,3,FALSE)</f>
        <v>1.1200000000000001</v>
      </c>
      <c r="G950" s="10">
        <f>VLOOKUP(C950,away!$B$2:$E$405,4,FALSE)</f>
        <v>1.1200000000000001</v>
      </c>
      <c r="H950" s="10">
        <f>VLOOKUP(A950,away!$A$2:$E$405,3,FALSE)</f>
        <v>1.0833333333333299</v>
      </c>
      <c r="I950" s="10">
        <f>VLOOKUP(C950,away!$B$2:$E$405,3,FALSE)</f>
        <v>0.9</v>
      </c>
      <c r="J950" s="10">
        <f>VLOOKUP(B950,home!$B$2:$E$405,4,FALSE)</f>
        <v>0.92</v>
      </c>
      <c r="K950" s="12">
        <f t="shared" si="1176"/>
        <v>1.968711111111106</v>
      </c>
      <c r="L950" s="12">
        <f t="shared" si="1177"/>
        <v>0.89699999999999724</v>
      </c>
      <c r="M950" s="13">
        <f t="shared" si="1178"/>
        <v>5.6942624198512808E-2</v>
      </c>
      <c r="N950" s="13">
        <f t="shared" si="1179"/>
        <v>0.1121035769554363</v>
      </c>
      <c r="O950" s="13">
        <f t="shared" si="1180"/>
        <v>5.1077533906065828E-2</v>
      </c>
      <c r="P950" s="13">
        <f t="shared" si="1181"/>
        <v>0.10055690852902605</v>
      </c>
      <c r="Q950" s="13">
        <f t="shared" si="1182"/>
        <v>0.11034977877373321</v>
      </c>
      <c r="R950" s="13">
        <f t="shared" si="1183"/>
        <v>2.2908273956870454E-2</v>
      </c>
      <c r="S950" s="13">
        <f t="shared" si="1184"/>
        <v>4.4394212574677079E-2</v>
      </c>
      <c r="T950" s="13">
        <f t="shared" si="1185"/>
        <v>9.8983751560038372E-2</v>
      </c>
      <c r="U950" s="13">
        <f t="shared" si="1186"/>
        <v>4.5099773475268043E-2</v>
      </c>
      <c r="V950" s="13">
        <f t="shared" si="1187"/>
        <v>8.7108048299578897E-3</v>
      </c>
      <c r="W950" s="13">
        <f t="shared" si="1188"/>
        <v>7.2415611860166998E-2</v>
      </c>
      <c r="X950" s="13">
        <f t="shared" si="1189"/>
        <v>6.4956803838569596E-2</v>
      </c>
      <c r="Y950" s="13">
        <f t="shared" si="1190"/>
        <v>2.9133126521598374E-2</v>
      </c>
      <c r="Z950" s="13">
        <f t="shared" si="1191"/>
        <v>6.8495739131042462E-3</v>
      </c>
      <c r="AA950" s="13">
        <f t="shared" si="1192"/>
        <v>1.3484832269105107E-2</v>
      </c>
      <c r="AB950" s="13">
        <f t="shared" si="1193"/>
        <v>1.3273869559828408E-2</v>
      </c>
      <c r="AC950" s="13">
        <f t="shared" si="1194"/>
        <v>9.614190784466329E-4</v>
      </c>
      <c r="AD950" s="13">
        <f t="shared" si="1195"/>
        <v>3.5641354921755006E-2</v>
      </c>
      <c r="AE950" s="13">
        <f t="shared" si="1196"/>
        <v>3.197029536481414E-2</v>
      </c>
      <c r="AF950" s="13">
        <f t="shared" si="1197"/>
        <v>1.43386774711191E-2</v>
      </c>
      <c r="AG950" s="13">
        <f t="shared" si="1198"/>
        <v>4.2872645638645981E-3</v>
      </c>
      <c r="AH950" s="13">
        <f t="shared" si="1199"/>
        <v>1.5360169500136221E-3</v>
      </c>
      <c r="AI950" s="13">
        <f t="shared" si="1200"/>
        <v>3.02397363634681E-3</v>
      </c>
      <c r="AJ950" s="13">
        <f t="shared" si="1201"/>
        <v>2.9766652487915107E-3</v>
      </c>
      <c r="AK950" s="13">
        <f t="shared" si="1202"/>
        <v>1.95339798311805E-3</v>
      </c>
      <c r="AL950" s="13">
        <f t="shared" si="1203"/>
        <v>6.7912100427534259E-5</v>
      </c>
      <c r="AM950" s="13">
        <f t="shared" si="1204"/>
        <v>1.4033506289902714E-2</v>
      </c>
      <c r="AN950" s="13">
        <f t="shared" si="1205"/>
        <v>1.2588055142042696E-2</v>
      </c>
      <c r="AO950" s="13">
        <f t="shared" si="1206"/>
        <v>5.6457427312061317E-3</v>
      </c>
      <c r="AP950" s="13">
        <f t="shared" si="1207"/>
        <v>1.6880770766306286E-3</v>
      </c>
      <c r="AQ950" s="13">
        <f t="shared" si="1208"/>
        <v>3.7855128443441718E-4</v>
      </c>
      <c r="AR950" s="13">
        <f t="shared" si="1209"/>
        <v>2.7556144083244305E-4</v>
      </c>
      <c r="AS950" s="13">
        <f t="shared" si="1210"/>
        <v>5.4250087036061617E-4</v>
      </c>
      <c r="AT950" s="13">
        <f t="shared" si="1211"/>
        <v>5.3401374563319555E-4</v>
      </c>
      <c r="AU950" s="13">
        <f t="shared" si="1212"/>
        <v>3.504395981713772E-4</v>
      </c>
      <c r="AV950" s="13">
        <f t="shared" si="1213"/>
        <v>1.7247858267332547E-4</v>
      </c>
      <c r="AW950" s="13">
        <f t="shared" si="1214"/>
        <v>3.3313410583736045E-6</v>
      </c>
      <c r="AX950" s="13">
        <f t="shared" si="1215"/>
        <v>4.6046532934631759E-3</v>
      </c>
      <c r="AY950" s="13">
        <f t="shared" si="1216"/>
        <v>4.1303740042364558E-3</v>
      </c>
      <c r="AZ950" s="13">
        <f t="shared" si="1217"/>
        <v>1.8524727409000446E-3</v>
      </c>
      <c r="BA950" s="13">
        <f t="shared" si="1218"/>
        <v>5.5388934952911183E-4</v>
      </c>
      <c r="BB950" s="13">
        <f t="shared" si="1219"/>
        <v>1.2420968663190291E-4</v>
      </c>
      <c r="BC950" s="13">
        <f t="shared" si="1220"/>
        <v>2.2283217781763319E-5</v>
      </c>
      <c r="BD950" s="13">
        <f t="shared" si="1221"/>
        <v>4.1196435404450087E-5</v>
      </c>
      <c r="BE950" s="13">
        <f t="shared" si="1222"/>
        <v>8.1103880118911831E-5</v>
      </c>
      <c r="BF950" s="13">
        <f t="shared" si="1223"/>
        <v>7.9835054972162453E-5</v>
      </c>
      <c r="BG950" s="13">
        <f t="shared" si="1224"/>
        <v>5.239071992662071E-5</v>
      </c>
      <c r="BH950" s="13">
        <f t="shared" si="1225"/>
        <v>2.5785548109662066E-5</v>
      </c>
      <c r="BI950" s="13">
        <f t="shared" si="1226"/>
        <v>1.0152859013916335E-5</v>
      </c>
      <c r="BJ950" s="14">
        <f t="shared" si="1227"/>
        <v>0.61980205664785459</v>
      </c>
      <c r="BK950" s="14">
        <f t="shared" si="1228"/>
        <v>0.21576425531528445</v>
      </c>
      <c r="BL950" s="14">
        <f t="shared" si="1229"/>
        <v>0.15749979572062456</v>
      </c>
      <c r="BM950" s="14">
        <f t="shared" si="1230"/>
        <v>0.54184994261404507</v>
      </c>
      <c r="BN950" s="14">
        <f t="shared" si="1231"/>
        <v>0.45393869631964462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1.56944444444444</v>
      </c>
      <c r="F951" s="10">
        <f>VLOOKUP(B951,home!$B$2:$E$405,3,FALSE)</f>
        <v>1.01</v>
      </c>
      <c r="G951" s="10">
        <f>VLOOKUP(C951,away!$B$2:$E$405,4,FALSE)</f>
        <v>0.9</v>
      </c>
      <c r="H951" s="10">
        <f>VLOOKUP(A951,away!$A$2:$E$405,3,FALSE)</f>
        <v>1.0833333333333299</v>
      </c>
      <c r="I951" s="10">
        <f>VLOOKUP(C951,away!$B$2:$E$405,3,FALSE)</f>
        <v>0.9</v>
      </c>
      <c r="J951" s="10">
        <f>VLOOKUP(B951,home!$B$2:$E$405,4,FALSE)</f>
        <v>2.31</v>
      </c>
      <c r="K951" s="12">
        <f t="shared" si="1176"/>
        <v>1.426624999999996</v>
      </c>
      <c r="L951" s="12">
        <f t="shared" si="1177"/>
        <v>2.252249999999993</v>
      </c>
      <c r="M951" s="13">
        <f t="shared" si="1178"/>
        <v>2.52513666493181E-2</v>
      </c>
      <c r="N951" s="13">
        <f t="shared" si="1179"/>
        <v>3.6024230946083334E-2</v>
      </c>
      <c r="O951" s="13">
        <f t="shared" si="1180"/>
        <v>5.6872390535926513E-2</v>
      </c>
      <c r="P951" s="13">
        <f t="shared" si="1181"/>
        <v>8.1135574148315931E-2</v>
      </c>
      <c r="Q951" s="13">
        <f t="shared" si="1182"/>
        <v>2.5696534236728005E-2</v>
      </c>
      <c r="R951" s="13">
        <f t="shared" si="1183"/>
        <v>6.4045420792270047E-2</v>
      </c>
      <c r="S951" s="13">
        <f t="shared" si="1184"/>
        <v>6.5174506035643093E-2</v>
      </c>
      <c r="T951" s="13">
        <f t="shared" si="1185"/>
        <v>5.7875019234670463E-2</v>
      </c>
      <c r="U951" s="13">
        <f t="shared" si="1186"/>
        <v>9.1368798437772E-2</v>
      </c>
      <c r="V951" s="13">
        <f t="shared" si="1187"/>
        <v>2.3268139813192961E-2</v>
      </c>
      <c r="W951" s="13">
        <f t="shared" si="1188"/>
        <v>1.221977271849066E-2</v>
      </c>
      <c r="X951" s="13">
        <f t="shared" si="1189"/>
        <v>2.7521983105220502E-2</v>
      </c>
      <c r="Y951" s="13">
        <f t="shared" si="1190"/>
        <v>3.0993193224366347E-2</v>
      </c>
      <c r="Z951" s="13">
        <f t="shared" si="1191"/>
        <v>4.8082099659796596E-2</v>
      </c>
      <c r="AA951" s="13">
        <f t="shared" si="1192"/>
        <v>6.8595125427157122E-2</v>
      </c>
      <c r="AB951" s="13">
        <f t="shared" si="1193"/>
        <v>4.8929760406258897E-2</v>
      </c>
      <c r="AC951" s="13">
        <f t="shared" si="1194"/>
        <v>4.6727022474783589E-3</v>
      </c>
      <c r="AD951" s="13">
        <f t="shared" si="1195"/>
        <v>4.3582583136291724E-3</v>
      </c>
      <c r="AE951" s="13">
        <f t="shared" si="1196"/>
        <v>9.8158872868712738E-3</v>
      </c>
      <c r="AF951" s="13">
        <f t="shared" si="1197"/>
        <v>1.105391607092788E-2</v>
      </c>
      <c r="AG951" s="13">
        <f t="shared" si="1198"/>
        <v>8.2987274902490797E-3</v>
      </c>
      <c r="AH951" s="13">
        <f t="shared" si="1199"/>
        <v>2.7073227239694141E-2</v>
      </c>
      <c r="AI951" s="13">
        <f t="shared" si="1200"/>
        <v>3.8623342810828541E-2</v>
      </c>
      <c r="AJ951" s="13">
        <f t="shared" si="1201"/>
        <v>2.755051321874907E-2</v>
      </c>
      <c r="AK951" s="13">
        <f t="shared" si="1202"/>
        <v>1.3101416973565925E-2</v>
      </c>
      <c r="AL951" s="13">
        <f t="shared" si="1203"/>
        <v>6.0055740338873175E-4</v>
      </c>
      <c r="AM951" s="13">
        <f t="shared" si="1204"/>
        <v>1.2435200533362392E-3</v>
      </c>
      <c r="AN951" s="13">
        <f t="shared" si="1205"/>
        <v>2.800718040126536E-3</v>
      </c>
      <c r="AO951" s="13">
        <f t="shared" si="1206"/>
        <v>3.1539586029374861E-3</v>
      </c>
      <c r="AP951" s="13">
        <f t="shared" si="1207"/>
        <v>2.3678344211553104E-3</v>
      </c>
      <c r="AQ951" s="13">
        <f t="shared" si="1208"/>
        <v>1.3332387687617581E-3</v>
      </c>
      <c r="AR951" s="13">
        <f t="shared" si="1209"/>
        <v>1.2195135210120181E-2</v>
      </c>
      <c r="AS951" s="13">
        <f t="shared" si="1210"/>
        <v>1.7397884769137655E-2</v>
      </c>
      <c r="AT951" s="13">
        <f t="shared" si="1211"/>
        <v>1.2410128679385473E-2</v>
      </c>
      <c r="AU951" s="13">
        <f t="shared" si="1212"/>
        <v>5.9015332757427494E-3</v>
      </c>
      <c r="AV951" s="13">
        <f t="shared" si="1213"/>
        <v>2.1048187273766191E-3</v>
      </c>
      <c r="AW951" s="13">
        <f t="shared" si="1214"/>
        <v>5.3601685988440847E-5</v>
      </c>
      <c r="AX951" s="13">
        <f t="shared" si="1215"/>
        <v>2.9567279934846776E-4</v>
      </c>
      <c r="AY951" s="13">
        <f t="shared" si="1216"/>
        <v>6.6592906233258441E-4</v>
      </c>
      <c r="AZ951" s="13">
        <f t="shared" si="1217"/>
        <v>7.4991936531927943E-4</v>
      </c>
      <c r="BA951" s="13">
        <f t="shared" si="1218"/>
        <v>5.6300196351344724E-4</v>
      </c>
      <c r="BB951" s="13">
        <f t="shared" si="1219"/>
        <v>3.1700529308078949E-4</v>
      </c>
      <c r="BC951" s="13">
        <f t="shared" si="1220"/>
        <v>1.4279503426824111E-4</v>
      </c>
      <c r="BD951" s="13">
        <f t="shared" si="1221"/>
        <v>4.5777488794988492E-3</v>
      </c>
      <c r="BE951" s="13">
        <f t="shared" si="1222"/>
        <v>6.5307309952150278E-3</v>
      </c>
      <c r="BF951" s="13">
        <f t="shared" si="1223"/>
        <v>4.6584520530243085E-3</v>
      </c>
      <c r="BG951" s="13">
        <f t="shared" si="1224"/>
        <v>2.2152880533819279E-3</v>
      </c>
      <c r="BH951" s="13">
        <f t="shared" si="1225"/>
        <v>7.9009632978899603E-4</v>
      </c>
      <c r="BI951" s="13">
        <f t="shared" si="1226"/>
        <v>2.2543423529704449E-4</v>
      </c>
      <c r="BJ951" s="14">
        <f t="shared" si="1227"/>
        <v>0.23749111603141693</v>
      </c>
      <c r="BK951" s="14">
        <f t="shared" si="1228"/>
        <v>0.20076877535966978</v>
      </c>
      <c r="BL951" s="14">
        <f t="shared" si="1229"/>
        <v>0.50516724705019111</v>
      </c>
      <c r="BM951" s="14">
        <f t="shared" si="1230"/>
        <v>0.70187139341608817</v>
      </c>
      <c r="BN951" s="14">
        <f t="shared" si="1231"/>
        <v>0.28902551730864195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1.7115384615384599</v>
      </c>
      <c r="F952" s="10">
        <f>VLOOKUP(B952,home!$B$2:$E$405,3,FALSE)</f>
        <v>0.64</v>
      </c>
      <c r="G952" s="10">
        <f>VLOOKUP(C952,away!$B$2:$E$405,4,FALSE)</f>
        <v>2.0699999999999998</v>
      </c>
      <c r="H952" s="10">
        <f>VLOOKUP(A952,away!$A$2:$E$405,3,FALSE)</f>
        <v>1.4722222222222201</v>
      </c>
      <c r="I952" s="10">
        <f>VLOOKUP(C952,away!$B$2:$E$405,3,FALSE)</f>
        <v>1.1200000000000001</v>
      </c>
      <c r="J952" s="10">
        <f>VLOOKUP(B952,home!$B$2:$E$405,4,FALSE)</f>
        <v>1.02</v>
      </c>
      <c r="K952" s="12">
        <f t="shared" si="1176"/>
        <v>2.2674461538461514</v>
      </c>
      <c r="L952" s="12">
        <f t="shared" si="1177"/>
        <v>1.6818666666666644</v>
      </c>
      <c r="M952" s="13">
        <f t="shared" si="1178"/>
        <v>1.9267937758706083E-2</v>
      </c>
      <c r="N952" s="13">
        <f t="shared" si="1179"/>
        <v>4.368901136352514E-2</v>
      </c>
      <c r="O952" s="13">
        <f t="shared" si="1180"/>
        <v>3.2406102251775752E-2</v>
      </c>
      <c r="P952" s="13">
        <f t="shared" si="1181"/>
        <v>7.3479091911934025E-2</v>
      </c>
      <c r="Q952" s="13">
        <f t="shared" si="1182"/>
        <v>4.9531240390782945E-2</v>
      </c>
      <c r="R952" s="13">
        <f t="shared" si="1183"/>
        <v>2.7251371586926594E-2</v>
      </c>
      <c r="S952" s="13">
        <f t="shared" si="1184"/>
        <v>7.0053902703765908E-2</v>
      </c>
      <c r="T952" s="13">
        <f t="shared" si="1185"/>
        <v>8.3304942171911353E-2</v>
      </c>
      <c r="U952" s="13">
        <f t="shared" si="1186"/>
        <v>6.1791017691808996E-2</v>
      </c>
      <c r="V952" s="13">
        <f t="shared" si="1187"/>
        <v>2.9683723061493358E-2</v>
      </c>
      <c r="W952" s="13">
        <f t="shared" si="1188"/>
        <v>3.7436473506436647E-2</v>
      </c>
      <c r="X952" s="13">
        <f t="shared" si="1189"/>
        <v>6.296315690802548E-2</v>
      </c>
      <c r="Y952" s="13">
        <f t="shared" si="1190"/>
        <v>5.2947817415855504E-2</v>
      </c>
      <c r="Z952" s="13">
        <f t="shared" si="1191"/>
        <v>1.5277724497666295E-2</v>
      </c>
      <c r="AA952" s="13">
        <f t="shared" si="1192"/>
        <v>3.4641417651754561E-2</v>
      </c>
      <c r="AB952" s="13">
        <f t="shared" si="1193"/>
        <v>3.927377460912454E-2</v>
      </c>
      <c r="AC952" s="13">
        <f t="shared" si="1194"/>
        <v>7.0750079822967079E-3</v>
      </c>
      <c r="AD952" s="13">
        <f t="shared" si="1195"/>
        <v>2.1221296966433285E-2</v>
      </c>
      <c r="AE952" s="13">
        <f t="shared" si="1196"/>
        <v>3.5691391991278534E-2</v>
      </c>
      <c r="AF952" s="13">
        <f t="shared" si="1197"/>
        <v>3.0014081238532466E-2</v>
      </c>
      <c r="AG952" s="13">
        <f t="shared" si="1198"/>
        <v>1.6826560921904356E-2</v>
      </c>
      <c r="AH952" s="13">
        <f t="shared" si="1199"/>
        <v>6.4237738937854109E-3</v>
      </c>
      <c r="AI952" s="13">
        <f t="shared" si="1200"/>
        <v>1.4565561408641046E-2</v>
      </c>
      <c r="AJ952" s="13">
        <f t="shared" si="1201"/>
        <v>1.6513313097316538E-2</v>
      </c>
      <c r="AK952" s="13">
        <f t="shared" si="1202"/>
        <v>1.2481016089922553E-2</v>
      </c>
      <c r="AL952" s="13">
        <f t="shared" si="1203"/>
        <v>1.0792336332391343E-3</v>
      </c>
      <c r="AM952" s="13">
        <f t="shared" si="1204"/>
        <v>9.6236296372332244E-3</v>
      </c>
      <c r="AN952" s="13">
        <f t="shared" si="1205"/>
        <v>1.6185661899207962E-2</v>
      </c>
      <c r="AO952" s="13">
        <f t="shared" si="1206"/>
        <v>1.3611062613107268E-2</v>
      </c>
      <c r="AP952" s="13">
        <f t="shared" si="1207"/>
        <v>7.6306641689659937E-3</v>
      </c>
      <c r="AQ952" s="13">
        <f t="shared" si="1208"/>
        <v>3.2084399275778964E-3</v>
      </c>
      <c r="AR952" s="13">
        <f t="shared" si="1209"/>
        <v>2.1607862372322421E-3</v>
      </c>
      <c r="AS952" s="13">
        <f t="shared" si="1210"/>
        <v>4.8994664428959446E-3</v>
      </c>
      <c r="AT952" s="13">
        <f t="shared" si="1211"/>
        <v>5.554638170921348E-3</v>
      </c>
      <c r="AU952" s="13">
        <f t="shared" si="1212"/>
        <v>4.1982809855542107E-3</v>
      </c>
      <c r="AV952" s="13">
        <f t="shared" si="1213"/>
        <v>2.3798440183650815E-3</v>
      </c>
      <c r="AW952" s="13">
        <f t="shared" si="1214"/>
        <v>1.1432508058540181E-4</v>
      </c>
      <c r="AX952" s="13">
        <f t="shared" si="1215"/>
        <v>3.6368436678307185E-3</v>
      </c>
      <c r="AY952" s="13">
        <f t="shared" si="1216"/>
        <v>6.116686136802215E-3</v>
      </c>
      <c r="AZ952" s="13">
        <f t="shared" si="1217"/>
        <v>5.1437252619748706E-3</v>
      </c>
      <c r="BA952" s="13">
        <f t="shared" si="1218"/>
        <v>2.8836866868689305E-3</v>
      </c>
      <c r="BB952" s="13">
        <f t="shared" si="1219"/>
        <v>1.2124941289388212E-3</v>
      </c>
      <c r="BC952" s="13">
        <f t="shared" si="1220"/>
        <v>4.0785069179824723E-4</v>
      </c>
      <c r="BD952" s="13">
        <f t="shared" si="1221"/>
        <v>6.0569239103216565E-4</v>
      </c>
      <c r="BE952" s="13">
        <f t="shared" si="1222"/>
        <v>1.3733748824597632E-3</v>
      </c>
      <c r="BF952" s="13">
        <f t="shared" si="1223"/>
        <v>1.5570267975111502E-3</v>
      </c>
      <c r="BG952" s="13">
        <f t="shared" si="1224"/>
        <v>1.1768248078173494E-3</v>
      </c>
      <c r="BH952" s="13">
        <f t="shared" si="1225"/>
        <v>6.670967210590464E-4</v>
      </c>
      <c r="BI952" s="13">
        <f t="shared" si="1226"/>
        <v>3.0252117888174257E-4</v>
      </c>
      <c r="BJ952" s="14">
        <f t="shared" si="1227"/>
        <v>0.503286717694992</v>
      </c>
      <c r="BK952" s="14">
        <f t="shared" si="1228"/>
        <v>0.20675558318823745</v>
      </c>
      <c r="BL952" s="14">
        <f t="shared" si="1229"/>
        <v>0.2702229009147859</v>
      </c>
      <c r="BM952" s="14">
        <f t="shared" si="1230"/>
        <v>0.7439158099758143</v>
      </c>
      <c r="BN952" s="14">
        <f t="shared" si="1231"/>
        <v>0.24562475526365052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1.7115384615384599</v>
      </c>
      <c r="F953" s="10">
        <f>VLOOKUP(B953,home!$B$2:$E$405,3,FALSE)</f>
        <v>1.43</v>
      </c>
      <c r="G953" s="10">
        <f>VLOOKUP(C953,away!$B$2:$E$405,4,FALSE)</f>
        <v>1.43</v>
      </c>
      <c r="H953" s="10">
        <f>VLOOKUP(A953,away!$A$2:$E$405,3,FALSE)</f>
        <v>1.4722222222222201</v>
      </c>
      <c r="I953" s="10">
        <f>VLOOKUP(C953,away!$B$2:$E$405,3,FALSE)</f>
        <v>0.48</v>
      </c>
      <c r="J953" s="10">
        <f>VLOOKUP(B953,home!$B$2:$E$405,4,FALSE)</f>
        <v>1.02</v>
      </c>
      <c r="K953" s="12">
        <f t="shared" si="1176"/>
        <v>3.4999249999999962</v>
      </c>
      <c r="L953" s="12">
        <f t="shared" si="1177"/>
        <v>0.720799999999999</v>
      </c>
      <c r="M953" s="13">
        <f t="shared" si="1178"/>
        <v>1.468799184968992E-2</v>
      </c>
      <c r="N953" s="13">
        <f t="shared" si="1179"/>
        <v>5.1406869874525946E-2</v>
      </c>
      <c r="O953" s="13">
        <f t="shared" si="1180"/>
        <v>1.0587104525256479E-2</v>
      </c>
      <c r="P953" s="13">
        <f t="shared" si="1181"/>
        <v>3.7054071805558246E-2</v>
      </c>
      <c r="Q953" s="13">
        <f t="shared" si="1182"/>
        <v>8.9960094522800002E-2</v>
      </c>
      <c r="R953" s="13">
        <f t="shared" si="1183"/>
        <v>3.8155924709024295E-3</v>
      </c>
      <c r="S953" s="13">
        <f t="shared" si="1184"/>
        <v>2.3369502301985073E-2</v>
      </c>
      <c r="T953" s="13">
        <f t="shared" si="1185"/>
        <v>6.4843236132034146E-2</v>
      </c>
      <c r="U953" s="13">
        <f t="shared" si="1186"/>
        <v>1.3354287478723172E-2</v>
      </c>
      <c r="V953" s="13">
        <f t="shared" si="1187"/>
        <v>6.5505907835725959E-3</v>
      </c>
      <c r="W953" s="13">
        <f t="shared" si="1188"/>
        <v>0.10495119460757016</v>
      </c>
      <c r="X953" s="13">
        <f t="shared" si="1189"/>
        <v>7.5648821073136446E-2</v>
      </c>
      <c r="Y953" s="13">
        <f t="shared" si="1190"/>
        <v>2.7263835114758338E-2</v>
      </c>
      <c r="Z953" s="13">
        <f t="shared" si="1191"/>
        <v>9.1675968434215603E-4</v>
      </c>
      <c r="AA953" s="13">
        <f t="shared" si="1192"/>
        <v>3.2085901382212173E-3</v>
      </c>
      <c r="AB953" s="13">
        <f t="shared" si="1193"/>
        <v>5.6149124197569407E-3</v>
      </c>
      <c r="AC953" s="13">
        <f t="shared" si="1194"/>
        <v>1.0328422689911962E-3</v>
      </c>
      <c r="AD953" s="13">
        <f t="shared" si="1195"/>
        <v>9.183032744672491E-2</v>
      </c>
      <c r="AE953" s="13">
        <f t="shared" si="1196"/>
        <v>6.6191300023599214E-2</v>
      </c>
      <c r="AF953" s="13">
        <f t="shared" si="1197"/>
        <v>2.3855344528505122E-2</v>
      </c>
      <c r="AG953" s="13">
        <f t="shared" si="1198"/>
        <v>5.7316441120488244E-3</v>
      </c>
      <c r="AH953" s="13">
        <f t="shared" si="1199"/>
        <v>1.6520009511845622E-4</v>
      </c>
      <c r="AI953" s="13">
        <f t="shared" si="1200"/>
        <v>5.7818794290746237E-4</v>
      </c>
      <c r="AJ953" s="13">
        <f t="shared" si="1201"/>
        <v>1.0118072180401989E-3</v>
      </c>
      <c r="AK953" s="13">
        <f t="shared" si="1202"/>
        <v>1.1804164591997799E-3</v>
      </c>
      <c r="AL953" s="13">
        <f t="shared" si="1203"/>
        <v>1.042239456303169E-4</v>
      </c>
      <c r="AM953" s="13">
        <f t="shared" si="1204"/>
        <v>6.4279851757795645E-2</v>
      </c>
      <c r="AN953" s="13">
        <f t="shared" si="1205"/>
        <v>4.633291714701903E-2</v>
      </c>
      <c r="AO953" s="13">
        <f t="shared" si="1206"/>
        <v>1.6698383339785634E-2</v>
      </c>
      <c r="AP953" s="13">
        <f t="shared" si="1207"/>
        <v>4.0120649037724901E-3</v>
      </c>
      <c r="AQ953" s="13">
        <f t="shared" si="1208"/>
        <v>7.2297409565980151E-4</v>
      </c>
      <c r="AR953" s="13">
        <f t="shared" si="1209"/>
        <v>2.3815245712276627E-5</v>
      </c>
      <c r="AS953" s="13">
        <f t="shared" si="1210"/>
        <v>8.33515738495397E-5</v>
      </c>
      <c r="AT953" s="13">
        <f t="shared" si="1211"/>
        <v>1.4586212855267495E-4</v>
      </c>
      <c r="AU953" s="13">
        <f t="shared" si="1212"/>
        <v>1.7016883675824012E-4</v>
      </c>
      <c r="AV953" s="13">
        <f t="shared" si="1213"/>
        <v>1.4889454149777075E-4</v>
      </c>
      <c r="AW953" s="13">
        <f t="shared" si="1214"/>
        <v>7.3036259913794993E-6</v>
      </c>
      <c r="AX953" s="13">
        <f t="shared" si="1215"/>
        <v>3.7495776693900452E-2</v>
      </c>
      <c r="AY953" s="13">
        <f t="shared" si="1216"/>
        <v>2.7026955840963405E-2</v>
      </c>
      <c r="AZ953" s="13">
        <f t="shared" si="1217"/>
        <v>9.7405148850831964E-3</v>
      </c>
      <c r="BA953" s="13">
        <f t="shared" si="1218"/>
        <v>2.340321043055987E-3</v>
      </c>
      <c r="BB953" s="13">
        <f t="shared" si="1219"/>
        <v>4.2172585195868808E-4</v>
      </c>
      <c r="BC953" s="13">
        <f t="shared" si="1220"/>
        <v>6.0795998818364426E-5</v>
      </c>
      <c r="BD953" s="13">
        <f t="shared" si="1221"/>
        <v>2.8610048515681606E-6</v>
      </c>
      <c r="BE953" s="13">
        <f t="shared" si="1222"/>
        <v>1.0013302405124685E-5</v>
      </c>
      <c r="BF953" s="13">
        <f t="shared" si="1223"/>
        <v>1.7522903710127984E-5</v>
      </c>
      <c r="BG953" s="13">
        <f t="shared" si="1224"/>
        <v>2.0442949589223207E-5</v>
      </c>
      <c r="BH953" s="13">
        <f t="shared" si="1225"/>
        <v>1.7887197585265491E-5</v>
      </c>
      <c r="BI953" s="13">
        <f t="shared" si="1226"/>
        <v>1.2520770001722047E-5</v>
      </c>
      <c r="BJ953" s="14">
        <f t="shared" si="1227"/>
        <v>0.81081494899351569</v>
      </c>
      <c r="BK953" s="14">
        <f t="shared" si="1228"/>
        <v>0.10982617879639074</v>
      </c>
      <c r="BL953" s="14">
        <f t="shared" si="1229"/>
        <v>4.016943920263967E-2</v>
      </c>
      <c r="BM953" s="14">
        <f t="shared" si="1230"/>
        <v>0.72719594941318333</v>
      </c>
      <c r="BN953" s="14">
        <f t="shared" si="1231"/>
        <v>0.20751172504873303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1.7115384615384599</v>
      </c>
      <c r="F954" s="10">
        <f>VLOOKUP(B954,home!$B$2:$E$405,3,FALSE)</f>
        <v>1.27</v>
      </c>
      <c r="G954" s="10">
        <f>VLOOKUP(C954,away!$B$2:$E$405,4,FALSE)</f>
        <v>0.64</v>
      </c>
      <c r="H954" s="10">
        <f>VLOOKUP(A954,away!$A$2:$E$405,3,FALSE)</f>
        <v>1.4722222222222201</v>
      </c>
      <c r="I954" s="10">
        <f>VLOOKUP(C954,away!$B$2:$E$405,3,FALSE)</f>
        <v>1.1200000000000001</v>
      </c>
      <c r="J954" s="10">
        <f>VLOOKUP(B954,home!$B$2:$E$405,4,FALSE)</f>
        <v>0.34</v>
      </c>
      <c r="K954" s="12">
        <f t="shared" si="1176"/>
        <v>1.3911384615384603</v>
      </c>
      <c r="L954" s="12">
        <f t="shared" si="1177"/>
        <v>0.56062222222222147</v>
      </c>
      <c r="M954" s="13">
        <f t="shared" si="1178"/>
        <v>0.14202379233506757</v>
      </c>
      <c r="N954" s="13">
        <f t="shared" si="1179"/>
        <v>0.19757475997086368</v>
      </c>
      <c r="O954" s="13">
        <f t="shared" si="1180"/>
        <v>7.9621694067312884E-2</v>
      </c>
      <c r="P954" s="13">
        <f t="shared" si="1181"/>
        <v>0.11076480098988761</v>
      </c>
      <c r="Q954" s="13">
        <f t="shared" si="1182"/>
        <v>0.13742692381234894</v>
      </c>
      <c r="R954" s="13">
        <f t="shared" si="1183"/>
        <v>2.2318845532557408E-2</v>
      </c>
      <c r="S954" s="13">
        <f t="shared" si="1184"/>
        <v>2.1596453905033605E-2</v>
      </c>
      <c r="T954" s="13">
        <f t="shared" si="1185"/>
        <v>7.7044587420842997E-2</v>
      </c>
      <c r="U954" s="13">
        <f t="shared" si="1186"/>
        <v>3.1048604437476451E-2</v>
      </c>
      <c r="V954" s="13">
        <f t="shared" si="1187"/>
        <v>1.8714602356787106E-3</v>
      </c>
      <c r="W954" s="13">
        <f t="shared" si="1188"/>
        <v>6.3726626455424762E-2</v>
      </c>
      <c r="X954" s="13">
        <f t="shared" si="1189"/>
        <v>3.5726562938165639E-2</v>
      </c>
      <c r="Y954" s="13">
        <f t="shared" si="1190"/>
        <v>1.0014552553378239E-2</v>
      </c>
      <c r="Z954" s="13">
        <f t="shared" si="1191"/>
        <v>4.1708135932989453E-3</v>
      </c>
      <c r="AA954" s="13">
        <f t="shared" si="1192"/>
        <v>5.8021792055455938E-3</v>
      </c>
      <c r="AB954" s="13">
        <f t="shared" si="1193"/>
        <v>4.0358173267865715E-3</v>
      </c>
      <c r="AC954" s="13">
        <f t="shared" si="1194"/>
        <v>9.1222356637079313E-5</v>
      </c>
      <c r="AD954" s="13">
        <f t="shared" si="1195"/>
        <v>2.2163140271558929E-2</v>
      </c>
      <c r="AE954" s="13">
        <f t="shared" si="1196"/>
        <v>1.2425148950464177E-2</v>
      </c>
      <c r="AF954" s="13">
        <f t="shared" si="1197"/>
        <v>3.4829073080256644E-3</v>
      </c>
      <c r="AG954" s="13">
        <f t="shared" si="1198"/>
        <v>6.508650782731212E-4</v>
      </c>
      <c r="AH954" s="13">
        <f t="shared" si="1199"/>
        <v>5.8456269628747576E-4</v>
      </c>
      <c r="AI954" s="13">
        <f t="shared" si="1200"/>
        <v>8.1320764998613331E-4</v>
      </c>
      <c r="AJ954" s="13">
        <f t="shared" si="1201"/>
        <v>5.6564221955650816E-4</v>
      </c>
      <c r="AK954" s="13">
        <f t="shared" si="1202"/>
        <v>2.6229554903168021E-4</v>
      </c>
      <c r="AL954" s="13">
        <f t="shared" si="1203"/>
        <v>2.8457840795847474E-6</v>
      </c>
      <c r="AM954" s="13">
        <f t="shared" si="1204"/>
        <v>6.1663993720475121E-3</v>
      </c>
      <c r="AN954" s="13">
        <f t="shared" si="1205"/>
        <v>3.4570205190669872E-3</v>
      </c>
      <c r="AO954" s="13">
        <f t="shared" si="1206"/>
        <v>9.6904126283357589E-4</v>
      </c>
      <c r="AP954" s="13">
        <f t="shared" si="1207"/>
        <v>1.8108868873159575E-4</v>
      </c>
      <c r="AQ954" s="13">
        <f t="shared" si="1208"/>
        <v>2.5380585774003838E-5</v>
      </c>
      <c r="AR954" s="13">
        <f t="shared" si="1209"/>
        <v>6.5543767564179661E-5</v>
      </c>
      <c r="AS954" s="13">
        <f t="shared" si="1210"/>
        <v>9.1180455972667329E-5</v>
      </c>
      <c r="AT954" s="13">
        <f t="shared" si="1211"/>
        <v>6.3422319622095884E-5</v>
      </c>
      <c r="AU954" s="13">
        <f t="shared" si="1212"/>
        <v>2.9409742715427652E-5</v>
      </c>
      <c r="AV954" s="13">
        <f t="shared" si="1213"/>
        <v>1.0228256058845488E-5</v>
      </c>
      <c r="AW954" s="13">
        <f t="shared" si="1214"/>
        <v>6.1650997979685576E-8</v>
      </c>
      <c r="AX954" s="13">
        <f t="shared" si="1215"/>
        <v>1.4297192226103192E-3</v>
      </c>
      <c r="AY954" s="13">
        <f t="shared" si="1216"/>
        <v>8.0153236773362413E-4</v>
      </c>
      <c r="AZ954" s="13">
        <f t="shared" si="1217"/>
        <v>2.2467842859093156E-4</v>
      </c>
      <c r="BA954" s="13">
        <f t="shared" si="1218"/>
        <v>4.1986573307348258E-5</v>
      </c>
      <c r="BB954" s="13">
        <f t="shared" si="1219"/>
        <v>5.884651507765446E-6</v>
      </c>
      <c r="BC954" s="13">
        <f t="shared" si="1220"/>
        <v>6.5981328105736226E-7</v>
      </c>
      <c r="BD954" s="13">
        <f t="shared" si="1221"/>
        <v>6.1242154374411912E-6</v>
      </c>
      <c r="BE954" s="13">
        <f t="shared" si="1222"/>
        <v>8.5196316417720278E-6</v>
      </c>
      <c r="BF954" s="13">
        <f t="shared" si="1223"/>
        <v>5.9259936275045635E-6</v>
      </c>
      <c r="BG954" s="13">
        <f t="shared" si="1224"/>
        <v>2.747959219351139E-6</v>
      </c>
      <c r="BH954" s="13">
        <f t="shared" si="1225"/>
        <v>9.5569794019464262E-7</v>
      </c>
      <c r="BI954" s="13">
        <f t="shared" si="1226"/>
        <v>2.6590163244356994E-7</v>
      </c>
      <c r="BJ954" s="14">
        <f t="shared" si="1227"/>
        <v>0.57353946624483088</v>
      </c>
      <c r="BK954" s="14">
        <f t="shared" si="1228"/>
        <v>0.27715210797411777</v>
      </c>
      <c r="BL954" s="14">
        <f t="shared" si="1229"/>
        <v>0.14533717262597262</v>
      </c>
      <c r="BM954" s="14">
        <f t="shared" si="1230"/>
        <v>0.30966727301344649</v>
      </c>
      <c r="BN954" s="14">
        <f t="shared" si="1231"/>
        <v>0.68973081670803804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1.7115384615384599</v>
      </c>
      <c r="F955" s="10">
        <f>VLOOKUP(B955,home!$B$2:$E$405,3,FALSE)</f>
        <v>0.96</v>
      </c>
      <c r="G955" s="10">
        <f>VLOOKUP(C955,away!$B$2:$E$405,4,FALSE)</f>
        <v>0.96</v>
      </c>
      <c r="H955" s="10">
        <f>VLOOKUP(A955,away!$A$2:$E$405,3,FALSE)</f>
        <v>1.4722222222222201</v>
      </c>
      <c r="I955" s="10">
        <f>VLOOKUP(C955,away!$B$2:$E$405,3,FALSE)</f>
        <v>1.1200000000000001</v>
      </c>
      <c r="J955" s="10">
        <f>VLOOKUP(B955,home!$B$2:$E$405,4,FALSE)</f>
        <v>0.68</v>
      </c>
      <c r="K955" s="12">
        <f t="shared" si="1176"/>
        <v>1.5773538461538446</v>
      </c>
      <c r="L955" s="12">
        <f t="shared" si="1177"/>
        <v>1.1212444444444429</v>
      </c>
      <c r="M955" s="13">
        <f t="shared" si="1178"/>
        <v>6.7299781391997229E-2</v>
      </c>
      <c r="N955" s="13">
        <f t="shared" si="1179"/>
        <v>0.10615556902397975</v>
      </c>
      <c r="O955" s="13">
        <f t="shared" si="1180"/>
        <v>7.5459505998102375E-2</v>
      </c>
      <c r="P955" s="13">
        <f t="shared" si="1181"/>
        <v>0.11902634201497589</v>
      </c>
      <c r="Q955" s="13">
        <f t="shared" si="1182"/>
        <v>8.3722447545312204E-2</v>
      </c>
      <c r="R955" s="13">
        <f t="shared" si="1183"/>
        <v>4.2304275940447222E-2</v>
      </c>
      <c r="S955" s="13">
        <f t="shared" si="1184"/>
        <v>5.2627474415357783E-2</v>
      </c>
      <c r="T955" s="13">
        <f t="shared" si="1185"/>
        <v>9.3873329185472587E-2</v>
      </c>
      <c r="U955" s="13">
        <f t="shared" si="1186"/>
        <v>6.6728812363417975E-2</v>
      </c>
      <c r="V955" s="13">
        <f t="shared" si="1187"/>
        <v>1.0341879010243365E-2</v>
      </c>
      <c r="W955" s="13">
        <f t="shared" si="1188"/>
        <v>4.4019974881670559E-2</v>
      </c>
      <c r="X955" s="13">
        <f t="shared" si="1189"/>
        <v>4.9357152280657034E-2</v>
      </c>
      <c r="Y955" s="13">
        <f t="shared" si="1190"/>
        <v>2.7670716394142543E-2</v>
      </c>
      <c r="Z955" s="13">
        <f t="shared" si="1191"/>
        <v>1.5811144791490386E-2</v>
      </c>
      <c r="AA955" s="13">
        <f t="shared" si="1192"/>
        <v>2.4939770048952689E-2</v>
      </c>
      <c r="AB955" s="13">
        <f t="shared" si="1193"/>
        <v>1.966942110445399E-2</v>
      </c>
      <c r="AC955" s="13">
        <f t="shared" si="1194"/>
        <v>1.1431649578666978E-3</v>
      </c>
      <c r="AD955" s="13">
        <f t="shared" si="1195"/>
        <v>1.7358769171799682E-2</v>
      </c>
      <c r="AE955" s="13">
        <f t="shared" si="1196"/>
        <v>1.9463423496273856E-2</v>
      </c>
      <c r="AF955" s="13">
        <f t="shared" si="1197"/>
        <v>1.0911627732533253E-2</v>
      </c>
      <c r="AG955" s="13">
        <f t="shared" si="1198"/>
        <v>4.0782006583162745E-3</v>
      </c>
      <c r="AH955" s="13">
        <f t="shared" si="1199"/>
        <v>4.4320395644413197E-3</v>
      </c>
      <c r="AI955" s="13">
        <f t="shared" si="1200"/>
        <v>6.9908946532775259E-3</v>
      </c>
      <c r="AJ955" s="13">
        <f t="shared" si="1201"/>
        <v>5.5135572847018269E-3</v>
      </c>
      <c r="AK955" s="13">
        <f t="shared" si="1202"/>
        <v>2.8989435963379909E-3</v>
      </c>
      <c r="AL955" s="13">
        <f t="shared" si="1203"/>
        <v>8.0872026886409475E-5</v>
      </c>
      <c r="AM955" s="13">
        <f t="shared" si="1204"/>
        <v>5.476184263527E-3</v>
      </c>
      <c r="AN955" s="13">
        <f t="shared" si="1205"/>
        <v>6.1401411822337316E-3</v>
      </c>
      <c r="AO955" s="13">
        <f t="shared" si="1206"/>
        <v>3.4422995943420537E-3</v>
      </c>
      <c r="AP955" s="13">
        <f t="shared" si="1207"/>
        <v>1.2865530987564626E-3</v>
      </c>
      <c r="AQ955" s="13">
        <f t="shared" si="1208"/>
        <v>3.6063512861586648E-4</v>
      </c>
      <c r="AR955" s="13">
        <f t="shared" si="1209"/>
        <v>9.9387994783755955E-4</v>
      </c>
      <c r="AS955" s="13">
        <f t="shared" si="1210"/>
        <v>1.567700358336757E-3</v>
      </c>
      <c r="AT955" s="13">
        <f t="shared" si="1211"/>
        <v>1.236409094919622E-3</v>
      </c>
      <c r="AU955" s="13">
        <f t="shared" si="1212"/>
        <v>6.5008488043035307E-4</v>
      </c>
      <c r="AV955" s="13">
        <f t="shared" si="1213"/>
        <v>2.563534716183201E-4</v>
      </c>
      <c r="AW955" s="13">
        <f t="shared" si="1214"/>
        <v>3.9730612511034975E-6</v>
      </c>
      <c r="AX955" s="13">
        <f t="shared" si="1215"/>
        <v>1.4396467183869111E-3</v>
      </c>
      <c r="AY955" s="13">
        <f t="shared" si="1216"/>
        <v>1.6141958849539974E-3</v>
      </c>
      <c r="AZ955" s="13">
        <f t="shared" si="1217"/>
        <v>9.0495408412487571E-4</v>
      </c>
      <c r="BA955" s="13">
        <f t="shared" si="1218"/>
        <v>3.3822491310077531E-4</v>
      </c>
      <c r="BB955" s="13">
        <f t="shared" si="1219"/>
        <v>9.4808201196737172E-5</v>
      </c>
      <c r="BC955" s="13">
        <f t="shared" si="1220"/>
        <v>2.1260633775922503E-5</v>
      </c>
      <c r="BD955" s="13">
        <f t="shared" si="1221"/>
        <v>1.8573039499293273E-4</v>
      </c>
      <c r="BE955" s="13">
        <f t="shared" si="1222"/>
        <v>2.9296255288977521E-4</v>
      </c>
      <c r="BF955" s="13">
        <f t="shared" si="1223"/>
        <v>2.3105280478986803E-4</v>
      </c>
      <c r="BG955" s="13">
        <f t="shared" si="1224"/>
        <v>1.2148401009997721E-4</v>
      </c>
      <c r="BH955" s="13">
        <f t="shared" si="1225"/>
        <v>4.7905817644347922E-5</v>
      </c>
      <c r="BI955" s="13">
        <f t="shared" si="1226"/>
        <v>1.5112885142891373E-5</v>
      </c>
      <c r="BJ955" s="14">
        <f t="shared" si="1227"/>
        <v>0.47773011407317201</v>
      </c>
      <c r="BK955" s="14">
        <f t="shared" si="1228"/>
        <v>0.25213370970228133</v>
      </c>
      <c r="BL955" s="14">
        <f t="shared" si="1229"/>
        <v>0.25453589677283533</v>
      </c>
      <c r="BM955" s="14">
        <f t="shared" si="1230"/>
        <v>0.50463272060126141</v>
      </c>
      <c r="BN955" s="14">
        <f t="shared" si="1231"/>
        <v>0.4939679219148147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1.8444444444444399</v>
      </c>
      <c r="F956" s="10">
        <f>VLOOKUP(B956,home!$B$2:$E$405,3,FALSE)</f>
        <v>0.36</v>
      </c>
      <c r="G956" s="10">
        <f>VLOOKUP(C956,away!$B$2:$E$405,4,FALSE)</f>
        <v>1.27</v>
      </c>
      <c r="H956" s="10">
        <f>VLOOKUP(A956,away!$A$2:$E$405,3,FALSE)</f>
        <v>1.24444444444444</v>
      </c>
      <c r="I956" s="10">
        <f>VLOOKUP(C956,away!$B$2:$E$405,3,FALSE)</f>
        <v>0.18</v>
      </c>
      <c r="J956" s="10">
        <f>VLOOKUP(B956,home!$B$2:$E$405,4,FALSE)</f>
        <v>2.14</v>
      </c>
      <c r="K956" s="12">
        <f t="shared" si="1176"/>
        <v>0.84327999999999792</v>
      </c>
      <c r="L956" s="12">
        <f t="shared" si="1177"/>
        <v>0.47935999999999834</v>
      </c>
      <c r="M956" s="13">
        <f t="shared" si="1178"/>
        <v>0.26643099486309862</v>
      </c>
      <c r="N956" s="13">
        <f t="shared" si="1179"/>
        <v>0.22467592934815328</v>
      </c>
      <c r="O956" s="13">
        <f t="shared" si="1180"/>
        <v>0.1277163616975745</v>
      </c>
      <c r="P956" s="13">
        <f t="shared" si="1181"/>
        <v>0.10770065349233038</v>
      </c>
      <c r="Q956" s="13">
        <f t="shared" si="1182"/>
        <v>9.4732358850355108E-2</v>
      </c>
      <c r="R956" s="13">
        <f t="shared" si="1183"/>
        <v>3.0611057571674552E-2</v>
      </c>
      <c r="S956" s="13">
        <f t="shared" si="1184"/>
        <v>1.0884085360109095E-2</v>
      </c>
      <c r="T956" s="13">
        <f t="shared" si="1185"/>
        <v>4.5410903538506062E-2</v>
      </c>
      <c r="U956" s="13">
        <f t="shared" si="1186"/>
        <v>2.5813692629041655E-2</v>
      </c>
      <c r="V956" s="13">
        <f t="shared" si="1187"/>
        <v>4.888583321139261E-4</v>
      </c>
      <c r="W956" s="13">
        <f t="shared" si="1188"/>
        <v>2.6628634523775754E-2</v>
      </c>
      <c r="X956" s="13">
        <f t="shared" si="1189"/>
        <v>1.2764702245317099E-2</v>
      </c>
      <c r="Y956" s="13">
        <f t="shared" si="1190"/>
        <v>3.0594438341575918E-3</v>
      </c>
      <c r="Z956" s="13">
        <f t="shared" si="1191"/>
        <v>4.8912388525192878E-3</v>
      </c>
      <c r="AA956" s="13">
        <f t="shared" si="1192"/>
        <v>4.1246838995524547E-3</v>
      </c>
      <c r="AB956" s="13">
        <f t="shared" si="1193"/>
        <v>1.7391317194072925E-3</v>
      </c>
      <c r="AC956" s="13">
        <f t="shared" si="1194"/>
        <v>1.2350843850978669E-5</v>
      </c>
      <c r="AD956" s="13">
        <f t="shared" si="1195"/>
        <v>5.61384873030239E-3</v>
      </c>
      <c r="AE956" s="13">
        <f t="shared" si="1196"/>
        <v>2.6910545273577439E-3</v>
      </c>
      <c r="AF956" s="13">
        <f t="shared" si="1197"/>
        <v>6.4499194911710189E-4</v>
      </c>
      <c r="AG956" s="13">
        <f t="shared" si="1198"/>
        <v>1.0306111357625762E-4</v>
      </c>
      <c r="AH956" s="13">
        <f t="shared" si="1199"/>
        <v>5.8616606408590927E-4</v>
      </c>
      <c r="AI956" s="13">
        <f t="shared" si="1200"/>
        <v>4.9430211852236441E-4</v>
      </c>
      <c r="AJ956" s="13">
        <f t="shared" si="1201"/>
        <v>2.0841754525376918E-4</v>
      </c>
      <c r="AK956" s="13">
        <f t="shared" si="1202"/>
        <v>5.8584782520532686E-5</v>
      </c>
      <c r="AL956" s="13">
        <f t="shared" si="1203"/>
        <v>1.9970558674911423E-7</v>
      </c>
      <c r="AM956" s="13">
        <f t="shared" si="1204"/>
        <v>9.4680927145787772E-4</v>
      </c>
      <c r="AN956" s="13">
        <f t="shared" si="1205"/>
        <v>4.5386249236604667E-4</v>
      </c>
      <c r="AO956" s="13">
        <f t="shared" si="1206"/>
        <v>1.0878176217029369E-4</v>
      </c>
      <c r="AP956" s="13">
        <f t="shared" si="1207"/>
        <v>1.7381875171317267E-5</v>
      </c>
      <c r="AQ956" s="13">
        <f t="shared" si="1208"/>
        <v>2.0830439205306537E-6</v>
      </c>
      <c r="AR956" s="13">
        <f t="shared" si="1209"/>
        <v>5.6196912896044127E-5</v>
      </c>
      <c r="AS956" s="13">
        <f t="shared" si="1210"/>
        <v>4.738973270697598E-5</v>
      </c>
      <c r="AT956" s="13">
        <f t="shared" si="1211"/>
        <v>1.9981406898569299E-5</v>
      </c>
      <c r="AU956" s="13">
        <f t="shared" si="1212"/>
        <v>5.616640269808493E-6</v>
      </c>
      <c r="AV956" s="13">
        <f t="shared" si="1213"/>
        <v>1.1841001016810232E-6</v>
      </c>
      <c r="AW956" s="13">
        <f t="shared" si="1214"/>
        <v>2.24244244743378E-9</v>
      </c>
      <c r="AX956" s="13">
        <f t="shared" si="1215"/>
        <v>1.3307088707249947E-4</v>
      </c>
      <c r="AY956" s="13">
        <f t="shared" si="1216"/>
        <v>6.3788860427073117E-5</v>
      </c>
      <c r="AZ956" s="13">
        <f t="shared" si="1217"/>
        <v>1.5288914067160833E-5</v>
      </c>
      <c r="BA956" s="13">
        <f t="shared" si="1218"/>
        <v>2.4429646157447302E-6</v>
      </c>
      <c r="BB956" s="13">
        <f t="shared" si="1219"/>
        <v>2.9276487955084744E-7</v>
      </c>
      <c r="BC956" s="13">
        <f t="shared" si="1220"/>
        <v>2.806795453229876E-8</v>
      </c>
      <c r="BD956" s="13">
        <f t="shared" si="1221"/>
        <v>4.4897586943079347E-6</v>
      </c>
      <c r="BE956" s="13">
        <f t="shared" si="1222"/>
        <v>3.7861237117359863E-6</v>
      </c>
      <c r="BF956" s="13">
        <f t="shared" si="1223"/>
        <v>1.596381201816357E-6</v>
      </c>
      <c r="BG956" s="13">
        <f t="shared" si="1224"/>
        <v>4.4873211328923143E-7</v>
      </c>
      <c r="BH956" s="13">
        <f t="shared" si="1225"/>
        <v>9.4601704123635524E-8</v>
      </c>
      <c r="BI956" s="13">
        <f t="shared" si="1226"/>
        <v>1.5955145010675837E-8</v>
      </c>
      <c r="BJ956" s="14">
        <f t="shared" si="1227"/>
        <v>0.41806875956472106</v>
      </c>
      <c r="BK956" s="14">
        <f t="shared" si="1228"/>
        <v>0.38558093145751682</v>
      </c>
      <c r="BL956" s="14">
        <f t="shared" si="1229"/>
        <v>0.19149319837307638</v>
      </c>
      <c r="BM956" s="14">
        <f t="shared" si="1230"/>
        <v>0.14810298580666248</v>
      </c>
      <c r="BN956" s="14">
        <f t="shared" si="1231"/>
        <v>0.85186735582318651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1.8444444444444399</v>
      </c>
      <c r="F957" s="10">
        <f>VLOOKUP(B957,home!$B$2:$E$405,3,FALSE)</f>
        <v>2.71</v>
      </c>
      <c r="G957" s="10">
        <f>VLOOKUP(C957,away!$B$2:$E$405,4,FALSE)</f>
        <v>1.81</v>
      </c>
      <c r="H957" s="10">
        <f>VLOOKUP(A957,away!$A$2:$E$405,3,FALSE)</f>
        <v>1.24444444444444</v>
      </c>
      <c r="I957" s="10">
        <f>VLOOKUP(C957,away!$B$2:$E$405,3,FALSE)</f>
        <v>0.18</v>
      </c>
      <c r="J957" s="10">
        <f>VLOOKUP(B957,home!$B$2:$E$405,4,FALSE)</f>
        <v>0.54</v>
      </c>
      <c r="K957" s="12">
        <f t="shared" si="1176"/>
        <v>9.0471844444444223</v>
      </c>
      <c r="L957" s="12">
        <f t="shared" si="1177"/>
        <v>0.12095999999999958</v>
      </c>
      <c r="M957" s="13">
        <f t="shared" si="1178"/>
        <v>1.0430988305102861E-4</v>
      </c>
      <c r="N957" s="13">
        <f t="shared" si="1179"/>
        <v>9.4371075134108283E-4</v>
      </c>
      <c r="O957" s="13">
        <f t="shared" si="1180"/>
        <v>1.2617323453852379E-5</v>
      </c>
      <c r="P957" s="13">
        <f t="shared" si="1181"/>
        <v>1.14151252482217E-4</v>
      </c>
      <c r="Q957" s="13">
        <f t="shared" si="1182"/>
        <v>4.2689626147940024E-3</v>
      </c>
      <c r="R957" s="13">
        <f t="shared" si="1183"/>
        <v>7.6309572248898904E-7</v>
      </c>
      <c r="S957" s="13">
        <f t="shared" si="1184"/>
        <v>3.1230282457713764E-5</v>
      </c>
      <c r="T957" s="13">
        <f t="shared" si="1185"/>
        <v>5.1637371788548075E-4</v>
      </c>
      <c r="U957" s="13">
        <f t="shared" si="1186"/>
        <v>6.903867750124459E-6</v>
      </c>
      <c r="V957" s="13">
        <f t="shared" si="1187"/>
        <v>3.7974199286961155E-6</v>
      </c>
      <c r="W957" s="13">
        <f t="shared" si="1188"/>
        <v>1.2874030720826364E-2</v>
      </c>
      <c r="X957" s="13">
        <f t="shared" si="1189"/>
        <v>1.5572427559911518E-3</v>
      </c>
      <c r="Y957" s="13">
        <f t="shared" si="1190"/>
        <v>9.4182041882344503E-5</v>
      </c>
      <c r="Z957" s="13">
        <f t="shared" si="1191"/>
        <v>3.0768019530755918E-8</v>
      </c>
      <c r="AA957" s="13">
        <f t="shared" si="1192"/>
        <v>2.7836394768501707E-7</v>
      </c>
      <c r="AB957" s="13">
        <f t="shared" si="1193"/>
        <v>1.2592049886950141E-6</v>
      </c>
      <c r="AC957" s="13">
        <f t="shared" si="1194"/>
        <v>2.5973104631989522E-7</v>
      </c>
      <c r="AD957" s="13">
        <f t="shared" si="1195"/>
        <v>2.9118432618689977E-2</v>
      </c>
      <c r="AE957" s="13">
        <f t="shared" si="1196"/>
        <v>3.5221656095567274E-3</v>
      </c>
      <c r="AF957" s="13">
        <f t="shared" si="1197"/>
        <v>2.1302057606599012E-4</v>
      </c>
      <c r="AG957" s="13">
        <f t="shared" si="1198"/>
        <v>8.5889896269806877E-6</v>
      </c>
      <c r="AH957" s="13">
        <f t="shared" si="1199"/>
        <v>9.3042491061005628E-10</v>
      </c>
      <c r="AI957" s="13">
        <f t="shared" si="1200"/>
        <v>8.417725777994893E-9</v>
      </c>
      <c r="AJ957" s="13">
        <f t="shared" si="1201"/>
        <v>3.8078358858137113E-8</v>
      </c>
      <c r="AK957" s="13">
        <f t="shared" si="1202"/>
        <v>1.1483397864377021E-7</v>
      </c>
      <c r="AL957" s="13">
        <f t="shared" si="1203"/>
        <v>1.1369440125411161E-8</v>
      </c>
      <c r="AM957" s="13">
        <f t="shared" si="1204"/>
        <v>5.2687966126882965E-2</v>
      </c>
      <c r="AN957" s="13">
        <f t="shared" si="1205"/>
        <v>6.3731363827077411E-3</v>
      </c>
      <c r="AO957" s="13">
        <f t="shared" si="1206"/>
        <v>3.8544728842616281E-4</v>
      </c>
      <c r="AP957" s="13">
        <f t="shared" si="1207"/>
        <v>1.5541234669342822E-5</v>
      </c>
      <c r="AQ957" s="13">
        <f t="shared" si="1208"/>
        <v>4.699669364009256E-7</v>
      </c>
      <c r="AR957" s="13">
        <f t="shared" si="1209"/>
        <v>2.250883943747842E-11</v>
      </c>
      <c r="AS957" s="13">
        <f t="shared" si="1210"/>
        <v>2.0364162202125187E-10</v>
      </c>
      <c r="AT957" s="13">
        <f t="shared" si="1211"/>
        <v>9.2119165749605051E-10</v>
      </c>
      <c r="AU957" s="13">
        <f t="shared" si="1212"/>
        <v>2.7780636113500812E-9</v>
      </c>
      <c r="AV957" s="13">
        <f t="shared" si="1213"/>
        <v>6.283413472570888E-9</v>
      </c>
      <c r="AW957" s="13">
        <f t="shared" si="1214"/>
        <v>3.4561437739806304E-10</v>
      </c>
      <c r="AX957" s="13">
        <f t="shared" si="1215"/>
        <v>7.9446291258758406E-2</v>
      </c>
      <c r="AY957" s="13">
        <f t="shared" si="1216"/>
        <v>9.609823390659385E-3</v>
      </c>
      <c r="AZ957" s="13">
        <f t="shared" si="1217"/>
        <v>5.8120211866707742E-4</v>
      </c>
      <c r="BA957" s="13">
        <f t="shared" si="1218"/>
        <v>2.343406942465647E-5</v>
      </c>
      <c r="BB957" s="13">
        <f t="shared" si="1219"/>
        <v>7.0864625940160963E-7</v>
      </c>
      <c r="BC957" s="13">
        <f t="shared" si="1220"/>
        <v>1.7143570307443691E-8</v>
      </c>
      <c r="BD957" s="13">
        <f t="shared" si="1221"/>
        <v>4.5377820305956255E-13</v>
      </c>
      <c r="BE957" s="13">
        <f t="shared" si="1222"/>
        <v>4.1054150999484164E-12</v>
      </c>
      <c r="BF957" s="13">
        <f t="shared" si="1223"/>
        <v>1.8571223815120282E-11</v>
      </c>
      <c r="BG957" s="13">
        <f t="shared" si="1224"/>
        <v>5.6005762404817344E-11</v>
      </c>
      <c r="BH957" s="13">
        <f t="shared" si="1225"/>
        <v>1.2667361560702844E-10</v>
      </c>
      <c r="BI957" s="13">
        <f t="shared" si="1226"/>
        <v>2.2920791292828782E-10</v>
      </c>
      <c r="BJ957" s="14">
        <f t="shared" si="1227"/>
        <v>0.20224074802362194</v>
      </c>
      <c r="BK957" s="14">
        <f t="shared" si="1228"/>
        <v>9.8635833290654854E-3</v>
      </c>
      <c r="BL957" s="14">
        <f t="shared" si="1229"/>
        <v>2.1994760187947306E-5</v>
      </c>
      <c r="BM957" s="14">
        <f t="shared" si="1230"/>
        <v>0.1970720189150052</v>
      </c>
      <c r="BN957" s="14">
        <f t="shared" si="1231"/>
        <v>5.4445149208446723E-3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1.8444444444444399</v>
      </c>
      <c r="F958" s="10">
        <f>VLOOKUP(B958,home!$B$2:$E$405,3,FALSE)</f>
        <v>0.18</v>
      </c>
      <c r="G958" s="10">
        <f>VLOOKUP(C958,away!$B$2:$E$405,4,FALSE)</f>
        <v>0.54</v>
      </c>
      <c r="H958" s="10">
        <f>VLOOKUP(A958,away!$A$2:$E$405,3,FALSE)</f>
        <v>1.24444444444444</v>
      </c>
      <c r="I958" s="10">
        <f>VLOOKUP(C958,away!$B$2:$E$405,3,FALSE)</f>
        <v>1.08</v>
      </c>
      <c r="J958" s="10">
        <f>VLOOKUP(B958,home!$B$2:$E$405,4,FALSE)</f>
        <v>0.27</v>
      </c>
      <c r="K958" s="12">
        <f t="shared" si="1176"/>
        <v>0.17927999999999958</v>
      </c>
      <c r="L958" s="12">
        <f t="shared" si="1177"/>
        <v>0.36287999999999881</v>
      </c>
      <c r="M958" s="13">
        <f t="shared" si="1178"/>
        <v>0.58149087460572091</v>
      </c>
      <c r="N958" s="13">
        <f t="shared" si="1179"/>
        <v>0.10424968399931339</v>
      </c>
      <c r="O958" s="13">
        <f t="shared" si="1180"/>
        <v>0.21101140857692335</v>
      </c>
      <c r="P958" s="13">
        <f t="shared" si="1181"/>
        <v>3.783012532967072E-2</v>
      </c>
      <c r="Q958" s="13">
        <f t="shared" si="1182"/>
        <v>9.3449416736984293E-3</v>
      </c>
      <c r="R958" s="13">
        <f t="shared" si="1183"/>
        <v>3.8285909972196837E-2</v>
      </c>
      <c r="S958" s="13">
        <f t="shared" si="1184"/>
        <v>6.1527981132505373E-4</v>
      </c>
      <c r="T958" s="13">
        <f t="shared" si="1185"/>
        <v>3.3910924345516751E-3</v>
      </c>
      <c r="U958" s="13">
        <f t="shared" si="1186"/>
        <v>6.863897939815432E-3</v>
      </c>
      <c r="V958" s="13">
        <f t="shared" si="1187"/>
        <v>4.4475929396379948E-6</v>
      </c>
      <c r="W958" s="13">
        <f t="shared" si="1188"/>
        <v>5.5845371442021666E-4</v>
      </c>
      <c r="X958" s="13">
        <f t="shared" si="1189"/>
        <v>2.026516838888076E-4</v>
      </c>
      <c r="Y958" s="13">
        <f t="shared" si="1190"/>
        <v>3.6769121524785121E-5</v>
      </c>
      <c r="Z958" s="13">
        <f t="shared" si="1191"/>
        <v>4.6310636702369149E-3</v>
      </c>
      <c r="AA958" s="13">
        <f t="shared" si="1192"/>
        <v>8.3025709480007213E-4</v>
      </c>
      <c r="AB958" s="13">
        <f t="shared" si="1193"/>
        <v>7.4424245977878275E-5</v>
      </c>
      <c r="AC958" s="13">
        <f t="shared" si="1194"/>
        <v>1.8084226003110928E-8</v>
      </c>
      <c r="AD958" s="13">
        <f t="shared" si="1195"/>
        <v>2.5029895480314056E-5</v>
      </c>
      <c r="AE958" s="13">
        <f t="shared" si="1196"/>
        <v>9.082848471896336E-6</v>
      </c>
      <c r="AF958" s="13">
        <f t="shared" si="1197"/>
        <v>1.6479920267408652E-6</v>
      </c>
      <c r="AG958" s="13">
        <f t="shared" si="1198"/>
        <v>1.9934111555457447E-7</v>
      </c>
      <c r="AH958" s="13">
        <f t="shared" si="1199"/>
        <v>4.2013009616389136E-4</v>
      </c>
      <c r="AI958" s="13">
        <f t="shared" si="1200"/>
        <v>7.5320923640262259E-5</v>
      </c>
      <c r="AJ958" s="13">
        <f t="shared" si="1201"/>
        <v>6.7517675951130922E-6</v>
      </c>
      <c r="AK958" s="13">
        <f t="shared" si="1202"/>
        <v>4.0348563148395731E-7</v>
      </c>
      <c r="AL958" s="13">
        <f t="shared" si="1203"/>
        <v>4.7060311077221926E-11</v>
      </c>
      <c r="AM958" s="13">
        <f t="shared" si="1204"/>
        <v>8.9747193234213897E-7</v>
      </c>
      <c r="AN958" s="13">
        <f t="shared" si="1205"/>
        <v>3.2567461480831437E-7</v>
      </c>
      <c r="AO958" s="13">
        <f t="shared" si="1206"/>
        <v>5.9090402110820349E-8</v>
      </c>
      <c r="AP958" s="13">
        <f t="shared" si="1207"/>
        <v>7.1475750393248081E-9</v>
      </c>
      <c r="AQ958" s="13">
        <f t="shared" si="1208"/>
        <v>6.4842800756754412E-10</v>
      </c>
      <c r="AR958" s="13">
        <f t="shared" si="1209"/>
        <v>3.049136185919048E-5</v>
      </c>
      <c r="AS958" s="13">
        <f t="shared" si="1210"/>
        <v>5.4664913541156563E-6</v>
      </c>
      <c r="AT958" s="13">
        <f t="shared" si="1211"/>
        <v>4.9001628498292621E-7</v>
      </c>
      <c r="AU958" s="13">
        <f t="shared" si="1212"/>
        <v>2.9283373190579592E-8</v>
      </c>
      <c r="AV958" s="13">
        <f t="shared" si="1213"/>
        <v>1.3124807864017745E-9</v>
      </c>
      <c r="AW958" s="13">
        <f t="shared" si="1214"/>
        <v>8.5044683504836843E-14</v>
      </c>
      <c r="AX958" s="13">
        <f t="shared" si="1215"/>
        <v>2.681646133838302E-8</v>
      </c>
      <c r="AY958" s="13">
        <f t="shared" si="1216"/>
        <v>9.7311574904723999E-9</v>
      </c>
      <c r="AZ958" s="13">
        <f t="shared" si="1217"/>
        <v>1.7656212150713057E-9</v>
      </c>
      <c r="BA958" s="13">
        <f t="shared" si="1218"/>
        <v>2.1356954217502452E-10</v>
      </c>
      <c r="BB958" s="13">
        <f t="shared" si="1219"/>
        <v>1.937502886611815E-11</v>
      </c>
      <c r="BC958" s="13">
        <f t="shared" si="1220"/>
        <v>1.4061620949873864E-12</v>
      </c>
      <c r="BD958" s="13">
        <f t="shared" si="1221"/>
        <v>1.8441175652438342E-6</v>
      </c>
      <c r="BE958" s="13">
        <f t="shared" si="1222"/>
        <v>3.3061339709691381E-7</v>
      </c>
      <c r="BF958" s="13">
        <f t="shared" si="1223"/>
        <v>2.9636184915767279E-8</v>
      </c>
      <c r="BG958" s="13">
        <f t="shared" si="1224"/>
        <v>1.771058410566248E-9</v>
      </c>
      <c r="BH958" s="13">
        <f t="shared" si="1225"/>
        <v>7.9378837961579053E-11</v>
      </c>
      <c r="BI958" s="13">
        <f t="shared" si="1226"/>
        <v>2.8462076139503728E-12</v>
      </c>
      <c r="BJ958" s="14">
        <f t="shared" si="1227"/>
        <v>0.1178208812850349</v>
      </c>
      <c r="BK958" s="14">
        <f t="shared" si="1228"/>
        <v>0.61994075520210001</v>
      </c>
      <c r="BL958" s="14">
        <f t="shared" si="1229"/>
        <v>0.25760718878852729</v>
      </c>
      <c r="BM958" s="14">
        <f t="shared" si="1230"/>
        <v>1.7786935057303149E-2</v>
      </c>
      <c r="BN958" s="14">
        <f t="shared" si="1231"/>
        <v>0.98221294415752358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1.8444444444444399</v>
      </c>
      <c r="F959" s="10">
        <f>VLOOKUP(B959,home!$B$2:$E$405,3,FALSE)</f>
        <v>0.72</v>
      </c>
      <c r="G959" s="10">
        <f>VLOOKUP(C959,away!$B$2:$E$405,4,FALSE)</f>
        <v>0.36</v>
      </c>
      <c r="H959" s="10">
        <f>VLOOKUP(A959,away!$A$2:$E$405,3,FALSE)</f>
        <v>1.24444444444444</v>
      </c>
      <c r="I959" s="10">
        <f>VLOOKUP(C959,away!$B$2:$E$405,3,FALSE)</f>
        <v>0.54</v>
      </c>
      <c r="J959" s="10">
        <f>VLOOKUP(B959,home!$B$2:$E$405,4,FALSE)</f>
        <v>0</v>
      </c>
      <c r="K959" s="12">
        <f t="shared" si="1176"/>
        <v>0.47807999999999878</v>
      </c>
      <c r="L959" s="12">
        <f t="shared" si="1177"/>
        <v>0</v>
      </c>
      <c r="M959" s="13">
        <f t="shared" si="1178"/>
        <v>0.61997259719025433</v>
      </c>
      <c r="N959" s="13">
        <f t="shared" si="1179"/>
        <v>0.29639649926471595</v>
      </c>
      <c r="O959" s="13">
        <f t="shared" si="1180"/>
        <v>0</v>
      </c>
      <c r="P959" s="13">
        <f t="shared" si="1181"/>
        <v>0</v>
      </c>
      <c r="Q959" s="13">
        <f t="shared" si="1182"/>
        <v>7.0850619184237532E-2</v>
      </c>
      <c r="R959" s="13">
        <f t="shared" si="1183"/>
        <v>0</v>
      </c>
      <c r="S959" s="13">
        <f t="shared" si="1184"/>
        <v>0</v>
      </c>
      <c r="T959" s="13">
        <f t="shared" si="1185"/>
        <v>0</v>
      </c>
      <c r="U959" s="13">
        <f t="shared" si="1186"/>
        <v>0</v>
      </c>
      <c r="V959" s="13">
        <f t="shared" si="1187"/>
        <v>0</v>
      </c>
      <c r="W959" s="13">
        <f t="shared" si="1188"/>
        <v>1.1290754673200065E-2</v>
      </c>
      <c r="X959" s="13">
        <f t="shared" si="1189"/>
        <v>0</v>
      </c>
      <c r="Y959" s="13">
        <f t="shared" si="1190"/>
        <v>0</v>
      </c>
      <c r="Z959" s="13">
        <f t="shared" si="1191"/>
        <v>0</v>
      </c>
      <c r="AA959" s="13">
        <f t="shared" si="1192"/>
        <v>0</v>
      </c>
      <c r="AB959" s="13">
        <f t="shared" si="1193"/>
        <v>0</v>
      </c>
      <c r="AC959" s="13">
        <f t="shared" si="1194"/>
        <v>0</v>
      </c>
      <c r="AD959" s="13">
        <f t="shared" si="1195"/>
        <v>1.3494709985408678E-3</v>
      </c>
      <c r="AE959" s="13">
        <f t="shared" si="1196"/>
        <v>0</v>
      </c>
      <c r="AF959" s="13">
        <f t="shared" si="1197"/>
        <v>0</v>
      </c>
      <c r="AG959" s="13">
        <f t="shared" si="1198"/>
        <v>0</v>
      </c>
      <c r="AH959" s="13">
        <f t="shared" si="1199"/>
        <v>0</v>
      </c>
      <c r="AI959" s="13">
        <f t="shared" si="1200"/>
        <v>0</v>
      </c>
      <c r="AJ959" s="13">
        <f t="shared" si="1201"/>
        <v>0</v>
      </c>
      <c r="AK959" s="13">
        <f t="shared" si="1202"/>
        <v>0</v>
      </c>
      <c r="AL959" s="13">
        <f t="shared" si="1203"/>
        <v>0</v>
      </c>
      <c r="AM959" s="13">
        <f t="shared" si="1204"/>
        <v>1.2903101899648333E-4</v>
      </c>
      <c r="AN959" s="13">
        <f t="shared" si="1205"/>
        <v>0</v>
      </c>
      <c r="AO959" s="13">
        <f t="shared" si="1206"/>
        <v>0</v>
      </c>
      <c r="AP959" s="13">
        <f t="shared" si="1207"/>
        <v>0</v>
      </c>
      <c r="AQ959" s="13">
        <f t="shared" si="1208"/>
        <v>0</v>
      </c>
      <c r="AR959" s="13">
        <f t="shared" si="1209"/>
        <v>0</v>
      </c>
      <c r="AS959" s="13">
        <f t="shared" si="1210"/>
        <v>0</v>
      </c>
      <c r="AT959" s="13">
        <f t="shared" si="1211"/>
        <v>0</v>
      </c>
      <c r="AU959" s="13">
        <f t="shared" si="1212"/>
        <v>0</v>
      </c>
      <c r="AV959" s="13">
        <f t="shared" si="1213"/>
        <v>0</v>
      </c>
      <c r="AW959" s="13">
        <f t="shared" si="1214"/>
        <v>0</v>
      </c>
      <c r="AX959" s="13">
        <f t="shared" si="1215"/>
        <v>1.0281191593639764E-5</v>
      </c>
      <c r="AY959" s="13">
        <f t="shared" si="1216"/>
        <v>0</v>
      </c>
      <c r="AZ959" s="13">
        <f t="shared" si="1217"/>
        <v>0</v>
      </c>
      <c r="BA959" s="13">
        <f t="shared" si="1218"/>
        <v>0</v>
      </c>
      <c r="BB959" s="13">
        <f t="shared" si="1219"/>
        <v>0</v>
      </c>
      <c r="BC959" s="13">
        <f t="shared" si="1220"/>
        <v>0</v>
      </c>
      <c r="BD959" s="13">
        <f t="shared" si="1221"/>
        <v>0</v>
      </c>
      <c r="BE959" s="13">
        <f t="shared" si="1222"/>
        <v>0</v>
      </c>
      <c r="BF959" s="13">
        <f t="shared" si="1223"/>
        <v>0</v>
      </c>
      <c r="BG959" s="13">
        <f t="shared" si="1224"/>
        <v>0</v>
      </c>
      <c r="BH959" s="13">
        <f t="shared" si="1225"/>
        <v>0</v>
      </c>
      <c r="BI959" s="13">
        <f t="shared" si="1226"/>
        <v>0</v>
      </c>
      <c r="BJ959" s="14">
        <f t="shared" si="1227"/>
        <v>0.38002665633128452</v>
      </c>
      <c r="BK959" s="14">
        <f t="shared" si="1228"/>
        <v>0.61997259719025433</v>
      </c>
      <c r="BL959" s="14">
        <f t="shared" si="1229"/>
        <v>0</v>
      </c>
      <c r="BM959" s="14">
        <f t="shared" si="1230"/>
        <v>1.2779537882331056E-2</v>
      </c>
      <c r="BN959" s="14">
        <f t="shared" si="1231"/>
        <v>0.98721971563920774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1.8444444444444399</v>
      </c>
      <c r="F960" s="10">
        <f>VLOOKUP(B960,home!$B$2:$E$405,3,FALSE)</f>
        <v>1.08</v>
      </c>
      <c r="G960" s="10">
        <f>VLOOKUP(C960,away!$B$2:$E$405,4,FALSE)</f>
        <v>0.54</v>
      </c>
      <c r="H960" s="10">
        <f>VLOOKUP(A960,away!$A$2:$E$405,3,FALSE)</f>
        <v>1.24444444444444</v>
      </c>
      <c r="I960" s="10">
        <f>VLOOKUP(C960,away!$B$2:$E$405,3,FALSE)</f>
        <v>0.18</v>
      </c>
      <c r="J960" s="10">
        <f>VLOOKUP(B960,home!$B$2:$E$405,4,FALSE)</f>
        <v>0.8</v>
      </c>
      <c r="K960" s="12">
        <f t="shared" si="1176"/>
        <v>1.0756799999999975</v>
      </c>
      <c r="L960" s="12">
        <f t="shared" si="1177"/>
        <v>0.17919999999999936</v>
      </c>
      <c r="M960" s="13">
        <f t="shared" si="1178"/>
        <v>0.28511005937886963</v>
      </c>
      <c r="N960" s="13">
        <f t="shared" si="1179"/>
        <v>0.30668718867266176</v>
      </c>
      <c r="O960" s="13">
        <f t="shared" si="1180"/>
        <v>5.1091722640693255E-2</v>
      </c>
      <c r="P960" s="13">
        <f t="shared" si="1181"/>
        <v>5.49583442101408E-2</v>
      </c>
      <c r="Q960" s="13">
        <f t="shared" si="1182"/>
        <v>0.16494863755570399</v>
      </c>
      <c r="R960" s="13">
        <f t="shared" si="1183"/>
        <v>4.5778183486060988E-3</v>
      </c>
      <c r="S960" s="13">
        <f t="shared" si="1184"/>
        <v>2.6484681081583817E-3</v>
      </c>
      <c r="T960" s="13">
        <f t="shared" si="1185"/>
        <v>2.9558795849982049E-2</v>
      </c>
      <c r="U960" s="13">
        <f t="shared" si="1186"/>
        <v>4.9242676412285967E-3</v>
      </c>
      <c r="V960" s="13">
        <f t="shared" si="1187"/>
        <v>5.6724847565046177E-5</v>
      </c>
      <c r="W960" s="13">
        <f t="shared" si="1188"/>
        <v>5.9143983481973104E-2</v>
      </c>
      <c r="X960" s="13">
        <f t="shared" si="1189"/>
        <v>1.0598601839969543E-2</v>
      </c>
      <c r="Y960" s="13">
        <f t="shared" si="1190"/>
        <v>9.4963472486126745E-4</v>
      </c>
      <c r="Z960" s="13">
        <f t="shared" si="1191"/>
        <v>2.7344834935673666E-4</v>
      </c>
      <c r="AA960" s="13">
        <f t="shared" si="1192"/>
        <v>2.9414292043605382E-4</v>
      </c>
      <c r="AB960" s="13">
        <f t="shared" si="1193"/>
        <v>1.582018283273268E-4</v>
      </c>
      <c r="AC960" s="13">
        <f t="shared" si="1194"/>
        <v>6.8339918112220704E-7</v>
      </c>
      <c r="AD960" s="13">
        <f t="shared" si="1195"/>
        <v>1.5905000037972166E-2</v>
      </c>
      <c r="AE960" s="13">
        <f t="shared" si="1196"/>
        <v>2.8501760068046019E-3</v>
      </c>
      <c r="AF960" s="13">
        <f t="shared" si="1197"/>
        <v>2.553757702096914E-4</v>
      </c>
      <c r="AG960" s="13">
        <f t="shared" si="1198"/>
        <v>1.5254446007192179E-5</v>
      </c>
      <c r="AH960" s="13">
        <f t="shared" si="1199"/>
        <v>1.2250486051181758E-5</v>
      </c>
      <c r="AI960" s="13">
        <f t="shared" si="1200"/>
        <v>1.3177602835535162E-5</v>
      </c>
      <c r="AJ960" s="13">
        <f t="shared" si="1201"/>
        <v>7.087441909064214E-6</v>
      </c>
      <c r="AK960" s="13">
        <f t="shared" si="1202"/>
        <v>2.5412731709140595E-6</v>
      </c>
      <c r="AL960" s="13">
        <f t="shared" si="1203"/>
        <v>5.2693317816798459E-9</v>
      </c>
      <c r="AM960" s="13">
        <f t="shared" si="1204"/>
        <v>3.4217380881691735E-3</v>
      </c>
      <c r="AN960" s="13">
        <f t="shared" si="1205"/>
        <v>6.1317546539991369E-4</v>
      </c>
      <c r="AO960" s="13">
        <f t="shared" si="1206"/>
        <v>5.4940521699832063E-5</v>
      </c>
      <c r="AP960" s="13">
        <f t="shared" si="1207"/>
        <v>3.2817804962032909E-6</v>
      </c>
      <c r="AQ960" s="13">
        <f t="shared" si="1208"/>
        <v>1.4702376622990688E-7</v>
      </c>
      <c r="AR960" s="13">
        <f t="shared" si="1209"/>
        <v>4.3905742007435284E-7</v>
      </c>
      <c r="AS960" s="13">
        <f t="shared" si="1210"/>
        <v>4.7228528562557878E-7</v>
      </c>
      <c r="AT960" s="13">
        <f t="shared" si="1211"/>
        <v>2.5401391802086063E-7</v>
      </c>
      <c r="AU960" s="13">
        <f t="shared" si="1212"/>
        <v>9.1079230445559611E-8</v>
      </c>
      <c r="AV960" s="13">
        <f t="shared" si="1213"/>
        <v>2.4493026651419825E-8</v>
      </c>
      <c r="AW960" s="13">
        <f t="shared" si="1214"/>
        <v>2.8214615947677415E-11</v>
      </c>
      <c r="AX960" s="13">
        <f t="shared" si="1215"/>
        <v>6.1344920444696778E-4</v>
      </c>
      <c r="AY960" s="13">
        <f t="shared" si="1216"/>
        <v>1.0993009743689624E-4</v>
      </c>
      <c r="AZ960" s="13">
        <f t="shared" si="1217"/>
        <v>9.8497367303458664E-6</v>
      </c>
      <c r="BA960" s="13">
        <f t="shared" si="1218"/>
        <v>5.883576073593243E-7</v>
      </c>
      <c r="BB960" s="13">
        <f t="shared" si="1219"/>
        <v>2.6358420809697633E-8</v>
      </c>
      <c r="BC960" s="13">
        <f t="shared" si="1220"/>
        <v>9.4468580181956023E-10</v>
      </c>
      <c r="BD960" s="13">
        <f t="shared" si="1221"/>
        <v>1.3113181612887285E-8</v>
      </c>
      <c r="BE960" s="13">
        <f t="shared" si="1222"/>
        <v>1.4105587197350562E-8</v>
      </c>
      <c r="BF960" s="13">
        <f t="shared" si="1223"/>
        <v>7.5865490182230062E-9</v>
      </c>
      <c r="BG960" s="13">
        <f t="shared" si="1224"/>
        <v>2.7202330159740359E-9</v>
      </c>
      <c r="BH960" s="13">
        <f t="shared" si="1225"/>
        <v>7.3152506265573581E-10</v>
      </c>
      <c r="BI960" s="13">
        <f t="shared" si="1226"/>
        <v>1.573773758795041E-10</v>
      </c>
      <c r="BJ960" s="14">
        <f t="shared" si="1227"/>
        <v>0.59573977596500494</v>
      </c>
      <c r="BK960" s="14">
        <f t="shared" si="1228"/>
        <v>0.34288421531068364</v>
      </c>
      <c r="BL960" s="14">
        <f t="shared" si="1229"/>
        <v>6.1082529526592107E-2</v>
      </c>
      <c r="BM960" s="14">
        <f t="shared" si="1230"/>
        <v>0.13249626827573965</v>
      </c>
      <c r="BN960" s="14">
        <f t="shared" si="1231"/>
        <v>0.86737377080667555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1.4126984126984099</v>
      </c>
      <c r="F961" s="10">
        <f>VLOOKUP(B961,home!$B$2:$E$405,3,FALSE)</f>
        <v>1.18</v>
      </c>
      <c r="G961" s="10">
        <f>VLOOKUP(C961,away!$B$2:$E$405,4,FALSE)</f>
        <v>0.53</v>
      </c>
      <c r="H961" s="10">
        <f>VLOOKUP(A961,away!$A$2:$E$405,3,FALSE)</f>
        <v>1.3333333333333299</v>
      </c>
      <c r="I961" s="10">
        <f>VLOOKUP(C961,away!$B$2:$E$405,3,FALSE)</f>
        <v>1.06</v>
      </c>
      <c r="J961" s="10">
        <f>VLOOKUP(B961,home!$B$2:$E$405,4,FALSE)</f>
        <v>1.5</v>
      </c>
      <c r="K961" s="12">
        <f t="shared" si="1176"/>
        <v>0.88350158730158557</v>
      </c>
      <c r="L961" s="12">
        <f t="shared" si="1177"/>
        <v>2.1199999999999948</v>
      </c>
      <c r="M961" s="13">
        <f t="shared" si="1178"/>
        <v>4.9613039467992705E-2</v>
      </c>
      <c r="N961" s="13">
        <f t="shared" si="1179"/>
        <v>4.3833199120827768E-2</v>
      </c>
      <c r="O961" s="13">
        <f t="shared" si="1180"/>
        <v>0.10517964367214427</v>
      </c>
      <c r="P961" s="13">
        <f t="shared" si="1181"/>
        <v>9.2926382136154645E-2</v>
      </c>
      <c r="Q961" s="13">
        <f t="shared" si="1182"/>
        <v>1.9363350499878897E-2</v>
      </c>
      <c r="R961" s="13">
        <f t="shared" si="1183"/>
        <v>0.11149042229247269</v>
      </c>
      <c r="S961" s="13">
        <f t="shared" si="1184"/>
        <v>4.3513321243327657E-2</v>
      </c>
      <c r="T961" s="13">
        <f t="shared" si="1185"/>
        <v>4.1050303059743158E-2</v>
      </c>
      <c r="U961" s="13">
        <f t="shared" si="1186"/>
        <v>9.850196506432371E-2</v>
      </c>
      <c r="V961" s="13">
        <f t="shared" si="1187"/>
        <v>9.0557185978840694E-3</v>
      </c>
      <c r="W961" s="13">
        <f t="shared" si="1188"/>
        <v>5.7025169673733198E-3</v>
      </c>
      <c r="X961" s="13">
        <f t="shared" si="1189"/>
        <v>1.2089335970831408E-2</v>
      </c>
      <c r="Y961" s="13">
        <f t="shared" si="1190"/>
        <v>1.2814696129081263E-2</v>
      </c>
      <c r="Z961" s="13">
        <f t="shared" si="1191"/>
        <v>7.8786565086680499E-2</v>
      </c>
      <c r="AA961" s="13">
        <f t="shared" si="1192"/>
        <v>6.96080553121219E-2</v>
      </c>
      <c r="AB961" s="13">
        <f t="shared" si="1193"/>
        <v>3.074941367861813E-2</v>
      </c>
      <c r="AC961" s="13">
        <f t="shared" si="1194"/>
        <v>1.0600982825887833E-3</v>
      </c>
      <c r="AD961" s="13">
        <f t="shared" si="1195"/>
        <v>1.2595456980721378E-3</v>
      </c>
      <c r="AE961" s="13">
        <f t="shared" si="1196"/>
        <v>2.670236879912925E-3</v>
      </c>
      <c r="AF961" s="13">
        <f t="shared" si="1197"/>
        <v>2.8304510927076947E-3</v>
      </c>
      <c r="AG961" s="13">
        <f t="shared" si="1198"/>
        <v>2.0001854388467656E-3</v>
      </c>
      <c r="AH961" s="13">
        <f t="shared" si="1199"/>
        <v>4.1756879495940563E-2</v>
      </c>
      <c r="AI961" s="13">
        <f t="shared" si="1200"/>
        <v>3.6892269315424518E-2</v>
      </c>
      <c r="AJ961" s="13">
        <f t="shared" si="1201"/>
        <v>1.6297189249667568E-2</v>
      </c>
      <c r="AK961" s="13">
        <f t="shared" si="1202"/>
        <v>4.7995308568785453E-3</v>
      </c>
      <c r="AL961" s="13">
        <f t="shared" si="1203"/>
        <v>7.9423554102771602E-5</v>
      </c>
      <c r="AM961" s="13">
        <f t="shared" si="1204"/>
        <v>2.2256212470512355E-4</v>
      </c>
      <c r="AN961" s="13">
        <f t="shared" si="1205"/>
        <v>4.7183170437486071E-4</v>
      </c>
      <c r="AO961" s="13">
        <f t="shared" si="1206"/>
        <v>5.0014160663735131E-4</v>
      </c>
      <c r="AP961" s="13">
        <f t="shared" si="1207"/>
        <v>3.534334020237273E-4</v>
      </c>
      <c r="AQ961" s="13">
        <f t="shared" si="1208"/>
        <v>1.8731970307257501E-4</v>
      </c>
      <c r="AR961" s="13">
        <f t="shared" si="1209"/>
        <v>1.7704916906278751E-2</v>
      </c>
      <c r="AS961" s="13">
        <f t="shared" si="1210"/>
        <v>1.5642322189739957E-2</v>
      </c>
      <c r="AT961" s="13">
        <f t="shared" si="1211"/>
        <v>6.9100082418590315E-3</v>
      </c>
      <c r="AU961" s="13">
        <f t="shared" si="1212"/>
        <v>2.0350010833164981E-3</v>
      </c>
      <c r="AV961" s="13">
        <f t="shared" si="1213"/>
        <v>4.4948167181764291E-4</v>
      </c>
      <c r="AW961" s="13">
        <f t="shared" si="1214"/>
        <v>4.1322825714482098E-6</v>
      </c>
      <c r="AX961" s="13">
        <f t="shared" si="1215"/>
        <v>3.2772331741698332E-5</v>
      </c>
      <c r="AY961" s="13">
        <f t="shared" si="1216"/>
        <v>6.9477343292400284E-5</v>
      </c>
      <c r="AZ961" s="13">
        <f t="shared" si="1217"/>
        <v>7.3645983889944144E-5</v>
      </c>
      <c r="BA961" s="13">
        <f t="shared" si="1218"/>
        <v>5.2043161948893724E-5</v>
      </c>
      <c r="BB961" s="13">
        <f t="shared" si="1219"/>
        <v>2.7582875832913607E-5</v>
      </c>
      <c r="BC961" s="13">
        <f t="shared" si="1220"/>
        <v>1.169513935315534E-5</v>
      </c>
      <c r="BD961" s="13">
        <f t="shared" si="1221"/>
        <v>6.255737306885144E-3</v>
      </c>
      <c r="BE961" s="13">
        <f t="shared" si="1222"/>
        <v>5.5269538403747709E-3</v>
      </c>
      <c r="BF961" s="13">
        <f t="shared" si="1223"/>
        <v>2.4415362454568521E-3</v>
      </c>
      <c r="BG961" s="13">
        <f t="shared" si="1224"/>
        <v>7.1903371610516085E-4</v>
      </c>
      <c r="BH961" s="13">
        <f t="shared" si="1225"/>
        <v>1.5881685737556678E-4</v>
      </c>
      <c r="BI961" s="13">
        <f t="shared" si="1226"/>
        <v>2.8062989116312567E-5</v>
      </c>
      <c r="BJ961" s="14">
        <f t="shared" si="1227"/>
        <v>0.14561632623414797</v>
      </c>
      <c r="BK961" s="14">
        <f t="shared" si="1228"/>
        <v>0.19631746062534303</v>
      </c>
      <c r="BL961" s="14">
        <f t="shared" si="1229"/>
        <v>0.57314723998591743</v>
      </c>
      <c r="BM961" s="14">
        <f t="shared" si="1230"/>
        <v>0.57139620968189719</v>
      </c>
      <c r="BN961" s="14">
        <f t="shared" si="1231"/>
        <v>0.42240603718947101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1.4126984126984099</v>
      </c>
      <c r="F962" s="10">
        <f>VLOOKUP(B962,home!$B$2:$E$405,3,FALSE)</f>
        <v>0.53</v>
      </c>
      <c r="G962" s="10">
        <f>VLOOKUP(C962,away!$B$2:$E$405,4,FALSE)</f>
        <v>1.24</v>
      </c>
      <c r="H962" s="10">
        <f>VLOOKUP(A962,away!$A$2:$E$405,3,FALSE)</f>
        <v>1.3333333333333299</v>
      </c>
      <c r="I962" s="10">
        <f>VLOOKUP(C962,away!$B$2:$E$405,3,FALSE)</f>
        <v>0.71</v>
      </c>
      <c r="J962" s="10">
        <f>VLOOKUP(B962,home!$B$2:$E$405,4,FALSE)</f>
        <v>1.69</v>
      </c>
      <c r="K962" s="12">
        <f t="shared" si="1176"/>
        <v>0.92842539682539493</v>
      </c>
      <c r="L962" s="12">
        <f t="shared" si="1177"/>
        <v>1.5998666666666626</v>
      </c>
      <c r="M962" s="13">
        <f t="shared" si="1178"/>
        <v>7.9795189085562435E-2</v>
      </c>
      <c r="N962" s="13">
        <f t="shared" si="1179"/>
        <v>7.4083880091520726E-2</v>
      </c>
      <c r="O962" s="13">
        <f t="shared" si="1180"/>
        <v>0.12766166317835484</v>
      </c>
      <c r="P962" s="13">
        <f t="shared" si="1181"/>
        <v>0.118524330295754</v>
      </c>
      <c r="Q962" s="13">
        <f t="shared" si="1182"/>
        <v>3.4390677886167557E-2</v>
      </c>
      <c r="R962" s="13">
        <f t="shared" si="1183"/>
        <v>0.10212081976513838</v>
      </c>
      <c r="S962" s="13">
        <f t="shared" si="1184"/>
        <v>4.4012731322040116E-2</v>
      </c>
      <c r="T962" s="13">
        <f t="shared" si="1185"/>
        <v>5.5020499194149801E-2</v>
      </c>
      <c r="U962" s="13">
        <f t="shared" si="1186"/>
        <v>9.4811562614583247E-2</v>
      </c>
      <c r="V962" s="13">
        <f t="shared" si="1187"/>
        <v>7.2638457478351199E-3</v>
      </c>
      <c r="W962" s="13">
        <f t="shared" si="1188"/>
        <v>1.0643059587853148E-2</v>
      </c>
      <c r="X962" s="13">
        <f t="shared" si="1189"/>
        <v>1.702747626595328E-2</v>
      </c>
      <c r="Y962" s="13">
        <f t="shared" si="1190"/>
        <v>1.3620845847678193E-2</v>
      </c>
      <c r="Z962" s="13">
        <f t="shared" si="1191"/>
        <v>5.4459898504972987E-2</v>
      </c>
      <c r="AA962" s="13">
        <f t="shared" si="1192"/>
        <v>5.0561952880550279E-2</v>
      </c>
      <c r="AB962" s="13">
        <f t="shared" si="1193"/>
        <v>2.347150058369591E-2</v>
      </c>
      <c r="AC962" s="13">
        <f t="shared" si="1194"/>
        <v>6.7433768760063518E-4</v>
      </c>
      <c r="AD962" s="13">
        <f t="shared" si="1195"/>
        <v>2.4703217053222205E-3</v>
      </c>
      <c r="AE962" s="13">
        <f t="shared" si="1196"/>
        <v>3.9521853522881669E-3</v>
      </c>
      <c r="AF962" s="13">
        <f t="shared" si="1197"/>
        <v>3.1614848028070396E-3</v>
      </c>
      <c r="AG962" s="13">
        <f t="shared" si="1198"/>
        <v>1.6859847177280696E-3</v>
      </c>
      <c r="AH962" s="13">
        <f t="shared" si="1199"/>
        <v>2.1782144072038972E-2</v>
      </c>
      <c r="AI962" s="13">
        <f t="shared" si="1200"/>
        <v>2.0223095753790707E-2</v>
      </c>
      <c r="AJ962" s="13">
        <f t="shared" si="1201"/>
        <v>9.3878178501255495E-3</v>
      </c>
      <c r="AK962" s="13">
        <f t="shared" si="1202"/>
        <v>2.9052961709424459E-3</v>
      </c>
      <c r="AL962" s="13">
        <f t="shared" si="1203"/>
        <v>4.0065284001194859E-5</v>
      </c>
      <c r="AM962" s="13">
        <f t="shared" si="1204"/>
        <v>4.5870188191003388E-4</v>
      </c>
      <c r="AN962" s="13">
        <f t="shared" si="1205"/>
        <v>7.3386185080513103E-4</v>
      </c>
      <c r="AO962" s="13">
        <f t="shared" si="1206"/>
        <v>5.8704055652071638E-4</v>
      </c>
      <c r="AP962" s="13">
        <f t="shared" si="1207"/>
        <v>3.1306220611964698E-4</v>
      </c>
      <c r="AQ962" s="13">
        <f t="shared" si="1208"/>
        <v>1.2521444704098779E-4</v>
      </c>
      <c r="AR962" s="13">
        <f t="shared" si="1209"/>
        <v>6.9697052458771924E-3</v>
      </c>
      <c r="AS962" s="13">
        <f t="shared" si="1210"/>
        <v>6.4708513586595687E-3</v>
      </c>
      <c r="AT962" s="13">
        <f t="shared" si="1211"/>
        <v>3.0038513702308283E-3</v>
      </c>
      <c r="AU962" s="13">
        <f t="shared" si="1212"/>
        <v>9.2961730013702091E-4</v>
      </c>
      <c r="AV962" s="13">
        <f t="shared" si="1213"/>
        <v>2.1577007769386648E-4</v>
      </c>
      <c r="AW962" s="13">
        <f t="shared" si="1214"/>
        <v>1.6530901064651069E-6</v>
      </c>
      <c r="AX962" s="13">
        <f t="shared" si="1215"/>
        <v>7.097841278947976E-5</v>
      </c>
      <c r="AY962" s="13">
        <f t="shared" si="1216"/>
        <v>1.1355599667479539E-4</v>
      </c>
      <c r="AZ962" s="13">
        <f t="shared" si="1217"/>
        <v>9.0837226940057767E-5</v>
      </c>
      <c r="BA962" s="13">
        <f t="shared" si="1218"/>
        <v>4.844248382461112E-5</v>
      </c>
      <c r="BB962" s="13">
        <f t="shared" si="1219"/>
        <v>1.9375378780383578E-5</v>
      </c>
      <c r="BC962" s="13">
        <f t="shared" si="1220"/>
        <v>6.1996045329552455E-6</v>
      </c>
      <c r="BD962" s="13">
        <f t="shared" si="1221"/>
        <v>1.8584331832284494E-3</v>
      </c>
      <c r="BE962" s="13">
        <f t="shared" si="1222"/>
        <v>1.7254165656123549E-3</v>
      </c>
      <c r="BF962" s="13">
        <f t="shared" si="1223"/>
        <v>8.0096027980888047E-4</v>
      </c>
      <c r="BG962" s="13">
        <f t="shared" si="1224"/>
        <v>2.4787728854097971E-4</v>
      </c>
      <c r="BH962" s="13">
        <f t="shared" si="1225"/>
        <v>5.7533892494415496E-5</v>
      </c>
      <c r="BI962" s="13">
        <f t="shared" si="1226"/>
        <v>1.0683185394007466E-5</v>
      </c>
      <c r="BJ962" s="14">
        <f t="shared" si="1227"/>
        <v>0.21862368549740699</v>
      </c>
      <c r="BK962" s="14">
        <f t="shared" si="1228"/>
        <v>0.25042405541946827</v>
      </c>
      <c r="BL962" s="14">
        <f t="shared" si="1229"/>
        <v>0.47521655261689782</v>
      </c>
      <c r="BM962" s="14">
        <f t="shared" si="1230"/>
        <v>0.46203572882967986</v>
      </c>
      <c r="BN962" s="14">
        <f t="shared" si="1231"/>
        <v>0.5365765603024979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1.4126984126984099</v>
      </c>
      <c r="F963" s="10">
        <f>VLOOKUP(B963,home!$B$2:$E$405,3,FALSE)</f>
        <v>0.18</v>
      </c>
      <c r="G963" s="10">
        <f>VLOOKUP(C963,away!$B$2:$E$405,4,FALSE)</f>
        <v>0.71</v>
      </c>
      <c r="H963" s="10">
        <f>VLOOKUP(A963,away!$A$2:$E$405,3,FALSE)</f>
        <v>1.3333333333333299</v>
      </c>
      <c r="I963" s="10">
        <f>VLOOKUP(C963,away!$B$2:$E$405,3,FALSE)</f>
        <v>1.18</v>
      </c>
      <c r="J963" s="10">
        <f>VLOOKUP(B963,home!$B$2:$E$405,4,FALSE)</f>
        <v>1.31</v>
      </c>
      <c r="K963" s="12">
        <f t="shared" si="1176"/>
        <v>0.18054285714285678</v>
      </c>
      <c r="L963" s="12">
        <f t="shared" si="1177"/>
        <v>2.0610666666666613</v>
      </c>
      <c r="M963" s="13">
        <f t="shared" si="1178"/>
        <v>0.10628729470171579</v>
      </c>
      <c r="N963" s="13">
        <f t="shared" si="1179"/>
        <v>1.9189411863432589E-2</v>
      </c>
      <c r="O963" s="13">
        <f t="shared" si="1180"/>
        <v>0.21906520019988246</v>
      </c>
      <c r="P963" s="13">
        <f t="shared" si="1181"/>
        <v>3.9550657144658691E-2</v>
      </c>
      <c r="Q963" s="13">
        <f t="shared" si="1182"/>
        <v>1.7322556223575757E-3</v>
      </c>
      <c r="R963" s="13">
        <f t="shared" si="1183"/>
        <v>0.22575399097931828</v>
      </c>
      <c r="S963" s="13">
        <f t="shared" si="1184"/>
        <v>3.6793073080001212E-3</v>
      </c>
      <c r="T963" s="13">
        <f t="shared" si="1185"/>
        <v>3.5702943213871113E-3</v>
      </c>
      <c r="U963" s="13">
        <f t="shared" si="1186"/>
        <v>4.0758270542808832E-2</v>
      </c>
      <c r="V963" s="13">
        <f t="shared" si="1187"/>
        <v>1.5212335823385726E-4</v>
      </c>
      <c r="W963" s="13">
        <f t="shared" si="1188"/>
        <v>1.0424879312073811E-4</v>
      </c>
      <c r="X963" s="13">
        <f t="shared" si="1189"/>
        <v>2.1486371254138208E-4</v>
      </c>
      <c r="Y963" s="13">
        <f t="shared" si="1190"/>
        <v>2.2142421789764504E-4</v>
      </c>
      <c r="Z963" s="13">
        <f t="shared" si="1191"/>
        <v>0.15509800855814637</v>
      </c>
      <c r="AA963" s="13">
        <f t="shared" si="1192"/>
        <v>2.8001837602254994E-2</v>
      </c>
      <c r="AB963" s="13">
        <f t="shared" si="1193"/>
        <v>2.5277658829806994E-3</v>
      </c>
      <c r="AC963" s="13">
        <f t="shared" si="1194"/>
        <v>3.537922148930336E-6</v>
      </c>
      <c r="AD963" s="13">
        <f t="shared" si="1195"/>
        <v>4.7053437409281621E-6</v>
      </c>
      <c r="AE963" s="13">
        <f t="shared" si="1196"/>
        <v>9.6980271396356462E-6</v>
      </c>
      <c r="AF963" s="13">
        <f t="shared" si="1197"/>
        <v>9.9941402349658274E-6</v>
      </c>
      <c r="AG963" s="13">
        <f t="shared" si="1198"/>
        <v>6.8661964334267281E-6</v>
      </c>
      <c r="AH963" s="13">
        <f t="shared" si="1199"/>
        <v>7.9916833876394006E-2</v>
      </c>
      <c r="AI963" s="13">
        <f t="shared" si="1200"/>
        <v>1.4428413521855216E-2</v>
      </c>
      <c r="AJ963" s="13">
        <f t="shared" si="1201"/>
        <v>1.3024735006371849E-3</v>
      </c>
      <c r="AK963" s="13">
        <f t="shared" si="1202"/>
        <v>7.8384095719298631E-5</v>
      </c>
      <c r="AL963" s="13">
        <f t="shared" si="1203"/>
        <v>5.2659970811950292E-8</v>
      </c>
      <c r="AM963" s="13">
        <f t="shared" si="1204"/>
        <v>1.6990324056528576E-7</v>
      </c>
      <c r="AN963" s="13">
        <f t="shared" si="1205"/>
        <v>3.5018190568775741E-7</v>
      </c>
      <c r="AO963" s="13">
        <f t="shared" si="1206"/>
        <v>3.6087412654142268E-7</v>
      </c>
      <c r="AP963" s="13">
        <f t="shared" si="1207"/>
        <v>2.4792854435899102E-7</v>
      </c>
      <c r="AQ963" s="13">
        <f t="shared" si="1208"/>
        <v>1.2774931462337577E-7</v>
      </c>
      <c r="AR963" s="13">
        <f t="shared" si="1209"/>
        <v>3.294278448163452E-2</v>
      </c>
      <c r="AS963" s="13">
        <f t="shared" si="1210"/>
        <v>5.9475844325556585E-3</v>
      </c>
      <c r="AT963" s="13">
        <f t="shared" si="1211"/>
        <v>5.3689694327598762E-4</v>
      </c>
      <c r="AU963" s="13">
        <f t="shared" si="1212"/>
        <v>3.2310969376771048E-5</v>
      </c>
      <c r="AV963" s="13">
        <f t="shared" si="1213"/>
        <v>1.4583786820843986E-6</v>
      </c>
      <c r="AW963" s="13">
        <f t="shared" si="1214"/>
        <v>5.4431520214365009E-10</v>
      </c>
      <c r="AX963" s="13">
        <f t="shared" si="1215"/>
        <v>5.1124694149144673E-9</v>
      </c>
      <c r="AY963" s="13">
        <f t="shared" si="1216"/>
        <v>1.0537140295433017E-8</v>
      </c>
      <c r="AZ963" s="13">
        <f t="shared" si="1217"/>
        <v>1.0858874312453544E-8</v>
      </c>
      <c r="BA963" s="13">
        <f t="shared" si="1218"/>
        <v>7.4602879609736198E-9</v>
      </c>
      <c r="BB963" s="13">
        <f t="shared" si="1219"/>
        <v>3.8440377100243305E-9</v>
      </c>
      <c r="BC963" s="13">
        <f t="shared" si="1220"/>
        <v>1.5845635979081575E-9</v>
      </c>
      <c r="BD963" s="13">
        <f t="shared" si="1221"/>
        <v>1.1316212500380122E-2</v>
      </c>
      <c r="BE963" s="13">
        <f t="shared" si="1222"/>
        <v>2.0430613368543379E-3</v>
      </c>
      <c r="BF963" s="13">
        <f t="shared" si="1223"/>
        <v>1.8443006553689337E-4</v>
      </c>
      <c r="BG963" s="13">
        <f t="shared" si="1224"/>
        <v>1.1099176991691688E-5</v>
      </c>
      <c r="BH963" s="13">
        <f t="shared" si="1225"/>
        <v>5.0096928150356871E-7</v>
      </c>
      <c r="BI963" s="13">
        <f t="shared" si="1226"/>
        <v>1.808928508469169E-8</v>
      </c>
      <c r="BJ963" s="14">
        <f t="shared" si="1227"/>
        <v>2.5065058272791069E-2</v>
      </c>
      <c r="BK963" s="14">
        <f t="shared" si="1228"/>
        <v>0.14967298363186851</v>
      </c>
      <c r="BL963" s="14">
        <f t="shared" si="1229"/>
        <v>0.66484952754570559</v>
      </c>
      <c r="BM963" s="14">
        <f t="shared" si="1230"/>
        <v>0.38310675750432099</v>
      </c>
      <c r="BN963" s="14">
        <f t="shared" si="1231"/>
        <v>0.61157881051136531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1.4126984126984099</v>
      </c>
      <c r="F964" s="10">
        <f>VLOOKUP(B964,home!$B$2:$E$405,3,FALSE)</f>
        <v>0.88</v>
      </c>
      <c r="G964" s="10">
        <f>VLOOKUP(C964,away!$B$2:$E$405,4,FALSE)</f>
        <v>0.71</v>
      </c>
      <c r="H964" s="10">
        <f>VLOOKUP(A964,away!$A$2:$E$405,3,FALSE)</f>
        <v>1.3333333333333299</v>
      </c>
      <c r="I964" s="10">
        <f>VLOOKUP(C964,away!$B$2:$E$405,3,FALSE)</f>
        <v>1.24</v>
      </c>
      <c r="J964" s="10">
        <f>VLOOKUP(B964,home!$B$2:$E$405,4,FALSE)</f>
        <v>1.31</v>
      </c>
      <c r="K964" s="12">
        <f t="shared" si="1176"/>
        <v>0.88265396825396647</v>
      </c>
      <c r="L964" s="12">
        <f t="shared" si="1177"/>
        <v>2.1658666666666613</v>
      </c>
      <c r="M964" s="13">
        <f t="shared" si="1178"/>
        <v>4.7429037378647489E-2</v>
      </c>
      <c r="N964" s="13">
        <f t="shared" si="1179"/>
        <v>4.1863428052728913E-2</v>
      </c>
      <c r="O964" s="13">
        <f t="shared" si="1180"/>
        <v>0.10272497109049972</v>
      </c>
      <c r="P964" s="13">
        <f t="shared" si="1181"/>
        <v>9.0670603371803563E-2</v>
      </c>
      <c r="Q964" s="13">
        <f t="shared" si="1182"/>
        <v>1.8475460447727791E-2</v>
      </c>
      <c r="R964" s="13">
        <f t="shared" si="1183"/>
        <v>0.11124429535960491</v>
      </c>
      <c r="S964" s="13">
        <f t="shared" si="1184"/>
        <v>4.3333993109398811E-2</v>
      </c>
      <c r="T964" s="13">
        <f t="shared" si="1185"/>
        <v>4.0015383935051933E-2</v>
      </c>
      <c r="U964" s="13">
        <f t="shared" si="1186"/>
        <v>9.8190218744771587E-2</v>
      </c>
      <c r="V964" s="13">
        <f t="shared" si="1187"/>
        <v>9.2046736647632375E-3</v>
      </c>
      <c r="W964" s="13">
        <f t="shared" si="1188"/>
        <v>5.4358128265020482E-3</v>
      </c>
      <c r="X964" s="13">
        <f t="shared" si="1189"/>
        <v>1.1773245807159875E-2</v>
      </c>
      <c r="Y964" s="13">
        <f t="shared" si="1190"/>
        <v>1.2749640326100304E-2</v>
      </c>
      <c r="Z964" s="13">
        <f t="shared" si="1191"/>
        <v>8.0313437058729675E-2</v>
      </c>
      <c r="AA964" s="13">
        <f t="shared" si="1192"/>
        <v>7.0888973924002924E-2</v>
      </c>
      <c r="AB964" s="13">
        <f t="shared" si="1193"/>
        <v>3.1285217069736561E-2</v>
      </c>
      <c r="AC964" s="13">
        <f t="shared" si="1194"/>
        <v>1.0997921330893989E-3</v>
      </c>
      <c r="AD964" s="13">
        <f t="shared" si="1195"/>
        <v>1.1994854404994604E-3</v>
      </c>
      <c r="AE964" s="13">
        <f t="shared" si="1196"/>
        <v>2.5979255327297579E-3</v>
      </c>
      <c r="AF964" s="13">
        <f t="shared" si="1197"/>
        <v>2.8133801569108063E-3</v>
      </c>
      <c r="AG964" s="13">
        <f t="shared" si="1198"/>
        <v>2.031135434171512E-3</v>
      </c>
      <c r="AH964" s="13">
        <f t="shared" si="1199"/>
        <v>4.3487049052733394E-2</v>
      </c>
      <c r="AI964" s="13">
        <f t="shared" si="1200"/>
        <v>3.8384016414050023E-2</v>
      </c>
      <c r="AJ964" s="13">
        <f t="shared" si="1201"/>
        <v>1.6939902202693313E-2</v>
      </c>
      <c r="AK964" s="13">
        <f t="shared" si="1202"/>
        <v>4.9840239670137891E-3</v>
      </c>
      <c r="AL964" s="13">
        <f t="shared" si="1203"/>
        <v>8.4099380297076811E-5</v>
      </c>
      <c r="AM964" s="13">
        <f t="shared" si="1204"/>
        <v>2.117461167839412E-4</v>
      </c>
      <c r="AN964" s="13">
        <f t="shared" si="1205"/>
        <v>4.5861385613844434E-4</v>
      </c>
      <c r="AO964" s="13">
        <f t="shared" si="1206"/>
        <v>4.9664823194085815E-4</v>
      </c>
      <c r="AP964" s="13">
        <f t="shared" si="1207"/>
        <v>3.5855795020654579E-4</v>
      </c>
      <c r="AQ964" s="13">
        <f t="shared" si="1208"/>
        <v>1.9414717810517054E-4</v>
      </c>
      <c r="AR964" s="13">
        <f t="shared" si="1209"/>
        <v>1.8837429995002639E-2</v>
      </c>
      <c r="AS964" s="13">
        <f t="shared" si="1210"/>
        <v>1.6626932336795377E-2</v>
      </c>
      <c r="AT964" s="13">
        <f t="shared" si="1211"/>
        <v>7.3379139034813164E-3</v>
      </c>
      <c r="AU964" s="13">
        <f t="shared" si="1212"/>
        <v>2.1589462752045797E-3</v>
      </c>
      <c r="AV964" s="13">
        <f t="shared" si="1213"/>
        <v>4.7640062426411038E-4</v>
      </c>
      <c r="AW964" s="13">
        <f t="shared" si="1214"/>
        <v>4.465935951766195E-6</v>
      </c>
      <c r="AX964" s="13">
        <f t="shared" si="1215"/>
        <v>3.1149758373618904E-5</v>
      </c>
      <c r="AY964" s="13">
        <f t="shared" si="1216"/>
        <v>6.7466223336141892E-5</v>
      </c>
      <c r="AZ964" s="13">
        <f t="shared" si="1217"/>
        <v>7.3061422124819092E-5</v>
      </c>
      <c r="BA964" s="13">
        <f t="shared" si="1218"/>
        <v>5.2747099599802596E-5</v>
      </c>
      <c r="BB964" s="13">
        <f t="shared" si="1219"/>
        <v>2.8560796196639714E-5</v>
      </c>
      <c r="BC964" s="13">
        <f t="shared" si="1220"/>
        <v>1.2371775291152375E-5</v>
      </c>
      <c r="BD964" s="13">
        <f t="shared" si="1221"/>
        <v>6.7998936186404952E-3</v>
      </c>
      <c r="BE964" s="13">
        <f t="shared" si="1222"/>
        <v>6.001953086197857E-3</v>
      </c>
      <c r="BF964" s="13">
        <f t="shared" si="1223"/>
        <v>2.6488238544033391E-3</v>
      </c>
      <c r="BG964" s="13">
        <f t="shared" si="1224"/>
        <v>7.7933162876495825E-4</v>
      </c>
      <c r="BH964" s="13">
        <f t="shared" si="1225"/>
        <v>1.719700386788043E-4</v>
      </c>
      <c r="BI964" s="13">
        <f t="shared" si="1226"/>
        <v>3.0358007412126956E-5</v>
      </c>
      <c r="BJ964" s="14">
        <f t="shared" si="1227"/>
        <v>0.1409399683676795</v>
      </c>
      <c r="BK964" s="14">
        <f t="shared" si="1228"/>
        <v>0.19188966526133572</v>
      </c>
      <c r="BL964" s="14">
        <f t="shared" si="1229"/>
        <v>0.57999862119395196</v>
      </c>
      <c r="BM964" s="14">
        <f t="shared" si="1230"/>
        <v>0.5806708958932999</v>
      </c>
      <c r="BN964" s="14">
        <f t="shared" si="1231"/>
        <v>0.41240779570101238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1.56</v>
      </c>
      <c r="F965" s="10">
        <f>VLOOKUP(B965,home!$B$2:$E$405,3,FALSE)</f>
        <v>0</v>
      </c>
      <c r="G965" s="10">
        <f>VLOOKUP(C965,away!$B$2:$E$405,4,FALSE)</f>
        <v>0.21</v>
      </c>
      <c r="H965" s="10">
        <f>VLOOKUP(A965,away!$A$2:$E$405,3,FALSE)</f>
        <v>1.08</v>
      </c>
      <c r="I965" s="10">
        <f>VLOOKUP(C965,away!$B$2:$E$405,3,FALSE)</f>
        <v>0.64</v>
      </c>
      <c r="J965" s="10">
        <f>VLOOKUP(B965,home!$B$2:$E$405,4,FALSE)</f>
        <v>1.23</v>
      </c>
      <c r="K965" s="12">
        <f t="shared" si="1176"/>
        <v>0</v>
      </c>
      <c r="L965" s="12">
        <f t="shared" si="1177"/>
        <v>0.85017600000000004</v>
      </c>
      <c r="M965" s="13">
        <f t="shared" si="1178"/>
        <v>0.42733971354011779</v>
      </c>
      <c r="N965" s="13">
        <f t="shared" si="1179"/>
        <v>0</v>
      </c>
      <c r="O965" s="13">
        <f t="shared" si="1180"/>
        <v>0.36331396829868318</v>
      </c>
      <c r="P965" s="13">
        <f t="shared" si="1181"/>
        <v>0</v>
      </c>
      <c r="Q965" s="13">
        <f t="shared" si="1182"/>
        <v>0</v>
      </c>
      <c r="R965" s="13">
        <f t="shared" si="1183"/>
        <v>0.15444040815615062</v>
      </c>
      <c r="S965" s="13">
        <f t="shared" si="1184"/>
        <v>0</v>
      </c>
      <c r="T965" s="13">
        <f t="shared" si="1185"/>
        <v>0</v>
      </c>
      <c r="U965" s="13">
        <f t="shared" si="1186"/>
        <v>0</v>
      </c>
      <c r="V965" s="13">
        <f t="shared" si="1187"/>
        <v>0</v>
      </c>
      <c r="W965" s="13">
        <f t="shared" si="1188"/>
        <v>0</v>
      </c>
      <c r="X965" s="13">
        <f t="shared" si="1189"/>
        <v>0</v>
      </c>
      <c r="Y965" s="13">
        <f t="shared" si="1190"/>
        <v>0</v>
      </c>
      <c r="Z965" s="13">
        <f t="shared" si="1191"/>
        <v>4.3767176148187849E-2</v>
      </c>
      <c r="AA965" s="13">
        <f t="shared" si="1192"/>
        <v>0</v>
      </c>
      <c r="AB965" s="13">
        <f t="shared" si="1193"/>
        <v>0</v>
      </c>
      <c r="AC965" s="13">
        <f t="shared" si="1194"/>
        <v>0</v>
      </c>
      <c r="AD965" s="13">
        <f t="shared" si="1195"/>
        <v>0</v>
      </c>
      <c r="AE965" s="13">
        <f t="shared" si="1196"/>
        <v>0</v>
      </c>
      <c r="AF965" s="13">
        <f t="shared" si="1197"/>
        <v>0</v>
      </c>
      <c r="AG965" s="13">
        <f t="shared" si="1198"/>
        <v>0</v>
      </c>
      <c r="AH965" s="13">
        <f t="shared" si="1199"/>
        <v>9.3024506872404367E-3</v>
      </c>
      <c r="AI965" s="13">
        <f t="shared" si="1200"/>
        <v>0</v>
      </c>
      <c r="AJ965" s="13">
        <f t="shared" si="1201"/>
        <v>0</v>
      </c>
      <c r="AK965" s="13">
        <f t="shared" si="1202"/>
        <v>0</v>
      </c>
      <c r="AL965" s="13">
        <f t="shared" si="1203"/>
        <v>0</v>
      </c>
      <c r="AM965" s="13">
        <f t="shared" si="1204"/>
        <v>0</v>
      </c>
      <c r="AN965" s="13">
        <f t="shared" si="1205"/>
        <v>0</v>
      </c>
      <c r="AO965" s="13">
        <f t="shared" si="1206"/>
        <v>0</v>
      </c>
      <c r="AP965" s="13">
        <f t="shared" si="1207"/>
        <v>0</v>
      </c>
      <c r="AQ965" s="13">
        <f t="shared" si="1208"/>
        <v>0</v>
      </c>
      <c r="AR965" s="13">
        <f t="shared" si="1209"/>
        <v>1.5817440630950658E-3</v>
      </c>
      <c r="AS965" s="13">
        <f t="shared" si="1210"/>
        <v>0</v>
      </c>
      <c r="AT965" s="13">
        <f t="shared" si="1211"/>
        <v>0</v>
      </c>
      <c r="AU965" s="13">
        <f t="shared" si="1212"/>
        <v>0</v>
      </c>
      <c r="AV965" s="13">
        <f t="shared" si="1213"/>
        <v>0</v>
      </c>
      <c r="AW965" s="13">
        <f t="shared" si="1214"/>
        <v>0</v>
      </c>
      <c r="AX965" s="13">
        <f t="shared" si="1215"/>
        <v>0</v>
      </c>
      <c r="AY965" s="13">
        <f t="shared" si="1216"/>
        <v>0</v>
      </c>
      <c r="AZ965" s="13">
        <f t="shared" si="1217"/>
        <v>0</v>
      </c>
      <c r="BA965" s="13">
        <f t="shared" si="1218"/>
        <v>0</v>
      </c>
      <c r="BB965" s="13">
        <f t="shared" si="1219"/>
        <v>0</v>
      </c>
      <c r="BC965" s="13">
        <f t="shared" si="1220"/>
        <v>0</v>
      </c>
      <c r="BD965" s="13">
        <f t="shared" si="1221"/>
        <v>2.2412680676431838E-4</v>
      </c>
      <c r="BE965" s="13">
        <f t="shared" si="1222"/>
        <v>0</v>
      </c>
      <c r="BF965" s="13">
        <f t="shared" si="1223"/>
        <v>0</v>
      </c>
      <c r="BG965" s="13">
        <f t="shared" si="1224"/>
        <v>0</v>
      </c>
      <c r="BH965" s="13">
        <f t="shared" si="1225"/>
        <v>0</v>
      </c>
      <c r="BI965" s="13">
        <f t="shared" si="1226"/>
        <v>0</v>
      </c>
      <c r="BJ965" s="14">
        <f t="shared" si="1227"/>
        <v>0</v>
      </c>
      <c r="BK965" s="14">
        <f t="shared" si="1228"/>
        <v>0.42733971354011779</v>
      </c>
      <c r="BL965" s="14">
        <f t="shared" si="1229"/>
        <v>0.52886269801193364</v>
      </c>
      <c r="BM965" s="14">
        <f t="shared" si="1230"/>
        <v>5.4875497705287671E-2</v>
      </c>
      <c r="BN965" s="14">
        <f t="shared" si="1231"/>
        <v>0.94509408999495159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1.56</v>
      </c>
      <c r="F966" s="10">
        <f>VLOOKUP(B966,home!$B$2:$E$405,3,FALSE)</f>
        <v>0.43</v>
      </c>
      <c r="G966" s="10">
        <f>VLOOKUP(C966,away!$B$2:$E$405,4,FALSE)</f>
        <v>1.5</v>
      </c>
      <c r="H966" s="10">
        <f>VLOOKUP(A966,away!$A$2:$E$405,3,FALSE)</f>
        <v>1.08</v>
      </c>
      <c r="I966" s="10">
        <f>VLOOKUP(C966,away!$B$2:$E$405,3,FALSE)</f>
        <v>0.21</v>
      </c>
      <c r="J966" s="10">
        <f>VLOOKUP(B966,home!$B$2:$E$405,4,FALSE)</f>
        <v>1.23</v>
      </c>
      <c r="K966" s="12">
        <f t="shared" si="1176"/>
        <v>1.0062000000000002</v>
      </c>
      <c r="L966" s="12">
        <f t="shared" si="1177"/>
        <v>0.27896399999999999</v>
      </c>
      <c r="M966" s="13">
        <f t="shared" si="1178"/>
        <v>0.27660521665645132</v>
      </c>
      <c r="N966" s="13">
        <f t="shared" si="1179"/>
        <v>0.27832016899972145</v>
      </c>
      <c r="O966" s="13">
        <f t="shared" si="1180"/>
        <v>7.7162897659350291E-2</v>
      </c>
      <c r="P966" s="13">
        <f t="shared" si="1181"/>
        <v>7.7641307624838299E-2</v>
      </c>
      <c r="Q966" s="13">
        <f t="shared" si="1182"/>
        <v>0.14002287702375985</v>
      </c>
      <c r="R966" s="13">
        <f t="shared" si="1183"/>
        <v>1.0762835291321498E-2</v>
      </c>
      <c r="S966" s="13">
        <f t="shared" si="1184"/>
        <v>5.4483540861612438E-3</v>
      </c>
      <c r="T966" s="13">
        <f t="shared" si="1185"/>
        <v>3.906134186605615E-2</v>
      </c>
      <c r="U966" s="13">
        <f t="shared" si="1186"/>
        <v>1.0829564870127695E-2</v>
      </c>
      <c r="V966" s="13">
        <f t="shared" si="1187"/>
        <v>1.6992422179083286E-4</v>
      </c>
      <c r="W966" s="13">
        <f t="shared" si="1188"/>
        <v>4.6963672953769069E-2</v>
      </c>
      <c r="X966" s="13">
        <f t="shared" si="1189"/>
        <v>1.3101174061875236E-2</v>
      </c>
      <c r="Y966" s="13">
        <f t="shared" si="1190"/>
        <v>1.8273779604984818E-3</v>
      </c>
      <c r="Z966" s="13">
        <f t="shared" si="1191"/>
        <v>1.0008145280694038E-3</v>
      </c>
      <c r="AA966" s="13">
        <f t="shared" si="1192"/>
        <v>1.0070195781434344E-3</v>
      </c>
      <c r="AB966" s="13">
        <f t="shared" si="1193"/>
        <v>5.066315497639619E-4</v>
      </c>
      <c r="AC966" s="13">
        <f t="shared" si="1194"/>
        <v>2.9810398499640856E-6</v>
      </c>
      <c r="AD966" s="13">
        <f t="shared" si="1195"/>
        <v>1.181371193152061E-2</v>
      </c>
      <c r="AE966" s="13">
        <f t="shared" si="1196"/>
        <v>3.2956003352647154E-3</v>
      </c>
      <c r="AF966" s="13">
        <f t="shared" si="1197"/>
        <v>4.5967692596339305E-4</v>
      </c>
      <c r="AG966" s="13">
        <f t="shared" si="1198"/>
        <v>4.2744437991484006E-5</v>
      </c>
      <c r="AH966" s="13">
        <f t="shared" si="1199"/>
        <v>6.9797806002088283E-5</v>
      </c>
      <c r="AI966" s="13">
        <f t="shared" si="1200"/>
        <v>7.0230552399301252E-5</v>
      </c>
      <c r="AJ966" s="13">
        <f t="shared" si="1201"/>
        <v>3.533299091208846E-5</v>
      </c>
      <c r="AK966" s="13">
        <f t="shared" si="1202"/>
        <v>1.1850685151914474E-5</v>
      </c>
      <c r="AL966" s="13">
        <f t="shared" si="1203"/>
        <v>3.3470349522790201E-8</v>
      </c>
      <c r="AM966" s="13">
        <f t="shared" si="1204"/>
        <v>2.377391389099209E-3</v>
      </c>
      <c r="AN966" s="13">
        <f t="shared" si="1205"/>
        <v>6.6320661146867176E-4</v>
      </c>
      <c r="AO966" s="13">
        <f t="shared" si="1206"/>
        <v>9.2505384580873274E-5</v>
      </c>
      <c r="AP966" s="13">
        <f t="shared" si="1207"/>
        <v>8.6018907014062461E-6</v>
      </c>
      <c r="AQ966" s="13">
        <f t="shared" si="1208"/>
        <v>5.9990445940677301E-7</v>
      </c>
      <c r="AR966" s="13">
        <f t="shared" si="1209"/>
        <v>3.8942150307133106E-6</v>
      </c>
      <c r="AS966" s="13">
        <f t="shared" si="1210"/>
        <v>3.918359163903734E-6</v>
      </c>
      <c r="AT966" s="13">
        <f t="shared" si="1211"/>
        <v>1.9713264953599688E-6</v>
      </c>
      <c r="AU966" s="13">
        <f t="shared" si="1212"/>
        <v>6.611829065437338E-7</v>
      </c>
      <c r="AV966" s="13">
        <f t="shared" si="1213"/>
        <v>1.6632056014107624E-7</v>
      </c>
      <c r="AW966" s="13">
        <f t="shared" si="1214"/>
        <v>2.609697812305043E-10</v>
      </c>
      <c r="AX966" s="13">
        <f t="shared" si="1215"/>
        <v>3.986885359519372E-4</v>
      </c>
      <c r="AY966" s="13">
        <f t="shared" si="1216"/>
        <v>1.1121974874329621E-4</v>
      </c>
      <c r="AZ966" s="13">
        <f t="shared" si="1217"/>
        <v>1.5513152994212441E-5</v>
      </c>
      <c r="BA966" s="13">
        <f t="shared" si="1218"/>
        <v>1.4425370706258271E-6</v>
      </c>
      <c r="BB966" s="13">
        <f t="shared" si="1219"/>
        <v>1.0060397784251579E-7</v>
      </c>
      <c r="BC966" s="13">
        <f t="shared" si="1220"/>
        <v>5.6129776149719143E-9</v>
      </c>
      <c r="BD966" s="13">
        <f t="shared" si="1221"/>
        <v>1.8105763363798476E-7</v>
      </c>
      <c r="BE966" s="13">
        <f t="shared" si="1222"/>
        <v>1.821801909665403E-7</v>
      </c>
      <c r="BF966" s="13">
        <f t="shared" si="1223"/>
        <v>9.165485407526643E-8</v>
      </c>
      <c r="BG966" s="13">
        <f t="shared" si="1224"/>
        <v>3.074103805684437E-8</v>
      </c>
      <c r="BH966" s="13">
        <f t="shared" si="1225"/>
        <v>7.7329081231992027E-9</v>
      </c>
      <c r="BI966" s="13">
        <f t="shared" si="1226"/>
        <v>1.5561704307126083E-9</v>
      </c>
      <c r="BJ966" s="14">
        <f t="shared" si="1227"/>
        <v>0.53857762186844538</v>
      </c>
      <c r="BK966" s="14">
        <f t="shared" si="1228"/>
        <v>0.3599790368481845</v>
      </c>
      <c r="BL966" s="14">
        <f t="shared" si="1229"/>
        <v>0.10046726731012423</v>
      </c>
      <c r="BM966" s="14">
        <f t="shared" si="1230"/>
        <v>0.13939821781160736</v>
      </c>
      <c r="BN966" s="14">
        <f t="shared" si="1231"/>
        <v>0.86051530325544268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1.56</v>
      </c>
      <c r="F967" s="10">
        <f>VLOOKUP(B967,home!$B$2:$E$405,3,FALSE)</f>
        <v>1.28</v>
      </c>
      <c r="G967" s="10">
        <f>VLOOKUP(C967,away!$B$2:$E$405,4,FALSE)</f>
        <v>1.71</v>
      </c>
      <c r="H967" s="10">
        <f>VLOOKUP(A967,away!$A$2:$E$405,3,FALSE)</f>
        <v>1.08</v>
      </c>
      <c r="I967" s="10">
        <f>VLOOKUP(C967,away!$B$2:$E$405,3,FALSE)</f>
        <v>0.43</v>
      </c>
      <c r="J967" s="10">
        <f>VLOOKUP(B967,home!$B$2:$E$405,4,FALSE)</f>
        <v>0.31</v>
      </c>
      <c r="K967" s="12">
        <f t="shared" si="1176"/>
        <v>3.4145280000000002</v>
      </c>
      <c r="L967" s="12">
        <f t="shared" si="1177"/>
        <v>0.14396400000000001</v>
      </c>
      <c r="M967" s="13">
        <f t="shared" si="1178"/>
        <v>2.8481742813967519E-2</v>
      </c>
      <c r="N967" s="13">
        <f t="shared" si="1179"/>
        <v>9.7251708327090888E-2</v>
      </c>
      <c r="O967" s="13">
        <f t="shared" si="1180"/>
        <v>4.10034562247002E-3</v>
      </c>
      <c r="P967" s="13">
        <f t="shared" si="1181"/>
        <v>1.4000744937601313E-2</v>
      </c>
      <c r="Q967" s="13">
        <f t="shared" si="1182"/>
        <v>0.16603434056534253</v>
      </c>
      <c r="R967" s="13">
        <f t="shared" si="1183"/>
        <v>2.9515107859663696E-4</v>
      </c>
      <c r="S967" s="13">
        <f t="shared" si="1184"/>
        <v>1.7205834285502332E-3</v>
      </c>
      <c r="T967" s="13">
        <f t="shared" si="1185"/>
        <v>2.3902967805148972E-2</v>
      </c>
      <c r="U967" s="13">
        <f t="shared" si="1186"/>
        <v>1.0078016220984177E-3</v>
      </c>
      <c r="V967" s="13">
        <f t="shared" si="1187"/>
        <v>9.3976184768759859E-5</v>
      </c>
      <c r="W967" s="13">
        <f t="shared" si="1188"/>
        <v>0.18897630160729934</v>
      </c>
      <c r="X967" s="13">
        <f t="shared" si="1189"/>
        <v>2.7205784284593242E-2</v>
      </c>
      <c r="Y967" s="13">
        <f t="shared" si="1190"/>
        <v>1.9583267643735907E-3</v>
      </c>
      <c r="Z967" s="13">
        <f t="shared" si="1191"/>
        <v>1.4163709959695413E-5</v>
      </c>
      <c r="AA967" s="13">
        <f t="shared" si="1192"/>
        <v>4.8362384241258862E-5</v>
      </c>
      <c r="AB967" s="13">
        <f t="shared" si="1193"/>
        <v>8.2567357569268584E-5</v>
      </c>
      <c r="AC967" s="13">
        <f t="shared" si="1194"/>
        <v>2.8872368383279285E-6</v>
      </c>
      <c r="AD967" s="13">
        <f t="shared" si="1195"/>
        <v>0.16131621829364218</v>
      </c>
      <c r="AE967" s="13">
        <f t="shared" si="1196"/>
        <v>2.3223728050425902E-2</v>
      </c>
      <c r="AF967" s="13">
        <f t="shared" si="1197"/>
        <v>1.6716903925257573E-3</v>
      </c>
      <c r="AG967" s="13">
        <f t="shared" si="1198"/>
        <v>8.0221078556526034E-5</v>
      </c>
      <c r="AH967" s="13">
        <f t="shared" si="1199"/>
        <v>5.097660851593976E-7</v>
      </c>
      <c r="AI967" s="13">
        <f t="shared" si="1200"/>
        <v>1.7406105712271476E-6</v>
      </c>
      <c r="AJ967" s="13">
        <f t="shared" si="1201"/>
        <v>2.9716817662755457E-6</v>
      </c>
      <c r="AK967" s="13">
        <f t="shared" si="1202"/>
        <v>3.3822968660124362E-6</v>
      </c>
      <c r="AL967" s="13">
        <f t="shared" si="1203"/>
        <v>5.6771057602629585E-8</v>
      </c>
      <c r="AM967" s="13">
        <f t="shared" si="1204"/>
        <v>0.11016374884355067</v>
      </c>
      <c r="AN967" s="13">
        <f t="shared" si="1205"/>
        <v>1.5859613938512929E-2</v>
      </c>
      <c r="AO967" s="13">
        <f t="shared" si="1206"/>
        <v>1.1416067305220375E-3</v>
      </c>
      <c r="AP967" s="13">
        <f t="shared" si="1207"/>
        <v>5.4783423784291534E-5</v>
      </c>
      <c r="AQ967" s="13">
        <f t="shared" si="1208"/>
        <v>1.9717102054204364E-6</v>
      </c>
      <c r="AR967" s="13">
        <f t="shared" si="1209"/>
        <v>1.4677592936777514E-8</v>
      </c>
      <c r="AS967" s="13">
        <f t="shared" si="1210"/>
        <v>5.0117052055229051E-8</v>
      </c>
      <c r="AT967" s="13">
        <f t="shared" si="1211"/>
        <v>8.5563038760018591E-8</v>
      </c>
      <c r="AU967" s="13">
        <f t="shared" si="1212"/>
        <v>9.7385797203722939E-8</v>
      </c>
      <c r="AV967" s="13">
        <f t="shared" si="1213"/>
        <v>8.3131632838608432E-8</v>
      </c>
      <c r="AW967" s="13">
        <f t="shared" si="1214"/>
        <v>7.7519161672939183E-10</v>
      </c>
      <c r="AX967" s="13">
        <f t="shared" si="1215"/>
        <v>6.2692867501878566E-2</v>
      </c>
      <c r="AY967" s="13">
        <f t="shared" si="1216"/>
        <v>9.0255159770404464E-3</v>
      </c>
      <c r="AZ967" s="13">
        <f t="shared" si="1217"/>
        <v>6.4967469105932537E-4</v>
      </c>
      <c r="BA967" s="13">
        <f t="shared" si="1218"/>
        <v>3.1176589074554897E-5</v>
      </c>
      <c r="BB967" s="13">
        <f t="shared" si="1219"/>
        <v>1.1220766173823054E-6</v>
      </c>
      <c r="BC967" s="13">
        <f t="shared" si="1220"/>
        <v>3.2307727628965264E-8</v>
      </c>
      <c r="BD967" s="13">
        <f t="shared" si="1221"/>
        <v>3.5217416492503932E-10</v>
      </c>
      <c r="BE967" s="13">
        <f t="shared" si="1222"/>
        <v>1.2025085470131647E-9</v>
      </c>
      <c r="BF967" s="13">
        <f t="shared" si="1223"/>
        <v>2.0529995520078839E-9</v>
      </c>
      <c r="BG967" s="13">
        <f t="shared" si="1224"/>
        <v>2.3366748181061257E-9</v>
      </c>
      <c r="BH967" s="13">
        <f t="shared" si="1225"/>
        <v>1.9946603983295687E-9</v>
      </c>
      <c r="BI967" s="13">
        <f t="shared" si="1226"/>
        <v>1.3621647561174928E-9</v>
      </c>
      <c r="BJ967" s="14">
        <f t="shared" si="1227"/>
        <v>0.89124340095897225</v>
      </c>
      <c r="BK967" s="14">
        <f t="shared" si="1228"/>
        <v>5.3325507349824205E-2</v>
      </c>
      <c r="BL967" s="14">
        <f t="shared" si="1229"/>
        <v>5.543172596560308E-3</v>
      </c>
      <c r="BM967" s="14">
        <f t="shared" si="1230"/>
        <v>0.63093669606839853</v>
      </c>
      <c r="BN967" s="14">
        <f t="shared" si="1231"/>
        <v>0.31016403334506887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1.56</v>
      </c>
      <c r="F968" s="10">
        <f>VLOOKUP(B968,home!$B$2:$E$405,3,FALSE)</f>
        <v>2.14</v>
      </c>
      <c r="G968" s="10">
        <f>VLOOKUP(C968,away!$B$2:$E$405,4,FALSE)</f>
        <v>1.07</v>
      </c>
      <c r="H968" s="10">
        <f>VLOOKUP(A968,away!$A$2:$E$405,3,FALSE)</f>
        <v>1.08</v>
      </c>
      <c r="I968" s="10">
        <f>VLOOKUP(C968,away!$B$2:$E$405,3,FALSE)</f>
        <v>0.64</v>
      </c>
      <c r="J968" s="10">
        <f>VLOOKUP(B968,home!$B$2:$E$405,4,FALSE)</f>
        <v>0</v>
      </c>
      <c r="K968" s="12">
        <f t="shared" si="1176"/>
        <v>3.5720880000000008</v>
      </c>
      <c r="L968" s="12">
        <f t="shared" si="1177"/>
        <v>0</v>
      </c>
      <c r="M968" s="13">
        <f t="shared" si="1178"/>
        <v>2.809712559127717E-2</v>
      </c>
      <c r="N968" s="13">
        <f t="shared" si="1179"/>
        <v>0.10036540515909412</v>
      </c>
      <c r="O968" s="13">
        <f t="shared" si="1180"/>
        <v>0</v>
      </c>
      <c r="P968" s="13">
        <f t="shared" si="1181"/>
        <v>0</v>
      </c>
      <c r="Q968" s="13">
        <f t="shared" si="1182"/>
        <v>0.17925702969196913</v>
      </c>
      <c r="R968" s="13">
        <f t="shared" si="1183"/>
        <v>0</v>
      </c>
      <c r="S968" s="13">
        <f t="shared" si="1184"/>
        <v>0</v>
      </c>
      <c r="T968" s="13">
        <f t="shared" si="1185"/>
        <v>0</v>
      </c>
      <c r="U968" s="13">
        <f t="shared" si="1186"/>
        <v>0</v>
      </c>
      <c r="V968" s="13">
        <f t="shared" si="1187"/>
        <v>0</v>
      </c>
      <c r="W968" s="13">
        <f t="shared" si="1188"/>
        <v>0.21344062822610896</v>
      </c>
      <c r="X968" s="13">
        <f t="shared" si="1189"/>
        <v>0</v>
      </c>
      <c r="Y968" s="13">
        <f t="shared" si="1190"/>
        <v>0</v>
      </c>
      <c r="Z968" s="13">
        <f t="shared" si="1191"/>
        <v>0</v>
      </c>
      <c r="AA968" s="13">
        <f t="shared" si="1192"/>
        <v>0</v>
      </c>
      <c r="AB968" s="13">
        <f t="shared" si="1193"/>
        <v>0</v>
      </c>
      <c r="AC968" s="13">
        <f t="shared" si="1194"/>
        <v>0</v>
      </c>
      <c r="AD968" s="13">
        <f t="shared" si="1195"/>
        <v>0.19060717669973631</v>
      </c>
      <c r="AE968" s="13">
        <f t="shared" si="1196"/>
        <v>0</v>
      </c>
      <c r="AF968" s="13">
        <f t="shared" si="1197"/>
        <v>0</v>
      </c>
      <c r="AG968" s="13">
        <f t="shared" si="1198"/>
        <v>0</v>
      </c>
      <c r="AH968" s="13">
        <f t="shared" si="1199"/>
        <v>0</v>
      </c>
      <c r="AI968" s="13">
        <f t="shared" si="1200"/>
        <v>0</v>
      </c>
      <c r="AJ968" s="13">
        <f t="shared" si="1201"/>
        <v>0</v>
      </c>
      <c r="AK968" s="13">
        <f t="shared" si="1202"/>
        <v>0</v>
      </c>
      <c r="AL968" s="13">
        <f t="shared" si="1203"/>
        <v>0</v>
      </c>
      <c r="AM968" s="13">
        <f t="shared" si="1204"/>
        <v>0.13617312172060156</v>
      </c>
      <c r="AN968" s="13">
        <f t="shared" si="1205"/>
        <v>0</v>
      </c>
      <c r="AO968" s="13">
        <f t="shared" si="1206"/>
        <v>0</v>
      </c>
      <c r="AP968" s="13">
        <f t="shared" si="1207"/>
        <v>0</v>
      </c>
      <c r="AQ968" s="13">
        <f t="shared" si="1208"/>
        <v>0</v>
      </c>
      <c r="AR968" s="13">
        <f t="shared" si="1209"/>
        <v>0</v>
      </c>
      <c r="AS968" s="13">
        <f t="shared" si="1210"/>
        <v>0</v>
      </c>
      <c r="AT968" s="13">
        <f t="shared" si="1211"/>
        <v>0</v>
      </c>
      <c r="AU968" s="13">
        <f t="shared" si="1212"/>
        <v>0</v>
      </c>
      <c r="AV968" s="13">
        <f t="shared" si="1213"/>
        <v>0</v>
      </c>
      <c r="AW968" s="13">
        <f t="shared" si="1214"/>
        <v>0</v>
      </c>
      <c r="AX968" s="13">
        <f t="shared" si="1215"/>
        <v>8.1070395670116743E-2</v>
      </c>
      <c r="AY968" s="13">
        <f t="shared" si="1216"/>
        <v>0</v>
      </c>
      <c r="AZ968" s="13">
        <f t="shared" si="1217"/>
        <v>0</v>
      </c>
      <c r="BA968" s="13">
        <f t="shared" si="1218"/>
        <v>0</v>
      </c>
      <c r="BB968" s="13">
        <f t="shared" si="1219"/>
        <v>0</v>
      </c>
      <c r="BC968" s="13">
        <f t="shared" si="1220"/>
        <v>0</v>
      </c>
      <c r="BD968" s="13">
        <f t="shared" si="1221"/>
        <v>0</v>
      </c>
      <c r="BE968" s="13">
        <f t="shared" si="1222"/>
        <v>0</v>
      </c>
      <c r="BF968" s="13">
        <f t="shared" si="1223"/>
        <v>0</v>
      </c>
      <c r="BG968" s="13">
        <f t="shared" si="1224"/>
        <v>0</v>
      </c>
      <c r="BH968" s="13">
        <f t="shared" si="1225"/>
        <v>0</v>
      </c>
      <c r="BI968" s="13">
        <f t="shared" si="1226"/>
        <v>0</v>
      </c>
      <c r="BJ968" s="14">
        <f t="shared" si="1227"/>
        <v>0.90091375716762689</v>
      </c>
      <c r="BK968" s="14">
        <f t="shared" si="1228"/>
        <v>2.809712559127717E-2</v>
      </c>
      <c r="BL968" s="14">
        <f t="shared" si="1229"/>
        <v>0</v>
      </c>
      <c r="BM968" s="14">
        <f t="shared" si="1230"/>
        <v>0.62129132231656359</v>
      </c>
      <c r="BN968" s="14">
        <f t="shared" si="1231"/>
        <v>0.30771956044234039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1.56</v>
      </c>
      <c r="F969" s="10">
        <f>VLOOKUP(B969,home!$B$2:$E$405,3,FALSE)</f>
        <v>0.43</v>
      </c>
      <c r="G969" s="10">
        <f>VLOOKUP(C969,away!$B$2:$E$405,4,FALSE)</f>
        <v>0.85</v>
      </c>
      <c r="H969" s="10">
        <f>VLOOKUP(A969,away!$A$2:$E$405,3,FALSE)</f>
        <v>1.08</v>
      </c>
      <c r="I969" s="10">
        <f>VLOOKUP(C969,away!$B$2:$E$405,3,FALSE)</f>
        <v>0.64</v>
      </c>
      <c r="J969" s="10">
        <f>VLOOKUP(B969,home!$B$2:$E$405,4,FALSE)</f>
        <v>2.4700000000000002</v>
      </c>
      <c r="K969" s="12">
        <f t="shared" si="1176"/>
        <v>0.57018000000000002</v>
      </c>
      <c r="L969" s="12">
        <f t="shared" si="1177"/>
        <v>1.7072640000000001</v>
      </c>
      <c r="M969" s="13">
        <f t="shared" si="1178"/>
        <v>0.10254597955106974</v>
      </c>
      <c r="N969" s="13">
        <f t="shared" si="1179"/>
        <v>5.8469666620428941E-2</v>
      </c>
      <c r="O969" s="13">
        <f t="shared" si="1180"/>
        <v>0.17507305923227751</v>
      </c>
      <c r="P969" s="13">
        <f t="shared" si="1181"/>
        <v>9.9823156913059971E-2</v>
      </c>
      <c r="Q969" s="13">
        <f t="shared" si="1182"/>
        <v>1.6669117256818085E-2</v>
      </c>
      <c r="R969" s="13">
        <f t="shared" si="1183"/>
        <v>0.14944796569856755</v>
      </c>
      <c r="S969" s="13">
        <f t="shared" si="1184"/>
        <v>2.4293157810070014E-2</v>
      </c>
      <c r="T969" s="13">
        <f t="shared" si="1185"/>
        <v>2.8458583804344264E-2</v>
      </c>
      <c r="U969" s="13">
        <f t="shared" si="1186"/>
        <v>8.5212241082009241E-2</v>
      </c>
      <c r="V969" s="13">
        <f t="shared" si="1187"/>
        <v>2.6275689691207635E-3</v>
      </c>
      <c r="W969" s="13">
        <f t="shared" si="1188"/>
        <v>3.168132425830846E-3</v>
      </c>
      <c r="X969" s="13">
        <f t="shared" si="1189"/>
        <v>5.4088384378536717E-3</v>
      </c>
      <c r="Y969" s="13">
        <f t="shared" si="1190"/>
        <v>4.6171575733819073E-3</v>
      </c>
      <c r="Z969" s="13">
        <f t="shared" si="1191"/>
        <v>8.5049043903466431E-2</v>
      </c>
      <c r="AA969" s="13">
        <f t="shared" si="1192"/>
        <v>4.8493263852878485E-2</v>
      </c>
      <c r="AB969" s="13">
        <f t="shared" si="1193"/>
        <v>1.3824944591817125E-2</v>
      </c>
      <c r="AC969" s="13">
        <f t="shared" si="1194"/>
        <v>1.5986257497167586E-4</v>
      </c>
      <c r="AD969" s="13">
        <f t="shared" si="1195"/>
        <v>4.5160143664005781E-4</v>
      </c>
      <c r="AE969" s="13">
        <f t="shared" si="1196"/>
        <v>7.7100287512385144E-4</v>
      </c>
      <c r="AF969" s="13">
        <f t="shared" si="1197"/>
        <v>6.5815272629772385E-4</v>
      </c>
      <c r="AG969" s="13">
        <f t="shared" si="1198"/>
        <v>3.7454681870331913E-4</v>
      </c>
      <c r="AH969" s="13">
        <f t="shared" si="1199"/>
        <v>3.6300292722701924E-2</v>
      </c>
      <c r="AI969" s="13">
        <f t="shared" si="1200"/>
        <v>2.0697700904630183E-2</v>
      </c>
      <c r="AJ969" s="13">
        <f t="shared" si="1201"/>
        <v>5.9007075509010182E-3</v>
      </c>
      <c r="AK969" s="13">
        <f t="shared" si="1202"/>
        <v>1.1214884771242478E-3</v>
      </c>
      <c r="AL969" s="13">
        <f t="shared" si="1203"/>
        <v>6.2247147965371169E-6</v>
      </c>
      <c r="AM969" s="13">
        <f t="shared" si="1204"/>
        <v>5.1498821428685665E-5</v>
      </c>
      <c r="AN969" s="13">
        <f t="shared" si="1205"/>
        <v>8.7922083867623583E-5</v>
      </c>
      <c r="AO969" s="13">
        <f t="shared" si="1206"/>
        <v>7.5053104296087284E-5</v>
      </c>
      <c r="AP969" s="13">
        <f t="shared" si="1207"/>
        <v>4.2711821017651723E-5</v>
      </c>
      <c r="AQ969" s="13">
        <f t="shared" si="1208"/>
        <v>1.8230088599470039E-5</v>
      </c>
      <c r="AR969" s="13">
        <f t="shared" si="1209"/>
        <v>1.2394836590986183E-2</v>
      </c>
      <c r="AS969" s="13">
        <f t="shared" si="1210"/>
        <v>7.067287927448501E-3</v>
      </c>
      <c r="AT969" s="13">
        <f t="shared" si="1211"/>
        <v>2.014813115236293E-3</v>
      </c>
      <c r="AU969" s="13">
        <f t="shared" si="1212"/>
        <v>3.8293538068180991E-4</v>
      </c>
      <c r="AV969" s="13">
        <f t="shared" si="1213"/>
        <v>5.4585523839288577E-5</v>
      </c>
      <c r="AW969" s="13">
        <f t="shared" si="1214"/>
        <v>1.683176346286686E-7</v>
      </c>
      <c r="AX969" s="13">
        <f t="shared" si="1215"/>
        <v>4.8939330003679961E-6</v>
      </c>
      <c r="AY969" s="13">
        <f t="shared" si="1216"/>
        <v>8.3552356299402646E-6</v>
      </c>
      <c r="AZ969" s="13">
        <f t="shared" si="1217"/>
        <v>7.1322965012571704E-6</v>
      </c>
      <c r="BA969" s="13">
        <f t="shared" si="1218"/>
        <v>4.0589043513074412E-6</v>
      </c>
      <c r="BB969" s="13">
        <f t="shared" si="1219"/>
        <v>1.7324053196076367E-6</v>
      </c>
      <c r="BC969" s="13">
        <f t="shared" si="1220"/>
        <v>5.915346471149218E-7</v>
      </c>
      <c r="BD969" s="13">
        <f t="shared" si="1221"/>
        <v>3.5268763829455784E-3</v>
      </c>
      <c r="BE969" s="13">
        <f t="shared" si="1222"/>
        <v>2.0109543760279099E-3</v>
      </c>
      <c r="BF969" s="13">
        <f t="shared" si="1223"/>
        <v>5.7330298306179671E-4</v>
      </c>
      <c r="BG969" s="13">
        <f t="shared" si="1224"/>
        <v>1.0896196496072511E-4</v>
      </c>
      <c r="BH969" s="13">
        <f t="shared" si="1225"/>
        <v>1.5531983295326555E-5</v>
      </c>
      <c r="BI969" s="13">
        <f t="shared" si="1226"/>
        <v>1.7712052470658604E-6</v>
      </c>
      <c r="BJ969" s="14">
        <f t="shared" si="1227"/>
        <v>0.11934898020408177</v>
      </c>
      <c r="BK969" s="14">
        <f t="shared" si="1228"/>
        <v>0.22946430576871862</v>
      </c>
      <c r="BL969" s="14">
        <f t="shared" si="1229"/>
        <v>0.56422352154663769</v>
      </c>
      <c r="BM969" s="14">
        <f t="shared" si="1230"/>
        <v>0.3960487192326872</v>
      </c>
      <c r="BN969" s="14">
        <f t="shared" si="1231"/>
        <v>0.60202894527222184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1.56</v>
      </c>
      <c r="F970" s="10">
        <f>VLOOKUP(B970,home!$B$2:$E$405,3,FALSE)</f>
        <v>1.28</v>
      </c>
      <c r="G970" s="10">
        <f>VLOOKUP(C970,away!$B$2:$E$405,4,FALSE)</f>
        <v>1.07</v>
      </c>
      <c r="H970" s="10">
        <f>VLOOKUP(A970,away!$A$2:$E$405,3,FALSE)</f>
        <v>1.08</v>
      </c>
      <c r="I970" s="10">
        <f>VLOOKUP(C970,away!$B$2:$E$405,3,FALSE)</f>
        <v>0.85</v>
      </c>
      <c r="J970" s="10">
        <f>VLOOKUP(B970,home!$B$2:$E$405,4,FALSE)</f>
        <v>0.31</v>
      </c>
      <c r="K970" s="12">
        <f t="shared" si="1176"/>
        <v>2.1365760000000003</v>
      </c>
      <c r="L970" s="12">
        <f t="shared" si="1177"/>
        <v>0.28458</v>
      </c>
      <c r="M970" s="13">
        <f t="shared" si="1178"/>
        <v>8.8818883461294754E-2</v>
      </c>
      <c r="N970" s="13">
        <f t="shared" si="1179"/>
        <v>0.18976829475019935</v>
      </c>
      <c r="O970" s="13">
        <f t="shared" si="1180"/>
        <v>2.527607785541526E-2</v>
      </c>
      <c r="P970" s="13">
        <f t="shared" si="1181"/>
        <v>5.4004261320011723E-2</v>
      </c>
      <c r="Q970" s="13">
        <f t="shared" si="1182"/>
        <v>0.20272719206210102</v>
      </c>
      <c r="R970" s="13">
        <f t="shared" si="1183"/>
        <v>3.5965331180470373E-3</v>
      </c>
      <c r="S970" s="13">
        <f t="shared" si="1184"/>
        <v>8.2090095232705829E-3</v>
      </c>
      <c r="T970" s="13">
        <f t="shared" si="1185"/>
        <v>5.76921043170327E-2</v>
      </c>
      <c r="U970" s="13">
        <f t="shared" si="1186"/>
        <v>7.6842663432244683E-3</v>
      </c>
      <c r="V970" s="13">
        <f t="shared" si="1187"/>
        <v>5.5458864176027129E-4</v>
      </c>
      <c r="W970" s="13">
        <f t="shared" si="1188"/>
        <v>0.14438068436909188</v>
      </c>
      <c r="X970" s="13">
        <f t="shared" si="1189"/>
        <v>4.1087855157756162E-2</v>
      </c>
      <c r="Y970" s="13">
        <f t="shared" si="1190"/>
        <v>5.8463909103971248E-3</v>
      </c>
      <c r="Z970" s="13">
        <f t="shared" si="1191"/>
        <v>3.4116713157794203E-4</v>
      </c>
      <c r="AA970" s="13">
        <f t="shared" si="1192"/>
        <v>7.2892950531827313E-4</v>
      </c>
      <c r="AB970" s="13">
        <f t="shared" si="1193"/>
        <v>7.7870664337744767E-4</v>
      </c>
      <c r="AC970" s="13">
        <f t="shared" si="1194"/>
        <v>2.1075297256314619E-5</v>
      </c>
      <c r="AD970" s="13">
        <f t="shared" si="1195"/>
        <v>7.7120076271644217E-2</v>
      </c>
      <c r="AE970" s="13">
        <f t="shared" si="1196"/>
        <v>2.1946831305384509E-2</v>
      </c>
      <c r="AF970" s="13">
        <f t="shared" si="1197"/>
        <v>3.1228146264431619E-3</v>
      </c>
      <c r="AG970" s="13">
        <f t="shared" si="1198"/>
        <v>2.9623019546439838E-4</v>
      </c>
      <c r="AH970" s="13">
        <f t="shared" si="1199"/>
        <v>2.4272335576112682E-5</v>
      </c>
      <c r="AI970" s="13">
        <f t="shared" si="1200"/>
        <v>5.1859689655868539E-5</v>
      </c>
      <c r="AJ970" s="13">
        <f t="shared" si="1201"/>
        <v>5.5401084143088507E-5</v>
      </c>
      <c r="AK970" s="13">
        <f t="shared" si="1202"/>
        <v>3.94562089180345E-5</v>
      </c>
      <c r="AL970" s="13">
        <f t="shared" si="1203"/>
        <v>5.125738203736476E-7</v>
      </c>
      <c r="AM970" s="13">
        <f t="shared" si="1204"/>
        <v>3.2954580816032891E-2</v>
      </c>
      <c r="AN970" s="13">
        <f t="shared" si="1205"/>
        <v>9.3782146086266397E-3</v>
      </c>
      <c r="AO970" s="13">
        <f t="shared" si="1206"/>
        <v>1.3344261566614847E-3</v>
      </c>
      <c r="AP970" s="13">
        <f t="shared" si="1207"/>
        <v>1.2658366522090846E-4</v>
      </c>
      <c r="AQ970" s="13">
        <f t="shared" si="1208"/>
        <v>9.0057948621415312E-6</v>
      </c>
      <c r="AR970" s="13">
        <f t="shared" si="1209"/>
        <v>1.38148425165003E-6</v>
      </c>
      <c r="AS970" s="13">
        <f t="shared" si="1210"/>
        <v>2.9516460964534152E-6</v>
      </c>
      <c r="AT970" s="13">
        <f t="shared" si="1211"/>
        <v>3.1532081050880269E-6</v>
      </c>
      <c r="AU970" s="13">
        <f t="shared" si="1212"/>
        <v>2.2456895867788524E-6</v>
      </c>
      <c r="AV970" s="13">
        <f t="shared" si="1213"/>
        <v>1.1995216186404035E-6</v>
      </c>
      <c r="AW970" s="13">
        <f t="shared" si="1214"/>
        <v>8.6571838550394962E-9</v>
      </c>
      <c r="AX970" s="13">
        <f t="shared" si="1215"/>
        <v>1.1734994410266047E-2</v>
      </c>
      <c r="AY970" s="13">
        <f t="shared" si="1216"/>
        <v>3.3395447092735113E-3</v>
      </c>
      <c r="AZ970" s="13">
        <f t="shared" si="1217"/>
        <v>4.7518381668252793E-4</v>
      </c>
      <c r="BA970" s="13">
        <f t="shared" si="1218"/>
        <v>4.5075936850504608E-5</v>
      </c>
      <c r="BB970" s="13">
        <f t="shared" si="1219"/>
        <v>3.2069275272291501E-6</v>
      </c>
      <c r="BC970" s="13">
        <f t="shared" si="1220"/>
        <v>1.8252548713977438E-7</v>
      </c>
      <c r="BD970" s="13">
        <f t="shared" si="1221"/>
        <v>6.55237980557609E-8</v>
      </c>
      <c r="BE970" s="13">
        <f t="shared" si="1222"/>
        <v>1.3999657435478544E-7</v>
      </c>
      <c r="BF970" s="13">
        <f t="shared" si="1223"/>
        <v>1.4955666042432505E-7</v>
      </c>
      <c r="BG970" s="13">
        <f t="shared" si="1224"/>
        <v>1.0651305710092094E-7</v>
      </c>
      <c r="BH970" s="13">
        <f t="shared" si="1225"/>
        <v>5.6893310372114311E-8</v>
      </c>
      <c r="BI970" s="13">
        <f t="shared" si="1226"/>
        <v>2.4311376300322095E-8</v>
      </c>
      <c r="BJ970" s="14">
        <f t="shared" si="1227"/>
        <v>0.80338947333300559</v>
      </c>
      <c r="BK970" s="14">
        <f t="shared" si="1228"/>
        <v>0.15494787552668751</v>
      </c>
      <c r="BL970" s="14">
        <f t="shared" si="1229"/>
        <v>3.8246977128110815E-2</v>
      </c>
      <c r="BM970" s="14">
        <f t="shared" si="1230"/>
        <v>0.42939471450022293</v>
      </c>
      <c r="BN970" s="14">
        <f t="shared" si="1231"/>
        <v>0.56419124256706921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1.3333333333333299</v>
      </c>
      <c r="F971" s="10">
        <f>VLOOKUP(B971,home!$B$2:$E$405,3,FALSE)</f>
        <v>0.19</v>
      </c>
      <c r="G971" s="10">
        <f>VLOOKUP(C971,away!$B$2:$E$405,4,FALSE)</f>
        <v>0.94</v>
      </c>
      <c r="H971" s="10">
        <f>VLOOKUP(A971,away!$A$2:$E$405,3,FALSE)</f>
        <v>1.2708333333333299</v>
      </c>
      <c r="I971" s="10">
        <f>VLOOKUP(C971,away!$B$2:$E$405,3,FALSE)</f>
        <v>0.56000000000000005</v>
      </c>
      <c r="J971" s="10">
        <f>VLOOKUP(B971,home!$B$2:$E$405,4,FALSE)</f>
        <v>1.38</v>
      </c>
      <c r="K971" s="12">
        <f t="shared" si="1176"/>
        <v>0.23813333333333273</v>
      </c>
      <c r="L971" s="12">
        <f t="shared" si="1177"/>
        <v>0.98209999999999731</v>
      </c>
      <c r="M971" s="13">
        <f t="shared" si="1178"/>
        <v>0.29516128792126239</v>
      </c>
      <c r="N971" s="13">
        <f t="shared" si="1179"/>
        <v>7.0287741363649764E-2</v>
      </c>
      <c r="O971" s="13">
        <f t="shared" si="1180"/>
        <v>0.28987790086747101</v>
      </c>
      <c r="P971" s="13">
        <f t="shared" si="1181"/>
        <v>6.9029590793240239E-2</v>
      </c>
      <c r="Q971" s="13">
        <f t="shared" si="1182"/>
        <v>8.3689270716985429E-3</v>
      </c>
      <c r="R971" s="13">
        <f t="shared" si="1183"/>
        <v>0.14234454322097126</v>
      </c>
      <c r="S971" s="13">
        <f t="shared" si="1184"/>
        <v>4.0360004852273675E-3</v>
      </c>
      <c r="T971" s="13">
        <f t="shared" si="1185"/>
        <v>8.2191232771151174E-3</v>
      </c>
      <c r="U971" s="13">
        <f t="shared" si="1186"/>
        <v>3.3896980559020531E-2</v>
      </c>
      <c r="V971" s="13">
        <f t="shared" si="1187"/>
        <v>1.0487804966968322E-4</v>
      </c>
      <c r="W971" s="13">
        <f t="shared" si="1188"/>
        <v>6.6430683333571427E-4</v>
      </c>
      <c r="X971" s="13">
        <f t="shared" si="1189"/>
        <v>6.5241574101900315E-4</v>
      </c>
      <c r="Y971" s="13">
        <f t="shared" si="1190"/>
        <v>3.2036874962738064E-4</v>
      </c>
      <c r="Z971" s="13">
        <f t="shared" si="1191"/>
        <v>4.659885863243849E-2</v>
      </c>
      <c r="AA971" s="13">
        <f t="shared" si="1192"/>
        <v>1.1096741535671324E-2</v>
      </c>
      <c r="AB971" s="13">
        <f t="shared" si="1193"/>
        <v>1.3212520255139288E-3</v>
      </c>
      <c r="AC971" s="13">
        <f t="shared" si="1194"/>
        <v>1.532994236574526E-6</v>
      </c>
      <c r="AD971" s="13">
        <f t="shared" si="1195"/>
        <v>3.954840014458606E-5</v>
      </c>
      <c r="AE971" s="13">
        <f t="shared" si="1196"/>
        <v>3.8840483781997861E-5</v>
      </c>
      <c r="AF971" s="13">
        <f t="shared" si="1197"/>
        <v>1.9072619561149996E-5</v>
      </c>
      <c r="AG971" s="13">
        <f t="shared" si="1198"/>
        <v>6.2437398903351206E-6</v>
      </c>
      <c r="AH971" s="13">
        <f t="shared" si="1199"/>
        <v>1.1441184765729428E-2</v>
      </c>
      <c r="AI971" s="13">
        <f t="shared" si="1200"/>
        <v>2.7245274655456936E-3</v>
      </c>
      <c r="AJ971" s="13">
        <f t="shared" si="1201"/>
        <v>3.244004035643064E-4</v>
      </c>
      <c r="AK971" s="13">
        <f t="shared" si="1202"/>
        <v>2.5750183145148897E-5</v>
      </c>
      <c r="AL971" s="13">
        <f t="shared" si="1203"/>
        <v>1.4340900269735168E-8</v>
      </c>
      <c r="AM971" s="13">
        <f t="shared" si="1204"/>
        <v>1.8835584708861468E-6</v>
      </c>
      <c r="AN971" s="13">
        <f t="shared" si="1205"/>
        <v>1.8498427742572797E-6</v>
      </c>
      <c r="AO971" s="13">
        <f t="shared" si="1206"/>
        <v>9.0836529429903477E-7</v>
      </c>
      <c r="AP971" s="13">
        <f t="shared" si="1207"/>
        <v>2.9736851851035984E-7</v>
      </c>
      <c r="AQ971" s="13">
        <f t="shared" si="1208"/>
        <v>7.3011405507255889E-8</v>
      </c>
      <c r="AR971" s="13">
        <f t="shared" si="1209"/>
        <v>2.2472775116845686E-3</v>
      </c>
      <c r="AS971" s="13">
        <f t="shared" si="1210"/>
        <v>5.3515168478248385E-4</v>
      </c>
      <c r="AT971" s="13">
        <f t="shared" si="1211"/>
        <v>6.3718727268100914E-5</v>
      </c>
      <c r="AU971" s="13">
        <f t="shared" si="1212"/>
        <v>5.0578509733701342E-6</v>
      </c>
      <c r="AV971" s="13">
        <f t="shared" si="1213"/>
        <v>3.0111072794796763E-7</v>
      </c>
      <c r="AW971" s="13">
        <f t="shared" si="1214"/>
        <v>9.3164362609865249E-11</v>
      </c>
      <c r="AX971" s="13">
        <f t="shared" si="1215"/>
        <v>7.4756342866725611E-8</v>
      </c>
      <c r="AY971" s="13">
        <f t="shared" si="1216"/>
        <v>7.3418204329411009E-8</v>
      </c>
      <c r="AZ971" s="13">
        <f t="shared" si="1217"/>
        <v>3.6052009235957178E-8</v>
      </c>
      <c r="BA971" s="13">
        <f t="shared" si="1218"/>
        <v>1.1802226090211151E-8</v>
      </c>
      <c r="BB971" s="13">
        <f t="shared" si="1219"/>
        <v>2.8977415607990841E-9</v>
      </c>
      <c r="BC971" s="13">
        <f t="shared" si="1220"/>
        <v>5.6917439737215469E-10</v>
      </c>
      <c r="BD971" s="13">
        <f t="shared" si="1221"/>
        <v>3.6784187403756806E-4</v>
      </c>
      <c r="BE971" s="13">
        <f t="shared" si="1222"/>
        <v>8.7595411604145967E-5</v>
      </c>
      <c r="BF971" s="13">
        <f t="shared" si="1223"/>
        <v>1.0429693675000287E-5</v>
      </c>
      <c r="BG971" s="13">
        <f t="shared" si="1224"/>
        <v>8.2788590682446562E-7</v>
      </c>
      <c r="BH971" s="13">
        <f t="shared" si="1225"/>
        <v>4.9286807652949692E-8</v>
      </c>
      <c r="BI971" s="13">
        <f t="shared" si="1226"/>
        <v>2.3473663591511442E-9</v>
      </c>
      <c r="BJ971" s="14">
        <f t="shared" si="1227"/>
        <v>8.8621799921985517E-2</v>
      </c>
      <c r="BK971" s="14">
        <f t="shared" si="1228"/>
        <v>0.3683333780027408</v>
      </c>
      <c r="BL971" s="14">
        <f t="shared" si="1229"/>
        <v>0.49637153441146653</v>
      </c>
      <c r="BM971" s="14">
        <f t="shared" si="1230"/>
        <v>0.12485550640529836</v>
      </c>
      <c r="BN971" s="14">
        <f t="shared" si="1231"/>
        <v>0.87506999123829321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1.3333333333333299</v>
      </c>
      <c r="F972" s="10">
        <f>VLOOKUP(B972,home!$B$2:$E$405,3,FALSE)</f>
        <v>0.38</v>
      </c>
      <c r="G972" s="10">
        <f>VLOOKUP(C972,away!$B$2:$E$405,4,FALSE)</f>
        <v>0.56000000000000005</v>
      </c>
      <c r="H972" s="10">
        <f>VLOOKUP(A972,away!$A$2:$E$405,3,FALSE)</f>
        <v>1.2708333333333299</v>
      </c>
      <c r="I972" s="10">
        <f>VLOOKUP(C972,away!$B$2:$E$405,3,FALSE)</f>
        <v>0.75</v>
      </c>
      <c r="J972" s="10">
        <f>VLOOKUP(B972,home!$B$2:$E$405,4,FALSE)</f>
        <v>0.39</v>
      </c>
      <c r="K972" s="12">
        <f t="shared" si="1176"/>
        <v>0.28373333333333262</v>
      </c>
      <c r="L972" s="12">
        <f t="shared" si="1177"/>
        <v>0.37171874999999904</v>
      </c>
      <c r="M972" s="13">
        <f t="shared" si="1178"/>
        <v>0.51920728456153598</v>
      </c>
      <c r="N972" s="13">
        <f t="shared" si="1179"/>
        <v>0.14731641353959274</v>
      </c>
      <c r="O972" s="13">
        <f t="shared" si="1180"/>
        <v>0.19299908280810796</v>
      </c>
      <c r="P972" s="13">
        <f t="shared" si="1181"/>
        <v>5.476027309542035E-2</v>
      </c>
      <c r="Q972" s="13">
        <f t="shared" si="1182"/>
        <v>2.0899288534150171E-2</v>
      </c>
      <c r="R972" s="13">
        <f t="shared" si="1183"/>
        <v>3.5870688906288098E-2</v>
      </c>
      <c r="S972" s="13">
        <f t="shared" si="1184"/>
        <v>1.4438778107752149E-3</v>
      </c>
      <c r="T972" s="13">
        <f t="shared" si="1185"/>
        <v>7.7686574098036146E-3</v>
      </c>
      <c r="U972" s="13">
        <f t="shared" si="1186"/>
        <v>1.0177710132344116E-2</v>
      </c>
      <c r="V972" s="13">
        <f t="shared" si="1187"/>
        <v>1.692048320273894E-5</v>
      </c>
      <c r="W972" s="13">
        <f t="shared" si="1188"/>
        <v>1.9766082666965094E-3</v>
      </c>
      <c r="X972" s="13">
        <f t="shared" si="1189"/>
        <v>7.3474235413609136E-4</v>
      </c>
      <c r="Y972" s="13">
        <f t="shared" si="1190"/>
        <v>1.3655875472576225E-4</v>
      </c>
      <c r="Z972" s="13">
        <f t="shared" si="1191"/>
        <v>4.4446025472947501E-3</v>
      </c>
      <c r="AA972" s="13">
        <f t="shared" si="1192"/>
        <v>1.2610818960857603E-3</v>
      </c>
      <c r="AB972" s="13">
        <f t="shared" si="1193"/>
        <v>1.7890548499136609E-4</v>
      </c>
      <c r="AC972" s="13">
        <f t="shared" si="1194"/>
        <v>1.1153665268185396E-7</v>
      </c>
      <c r="AD972" s="13">
        <f t="shared" si="1195"/>
        <v>1.4020741305100537E-4</v>
      </c>
      <c r="AE972" s="13">
        <f t="shared" si="1196"/>
        <v>5.2117724320053272E-5</v>
      </c>
      <c r="AF972" s="13">
        <f t="shared" si="1197"/>
        <v>9.686567668547377E-6</v>
      </c>
      <c r="AG972" s="13">
        <f t="shared" si="1198"/>
        <v>1.2002262751809458E-6</v>
      </c>
      <c r="AH972" s="13">
        <f t="shared" si="1199"/>
        <v>4.1303552578180386E-4</v>
      </c>
      <c r="AI972" s="13">
        <f t="shared" si="1200"/>
        <v>1.1719194651515683E-4</v>
      </c>
      <c r="AJ972" s="13">
        <f t="shared" si="1201"/>
        <v>1.662563081228354E-5</v>
      </c>
      <c r="AK972" s="13">
        <f t="shared" si="1202"/>
        <v>1.5724152163795242E-6</v>
      </c>
      <c r="AL972" s="13">
        <f t="shared" si="1203"/>
        <v>4.7054636886809614E-10</v>
      </c>
      <c r="AM972" s="13">
        <f t="shared" si="1204"/>
        <v>7.9563033326010344E-6</v>
      </c>
      <c r="AN972" s="13">
        <f t="shared" si="1205"/>
        <v>2.9575071294152833E-6</v>
      </c>
      <c r="AO972" s="13">
        <f t="shared" si="1206"/>
        <v>5.4968042663116728E-7</v>
      </c>
      <c r="AP972" s="13">
        <f t="shared" si="1207"/>
        <v>6.8108840362267925E-8</v>
      </c>
      <c r="AQ972" s="13">
        <f t="shared" si="1208"/>
        <v>6.3293332508529261E-9</v>
      </c>
      <c r="AR972" s="13">
        <f t="shared" si="1209"/>
        <v>3.0706609869840908E-5</v>
      </c>
      <c r="AS972" s="13">
        <f t="shared" si="1210"/>
        <v>8.7124887737361714E-6</v>
      </c>
      <c r="AT972" s="13">
        <f t="shared" si="1211"/>
        <v>1.2360117407007016E-6</v>
      </c>
      <c r="AU972" s="13">
        <f t="shared" si="1212"/>
        <v>1.1689924374271499E-7</v>
      </c>
      <c r="AV972" s="13">
        <f t="shared" si="1213"/>
        <v>8.2920530228165607E-9</v>
      </c>
      <c r="AW972" s="13">
        <f t="shared" si="1214"/>
        <v>1.3785570827263601E-12</v>
      </c>
      <c r="AX972" s="13">
        <f t="shared" si="1215"/>
        <v>3.7624474426166557E-7</v>
      </c>
      <c r="AY972" s="13">
        <f t="shared" si="1216"/>
        <v>1.3985722603101565E-7</v>
      </c>
      <c r="AZ972" s="13">
        <f t="shared" si="1217"/>
        <v>2.5993776619358229E-8</v>
      </c>
      <c r="BA972" s="13">
        <f t="shared" si="1218"/>
        <v>3.2207913842423487E-9</v>
      </c>
      <c r="BB972" s="13">
        <f t="shared" si="1219"/>
        <v>2.9930713684033302E-10</v>
      </c>
      <c r="BC972" s="13">
        <f t="shared" si="1220"/>
        <v>2.2251614954473455E-11</v>
      </c>
      <c r="BD972" s="13">
        <f t="shared" si="1221"/>
        <v>1.902370439592483E-6</v>
      </c>
      <c r="BE972" s="13">
        <f t="shared" si="1222"/>
        <v>5.3976590606037248E-7</v>
      </c>
      <c r="BF972" s="13">
        <f t="shared" si="1223"/>
        <v>7.6574789873097975E-8</v>
      </c>
      <c r="BG972" s="13">
        <f t="shared" si="1224"/>
        <v>7.2422734599978731E-9</v>
      </c>
      <c r="BH972" s="13">
        <f t="shared" si="1225"/>
        <v>5.1371859742918111E-10</v>
      </c>
      <c r="BI972" s="13">
        <f t="shared" si="1226"/>
        <v>2.9151818008781201E-11</v>
      </c>
      <c r="BJ972" s="14">
        <f t="shared" si="1227"/>
        <v>0.17904756435757904</v>
      </c>
      <c r="BK972" s="14">
        <f t="shared" si="1228"/>
        <v>0.57542860781535943</v>
      </c>
      <c r="BL972" s="14">
        <f t="shared" si="1229"/>
        <v>0.24107920154410331</v>
      </c>
      <c r="BM972" s="14">
        <f t="shared" si="1230"/>
        <v>2.8946804963393712E-2</v>
      </c>
      <c r="BN972" s="14">
        <f t="shared" si="1231"/>
        <v>0.97105303144509514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1.3333333333333299</v>
      </c>
      <c r="F973" s="10">
        <f>VLOOKUP(B973,home!$B$2:$E$405,3,FALSE)</f>
        <v>0.94</v>
      </c>
      <c r="G973" s="10">
        <f>VLOOKUP(C973,away!$B$2:$E$405,4,FALSE)</f>
        <v>0.19</v>
      </c>
      <c r="H973" s="10">
        <f>VLOOKUP(A973,away!$A$2:$E$405,3,FALSE)</f>
        <v>1.2708333333333299</v>
      </c>
      <c r="I973" s="10">
        <f>VLOOKUP(C973,away!$B$2:$E$405,3,FALSE)</f>
        <v>0.94</v>
      </c>
      <c r="J973" s="10">
        <f>VLOOKUP(B973,home!$B$2:$E$405,4,FALSE)</f>
        <v>0.98</v>
      </c>
      <c r="K973" s="12">
        <f t="shared" si="1176"/>
        <v>0.23813333333333273</v>
      </c>
      <c r="L973" s="12">
        <f t="shared" si="1177"/>
        <v>1.1706916666666634</v>
      </c>
      <c r="M973" s="13">
        <f t="shared" si="1178"/>
        <v>0.24443032011233248</v>
      </c>
      <c r="N973" s="13">
        <f t="shared" si="1179"/>
        <v>5.820700689608329E-2</v>
      </c>
      <c r="O973" s="13">
        <f t="shared" si="1180"/>
        <v>0.28615253883617253</v>
      </c>
      <c r="P973" s="13">
        <f t="shared" si="1181"/>
        <v>6.8142457914853696E-2</v>
      </c>
      <c r="Q973" s="13">
        <f t="shared" si="1182"/>
        <v>6.9305142877602987E-3</v>
      </c>
      <c r="R973" s="13">
        <f t="shared" si="1183"/>
        <v>0.16749819630550802</v>
      </c>
      <c r="S973" s="13">
        <f t="shared" si="1184"/>
        <v>4.7492006807335237E-3</v>
      </c>
      <c r="T973" s="13">
        <f t="shared" si="1185"/>
        <v>8.1134953223952269E-3</v>
      </c>
      <c r="U973" s="13">
        <f t="shared" si="1186"/>
        <v>3.9886903813551533E-2</v>
      </c>
      <c r="V973" s="13">
        <f t="shared" si="1187"/>
        <v>1.4710950360338659E-4</v>
      </c>
      <c r="W973" s="13">
        <f t="shared" si="1188"/>
        <v>5.5012882301954974E-4</v>
      </c>
      <c r="X973" s="13">
        <f t="shared" si="1189"/>
        <v>6.4403122870212656E-4</v>
      </c>
      <c r="Y973" s="13">
        <f t="shared" si="1190"/>
        <v>3.7698099625733592E-4</v>
      </c>
      <c r="Z973" s="13">
        <f t="shared" si="1191"/>
        <v>6.5362914198851721E-2</v>
      </c>
      <c r="AA973" s="13">
        <f t="shared" si="1192"/>
        <v>1.5565088634553182E-2</v>
      </c>
      <c r="AB973" s="13">
        <f t="shared" si="1193"/>
        <v>1.8532832200874607E-3</v>
      </c>
      <c r="AC973" s="13">
        <f t="shared" si="1194"/>
        <v>2.5632057311777757E-6</v>
      </c>
      <c r="AD973" s="13">
        <f t="shared" si="1195"/>
        <v>3.275100259709709E-5</v>
      </c>
      <c r="AE973" s="13">
        <f t="shared" si="1196"/>
        <v>3.8341325815399804E-5</v>
      </c>
      <c r="AF973" s="13">
        <f t="shared" si="1197"/>
        <v>2.2442935310519989E-5</v>
      </c>
      <c r="AG973" s="13">
        <f t="shared" si="1198"/>
        <v>8.7579191145215869E-6</v>
      </c>
      <c r="AH973" s="13">
        <f t="shared" si="1199"/>
        <v>1.9129954740410956E-2</v>
      </c>
      <c r="AI973" s="13">
        <f t="shared" si="1200"/>
        <v>4.5554798888498499E-3</v>
      </c>
      <c r="AJ973" s="13">
        <f t="shared" si="1201"/>
        <v>5.4240580543238738E-4</v>
      </c>
      <c r="AK973" s="13">
        <f t="shared" si="1202"/>
        <v>4.3054967488988539E-5</v>
      </c>
      <c r="AL973" s="13">
        <f t="shared" si="1203"/>
        <v>2.8582892430631958E-8</v>
      </c>
      <c r="AM973" s="13">
        <f t="shared" si="1204"/>
        <v>1.559821083691073E-6</v>
      </c>
      <c r="AN973" s="13">
        <f t="shared" si="1205"/>
        <v>1.826069544168103E-6</v>
      </c>
      <c r="AO973" s="13">
        <f t="shared" si="1206"/>
        <v>1.0688821990556958E-6</v>
      </c>
      <c r="AP973" s="13">
        <f t="shared" si="1207"/>
        <v>4.1711049436094694E-7</v>
      </c>
      <c r="AQ973" s="13">
        <f t="shared" si="1208"/>
        <v>1.220769449568932E-7</v>
      </c>
      <c r="AR973" s="13">
        <f t="shared" si="1209"/>
        <v>4.4790557196619065E-3</v>
      </c>
      <c r="AS973" s="13">
        <f t="shared" si="1210"/>
        <v>1.0666124687088191E-3</v>
      </c>
      <c r="AT973" s="13">
        <f t="shared" si="1211"/>
        <v>1.2699799127426309E-4</v>
      </c>
      <c r="AU973" s="13">
        <f t="shared" si="1212"/>
        <v>1.0080818329592596E-5</v>
      </c>
      <c r="AV973" s="13">
        <f t="shared" si="1213"/>
        <v>6.001447178884106E-7</v>
      </c>
      <c r="AW973" s="13">
        <f t="shared" si="1214"/>
        <v>2.2134330594184457E-10</v>
      </c>
      <c r="AX973" s="13">
        <f t="shared" si="1215"/>
        <v>6.1907565677161149E-8</v>
      </c>
      <c r="AY973" s="13">
        <f t="shared" si="1216"/>
        <v>7.2474671241871704E-8</v>
      </c>
      <c r="AZ973" s="13">
        <f t="shared" si="1217"/>
        <v>4.2422746833632648E-8</v>
      </c>
      <c r="BA973" s="13">
        <f t="shared" si="1218"/>
        <v>1.6554652065081111E-8</v>
      </c>
      <c r="BB973" s="13">
        <f t="shared" si="1219"/>
        <v>4.8450983042891304E-9</v>
      </c>
      <c r="BC973" s="13">
        <f t="shared" si="1220"/>
        <v>1.1344232418024132E-9</v>
      </c>
      <c r="BD973" s="13">
        <f t="shared" si="1221"/>
        <v>8.7393220092397571E-4</v>
      </c>
      <c r="BE973" s="13">
        <f t="shared" si="1222"/>
        <v>2.0811238811336218E-4</v>
      </c>
      <c r="BF973" s="13">
        <f t="shared" si="1223"/>
        <v>2.4779248344697591E-5</v>
      </c>
      <c r="BG973" s="13">
        <f t="shared" si="1224"/>
        <v>1.9669216686057696E-6</v>
      </c>
      <c r="BH973" s="13">
        <f t="shared" si="1225"/>
        <v>1.1709740333766309E-7</v>
      </c>
      <c r="BI973" s="13">
        <f t="shared" si="1226"/>
        <v>5.5769589962950864E-9</v>
      </c>
      <c r="BJ973" s="14">
        <f t="shared" si="1227"/>
        <v>7.4929644036478948E-2</v>
      </c>
      <c r="BK973" s="14">
        <f t="shared" si="1228"/>
        <v>0.31747175247481796</v>
      </c>
      <c r="BL973" s="14">
        <f t="shared" si="1229"/>
        <v>0.54201916678816042</v>
      </c>
      <c r="BM973" s="14">
        <f t="shared" si="1230"/>
        <v>0.16842237089227075</v>
      </c>
      <c r="BN973" s="14">
        <f t="shared" si="1231"/>
        <v>0.83136103435271025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1.3333333333333299</v>
      </c>
      <c r="F974" s="10">
        <f>VLOOKUP(B974,home!$B$2:$E$405,3,FALSE)</f>
        <v>0.75</v>
      </c>
      <c r="G974" s="10">
        <f>VLOOKUP(C974,away!$B$2:$E$405,4,FALSE)</f>
        <v>1.1299999999999999</v>
      </c>
      <c r="H974" s="10">
        <f>VLOOKUP(A974,away!$A$2:$E$405,3,FALSE)</f>
        <v>1.2708333333333299</v>
      </c>
      <c r="I974" s="10">
        <f>VLOOKUP(C974,away!$B$2:$E$405,3,FALSE)</f>
        <v>0.75</v>
      </c>
      <c r="J974" s="10">
        <f>VLOOKUP(B974,home!$B$2:$E$405,4,FALSE)</f>
        <v>0.59</v>
      </c>
      <c r="K974" s="12">
        <f t="shared" si="1176"/>
        <v>1.129999999999997</v>
      </c>
      <c r="L974" s="12">
        <f t="shared" si="1177"/>
        <v>0.56234374999999848</v>
      </c>
      <c r="M974" s="13">
        <f t="shared" si="1178"/>
        <v>0.18408756276093646</v>
      </c>
      <c r="N974" s="13">
        <f t="shared" si="1179"/>
        <v>0.20801894591985767</v>
      </c>
      <c r="O974" s="13">
        <f t="shared" si="1180"/>
        <v>0.10352049037134509</v>
      </c>
      <c r="P974" s="13">
        <f t="shared" si="1181"/>
        <v>0.11697815411961963</v>
      </c>
      <c r="Q974" s="13">
        <f t="shared" si="1182"/>
        <v>0.11753070444471928</v>
      </c>
      <c r="R974" s="13">
        <f t="shared" si="1183"/>
        <v>2.9107050378630463E-2</v>
      </c>
      <c r="S974" s="13">
        <f t="shared" si="1184"/>
        <v>1.8583396314236524E-2</v>
      </c>
      <c r="T974" s="13">
        <f t="shared" si="1185"/>
        <v>6.6092657077584924E-2</v>
      </c>
      <c r="U974" s="13">
        <f t="shared" si="1186"/>
        <v>3.2890966927852337E-2</v>
      </c>
      <c r="V974" s="13">
        <f t="shared" si="1187"/>
        <v>1.3120877945916435E-3</v>
      </c>
      <c r="W974" s="13">
        <f t="shared" si="1188"/>
        <v>4.4269898674177466E-2</v>
      </c>
      <c r="X974" s="13">
        <f t="shared" si="1189"/>
        <v>2.4894900832556917E-2</v>
      </c>
      <c r="Y974" s="13">
        <f t="shared" si="1190"/>
        <v>6.9997459450290705E-3</v>
      </c>
      <c r="Z974" s="13">
        <f t="shared" si="1191"/>
        <v>5.4560559537859769E-3</v>
      </c>
      <c r="AA974" s="13">
        <f t="shared" si="1192"/>
        <v>6.1653432277781377E-3</v>
      </c>
      <c r="AB974" s="13">
        <f t="shared" si="1193"/>
        <v>3.4834189236946393E-3</v>
      </c>
      <c r="AC974" s="13">
        <f t="shared" si="1194"/>
        <v>5.2110258683504787E-5</v>
      </c>
      <c r="AD974" s="13">
        <f t="shared" si="1195"/>
        <v>1.2506246375455107E-2</v>
      </c>
      <c r="AE974" s="13">
        <f t="shared" si="1196"/>
        <v>7.0328094851973139E-3</v>
      </c>
      <c r="AF974" s="13">
        <f t="shared" si="1197"/>
        <v>1.9774282294707079E-3</v>
      </c>
      <c r="AG974" s="13">
        <f t="shared" si="1198"/>
        <v>3.7066480197213848E-4</v>
      </c>
      <c r="AH974" s="13">
        <f t="shared" si="1199"/>
        <v>7.67044741315456E-4</v>
      </c>
      <c r="AI974" s="13">
        <f t="shared" si="1200"/>
        <v>8.6676055768646304E-4</v>
      </c>
      <c r="AJ974" s="13">
        <f t="shared" si="1201"/>
        <v>4.8971971509285039E-4</v>
      </c>
      <c r="AK974" s="13">
        <f t="shared" si="1202"/>
        <v>1.8446109268497311E-4</v>
      </c>
      <c r="AL974" s="13">
        <f t="shared" si="1203"/>
        <v>1.3245352983261493E-6</v>
      </c>
      <c r="AM974" s="13">
        <f t="shared" si="1204"/>
        <v>2.8264116808528451E-3</v>
      </c>
      <c r="AN974" s="13">
        <f t="shared" si="1205"/>
        <v>1.5894149436545878E-3</v>
      </c>
      <c r="AO974" s="13">
        <f t="shared" si="1206"/>
        <v>4.4689877986037858E-4</v>
      </c>
      <c r="AP974" s="13">
        <f t="shared" si="1207"/>
        <v>8.3770245245703024E-5</v>
      </c>
      <c r="AQ974" s="13">
        <f t="shared" si="1208"/>
        <v>1.1776918462472044E-5</v>
      </c>
      <c r="AR974" s="13">
        <f t="shared" si="1209"/>
        <v>8.6268563249822469E-5</v>
      </c>
      <c r="AS974" s="13">
        <f t="shared" si="1210"/>
        <v>9.7483476472299131E-5</v>
      </c>
      <c r="AT974" s="13">
        <f t="shared" si="1211"/>
        <v>5.5078164206848873E-5</v>
      </c>
      <c r="AU974" s="13">
        <f t="shared" si="1212"/>
        <v>2.0746108517913013E-5</v>
      </c>
      <c r="AV974" s="13">
        <f t="shared" si="1213"/>
        <v>5.8607756563104135E-6</v>
      </c>
      <c r="AW974" s="13">
        <f t="shared" si="1214"/>
        <v>2.3379830159303978E-8</v>
      </c>
      <c r="AX974" s="13">
        <f t="shared" si="1215"/>
        <v>5.3230753322728425E-4</v>
      </c>
      <c r="AY974" s="13">
        <f t="shared" si="1216"/>
        <v>2.9933981438827982E-4</v>
      </c>
      <c r="AZ974" s="13">
        <f t="shared" si="1217"/>
        <v>8.416593687370438E-5</v>
      </c>
      <c r="BA974" s="13">
        <f t="shared" si="1218"/>
        <v>1.5776729521274024E-5</v>
      </c>
      <c r="BB974" s="13">
        <f t="shared" si="1219"/>
        <v>2.2179863104322285E-6</v>
      </c>
      <c r="BC974" s="13">
        <f t="shared" si="1220"/>
        <v>2.4945414785142403E-7</v>
      </c>
      <c r="BD974" s="13">
        <f t="shared" si="1221"/>
        <v>8.085431227502872E-6</v>
      </c>
      <c r="BE974" s="13">
        <f t="shared" si="1222"/>
        <v>9.1365372870782217E-6</v>
      </c>
      <c r="BF974" s="13">
        <f t="shared" si="1223"/>
        <v>5.1621435671991818E-6</v>
      </c>
      <c r="BG974" s="13">
        <f t="shared" si="1224"/>
        <v>1.9444074103116861E-6</v>
      </c>
      <c r="BH974" s="13">
        <f t="shared" si="1225"/>
        <v>5.4929509341305018E-7</v>
      </c>
      <c r="BI974" s="13">
        <f t="shared" si="1226"/>
        <v>1.2414069111134893E-7</v>
      </c>
      <c r="BJ974" s="14">
        <f t="shared" si="1227"/>
        <v>0.49558633180856548</v>
      </c>
      <c r="BK974" s="14">
        <f t="shared" si="1228"/>
        <v>0.32131397559775438</v>
      </c>
      <c r="BL974" s="14">
        <f t="shared" si="1229"/>
        <v>0.17776569497946018</v>
      </c>
      <c r="BM974" s="14">
        <f t="shared" si="1230"/>
        <v>0.24057983390989918</v>
      </c>
      <c r="BN974" s="14">
        <f t="shared" si="1231"/>
        <v>0.75924290799510852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1.3333333333333299</v>
      </c>
      <c r="F975" s="10">
        <f>VLOOKUP(B975,home!$B$2:$E$405,3,FALSE)</f>
        <v>1.31</v>
      </c>
      <c r="G975" s="10">
        <f>VLOOKUP(C975,away!$B$2:$E$405,4,FALSE)</f>
        <v>1.88</v>
      </c>
      <c r="H975" s="10">
        <f>VLOOKUP(A975,away!$A$2:$E$405,3,FALSE)</f>
        <v>1.2708333333333299</v>
      </c>
      <c r="I975" s="10">
        <f>VLOOKUP(C975,away!$B$2:$E$405,3,FALSE)</f>
        <v>0.94</v>
      </c>
      <c r="J975" s="10">
        <f>VLOOKUP(B975,home!$B$2:$E$405,4,FALSE)</f>
        <v>0.59</v>
      </c>
      <c r="K975" s="12">
        <f t="shared" si="1176"/>
        <v>3.2837333333333252</v>
      </c>
      <c r="L975" s="12">
        <f t="shared" si="1177"/>
        <v>0.70480416666666468</v>
      </c>
      <c r="M975" s="13">
        <f t="shared" si="1178"/>
        <v>1.8526789745945255E-2</v>
      </c>
      <c r="N975" s="13">
        <f t="shared" si="1179"/>
        <v>6.0837037048418481E-2</v>
      </c>
      <c r="O975" s="13">
        <f t="shared" si="1180"/>
        <v>1.3057758607899454E-2</v>
      </c>
      <c r="P975" s="13">
        <f t="shared" si="1181"/>
        <v>4.2878197199379596E-2</v>
      </c>
      <c r="Q975" s="13">
        <f t="shared" si="1182"/>
        <v>9.9886303228563109E-2</v>
      </c>
      <c r="R975" s="13">
        <f t="shared" si="1183"/>
        <v>4.6015813370875206E-3</v>
      </c>
      <c r="S975" s="13">
        <f t="shared" si="1184"/>
        <v>2.4809206293703201E-2</v>
      </c>
      <c r="T975" s="13">
        <f t="shared" si="1185"/>
        <v>7.0400282708421205E-2</v>
      </c>
      <c r="U975" s="13">
        <f t="shared" si="1186"/>
        <v>1.5110366022638823E-2</v>
      </c>
      <c r="V975" s="13">
        <f t="shared" si="1187"/>
        <v>6.379794727340184E-3</v>
      </c>
      <c r="W975" s="13">
        <f t="shared" si="1188"/>
        <v>0.10933332781835763</v>
      </c>
      <c r="X975" s="13">
        <f t="shared" si="1189"/>
        <v>7.7058585001910818E-2</v>
      </c>
      <c r="Y975" s="13">
        <f t="shared" si="1190"/>
        <v>2.7155605893392047E-2</v>
      </c>
      <c r="Z975" s="13">
        <f t="shared" si="1191"/>
        <v>1.0810712332116159E-3</v>
      </c>
      <c r="AA975" s="13">
        <f t="shared" si="1192"/>
        <v>3.5499496442047474E-3</v>
      </c>
      <c r="AB975" s="13">
        <f t="shared" si="1193"/>
        <v>5.8285439891649542E-3</v>
      </c>
      <c r="AC975" s="13">
        <f t="shared" si="1194"/>
        <v>9.2283289550448215E-4</v>
      </c>
      <c r="AD975" s="13">
        <f t="shared" si="1195"/>
        <v>8.9755373250350157E-2</v>
      </c>
      <c r="AE975" s="13">
        <f t="shared" si="1196"/>
        <v>6.3259961047568494E-2</v>
      </c>
      <c r="AF975" s="13">
        <f t="shared" si="1197"/>
        <v>2.2292942064748588E-2</v>
      </c>
      <c r="AG975" s="13">
        <f t="shared" si="1198"/>
        <v>5.2373861514977893E-3</v>
      </c>
      <c r="AH975" s="13">
        <f t="shared" si="1199"/>
        <v>1.9048587740775407E-4</v>
      </c>
      <c r="AI975" s="13">
        <f t="shared" si="1200"/>
        <v>6.2550482517308734E-4</v>
      </c>
      <c r="AJ975" s="13">
        <f t="shared" si="1201"/>
        <v>1.0269955222908505E-3</v>
      </c>
      <c r="AK975" s="13">
        <f t="shared" si="1202"/>
        <v>1.1241264765768446E-3</v>
      </c>
      <c r="AL975" s="13">
        <f t="shared" si="1203"/>
        <v>8.5431769708890309E-5</v>
      </c>
      <c r="AM975" s="13">
        <f t="shared" si="1204"/>
        <v>5.8946542197589796E-2</v>
      </c>
      <c r="AN975" s="13">
        <f t="shared" si="1205"/>
        <v>4.1545768551453664E-2</v>
      </c>
      <c r="AO975" s="13">
        <f t="shared" si="1206"/>
        <v>1.464081539121671E-2</v>
      </c>
      <c r="AP975" s="13">
        <f t="shared" si="1207"/>
        <v>3.4396358970423245E-3</v>
      </c>
      <c r="AQ975" s="13">
        <f t="shared" si="1208"/>
        <v>6.0606742801291521E-4</v>
      </c>
      <c r="AR975" s="13">
        <f t="shared" si="1209"/>
        <v>2.6851048017628117E-5</v>
      </c>
      <c r="AS975" s="13">
        <f t="shared" si="1210"/>
        <v>8.8171681410419145E-5</v>
      </c>
      <c r="AT975" s="13">
        <f t="shared" si="1211"/>
        <v>1.447661446517198E-4</v>
      </c>
      <c r="AU975" s="13">
        <f t="shared" si="1212"/>
        <v>1.5845780491033544E-4</v>
      </c>
      <c r="AV975" s="13">
        <f t="shared" si="1213"/>
        <v>1.3008329397772437E-4</v>
      </c>
      <c r="AW975" s="13">
        <f t="shared" si="1214"/>
        <v>5.4922872933106945E-6</v>
      </c>
      <c r="AX975" s="13">
        <f t="shared" si="1215"/>
        <v>3.2260787583160852E-2</v>
      </c>
      <c r="AY975" s="13">
        <f t="shared" si="1216"/>
        <v>2.2737537508559971E-2</v>
      </c>
      <c r="AZ975" s="13">
        <f t="shared" si="1217"/>
        <v>8.0127555878863194E-3</v>
      </c>
      <c r="BA975" s="13">
        <f t="shared" si="1218"/>
        <v>1.8824745082746265E-3</v>
      </c>
      <c r="BB975" s="13">
        <f t="shared" si="1219"/>
        <v>3.316939692689343E-4</v>
      </c>
      <c r="BC975" s="13">
        <f t="shared" si="1220"/>
        <v>4.6755858319789912E-5</v>
      </c>
      <c r="BD975" s="13">
        <f t="shared" si="1221"/>
        <v>3.1541217536984964E-6</v>
      </c>
      <c r="BE975" s="13">
        <f t="shared" si="1222"/>
        <v>1.0357294740011517E-5</v>
      </c>
      <c r="BF975" s="13">
        <f t="shared" si="1223"/>
        <v>1.7005296990466868E-5</v>
      </c>
      <c r="BG975" s="13">
        <f t="shared" si="1224"/>
        <v>1.8613620190276311E-5</v>
      </c>
      <c r="BH975" s="13">
        <f t="shared" si="1225"/>
        <v>1.5280541268204129E-5</v>
      </c>
      <c r="BI975" s="13">
        <f t="shared" si="1226"/>
        <v>1.0035444542755473E-5</v>
      </c>
      <c r="BJ975" s="14">
        <f t="shared" si="1227"/>
        <v>0.80966763869401426</v>
      </c>
      <c r="BK975" s="14">
        <f t="shared" si="1228"/>
        <v>0.11633979014014159</v>
      </c>
      <c r="BL975" s="14">
        <f t="shared" si="1229"/>
        <v>4.5738088594897273E-2</v>
      </c>
      <c r="BM975" s="14">
        <f t="shared" si="1230"/>
        <v>0.71030687627370448</v>
      </c>
      <c r="BN975" s="14">
        <f t="shared" si="1231"/>
        <v>0.23978766716729341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1.3333333333333299</v>
      </c>
      <c r="F976" s="10">
        <f>VLOOKUP(B976,home!$B$2:$E$405,3,FALSE)</f>
        <v>1.1299999999999999</v>
      </c>
      <c r="G976" s="10">
        <f>VLOOKUP(C976,away!$B$2:$E$405,4,FALSE)</f>
        <v>0.75</v>
      </c>
      <c r="H976" s="10">
        <f>VLOOKUP(A976,away!$A$2:$E$405,3,FALSE)</f>
        <v>1.2708333333333299</v>
      </c>
      <c r="I976" s="10">
        <f>VLOOKUP(C976,away!$B$2:$E$405,3,FALSE)</f>
        <v>0.75</v>
      </c>
      <c r="J976" s="10">
        <f>VLOOKUP(B976,home!$B$2:$E$405,4,FALSE)</f>
        <v>1.38</v>
      </c>
      <c r="K976" s="12">
        <f t="shared" si="1176"/>
        <v>1.129999999999997</v>
      </c>
      <c r="L976" s="12">
        <f t="shared" si="1177"/>
        <v>1.3153124999999963</v>
      </c>
      <c r="M976" s="13">
        <f t="shared" si="1178"/>
        <v>8.6699037218808395E-2</v>
      </c>
      <c r="N976" s="13">
        <f t="shared" si="1179"/>
        <v>9.7969912057253236E-2</v>
      </c>
      <c r="O976" s="13">
        <f t="shared" si="1180"/>
        <v>0.11403632739186359</v>
      </c>
      <c r="P976" s="13">
        <f t="shared" si="1181"/>
        <v>0.12886104995280551</v>
      </c>
      <c r="Q976" s="13">
        <f t="shared" si="1182"/>
        <v>5.5353000312347932E-2</v>
      </c>
      <c r="R976" s="13">
        <f t="shared" si="1183"/>
        <v>7.4996703436305115E-2</v>
      </c>
      <c r="S976" s="13">
        <f t="shared" si="1184"/>
        <v>4.7881645308908753E-2</v>
      </c>
      <c r="T976" s="13">
        <f t="shared" si="1185"/>
        <v>7.2806493223334934E-2</v>
      </c>
      <c r="U976" s="13">
        <f t="shared" si="1186"/>
        <v>8.4746274883024567E-2</v>
      </c>
      <c r="V976" s="13">
        <f t="shared" si="1187"/>
        <v>7.9074043391969152E-3</v>
      </c>
      <c r="W976" s="13">
        <f t="shared" si="1188"/>
        <v>2.0849630117650994E-2</v>
      </c>
      <c r="X976" s="13">
        <f t="shared" si="1189"/>
        <v>2.7423779114122745E-2</v>
      </c>
      <c r="Y976" s="13">
        <f t="shared" si="1190"/>
        <v>1.8035419733022244E-2</v>
      </c>
      <c r="Z976" s="13">
        <f t="shared" si="1191"/>
        <v>3.2881367162854919E-2</v>
      </c>
      <c r="AA976" s="13">
        <f t="shared" si="1192"/>
        <v>3.7155944894025961E-2</v>
      </c>
      <c r="AB976" s="13">
        <f t="shared" si="1193"/>
        <v>2.0993108865124614E-2</v>
      </c>
      <c r="AC976" s="13">
        <f t="shared" si="1194"/>
        <v>7.3454998624918023E-4</v>
      </c>
      <c r="AD976" s="13">
        <f t="shared" si="1195"/>
        <v>5.8900205082363932E-3</v>
      </c>
      <c r="AE976" s="13">
        <f t="shared" si="1196"/>
        <v>7.7472175997396579E-3</v>
      </c>
      <c r="AF976" s="13">
        <f t="shared" si="1197"/>
        <v>5.0950060745787729E-3</v>
      </c>
      <c r="AG976" s="13">
        <f t="shared" si="1198"/>
        <v>2.2338417258231237E-3</v>
      </c>
      <c r="AH976" s="13">
        <f t="shared" si="1199"/>
        <v>1.0812318311598129E-2</v>
      </c>
      <c r="AI976" s="13">
        <f t="shared" si="1200"/>
        <v>1.2217919692105854E-2</v>
      </c>
      <c r="AJ976" s="13">
        <f t="shared" si="1201"/>
        <v>6.9031246260397904E-3</v>
      </c>
      <c r="AK976" s="13">
        <f t="shared" si="1202"/>
        <v>2.6001769424749801E-3</v>
      </c>
      <c r="AL976" s="13">
        <f t="shared" si="1203"/>
        <v>4.3670557601234215E-5</v>
      </c>
      <c r="AM976" s="13">
        <f t="shared" si="1204"/>
        <v>1.3311446348614204E-3</v>
      </c>
      <c r="AN976" s="13">
        <f t="shared" si="1205"/>
        <v>1.7508711775411571E-3</v>
      </c>
      <c r="AO976" s="13">
        <f t="shared" si="1206"/>
        <v>1.151471372854799E-3</v>
      </c>
      <c r="AP976" s="13">
        <f t="shared" si="1207"/>
        <v>5.0484823003602432E-4</v>
      </c>
      <c r="AQ976" s="13">
        <f t="shared" si="1208"/>
        <v>1.6600829689231421E-4</v>
      </c>
      <c r="AR976" s="13">
        <f t="shared" si="1209"/>
        <v>2.8443154858447707E-3</v>
      </c>
      <c r="AS976" s="13">
        <f t="shared" si="1210"/>
        <v>3.2140764990045826E-3</v>
      </c>
      <c r="AT976" s="13">
        <f t="shared" si="1211"/>
        <v>1.8159532219375846E-3</v>
      </c>
      <c r="AU976" s="13">
        <f t="shared" si="1212"/>
        <v>6.8400904692982154E-4</v>
      </c>
      <c r="AV976" s="13">
        <f t="shared" si="1213"/>
        <v>1.9323255575767414E-4</v>
      </c>
      <c r="AW976" s="13">
        <f t="shared" si="1214"/>
        <v>1.8029912842557363E-6</v>
      </c>
      <c r="AX976" s="13">
        <f t="shared" si="1215"/>
        <v>2.5069890623223345E-4</v>
      </c>
      <c r="AY976" s="13">
        <f t="shared" si="1216"/>
        <v>3.2974740510358363E-4</v>
      </c>
      <c r="AZ976" s="13">
        <f t="shared" si="1217"/>
        <v>2.1686044188765316E-4</v>
      </c>
      <c r="BA976" s="13">
        <f t="shared" si="1218"/>
        <v>9.507974999011762E-5</v>
      </c>
      <c r="BB976" s="13">
        <f t="shared" si="1219"/>
        <v>3.1264895914719078E-5</v>
      </c>
      <c r="BC976" s="13">
        <f t="shared" si="1220"/>
        <v>8.2246216815657538E-6</v>
      </c>
      <c r="BD976" s="13">
        <f t="shared" si="1221"/>
        <v>6.235272854125312E-4</v>
      </c>
      <c r="BE976" s="13">
        <f t="shared" si="1222"/>
        <v>7.0458583251615842E-4</v>
      </c>
      <c r="BF976" s="13">
        <f t="shared" si="1223"/>
        <v>3.9809099537162847E-4</v>
      </c>
      <c r="BG976" s="13">
        <f t="shared" si="1224"/>
        <v>1.499476082566463E-4</v>
      </c>
      <c r="BH976" s="13">
        <f t="shared" si="1225"/>
        <v>4.2360199332502484E-5</v>
      </c>
      <c r="BI976" s="13">
        <f t="shared" si="1226"/>
        <v>9.5734050491455301E-6</v>
      </c>
      <c r="BJ976" s="14">
        <f t="shared" si="1227"/>
        <v>0.31924054019910575</v>
      </c>
      <c r="BK976" s="14">
        <f t="shared" si="1228"/>
        <v>0.27245710476867357</v>
      </c>
      <c r="BL976" s="14">
        <f t="shared" si="1229"/>
        <v>0.37514157117797564</v>
      </c>
      <c r="BM976" s="14">
        <f t="shared" si="1230"/>
        <v>0.44147660852540682</v>
      </c>
      <c r="BN976" s="14">
        <f t="shared" si="1231"/>
        <v>0.55791603036938375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1.3333333333333299</v>
      </c>
      <c r="F977" s="10">
        <f>VLOOKUP(B977,home!$B$2:$E$405,3,FALSE)</f>
        <v>1.1299999999999999</v>
      </c>
      <c r="G977" s="10">
        <f>VLOOKUP(C977,away!$B$2:$E$405,4,FALSE)</f>
        <v>1.5</v>
      </c>
      <c r="H977" s="10">
        <f>VLOOKUP(A977,away!$A$2:$E$405,3,FALSE)</f>
        <v>1.2708333333333299</v>
      </c>
      <c r="I977" s="10">
        <f>VLOOKUP(C977,away!$B$2:$E$405,3,FALSE)</f>
        <v>1.1299999999999999</v>
      </c>
      <c r="J977" s="10">
        <f>VLOOKUP(B977,home!$B$2:$E$405,4,FALSE)</f>
        <v>1.57</v>
      </c>
      <c r="K977" s="12">
        <f t="shared" si="1176"/>
        <v>2.259999999999994</v>
      </c>
      <c r="L977" s="12">
        <f t="shared" si="1177"/>
        <v>2.2545854166666603</v>
      </c>
      <c r="M977" s="13">
        <f t="shared" si="1178"/>
        <v>1.0948143103743686E-2</v>
      </c>
      <c r="N977" s="13">
        <f t="shared" si="1179"/>
        <v>2.4742803414460661E-2</v>
      </c>
      <c r="O977" s="13">
        <f t="shared" si="1180"/>
        <v>2.4683523781280182E-2</v>
      </c>
      <c r="P977" s="13">
        <f t="shared" si="1181"/>
        <v>5.5784763745693057E-2</v>
      </c>
      <c r="Q977" s="13">
        <f t="shared" si="1182"/>
        <v>2.7959367858340484E-2</v>
      </c>
      <c r="R977" s="13">
        <f t="shared" si="1183"/>
        <v>2.7825556374609508E-2</v>
      </c>
      <c r="S977" s="13">
        <f t="shared" si="1184"/>
        <v>7.10609058694774E-2</v>
      </c>
      <c r="T977" s="13">
        <f t="shared" si="1185"/>
        <v>6.3036783032633006E-2</v>
      </c>
      <c r="U977" s="13">
        <f t="shared" si="1186"/>
        <v>6.288575740661731E-2</v>
      </c>
      <c r="V977" s="13">
        <f t="shared" si="1187"/>
        <v>4.0231234830520768E-2</v>
      </c>
      <c r="W977" s="13">
        <f t="shared" si="1188"/>
        <v>2.1062723786616437E-2</v>
      </c>
      <c r="X977" s="13">
        <f t="shared" si="1189"/>
        <v>4.7487709884583396E-2</v>
      </c>
      <c r="Y977" s="13">
        <f t="shared" si="1190"/>
        <v>5.3532549088339487E-2</v>
      </c>
      <c r="Z977" s="13">
        <f t="shared" si="1191"/>
        <v>2.0911697870943536E-2</v>
      </c>
      <c r="AA977" s="13">
        <f t="shared" si="1192"/>
        <v>4.7260437188332262E-2</v>
      </c>
      <c r="AB977" s="13">
        <f t="shared" si="1193"/>
        <v>5.3404294022815331E-2</v>
      </c>
      <c r="AC977" s="13">
        <f t="shared" si="1194"/>
        <v>1.2812046692252946E-2</v>
      </c>
      <c r="AD977" s="13">
        <f t="shared" si="1195"/>
        <v>1.1900438939438256E-2</v>
      </c>
      <c r="AE977" s="13">
        <f t="shared" si="1196"/>
        <v>2.6830556084789549E-2</v>
      </c>
      <c r="AF977" s="13">
        <f t="shared" si="1197"/>
        <v>3.024589023491173E-2</v>
      </c>
      <c r="AG977" s="13">
        <f t="shared" si="1198"/>
        <v>2.2730647679244174E-2</v>
      </c>
      <c r="AH977" s="13">
        <f t="shared" si="1199"/>
        <v>1.1786802264392137E-2</v>
      </c>
      <c r="AI977" s="13">
        <f t="shared" si="1200"/>
        <v>2.6638173117526157E-2</v>
      </c>
      <c r="AJ977" s="13">
        <f t="shared" si="1201"/>
        <v>3.010113562280449E-2</v>
      </c>
      <c r="AK977" s="13">
        <f t="shared" si="1202"/>
        <v>2.2676188835845983E-2</v>
      </c>
      <c r="AL977" s="13">
        <f t="shared" si="1203"/>
        <v>2.6112811681525214E-3</v>
      </c>
      <c r="AM977" s="13">
        <f t="shared" si="1204"/>
        <v>5.3789984006260795E-3</v>
      </c>
      <c r="AN977" s="13">
        <f t="shared" si="1205"/>
        <v>1.212741135032485E-2</v>
      </c>
      <c r="AO977" s="13">
        <f t="shared" si="1206"/>
        <v>1.3671142386180073E-2</v>
      </c>
      <c r="AP977" s="13">
        <f t="shared" si="1207"/>
        <v>1.0274252751018344E-2</v>
      </c>
      <c r="AQ977" s="13">
        <f t="shared" si="1208"/>
        <v>5.7910451048983191E-3</v>
      </c>
      <c r="AR977" s="13">
        <f t="shared" si="1209"/>
        <v>5.3148704988864193E-3</v>
      </c>
      <c r="AS977" s="13">
        <f t="shared" si="1210"/>
        <v>1.2011607327483274E-2</v>
      </c>
      <c r="AT977" s="13">
        <f t="shared" si="1211"/>
        <v>1.3573116280056068E-2</v>
      </c>
      <c r="AU977" s="13">
        <f t="shared" si="1212"/>
        <v>1.0225080930975542E-2</v>
      </c>
      <c r="AV977" s="13">
        <f t="shared" si="1213"/>
        <v>5.7771707260011662E-3</v>
      </c>
      <c r="AW977" s="13">
        <f t="shared" si="1214"/>
        <v>3.6959515432234555E-4</v>
      </c>
      <c r="AX977" s="13">
        <f t="shared" si="1215"/>
        <v>2.0260893975691499E-3</v>
      </c>
      <c r="AY977" s="13">
        <f t="shared" si="1216"/>
        <v>4.5679916086223439E-3</v>
      </c>
      <c r="AZ977" s="13">
        <f t="shared" si="1217"/>
        <v>5.1494636321278093E-3</v>
      </c>
      <c r="BA977" s="13">
        <f t="shared" si="1218"/>
        <v>3.8699685362168965E-3</v>
      </c>
      <c r="BB977" s="13">
        <f t="shared" si="1219"/>
        <v>2.1812936561783594E-3</v>
      </c>
      <c r="BC977" s="13">
        <f t="shared" si="1220"/>
        <v>9.835825733374463E-4</v>
      </c>
      <c r="BD977" s="13">
        <f t="shared" si="1221"/>
        <v>1.9971382530435304E-3</v>
      </c>
      <c r="BE977" s="13">
        <f t="shared" si="1222"/>
        <v>4.5135324518783661E-3</v>
      </c>
      <c r="BF977" s="13">
        <f t="shared" si="1223"/>
        <v>5.1002916706225417E-3</v>
      </c>
      <c r="BG977" s="13">
        <f t="shared" si="1224"/>
        <v>3.8422197252023036E-3</v>
      </c>
      <c r="BH977" s="13">
        <f t="shared" si="1225"/>
        <v>2.1708541447392959E-3</v>
      </c>
      <c r="BI977" s="13">
        <f t="shared" si="1226"/>
        <v>9.812260734221596E-4</v>
      </c>
      <c r="BJ977" s="14">
        <f t="shared" si="1227"/>
        <v>0.39555070940045689</v>
      </c>
      <c r="BK977" s="14">
        <f t="shared" si="1228"/>
        <v>0.1980163670184627</v>
      </c>
      <c r="BL977" s="14">
        <f t="shared" si="1229"/>
        <v>0.37276897669653397</v>
      </c>
      <c r="BM977" s="14">
        <f t="shared" si="1230"/>
        <v>0.81110519625396937</v>
      </c>
      <c r="BN977" s="14">
        <f t="shared" si="1231"/>
        <v>0.17194415827812759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1.3333333333333299</v>
      </c>
      <c r="F978" s="10">
        <f>VLOOKUP(B978,home!$B$2:$E$405,3,FALSE)</f>
        <v>1.1299999999999999</v>
      </c>
      <c r="G978" s="10">
        <f>VLOOKUP(C978,away!$B$2:$E$405,4,FALSE)</f>
        <v>1.1299999999999999</v>
      </c>
      <c r="H978" s="10">
        <f>VLOOKUP(A978,away!$A$2:$E$405,3,FALSE)</f>
        <v>1.2708333333333299</v>
      </c>
      <c r="I978" s="10">
        <f>VLOOKUP(C978,away!$B$2:$E$405,3,FALSE)</f>
        <v>1.1299999999999999</v>
      </c>
      <c r="J978" s="10">
        <f>VLOOKUP(B978,home!$B$2:$E$405,4,FALSE)</f>
        <v>1.38</v>
      </c>
      <c r="K978" s="12">
        <f t="shared" si="1176"/>
        <v>1.7025333333333286</v>
      </c>
      <c r="L978" s="12">
        <f t="shared" si="1177"/>
        <v>1.9817374999999944</v>
      </c>
      <c r="M978" s="13">
        <f t="shared" si="1178"/>
        <v>2.5115481420155562E-2</v>
      </c>
      <c r="N978" s="13">
        <f t="shared" si="1179"/>
        <v>4.2759944300528714E-2</v>
      </c>
      <c r="O978" s="13">
        <f t="shared" si="1180"/>
        <v>4.9772291360875381E-2</v>
      </c>
      <c r="P978" s="13">
        <f t="shared" si="1181"/>
        <v>8.4738985118268773E-2</v>
      </c>
      <c r="Q978" s="13">
        <f t="shared" si="1182"/>
        <v>3.6400115251563329E-2</v>
      </c>
      <c r="R978" s="13">
        <f t="shared" si="1183"/>
        <v>4.9317808125386262E-2</v>
      </c>
      <c r="S978" s="13">
        <f t="shared" si="1184"/>
        <v>7.1476786356875946E-2</v>
      </c>
      <c r="T978" s="13">
        <f t="shared" si="1185"/>
        <v>7.2135473398344765E-2</v>
      </c>
      <c r="U978" s="13">
        <f t="shared" si="1186"/>
        <v>8.3965212260407374E-2</v>
      </c>
      <c r="V978" s="13">
        <f t="shared" si="1187"/>
        <v>2.6795647734699848E-2</v>
      </c>
      <c r="W978" s="13">
        <f t="shared" si="1188"/>
        <v>2.0657469850987143E-2</v>
      </c>
      <c r="X978" s="13">
        <f t="shared" si="1189"/>
        <v>4.0937682658820515E-2</v>
      </c>
      <c r="Y978" s="13">
        <f t="shared" si="1190"/>
        <v>4.0563870444042055E-2</v>
      </c>
      <c r="Z978" s="13">
        <f t="shared" si="1191"/>
        <v>3.2578316593294118E-2</v>
      </c>
      <c r="AA978" s="13">
        <f t="shared" si="1192"/>
        <v>5.5465669943969516E-2</v>
      </c>
      <c r="AB978" s="13">
        <f t="shared" si="1193"/>
        <v>4.7216075967636335E-2</v>
      </c>
      <c r="AC978" s="13">
        <f t="shared" si="1194"/>
        <v>5.6504889271276476E-3</v>
      </c>
      <c r="AD978" s="13">
        <f t="shared" si="1195"/>
        <v>8.792507750908474E-3</v>
      </c>
      <c r="AE978" s="13">
        <f t="shared" si="1196"/>
        <v>1.7424442329015931E-2</v>
      </c>
      <c r="AF978" s="13">
        <f t="shared" si="1197"/>
        <v>1.7265335389999061E-2</v>
      </c>
      <c r="AG978" s="13">
        <f t="shared" si="1198"/>
        <v>1.1405120864146051E-2</v>
      </c>
      <c r="AH978" s="13">
        <f t="shared" si="1199"/>
        <v>1.6140417919950769E-2</v>
      </c>
      <c r="AI978" s="13">
        <f t="shared" si="1200"/>
        <v>2.7479599522646767E-2</v>
      </c>
      <c r="AJ978" s="13">
        <f t="shared" si="1201"/>
        <v>2.3392467086978383E-2</v>
      </c>
      <c r="AK978" s="13">
        <f t="shared" si="1202"/>
        <v>1.3275484988161158E-2</v>
      </c>
      <c r="AL978" s="13">
        <f t="shared" si="1203"/>
        <v>7.6258414337629062E-4</v>
      </c>
      <c r="AM978" s="13">
        <f t="shared" si="1204"/>
        <v>2.9939075059026645E-3</v>
      </c>
      <c r="AN978" s="13">
        <f t="shared" si="1205"/>
        <v>5.933138775978764E-3</v>
      </c>
      <c r="AO978" s="13">
        <f t="shared" si="1206"/>
        <v>5.8789618025305926E-3</v>
      </c>
      <c r="AP978" s="13">
        <f t="shared" si="1207"/>
        <v>3.8835196883808113E-3</v>
      </c>
      <c r="AQ978" s="13">
        <f t="shared" si="1208"/>
        <v>1.9240291496131381E-3</v>
      </c>
      <c r="AR978" s="13">
        <f t="shared" si="1209"/>
        <v>6.3972142915276649E-3</v>
      </c>
      <c r="AS978" s="13">
        <f t="shared" si="1210"/>
        <v>1.08914705718022E-2</v>
      </c>
      <c r="AT978" s="13">
        <f t="shared" si="1211"/>
        <v>9.2715458487561322E-3</v>
      </c>
      <c r="AU978" s="13">
        <f t="shared" si="1212"/>
        <v>5.2617052863451865E-3</v>
      </c>
      <c r="AV978" s="13">
        <f t="shared" si="1213"/>
        <v>2.2395571600447172E-3</v>
      </c>
      <c r="AW978" s="13">
        <f t="shared" si="1214"/>
        <v>7.1470533006179373E-5</v>
      </c>
      <c r="AX978" s="13">
        <f t="shared" si="1215"/>
        <v>8.4953788761935641E-4</v>
      </c>
      <c r="AY978" s="13">
        <f t="shared" si="1216"/>
        <v>1.6835610895660593E-3</v>
      </c>
      <c r="AZ978" s="13">
        <f t="shared" si="1217"/>
        <v>1.668188072366955E-3</v>
      </c>
      <c r="BA978" s="13">
        <f t="shared" si="1218"/>
        <v>1.1019702866874328E-3</v>
      </c>
      <c r="BB978" s="13">
        <f t="shared" si="1219"/>
        <v>5.4595396025355794E-4</v>
      </c>
      <c r="BC978" s="13">
        <f t="shared" si="1220"/>
        <v>2.1638748726159632E-4</v>
      </c>
      <c r="BD978" s="13">
        <f t="shared" si="1221"/>
        <v>2.1129332428427103E-3</v>
      </c>
      <c r="BE978" s="13">
        <f t="shared" si="1222"/>
        <v>3.5973392770477981E-3</v>
      </c>
      <c r="BF978" s="13">
        <f t="shared" si="1223"/>
        <v>3.0622950152415481E-3</v>
      </c>
      <c r="BG978" s="13">
        <f t="shared" si="1224"/>
        <v>1.7378864466497427E-3</v>
      </c>
      <c r="BH978" s="13">
        <f t="shared" si="1225"/>
        <v>7.3970240124235039E-4</v>
      </c>
      <c r="BI978" s="13">
        <f t="shared" si="1226"/>
        <v>2.5187359897236108E-4</v>
      </c>
      <c r="BJ978" s="14">
        <f t="shared" si="1227"/>
        <v>0.33502111794451711</v>
      </c>
      <c r="BK978" s="14">
        <f t="shared" si="1228"/>
        <v>0.21622353479007012</v>
      </c>
      <c r="BL978" s="14">
        <f t="shared" si="1229"/>
        <v>0.41158855031648428</v>
      </c>
      <c r="BM978" s="14">
        <f t="shared" si="1230"/>
        <v>0.70569480351102754</v>
      </c>
      <c r="BN978" s="14">
        <f t="shared" si="1231"/>
        <v>0.28810462557677802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1.3333333333333299</v>
      </c>
      <c r="F979" s="10">
        <f>VLOOKUP(B979,home!$B$2:$E$405,3,FALSE)</f>
        <v>0.94</v>
      </c>
      <c r="G979" s="10">
        <f>VLOOKUP(C979,away!$B$2:$E$405,4,FALSE)</f>
        <v>0.75</v>
      </c>
      <c r="H979" s="10">
        <f>VLOOKUP(A979,away!$A$2:$E$405,3,FALSE)</f>
        <v>1.2708333333333299</v>
      </c>
      <c r="I979" s="10">
        <f>VLOOKUP(C979,away!$B$2:$E$405,3,FALSE)</f>
        <v>0.38</v>
      </c>
      <c r="J979" s="10">
        <f>VLOOKUP(B979,home!$B$2:$E$405,4,FALSE)</f>
        <v>0.98</v>
      </c>
      <c r="K979" s="12">
        <f t="shared" si="1176"/>
        <v>0.9399999999999975</v>
      </c>
      <c r="L979" s="12">
        <f t="shared" si="1177"/>
        <v>0.47325833333333206</v>
      </c>
      <c r="M979" s="13">
        <f t="shared" si="1178"/>
        <v>0.24334907755177823</v>
      </c>
      <c r="N979" s="13">
        <f t="shared" si="1179"/>
        <v>0.22874813289867091</v>
      </c>
      <c r="O979" s="13">
        <f t="shared" si="1180"/>
        <v>0.11516697886035834</v>
      </c>
      <c r="P979" s="13">
        <f t="shared" si="1181"/>
        <v>0.10825696012873655</v>
      </c>
      <c r="Q979" s="13">
        <f t="shared" si="1182"/>
        <v>0.10751162246237504</v>
      </c>
      <c r="R979" s="13">
        <f t="shared" si="1183"/>
        <v>2.7251866235244136E-2</v>
      </c>
      <c r="S979" s="13">
        <f t="shared" si="1184"/>
        <v>1.2039874502730794E-2</v>
      </c>
      <c r="T979" s="13">
        <f t="shared" si="1185"/>
        <v>5.0880771260506039E-2</v>
      </c>
      <c r="U979" s="13">
        <f t="shared" si="1186"/>
        <v>2.5616754261129419E-2</v>
      </c>
      <c r="V979" s="13">
        <f t="shared" si="1187"/>
        <v>5.951214093625058E-4</v>
      </c>
      <c r="W979" s="13">
        <f t="shared" si="1188"/>
        <v>3.3686975038210762E-2</v>
      </c>
      <c r="X979" s="13">
        <f t="shared" si="1189"/>
        <v>1.5942641661625186E-2</v>
      </c>
      <c r="Y979" s="13">
        <f t="shared" si="1190"/>
        <v>3.7724940108556392E-3</v>
      </c>
      <c r="Z979" s="13">
        <f t="shared" si="1191"/>
        <v>4.2990575982381832E-3</v>
      </c>
      <c r="AA979" s="13">
        <f t="shared" si="1192"/>
        <v>4.0411141423438816E-3</v>
      </c>
      <c r="AB979" s="13">
        <f t="shared" si="1193"/>
        <v>1.8993236469016191E-3</v>
      </c>
      <c r="AC979" s="13">
        <f t="shared" si="1194"/>
        <v>1.6546712271645582E-5</v>
      </c>
      <c r="AD979" s="13">
        <f t="shared" si="1195"/>
        <v>7.9164391339795054E-3</v>
      </c>
      <c r="AE979" s="13">
        <f t="shared" si="1196"/>
        <v>3.7465207904819079E-3</v>
      </c>
      <c r="AF979" s="13">
        <f t="shared" si="1197"/>
        <v>8.8653609255107265E-4</v>
      </c>
      <c r="AG979" s="13">
        <f t="shared" si="1198"/>
        <v>1.3985353120018847E-4</v>
      </c>
      <c r="AH979" s="13">
        <f t="shared" si="1199"/>
        <v>5.0864120846154989E-4</v>
      </c>
      <c r="AI979" s="13">
        <f t="shared" si="1200"/>
        <v>4.7812273595385557E-4</v>
      </c>
      <c r="AJ979" s="13">
        <f t="shared" si="1201"/>
        <v>2.2471768589831149E-4</v>
      </c>
      <c r="AK979" s="13">
        <f t="shared" si="1202"/>
        <v>7.0411541581470765E-5</v>
      </c>
      <c r="AL979" s="13">
        <f t="shared" si="1203"/>
        <v>2.9444069214062616E-7</v>
      </c>
      <c r="AM979" s="13">
        <f t="shared" si="1204"/>
        <v>1.4882905571881437E-3</v>
      </c>
      <c r="AN979" s="13">
        <f t="shared" si="1205"/>
        <v>7.0434590861059713E-4</v>
      </c>
      <c r="AO979" s="13">
        <f t="shared" si="1206"/>
        <v>1.6666878539960128E-4</v>
      </c>
      <c r="AP979" s="13">
        <f t="shared" si="1207"/>
        <v>2.6292463865635371E-5</v>
      </c>
      <c r="AQ979" s="13">
        <f t="shared" si="1208"/>
        <v>3.1107819070693623E-6</v>
      </c>
      <c r="AR979" s="13">
        <f t="shared" si="1209"/>
        <v>4.8143738116233007E-5</v>
      </c>
      <c r="AS979" s="13">
        <f t="shared" si="1210"/>
        <v>4.5255113829258905E-5</v>
      </c>
      <c r="AT979" s="13">
        <f t="shared" si="1211"/>
        <v>2.1269903499751627E-5</v>
      </c>
      <c r="AU979" s="13">
        <f t="shared" si="1212"/>
        <v>6.6645697632554925E-6</v>
      </c>
      <c r="AV979" s="13">
        <f t="shared" si="1213"/>
        <v>1.5661738943650364E-6</v>
      </c>
      <c r="AW979" s="13">
        <f t="shared" si="1214"/>
        <v>3.6384922376196099E-9</v>
      </c>
      <c r="AX979" s="13">
        <f t="shared" si="1215"/>
        <v>2.331655206261418E-4</v>
      </c>
      <c r="AY979" s="13">
        <f t="shared" si="1216"/>
        <v>1.1034752568232655E-4</v>
      </c>
      <c r="AZ979" s="13">
        <f t="shared" si="1217"/>
        <v>2.6111443045937456E-5</v>
      </c>
      <c r="BA979" s="13">
        <f t="shared" si="1218"/>
        <v>4.119152672282863E-6</v>
      </c>
      <c r="BB979" s="13">
        <f t="shared" si="1219"/>
        <v>4.8735583210753196E-7</v>
      </c>
      <c r="BC979" s="13">
        <f t="shared" si="1220"/>
        <v>4.6129041768697956E-8</v>
      </c>
      <c r="BD979" s="13">
        <f t="shared" si="1221"/>
        <v>3.797404210220808E-6</v>
      </c>
      <c r="BE979" s="13">
        <f t="shared" si="1222"/>
        <v>3.5695599576075501E-6</v>
      </c>
      <c r="BF979" s="13">
        <f t="shared" si="1223"/>
        <v>1.677693180075544E-6</v>
      </c>
      <c r="BG979" s="13">
        <f t="shared" si="1224"/>
        <v>5.2567719642366912E-7</v>
      </c>
      <c r="BH979" s="13">
        <f t="shared" si="1225"/>
        <v>1.2353414115956188E-7</v>
      </c>
      <c r="BI979" s="13">
        <f t="shared" si="1226"/>
        <v>2.322441853799758E-8</v>
      </c>
      <c r="BJ979" s="14">
        <f t="shared" si="1227"/>
        <v>0.45599497250432791</v>
      </c>
      <c r="BK979" s="14">
        <f t="shared" si="1228"/>
        <v>0.36436822227125426</v>
      </c>
      <c r="BL979" s="14">
        <f t="shared" si="1229"/>
        <v>0.17539054691007946</v>
      </c>
      <c r="BM979" s="14">
        <f t="shared" si="1230"/>
        <v>0.16965781725954632</v>
      </c>
      <c r="BN979" s="14">
        <f t="shared" si="1231"/>
        <v>0.83028463813716313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1.3333333333333299</v>
      </c>
      <c r="F980" s="10">
        <f>VLOOKUP(B980,home!$B$2:$E$405,3,FALSE)</f>
        <v>1.31</v>
      </c>
      <c r="G980" s="10">
        <f>VLOOKUP(C980,away!$B$2:$E$405,4,FALSE)</f>
        <v>0.75</v>
      </c>
      <c r="H980" s="10">
        <f>VLOOKUP(A980,away!$A$2:$E$405,3,FALSE)</f>
        <v>1.2708333333333299</v>
      </c>
      <c r="I980" s="10">
        <f>VLOOKUP(C980,away!$B$2:$E$405,3,FALSE)</f>
        <v>1.31</v>
      </c>
      <c r="J980" s="10">
        <f>VLOOKUP(B980,home!$B$2:$E$405,4,FALSE)</f>
        <v>0.79</v>
      </c>
      <c r="K980" s="12">
        <f t="shared" si="1176"/>
        <v>1.3099999999999967</v>
      </c>
      <c r="L980" s="12">
        <f t="shared" si="1177"/>
        <v>1.3151854166666632</v>
      </c>
      <c r="M980" s="13">
        <f t="shared" si="1178"/>
        <v>7.2426326741107092E-2</v>
      </c>
      <c r="N980" s="13">
        <f t="shared" si="1179"/>
        <v>9.4878488030850042E-2</v>
      </c>
      <c r="O980" s="13">
        <f t="shared" si="1180"/>
        <v>9.5254048712638817E-2</v>
      </c>
      <c r="P980" s="13">
        <f t="shared" si="1181"/>
        <v>0.12478280381355653</v>
      </c>
      <c r="Q980" s="13">
        <f t="shared" si="1182"/>
        <v>6.2145409660206624E-2</v>
      </c>
      <c r="R980" s="13">
        <f t="shared" si="1183"/>
        <v>6.2638367872659279E-2</v>
      </c>
      <c r="S980" s="13">
        <f t="shared" si="1184"/>
        <v>5.3746851553135022E-2</v>
      </c>
      <c r="T980" s="13">
        <f t="shared" si="1185"/>
        <v>8.1732736497879321E-2</v>
      </c>
      <c r="U980" s="13">
        <f t="shared" si="1186"/>
        <v>8.2056261913183437E-2</v>
      </c>
      <c r="V980" s="13">
        <f t="shared" si="1187"/>
        <v>1.0288896523811625E-2</v>
      </c>
      <c r="W980" s="13">
        <f t="shared" si="1188"/>
        <v>2.7136828884956832E-2</v>
      </c>
      <c r="X980" s="13">
        <f t="shared" si="1189"/>
        <v>3.5689961604073894E-2</v>
      </c>
      <c r="Y980" s="13">
        <f t="shared" si="1190"/>
        <v>2.3469458511535576E-2</v>
      </c>
      <c r="Z980" s="13">
        <f t="shared" si="1191"/>
        <v>2.7460355983307701E-2</v>
      </c>
      <c r="AA980" s="13">
        <f t="shared" si="1192"/>
        <v>3.5973066338132992E-2</v>
      </c>
      <c r="AB980" s="13">
        <f t="shared" si="1193"/>
        <v>2.3562358451477056E-2</v>
      </c>
      <c r="AC980" s="13">
        <f t="shared" si="1194"/>
        <v>1.1079166704274516E-3</v>
      </c>
      <c r="AD980" s="13">
        <f t="shared" si="1195"/>
        <v>8.8873114598233376E-3</v>
      </c>
      <c r="AE980" s="13">
        <f t="shared" si="1196"/>
        <v>1.1688462425334166E-2</v>
      </c>
      <c r="AF980" s="13">
        <f t="shared" si="1197"/>
        <v>7.6862476625278783E-3</v>
      </c>
      <c r="AG980" s="13">
        <f t="shared" si="1198"/>
        <v>3.3696136115482968E-3</v>
      </c>
      <c r="AH980" s="13">
        <f t="shared" si="1199"/>
        <v>9.0288649314303575E-3</v>
      </c>
      <c r="AI980" s="13">
        <f t="shared" si="1200"/>
        <v>1.1827813060173737E-2</v>
      </c>
      <c r="AJ980" s="13">
        <f t="shared" si="1201"/>
        <v>7.7472175544137803E-3</v>
      </c>
      <c r="AK980" s="13">
        <f t="shared" si="1202"/>
        <v>3.3829516654273429E-3</v>
      </c>
      <c r="AL980" s="13">
        <f t="shared" si="1203"/>
        <v>7.6352870426190628E-5</v>
      </c>
      <c r="AM980" s="13">
        <f t="shared" si="1204"/>
        <v>2.3284756024737072E-3</v>
      </c>
      <c r="AN980" s="13">
        <f t="shared" si="1205"/>
        <v>3.0623771554375424E-3</v>
      </c>
      <c r="AO980" s="13">
        <f t="shared" si="1206"/>
        <v>2.013796887582298E-3</v>
      </c>
      <c r="AP980" s="13">
        <f t="shared" si="1207"/>
        <v>8.8283876622565123E-4</v>
      </c>
      <c r="AQ980" s="13">
        <f t="shared" si="1208"/>
        <v>2.9027416765199144E-4</v>
      </c>
      <c r="AR980" s="13">
        <f t="shared" si="1209"/>
        <v>2.374926297374051E-3</v>
      </c>
      <c r="AS980" s="13">
        <f t="shared" si="1210"/>
        <v>3.1111534495599988E-3</v>
      </c>
      <c r="AT980" s="13">
        <f t="shared" si="1211"/>
        <v>2.0378055094617941E-3</v>
      </c>
      <c r="AU980" s="13">
        <f t="shared" si="1212"/>
        <v>8.8984173913164819E-4</v>
      </c>
      <c r="AV980" s="13">
        <f t="shared" si="1213"/>
        <v>2.9142316956561396E-4</v>
      </c>
      <c r="AW980" s="13">
        <f t="shared" si="1214"/>
        <v>3.6541060564934965E-6</v>
      </c>
      <c r="AX980" s="13">
        <f t="shared" si="1215"/>
        <v>5.0838383987342434E-4</v>
      </c>
      <c r="AY980" s="13">
        <f t="shared" si="1216"/>
        <v>6.6861901227052766E-4</v>
      </c>
      <c r="AZ980" s="13">
        <f t="shared" si="1217"/>
        <v>4.3967898712213353E-4</v>
      </c>
      <c r="BA980" s="13">
        <f t="shared" si="1218"/>
        <v>1.9275313062593315E-4</v>
      </c>
      <c r="BB980" s="13">
        <f t="shared" si="1219"/>
        <v>6.3376526604017904E-5</v>
      </c>
      <c r="BC980" s="13">
        <f t="shared" si="1220"/>
        <v>1.6670376709718227E-5</v>
      </c>
      <c r="BD980" s="13">
        <f t="shared" si="1221"/>
        <v>5.2057807199408393E-4</v>
      </c>
      <c r="BE980" s="13">
        <f t="shared" si="1222"/>
        <v>6.8195727431224812E-4</v>
      </c>
      <c r="BF980" s="13">
        <f t="shared" si="1223"/>
        <v>4.4668201467452148E-4</v>
      </c>
      <c r="BG980" s="13">
        <f t="shared" si="1224"/>
        <v>1.9505114640787396E-4</v>
      </c>
      <c r="BH980" s="13">
        <f t="shared" si="1225"/>
        <v>6.3879250448578532E-5</v>
      </c>
      <c r="BI980" s="13">
        <f t="shared" si="1226"/>
        <v>1.6736363617527524E-5</v>
      </c>
      <c r="BJ980" s="14">
        <f t="shared" si="1227"/>
        <v>0.36715176280131312</v>
      </c>
      <c r="BK980" s="14">
        <f t="shared" si="1228"/>
        <v>0.26309776718473449</v>
      </c>
      <c r="BL980" s="14">
        <f t="shared" si="1229"/>
        <v>0.34210098478608475</v>
      </c>
      <c r="BM980" s="14">
        <f t="shared" si="1230"/>
        <v>0.48702046101820756</v>
      </c>
      <c r="BN980" s="14">
        <f t="shared" si="1231"/>
        <v>0.51212544483101841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1.3333333333333299</v>
      </c>
      <c r="F981" s="10">
        <f>VLOOKUP(B981,home!$B$2:$E$405,3,FALSE)</f>
        <v>1.1299999999999999</v>
      </c>
      <c r="G981" s="10">
        <f>VLOOKUP(C981,away!$B$2:$E$405,4,FALSE)</f>
        <v>0.75</v>
      </c>
      <c r="H981" s="10">
        <f>VLOOKUP(A981,away!$A$2:$E$405,3,FALSE)</f>
        <v>1.2708333333333299</v>
      </c>
      <c r="I981" s="10">
        <f>VLOOKUP(C981,away!$B$2:$E$405,3,FALSE)</f>
        <v>1.1299999999999999</v>
      </c>
      <c r="J981" s="10">
        <f>VLOOKUP(B981,home!$B$2:$E$405,4,FALSE)</f>
        <v>1.18</v>
      </c>
      <c r="K981" s="12">
        <f t="shared" si="1176"/>
        <v>1.129999999999997</v>
      </c>
      <c r="L981" s="12">
        <f t="shared" si="1177"/>
        <v>1.6945291666666618</v>
      </c>
      <c r="M981" s="13">
        <f t="shared" si="1178"/>
        <v>5.933658789695255E-2</v>
      </c>
      <c r="N981" s="13">
        <f t="shared" si="1179"/>
        <v>6.7050344323556207E-2</v>
      </c>
      <c r="O981" s="13">
        <f t="shared" si="1180"/>
        <v>0.10054757884186612</v>
      </c>
      <c r="P981" s="13">
        <f t="shared" si="1181"/>
        <v>0.11361876409130842</v>
      </c>
      <c r="Q981" s="13">
        <f t="shared" si="1182"/>
        <v>3.7883444542809161E-2</v>
      </c>
      <c r="R981" s="13">
        <f t="shared" si="1183"/>
        <v>8.519040249262895E-2</v>
      </c>
      <c r="S981" s="13">
        <f t="shared" si="1184"/>
        <v>5.4389812471418678E-2</v>
      </c>
      <c r="T981" s="13">
        <f t="shared" si="1185"/>
        <v>6.4194601711589097E-2</v>
      </c>
      <c r="U981" s="13">
        <f t="shared" si="1186"/>
        <v>9.6265154816670473E-2</v>
      </c>
      <c r="V981" s="13">
        <f t="shared" si="1187"/>
        <v>1.1571843296739354E-2</v>
      </c>
      <c r="W981" s="13">
        <f t="shared" si="1188"/>
        <v>1.4269430777791409E-2</v>
      </c>
      <c r="X981" s="13">
        <f t="shared" si="1189"/>
        <v>2.417996664469849E-2</v>
      </c>
      <c r="Y981" s="13">
        <f t="shared" si="1190"/>
        <v>2.0486829364234307E-2</v>
      </c>
      <c r="Z981" s="13">
        <f t="shared" si="1191"/>
        <v>4.8119207247944017E-2</v>
      </c>
      <c r="AA981" s="13">
        <f t="shared" si="1192"/>
        <v>5.43747041901766E-2</v>
      </c>
      <c r="AB981" s="13">
        <f t="shared" si="1193"/>
        <v>3.07217078674497E-2</v>
      </c>
      <c r="AC981" s="13">
        <f t="shared" si="1194"/>
        <v>1.3848733347259755E-3</v>
      </c>
      <c r="AD981" s="13">
        <f t="shared" si="1195"/>
        <v>4.031114194726064E-3</v>
      </c>
      <c r="AE981" s="13">
        <f t="shared" si="1196"/>
        <v>6.8308405771273081E-3</v>
      </c>
      <c r="AF981" s="13">
        <f t="shared" si="1197"/>
        <v>5.7875292953961793E-3</v>
      </c>
      <c r="AG981" s="13">
        <f t="shared" si="1198"/>
        <v>3.2690457313288603E-3</v>
      </c>
      <c r="AH981" s="13">
        <f t="shared" si="1199"/>
        <v>2.0384850039629743E-2</v>
      </c>
      <c r="AI981" s="13">
        <f t="shared" si="1200"/>
        <v>2.303488054478155E-2</v>
      </c>
      <c r="AJ981" s="13">
        <f t="shared" si="1201"/>
        <v>1.3014707507801544E-2</v>
      </c>
      <c r="AK981" s="13">
        <f t="shared" si="1202"/>
        <v>4.9022064946052336E-3</v>
      </c>
      <c r="AL981" s="13">
        <f t="shared" si="1203"/>
        <v>1.0607121325400996E-4</v>
      </c>
      <c r="AM981" s="13">
        <f t="shared" si="1204"/>
        <v>9.110318080080876E-4</v>
      </c>
      <c r="AN981" s="13">
        <f t="shared" si="1205"/>
        <v>1.5437699704307665E-3</v>
      </c>
      <c r="AO981" s="13">
        <f t="shared" si="1206"/>
        <v>1.3079816207595323E-3</v>
      </c>
      <c r="AP981" s="13">
        <f t="shared" si="1207"/>
        <v>7.3880433528032002E-4</v>
      </c>
      <c r="AQ981" s="13">
        <f t="shared" si="1208"/>
        <v>3.1298137364806945E-4</v>
      </c>
      <c r="AR981" s="13">
        <f t="shared" si="1209"/>
        <v>6.9085445900557265E-3</v>
      </c>
      <c r="AS981" s="13">
        <f t="shared" si="1210"/>
        <v>7.8066553867629507E-3</v>
      </c>
      <c r="AT981" s="13">
        <f t="shared" si="1211"/>
        <v>4.4107602935210561E-3</v>
      </c>
      <c r="AU981" s="13">
        <f t="shared" si="1212"/>
        <v>1.6613863772262595E-3</v>
      </c>
      <c r="AV981" s="13">
        <f t="shared" si="1213"/>
        <v>4.6934165156641727E-4</v>
      </c>
      <c r="AW981" s="13">
        <f t="shared" si="1214"/>
        <v>5.6418628889161587E-6</v>
      </c>
      <c r="AX981" s="13">
        <f t="shared" si="1215"/>
        <v>1.71577657174856E-4</v>
      </c>
      <c r="AY981" s="13">
        <f t="shared" si="1216"/>
        <v>2.9074334443112684E-4</v>
      </c>
      <c r="AZ981" s="13">
        <f t="shared" si="1217"/>
        <v>2.4633653857637788E-4</v>
      </c>
      <c r="BA981" s="13">
        <f t="shared" si="1218"/>
        <v>1.3914148314445987E-4</v>
      </c>
      <c r="BB981" s="13">
        <f t="shared" si="1219"/>
        <v>5.8944825370386237E-5</v>
      </c>
      <c r="BC981" s="13">
        <f t="shared" si="1220"/>
        <v>1.9976745162838484E-5</v>
      </c>
      <c r="BD981" s="13">
        <f t="shared" si="1221"/>
        <v>1.9511217178444335E-3</v>
      </c>
      <c r="BE981" s="13">
        <f t="shared" si="1222"/>
        <v>2.204767541164204E-3</v>
      </c>
      <c r="BF981" s="13">
        <f t="shared" si="1223"/>
        <v>1.245693660757772E-3</v>
      </c>
      <c r="BG981" s="13">
        <f t="shared" si="1224"/>
        <v>4.6921127888542612E-4</v>
      </c>
      <c r="BH981" s="13">
        <f t="shared" si="1225"/>
        <v>1.3255218628513258E-4</v>
      </c>
      <c r="BI981" s="13">
        <f t="shared" si="1226"/>
        <v>2.995679410043987E-5</v>
      </c>
      <c r="BJ981" s="14">
        <f t="shared" si="1227"/>
        <v>0.25372443686524393</v>
      </c>
      <c r="BK981" s="14">
        <f t="shared" si="1228"/>
        <v>0.24069869564883009</v>
      </c>
      <c r="BL981" s="14">
        <f t="shared" si="1229"/>
        <v>0.45572618427377976</v>
      </c>
      <c r="BM981" s="14">
        <f t="shared" si="1230"/>
        <v>0.53435630036513415</v>
      </c>
      <c r="BN981" s="14">
        <f t="shared" si="1231"/>
        <v>0.46362712218912139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1.3333333333333299</v>
      </c>
      <c r="F982" s="10">
        <f>VLOOKUP(B982,home!$B$2:$E$405,3,FALSE)</f>
        <v>1.1299999999999999</v>
      </c>
      <c r="G982" s="10">
        <f>VLOOKUP(C982,away!$B$2:$E$405,4,FALSE)</f>
        <v>1.1299999999999999</v>
      </c>
      <c r="H982" s="10">
        <f>VLOOKUP(A982,away!$A$2:$E$405,3,FALSE)</f>
        <v>1.2708333333333299</v>
      </c>
      <c r="I982" s="10">
        <f>VLOOKUP(C982,away!$B$2:$E$405,3,FALSE)</f>
        <v>1.5</v>
      </c>
      <c r="J982" s="10">
        <f>VLOOKUP(B982,home!$B$2:$E$405,4,FALSE)</f>
        <v>0.98</v>
      </c>
      <c r="K982" s="12">
        <f t="shared" si="1176"/>
        <v>1.7025333333333286</v>
      </c>
      <c r="L982" s="12">
        <f t="shared" si="1177"/>
        <v>1.8681249999999949</v>
      </c>
      <c r="M982" s="13">
        <f t="shared" si="1178"/>
        <v>2.8137323843368079E-2</v>
      </c>
      <c r="N982" s="13">
        <f t="shared" si="1179"/>
        <v>4.7904731754128786E-2</v>
      </c>
      <c r="O982" s="13">
        <f t="shared" si="1180"/>
        <v>5.2564038104891853E-2</v>
      </c>
      <c r="P982" s="13">
        <f t="shared" si="1181"/>
        <v>8.9492027008181596E-2</v>
      </c>
      <c r="Q982" s="13">
        <f t="shared" si="1182"/>
        <v>4.0779701317897939E-2</v>
      </c>
      <c r="R982" s="13">
        <f t="shared" si="1183"/>
        <v>4.9098096842350426E-2</v>
      </c>
      <c r="S982" s="13">
        <f t="shared" si="1184"/>
        <v>7.1158356624601127E-2</v>
      </c>
      <c r="T982" s="13">
        <f t="shared" si="1185"/>
        <v>7.6181579524497875E-2</v>
      </c>
      <c r="U982" s="13">
        <f t="shared" si="1186"/>
        <v>8.3591146477329417E-2</v>
      </c>
      <c r="V982" s="13">
        <f t="shared" si="1187"/>
        <v>2.5146929033383742E-2</v>
      </c>
      <c r="W982" s="13">
        <f t="shared" si="1188"/>
        <v>2.3142933605699433E-2</v>
      </c>
      <c r="X982" s="13">
        <f t="shared" si="1189"/>
        <v>4.3233892842147133E-2</v>
      </c>
      <c r="Y982" s="13">
        <f t="shared" si="1190"/>
        <v>4.0383158032867961E-2</v>
      </c>
      <c r="Z982" s="13">
        <f t="shared" si="1191"/>
        <v>3.0573794054538538E-2</v>
      </c>
      <c r="AA982" s="13">
        <f t="shared" si="1192"/>
        <v>5.2052903504320187E-2</v>
      </c>
      <c r="AB982" s="13">
        <f t="shared" si="1193"/>
        <v>4.431090165644419E-2</v>
      </c>
      <c r="AC982" s="13">
        <f t="shared" si="1194"/>
        <v>4.9988088436287836E-3</v>
      </c>
      <c r="AD982" s="13">
        <f t="shared" si="1195"/>
        <v>9.850403973705844E-3</v>
      </c>
      <c r="AE982" s="13">
        <f t="shared" si="1196"/>
        <v>1.8401785923379179E-2</v>
      </c>
      <c r="AF982" s="13">
        <f t="shared" si="1197"/>
        <v>1.7188418164056325E-2</v>
      </c>
      <c r="AG982" s="13">
        <f t="shared" si="1198"/>
        <v>1.0703371227575875E-2</v>
      </c>
      <c r="AH982" s="13">
        <f t="shared" si="1199"/>
        <v>1.4278917254533667E-2</v>
      </c>
      <c r="AI982" s="13">
        <f t="shared" si="1200"/>
        <v>2.4310332589751977E-2</v>
      </c>
      <c r="AJ982" s="13">
        <f t="shared" si="1201"/>
        <v>2.0694575789236152E-2</v>
      </c>
      <c r="AK982" s="13">
        <f t="shared" si="1202"/>
        <v>1.1744401700122474E-2</v>
      </c>
      <c r="AL982" s="13">
        <f t="shared" si="1203"/>
        <v>6.3595747560506492E-4</v>
      </c>
      <c r="AM982" s="13">
        <f t="shared" si="1204"/>
        <v>3.354128222406653E-3</v>
      </c>
      <c r="AN982" s="13">
        <f t="shared" si="1205"/>
        <v>6.2659307854834121E-3</v>
      </c>
      <c r="AO982" s="13">
        <f t="shared" si="1206"/>
        <v>5.852770974315585E-3</v>
      </c>
      <c r="AP982" s="13">
        <f t="shared" si="1207"/>
        <v>3.6445692587977565E-3</v>
      </c>
      <c r="AQ982" s="13">
        <f t="shared" si="1208"/>
        <v>1.7021277366478856E-3</v>
      </c>
      <c r="AR982" s="13">
        <f t="shared" si="1209"/>
        <v>5.3349604592251298E-3</v>
      </c>
      <c r="AS982" s="13">
        <f t="shared" si="1210"/>
        <v>9.0829480138460636E-3</v>
      </c>
      <c r="AT982" s="13">
        <f t="shared" si="1211"/>
        <v>7.7320108792533404E-3</v>
      </c>
      <c r="AU982" s="13">
        <f t="shared" si="1212"/>
        <v>4.3880020852082495E-3</v>
      </c>
      <c r="AV982" s="13">
        <f t="shared" si="1213"/>
        <v>1.8676799542008001E-3</v>
      </c>
      <c r="AW982" s="13">
        <f t="shared" si="1214"/>
        <v>5.6185872840132085E-5</v>
      </c>
      <c r="AX982" s="13">
        <f t="shared" si="1215"/>
        <v>9.5175251715356589E-4</v>
      </c>
      <c r="AY982" s="13">
        <f t="shared" si="1216"/>
        <v>1.7779926711075002E-3</v>
      </c>
      <c r="AZ982" s="13">
        <f t="shared" si="1217"/>
        <v>1.6607562793563456E-3</v>
      </c>
      <c r="BA982" s="13">
        <f t="shared" si="1218"/>
        <v>1.0341667747908545E-3</v>
      </c>
      <c r="BB982" s="13">
        <f t="shared" si="1219"/>
        <v>4.8298820153904013E-4</v>
      </c>
      <c r="BC982" s="13">
        <f t="shared" si="1220"/>
        <v>1.8045646680002348E-4</v>
      </c>
      <c r="BD982" s="13">
        <f t="shared" si="1221"/>
        <v>1.6610621679816508E-3</v>
      </c>
      <c r="BE982" s="13">
        <f t="shared" si="1222"/>
        <v>2.8280137097276845E-3</v>
      </c>
      <c r="BF982" s="13">
        <f t="shared" si="1223"/>
        <v>2.4073938039675148E-3</v>
      </c>
      <c r="BG982" s="13">
        <f t="shared" si="1224"/>
        <v>1.3662227325716046E-3</v>
      </c>
      <c r="BH982" s="13">
        <f t="shared" si="1225"/>
        <v>5.8150993574022588E-4</v>
      </c>
      <c r="BI982" s="13">
        <f t="shared" si="1226"/>
        <v>1.9800800985245119E-4</v>
      </c>
      <c r="BJ982" s="14">
        <f t="shared" si="1227"/>
        <v>0.35467761625435495</v>
      </c>
      <c r="BK982" s="14">
        <f t="shared" si="1228"/>
        <v>0.22134739549987592</v>
      </c>
      <c r="BL982" s="14">
        <f t="shared" si="1229"/>
        <v>0.39009312567055504</v>
      </c>
      <c r="BM982" s="14">
        <f t="shared" si="1230"/>
        <v>0.6869942058102384</v>
      </c>
      <c r="BN982" s="14">
        <f t="shared" si="1231"/>
        <v>0.30797591887081871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1.34782608695652</v>
      </c>
      <c r="F983" s="10">
        <f>VLOOKUP(B983,home!$B$2:$E$405,3,FALSE)</f>
        <v>0.93</v>
      </c>
      <c r="G983" s="10">
        <f>VLOOKUP(C983,away!$B$2:$E$405,4,FALSE)</f>
        <v>0.74</v>
      </c>
      <c r="H983" s="10">
        <f>VLOOKUP(A983,away!$A$2:$E$405,3,FALSE)</f>
        <v>1.14130434782609</v>
      </c>
      <c r="I983" s="10">
        <f>VLOOKUP(C983,away!$B$2:$E$405,3,FALSE)</f>
        <v>1.73</v>
      </c>
      <c r="J983" s="10">
        <f>VLOOKUP(B983,home!$B$2:$E$405,4,FALSE)</f>
        <v>1.1000000000000001</v>
      </c>
      <c r="K983" s="12">
        <f t="shared" si="1176"/>
        <v>0.92757391304347703</v>
      </c>
      <c r="L983" s="12">
        <f t="shared" si="1177"/>
        <v>2.1719021739130495</v>
      </c>
      <c r="M983" s="13">
        <f t="shared" si="1178"/>
        <v>4.5072810442032124E-2</v>
      </c>
      <c r="N983" s="13">
        <f t="shared" si="1179"/>
        <v>4.1808363153582627E-2</v>
      </c>
      <c r="O983" s="13">
        <f t="shared" si="1180"/>
        <v>9.7893734983420383E-2</v>
      </c>
      <c r="P983" s="13">
        <f t="shared" si="1181"/>
        <v>9.0803674821012342E-2</v>
      </c>
      <c r="Q983" s="13">
        <f t="shared" si="1182"/>
        <v>1.9390173504155676E-2</v>
      </c>
      <c r="R983" s="13">
        <f t="shared" si="1183"/>
        <v>0.10630780791147935</v>
      </c>
      <c r="S983" s="13">
        <f t="shared" si="1184"/>
        <v>4.5733266242651949E-2</v>
      </c>
      <c r="T983" s="13">
        <f t="shared" si="1185"/>
        <v>4.2113559986226928E-2</v>
      </c>
      <c r="U983" s="13">
        <f t="shared" si="1186"/>
        <v>9.8608349371525197E-2</v>
      </c>
      <c r="V983" s="13">
        <f t="shared" si="1187"/>
        <v>1.0237136549295981E-2</v>
      </c>
      <c r="W983" s="13">
        <f t="shared" si="1188"/>
        <v>5.9952730372805456E-3</v>
      </c>
      <c r="X983" s="13">
        <f t="shared" si="1189"/>
        <v>1.302114654287191E-2</v>
      </c>
      <c r="Y983" s="13">
        <f t="shared" si="1190"/>
        <v>1.4140328241651947E-2</v>
      </c>
      <c r="Z983" s="13">
        <f t="shared" si="1191"/>
        <v>7.6963386368957609E-2</v>
      </c>
      <c r="AA983" s="13">
        <f t="shared" si="1192"/>
        <v>7.1389229455331008E-2</v>
      </c>
      <c r="AB983" s="13">
        <f t="shared" si="1193"/>
        <v>3.3109393457520009E-2</v>
      </c>
      <c r="AC983" s="13">
        <f t="shared" si="1194"/>
        <v>1.2889833266500081E-3</v>
      </c>
      <c r="AD983" s="13">
        <f t="shared" si="1195"/>
        <v>1.3902647177385912E-3</v>
      </c>
      <c r="AE983" s="13">
        <f t="shared" si="1196"/>
        <v>3.0195189627710587E-3</v>
      </c>
      <c r="AF983" s="13">
        <f t="shared" si="1197"/>
        <v>3.2790498997070702E-3</v>
      </c>
      <c r="AG983" s="13">
        <f t="shared" si="1198"/>
        <v>2.3739252018477172E-3</v>
      </c>
      <c r="AH983" s="13">
        <f t="shared" si="1199"/>
        <v>4.1789236541612255E-2</v>
      </c>
      <c r="AI983" s="13">
        <f t="shared" si="1200"/>
        <v>3.8762605662002729E-2</v>
      </c>
      <c r="AJ983" s="13">
        <f t="shared" si="1201"/>
        <v>1.7977590906832555E-2</v>
      </c>
      <c r="AK983" s="13">
        <f t="shared" si="1202"/>
        <v>5.5585147815151699E-3</v>
      </c>
      <c r="AL983" s="13">
        <f t="shared" si="1203"/>
        <v>1.0387142199030535E-4</v>
      </c>
      <c r="AM983" s="13">
        <f t="shared" si="1204"/>
        <v>2.5791465687981414E-4</v>
      </c>
      <c r="AN983" s="13">
        <f t="shared" si="1205"/>
        <v>5.6016540396130663E-4</v>
      </c>
      <c r="AO983" s="13">
        <f t="shared" si="1206"/>
        <v>6.0831222930722182E-4</v>
      </c>
      <c r="AP983" s="13">
        <f t="shared" si="1207"/>
        <v>4.4039821775008277E-4</v>
      </c>
      <c r="AQ983" s="13">
        <f t="shared" si="1208"/>
        <v>2.3912546162970934E-4</v>
      </c>
      <c r="AR983" s="13">
        <f t="shared" si="1209"/>
        <v>1.8152426738178844E-2</v>
      </c>
      <c r="AS983" s="13">
        <f t="shared" si="1210"/>
        <v>1.6837717500767589E-2</v>
      </c>
      <c r="AT983" s="13">
        <f t="shared" si="1211"/>
        <v>7.8091137544538123E-3</v>
      </c>
      <c r="AU983" s="13">
        <f t="shared" si="1212"/>
        <v>2.4145100675401214E-3</v>
      </c>
      <c r="AV983" s="13">
        <f t="shared" si="1213"/>
        <v>5.5990913785776484E-4</v>
      </c>
      <c r="AW983" s="13">
        <f t="shared" si="1214"/>
        <v>5.8127596050235725E-6</v>
      </c>
      <c r="AX983" s="13">
        <f t="shared" si="1215"/>
        <v>3.9872484585545804E-5</v>
      </c>
      <c r="AY983" s="13">
        <f t="shared" si="1216"/>
        <v>8.6599135950661497E-5</v>
      </c>
      <c r="AZ983" s="13">
        <f t="shared" si="1217"/>
        <v>9.4042425815116733E-5</v>
      </c>
      <c r="BA983" s="13">
        <f t="shared" si="1218"/>
        <v>6.808364968930289E-5</v>
      </c>
      <c r="BB983" s="13">
        <f t="shared" si="1219"/>
        <v>3.6967756692032872E-5</v>
      </c>
      <c r="BC983" s="13">
        <f t="shared" si="1220"/>
        <v>1.605807022482296E-5</v>
      </c>
      <c r="BD983" s="13">
        <f t="shared" si="1221"/>
        <v>6.5708825157413404E-3</v>
      </c>
      <c r="BE983" s="13">
        <f t="shared" si="1222"/>
        <v>6.0949792072751601E-3</v>
      </c>
      <c r="BF983" s="13">
        <f t="shared" si="1223"/>
        <v>2.8267718566054247E-3</v>
      </c>
      <c r="BG983" s="13">
        <f t="shared" si="1224"/>
        <v>8.7401327743755642E-4</v>
      </c>
      <c r="BH983" s="13">
        <f t="shared" si="1225"/>
        <v>2.0267797895117702E-4</v>
      </c>
      <c r="BI983" s="13">
        <f t="shared" si="1226"/>
        <v>3.7599761204697362E-5</v>
      </c>
      <c r="BJ983" s="14">
        <f t="shared" si="1227"/>
        <v>0.14897914274031968</v>
      </c>
      <c r="BK983" s="14">
        <f t="shared" si="1228"/>
        <v>0.19332634193958337</v>
      </c>
      <c r="BL983" s="14">
        <f t="shared" si="1229"/>
        <v>0.573777064867252</v>
      </c>
      <c r="BM983" s="14">
        <f t="shared" si="1230"/>
        <v>0.5916885847240847</v>
      </c>
      <c r="BN983" s="14">
        <f t="shared" si="1231"/>
        <v>0.40127656481568252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1.34782608695652</v>
      </c>
      <c r="F984" s="10">
        <f>VLOOKUP(B984,home!$B$2:$E$405,3,FALSE)</f>
        <v>1.3</v>
      </c>
      <c r="G984" s="10">
        <f>VLOOKUP(C984,away!$B$2:$E$405,4,FALSE)</f>
        <v>0.74</v>
      </c>
      <c r="H984" s="10">
        <f>VLOOKUP(A984,away!$A$2:$E$405,3,FALSE)</f>
        <v>1.14130434782609</v>
      </c>
      <c r="I984" s="10">
        <f>VLOOKUP(C984,away!$B$2:$E$405,3,FALSE)</f>
        <v>1.1100000000000001</v>
      </c>
      <c r="J984" s="10">
        <f>VLOOKUP(B984,home!$B$2:$E$405,4,FALSE)</f>
        <v>1.31</v>
      </c>
      <c r="K984" s="12">
        <f t="shared" si="1176"/>
        <v>1.2966086956521721</v>
      </c>
      <c r="L984" s="12">
        <f t="shared" si="1177"/>
        <v>1.6595706521739177</v>
      </c>
      <c r="M984" s="13">
        <f t="shared" si="1178"/>
        <v>5.2017277923693088E-2</v>
      </c>
      <c r="N984" s="13">
        <f t="shared" si="1179"/>
        <v>6.7446054880016204E-2</v>
      </c>
      <c r="O984" s="13">
        <f t="shared" si="1180"/>
        <v>8.6326347848135268E-2</v>
      </c>
      <c r="P984" s="13">
        <f t="shared" si="1181"/>
        <v>0.11193149328378635</v>
      </c>
      <c r="Q984" s="13">
        <f t="shared" si="1182"/>
        <v>4.3725570622431327E-2</v>
      </c>
      <c r="R984" s="13">
        <f t="shared" si="1183"/>
        <v>7.1632336699061189E-2</v>
      </c>
      <c r="S984" s="13">
        <f t="shared" si="1184"/>
        <v>6.0213931259135066E-2</v>
      </c>
      <c r="T984" s="13">
        <f t="shared" si="1185"/>
        <v>7.2565673754545063E-2</v>
      </c>
      <c r="U984" s="13">
        <f t="shared" si="1186"/>
        <v>9.2879110653886932E-2</v>
      </c>
      <c r="V984" s="13">
        <f t="shared" si="1187"/>
        <v>1.4396573838000677E-2</v>
      </c>
      <c r="W984" s="13">
        <f t="shared" si="1188"/>
        <v>1.8898318363799207E-2</v>
      </c>
      <c r="X984" s="13">
        <f t="shared" si="1189"/>
        <v>3.1363094532000577E-2</v>
      </c>
      <c r="Y984" s="13">
        <f t="shared" si="1190"/>
        <v>2.6024635623332223E-2</v>
      </c>
      <c r="Z984" s="13">
        <f t="shared" si="1191"/>
        <v>3.9626307910800879E-2</v>
      </c>
      <c r="AA984" s="13">
        <f t="shared" si="1192"/>
        <v>5.1379815413734868E-2</v>
      </c>
      <c r="AB984" s="13">
        <f t="shared" si="1193"/>
        <v>3.3309757723226072E-2</v>
      </c>
      <c r="AC984" s="13">
        <f t="shared" si="1194"/>
        <v>1.9361715858882491E-3</v>
      </c>
      <c r="AD984" s="13">
        <f t="shared" si="1195"/>
        <v>6.1259309809262924E-3</v>
      </c>
      <c r="AE984" s="13">
        <f t="shared" si="1196"/>
        <v>1.0166415273188255E-2</v>
      </c>
      <c r="AF984" s="13">
        <f t="shared" si="1197"/>
        <v>8.4359422125979584E-3</v>
      </c>
      <c r="AG984" s="13">
        <f t="shared" si="1198"/>
        <v>4.666680706487558E-3</v>
      </c>
      <c r="AH984" s="13">
        <f t="shared" si="1199"/>
        <v>1.6440664415693074E-2</v>
      </c>
      <c r="AI984" s="13">
        <f t="shared" si="1200"/>
        <v>2.1317108443686873E-2</v>
      </c>
      <c r="AJ984" s="13">
        <f t="shared" si="1201"/>
        <v>1.3819974087122372E-2</v>
      </c>
      <c r="AK984" s="13">
        <f t="shared" si="1202"/>
        <v>5.9730328583501866E-3</v>
      </c>
      <c r="AL984" s="13">
        <f t="shared" si="1203"/>
        <v>1.6665122475653129E-4</v>
      </c>
      <c r="AM984" s="13">
        <f t="shared" si="1204"/>
        <v>1.5885870757668136E-3</v>
      </c>
      <c r="AN984" s="13">
        <f t="shared" si="1205"/>
        <v>2.6363724893653882E-3</v>
      </c>
      <c r="AO984" s="13">
        <f t="shared" si="1206"/>
        <v>2.1876232057747467E-3</v>
      </c>
      <c r="AP984" s="13">
        <f t="shared" si="1207"/>
        <v>1.2101717567727975E-3</v>
      </c>
      <c r="AQ984" s="13">
        <f t="shared" si="1208"/>
        <v>5.0209138290747187E-4</v>
      </c>
      <c r="AR984" s="13">
        <f t="shared" si="1209"/>
        <v>5.4568888333048488E-3</v>
      </c>
      <c r="AS984" s="13">
        <f t="shared" si="1210"/>
        <v>7.0754495124703025E-3</v>
      </c>
      <c r="AT984" s="13">
        <f t="shared" si="1211"/>
        <v>4.5870446817584589E-3</v>
      </c>
      <c r="AU984" s="13">
        <f t="shared" si="1212"/>
        <v>1.9825340072376894E-3</v>
      </c>
      <c r="AV984" s="13">
        <f t="shared" si="1213"/>
        <v>6.4264270830263336E-4</v>
      </c>
      <c r="AW984" s="13">
        <f t="shared" si="1214"/>
        <v>9.9611776387572517E-6</v>
      </c>
      <c r="AX984" s="13">
        <f t="shared" si="1215"/>
        <v>3.4329596937331792E-4</v>
      </c>
      <c r="AY984" s="13">
        <f t="shared" si="1216"/>
        <v>5.697239157815546E-4</v>
      </c>
      <c r="AZ984" s="13">
        <f t="shared" si="1217"/>
        <v>4.7274854523633649E-4</v>
      </c>
      <c r="BA984" s="13">
        <f t="shared" si="1218"/>
        <v>2.615198705107126E-4</v>
      </c>
      <c r="BB984" s="13">
        <f t="shared" si="1219"/>
        <v>1.0850267551497546E-4</v>
      </c>
      <c r="BC984" s="13">
        <f t="shared" si="1220"/>
        <v>3.6013571193400516E-5</v>
      </c>
      <c r="BD984" s="13">
        <f t="shared" si="1221"/>
        <v>1.5093487599880495E-3</v>
      </c>
      <c r="BE984" s="13">
        <f t="shared" si="1222"/>
        <v>1.9570347269723281E-3</v>
      </c>
      <c r="BF984" s="13">
        <f t="shared" si="1223"/>
        <v>1.2687541223427978E-3</v>
      </c>
      <c r="BG984" s="13">
        <f t="shared" si="1224"/>
        <v>5.4835920922473714E-4</v>
      </c>
      <c r="BH984" s="13">
        <f t="shared" si="1225"/>
        <v>1.7775182975543567E-4</v>
      </c>
      <c r="BI984" s="13">
        <f t="shared" si="1226"/>
        <v>4.609491362579646E-5</v>
      </c>
      <c r="BJ984" s="14">
        <f t="shared" si="1227"/>
        <v>0.29933496740752219</v>
      </c>
      <c r="BK984" s="14">
        <f t="shared" si="1228"/>
        <v>0.24123182303104151</v>
      </c>
      <c r="BL984" s="14">
        <f t="shared" si="1229"/>
        <v>0.41833005144787999</v>
      </c>
      <c r="BM984" s="14">
        <f t="shared" si="1230"/>
        <v>0.56488430580197846</v>
      </c>
      <c r="BN984" s="14">
        <f t="shared" si="1231"/>
        <v>0.43307908125712347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1.34782608695652</v>
      </c>
      <c r="F985" s="10">
        <f>VLOOKUP(B985,home!$B$2:$E$405,3,FALSE)</f>
        <v>0.93</v>
      </c>
      <c r="G985" s="10">
        <f>VLOOKUP(C985,away!$B$2:$E$405,4,FALSE)</f>
        <v>0.37</v>
      </c>
      <c r="H985" s="10">
        <f>VLOOKUP(A985,away!$A$2:$E$405,3,FALSE)</f>
        <v>1.14130434782609</v>
      </c>
      <c r="I985" s="10">
        <f>VLOOKUP(C985,away!$B$2:$E$405,3,FALSE)</f>
        <v>0.74</v>
      </c>
      <c r="J985" s="10">
        <f>VLOOKUP(B985,home!$B$2:$E$405,4,FALSE)</f>
        <v>1.31</v>
      </c>
      <c r="K985" s="12">
        <f t="shared" si="1176"/>
        <v>0.46378695652173851</v>
      </c>
      <c r="L985" s="12">
        <f t="shared" si="1177"/>
        <v>1.1063804347826118</v>
      </c>
      <c r="M985" s="13">
        <f t="shared" si="1178"/>
        <v>0.20801036031711656</v>
      </c>
      <c r="N985" s="13">
        <f t="shared" si="1179"/>
        <v>9.647249193646569E-2</v>
      </c>
      <c r="O985" s="13">
        <f t="shared" si="1180"/>
        <v>0.23013859288693914</v>
      </c>
      <c r="P985" s="13">
        <f t="shared" si="1181"/>
        <v>0.1067352775732289</v>
      </c>
      <c r="Q985" s="13">
        <f t="shared" si="1182"/>
        <v>2.2371341711640694E-2</v>
      </c>
      <c r="R985" s="13">
        <f t="shared" si="1183"/>
        <v>0.12731041822925518</v>
      </c>
      <c r="S985" s="13">
        <f t="shared" si="1184"/>
        <v>1.3692129879091392E-2</v>
      </c>
      <c r="T985" s="13">
        <f t="shared" si="1185"/>
        <v>2.4751214769595405E-2</v>
      </c>
      <c r="U985" s="13">
        <f t="shared" si="1186"/>
        <v>5.9044911404055905E-2</v>
      </c>
      <c r="V985" s="13">
        <f t="shared" si="1187"/>
        <v>7.8064128952547932E-4</v>
      </c>
      <c r="W985" s="13">
        <f t="shared" si="1188"/>
        <v>3.4585121619165526E-3</v>
      </c>
      <c r="X985" s="13">
        <f t="shared" si="1189"/>
        <v>3.8264301894021858E-3</v>
      </c>
      <c r="Y985" s="13">
        <f t="shared" si="1190"/>
        <v>2.1167437483080522E-3</v>
      </c>
      <c r="Z985" s="13">
        <f t="shared" si="1191"/>
        <v>4.6951251957613155E-2</v>
      </c>
      <c r="AA985" s="13">
        <f t="shared" si="1192"/>
        <v>2.1775378250306718E-2</v>
      </c>
      <c r="AB985" s="13">
        <f t="shared" si="1193"/>
        <v>5.0495682029097072E-3</v>
      </c>
      <c r="AC985" s="13">
        <f t="shared" si="1194"/>
        <v>2.5035401059951749E-5</v>
      </c>
      <c r="AD985" s="13">
        <f t="shared" si="1195"/>
        <v>4.0100320741717386E-4</v>
      </c>
      <c r="AE985" s="13">
        <f t="shared" si="1196"/>
        <v>4.4366210297143465E-4</v>
      </c>
      <c r="AF985" s="13">
        <f t="shared" si="1197"/>
        <v>2.4542953519105204E-4</v>
      </c>
      <c r="AG985" s="13">
        <f t="shared" si="1198"/>
        <v>9.0512811951056794E-5</v>
      </c>
      <c r="AH985" s="13">
        <f t="shared" si="1199"/>
        <v>1.2986486638612998E-2</v>
      </c>
      <c r="AI985" s="13">
        <f t="shared" si="1200"/>
        <v>6.0229631140325431E-3</v>
      </c>
      <c r="AJ985" s="13">
        <f t="shared" si="1201"/>
        <v>1.3966858659499233E-3</v>
      </c>
      <c r="AK985" s="13">
        <f t="shared" si="1202"/>
        <v>2.159215623286146E-4</v>
      </c>
      <c r="AL985" s="13">
        <f t="shared" si="1203"/>
        <v>5.1385142109600518E-7</v>
      </c>
      <c r="AM985" s="13">
        <f t="shared" si="1204"/>
        <v>3.7196011424693312E-5</v>
      </c>
      <c r="AN985" s="13">
        <f t="shared" si="1205"/>
        <v>4.1152939292231175E-5</v>
      </c>
      <c r="AO985" s="13">
        <f t="shared" si="1206"/>
        <v>2.2765403433360591E-5</v>
      </c>
      <c r="AP985" s="13">
        <f t="shared" si="1207"/>
        <v>8.3957323162010169E-6</v>
      </c>
      <c r="AQ985" s="13">
        <f t="shared" si="1208"/>
        <v>2.3222184925792263E-6</v>
      </c>
      <c r="AR985" s="13">
        <f t="shared" si="1209"/>
        <v>2.8735989467054456E-3</v>
      </c>
      <c r="AS985" s="13">
        <f t="shared" si="1210"/>
        <v>1.3327377097565919E-3</v>
      </c>
      <c r="AT985" s="13">
        <f t="shared" si="1211"/>
        <v>3.0905318312488098E-4</v>
      </c>
      <c r="AU985" s="13">
        <f t="shared" si="1212"/>
        <v>4.7778278401614691E-5</v>
      </c>
      <c r="AV985" s="13">
        <f t="shared" si="1213"/>
        <v>5.5397355819332955E-6</v>
      </c>
      <c r="AW985" s="13">
        <f t="shared" si="1214"/>
        <v>7.3241643106496842E-9</v>
      </c>
      <c r="AX985" s="13">
        <f t="shared" si="1215"/>
        <v>2.8751708222343874E-6</v>
      </c>
      <c r="AY985" s="13">
        <f t="shared" si="1216"/>
        <v>3.1810327443779604E-6</v>
      </c>
      <c r="AZ985" s="13">
        <f t="shared" si="1217"/>
        <v>1.7597161953913075E-6</v>
      </c>
      <c r="BA985" s="13">
        <f t="shared" si="1218"/>
        <v>6.4897185645034595E-7</v>
      </c>
      <c r="BB985" s="13">
        <f t="shared" si="1219"/>
        <v>1.795024411753031E-7</v>
      </c>
      <c r="BC985" s="13">
        <f t="shared" si="1220"/>
        <v>3.9719597782414413E-8</v>
      </c>
      <c r="BD985" s="13">
        <f t="shared" si="1221"/>
        <v>5.2988227534113755E-4</v>
      </c>
      <c r="BE985" s="13">
        <f t="shared" si="1222"/>
        <v>2.4575248779527999E-4</v>
      </c>
      <c r="BF985" s="13">
        <f t="shared" si="1223"/>
        <v>5.6988399186109309E-5</v>
      </c>
      <c r="BG985" s="13">
        <f t="shared" si="1224"/>
        <v>8.8101587385238534E-6</v>
      </c>
      <c r="BH985" s="13">
        <f t="shared" si="1225"/>
        <v>1.0215091769533438E-6</v>
      </c>
      <c r="BI985" s="13">
        <f t="shared" si="1226"/>
        <v>9.4752526447643495E-8</v>
      </c>
      <c r="BJ985" s="14">
        <f t="shared" si="1227"/>
        <v>0.15429785859347581</v>
      </c>
      <c r="BK985" s="14">
        <f t="shared" si="1228"/>
        <v>0.32924713934418781</v>
      </c>
      <c r="BL985" s="14">
        <f t="shared" si="1229"/>
        <v>0.46935218359072578</v>
      </c>
      <c r="BM985" s="14">
        <f t="shared" si="1230"/>
        <v>0.20880677712277609</v>
      </c>
      <c r="BN985" s="14">
        <f t="shared" si="1231"/>
        <v>0.79103848265464605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1.34782608695652</v>
      </c>
      <c r="F986" s="10">
        <f>VLOOKUP(B986,home!$B$2:$E$405,3,FALSE)</f>
        <v>0.93</v>
      </c>
      <c r="G986" s="10">
        <f>VLOOKUP(C986,away!$B$2:$E$405,4,FALSE)</f>
        <v>1.3</v>
      </c>
      <c r="H986" s="10">
        <f>VLOOKUP(A986,away!$A$2:$E$405,3,FALSE)</f>
        <v>1.14130434782609</v>
      </c>
      <c r="I986" s="10">
        <f>VLOOKUP(C986,away!$B$2:$E$405,3,FALSE)</f>
        <v>0.56000000000000005</v>
      </c>
      <c r="J986" s="10">
        <f>VLOOKUP(B986,home!$B$2:$E$405,4,FALSE)</f>
        <v>1.1000000000000001</v>
      </c>
      <c r="K986" s="12">
        <f t="shared" si="1176"/>
        <v>1.6295217391304326</v>
      </c>
      <c r="L986" s="12">
        <f t="shared" si="1177"/>
        <v>0.70304347826087155</v>
      </c>
      <c r="M986" s="13">
        <f t="shared" si="1178"/>
        <v>9.7046482193009875E-2</v>
      </c>
      <c r="N986" s="13">
        <f t="shared" si="1179"/>
        <v>0.158139352439644</v>
      </c>
      <c r="O986" s="13">
        <f t="shared" si="1180"/>
        <v>6.8227896393955392E-2</v>
      </c>
      <c r="P986" s="13">
        <f t="shared" si="1181"/>
        <v>0.11117884038908918</v>
      </c>
      <c r="Q986" s="13">
        <f t="shared" si="1182"/>
        <v>0.1288457563062046</v>
      </c>
      <c r="R986" s="13">
        <f t="shared" si="1183"/>
        <v>2.3983588797614384E-2</v>
      </c>
      <c r="S986" s="13">
        <f t="shared" si="1184"/>
        <v>3.1842304509500534E-2</v>
      </c>
      <c r="T986" s="13">
        <f t="shared" si="1185"/>
        <v>9.0584168672666707E-2</v>
      </c>
      <c r="U986" s="13">
        <f t="shared" si="1186"/>
        <v>3.9081779328077756E-2</v>
      </c>
      <c r="V986" s="13">
        <f t="shared" si="1187"/>
        <v>4.0532587073316799E-3</v>
      </c>
      <c r="W986" s="13">
        <f t="shared" si="1188"/>
        <v>6.9985653631887468E-2</v>
      </c>
      <c r="X986" s="13">
        <f t="shared" si="1189"/>
        <v>4.9202957357722767E-2</v>
      </c>
      <c r="Y986" s="13">
        <f t="shared" si="1190"/>
        <v>1.7295909140747374E-2</v>
      </c>
      <c r="Z986" s="13">
        <f t="shared" si="1191"/>
        <v>5.6205018964844309E-3</v>
      </c>
      <c r="AA986" s="13">
        <f t="shared" si="1192"/>
        <v>9.1587300251452057E-3</v>
      </c>
      <c r="AB986" s="13">
        <f t="shared" si="1193"/>
        <v>7.4621748394003646E-3</v>
      </c>
      <c r="AC986" s="13">
        <f t="shared" si="1194"/>
        <v>2.902195632796551E-4</v>
      </c>
      <c r="AD986" s="13">
        <f t="shared" si="1195"/>
        <v>2.8510786005103334E-2</v>
      </c>
      <c r="AE986" s="13">
        <f t="shared" si="1196"/>
        <v>2.0044322160979226E-2</v>
      </c>
      <c r="AF986" s="13">
        <f t="shared" si="1197"/>
        <v>7.0460149857181518E-3</v>
      </c>
      <c r="AG986" s="13">
        <f t="shared" si="1198"/>
        <v>1.6512182944791718E-3</v>
      </c>
      <c r="AH986" s="13">
        <f t="shared" si="1199"/>
        <v>9.8786430071905944E-4</v>
      </c>
      <c r="AI986" s="13">
        <f t="shared" si="1200"/>
        <v>1.6097463533325906E-3</v>
      </c>
      <c r="AJ986" s="13">
        <f t="shared" si="1201"/>
        <v>1.3115583386206977E-3</v>
      </c>
      <c r="AK986" s="13">
        <f t="shared" si="1202"/>
        <v>7.1240427497340671E-4</v>
      </c>
      <c r="AL986" s="13">
        <f t="shared" si="1203"/>
        <v>1.3299307208060358E-5</v>
      </c>
      <c r="AM986" s="13">
        <f t="shared" si="1204"/>
        <v>9.2917891190023114E-3</v>
      </c>
      <c r="AN986" s="13">
        <f t="shared" si="1205"/>
        <v>6.5325317414899045E-3</v>
      </c>
      <c r="AO986" s="13">
        <f t="shared" si="1206"/>
        <v>2.2963269186933055E-3</v>
      </c>
      <c r="AP986" s="13">
        <f t="shared" si="1207"/>
        <v>5.3813922138073707E-4</v>
      </c>
      <c r="AQ986" s="13">
        <f t="shared" si="1208"/>
        <v>9.458381749702759E-5</v>
      </c>
      <c r="AR986" s="13">
        <f t="shared" si="1209"/>
        <v>1.3890231080545428E-4</v>
      </c>
      <c r="AS986" s="13">
        <f t="shared" si="1210"/>
        <v>2.2634433507293976E-4</v>
      </c>
      <c r="AT986" s="13">
        <f t="shared" si="1211"/>
        <v>1.8441650726518913E-4</v>
      </c>
      <c r="AU986" s="13">
        <f t="shared" si="1212"/>
        <v>1.0017023588104367E-4</v>
      </c>
      <c r="AV986" s="13">
        <f t="shared" si="1213"/>
        <v>4.0807394245495981E-5</v>
      </c>
      <c r="AW986" s="13">
        <f t="shared" si="1214"/>
        <v>4.2322260882897324E-7</v>
      </c>
      <c r="AX986" s="13">
        <f t="shared" si="1215"/>
        <v>2.5235287274716456E-3</v>
      </c>
      <c r="AY986" s="13">
        <f t="shared" si="1216"/>
        <v>1.7741504140528969E-3</v>
      </c>
      <c r="AZ986" s="13">
        <f t="shared" si="1217"/>
        <v>6.236524390268569E-4</v>
      </c>
      <c r="BA986" s="13">
        <f t="shared" si="1218"/>
        <v>1.4615159331977256E-4</v>
      </c>
      <c r="BB986" s="13">
        <f t="shared" si="1219"/>
        <v>2.5687731130225305E-5</v>
      </c>
      <c r="BC986" s="13">
        <f t="shared" si="1220"/>
        <v>3.6119183684847347E-6</v>
      </c>
      <c r="BD986" s="13">
        <f t="shared" si="1221"/>
        <v>1.6275727287856532E-5</v>
      </c>
      <c r="BE986" s="13">
        <f t="shared" si="1222"/>
        <v>2.6521651435720616E-5</v>
      </c>
      <c r="BF986" s="13">
        <f t="shared" si="1223"/>
        <v>2.1608803786073301E-5</v>
      </c>
      <c r="BG986" s="13">
        <f t="shared" si="1224"/>
        <v>1.1737338508670147E-5</v>
      </c>
      <c r="BH986" s="13">
        <f t="shared" si="1225"/>
        <v>4.7815620648526934E-6</v>
      </c>
      <c r="BI986" s="13">
        <f t="shared" si="1226"/>
        <v>1.5583318663357719E-6</v>
      </c>
      <c r="BJ986" s="14">
        <f t="shared" si="1227"/>
        <v>0.59515629263658587</v>
      </c>
      <c r="BK986" s="14">
        <f t="shared" si="1228"/>
        <v>0.24619855508347188</v>
      </c>
      <c r="BL986" s="14">
        <f t="shared" si="1229"/>
        <v>0.15330886685005846</v>
      </c>
      <c r="BM986" s="14">
        <f t="shared" si="1230"/>
        <v>0.41108857275563931</v>
      </c>
      <c r="BN986" s="14">
        <f t="shared" si="1231"/>
        <v>0.58742191651951747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1.34782608695652</v>
      </c>
      <c r="F987" s="10">
        <f>VLOOKUP(B987,home!$B$2:$E$405,3,FALSE)</f>
        <v>0.74</v>
      </c>
      <c r="G987" s="10">
        <f>VLOOKUP(C987,away!$B$2:$E$405,4,FALSE)</f>
        <v>0.93</v>
      </c>
      <c r="H987" s="10">
        <f>VLOOKUP(A987,away!$A$2:$E$405,3,FALSE)</f>
        <v>1.14130434782609</v>
      </c>
      <c r="I987" s="10">
        <f>VLOOKUP(C987,away!$B$2:$E$405,3,FALSE)</f>
        <v>0.19</v>
      </c>
      <c r="J987" s="10">
        <f>VLOOKUP(B987,home!$B$2:$E$405,4,FALSE)</f>
        <v>1.1000000000000001</v>
      </c>
      <c r="K987" s="12">
        <f t="shared" si="1176"/>
        <v>0.92757391304347703</v>
      </c>
      <c r="L987" s="12">
        <f t="shared" si="1177"/>
        <v>0.23853260869565282</v>
      </c>
      <c r="M987" s="13">
        <f t="shared" si="1178"/>
        <v>0.31157770371331706</v>
      </c>
      <c r="N987" s="13">
        <f t="shared" si="1179"/>
        <v>0.28901134985046256</v>
      </c>
      <c r="O987" s="13">
        <f t="shared" si="1180"/>
        <v>7.4321442478138725E-2</v>
      </c>
      <c r="P987" s="13">
        <f t="shared" si="1181"/>
        <v>6.893863122248281E-2</v>
      </c>
      <c r="Q987" s="13">
        <f t="shared" si="1182"/>
        <v>0.13403969434738541</v>
      </c>
      <c r="R987" s="13">
        <f t="shared" si="1183"/>
        <v>8.8640437781671664E-3</v>
      </c>
      <c r="S987" s="13">
        <f t="shared" si="1184"/>
        <v>3.8132822231740091E-3</v>
      </c>
      <c r="T987" s="13">
        <f t="shared" si="1185"/>
        <v>3.1972837961449799E-2</v>
      </c>
      <c r="U987" s="13">
        <f t="shared" si="1186"/>
        <v>8.2220557727032025E-3</v>
      </c>
      <c r="V987" s="13">
        <f t="shared" si="1187"/>
        <v>9.3745995085893274E-5</v>
      </c>
      <c r="W987" s="13">
        <f t="shared" si="1188"/>
        <v>4.1443907929651989E-2</v>
      </c>
      <c r="X987" s="13">
        <f t="shared" si="1189"/>
        <v>9.8857234730023429E-3</v>
      </c>
      <c r="Y987" s="13">
        <f t="shared" si="1190"/>
        <v>1.1790337044295489E-3</v>
      </c>
      <c r="Z987" s="13">
        <f t="shared" si="1191"/>
        <v>7.0478782866622886E-4</v>
      </c>
      <c r="AA987" s="13">
        <f t="shared" si="1192"/>
        <v>6.5374280410134943E-4</v>
      </c>
      <c r="AB987" s="13">
        <f t="shared" si="1193"/>
        <v>3.0319738546215195E-4</v>
      </c>
      <c r="AC987" s="13">
        <f t="shared" si="1194"/>
        <v>1.2963701563826901E-6</v>
      </c>
      <c r="AD987" s="13">
        <f t="shared" si="1195"/>
        <v>9.610571962530217E-3</v>
      </c>
      <c r="AE987" s="13">
        <f t="shared" si="1196"/>
        <v>2.2924348012796328E-3</v>
      </c>
      <c r="AF987" s="13">
        <f t="shared" si="1197"/>
        <v>2.7341022670696562E-4</v>
      </c>
      <c r="AG987" s="13">
        <f t="shared" si="1198"/>
        <v>2.1739084873494141E-5</v>
      </c>
      <c r="AH987" s="13">
        <f t="shared" si="1199"/>
        <v>4.2028719837175068E-5</v>
      </c>
      <c r="AI987" s="13">
        <f t="shared" si="1200"/>
        <v>3.8984744119576481E-5</v>
      </c>
      <c r="AJ987" s="13">
        <f t="shared" si="1201"/>
        <v>1.8080615825997116E-5</v>
      </c>
      <c r="AK987" s="13">
        <f t="shared" si="1202"/>
        <v>5.5903691906519902E-6</v>
      </c>
      <c r="AL987" s="13">
        <f t="shared" si="1203"/>
        <v>1.1473219434331294E-8</v>
      </c>
      <c r="AM987" s="13">
        <f t="shared" si="1204"/>
        <v>1.7829031683740172E-3</v>
      </c>
      <c r="AN987" s="13">
        <f t="shared" si="1205"/>
        <v>4.2528054380399911E-4</v>
      </c>
      <c r="AO987" s="13">
        <f t="shared" si="1206"/>
        <v>5.0721638770536876E-5</v>
      </c>
      <c r="AP987" s="13">
        <f t="shared" si="1207"/>
        <v>4.0329216044182454E-6</v>
      </c>
      <c r="AQ987" s="13">
        <f t="shared" si="1208"/>
        <v>2.4049582774173528E-7</v>
      </c>
      <c r="AR987" s="13">
        <f t="shared" si="1209"/>
        <v>2.0050440365800206E-6</v>
      </c>
      <c r="AS987" s="13">
        <f t="shared" si="1210"/>
        <v>1.8598265428350179E-6</v>
      </c>
      <c r="AT987" s="13">
        <f t="shared" si="1211"/>
        <v>8.6256329195979954E-7</v>
      </c>
      <c r="AU987" s="13">
        <f t="shared" si="1212"/>
        <v>2.666970693236049E-7</v>
      </c>
      <c r="AV987" s="13">
        <f t="shared" si="1213"/>
        <v>6.1845311047430892E-8</v>
      </c>
      <c r="AW987" s="13">
        <f t="shared" si="1214"/>
        <v>7.0514605906544986E-11</v>
      </c>
      <c r="AX987" s="13">
        <f t="shared" si="1215"/>
        <v>2.756290780777166E-4</v>
      </c>
      <c r="AY987" s="13">
        <f t="shared" si="1216"/>
        <v>6.5746523026255515E-5</v>
      </c>
      <c r="AZ987" s="13">
        <f t="shared" si="1217"/>
        <v>7.8413448250607679E-6</v>
      </c>
      <c r="BA987" s="13">
        <f t="shared" si="1218"/>
        <v>6.2347214560130129E-7</v>
      </c>
      <c r="BB987" s="13">
        <f t="shared" si="1219"/>
        <v>3.7179609334838547E-8</v>
      </c>
      <c r="BC987" s="13">
        <f t="shared" si="1220"/>
        <v>1.7737098409848571E-9</v>
      </c>
      <c r="BD987" s="13">
        <f t="shared" si="1221"/>
        <v>7.9711397432515778E-8</v>
      </c>
      <c r="BE987" s="13">
        <f t="shared" si="1222"/>
        <v>7.3938212830642421E-8</v>
      </c>
      <c r="BF987" s="13">
        <f t="shared" si="1223"/>
        <v>3.42915786993802E-8</v>
      </c>
      <c r="BG987" s="13">
        <f t="shared" si="1224"/>
        <v>1.0602657946207484E-8</v>
      </c>
      <c r="BH987" s="13">
        <f t="shared" si="1225"/>
        <v>2.4586872299562969E-9</v>
      </c>
      <c r="BI987" s="13">
        <f t="shared" si="1226"/>
        <v>4.5612282696811806E-10</v>
      </c>
      <c r="BJ987" s="14">
        <f t="shared" si="1227"/>
        <v>0.52234376148154638</v>
      </c>
      <c r="BK987" s="14">
        <f t="shared" si="1228"/>
        <v>0.38449041752046181</v>
      </c>
      <c r="BL987" s="14">
        <f t="shared" si="1229"/>
        <v>9.2474424102454697E-2</v>
      </c>
      <c r="BM987" s="14">
        <f t="shared" si="1230"/>
        <v>0.11319477909066387</v>
      </c>
      <c r="BN987" s="14">
        <f t="shared" si="1231"/>
        <v>0.88675286538995379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1.34782608695652</v>
      </c>
      <c r="F988" s="10">
        <f>VLOOKUP(B988,home!$B$2:$E$405,3,FALSE)</f>
        <v>0.49</v>
      </c>
      <c r="G988" s="10">
        <f>VLOOKUP(C988,away!$B$2:$E$405,4,FALSE)</f>
        <v>1.1100000000000001</v>
      </c>
      <c r="H988" s="10">
        <f>VLOOKUP(A988,away!$A$2:$E$405,3,FALSE)</f>
        <v>1.14130434782609</v>
      </c>
      <c r="I988" s="10">
        <f>VLOOKUP(C988,away!$B$2:$E$405,3,FALSE)</f>
        <v>1.1100000000000001</v>
      </c>
      <c r="J988" s="10">
        <f>VLOOKUP(B988,home!$B$2:$E$405,4,FALSE)</f>
        <v>0.57999999999999996</v>
      </c>
      <c r="K988" s="12">
        <f t="shared" si="1176"/>
        <v>0.73308260869565134</v>
      </c>
      <c r="L988" s="12">
        <f t="shared" si="1177"/>
        <v>0.73477173913043681</v>
      </c>
      <c r="M988" s="13">
        <f t="shared" si="1178"/>
        <v>0.23041935495074478</v>
      </c>
      <c r="N988" s="13">
        <f t="shared" si="1179"/>
        <v>0.16891642182126124</v>
      </c>
      <c r="O988" s="13">
        <f t="shared" si="1180"/>
        <v>0.16930563016647218</v>
      </c>
      <c r="P988" s="13">
        <f t="shared" si="1181"/>
        <v>0.1241150130292986</v>
      </c>
      <c r="Q988" s="13">
        <f t="shared" si="1182"/>
        <v>6.1914845580132605E-2</v>
      </c>
      <c r="R988" s="13">
        <f t="shared" si="1183"/>
        <v>6.2200496160996634E-2</v>
      </c>
      <c r="S988" s="13">
        <f t="shared" si="1184"/>
        <v>1.6713587778418047E-2</v>
      </c>
      <c r="T988" s="13">
        <f t="shared" si="1185"/>
        <v>4.5493278764906477E-2</v>
      </c>
      <c r="U988" s="13">
        <f t="shared" si="1186"/>
        <v>4.5598101987867269E-2</v>
      </c>
      <c r="V988" s="13">
        <f t="shared" si="1187"/>
        <v>1.0003052262534853E-3</v>
      </c>
      <c r="W988" s="13">
        <f t="shared" si="1188"/>
        <v>1.5129565504957344E-2</v>
      </c>
      <c r="X988" s="13">
        <f t="shared" si="1189"/>
        <v>1.1116777158365374E-2</v>
      </c>
      <c r="Y988" s="13">
        <f t="shared" si="1190"/>
        <v>4.0841468430888195E-3</v>
      </c>
      <c r="Z988" s="13">
        <f t="shared" si="1191"/>
        <v>1.5234388912997188E-2</v>
      </c>
      <c r="AA988" s="13">
        <f t="shared" si="1192"/>
        <v>1.1168065566224088E-2</v>
      </c>
      <c r="AB988" s="13">
        <f t="shared" si="1193"/>
        <v>4.0935573196858146E-3</v>
      </c>
      <c r="AC988" s="13">
        <f t="shared" si="1194"/>
        <v>3.3675799559097932E-5</v>
      </c>
      <c r="AD988" s="13">
        <f t="shared" si="1195"/>
        <v>2.7728053372014666E-3</v>
      </c>
      <c r="AE988" s="13">
        <f t="shared" si="1196"/>
        <v>2.0373789998856789E-3</v>
      </c>
      <c r="AF988" s="13">
        <f t="shared" si="1197"/>
        <v>7.4850425550691498E-4</v>
      </c>
      <c r="AG988" s="13">
        <f t="shared" si="1198"/>
        <v>1.8332659118844963E-4</v>
      </c>
      <c r="AH988" s="13">
        <f t="shared" si="1199"/>
        <v>2.7984496090480968E-3</v>
      </c>
      <c r="AI988" s="13">
        <f t="shared" si="1200"/>
        <v>2.0514947397043048E-3</v>
      </c>
      <c r="AJ988" s="13">
        <f t="shared" si="1201"/>
        <v>7.5195755775391872E-4</v>
      </c>
      <c r="AK988" s="13">
        <f t="shared" si="1202"/>
        <v>1.8374900268888458E-4</v>
      </c>
      <c r="AL988" s="13">
        <f t="shared" si="1203"/>
        <v>7.2557659957740099E-7</v>
      </c>
      <c r="AM988" s="13">
        <f t="shared" si="1204"/>
        <v>4.0653907400017538E-4</v>
      </c>
      <c r="AN988" s="13">
        <f t="shared" si="1205"/>
        <v>2.9871342242758622E-4</v>
      </c>
      <c r="AO988" s="13">
        <f t="shared" si="1206"/>
        <v>1.0974309044936115E-4</v>
      </c>
      <c r="AP988" s="13">
        <f t="shared" si="1207"/>
        <v>2.6878707142341979E-5</v>
      </c>
      <c r="AQ988" s="13">
        <f t="shared" si="1208"/>
        <v>4.9374285981390762E-6</v>
      </c>
      <c r="AR988" s="13">
        <f t="shared" si="1209"/>
        <v>4.1124433722183234E-4</v>
      </c>
      <c r="AS988" s="13">
        <f t="shared" si="1210"/>
        <v>3.0147607154189503E-4</v>
      </c>
      <c r="AT988" s="13">
        <f t="shared" si="1211"/>
        <v>1.1050343249262458E-4</v>
      </c>
      <c r="AU988" s="13">
        <f t="shared" si="1212"/>
        <v>2.7002714853839013E-5</v>
      </c>
      <c r="AV988" s="13">
        <f t="shared" si="1213"/>
        <v>4.9488051617292779E-6</v>
      </c>
      <c r="AW988" s="13">
        <f t="shared" si="1214"/>
        <v>1.0856407287095411E-8</v>
      </c>
      <c r="AX988" s="13">
        <f t="shared" si="1215"/>
        <v>4.9671120817460494E-5</v>
      </c>
      <c r="AY988" s="13">
        <f t="shared" si="1216"/>
        <v>3.6496935827603497E-5</v>
      </c>
      <c r="AZ988" s="13">
        <f t="shared" si="1217"/>
        <v>1.340845850549008E-5</v>
      </c>
      <c r="BA988" s="13">
        <f t="shared" si="1218"/>
        <v>3.2840521250457486E-6</v>
      </c>
      <c r="BB988" s="13">
        <f t="shared" si="1219"/>
        <v>6.0325717282871774E-7</v>
      </c>
      <c r="BC988" s="13">
        <f t="shared" si="1220"/>
        <v>8.8651264404453516E-8</v>
      </c>
      <c r="BD988" s="13">
        <f t="shared" si="1221"/>
        <v>5.0361786144671572E-5</v>
      </c>
      <c r="BE988" s="13">
        <f t="shared" si="1222"/>
        <v>3.6919349565508352E-5</v>
      </c>
      <c r="BF988" s="13">
        <f t="shared" si="1223"/>
        <v>1.3532466545414757E-5</v>
      </c>
      <c r="BG988" s="13">
        <f t="shared" si="1224"/>
        <v>3.3068052923997606E-6</v>
      </c>
      <c r="BH988" s="13">
        <f t="shared" si="1225"/>
        <v>6.0604036255025048E-7</v>
      </c>
      <c r="BI988" s="13">
        <f t="shared" si="1226"/>
        <v>8.8855529990639201E-8</v>
      </c>
      <c r="BJ988" s="14">
        <f t="shared" si="1227"/>
        <v>0.31334741505482483</v>
      </c>
      <c r="BK988" s="14">
        <f t="shared" si="1228"/>
        <v>0.37231915929670117</v>
      </c>
      <c r="BL988" s="14">
        <f t="shared" si="1229"/>
        <v>0.29911149277515359</v>
      </c>
      <c r="BM988" s="14">
        <f t="shared" si="1230"/>
        <v>0.18310420825135063</v>
      </c>
      <c r="BN988" s="14">
        <f t="shared" si="1231"/>
        <v>0.81687176170890607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1.34782608695652</v>
      </c>
      <c r="F989" s="10">
        <f>VLOOKUP(B989,home!$B$2:$E$405,3,FALSE)</f>
        <v>1.24</v>
      </c>
      <c r="G989" s="10">
        <f>VLOOKUP(C989,away!$B$2:$E$405,4,FALSE)</f>
        <v>0.99</v>
      </c>
      <c r="H989" s="10">
        <f>VLOOKUP(A989,away!$A$2:$E$405,3,FALSE)</f>
        <v>1.14130434782609</v>
      </c>
      <c r="I989" s="10">
        <f>VLOOKUP(C989,away!$B$2:$E$405,3,FALSE)</f>
        <v>0.99</v>
      </c>
      <c r="J989" s="10">
        <f>VLOOKUP(B989,home!$B$2:$E$405,4,FALSE)</f>
        <v>1.46</v>
      </c>
      <c r="K989" s="12">
        <f t="shared" si="1176"/>
        <v>1.6545913043478238</v>
      </c>
      <c r="L989" s="12">
        <f t="shared" si="1177"/>
        <v>1.6496413043478304</v>
      </c>
      <c r="M989" s="13">
        <f t="shared" si="1178"/>
        <v>3.6727385301079454E-2</v>
      </c>
      <c r="N989" s="13">
        <f t="shared" si="1179"/>
        <v>6.0768812350598139E-2</v>
      </c>
      <c r="O989" s="13">
        <f t="shared" si="1180"/>
        <v>6.0587011793358049E-2</v>
      </c>
      <c r="P989" s="13">
        <f t="shared" si="1181"/>
        <v>0.10024674286970926</v>
      </c>
      <c r="Q989" s="13">
        <f t="shared" si="1182"/>
        <v>5.0273774245422169E-2</v>
      </c>
      <c r="R989" s="13">
        <f t="shared" si="1183"/>
        <v>4.9973418580666278E-2</v>
      </c>
      <c r="S989" s="13">
        <f t="shared" si="1184"/>
        <v>6.8405424001761486E-2</v>
      </c>
      <c r="T989" s="13">
        <f t="shared" si="1185"/>
        <v>8.2933694520706605E-2</v>
      </c>
      <c r="U989" s="13">
        <f t="shared" si="1186"/>
        <v>8.2685583832104378E-2</v>
      </c>
      <c r="V989" s="13">
        <f t="shared" si="1187"/>
        <v>2.0745709365196374E-2</v>
      </c>
      <c r="W989" s="13">
        <f t="shared" si="1188"/>
        <v>2.7727516567740355E-2</v>
      </c>
      <c r="X989" s="13">
        <f t="shared" si="1189"/>
        <v>4.5740456597133279E-2</v>
      </c>
      <c r="Y989" s="13">
        <f t="shared" si="1190"/>
        <v>3.7727673241180142E-2</v>
      </c>
      <c r="Z989" s="13">
        <f t="shared" si="1191"/>
        <v>2.7479405136710135E-2</v>
      </c>
      <c r="AA989" s="13">
        <f t="shared" si="1192"/>
        <v>4.54671847878515E-2</v>
      </c>
      <c r="AB989" s="13">
        <f t="shared" si="1193"/>
        <v>3.7614804291577382E-2</v>
      </c>
      <c r="AC989" s="13">
        <f t="shared" si="1194"/>
        <v>3.5390652222686224E-3</v>
      </c>
      <c r="AD989" s="13">
        <f t="shared" si="1195"/>
        <v>1.1469426951035854E-2</v>
      </c>
      <c r="AE989" s="13">
        <f t="shared" si="1196"/>
        <v>1.8920440435628946E-2</v>
      </c>
      <c r="AF989" s="13">
        <f t="shared" si="1197"/>
        <v>1.5605970019533186E-2</v>
      </c>
      <c r="AG989" s="13">
        <f t="shared" si="1198"/>
        <v>8.5814175795452842E-3</v>
      </c>
      <c r="AH989" s="13">
        <f t="shared" si="1199"/>
        <v>1.1332790433106248E-2</v>
      </c>
      <c r="AI989" s="13">
        <f t="shared" si="1200"/>
        <v>1.8751136504613804E-2</v>
      </c>
      <c r="AJ989" s="13">
        <f t="shared" si="1201"/>
        <v>1.5512733703586528E-2</v>
      </c>
      <c r="AK989" s="13">
        <f t="shared" si="1202"/>
        <v>8.5557447642058901E-3</v>
      </c>
      <c r="AL989" s="13">
        <f t="shared" si="1203"/>
        <v>3.863926151317558E-4</v>
      </c>
      <c r="AM989" s="13">
        <f t="shared" si="1204"/>
        <v>3.7954428198072954E-3</v>
      </c>
      <c r="AN989" s="13">
        <f t="shared" si="1205"/>
        <v>6.2611192438445148E-3</v>
      </c>
      <c r="AO989" s="13">
        <f t="shared" si="1206"/>
        <v>5.1643004580464837E-3</v>
      </c>
      <c r="AP989" s="13">
        <f t="shared" si="1207"/>
        <v>2.839747781218632E-3</v>
      </c>
      <c r="AQ989" s="13">
        <f t="shared" si="1208"/>
        <v>1.1711413084570909E-3</v>
      </c>
      <c r="AR989" s="13">
        <f t="shared" si="1209"/>
        <v>3.7390078383939987E-3</v>
      </c>
      <c r="AS989" s="13">
        <f t="shared" si="1210"/>
        <v>6.1865298562950631E-3</v>
      </c>
      <c r="AT989" s="13">
        <f t="shared" si="1211"/>
        <v>5.1180892521570029E-3</v>
      </c>
      <c r="AU989" s="13">
        <f t="shared" si="1212"/>
        <v>2.8227819904983434E-3</v>
      </c>
      <c r="AV989" s="13">
        <f t="shared" si="1213"/>
        <v>1.1676376338870503E-3</v>
      </c>
      <c r="AW989" s="13">
        <f t="shared" si="1214"/>
        <v>2.9295881910530887E-5</v>
      </c>
      <c r="AX989" s="13">
        <f t="shared" si="1215"/>
        <v>1.0466511143004239E-3</v>
      </c>
      <c r="AY989" s="13">
        <f t="shared" si="1216"/>
        <v>1.7265989093916613E-3</v>
      </c>
      <c r="AZ989" s="13">
        <f t="shared" si="1217"/>
        <v>1.4241344384872011E-3</v>
      </c>
      <c r="BA989" s="13">
        <f t="shared" si="1218"/>
        <v>7.8310366422423014E-4</v>
      </c>
      <c r="BB989" s="13">
        <f t="shared" si="1219"/>
        <v>3.2296003752260624E-4</v>
      </c>
      <c r="BC989" s="13">
        <f t="shared" si="1220"/>
        <v>1.0655364351020322E-4</v>
      </c>
      <c r="BD989" s="13">
        <f t="shared" si="1221"/>
        <v>1.0280036279158393E-3</v>
      </c>
      <c r="BE989" s="13">
        <f t="shared" si="1222"/>
        <v>1.7009258635875633E-3</v>
      </c>
      <c r="BF989" s="13">
        <f t="shared" si="1223"/>
        <v>1.407168571616148E-3</v>
      </c>
      <c r="BG989" s="13">
        <f t="shared" si="1224"/>
        <v>7.7609629411587509E-4</v>
      </c>
      <c r="BH989" s="13">
        <f t="shared" si="1225"/>
        <v>3.2103054489517459E-4</v>
      </c>
      <c r="BI989" s="13">
        <f t="shared" si="1226"/>
        <v>1.0623486960271979E-4</v>
      </c>
      <c r="BJ989" s="14">
        <f t="shared" si="1227"/>
        <v>0.38439093592733437</v>
      </c>
      <c r="BK989" s="14">
        <f t="shared" si="1228"/>
        <v>0.23177731828453865</v>
      </c>
      <c r="BL989" s="14">
        <f t="shared" si="1229"/>
        <v>0.35485391503403485</v>
      </c>
      <c r="BM989" s="14">
        <f t="shared" si="1230"/>
        <v>0.63822712621430355</v>
      </c>
      <c r="BN989" s="14">
        <f t="shared" si="1231"/>
        <v>0.35857714514083339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1.34782608695652</v>
      </c>
      <c r="F990" s="10">
        <f>VLOOKUP(B990,home!$B$2:$E$405,3,FALSE)</f>
        <v>0.93</v>
      </c>
      <c r="G990" s="10">
        <f>VLOOKUP(C990,away!$B$2:$E$405,4,FALSE)</f>
        <v>1.3</v>
      </c>
      <c r="H990" s="10">
        <f>VLOOKUP(A990,away!$A$2:$E$405,3,FALSE)</f>
        <v>1.14130434782609</v>
      </c>
      <c r="I990" s="10">
        <f>VLOOKUP(C990,away!$B$2:$E$405,3,FALSE)</f>
        <v>1.85</v>
      </c>
      <c r="J990" s="10">
        <f>VLOOKUP(B990,home!$B$2:$E$405,4,FALSE)</f>
        <v>1.53</v>
      </c>
      <c r="K990" s="12">
        <f t="shared" si="1176"/>
        <v>1.6295217391304326</v>
      </c>
      <c r="L990" s="12">
        <f t="shared" si="1177"/>
        <v>3.2304619565217481</v>
      </c>
      <c r="M990" s="13">
        <f t="shared" si="1178"/>
        <v>7.750610258751991E-3</v>
      </c>
      <c r="N990" s="13">
        <f t="shared" si="1179"/>
        <v>1.2629787908163716E-2</v>
      </c>
      <c r="O990" s="13">
        <f t="shared" si="1180"/>
        <v>2.5038051580725491E-2</v>
      </c>
      <c r="P990" s="13">
        <f t="shared" si="1181"/>
        <v>4.0800049356261275E-2</v>
      </c>
      <c r="Q990" s="13">
        <f t="shared" si="1182"/>
        <v>1.0290256978479727E-2</v>
      </c>
      <c r="R990" s="13">
        <f t="shared" si="1183"/>
        <v>4.0442236548481461E-2</v>
      </c>
      <c r="S990" s="13">
        <f t="shared" si="1184"/>
        <v>5.3693966407149699E-2</v>
      </c>
      <c r="T990" s="13">
        <f t="shared" si="1185"/>
        <v>3.3242283691811189E-2</v>
      </c>
      <c r="U990" s="13">
        <f t="shared" si="1186"/>
        <v>6.5901503634805861E-2</v>
      </c>
      <c r="V990" s="13">
        <f t="shared" si="1187"/>
        <v>3.1405648593518236E-2</v>
      </c>
      <c r="W990" s="13">
        <f t="shared" si="1188"/>
        <v>5.5893991492237845E-3</v>
      </c>
      <c r="X990" s="13">
        <f t="shared" si="1189"/>
        <v>1.8056341311382462E-2</v>
      </c>
      <c r="Y990" s="13">
        <f t="shared" si="1190"/>
        <v>2.9165161840196532E-2</v>
      </c>
      <c r="Z990" s="13">
        <f t="shared" si="1191"/>
        <v>4.3549035535507589E-2</v>
      </c>
      <c r="AA990" s="13">
        <f t="shared" si="1192"/>
        <v>7.0964100123273338E-2</v>
      </c>
      <c r="AB990" s="13">
        <f t="shared" si="1193"/>
        <v>5.7818771924351274E-2</v>
      </c>
      <c r="AC990" s="13">
        <f t="shared" si="1194"/>
        <v>1.0332670347102979E-2</v>
      </c>
      <c r="AD990" s="13">
        <f t="shared" si="1195"/>
        <v>2.2770118555843254E-3</v>
      </c>
      <c r="AE990" s="13">
        <f t="shared" si="1196"/>
        <v>7.3558001740141555E-3</v>
      </c>
      <c r="AF990" s="13">
        <f t="shared" si="1197"/>
        <v>1.1881316310964394E-2</v>
      </c>
      <c r="AG990" s="13">
        <f t="shared" si="1198"/>
        <v>1.2794046778657265E-2</v>
      </c>
      <c r="AH990" s="13">
        <f t="shared" si="1199"/>
        <v>3.5170875635167749E-2</v>
      </c>
      <c r="AI990" s="13">
        <f t="shared" si="1200"/>
        <v>5.7311706431758709E-2</v>
      </c>
      <c r="AJ990" s="13">
        <f t="shared" si="1201"/>
        <v>4.6695335768606135E-2</v>
      </c>
      <c r="AK990" s="13">
        <f t="shared" si="1202"/>
        <v>2.5363688250312853E-2</v>
      </c>
      <c r="AL990" s="13">
        <f t="shared" si="1203"/>
        <v>2.1756916994645045E-3</v>
      </c>
      <c r="AM990" s="13">
        <f t="shared" si="1204"/>
        <v>7.4208806378647622E-4</v>
      </c>
      <c r="AN990" s="13">
        <f t="shared" si="1205"/>
        <v>2.3972872584510957E-3</v>
      </c>
      <c r="AO990" s="13">
        <f t="shared" si="1206"/>
        <v>3.8721726436402931E-3</v>
      </c>
      <c r="AP990" s="13">
        <f t="shared" si="1207"/>
        <v>4.1696354714547369E-3</v>
      </c>
      <c r="AQ990" s="13">
        <f t="shared" si="1208"/>
        <v>3.3674621907745375E-3</v>
      </c>
      <c r="AR990" s="13">
        <f t="shared" si="1209"/>
        <v>2.2723635143393411E-2</v>
      </c>
      <c r="AS990" s="13">
        <f t="shared" si="1210"/>
        <v>3.7028657458227851E-2</v>
      </c>
      <c r="AT990" s="13">
        <f t="shared" si="1211"/>
        <v>3.0169501149498262E-2</v>
      </c>
      <c r="AU990" s="13">
        <f t="shared" si="1212"/>
        <v>1.6387285993942662E-2</v>
      </c>
      <c r="AV990" s="13">
        <f t="shared" si="1213"/>
        <v>6.6758596931193069E-3</v>
      </c>
      <c r="AW990" s="13">
        <f t="shared" si="1214"/>
        <v>3.1814100137011976E-4</v>
      </c>
      <c r="AX990" s="13">
        <f t="shared" si="1215"/>
        <v>2.0154143871487897E-4</v>
      </c>
      <c r="AY990" s="13">
        <f t="shared" si="1216"/>
        <v>6.5107195043107599E-4</v>
      </c>
      <c r="AZ990" s="13">
        <f t="shared" si="1217"/>
        <v>1.0516315834130023E-3</v>
      </c>
      <c r="BA990" s="13">
        <f t="shared" si="1218"/>
        <v>1.1324186074974771E-3</v>
      </c>
      <c r="BB990" s="13">
        <f t="shared" si="1219"/>
        <v>9.1455880759448336E-4</v>
      </c>
      <c r="BC990" s="13">
        <f t="shared" si="1220"/>
        <v>5.9088948698717426E-4</v>
      </c>
      <c r="BD990" s="13">
        <f t="shared" si="1221"/>
        <v>1.2234639807435502E-2</v>
      </c>
      <c r="BE990" s="13">
        <f t="shared" si="1222"/>
        <v>1.9936611536646724E-2</v>
      </c>
      <c r="BF990" s="13">
        <f t="shared" si="1223"/>
        <v>1.6243570951782211E-2</v>
      </c>
      <c r="BG990" s="13">
        <f t="shared" si="1224"/>
        <v>8.823083995678908E-3</v>
      </c>
      <c r="BH990" s="13">
        <f t="shared" si="1225"/>
        <v>3.5943517942831449E-3</v>
      </c>
      <c r="BI990" s="13">
        <f t="shared" si="1226"/>
        <v>1.1714148773733716E-3</v>
      </c>
      <c r="BJ990" s="14">
        <f t="shared" si="1227"/>
        <v>0.16237216350122274</v>
      </c>
      <c r="BK990" s="14">
        <f t="shared" si="1228"/>
        <v>0.14680970861267975</v>
      </c>
      <c r="BL990" s="14">
        <f t="shared" si="1229"/>
        <v>0.59969488229886436</v>
      </c>
      <c r="BM990" s="14">
        <f t="shared" si="1230"/>
        <v>0.81514186636834984</v>
      </c>
      <c r="BN990" s="14">
        <f t="shared" si="1231"/>
        <v>0.13695099263086366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1.34782608695652</v>
      </c>
      <c r="F991" s="10">
        <f>VLOOKUP(B991,home!$B$2:$E$405,3,FALSE)</f>
        <v>0.56000000000000005</v>
      </c>
      <c r="G991" s="10">
        <f>VLOOKUP(C991,away!$B$2:$E$405,4,FALSE)</f>
        <v>0.99</v>
      </c>
      <c r="H991" s="10">
        <f>VLOOKUP(A991,away!$A$2:$E$405,3,FALSE)</f>
        <v>1.14130434782609</v>
      </c>
      <c r="I991" s="10">
        <f>VLOOKUP(C991,away!$B$2:$E$405,3,FALSE)</f>
        <v>0.74</v>
      </c>
      <c r="J991" s="10">
        <f>VLOOKUP(B991,home!$B$2:$E$405,4,FALSE)</f>
        <v>0.88</v>
      </c>
      <c r="K991" s="12">
        <f t="shared" si="1176"/>
        <v>0.7472347826086948</v>
      </c>
      <c r="L991" s="12">
        <f t="shared" si="1177"/>
        <v>0.74321739130434983</v>
      </c>
      <c r="M991" s="13">
        <f t="shared" si="1178"/>
        <v>0.2252707709404051</v>
      </c>
      <c r="N991" s="13">
        <f t="shared" si="1179"/>
        <v>0.16833015555174669</v>
      </c>
      <c r="O991" s="13">
        <f t="shared" si="1180"/>
        <v>0.16742515471544758</v>
      </c>
      <c r="P991" s="13">
        <f t="shared" si="1181"/>
        <v>0.12510589908702457</v>
      </c>
      <c r="Q991" s="13">
        <f t="shared" si="1182"/>
        <v>6.2891073595098587E-2</v>
      </c>
      <c r="R991" s="13">
        <f t="shared" si="1183"/>
        <v>6.2216643363171058E-2</v>
      </c>
      <c r="S991" s="13">
        <f t="shared" si="1184"/>
        <v>1.7369636905217211E-2</v>
      </c>
      <c r="T991" s="13">
        <f t="shared" si="1185"/>
        <v>4.6741739653679046E-2</v>
      </c>
      <c r="U991" s="13">
        <f t="shared" si="1186"/>
        <v>4.6490439978121814E-2</v>
      </c>
      <c r="V991" s="13">
        <f t="shared" si="1187"/>
        <v>1.0718183143536171E-3</v>
      </c>
      <c r="W991" s="13">
        <f t="shared" si="1188"/>
        <v>1.5664799235286977E-2</v>
      </c>
      <c r="X991" s="13">
        <f t="shared" si="1189"/>
        <v>1.1642351222956359E-2</v>
      </c>
      <c r="Y991" s="13">
        <f t="shared" si="1190"/>
        <v>4.3263989522873154E-3</v>
      </c>
      <c r="Z991" s="13">
        <f t="shared" si="1191"/>
        <v>1.5413497125363029E-2</v>
      </c>
      <c r="AA991" s="13">
        <f t="shared" si="1192"/>
        <v>1.1517501173710384E-2</v>
      </c>
      <c r="AB991" s="13">
        <f t="shared" si="1193"/>
        <v>4.3031387428664322E-3</v>
      </c>
      <c r="AC991" s="13">
        <f t="shared" si="1194"/>
        <v>3.7202672065315848E-5</v>
      </c>
      <c r="AD991" s="13">
        <f t="shared" si="1195"/>
        <v>2.9263207127971274E-3</v>
      </c>
      <c r="AE991" s="13">
        <f t="shared" si="1196"/>
        <v>2.1748924462849663E-3</v>
      </c>
      <c r="AF991" s="13">
        <f t="shared" si="1197"/>
        <v>8.0820894514772412E-4</v>
      </c>
      <c r="AG991" s="13">
        <f t="shared" si="1198"/>
        <v>2.0022498128051064E-4</v>
      </c>
      <c r="AH991" s="13">
        <f t="shared" si="1199"/>
        <v>2.8638947810973514E-3</v>
      </c>
      <c r="AI991" s="13">
        <f t="shared" si="1200"/>
        <v>2.1400017941674548E-3</v>
      </c>
      <c r="AJ991" s="13">
        <f t="shared" si="1201"/>
        <v>7.995418877234674E-4</v>
      </c>
      <c r="AK991" s="13">
        <f t="shared" si="1202"/>
        <v>1.9914850288653023E-4</v>
      </c>
      <c r="AL991" s="13">
        <f t="shared" si="1203"/>
        <v>8.264318922053768E-7</v>
      </c>
      <c r="AM991" s="13">
        <f t="shared" si="1204"/>
        <v>4.3732972433405647E-4</v>
      </c>
      <c r="AN991" s="13">
        <f t="shared" si="1205"/>
        <v>3.2503105685940785E-4</v>
      </c>
      <c r="AO991" s="13">
        <f t="shared" si="1206"/>
        <v>1.2078436708597245E-4</v>
      </c>
      <c r="AP991" s="13">
        <f t="shared" si="1207"/>
        <v>2.9923014071994473E-5</v>
      </c>
      <c r="AQ991" s="13">
        <f t="shared" si="1208"/>
        <v>5.5598261146377711E-6</v>
      </c>
      <c r="AR991" s="13">
        <f t="shared" si="1209"/>
        <v>4.2569928163546314E-4</v>
      </c>
      <c r="AS991" s="13">
        <f t="shared" si="1210"/>
        <v>3.1809731016955284E-4</v>
      </c>
      <c r="AT991" s="13">
        <f t="shared" si="1211"/>
        <v>1.1884668720647817E-4</v>
      </c>
      <c r="AU991" s="13">
        <f t="shared" si="1212"/>
        <v>2.9602126159498757E-5</v>
      </c>
      <c r="AV991" s="13">
        <f t="shared" si="1213"/>
        <v>5.529934576387052E-6</v>
      </c>
      <c r="AW991" s="13">
        <f t="shared" si="1214"/>
        <v>1.2749040789758518E-8</v>
      </c>
      <c r="AX991" s="13">
        <f t="shared" si="1215"/>
        <v>5.4464663581846514E-5</v>
      </c>
      <c r="AY991" s="13">
        <f t="shared" si="1216"/>
        <v>4.0479085185568983E-5</v>
      </c>
      <c r="AZ991" s="13">
        <f t="shared" si="1217"/>
        <v>1.5042380047002567E-5</v>
      </c>
      <c r="BA991" s="13">
        <f t="shared" si="1218"/>
        <v>3.7265861525139506E-6</v>
      </c>
      <c r="BB991" s="13">
        <f t="shared" si="1219"/>
        <v>6.9241590968558311E-7</v>
      </c>
      <c r="BC991" s="13">
        <f t="shared" si="1220"/>
        <v>1.0292310921882948E-7</v>
      </c>
      <c r="BD991" s="13">
        <f t="shared" si="1221"/>
        <v>5.2731184929540764E-5</v>
      </c>
      <c r="BE991" s="13">
        <f t="shared" si="1222"/>
        <v>3.9402575507524272E-5</v>
      </c>
      <c r="BF991" s="13">
        <f t="shared" si="1223"/>
        <v>1.472148747179379E-5</v>
      </c>
      <c r="BG991" s="13">
        <f t="shared" si="1224"/>
        <v>3.6668024968874859E-6</v>
      </c>
      <c r="BH991" s="13">
        <f t="shared" si="1225"/>
        <v>6.8499059165768474E-7</v>
      </c>
      <c r="BI991" s="13">
        <f t="shared" si="1226"/>
        <v>1.0236975916926627E-7</v>
      </c>
      <c r="BJ991" s="14">
        <f t="shared" si="1227"/>
        <v>0.31673930133901723</v>
      </c>
      <c r="BK991" s="14">
        <f t="shared" si="1228"/>
        <v>0.36889663343614354</v>
      </c>
      <c r="BL991" s="14">
        <f t="shared" si="1229"/>
        <v>0.29896454968969588</v>
      </c>
      <c r="BM991" s="14">
        <f t="shared" si="1230"/>
        <v>0.18873381800118152</v>
      </c>
      <c r="BN991" s="14">
        <f t="shared" si="1231"/>
        <v>0.81123969725289358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1.34782608695652</v>
      </c>
      <c r="F992" s="10">
        <f>VLOOKUP(B992,home!$B$2:$E$405,3,FALSE)</f>
        <v>1.1100000000000001</v>
      </c>
      <c r="G992" s="10">
        <f>VLOOKUP(C992,away!$B$2:$E$405,4,FALSE)</f>
        <v>0.99</v>
      </c>
      <c r="H992" s="10">
        <f>VLOOKUP(A992,away!$A$2:$E$405,3,FALSE)</f>
        <v>1.14130434782609</v>
      </c>
      <c r="I992" s="10">
        <f>VLOOKUP(C992,away!$B$2:$E$405,3,FALSE)</f>
        <v>0.99</v>
      </c>
      <c r="J992" s="10">
        <f>VLOOKUP(B992,home!$B$2:$E$405,4,FALSE)</f>
        <v>0.88</v>
      </c>
      <c r="K992" s="12">
        <f t="shared" si="1176"/>
        <v>1.4811260869565197</v>
      </c>
      <c r="L992" s="12">
        <f t="shared" si="1177"/>
        <v>0.99430434782608967</v>
      </c>
      <c r="M992" s="13">
        <f t="shared" si="1178"/>
        <v>8.4126771374387913E-2</v>
      </c>
      <c r="N992" s="13">
        <f t="shared" si="1179"/>
        <v>0.12460235569403293</v>
      </c>
      <c r="O992" s="13">
        <f t="shared" si="1180"/>
        <v>8.3647614546125307E-2</v>
      </c>
      <c r="P992" s="13">
        <f t="shared" si="1181"/>
        <v>0.12389266401594984</v>
      </c>
      <c r="Q992" s="13">
        <f t="shared" si="1182"/>
        <v>9.2275899757333732E-2</v>
      </c>
      <c r="R992" s="13">
        <f t="shared" si="1183"/>
        <v>4.1585593414246627E-2</v>
      </c>
      <c r="S992" s="13">
        <f t="shared" si="1184"/>
        <v>4.5613875185640682E-2</v>
      </c>
      <c r="T992" s="13">
        <f t="shared" si="1185"/>
        <v>9.1750328328281325E-2</v>
      </c>
      <c r="U992" s="13">
        <f t="shared" si="1186"/>
        <v>6.1593507247407926E-2</v>
      </c>
      <c r="V992" s="13">
        <f t="shared" si="1187"/>
        <v>7.4639003078533937E-3</v>
      </c>
      <c r="W992" s="13">
        <f t="shared" si="1188"/>
        <v>4.5557414109323922E-2</v>
      </c>
      <c r="X992" s="13">
        <f t="shared" si="1189"/>
        <v>4.5297934924614411E-2</v>
      </c>
      <c r="Y992" s="13">
        <f t="shared" si="1190"/>
        <v>2.251996682154369E-2</v>
      </c>
      <c r="Z992" s="13">
        <f t="shared" si="1191"/>
        <v>1.3782912112904477E-2</v>
      </c>
      <c r="AA992" s="13">
        <f t="shared" si="1192"/>
        <v>2.0414230684651827E-2</v>
      </c>
      <c r="AB992" s="13">
        <f t="shared" si="1193"/>
        <v>1.511802480609304E-2</v>
      </c>
      <c r="AC992" s="13">
        <f t="shared" si="1194"/>
        <v>6.8700075937639694E-4</v>
      </c>
      <c r="AD992" s="13">
        <f t="shared" si="1195"/>
        <v>1.6869068622900159E-2</v>
      </c>
      <c r="AE992" s="13">
        <f t="shared" si="1196"/>
        <v>1.6772988275526292E-2</v>
      </c>
      <c r="AF992" s="13">
        <f t="shared" si="1197"/>
        <v>8.3387275841959093E-3</v>
      </c>
      <c r="AG992" s="13">
        <f t="shared" si="1198"/>
        <v>2.7637443641011132E-3</v>
      </c>
      <c r="AH992" s="13">
        <f t="shared" si="1199"/>
        <v>3.4261023598914486E-3</v>
      </c>
      <c r="AI992" s="13">
        <f t="shared" si="1200"/>
        <v>5.0744895818185193E-3</v>
      </c>
      <c r="AJ992" s="13">
        <f t="shared" si="1201"/>
        <v>3.7579794488102457E-3</v>
      </c>
      <c r="AK992" s="13">
        <f t="shared" si="1202"/>
        <v>1.8553471319597793E-3</v>
      </c>
      <c r="AL992" s="13">
        <f t="shared" si="1203"/>
        <v>4.0469568899222058E-5</v>
      </c>
      <c r="AM992" s="13">
        <f t="shared" si="1204"/>
        <v>4.9970435200074213E-3</v>
      </c>
      <c r="AN992" s="13">
        <f t="shared" si="1205"/>
        <v>4.9685820982195653E-3</v>
      </c>
      <c r="AO992" s="13">
        <f t="shared" si="1206"/>
        <v>2.4701413913952946E-3</v>
      </c>
      <c r="AP992" s="13">
        <f t="shared" si="1207"/>
        <v>8.186907750698429E-4</v>
      </c>
      <c r="AQ992" s="13">
        <f t="shared" si="1208"/>
        <v>2.0350694929426396E-4</v>
      </c>
      <c r="AR992" s="13">
        <f t="shared" si="1209"/>
        <v>6.8131769450745889E-4</v>
      </c>
      <c r="AS992" s="13">
        <f t="shared" si="1210"/>
        <v>1.0091174108400702E-3</v>
      </c>
      <c r="AT992" s="13">
        <f t="shared" si="1211"/>
        <v>7.4731506099862414E-4</v>
      </c>
      <c r="AU992" s="13">
        <f t="shared" si="1212"/>
        <v>3.6895594400685497E-4</v>
      </c>
      <c r="AV992" s="13">
        <f t="shared" si="1213"/>
        <v>1.3661756840155538E-4</v>
      </c>
      <c r="AW992" s="13">
        <f t="shared" si="1214"/>
        <v>1.6555314941794676E-6</v>
      </c>
      <c r="AX992" s="13">
        <f t="shared" si="1215"/>
        <v>1.2335419191900057E-3</v>
      </c>
      <c r="AY992" s="13">
        <f t="shared" si="1216"/>
        <v>1.2265160934763614E-3</v>
      </c>
      <c r="AZ992" s="13">
        <f t="shared" si="1217"/>
        <v>6.0976514221110841E-4</v>
      </c>
      <c r="BA992" s="13">
        <f t="shared" si="1218"/>
        <v>2.0209737735109971E-4</v>
      </c>
      <c r="BB992" s="13">
        <f t="shared" si="1219"/>
        <v>5.0236575246112075E-5</v>
      </c>
      <c r="BC992" s="13">
        <f t="shared" si="1220"/>
        <v>9.9900890374203513E-6</v>
      </c>
      <c r="BD992" s="13">
        <f t="shared" si="1221"/>
        <v>1.1290619098326893E-4</v>
      </c>
      <c r="BE992" s="13">
        <f t="shared" si="1222"/>
        <v>1.672283048442146E-4</v>
      </c>
      <c r="BF992" s="13">
        <f t="shared" si="1223"/>
        <v>1.2384310239114182E-4</v>
      </c>
      <c r="BG992" s="13">
        <f t="shared" si="1224"/>
        <v>6.1142416547049164E-5</v>
      </c>
      <c r="BH992" s="13">
        <f t="shared" si="1225"/>
        <v>2.2639907041849108E-5</v>
      </c>
      <c r="BI992" s="13">
        <f t="shared" si="1226"/>
        <v>6.7065113851906614E-6</v>
      </c>
      <c r="BJ992" s="14">
        <f t="shared" si="1227"/>
        <v>0.48353854041235189</v>
      </c>
      <c r="BK992" s="14">
        <f t="shared" si="1228"/>
        <v>0.26305119730558379</v>
      </c>
      <c r="BL992" s="14">
        <f t="shared" si="1229"/>
        <v>0.23991067933295199</v>
      </c>
      <c r="BM992" s="14">
        <f t="shared" si="1230"/>
        <v>0.44892756979973364</v>
      </c>
      <c r="BN992" s="14">
        <f t="shared" si="1231"/>
        <v>0.55013089880207633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1.34782608695652</v>
      </c>
      <c r="F993" s="10">
        <f>VLOOKUP(B993,home!$B$2:$E$405,3,FALSE)</f>
        <v>0.99</v>
      </c>
      <c r="G993" s="10">
        <f>VLOOKUP(C993,away!$B$2:$E$405,4,FALSE)</f>
        <v>0.93</v>
      </c>
      <c r="H993" s="10">
        <f>VLOOKUP(A993,away!$A$2:$E$405,3,FALSE)</f>
        <v>1.14130434782609</v>
      </c>
      <c r="I993" s="10">
        <f>VLOOKUP(C993,away!$B$2:$E$405,3,FALSE)</f>
        <v>0.19</v>
      </c>
      <c r="J993" s="10">
        <f>VLOOKUP(B993,home!$B$2:$E$405,4,FALSE)</f>
        <v>0.28999999999999998</v>
      </c>
      <c r="K993" s="12">
        <f t="shared" si="1176"/>
        <v>1.2409434782608679</v>
      </c>
      <c r="L993" s="12">
        <f t="shared" si="1177"/>
        <v>6.288586956521755E-2</v>
      </c>
      <c r="M993" s="13">
        <f t="shared" si="1178"/>
        <v>0.27149016964680051</v>
      </c>
      <c r="N993" s="13">
        <f t="shared" si="1179"/>
        <v>0.3369039554351338</v>
      </c>
      <c r="O993" s="13">
        <f t="shared" si="1180"/>
        <v>1.7072895396647483E-2</v>
      </c>
      <c r="P993" s="13">
        <f t="shared" si="1181"/>
        <v>2.1186498197499695E-2</v>
      </c>
      <c r="Q993" s="13">
        <f t="shared" si="1182"/>
        <v>0.20903938314875969</v>
      </c>
      <c r="R993" s="13">
        <f t="shared" si="1183"/>
        <v>5.368219365070885E-4</v>
      </c>
      <c r="S993" s="13">
        <f t="shared" si="1184"/>
        <v>4.1333697869854667E-4</v>
      </c>
      <c r="T993" s="13">
        <f t="shared" si="1185"/>
        <v>1.314562338268644E-2</v>
      </c>
      <c r="U993" s="13">
        <f t="shared" si="1186"/>
        <v>6.6616568109584121E-4</v>
      </c>
      <c r="V993" s="13">
        <f t="shared" si="1187"/>
        <v>3.5839902767216185E-6</v>
      </c>
      <c r="W993" s="13">
        <f t="shared" si="1188"/>
        <v>8.6468686406042744E-2</v>
      </c>
      <c r="X993" s="13">
        <f t="shared" si="1189"/>
        <v>5.4376585348061045E-3</v>
      </c>
      <c r="Y993" s="13">
        <f t="shared" si="1190"/>
        <v>1.7097594268000431E-4</v>
      </c>
      <c r="Z993" s="13">
        <f t="shared" si="1191"/>
        <v>1.1252838092977411E-5</v>
      </c>
      <c r="AA993" s="13">
        <f t="shared" si="1192"/>
        <v>1.3964136043405782E-5</v>
      </c>
      <c r="AB993" s="13">
        <f t="shared" si="1193"/>
        <v>8.6643517763059627E-6</v>
      </c>
      <c r="AC993" s="13">
        <f t="shared" si="1194"/>
        <v>1.7480421951466095E-8</v>
      </c>
      <c r="AD993" s="13">
        <f t="shared" si="1195"/>
        <v>2.6825688117340707E-2</v>
      </c>
      <c r="AE993" s="13">
        <f t="shared" si="1196"/>
        <v>1.6869567239442941E-3</v>
      </c>
      <c r="AF993" s="13">
        <f t="shared" si="1197"/>
        <v>5.3042870252063796E-5</v>
      </c>
      <c r="AG993" s="13">
        <f t="shared" si="1198"/>
        <v>1.111882340012013E-6</v>
      </c>
      <c r="AH993" s="13">
        <f t="shared" si="1199"/>
        <v>1.7691112713837236E-7</v>
      </c>
      <c r="AI993" s="13">
        <f t="shared" si="1200"/>
        <v>2.1953670945414245E-7</v>
      </c>
      <c r="AJ993" s="13">
        <f t="shared" si="1201"/>
        <v>1.3621632391798457E-7</v>
      </c>
      <c r="AK993" s="13">
        <f t="shared" si="1202"/>
        <v>5.634558626623096E-8</v>
      </c>
      <c r="AL993" s="13">
        <f t="shared" si="1203"/>
        <v>5.4565353677163639E-11</v>
      </c>
      <c r="AM993" s="13">
        <f t="shared" si="1204"/>
        <v>6.6578325438147977E-3</v>
      </c>
      <c r="AN993" s="13">
        <f t="shared" si="1205"/>
        <v>4.1868358893739797E-4</v>
      </c>
      <c r="AO993" s="13">
        <f t="shared" si="1206"/>
        <v>1.3164640781507185E-5</v>
      </c>
      <c r="AP993" s="13">
        <f t="shared" si="1207"/>
        <v>2.7595662768626793E-7</v>
      </c>
      <c r="AQ993" s="13">
        <f t="shared" si="1208"/>
        <v>4.3384431235839908E-9</v>
      </c>
      <c r="AR993" s="13">
        <f t="shared" si="1209"/>
        <v>2.2250420131718634E-9</v>
      </c>
      <c r="AS993" s="13">
        <f t="shared" si="1210"/>
        <v>2.7611513751020569E-9</v>
      </c>
      <c r="AT993" s="13">
        <f t="shared" si="1211"/>
        <v>1.7132163957119624E-9</v>
      </c>
      <c r="AU993" s="13">
        <f t="shared" si="1212"/>
        <v>7.0866823770278359E-10</v>
      </c>
      <c r="AV993" s="13">
        <f t="shared" si="1213"/>
        <v>2.1985430695697279E-10</v>
      </c>
      <c r="AW993" s="13">
        <f t="shared" si="1214"/>
        <v>1.1828224130864454E-13</v>
      </c>
      <c r="AX993" s="13">
        <f t="shared" si="1215"/>
        <v>1.3769989790999905E-3</v>
      </c>
      <c r="AY993" s="13">
        <f t="shared" si="1216"/>
        <v>8.6593778191119728E-5</v>
      </c>
      <c r="AZ993" s="13">
        <f t="shared" si="1217"/>
        <v>2.722762520243068E-6</v>
      </c>
      <c r="BA993" s="13">
        <f t="shared" si="1218"/>
        <v>5.7074429568356143E-8</v>
      </c>
      <c r="BB993" s="13">
        <f t="shared" si="1219"/>
        <v>8.9729378333621079E-10</v>
      </c>
      <c r="BC993" s="13">
        <f t="shared" si="1220"/>
        <v>1.1285419964112321E-11</v>
      </c>
      <c r="BD993" s="13">
        <f t="shared" si="1221"/>
        <v>2.3320616969575742E-11</v>
      </c>
      <c r="BE993" s="13">
        <f t="shared" si="1222"/>
        <v>2.8939567537414747E-11</v>
      </c>
      <c r="BF993" s="13">
        <f t="shared" si="1223"/>
        <v>1.7956183799622378E-11</v>
      </c>
      <c r="BG993" s="13">
        <f t="shared" si="1224"/>
        <v>7.4275363935316156E-12</v>
      </c>
      <c r="BH993" s="13">
        <f t="shared" si="1225"/>
        <v>2.304288211774575E-12</v>
      </c>
      <c r="BI993" s="13">
        <f t="shared" si="1226"/>
        <v>5.7189828568701098E-13</v>
      </c>
      <c r="BJ993" s="14">
        <f t="shared" si="1227"/>
        <v>0.68828941701541047</v>
      </c>
      <c r="BK993" s="14">
        <f t="shared" si="1228"/>
        <v>0.2931802001264539</v>
      </c>
      <c r="BL993" s="14">
        <f t="shared" si="1229"/>
        <v>1.8299108220269322E-2</v>
      </c>
      <c r="BM993" s="14">
        <f t="shared" si="1230"/>
        <v>0.14346366066080563</v>
      </c>
      <c r="BN993" s="14">
        <f t="shared" si="1231"/>
        <v>0.8562297237613482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1.34782608695652</v>
      </c>
      <c r="F994" s="10">
        <f>VLOOKUP(B994,home!$B$2:$E$405,3,FALSE)</f>
        <v>1.24</v>
      </c>
      <c r="G994" s="10">
        <f>VLOOKUP(C994,away!$B$2:$E$405,4,FALSE)</f>
        <v>1.3</v>
      </c>
      <c r="H994" s="10">
        <f>VLOOKUP(A994,away!$A$2:$E$405,3,FALSE)</f>
        <v>1.14130434782609</v>
      </c>
      <c r="I994" s="10">
        <f>VLOOKUP(C994,away!$B$2:$E$405,3,FALSE)</f>
        <v>0.74</v>
      </c>
      <c r="J994" s="10">
        <f>VLOOKUP(B994,home!$B$2:$E$405,4,FALSE)</f>
        <v>0.57999999999999996</v>
      </c>
      <c r="K994" s="12">
        <f t="shared" si="1176"/>
        <v>2.17269565217391</v>
      </c>
      <c r="L994" s="12">
        <f t="shared" si="1177"/>
        <v>0.48984782608695782</v>
      </c>
      <c r="M994" s="13">
        <f t="shared" si="1178"/>
        <v>6.9770536028930644E-2</v>
      </c>
      <c r="N994" s="13">
        <f t="shared" si="1179"/>
        <v>0.15159014027990075</v>
      </c>
      <c r="O994" s="13">
        <f t="shared" si="1180"/>
        <v>3.417694539869344E-2</v>
      </c>
      <c r="P994" s="13">
        <f t="shared" si="1181"/>
        <v>7.4256100672326353E-2</v>
      </c>
      <c r="Q994" s="13">
        <f t="shared" si="1182"/>
        <v>0.16467961934928679</v>
      </c>
      <c r="R994" s="13">
        <f t="shared" si="1183"/>
        <v>8.3707512029213196E-3</v>
      </c>
      <c r="S994" s="13">
        <f t="shared" si="1184"/>
        <v>1.9757510838000005E-2</v>
      </c>
      <c r="T994" s="13">
        <f t="shared" si="1185"/>
        <v>8.066795353907584E-2</v>
      </c>
      <c r="U994" s="13">
        <f t="shared" si="1186"/>
        <v>1.8187094744016676E-2</v>
      </c>
      <c r="V994" s="13">
        <f t="shared" si="1187"/>
        <v>2.3364139989356003E-3</v>
      </c>
      <c r="W994" s="13">
        <f t="shared" si="1188"/>
        <v>0.1192662309872833</v>
      </c>
      <c r="X994" s="13">
        <f t="shared" si="1189"/>
        <v>5.8422303974705686E-2</v>
      </c>
      <c r="Y994" s="13">
        <f t="shared" si="1190"/>
        <v>1.4309019298500507E-2</v>
      </c>
      <c r="Z994" s="13">
        <f t="shared" si="1191"/>
        <v>1.3667980931552654E-3</v>
      </c>
      <c r="AA994" s="13">
        <f t="shared" si="1192"/>
        <v>2.9696362743980359E-3</v>
      </c>
      <c r="AB994" s="13">
        <f t="shared" si="1193"/>
        <v>3.2260579109612713E-3</v>
      </c>
      <c r="AC994" s="13">
        <f t="shared" si="1194"/>
        <v>1.5541391376624127E-4</v>
      </c>
      <c r="AD994" s="13">
        <f t="shared" si="1195"/>
        <v>6.4782305379309929E-2</v>
      </c>
      <c r="AE994" s="13">
        <f t="shared" si="1196"/>
        <v>3.1733471458956393E-2</v>
      </c>
      <c r="AF994" s="13">
        <f t="shared" si="1197"/>
        <v>7.7722860041811561E-3</v>
      </c>
      <c r="AG994" s="13">
        <f t="shared" si="1198"/>
        <v>1.2690791342914094E-3</v>
      </c>
      <c r="AH994" s="13">
        <f t="shared" si="1199"/>
        <v>1.6738076865797645E-4</v>
      </c>
      <c r="AI994" s="13">
        <f t="shared" si="1200"/>
        <v>3.6366746832071248E-4</v>
      </c>
      <c r="AJ994" s="13">
        <f t="shared" si="1201"/>
        <v>3.9506936362875266E-4</v>
      </c>
      <c r="AK994" s="13">
        <f t="shared" si="1202"/>
        <v>2.8612182955443482E-4</v>
      </c>
      <c r="AL994" s="13">
        <f t="shared" si="1203"/>
        <v>6.6162204754860835E-6</v>
      </c>
      <c r="AM994" s="13">
        <f t="shared" si="1204"/>
        <v>2.8150446647085839E-2</v>
      </c>
      <c r="AN994" s="13">
        <f t="shared" si="1205"/>
        <v>1.3789435093451886E-2</v>
      </c>
      <c r="AO994" s="13">
        <f t="shared" si="1206"/>
        <v>3.3773624017473065E-3</v>
      </c>
      <c r="AP994" s="13">
        <f t="shared" si="1207"/>
        <v>5.5146454346791508E-4</v>
      </c>
      <c r="AQ994" s="13">
        <f t="shared" si="1208"/>
        <v>6.7533426945448686E-5</v>
      </c>
      <c r="AR994" s="13">
        <f t="shared" si="1209"/>
        <v>1.6398221131174754E-5</v>
      </c>
      <c r="AS994" s="13">
        <f t="shared" si="1210"/>
        <v>3.562834375508972E-5</v>
      </c>
      <c r="AT994" s="13">
        <f t="shared" si="1211"/>
        <v>3.8704773785420471E-5</v>
      </c>
      <c r="AU994" s="13">
        <f t="shared" si="1212"/>
        <v>2.8031231240652596E-5</v>
      </c>
      <c r="AV994" s="13">
        <f t="shared" si="1213"/>
        <v>1.5225833560411842E-5</v>
      </c>
      <c r="AW994" s="13">
        <f t="shared" si="1214"/>
        <v>1.9559941363209211E-7</v>
      </c>
      <c r="AX994" s="13">
        <f t="shared" si="1215"/>
        <v>1.0193725506146159E-2</v>
      </c>
      <c r="AY994" s="13">
        <f t="shared" si="1216"/>
        <v>4.9933742789128686E-3</v>
      </c>
      <c r="AZ994" s="13">
        <f t="shared" si="1217"/>
        <v>1.2229967676819996E-3</v>
      </c>
      <c r="BA994" s="13">
        <f t="shared" si="1218"/>
        <v>1.9969410265346796E-4</v>
      </c>
      <c r="BB994" s="13">
        <f t="shared" si="1219"/>
        <v>2.445493051679676E-5</v>
      </c>
      <c r="BC994" s="13">
        <f t="shared" si="1220"/>
        <v>2.3958389101520995E-6</v>
      </c>
      <c r="BD994" s="13">
        <f t="shared" si="1221"/>
        <v>1.3387721621331951E-6</v>
      </c>
      <c r="BE994" s="13">
        <f t="shared" si="1222"/>
        <v>2.9087444559182576E-6</v>
      </c>
      <c r="BF994" s="13">
        <f t="shared" si="1223"/>
        <v>3.159908216329283E-6</v>
      </c>
      <c r="BG994" s="13">
        <f t="shared" si="1224"/>
        <v>2.2885062809624159E-6</v>
      </c>
      <c r="BH994" s="13">
        <f t="shared" si="1225"/>
        <v>1.2430569116549315E-6</v>
      </c>
      <c r="BI994" s="13">
        <f t="shared" si="1226"/>
        <v>5.4015686947147967E-7</v>
      </c>
      <c r="BJ994" s="14">
        <f t="shared" si="1227"/>
        <v>0.75706529294301173</v>
      </c>
      <c r="BK994" s="14">
        <f t="shared" si="1228"/>
        <v>0.1712759659513472</v>
      </c>
      <c r="BL994" s="14">
        <f t="shared" si="1229"/>
        <v>6.8288192509521825E-2</v>
      </c>
      <c r="BM994" s="14">
        <f t="shared" si="1230"/>
        <v>0.49015897788547741</v>
      </c>
      <c r="BN994" s="14">
        <f t="shared" si="1231"/>
        <v>0.50284409293205923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1.26315789473684</v>
      </c>
      <c r="F995" s="10">
        <f>VLOOKUP(B995,home!$B$2:$E$405,3,FALSE)</f>
        <v>0.99</v>
      </c>
      <c r="G995" s="10">
        <f>VLOOKUP(C995,away!$B$2:$E$405,4,FALSE)</f>
        <v>0.59</v>
      </c>
      <c r="H995" s="10">
        <f>VLOOKUP(A995,away!$A$2:$E$405,3,FALSE)</f>
        <v>1.0526315789473699</v>
      </c>
      <c r="I995" s="10">
        <f>VLOOKUP(C995,away!$B$2:$E$405,3,FALSE)</f>
        <v>1.19</v>
      </c>
      <c r="J995" s="10">
        <f>VLOOKUP(B995,home!$B$2:$E$405,4,FALSE)</f>
        <v>0.95</v>
      </c>
      <c r="K995" s="12">
        <f t="shared" si="1176"/>
        <v>0.73781052631578825</v>
      </c>
      <c r="L995" s="12">
        <f t="shared" si="1177"/>
        <v>1.1900000000000015</v>
      </c>
      <c r="M995" s="13">
        <f t="shared" si="1178"/>
        <v>0.14546634480391815</v>
      </c>
      <c r="N995" s="13">
        <f t="shared" si="1179"/>
        <v>0.10732660042101276</v>
      </c>
      <c r="O995" s="13">
        <f t="shared" si="1180"/>
        <v>0.17310495031666281</v>
      </c>
      <c r="P995" s="13">
        <f t="shared" si="1181"/>
        <v>0.12771865450100536</v>
      </c>
      <c r="Q995" s="13">
        <f t="shared" si="1182"/>
        <v>3.9593347772155861E-2</v>
      </c>
      <c r="R995" s="13">
        <f t="shared" si="1183"/>
        <v>0.10299744543841452</v>
      </c>
      <c r="S995" s="13">
        <f t="shared" si="1184"/>
        <v>2.8034069890075033E-2</v>
      </c>
      <c r="T995" s="13">
        <f t="shared" si="1185"/>
        <v>4.711608384886553E-2</v>
      </c>
      <c r="U995" s="13">
        <f t="shared" si="1186"/>
        <v>7.5992599428098301E-2</v>
      </c>
      <c r="V995" s="13">
        <f t="shared" si="1187"/>
        <v>2.734862212648907E-3</v>
      </c>
      <c r="W995" s="13">
        <f t="shared" si="1188"/>
        <v>9.7374629194594553E-3</v>
      </c>
      <c r="X995" s="13">
        <f t="shared" si="1189"/>
        <v>1.1587580874156766E-2</v>
      </c>
      <c r="Y995" s="13">
        <f t="shared" si="1190"/>
        <v>6.8946106201232859E-3</v>
      </c>
      <c r="Z995" s="13">
        <f t="shared" si="1191"/>
        <v>4.0855653357237814E-2</v>
      </c>
      <c r="AA995" s="13">
        <f t="shared" si="1192"/>
        <v>3.014373110647903E-2</v>
      </c>
      <c r="AB995" s="13">
        <f t="shared" si="1193"/>
        <v>1.1120181056396445E-2</v>
      </c>
      <c r="AC995" s="13">
        <f t="shared" si="1194"/>
        <v>1.5007462830835184E-4</v>
      </c>
      <c r="AD995" s="13">
        <f t="shared" si="1195"/>
        <v>1.7961006603967127E-3</v>
      </c>
      <c r="AE995" s="13">
        <f t="shared" si="1196"/>
        <v>2.1373597858720906E-3</v>
      </c>
      <c r="AF995" s="13">
        <f t="shared" si="1197"/>
        <v>1.2717290725938958E-3</v>
      </c>
      <c r="AG995" s="13">
        <f t="shared" si="1198"/>
        <v>5.0445253212891273E-4</v>
      </c>
      <c r="AH995" s="13">
        <f t="shared" si="1199"/>
        <v>1.2154556873778274E-2</v>
      </c>
      <c r="AI995" s="13">
        <f t="shared" si="1200"/>
        <v>8.9677600041775298E-3</v>
      </c>
      <c r="AJ995" s="13">
        <f t="shared" si="1201"/>
        <v>3.3082538642779488E-3</v>
      </c>
      <c r="AK995" s="13">
        <f t="shared" si="1202"/>
        <v>8.1362150826305149E-4</v>
      </c>
      <c r="AL995" s="13">
        <f t="shared" si="1203"/>
        <v>5.2705880877443756E-6</v>
      </c>
      <c r="AM995" s="13">
        <f t="shared" si="1204"/>
        <v>2.6503639471268676E-4</v>
      </c>
      <c r="AN995" s="13">
        <f t="shared" si="1205"/>
        <v>3.1539330970809762E-4</v>
      </c>
      <c r="AO995" s="13">
        <f t="shared" si="1206"/>
        <v>1.8765901927631838E-4</v>
      </c>
      <c r="AP995" s="13">
        <f t="shared" si="1207"/>
        <v>7.4438077646273059E-5</v>
      </c>
      <c r="AQ995" s="13">
        <f t="shared" si="1208"/>
        <v>2.2145328099766278E-5</v>
      </c>
      <c r="AR995" s="13">
        <f t="shared" si="1209"/>
        <v>2.8927845359592304E-3</v>
      </c>
      <c r="AS995" s="13">
        <f t="shared" si="1210"/>
        <v>2.1343268809942526E-3</v>
      </c>
      <c r="AT995" s="13">
        <f t="shared" si="1211"/>
        <v>7.8736441969815202E-4</v>
      </c>
      <c r="AU995" s="13">
        <f t="shared" si="1212"/>
        <v>1.9364191896660633E-4</v>
      </c>
      <c r="AV995" s="13">
        <f t="shared" si="1213"/>
        <v>3.5717761537387746E-5</v>
      </c>
      <c r="AW995" s="13">
        <f t="shared" si="1214"/>
        <v>1.2854298587513219E-7</v>
      </c>
      <c r="AX995" s="13">
        <f t="shared" si="1215"/>
        <v>3.2591106979301055E-5</v>
      </c>
      <c r="AY995" s="13">
        <f t="shared" si="1216"/>
        <v>3.8783417305368312E-5</v>
      </c>
      <c r="AZ995" s="13">
        <f t="shared" si="1217"/>
        <v>2.3076133296694175E-5</v>
      </c>
      <c r="BA995" s="13">
        <f t="shared" si="1218"/>
        <v>9.1535328743553694E-6</v>
      </c>
      <c r="BB995" s="13">
        <f t="shared" si="1219"/>
        <v>2.7231760301207277E-6</v>
      </c>
      <c r="BC995" s="13">
        <f t="shared" si="1220"/>
        <v>6.4811589516873346E-7</v>
      </c>
      <c r="BD995" s="13">
        <f t="shared" si="1221"/>
        <v>5.7373559963191435E-4</v>
      </c>
      <c r="BE995" s="13">
        <f t="shared" si="1222"/>
        <v>4.2330816473052702E-4</v>
      </c>
      <c r="BF995" s="13">
        <f t="shared" si="1223"/>
        <v>1.5616060990680024E-4</v>
      </c>
      <c r="BG995" s="13">
        <f t="shared" si="1224"/>
        <v>3.8405647261710276E-5</v>
      </c>
      <c r="BH995" s="13">
        <f t="shared" si="1225"/>
        <v>7.0840227049152407E-6</v>
      </c>
      <c r="BI995" s="13">
        <f t="shared" si="1226"/>
        <v>1.0453333040693018E-6</v>
      </c>
      <c r="BJ995" s="14">
        <f t="shared" si="1227"/>
        <v>0.2289369761185894</v>
      </c>
      <c r="BK995" s="14">
        <f t="shared" si="1228"/>
        <v>0.30414806004134887</v>
      </c>
      <c r="BL995" s="14">
        <f t="shared" si="1229"/>
        <v>0.42584667449124353</v>
      </c>
      <c r="BM995" s="14">
        <f t="shared" si="1230"/>
        <v>0.30354136588093056</v>
      </c>
      <c r="BN995" s="14">
        <f t="shared" si="1231"/>
        <v>0.69620734325316946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1.26315789473684</v>
      </c>
      <c r="F996" s="10">
        <f>VLOOKUP(B996,home!$B$2:$E$405,3,FALSE)</f>
        <v>1.58</v>
      </c>
      <c r="G996" s="10">
        <f>VLOOKUP(C996,away!$B$2:$E$405,4,FALSE)</f>
        <v>0.79</v>
      </c>
      <c r="H996" s="10">
        <f>VLOOKUP(A996,away!$A$2:$E$405,3,FALSE)</f>
        <v>1.0526315789473699</v>
      </c>
      <c r="I996" s="10">
        <f>VLOOKUP(C996,away!$B$2:$E$405,3,FALSE)</f>
        <v>0.99</v>
      </c>
      <c r="J996" s="10">
        <f>VLOOKUP(B996,home!$B$2:$E$405,4,FALSE)</f>
        <v>0.95</v>
      </c>
      <c r="K996" s="12">
        <f t="shared" si="1176"/>
        <v>1.576673684210524</v>
      </c>
      <c r="L996" s="12">
        <f t="shared" si="1177"/>
        <v>0.99000000000000132</v>
      </c>
      <c r="M996" s="13">
        <f t="shared" si="1178"/>
        <v>7.6790550696019796E-2</v>
      </c>
      <c r="N996" s="13">
        <f t="shared" si="1179"/>
        <v>0.12107364047844855</v>
      </c>
      <c r="O996" s="13">
        <f t="shared" si="1180"/>
        <v>7.6022645189059698E-2</v>
      </c>
      <c r="P996" s="13">
        <f t="shared" si="1181"/>
        <v>0.11986290407366421</v>
      </c>
      <c r="Q996" s="13">
        <f t="shared" si="1182"/>
        <v>9.5446811396967979E-2</v>
      </c>
      <c r="R996" s="13">
        <f t="shared" si="1183"/>
        <v>3.7631209368584592E-2</v>
      </c>
      <c r="S996" s="13">
        <f t="shared" si="1184"/>
        <v>4.677370992508427E-2</v>
      </c>
      <c r="T996" s="13">
        <f t="shared" si="1185"/>
        <v>9.4492343282998409E-2</v>
      </c>
      <c r="U996" s="13">
        <f t="shared" si="1186"/>
        <v>5.9332137516463858E-2</v>
      </c>
      <c r="V996" s="13">
        <f t="shared" si="1187"/>
        <v>8.1121565306954795E-3</v>
      </c>
      <c r="W996" s="13">
        <f t="shared" si="1188"/>
        <v>5.0162825257134842E-2</v>
      </c>
      <c r="X996" s="13">
        <f t="shared" si="1189"/>
        <v>4.9661197004563548E-2</v>
      </c>
      <c r="Y996" s="13">
        <f t="shared" si="1190"/>
        <v>2.4582292517258988E-2</v>
      </c>
      <c r="Z996" s="13">
        <f t="shared" si="1191"/>
        <v>1.2418299091632936E-2</v>
      </c>
      <c r="AA996" s="13">
        <f t="shared" si="1192"/>
        <v>1.9579605380433105E-2</v>
      </c>
      <c r="AB996" s="13">
        <f t="shared" si="1193"/>
        <v>1.5435324275277834E-2</v>
      </c>
      <c r="AC996" s="13">
        <f t="shared" si="1194"/>
        <v>7.913950929314173E-4</v>
      </c>
      <c r="AD996" s="13">
        <f t="shared" si="1195"/>
        <v>1.9772601627143883E-2</v>
      </c>
      <c r="AE996" s="13">
        <f t="shared" si="1196"/>
        <v>1.9574875610872466E-2</v>
      </c>
      <c r="AF996" s="13">
        <f t="shared" si="1197"/>
        <v>9.6895634273818834E-3</v>
      </c>
      <c r="AG996" s="13">
        <f t="shared" si="1198"/>
        <v>3.1975559310360264E-3</v>
      </c>
      <c r="AH996" s="13">
        <f t="shared" si="1199"/>
        <v>3.073529025179155E-3</v>
      </c>
      <c r="AI996" s="13">
        <f t="shared" si="1200"/>
        <v>4.845952331657198E-3</v>
      </c>
      <c r="AJ996" s="13">
        <f t="shared" si="1201"/>
        <v>3.820242758131268E-3</v>
      </c>
      <c r="AK996" s="13">
        <f t="shared" si="1202"/>
        <v>2.0077587413471331E-3</v>
      </c>
      <c r="AL996" s="13">
        <f t="shared" si="1203"/>
        <v>4.9411763946797029E-5</v>
      </c>
      <c r="AM996" s="13">
        <f t="shared" si="1204"/>
        <v>6.234988130779183E-3</v>
      </c>
      <c r="AN996" s="13">
        <f t="shared" si="1205"/>
        <v>6.1726382494713987E-3</v>
      </c>
      <c r="AO996" s="13">
        <f t="shared" si="1206"/>
        <v>3.055455933488346E-3</v>
      </c>
      <c r="AP996" s="13">
        <f t="shared" si="1207"/>
        <v>1.0083004580511558E-3</v>
      </c>
      <c r="AQ996" s="13">
        <f t="shared" si="1208"/>
        <v>2.4955436336766129E-4</v>
      </c>
      <c r="AR996" s="13">
        <f t="shared" si="1209"/>
        <v>6.0855874698547373E-4</v>
      </c>
      <c r="AS996" s="13">
        <f t="shared" si="1210"/>
        <v>9.5949856166812697E-4</v>
      </c>
      <c r="AT996" s="13">
        <f t="shared" si="1211"/>
        <v>7.5640806610999234E-4</v>
      </c>
      <c r="AU996" s="13">
        <f t="shared" si="1212"/>
        <v>3.9753623078673308E-4</v>
      </c>
      <c r="AV996" s="13">
        <f t="shared" si="1213"/>
        <v>1.566962284004209E-4</v>
      </c>
      <c r="AW996" s="13">
        <f t="shared" si="1214"/>
        <v>2.142421267396775E-6</v>
      </c>
      <c r="AX996" s="13">
        <f t="shared" si="1215"/>
        <v>1.6384236178607504E-3</v>
      </c>
      <c r="AY996" s="13">
        <f t="shared" si="1216"/>
        <v>1.6220393816821447E-3</v>
      </c>
      <c r="AZ996" s="13">
        <f t="shared" si="1217"/>
        <v>8.0290949393266265E-4</v>
      </c>
      <c r="BA996" s="13">
        <f t="shared" si="1218"/>
        <v>2.6496013299777909E-4</v>
      </c>
      <c r="BB996" s="13">
        <f t="shared" si="1219"/>
        <v>6.5577632916950389E-5</v>
      </c>
      <c r="BC996" s="13">
        <f t="shared" si="1220"/>
        <v>1.2984371317556201E-5</v>
      </c>
      <c r="BD996" s="13">
        <f t="shared" si="1221"/>
        <v>1.0041219325260325E-4</v>
      </c>
      <c r="BE996" s="13">
        <f t="shared" si="1222"/>
        <v>1.5831726267524109E-4</v>
      </c>
      <c r="BF996" s="13">
        <f t="shared" si="1223"/>
        <v>1.2480733090814886E-4</v>
      </c>
      <c r="BG996" s="13">
        <f t="shared" si="1224"/>
        <v>6.5593478079811017E-5</v>
      </c>
      <c r="BH996" s="13">
        <f t="shared" si="1225"/>
        <v>2.5854877686069473E-5</v>
      </c>
      <c r="BI996" s="13">
        <f t="shared" si="1226"/>
        <v>8.1529410512215172E-6</v>
      </c>
      <c r="BJ996" s="14">
        <f t="shared" si="1227"/>
        <v>0.50878153829967221</v>
      </c>
      <c r="BK996" s="14">
        <f t="shared" si="1228"/>
        <v>0.2540021674640241</v>
      </c>
      <c r="BL996" s="14">
        <f t="shared" si="1229"/>
        <v>0.22511024050373765</v>
      </c>
      <c r="BM996" s="14">
        <f t="shared" si="1230"/>
        <v>0.47186458719590724</v>
      </c>
      <c r="BN996" s="14">
        <f t="shared" si="1231"/>
        <v>0.52682776120274477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1.26315789473684</v>
      </c>
      <c r="F997" s="10">
        <f>VLOOKUP(B997,home!$B$2:$E$405,3,FALSE)</f>
        <v>0.59</v>
      </c>
      <c r="G997" s="10">
        <f>VLOOKUP(C997,away!$B$2:$E$405,4,FALSE)</f>
        <v>0.99</v>
      </c>
      <c r="H997" s="10">
        <f>VLOOKUP(A997,away!$A$2:$E$405,3,FALSE)</f>
        <v>1.0526315789473699</v>
      </c>
      <c r="I997" s="10">
        <f>VLOOKUP(C997,away!$B$2:$E$405,3,FALSE)</f>
        <v>1.39</v>
      </c>
      <c r="J997" s="10">
        <f>VLOOKUP(B997,home!$B$2:$E$405,4,FALSE)</f>
        <v>1.19</v>
      </c>
      <c r="K997" s="12">
        <f t="shared" si="1176"/>
        <v>0.73781052631578825</v>
      </c>
      <c r="L997" s="12">
        <f t="shared" si="1177"/>
        <v>1.7411578947368442</v>
      </c>
      <c r="M997" s="13">
        <f t="shared" si="1178"/>
        <v>8.3829657913918471E-2</v>
      </c>
      <c r="N997" s="13">
        <f t="shared" si="1179"/>
        <v>6.1850404026340663E-2</v>
      </c>
      <c r="O997" s="13">
        <f t="shared" si="1180"/>
        <v>0.14596067068990809</v>
      </c>
      <c r="P997" s="13">
        <f t="shared" si="1181"/>
        <v>0.10769131926312653</v>
      </c>
      <c r="Q997" s="13">
        <f t="shared" si="1182"/>
        <v>2.2816939573759274E-2</v>
      </c>
      <c r="R997" s="13">
        <f t="shared" si="1183"/>
        <v>0.12707028704640913</v>
      </c>
      <c r="S997" s="13">
        <f t="shared" si="1184"/>
        <v>3.4586268551106358E-2</v>
      </c>
      <c r="T997" s="13">
        <f t="shared" si="1185"/>
        <v>3.9727894472584478E-2</v>
      </c>
      <c r="U997" s="13">
        <f t="shared" si="1186"/>
        <v>9.3753795364809392E-2</v>
      </c>
      <c r="V997" s="13">
        <f t="shared" si="1187"/>
        <v>4.9367848793271862E-3</v>
      </c>
      <c r="W997" s="13">
        <f t="shared" si="1188"/>
        <v>5.6115260652769569E-3</v>
      </c>
      <c r="X997" s="13">
        <f t="shared" si="1189"/>
        <v>9.7705529100785525E-3</v>
      </c>
      <c r="Y997" s="13">
        <f t="shared" si="1190"/>
        <v>8.5060376676636615E-3</v>
      </c>
      <c r="Z997" s="13">
        <f t="shared" si="1191"/>
        <v>7.3749811159110737E-2</v>
      </c>
      <c r="AA997" s="13">
        <f t="shared" si="1192"/>
        <v>5.4413386986993481E-2</v>
      </c>
      <c r="AB997" s="13">
        <f t="shared" si="1193"/>
        <v>2.0073384845749158E-2</v>
      </c>
      <c r="AC997" s="13">
        <f t="shared" si="1194"/>
        <v>3.9637588429542597E-4</v>
      </c>
      <c r="AD997" s="13">
        <f t="shared" si="1195"/>
        <v>1.0350607499141887E-3</v>
      </c>
      <c r="AE997" s="13">
        <f t="shared" si="1196"/>
        <v>1.8022041962453279E-3</v>
      </c>
      <c r="AF997" s="13">
        <f t="shared" si="1197"/>
        <v>1.5689610321102112E-3</v>
      </c>
      <c r="AG997" s="13">
        <f t="shared" si="1198"/>
        <v>9.1060296253105393E-4</v>
      </c>
      <c r="AH997" s="13">
        <f t="shared" si="1199"/>
        <v>3.210251648375928E-2</v>
      </c>
      <c r="AI997" s="13">
        <f t="shared" si="1200"/>
        <v>2.3685574582943701E-2</v>
      </c>
      <c r="AJ997" s="13">
        <f t="shared" si="1201"/>
        <v>8.7377331245667728E-3</v>
      </c>
      <c r="AK997" s="13">
        <f t="shared" si="1202"/>
        <v>2.148930491814503E-3</v>
      </c>
      <c r="AL997" s="13">
        <f t="shared" si="1203"/>
        <v>2.0368085933355821E-5</v>
      </c>
      <c r="AM997" s="13">
        <f t="shared" si="1204"/>
        <v>1.5273574333260045E-4</v>
      </c>
      <c r="AN997" s="13">
        <f t="shared" si="1205"/>
        <v>2.6593704531205754E-4</v>
      </c>
      <c r="AO997" s="13">
        <f t="shared" si="1206"/>
        <v>2.3151919297403952E-4</v>
      </c>
      <c r="AP997" s="13">
        <f t="shared" si="1207"/>
        <v>1.3437049020995062E-4</v>
      </c>
      <c r="AQ997" s="13">
        <f t="shared" si="1208"/>
        <v>5.8490059962178856E-5</v>
      </c>
      <c r="AR997" s="13">
        <f t="shared" si="1209"/>
        <v>1.1179110003323427E-2</v>
      </c>
      <c r="AS997" s="13">
        <f t="shared" si="1210"/>
        <v>8.2480650352941502E-3</v>
      </c>
      <c r="AT997" s="13">
        <f t="shared" si="1211"/>
        <v>3.0427546023886133E-3</v>
      </c>
      <c r="AU997" s="13">
        <f t="shared" si="1212"/>
        <v>7.4832545821271017E-4</v>
      </c>
      <c r="AV997" s="13">
        <f t="shared" si="1213"/>
        <v>1.3803060004485574E-4</v>
      </c>
      <c r="AW997" s="13">
        <f t="shared" si="1214"/>
        <v>7.2682644636878012E-7</v>
      </c>
      <c r="AX997" s="13">
        <f t="shared" si="1215"/>
        <v>1.8781673195909843E-5</v>
      </c>
      <c r="AY997" s="13">
        <f t="shared" si="1216"/>
        <v>3.2701858561425788E-5</v>
      </c>
      <c r="AZ997" s="13">
        <f t="shared" si="1217"/>
        <v>2.8469549603397096E-5</v>
      </c>
      <c r="BA997" s="13">
        <f t="shared" si="1218"/>
        <v>1.6523327017185684E-5</v>
      </c>
      <c r="BB997" s="13">
        <f t="shared" si="1219"/>
        <v>7.1924303208228635E-6</v>
      </c>
      <c r="BC997" s="13">
        <f t="shared" si="1220"/>
        <v>2.5046313670890762E-6</v>
      </c>
      <c r="BD997" s="13">
        <f t="shared" si="1221"/>
        <v>3.2440992730697034E-3</v>
      </c>
      <c r="BE997" s="13">
        <f t="shared" si="1222"/>
        <v>2.3935305920842237E-3</v>
      </c>
      <c r="BF997" s="13">
        <f t="shared" si="1223"/>
        <v>8.8298603294930051E-4</v>
      </c>
      <c r="BG997" s="13">
        <f t="shared" si="1224"/>
        <v>2.1715879656660452E-4</v>
      </c>
      <c r="BH997" s="13">
        <f t="shared" si="1225"/>
        <v>4.0055511497227408E-5</v>
      </c>
      <c r="BI997" s="13">
        <f t="shared" si="1226"/>
        <v>5.9106756039234935E-6</v>
      </c>
      <c r="BJ997" s="14">
        <f t="shared" si="1227"/>
        <v>0.154549409658361</v>
      </c>
      <c r="BK997" s="14">
        <f t="shared" si="1228"/>
        <v>0.23149347643626875</v>
      </c>
      <c r="BL997" s="14">
        <f t="shared" si="1229"/>
        <v>0.53808630619798825</v>
      </c>
      <c r="BM997" s="14">
        <f t="shared" si="1230"/>
        <v>0.44862774990615145</v>
      </c>
      <c r="BN997" s="14">
        <f t="shared" si="1231"/>
        <v>0.54921927851346219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1.26315789473684</v>
      </c>
      <c r="F998" s="10">
        <f>VLOOKUP(B998,home!$B$2:$E$405,3,FALSE)</f>
        <v>0.99</v>
      </c>
      <c r="G998" s="10">
        <f>VLOOKUP(C998,away!$B$2:$E$405,4,FALSE)</f>
        <v>0.99</v>
      </c>
      <c r="H998" s="10">
        <f>VLOOKUP(A998,away!$A$2:$E$405,3,FALSE)</f>
        <v>1.0526315789473699</v>
      </c>
      <c r="I998" s="10">
        <f>VLOOKUP(C998,away!$B$2:$E$405,3,FALSE)</f>
        <v>0.59</v>
      </c>
      <c r="J998" s="10">
        <f>VLOOKUP(B998,home!$B$2:$E$405,4,FALSE)</f>
        <v>0.95</v>
      </c>
      <c r="K998" s="12">
        <f t="shared" si="1176"/>
        <v>1.2380210526315769</v>
      </c>
      <c r="L998" s="12">
        <f t="shared" si="1177"/>
        <v>0.59000000000000075</v>
      </c>
      <c r="M998" s="13">
        <f t="shared" si="1178"/>
        <v>0.16073133209871338</v>
      </c>
      <c r="N998" s="13">
        <f t="shared" si="1179"/>
        <v>0.19898877295572467</v>
      </c>
      <c r="O998" s="13">
        <f t="shared" si="1180"/>
        <v>9.4831485938240992E-2</v>
      </c>
      <c r="P998" s="13">
        <f t="shared" si="1181"/>
        <v>0.1174033760438777</v>
      </c>
      <c r="Q998" s="13">
        <f t="shared" si="1182"/>
        <v>0.1231761450782561</v>
      </c>
      <c r="R998" s="13">
        <f t="shared" si="1183"/>
        <v>2.7975288351781133E-2</v>
      </c>
      <c r="S998" s="13">
        <f t="shared" si="1184"/>
        <v>2.1438808050870527E-2</v>
      </c>
      <c r="T998" s="13">
        <f t="shared" si="1185"/>
        <v>7.2673925596171182E-2</v>
      </c>
      <c r="U998" s="13">
        <f t="shared" si="1186"/>
        <v>3.4633995932943966E-2</v>
      </c>
      <c r="V998" s="13">
        <f t="shared" si="1187"/>
        <v>1.7399556076755564E-3</v>
      </c>
      <c r="W998" s="13">
        <f t="shared" si="1188"/>
        <v>5.0831553596294154E-2</v>
      </c>
      <c r="X998" s="13">
        <f t="shared" si="1189"/>
        <v>2.9990616621813584E-2</v>
      </c>
      <c r="Y998" s="13">
        <f t="shared" si="1190"/>
        <v>8.8472319034350183E-3</v>
      </c>
      <c r="Z998" s="13">
        <f t="shared" si="1191"/>
        <v>5.5018067091836308E-3</v>
      </c>
      <c r="AA998" s="13">
        <f t="shared" si="1192"/>
        <v>6.8113525334789898E-3</v>
      </c>
      <c r="AB998" s="13">
        <f t="shared" si="1193"/>
        <v>4.2162989166712097E-3</v>
      </c>
      <c r="AC998" s="13">
        <f t="shared" si="1194"/>
        <v>7.9432499189909875E-5</v>
      </c>
      <c r="AD998" s="13">
        <f t="shared" si="1195"/>
        <v>1.5732633372545619E-2</v>
      </c>
      <c r="AE998" s="13">
        <f t="shared" si="1196"/>
        <v>9.2822536898019264E-3</v>
      </c>
      <c r="AF998" s="13">
        <f t="shared" si="1197"/>
        <v>2.738264838491572E-3</v>
      </c>
      <c r="AG998" s="13">
        <f t="shared" si="1198"/>
        <v>5.3852541823667661E-4</v>
      </c>
      <c r="AH998" s="13">
        <f t="shared" si="1199"/>
        <v>8.1151648960458623E-4</v>
      </c>
      <c r="AI998" s="13">
        <f t="shared" si="1200"/>
        <v>1.0046744986881519E-3</v>
      </c>
      <c r="AJ998" s="13">
        <f t="shared" si="1201"/>
        <v>6.2190409020900406E-4</v>
      </c>
      <c r="AK998" s="13">
        <f t="shared" si="1202"/>
        <v>2.566434521321448E-4</v>
      </c>
      <c r="AL998" s="13">
        <f t="shared" si="1203"/>
        <v>2.3208029077418822E-6</v>
      </c>
      <c r="AM998" s="13">
        <f t="shared" si="1204"/>
        <v>3.8954662657091211E-3</v>
      </c>
      <c r="AN998" s="13">
        <f t="shared" si="1205"/>
        <v>2.298325096768384E-3</v>
      </c>
      <c r="AO998" s="13">
        <f t="shared" si="1206"/>
        <v>6.7800590354667419E-4</v>
      </c>
      <c r="AP998" s="13">
        <f t="shared" si="1207"/>
        <v>1.3334116103084614E-4</v>
      </c>
      <c r="AQ998" s="13">
        <f t="shared" si="1208"/>
        <v>1.9667821252049821E-5</v>
      </c>
      <c r="AR998" s="13">
        <f t="shared" si="1209"/>
        <v>9.5758945773341317E-5</v>
      </c>
      <c r="AS998" s="13">
        <f t="shared" si="1210"/>
        <v>1.1855159084520209E-4</v>
      </c>
      <c r="AT998" s="13">
        <f t="shared" si="1211"/>
        <v>7.3384682644662573E-5</v>
      </c>
      <c r="AU998" s="13">
        <f t="shared" si="1212"/>
        <v>3.0283927351593128E-5</v>
      </c>
      <c r="AV998" s="13">
        <f t="shared" si="1213"/>
        <v>9.3730349044093781E-6</v>
      </c>
      <c r="AW998" s="13">
        <f t="shared" si="1214"/>
        <v>4.7088602407996909E-8</v>
      </c>
      <c r="AX998" s="13">
        <f t="shared" si="1215"/>
        <v>8.0377820779400032E-4</v>
      </c>
      <c r="AY998" s="13">
        <f t="shared" si="1216"/>
        <v>4.7422914259846071E-4</v>
      </c>
      <c r="AZ998" s="13">
        <f t="shared" si="1217"/>
        <v>1.398975970665461E-4</v>
      </c>
      <c r="BA998" s="13">
        <f t="shared" si="1218"/>
        <v>2.7513194089754108E-5</v>
      </c>
      <c r="BB998" s="13">
        <f t="shared" si="1219"/>
        <v>4.0581961282387344E-6</v>
      </c>
      <c r="BC998" s="13">
        <f t="shared" si="1220"/>
        <v>4.7886714313217135E-7</v>
      </c>
      <c r="BD998" s="13">
        <f t="shared" si="1221"/>
        <v>9.4162963343785742E-6</v>
      </c>
      <c r="BE998" s="13">
        <f t="shared" si="1222"/>
        <v>1.1657573099778221E-5</v>
      </c>
      <c r="BF998" s="13">
        <f t="shared" si="1223"/>
        <v>7.2161604600584959E-6</v>
      </c>
      <c r="BG998" s="13">
        <f t="shared" si="1224"/>
        <v>2.9779195229066613E-6</v>
      </c>
      <c r="BH998" s="13">
        <f t="shared" si="1225"/>
        <v>9.216817656002567E-7</v>
      </c>
      <c r="BI998" s="13">
        <f t="shared" si="1226"/>
        <v>2.2821228592795202E-7</v>
      </c>
      <c r="BJ998" s="14">
        <f t="shared" si="1227"/>
        <v>0.5212746845238978</v>
      </c>
      <c r="BK998" s="14">
        <f t="shared" si="1228"/>
        <v>0.30186945424583322</v>
      </c>
      <c r="BL998" s="14">
        <f t="shared" si="1229"/>
        <v>0.17152293022873813</v>
      </c>
      <c r="BM998" s="14">
        <f t="shared" si="1230"/>
        <v>0.27658829318706268</v>
      </c>
      <c r="BN998" s="14">
        <f t="shared" si="1231"/>
        <v>0.72310640046659402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1.26315789473684</v>
      </c>
      <c r="F999" s="10">
        <f>VLOOKUP(B999,home!$B$2:$E$405,3,FALSE)</f>
        <v>0.26</v>
      </c>
      <c r="G999" s="10">
        <f>VLOOKUP(C999,away!$B$2:$E$405,4,FALSE)</f>
        <v>1.58</v>
      </c>
      <c r="H999" s="10">
        <f>VLOOKUP(A999,away!$A$2:$E$405,3,FALSE)</f>
        <v>1.0526315789473699</v>
      </c>
      <c r="I999" s="10">
        <f>VLOOKUP(C999,away!$B$2:$E$405,3,FALSE)</f>
        <v>0.79</v>
      </c>
      <c r="J999" s="10">
        <f>VLOOKUP(B999,home!$B$2:$E$405,4,FALSE)</f>
        <v>0.95</v>
      </c>
      <c r="K999" s="12">
        <f t="shared" ref="K999:K1005" si="1232">E999*F999*G999</f>
        <v>0.51890526315789398</v>
      </c>
      <c r="L999" s="12">
        <f t="shared" ref="L999:L1005" si="1233">H999*I999*J999</f>
        <v>0.79000000000000115</v>
      </c>
      <c r="M999" s="13">
        <f t="shared" ref="M999:M1005" si="1234">_xlfn.POISSON.DIST(0,K999,FALSE) * _xlfn.POISSON.DIST(0,L999,FALSE)</f>
        <v>0.27011560008292129</v>
      </c>
      <c r="N999" s="13">
        <f t="shared" ref="N999:N1005" si="1235">_xlfn.POISSON.DIST(1,K999,FALSE) * _xlfn.POISSON.DIST(0,L999,FALSE)</f>
        <v>0.14016440654408072</v>
      </c>
      <c r="O999" s="13">
        <f t="shared" ref="O999:O1005" si="1236">_xlfn.POISSON.DIST(0,K999,FALSE) * _xlfn.POISSON.DIST(1,L999,FALSE)</f>
        <v>0.21339132406550812</v>
      </c>
      <c r="P999" s="13">
        <f t="shared" ref="P999:P1005" si="1237">_xlfn.POISSON.DIST(1,K999,FALSE) * _xlfn.POISSON.DIST(1,L999,FALSE)</f>
        <v>0.11072988116982391</v>
      </c>
      <c r="Q999" s="13">
        <f t="shared" ref="Q999:Q1005" si="1238">_xlfn.POISSON.DIST(2,K999,FALSE) * _xlfn.POISSON.DIST(0,L999,FALSE)</f>
        <v>3.6366024131563111E-2</v>
      </c>
      <c r="R999" s="13">
        <f t="shared" ref="R999:R1005" si="1239">_xlfn.POISSON.DIST(0,K999,FALSE) * _xlfn.POISSON.DIST(2,L999,FALSE)</f>
        <v>8.428957300587582E-2</v>
      </c>
      <c r="S999" s="13">
        <f t="shared" ref="S999:S1005" si="1240">_xlfn.POISSON.DIST(2,K999,FALSE) * _xlfn.POISSON.DIST(2,L999,FALSE)</f>
        <v>1.1348017830254301E-2</v>
      </c>
      <c r="T999" s="13">
        <f t="shared" ref="T999:T1005" si="1241">_xlfn.POISSON.DIST(2,K999,FALSE) * _xlfn.POISSON.DIST(1,L999,FALSE)</f>
        <v>2.87291590639349E-2</v>
      </c>
      <c r="U999" s="13">
        <f t="shared" ref="U999:U1005" si="1242">_xlfn.POISSON.DIST(1,K999,FALSE) * _xlfn.POISSON.DIST(2,L999,FALSE)</f>
        <v>4.3738303062080507E-2</v>
      </c>
      <c r="V999" s="13">
        <f t="shared" ref="V999:V1005" si="1243">_xlfn.POISSON.DIST(3,K999,FALSE) * _xlfn.POISSON.DIST(3,L999,FALSE)</f>
        <v>5.1688349789306509E-4</v>
      </c>
      <c r="W999" s="13">
        <f t="shared" ref="W999:W1005" si="1244">_xlfn.POISSON.DIST(3,K999,FALSE) * _xlfn.POISSON.DIST(0,L999,FALSE)</f>
        <v>6.2901737739983607E-3</v>
      </c>
      <c r="X999" s="13">
        <f t="shared" ref="X999:X1005" si="1245">_xlfn.POISSON.DIST(3,K999,FALSE) * _xlfn.POISSON.DIST(1,L999,FALSE)</f>
        <v>4.9692372814587119E-3</v>
      </c>
      <c r="Y999" s="13">
        <f t="shared" ref="Y999:Y1005" si="1246">_xlfn.POISSON.DIST(3,K999,FALSE) * _xlfn.POISSON.DIST(2,L999,FALSE)</f>
        <v>1.9628487261761939E-3</v>
      </c>
      <c r="Z999" s="13">
        <f t="shared" ref="Z999:Z1005" si="1247">_xlfn.POISSON.DIST(0,K999,FALSE) * _xlfn.POISSON.DIST(3,L999,FALSE)</f>
        <v>2.2196254224880665E-2</v>
      </c>
      <c r="AA999" s="13">
        <f t="shared" ref="AA999:AA1005" si="1248">_xlfn.POISSON.DIST(1,K999,FALSE) * _xlfn.POISSON.DIST(3,L999,FALSE)</f>
        <v>1.1517753139681217E-2</v>
      </c>
      <c r="AB999" s="13">
        <f t="shared" ref="AB999:AB1005" si="1249">_xlfn.POISSON.DIST(2,K999,FALSE) * _xlfn.POISSON.DIST(3,L999,FALSE)</f>
        <v>2.9883113619669703E-3</v>
      </c>
      <c r="AC999" s="13">
        <f t="shared" ref="AC999:AC1005" si="1250">_xlfn.POISSON.DIST(4,K999,FALSE) * _xlfn.POISSON.DIST(4,L999,FALSE)</f>
        <v>1.3243044895123596E-5</v>
      </c>
      <c r="AD999" s="13">
        <f t="shared" ref="AD999:AD1005" si="1251">_xlfn.POISSON.DIST(4,K999,FALSE) * _xlfn.POISSON.DIST(0,L999,FALSE)</f>
        <v>8.1600106937637564E-4</v>
      </c>
      <c r="AE999" s="13">
        <f t="shared" ref="AE999:AE1005" si="1252">_xlfn.POISSON.DIST(4,K999,FALSE) * _xlfn.POISSON.DIST(1,L999,FALSE)</f>
        <v>6.4464084480733762E-4</v>
      </c>
      <c r="AF999" s="13">
        <f t="shared" ref="AF999:AF1005" si="1253">_xlfn.POISSON.DIST(4,K999,FALSE) * _xlfn.POISSON.DIST(2,L999,FALSE)</f>
        <v>2.5463313369889873E-4</v>
      </c>
      <c r="AG999" s="13">
        <f t="shared" ref="AG999:AG1005" si="1254">_xlfn.POISSON.DIST(4,K999,FALSE) * _xlfn.POISSON.DIST(3,L999,FALSE)</f>
        <v>6.7053391874043425E-5</v>
      </c>
      <c r="AH999" s="13">
        <f t="shared" ref="AH999:AH1005" si="1255">_xlfn.POISSON.DIST(0,K999,FALSE) * _xlfn.POISSON.DIST(4,L999,FALSE)</f>
        <v>4.3837602094139371E-3</v>
      </c>
      <c r="AI999" s="13">
        <f t="shared" ref="AI999:AI1005" si="1256">_xlfn.POISSON.DIST(1,K999,FALSE) * _xlfn.POISSON.DIST(4,L999,FALSE)</f>
        <v>2.2747562450870433E-3</v>
      </c>
      <c r="AJ999" s="13">
        <f t="shared" ref="AJ999:AJ1005" si="1257">_xlfn.POISSON.DIST(2,K999,FALSE) * _xlfn.POISSON.DIST(4,L999,FALSE)</f>
        <v>5.901914939884774E-4</v>
      </c>
      <c r="AK999" s="13">
        <f t="shared" ref="AK999:AK1005" si="1258">_xlfn.POISSON.DIST(3,K999,FALSE) * _xlfn.POISSON.DIST(4,L999,FALSE)</f>
        <v>1.0208449083388051E-4</v>
      </c>
      <c r="AL999" s="13">
        <f t="shared" ref="AL999:AL1005" si="1259">_xlfn.POISSON.DIST(5,K999,FALSE) * _xlfn.POISSON.DIST(5,L999,FALSE)</f>
        <v>2.1715158800358335E-7</v>
      </c>
      <c r="AM999" s="13">
        <f t="shared" ref="AM999:AM1005" si="1260">_xlfn.POISSON.DIST(5,K999,FALSE) * _xlfn.POISSON.DIST(0,L999,FALSE)</f>
        <v>8.4685449928374254E-5</v>
      </c>
      <c r="AN999" s="13">
        <f t="shared" ref="AN999:AN1005" si="1261">_xlfn.POISSON.DIST(5,K999,FALSE) * _xlfn.POISSON.DIST(1,L999,FALSE)</f>
        <v>6.6901505443415761E-5</v>
      </c>
      <c r="AO999" s="13">
        <f t="shared" ref="AO999:AO1005" si="1262">_xlfn.POISSON.DIST(5,K999,FALSE) * _xlfn.POISSON.DIST(2,L999,FALSE)</f>
        <v>2.6426094650149261E-5</v>
      </c>
      <c r="AP999" s="13">
        <f t="shared" ref="AP999:AP1005" si="1263">_xlfn.POISSON.DIST(5,K999,FALSE) * _xlfn.POISSON.DIST(3,L999,FALSE)</f>
        <v>6.9588715912059818E-6</v>
      </c>
      <c r="AQ999" s="13">
        <f t="shared" ref="AQ999:AQ1005" si="1264">_xlfn.POISSON.DIST(5,K999,FALSE) * _xlfn.POISSON.DIST(4,L999,FALSE)</f>
        <v>1.3743771392631834E-6</v>
      </c>
      <c r="AR999" s="13">
        <f t="shared" ref="AR999:AR1005" si="1265">_xlfn.POISSON.DIST(0,K999,FALSE) * _xlfn.POISSON.DIST(5,L999,FALSE)</f>
        <v>6.9263411308740329E-4</v>
      </c>
      <c r="AS999" s="13">
        <f t="shared" ref="AS999:AS1005" si="1266">_xlfn.POISSON.DIST(1,K999,FALSE) * _xlfn.POISSON.DIST(5,L999,FALSE)</f>
        <v>3.594114867237535E-4</v>
      </c>
      <c r="AT999" s="13">
        <f t="shared" ref="AT999:AT1005" si="1267">_xlfn.POISSON.DIST(2,K999,FALSE) * _xlfn.POISSON.DIST(5,L999,FALSE)</f>
        <v>9.3250256050179597E-5</v>
      </c>
      <c r="AU999" s="13">
        <f t="shared" ref="AU999:AU1005" si="1268">_xlfn.POISSON.DIST(3,K999,FALSE) * _xlfn.POISSON.DIST(5,L999,FALSE)</f>
        <v>1.6129349551753148E-5</v>
      </c>
      <c r="AV999" s="13">
        <f t="shared" ref="AV999:AV1005" si="1269">_xlfn.POISSON.DIST(4,K999,FALSE) * _xlfn.POISSON.DIST(5,L999,FALSE)</f>
        <v>2.0924010934295318E-6</v>
      </c>
      <c r="AW999" s="13">
        <f t="shared" ref="AW999:AW1005" si="1270">_xlfn.POISSON.DIST(6,K999,FALSE) * _xlfn.POISSON.DIST(6,L999,FALSE)</f>
        <v>2.4727241809817146E-9</v>
      </c>
      <c r="AX999" s="13">
        <f t="shared" ref="AX999:AX1005" si="1271">_xlfn.POISSON.DIST(6,K999,FALSE) * _xlfn.POISSON.DIST(0,L999,FALSE)</f>
        <v>7.3239542801212797E-6</v>
      </c>
      <c r="AY999" s="13">
        <f t="shared" ref="AY999:AY1005" si="1272">_xlfn.POISSON.DIST(6,K999,FALSE) * _xlfn.POISSON.DIST(1,L999,FALSE)</f>
        <v>5.7859238812958183E-6</v>
      </c>
      <c r="AZ999" s="13">
        <f t="shared" ref="AZ999:AZ1005" si="1273">_xlfn.POISSON.DIST(6,K999,FALSE) * _xlfn.POISSON.DIST(2,L999,FALSE)</f>
        <v>2.2854399331118516E-6</v>
      </c>
      <c r="BA999" s="13">
        <f t="shared" ref="BA999:BA1005" si="1274">_xlfn.POISSON.DIST(6,K999,FALSE) * _xlfn.POISSON.DIST(3,L999,FALSE)</f>
        <v>6.0183251571945507E-7</v>
      </c>
      <c r="BB999" s="13">
        <f t="shared" ref="BB999:BB1005" si="1275">_xlfn.POISSON.DIST(6,K999,FALSE) * _xlfn.POISSON.DIST(4,L999,FALSE)</f>
        <v>1.1886192185459254E-7</v>
      </c>
      <c r="BC999" s="13">
        <f t="shared" ref="BC999:BC1005" si="1276">_xlfn.POISSON.DIST(6,K999,FALSE) * _xlfn.POISSON.DIST(5,L999,FALSE)</f>
        <v>1.8780183653025655E-8</v>
      </c>
      <c r="BD999" s="13">
        <f t="shared" ref="BD999:BD1005" si="1277">_xlfn.POISSON.DIST(0,K999,FALSE) * _xlfn.POISSON.DIST(6,L999,FALSE)</f>
        <v>9.1196824889841558E-5</v>
      </c>
      <c r="BE999" s="13">
        <f t="shared" ref="BE999:BE1005" si="1278">_xlfn.POISSON.DIST(1,K999,FALSE) * _xlfn.POISSON.DIST(6,L999,FALSE)</f>
        <v>4.7322512418627602E-5</v>
      </c>
      <c r="BF999" s="13">
        <f t="shared" ref="BF999:BF1005" si="1279">_xlfn.POISSON.DIST(2,K999,FALSE) * _xlfn.POISSON.DIST(6,L999,FALSE)</f>
        <v>1.227795037994033E-5</v>
      </c>
      <c r="BG999" s="13">
        <f t="shared" ref="BG999:BG1005" si="1280">_xlfn.POISSON.DIST(3,K999,FALSE) * _xlfn.POISSON.DIST(6,L999,FALSE)</f>
        <v>2.1236976909808336E-6</v>
      </c>
      <c r="BH999" s="13">
        <f t="shared" ref="BH999:BH1005" si="1281">_xlfn.POISSON.DIST(4,K999,FALSE) * _xlfn.POISSON.DIST(6,L999,FALSE)</f>
        <v>2.7549947730155533E-7</v>
      </c>
      <c r="BI999" s="13">
        <f t="shared" ref="BI999:BI1005" si="1282">_xlfn.POISSON.DIST(5,K999,FALSE) * _xlfn.POISSON.DIST(6,L999,FALSE)</f>
        <v>2.8591625753805178E-8</v>
      </c>
      <c r="BJ999" s="14">
        <f t="shared" ref="BJ999:BJ1005" si="1283">SUM(N999,Q999,T999,W999,X999,Y999,AD999,AE999,AF999,AG999,AM999,AN999,AO999,AP999,AQ999,AX999,AY999,AZ999,BA999,BB999,BC999)</f>
        <v>0.22046665905243679</v>
      </c>
      <c r="BK999" s="14">
        <f t="shared" ref="BK999:BK1005" si="1284">SUM(M999,P999,S999,V999,AC999,AL999,AY999)</f>
        <v>0.39272962870125699</v>
      </c>
      <c r="BL999" s="14">
        <f t="shared" ref="BL999:BL1005" si="1285">SUM(O999,R999,U999,AA999,AB999,AH999,AI999,AJ999,AK999,AR999,AS999,AT999,AU999,AV999,BD999,BE999,BF999,BG999,BH999,BI999)</f>
        <v>0.36459279975742492</v>
      </c>
      <c r="BM999" s="14">
        <f t="shared" ref="BM999:BM1005" si="1286">SUM(S999:BI999)</f>
        <v>0.14492274928506935</v>
      </c>
      <c r="BN999" s="14">
        <f t="shared" ref="BN999:BN1005" si="1287">SUM(M999:R999)</f>
        <v>0.85505680899977288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1.26315789473684</v>
      </c>
      <c r="F1000" s="10">
        <f>VLOOKUP(B1000,home!$B$2:$E$405,3,FALSE)</f>
        <v>1.19</v>
      </c>
      <c r="G1000" s="10">
        <f>VLOOKUP(C1000,away!$B$2:$E$405,4,FALSE)</f>
        <v>0.99</v>
      </c>
      <c r="H1000" s="10">
        <f>VLOOKUP(A1000,away!$A$2:$E$405,3,FALSE)</f>
        <v>1.0526315789473699</v>
      </c>
      <c r="I1000" s="10">
        <f>VLOOKUP(C1000,away!$B$2:$E$405,3,FALSE)</f>
        <v>0.4</v>
      </c>
      <c r="J1000" s="10">
        <f>VLOOKUP(B1000,home!$B$2:$E$405,4,FALSE)</f>
        <v>0.24</v>
      </c>
      <c r="K1000" s="12">
        <f t="shared" si="1232"/>
        <v>1.4881263157894711</v>
      </c>
      <c r="L1000" s="12">
        <f t="shared" si="1233"/>
        <v>0.10105263157894752</v>
      </c>
      <c r="M1000" s="13">
        <f t="shared" si="1234"/>
        <v>0.2040931141491141</v>
      </c>
      <c r="N1000" s="13">
        <f t="shared" si="1235"/>
        <v>0.3037163340367211</v>
      </c>
      <c r="O1000" s="13">
        <f t="shared" si="1236"/>
        <v>2.0624146271910511E-2</v>
      </c>
      <c r="P1000" s="13">
        <f t="shared" si="1237"/>
        <v>3.0691334807921338E-2</v>
      </c>
      <c r="Q1000" s="13">
        <f t="shared" si="1238"/>
        <v>0.22598413460757513</v>
      </c>
      <c r="R1000" s="13">
        <f t="shared" si="1239"/>
        <v>1.0420621274228482E-3</v>
      </c>
      <c r="S1000" s="13">
        <f t="shared" si="1240"/>
        <v>1.1538336756473234E-3</v>
      </c>
      <c r="T1000" s="13">
        <f t="shared" si="1241"/>
        <v>2.2836291497186575E-2</v>
      </c>
      <c r="U1000" s="13">
        <f t="shared" si="1242"/>
        <v>1.5507200745055014E-3</v>
      </c>
      <c r="V1000" s="13">
        <f t="shared" si="1243"/>
        <v>1.9279160777823194E-5</v>
      </c>
      <c r="W1000" s="13">
        <f t="shared" si="1244"/>
        <v>0.11209764588681426</v>
      </c>
      <c r="X1000" s="13">
        <f t="shared" si="1245"/>
        <v>1.1327762110667564E-2</v>
      </c>
      <c r="Y1000" s="13">
        <f t="shared" si="1246"/>
        <v>5.7235008559162505E-4</v>
      </c>
      <c r="Z1000" s="13">
        <f t="shared" si="1247"/>
        <v>3.5101040081611791E-5</v>
      </c>
      <c r="AA1000" s="13">
        <f t="shared" si="1248"/>
        <v>5.2234781457027507E-5</v>
      </c>
      <c r="AB1000" s="13">
        <f t="shared" si="1249"/>
        <v>3.8865976442857276E-5</v>
      </c>
      <c r="AC1000" s="13">
        <f t="shared" si="1250"/>
        <v>1.8119890420935735E-7</v>
      </c>
      <c r="AD1000" s="13">
        <f t="shared" si="1251"/>
        <v>4.1703864195554378E-2</v>
      </c>
      <c r="AE1000" s="13">
        <f t="shared" si="1252"/>
        <v>4.2142852239718176E-3</v>
      </c>
      <c r="AF1000" s="13">
        <f t="shared" si="1253"/>
        <v>2.1293230605331319E-4</v>
      </c>
      <c r="AG1000" s="13">
        <f t="shared" si="1254"/>
        <v>7.1724566249537199E-6</v>
      </c>
      <c r="AH1000" s="13">
        <f t="shared" si="1255"/>
        <v>8.8676311785124626E-7</v>
      </c>
      <c r="AI1000" s="13">
        <f t="shared" si="1256"/>
        <v>1.3196155315459597E-6</v>
      </c>
      <c r="AJ1000" s="13">
        <f t="shared" si="1257"/>
        <v>9.8187729960902706E-7</v>
      </c>
      <c r="AK1000" s="13">
        <f t="shared" si="1258"/>
        <v>4.8705248280816543E-7</v>
      </c>
      <c r="AL1000" s="13">
        <f t="shared" si="1259"/>
        <v>1.0899409828897446E-9</v>
      </c>
      <c r="AM1000" s="13">
        <f t="shared" si="1260"/>
        <v>1.2412123555902956E-2</v>
      </c>
      <c r="AN1000" s="13">
        <f t="shared" si="1261"/>
        <v>1.2542777488070377E-3</v>
      </c>
      <c r="AO1000" s="13">
        <f t="shared" si="1262"/>
        <v>6.3374033623934617E-5</v>
      </c>
      <c r="AP1000" s="13">
        <f t="shared" si="1263"/>
        <v>2.1347042904904331E-6</v>
      </c>
      <c r="AQ1000" s="13">
        <f t="shared" si="1264"/>
        <v>5.3929371549232053E-8</v>
      </c>
      <c r="AR1000" s="13">
        <f t="shared" si="1265"/>
        <v>1.7921949329204169E-8</v>
      </c>
      <c r="AS1000" s="13">
        <f t="shared" si="1266"/>
        <v>2.6670124427034178E-8</v>
      </c>
      <c r="AT1000" s="13">
        <f t="shared" si="1267"/>
        <v>1.9844257002624583E-8</v>
      </c>
      <c r="AU1000" s="13">
        <f t="shared" si="1268"/>
        <v>9.8435870209650459E-9</v>
      </c>
      <c r="AV1000" s="13">
        <f t="shared" si="1269"/>
        <v>3.6621252219154391E-9</v>
      </c>
      <c r="AW1000" s="13">
        <f t="shared" si="1270"/>
        <v>4.5528978506545233E-12</v>
      </c>
      <c r="AX1000" s="13">
        <f t="shared" si="1271"/>
        <v>3.0784679497282662E-3</v>
      </c>
      <c r="AY1000" s="13">
        <f t="shared" si="1272"/>
        <v>3.1108728755148841E-4</v>
      </c>
      <c r="AZ1000" s="13">
        <f t="shared" si="1273"/>
        <v>1.5718094528917332E-5</v>
      </c>
      <c r="BA1000" s="13">
        <f t="shared" si="1274"/>
        <v>5.2945160518458475E-7</v>
      </c>
      <c r="BB1000" s="13">
        <f t="shared" si="1275"/>
        <v>1.337561949940005E-8</v>
      </c>
      <c r="BC1000" s="13">
        <f t="shared" si="1276"/>
        <v>2.7032830988261201E-10</v>
      </c>
      <c r="BD1000" s="13">
        <f t="shared" si="1277"/>
        <v>3.0184335712343893E-10</v>
      </c>
      <c r="BE1000" s="13">
        <f t="shared" si="1278"/>
        <v>4.4918104298162874E-10</v>
      </c>
      <c r="BF1000" s="13">
        <f t="shared" si="1279"/>
        <v>3.3421906530736174E-10</v>
      </c>
      <c r="BG1000" s="13">
        <f t="shared" si="1280"/>
        <v>1.6578672877414831E-10</v>
      </c>
      <c r="BH1000" s="13">
        <f t="shared" si="1281"/>
        <v>6.1677898474365349E-11</v>
      </c>
      <c r="BI1000" s="13">
        <f t="shared" si="1282"/>
        <v>1.8356900764458873E-11</v>
      </c>
      <c r="BJ1000" s="14">
        <f t="shared" si="1283"/>
        <v>0.73981055280811825</v>
      </c>
      <c r="BK1000" s="14">
        <f t="shared" si="1284"/>
        <v>0.23626883136985727</v>
      </c>
      <c r="BL1000" s="14">
        <f t="shared" si="1285"/>
        <v>2.3311783813278548E-2</v>
      </c>
      <c r="BM1000" s="14">
        <f t="shared" si="1286"/>
        <v>0.21296405574767222</v>
      </c>
      <c r="BN1000" s="14">
        <f t="shared" si="1287"/>
        <v>0.78615112600066506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1.26315789473684</v>
      </c>
      <c r="F1001" s="10">
        <f>VLOOKUP(B1001,home!$B$2:$E$405,3,FALSE)</f>
        <v>1.27</v>
      </c>
      <c r="G1001" s="10">
        <f>VLOOKUP(C1001,away!$B$2:$E$405,4,FALSE)</f>
        <v>1.39</v>
      </c>
      <c r="H1001" s="10">
        <f>VLOOKUP(A1001,away!$A$2:$E$405,3,FALSE)</f>
        <v>1.0526315789473699</v>
      </c>
      <c r="I1001" s="10">
        <f>VLOOKUP(C1001,away!$B$2:$E$405,3,FALSE)</f>
        <v>1.78</v>
      </c>
      <c r="J1001" s="10">
        <f>VLOOKUP(B1001,home!$B$2:$E$405,4,FALSE)</f>
        <v>1.71</v>
      </c>
      <c r="K1001" s="12">
        <f t="shared" si="1232"/>
        <v>2.2298526315789435</v>
      </c>
      <c r="L1001" s="12">
        <f t="shared" si="1233"/>
        <v>3.2040000000000046</v>
      </c>
      <c r="M1001" s="13">
        <f t="shared" si="1234"/>
        <v>4.3662418362740629E-3</v>
      </c>
      <c r="N1001" s="13">
        <f t="shared" si="1235"/>
        <v>9.7360758487257983E-3</v>
      </c>
      <c r="O1001" s="13">
        <f t="shared" si="1236"/>
        <v>1.3989438843422118E-2</v>
      </c>
      <c r="P1001" s="13">
        <f t="shared" si="1237"/>
        <v>3.1194387019317503E-2</v>
      </c>
      <c r="Q1001" s="13">
        <f t="shared" si="1238"/>
        <v>1.0855007176266711E-2</v>
      </c>
      <c r="R1001" s="13">
        <f t="shared" si="1239"/>
        <v>2.2411081027162272E-2</v>
      </c>
      <c r="S1001" s="13">
        <f t="shared" si="1240"/>
        <v>5.571666767439936E-2</v>
      </c>
      <c r="T1001" s="13">
        <f t="shared" si="1241"/>
        <v>3.4779442992758591E-2</v>
      </c>
      <c r="U1001" s="13">
        <f t="shared" si="1242"/>
        <v>4.9973408004946721E-2</v>
      </c>
      <c r="V1001" s="13">
        <f t="shared" si="1243"/>
        <v>4.4229425061018582E-2</v>
      </c>
      <c r="W1001" s="13">
        <f t="shared" si="1244"/>
        <v>8.068355439268881E-3</v>
      </c>
      <c r="X1001" s="13">
        <f t="shared" si="1245"/>
        <v>2.5851010827417534E-2</v>
      </c>
      <c r="Y1001" s="13">
        <f t="shared" si="1246"/>
        <v>4.1413319345522961E-2</v>
      </c>
      <c r="Z1001" s="13">
        <f t="shared" si="1247"/>
        <v>2.3935034537009337E-2</v>
      </c>
      <c r="AA1001" s="13">
        <f t="shared" si="1248"/>
        <v>5.3371599749283169E-2</v>
      </c>
      <c r="AB1001" s="13">
        <f t="shared" si="1249"/>
        <v>5.9505401076258596E-2</v>
      </c>
      <c r="AC1001" s="13">
        <f t="shared" si="1250"/>
        <v>1.9749676248073601E-2</v>
      </c>
      <c r="AD1001" s="13">
        <f t="shared" si="1251"/>
        <v>4.4978109021919996E-3</v>
      </c>
      <c r="AE1001" s="13">
        <f t="shared" si="1252"/>
        <v>1.4410986130623187E-2</v>
      </c>
      <c r="AF1001" s="13">
        <f t="shared" si="1253"/>
        <v>2.3086399781258385E-2</v>
      </c>
      <c r="AG1001" s="13">
        <f t="shared" si="1254"/>
        <v>2.4656274966383986E-2</v>
      </c>
      <c r="AH1001" s="13">
        <f t="shared" si="1255"/>
        <v>1.9171962664144507E-2</v>
      </c>
      <c r="AI1001" s="13">
        <f t="shared" si="1256"/>
        <v>4.275065139917588E-2</v>
      </c>
      <c r="AJ1001" s="13">
        <f t="shared" si="1257"/>
        <v>4.7663826262083202E-2</v>
      </c>
      <c r="AK1001" s="13">
        <f t="shared" si="1258"/>
        <v>3.5427769473875936E-2</v>
      </c>
      <c r="AL1001" s="13">
        <f t="shared" si="1259"/>
        <v>5.6440212657974265E-3</v>
      </c>
      <c r="AM1001" s="13">
        <f t="shared" si="1260"/>
        <v>2.005891095319459E-3</v>
      </c>
      <c r="AN1001" s="13">
        <f t="shared" si="1261"/>
        <v>6.4268750694035561E-3</v>
      </c>
      <c r="AO1001" s="13">
        <f t="shared" si="1262"/>
        <v>1.0295853861184515E-2</v>
      </c>
      <c r="AP1001" s="13">
        <f t="shared" si="1263"/>
        <v>1.0995971923745075E-2</v>
      </c>
      <c r="AQ1001" s="13">
        <f t="shared" si="1264"/>
        <v>8.8077735109198182E-3</v>
      </c>
      <c r="AR1001" s="13">
        <f t="shared" si="1265"/>
        <v>1.2285393675183815E-2</v>
      </c>
      <c r="AS1001" s="13">
        <f t="shared" si="1266"/>
        <v>2.7394617416591938E-2</v>
      </c>
      <c r="AT1001" s="13">
        <f t="shared" si="1267"/>
        <v>3.0542979868742954E-2</v>
      </c>
      <c r="AU1001" s="13">
        <f t="shared" si="1268"/>
        <v>2.2702114678859724E-2</v>
      </c>
      <c r="AV1001" s="13">
        <f t="shared" si="1269"/>
        <v>1.265559253976558E-2</v>
      </c>
      <c r="AW1001" s="13">
        <f t="shared" si="1270"/>
        <v>1.1200948748281076E-3</v>
      </c>
      <c r="AX1001" s="13">
        <f t="shared" si="1271"/>
        <v>7.4547358959314392E-4</v>
      </c>
      <c r="AY1001" s="13">
        <f t="shared" si="1272"/>
        <v>2.3884973810564367E-3</v>
      </c>
      <c r="AZ1001" s="13">
        <f t="shared" si="1273"/>
        <v>3.8263728044524176E-3</v>
      </c>
      <c r="BA1001" s="13">
        <f t="shared" si="1274"/>
        <v>4.0865661551551871E-3</v>
      </c>
      <c r="BB1001" s="13">
        <f t="shared" si="1275"/>
        <v>3.2733394902793099E-3</v>
      </c>
      <c r="BC1001" s="13">
        <f t="shared" si="1276"/>
        <v>2.0975559453709843E-3</v>
      </c>
      <c r="BD1001" s="13">
        <f t="shared" si="1277"/>
        <v>6.5604002225481692E-3</v>
      </c>
      <c r="BE1001" s="13">
        <f t="shared" si="1278"/>
        <v>1.4628725700460123E-2</v>
      </c>
      <c r="BF1001" s="13">
        <f t="shared" si="1279"/>
        <v>1.6309951249908767E-2</v>
      </c>
      <c r="BG1001" s="13">
        <f t="shared" si="1280"/>
        <v>1.2122929238511116E-2</v>
      </c>
      <c r="BH1001" s="13">
        <f t="shared" si="1281"/>
        <v>6.7580864162348321E-3</v>
      </c>
      <c r="BI1001" s="13">
        <f t="shared" si="1282"/>
        <v>3.0139073559358313E-3</v>
      </c>
      <c r="BJ1001" s="14">
        <f t="shared" si="1283"/>
        <v>0.25230485423689791</v>
      </c>
      <c r="BK1001" s="14">
        <f t="shared" si="1284"/>
        <v>0.16328891648593699</v>
      </c>
      <c r="BL1001" s="14">
        <f t="shared" si="1285"/>
        <v>0.50923983686309526</v>
      </c>
      <c r="BM1001" s="14">
        <f t="shared" si="1286"/>
        <v>0.85494800786554281</v>
      </c>
      <c r="BN1001" s="14">
        <f t="shared" si="1287"/>
        <v>9.2552231751168473E-2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1.26315789473684</v>
      </c>
      <c r="F1002" s="10">
        <f>VLOOKUP(B1002,home!$B$2:$E$405,3,FALSE)</f>
        <v>1.06</v>
      </c>
      <c r="G1002" s="10">
        <f>VLOOKUP(C1002,away!$B$2:$E$405,4,FALSE)</f>
        <v>1.19</v>
      </c>
      <c r="H1002" s="10">
        <f>VLOOKUP(A1002,away!$A$2:$E$405,3,FALSE)</f>
        <v>1.0526315789473699</v>
      </c>
      <c r="I1002" s="10">
        <f>VLOOKUP(C1002,away!$B$2:$E$405,3,FALSE)</f>
        <v>0.4</v>
      </c>
      <c r="J1002" s="10">
        <f>VLOOKUP(B1002,home!$B$2:$E$405,4,FALSE)</f>
        <v>1.27</v>
      </c>
      <c r="K1002" s="12">
        <f t="shared" si="1232"/>
        <v>1.59334736842105</v>
      </c>
      <c r="L1002" s="12">
        <f t="shared" si="1233"/>
        <v>0.53473684210526395</v>
      </c>
      <c r="M1002" s="13">
        <f t="shared" si="1234"/>
        <v>0.1190651793096338</v>
      </c>
      <c r="N1002" s="13">
        <f t="shared" si="1235"/>
        <v>0.18971219012358548</v>
      </c>
      <c r="O1002" s="13">
        <f t="shared" si="1236"/>
        <v>6.3668537988730581E-2</v>
      </c>
      <c r="P1002" s="13">
        <f t="shared" si="1237"/>
        <v>0.10144609745555953</v>
      </c>
      <c r="Q1002" s="13">
        <f t="shared" si="1238"/>
        <v>0.15113870944540442</v>
      </c>
      <c r="R1002" s="13">
        <f t="shared" si="1239"/>
        <v>1.7022956472776414E-2</v>
      </c>
      <c r="S1002" s="13">
        <f t="shared" si="1240"/>
        <v>2.1608565049484187E-2</v>
      </c>
      <c r="T1002" s="13">
        <f t="shared" si="1241"/>
        <v>8.0819436208700579E-2</v>
      </c>
      <c r="U1002" s="13">
        <f t="shared" si="1242"/>
        <v>2.7123482898644379E-2</v>
      </c>
      <c r="V1002" s="13">
        <f t="shared" si="1243"/>
        <v>2.0456625415825715E-3</v>
      </c>
      <c r="W1002" s="13">
        <f t="shared" si="1244"/>
        <v>8.0272154987129613E-2</v>
      </c>
      <c r="X1002" s="13">
        <f t="shared" si="1245"/>
        <v>4.2924478666801998E-2</v>
      </c>
      <c r="Y1002" s="13">
        <f t="shared" si="1246"/>
        <v>1.1476650085650235E-2</v>
      </c>
      <c r="Z1002" s="13">
        <f t="shared" si="1247"/>
        <v>3.0342673291826072E-3</v>
      </c>
      <c r="AA1002" s="13">
        <f t="shared" si="1248"/>
        <v>4.8346418640390753E-3</v>
      </c>
      <c r="AB1002" s="13">
        <f t="shared" si="1249"/>
        <v>3.8516319456624501E-3</v>
      </c>
      <c r="AC1002" s="13">
        <f t="shared" si="1250"/>
        <v>1.0893428433371849E-4</v>
      </c>
      <c r="AD1002" s="13">
        <f t="shared" si="1251"/>
        <v>3.1975356726557415E-2</v>
      </c>
      <c r="AE1002" s="13">
        <f t="shared" si="1252"/>
        <v>1.7098401281148621E-2</v>
      </c>
      <c r="AF1002" s="13">
        <f t="shared" si="1253"/>
        <v>4.5715725530650064E-3</v>
      </c>
      <c r="AG1002" s="13">
        <f t="shared" si="1254"/>
        <v>8.148627568270269E-4</v>
      </c>
      <c r="AH1002" s="13">
        <f t="shared" si="1255"/>
        <v>4.0563363242757014E-4</v>
      </c>
      <c r="AI1002" s="13">
        <f t="shared" si="1256"/>
        <v>6.4631528077154041E-4</v>
      </c>
      <c r="AJ1002" s="13">
        <f t="shared" si="1257"/>
        <v>5.1490237589382304E-4</v>
      </c>
      <c r="AK1002" s="13">
        <f t="shared" si="1258"/>
        <v>2.7347278187472303E-4</v>
      </c>
      <c r="AL1002" s="13">
        <f t="shared" si="1259"/>
        <v>3.7125742685967225E-6</v>
      </c>
      <c r="AM1002" s="13">
        <f t="shared" si="1260"/>
        <v>1.0189570098916904E-2</v>
      </c>
      <c r="AN1002" s="13">
        <f t="shared" si="1261"/>
        <v>5.4487385371050469E-3</v>
      </c>
      <c r="AO1002" s="13">
        <f t="shared" si="1262"/>
        <v>1.4568206193944044E-3</v>
      </c>
      <c r="AP1002" s="13">
        <f t="shared" si="1263"/>
        <v>2.5967188584293281E-4</v>
      </c>
      <c r="AQ1002" s="13">
        <f t="shared" si="1264"/>
        <v>3.4714031054792113E-5</v>
      </c>
      <c r="AR1002" s="13">
        <f t="shared" si="1265"/>
        <v>4.3381449531201282E-5</v>
      </c>
      <c r="AS1002" s="13">
        <f t="shared" si="1266"/>
        <v>6.912171844883015E-5</v>
      </c>
      <c r="AT1002" s="13">
        <f t="shared" si="1267"/>
        <v>5.5067454095592135E-5</v>
      </c>
      <c r="AU1002" s="13">
        <f t="shared" si="1268"/>
        <v>2.9247194356286232E-5</v>
      </c>
      <c r="AV1002" s="13">
        <f t="shared" si="1269"/>
        <v>1.1650235040321917E-5</v>
      </c>
      <c r="AW1002" s="13">
        <f t="shared" si="1270"/>
        <v>8.7866479064200059E-8</v>
      </c>
      <c r="AX1002" s="13">
        <f t="shared" si="1271"/>
        <v>2.7059207837418471E-3</v>
      </c>
      <c r="AY1002" s="13">
        <f t="shared" si="1272"/>
        <v>1.4469555348851162E-3</v>
      </c>
      <c r="AZ1002" s="13">
        <f t="shared" si="1273"/>
        <v>3.8687021669560009E-4</v>
      </c>
      <c r="BA1002" s="13">
        <f t="shared" si="1274"/>
        <v>6.8957919326794782E-5</v>
      </c>
      <c r="BB1002" s="13">
        <f t="shared" si="1275"/>
        <v>9.2185850047399463E-6</v>
      </c>
      <c r="BC1002" s="13">
        <f t="shared" si="1276"/>
        <v>9.8590340682271635E-7</v>
      </c>
      <c r="BD1002" s="13">
        <f t="shared" si="1277"/>
        <v>3.8662765547105743E-6</v>
      </c>
      <c r="BE1002" s="13">
        <f t="shared" si="1278"/>
        <v>6.160321574036097E-6</v>
      </c>
      <c r="BF1002" s="13">
        <f t="shared" si="1279"/>
        <v>4.907766084308918E-6</v>
      </c>
      <c r="BG1002" s="13">
        <f t="shared" si="1280"/>
        <v>2.6065920584198983E-6</v>
      </c>
      <c r="BH1002" s="13">
        <f t="shared" si="1281"/>
        <v>1.0383016492076385E-6</v>
      </c>
      <c r="BI1002" s="13">
        <f t="shared" si="1282"/>
        <v>3.3087504007844506E-7</v>
      </c>
      <c r="BJ1002" s="14">
        <f t="shared" si="1283"/>
        <v>0.63281223695024547</v>
      </c>
      <c r="BK1002" s="14">
        <f t="shared" si="1284"/>
        <v>0.24572510674974751</v>
      </c>
      <c r="BL1002" s="14">
        <f t="shared" si="1285"/>
        <v>0.11856895342525357</v>
      </c>
      <c r="BM1002" s="14">
        <f t="shared" si="1286"/>
        <v>0.35664002599033273</v>
      </c>
      <c r="BN1002" s="14">
        <f t="shared" si="1287"/>
        <v>0.6420536707956902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1.26315789473684</v>
      </c>
      <c r="F1003" s="10">
        <f>VLOOKUP(B1003,home!$B$2:$E$405,3,FALSE)</f>
        <v>0.2</v>
      </c>
      <c r="G1003" s="10">
        <f>VLOOKUP(C1003,away!$B$2:$E$405,4,FALSE)</f>
        <v>0.99</v>
      </c>
      <c r="H1003" s="10">
        <f>VLOOKUP(A1003,away!$A$2:$E$405,3,FALSE)</f>
        <v>1.0526315789473699</v>
      </c>
      <c r="I1003" s="10">
        <f>VLOOKUP(C1003,away!$B$2:$E$405,3,FALSE)</f>
        <v>0.4</v>
      </c>
      <c r="J1003" s="10">
        <f>VLOOKUP(B1003,home!$B$2:$E$405,4,FALSE)</f>
        <v>1.43</v>
      </c>
      <c r="K1003" s="12">
        <f t="shared" si="1232"/>
        <v>0.25010526315789433</v>
      </c>
      <c r="L1003" s="12">
        <f t="shared" si="1233"/>
        <v>0.60210526315789559</v>
      </c>
      <c r="M1003" s="13">
        <f t="shared" si="1234"/>
        <v>0.4264711634907033</v>
      </c>
      <c r="N1003" s="13">
        <f t="shared" si="1235"/>
        <v>0.10666268257409571</v>
      </c>
      <c r="O1003" s="13">
        <f t="shared" si="1236"/>
        <v>0.25678053212282376</v>
      </c>
      <c r="P1003" s="13">
        <f t="shared" si="1237"/>
        <v>6.4222162560402973E-2</v>
      </c>
      <c r="Q1003" s="13">
        <f t="shared" si="1238"/>
        <v>1.3338449147160576E-2</v>
      </c>
      <c r="R1003" s="13">
        <f t="shared" si="1239"/>
        <v>7.7304454933818628E-2</v>
      </c>
      <c r="S1003" s="13">
        <f t="shared" si="1240"/>
        <v>2.4177989727227683E-3</v>
      </c>
      <c r="T1003" s="13">
        <f t="shared" si="1241"/>
        <v>8.0311504338693249E-3</v>
      </c>
      <c r="U1003" s="13">
        <f t="shared" si="1242"/>
        <v>1.9334251044500289E-2</v>
      </c>
      <c r="V1003" s="13">
        <f t="shared" si="1243"/>
        <v>4.0455067841874762E-5</v>
      </c>
      <c r="W1003" s="13">
        <f t="shared" si="1244"/>
        <v>1.1120054446895958E-3</v>
      </c>
      <c r="X1003" s="13">
        <f t="shared" si="1245"/>
        <v>6.695443309078416E-4</v>
      </c>
      <c r="Y1003" s="13">
        <f t="shared" si="1246"/>
        <v>2.0156808277857155E-4</v>
      </c>
      <c r="Z1003" s="13">
        <f t="shared" si="1247"/>
        <v>1.5515139727068181E-2</v>
      </c>
      <c r="AA1003" s="13">
        <f t="shared" si="1248"/>
        <v>3.8804181043698878E-3</v>
      </c>
      <c r="AB1003" s="13">
        <f t="shared" si="1249"/>
        <v>4.8525649557804398E-4</v>
      </c>
      <c r="AC1003" s="13">
        <f t="shared" si="1250"/>
        <v>3.8075727120493346E-7</v>
      </c>
      <c r="AD1003" s="13">
        <f t="shared" si="1251"/>
        <v>6.952960359427564E-5</v>
      </c>
      <c r="AE1003" s="13">
        <f t="shared" si="1252"/>
        <v>4.1864140269395496E-5</v>
      </c>
      <c r="AF1003" s="13">
        <f t="shared" si="1253"/>
        <v>1.2603309596891714E-5</v>
      </c>
      <c r="AG1003" s="13">
        <f t="shared" si="1254"/>
        <v>2.5295063471656385E-6</v>
      </c>
      <c r="AH1003" s="13">
        <f t="shared" si="1255"/>
        <v>2.3354368220744768E-3</v>
      </c>
      <c r="AI1003" s="13">
        <f t="shared" si="1256"/>
        <v>5.841050409735734E-4</v>
      </c>
      <c r="AJ1003" s="13">
        <f t="shared" si="1257"/>
        <v>7.3043872492274092E-5</v>
      </c>
      <c r="AK1003" s="13">
        <f t="shared" si="1258"/>
        <v>6.0895523172506309E-6</v>
      </c>
      <c r="AL1003" s="13">
        <f t="shared" si="1259"/>
        <v>2.2935248580211924E-9</v>
      </c>
      <c r="AM1003" s="13">
        <f t="shared" si="1260"/>
        <v>3.4779439608420782E-6</v>
      </c>
      <c r="AN1003" s="13">
        <f t="shared" si="1261"/>
        <v>2.0940883637912328E-6</v>
      </c>
      <c r="AO1003" s="13">
        <f t="shared" si="1262"/>
        <v>6.3043081267820361E-7</v>
      </c>
      <c r="AP1003" s="13">
        <f t="shared" si="1263"/>
        <v>1.2652857012348524E-7</v>
      </c>
      <c r="AQ1003" s="13">
        <f t="shared" si="1264"/>
        <v>1.9045879502798332E-8</v>
      </c>
      <c r="AR1003" s="13">
        <f t="shared" si="1265"/>
        <v>2.8123576046875851E-4</v>
      </c>
      <c r="AS1003" s="13">
        <f t="shared" si="1266"/>
        <v>7.0338543881449389E-5</v>
      </c>
      <c r="AT1003" s="13">
        <f t="shared" si="1267"/>
        <v>8.7960200138064963E-6</v>
      </c>
      <c r="AU1003" s="13">
        <f t="shared" si="1268"/>
        <v>7.3331030009839296E-7</v>
      </c>
      <c r="AV1003" s="13">
        <f t="shared" si="1269"/>
        <v>4.5851191395625753E-8</v>
      </c>
      <c r="AW1003" s="13">
        <f t="shared" si="1270"/>
        <v>9.593922486428359E-12</v>
      </c>
      <c r="AX1003" s="13">
        <f t="shared" si="1271"/>
        <v>1.4497534826246947E-7</v>
      </c>
      <c r="AY1003" s="13">
        <f t="shared" si="1272"/>
        <v>8.7290420216981728E-8</v>
      </c>
      <c r="AZ1003" s="13">
        <f t="shared" si="1273"/>
        <v>2.6279010717954533E-8</v>
      </c>
      <c r="BA1003" s="13">
        <f t="shared" si="1274"/>
        <v>5.2742435546210574E-9</v>
      </c>
      <c r="BB1003" s="13">
        <f t="shared" si="1275"/>
        <v>7.9391245085348657E-10</v>
      </c>
      <c r="BC1003" s="13">
        <f t="shared" si="1276"/>
        <v>9.5603773029093698E-11</v>
      </c>
      <c r="BD1003" s="13">
        <f t="shared" si="1277"/>
        <v>2.8222255261075442E-5</v>
      </c>
      <c r="BE1003" s="13">
        <f t="shared" si="1278"/>
        <v>7.0585345789805407E-6</v>
      </c>
      <c r="BF1003" s="13">
        <f t="shared" si="1279"/>
        <v>8.826883241925123E-7</v>
      </c>
      <c r="BG1003" s="13">
        <f t="shared" si="1280"/>
        <v>7.3588331869523015E-8</v>
      </c>
      <c r="BH1003" s="13">
        <f t="shared" si="1281"/>
        <v>4.6012072768943781E-9</v>
      </c>
      <c r="BI1003" s="13">
        <f t="shared" si="1282"/>
        <v>2.301572313663374E-10</v>
      </c>
      <c r="BJ1003" s="14">
        <f t="shared" si="1283"/>
        <v>0.13014853931943526</v>
      </c>
      <c r="BK1003" s="14">
        <f t="shared" si="1284"/>
        <v>0.49315205043288723</v>
      </c>
      <c r="BL1003" s="14">
        <f t="shared" si="1285"/>
        <v>0.3611809793726643</v>
      </c>
      <c r="BM1003" s="14">
        <f t="shared" si="1286"/>
        <v>5.5217176742223727E-2</v>
      </c>
      <c r="BN1003" s="14">
        <f t="shared" si="1287"/>
        <v>0.94477944482900489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1.26315789473684</v>
      </c>
      <c r="F1004" s="10">
        <f>VLOOKUP(B1004,home!$B$2:$E$405,3,FALSE)</f>
        <v>0.79</v>
      </c>
      <c r="G1004" s="10">
        <f>VLOOKUP(C1004,away!$B$2:$E$405,4,FALSE)</f>
        <v>0.99</v>
      </c>
      <c r="H1004" s="10">
        <f>VLOOKUP(A1004,away!$A$2:$E$405,3,FALSE)</f>
        <v>1.0526315789473699</v>
      </c>
      <c r="I1004" s="10">
        <f>VLOOKUP(C1004,away!$B$2:$E$405,3,FALSE)</f>
        <v>1.39</v>
      </c>
      <c r="J1004" s="10">
        <f>VLOOKUP(B1004,home!$B$2:$E$405,4,FALSE)</f>
        <v>0.71</v>
      </c>
      <c r="K1004" s="12">
        <f t="shared" si="1232"/>
        <v>0.98791578947368264</v>
      </c>
      <c r="L1004" s="12">
        <f t="shared" si="1233"/>
        <v>1.0388421052631591</v>
      </c>
      <c r="M1004" s="13">
        <f t="shared" si="1234"/>
        <v>0.13176201572942861</v>
      </c>
      <c r="N1004" s="13">
        <f t="shared" si="1235"/>
        <v>0.13016977579198225</v>
      </c>
      <c r="O1004" s="13">
        <f t="shared" si="1236"/>
        <v>0.13687992981407712</v>
      </c>
      <c r="P1004" s="13">
        <f t="shared" si="1237"/>
        <v>0.13522584392537626</v>
      </c>
      <c r="Q1004" s="13">
        <f t="shared" si="1238"/>
        <v>6.42983884085742E-2</v>
      </c>
      <c r="R1004" s="13">
        <f t="shared" si="1239"/>
        <v>7.1098317228164648E-2</v>
      </c>
      <c r="S1004" s="13">
        <f t="shared" si="1240"/>
        <v>3.4695182758285037E-2</v>
      </c>
      <c r="T1004" s="13">
        <f t="shared" si="1241"/>
        <v>6.6795873179391535E-2</v>
      </c>
      <c r="U1004" s="13">
        <f t="shared" si="1242"/>
        <v>7.0239150194712607E-2</v>
      </c>
      <c r="V1004" s="13">
        <f t="shared" si="1243"/>
        <v>3.9563630793503805E-3</v>
      </c>
      <c r="W1004" s="13">
        <f t="shared" si="1244"/>
        <v>2.1173797715514024E-2</v>
      </c>
      <c r="X1004" s="13">
        <f t="shared" si="1245"/>
        <v>2.1996232595200862E-2</v>
      </c>
      <c r="Y1004" s="13">
        <f t="shared" si="1246"/>
        <v>1.1425306288528291E-2</v>
      </c>
      <c r="Z1004" s="13">
        <f t="shared" si="1247"/>
        <v>2.461997518332484E-2</v>
      </c>
      <c r="AA1004" s="13">
        <f t="shared" si="1248"/>
        <v>2.432246222005683E-2</v>
      </c>
      <c r="AB1004" s="13">
        <f t="shared" si="1249"/>
        <v>1.201427223303563E-2</v>
      </c>
      <c r="AC1004" s="13">
        <f t="shared" si="1250"/>
        <v>2.5377312522438907E-4</v>
      </c>
      <c r="AD1004" s="13">
        <f t="shared" si="1251"/>
        <v>5.2294822715695227E-3</v>
      </c>
      <c r="AE1004" s="13">
        <f t="shared" si="1252"/>
        <v>5.4326063724336512E-3</v>
      </c>
      <c r="AF1004" s="13">
        <f t="shared" si="1253"/>
        <v>2.8218101205025135E-3</v>
      </c>
      <c r="AG1004" s="13">
        <f t="shared" si="1254"/>
        <v>9.7713838874524022E-4</v>
      </c>
      <c r="AH1004" s="13">
        <f t="shared" si="1255"/>
        <v>6.3940667127429761E-3</v>
      </c>
      <c r="AI1004" s="13">
        <f t="shared" si="1256"/>
        <v>6.3167994644668709E-3</v>
      </c>
      <c r="AJ1004" s="13">
        <f t="shared" si="1257"/>
        <v>3.1202329649428619E-3</v>
      </c>
      <c r="AK1004" s="13">
        <f t="shared" si="1258"/>
        <v>1.027509137634446E-3</v>
      </c>
      <c r="AL1004" s="13">
        <f t="shared" si="1259"/>
        <v>1.041777778947069E-5</v>
      </c>
      <c r="AM1004" s="13">
        <f t="shared" si="1260"/>
        <v>1.0332576213712471E-3</v>
      </c>
      <c r="AN1004" s="13">
        <f t="shared" si="1261"/>
        <v>1.0733915226645106E-3</v>
      </c>
      <c r="AO1004" s="13">
        <f t="shared" si="1262"/>
        <v>5.5754215458821393E-4</v>
      </c>
      <c r="AP1004" s="13">
        <f t="shared" si="1263"/>
        <v>1.9306608854845932E-4</v>
      </c>
      <c r="AQ1004" s="13">
        <f t="shared" si="1264"/>
        <v>5.0141295470651235E-5</v>
      </c>
      <c r="AR1004" s="13">
        <f t="shared" si="1265"/>
        <v>1.3284851450118004E-3</v>
      </c>
      <c r="AS1004" s="13">
        <f t="shared" si="1266"/>
        <v>1.3124314508383924E-3</v>
      </c>
      <c r="AT1004" s="13">
        <f t="shared" si="1267"/>
        <v>6.4828587644255044E-4</v>
      </c>
      <c r="AU1004" s="13">
        <f t="shared" si="1268"/>
        <v>2.1348395114346023E-4</v>
      </c>
      <c r="AV1004" s="13">
        <f t="shared" si="1269"/>
        <v>5.2726041533463141E-5</v>
      </c>
      <c r="AW1004" s="13">
        <f t="shared" si="1270"/>
        <v>2.9699015928440318E-7</v>
      </c>
      <c r="AX1004" s="13">
        <f t="shared" si="1271"/>
        <v>1.7012858645777906E-4</v>
      </c>
      <c r="AY1004" s="13">
        <f t="shared" si="1272"/>
        <v>1.767367389212446E-4</v>
      </c>
      <c r="AZ1004" s="13">
        <f t="shared" si="1273"/>
        <v>9.1800782969145514E-5</v>
      </c>
      <c r="BA1004" s="13">
        <f t="shared" si="1274"/>
        <v>3.1788839548157829E-5</v>
      </c>
      <c r="BB1004" s="13">
        <f t="shared" si="1275"/>
        <v>8.2558962500202625E-6</v>
      </c>
      <c r="BC1004" s="13">
        <f t="shared" si="1276"/>
        <v>1.7153145282410544E-6</v>
      </c>
      <c r="BD1004" s="13">
        <f t="shared" si="1277"/>
        <v>2.3001438414248191E-4</v>
      </c>
      <c r="BE1004" s="13">
        <f t="shared" si="1278"/>
        <v>2.2723484190042293E-4</v>
      </c>
      <c r="BF1004" s="13">
        <f t="shared" si="1279"/>
        <v>1.1224444411599187E-4</v>
      </c>
      <c r="BG1004" s="13">
        <f t="shared" si="1280"/>
        <v>3.6962686207628259E-5</v>
      </c>
      <c r="BH1004" s="13">
        <f t="shared" si="1281"/>
        <v>9.1290053314692666E-6</v>
      </c>
      <c r="BI1004" s="13">
        <f t="shared" si="1282"/>
        <v>1.8037377018295848E-6</v>
      </c>
      <c r="BJ1004" s="14">
        <f t="shared" si="1283"/>
        <v>0.3337082359737597</v>
      </c>
      <c r="BK1004" s="14">
        <f t="shared" si="1284"/>
        <v>0.30608033313437544</v>
      </c>
      <c r="BL1004" s="14">
        <f t="shared" si="1285"/>
        <v>0.33558554153420345</v>
      </c>
      <c r="BM1004" s="14">
        <f t="shared" si="1286"/>
        <v>0.33038337517929839</v>
      </c>
      <c r="BN1004" s="14">
        <f t="shared" si="1287"/>
        <v>0.6694342708976031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1.26315789473684</v>
      </c>
      <c r="F1005" s="10">
        <f>VLOOKUP(B1005,home!$B$2:$E$405,3,FALSE)</f>
        <v>0.59</v>
      </c>
      <c r="G1005" s="10">
        <f>VLOOKUP(C1005,away!$B$2:$E$405,4,FALSE)</f>
        <v>0.4</v>
      </c>
      <c r="H1005" s="10">
        <f>VLOOKUP(A1005,away!$A$2:$E$405,3,FALSE)</f>
        <v>1.0526315789473699</v>
      </c>
      <c r="I1005" s="10">
        <f>VLOOKUP(C1005,away!$B$2:$E$405,3,FALSE)</f>
        <v>1.78</v>
      </c>
      <c r="J1005" s="10">
        <f>VLOOKUP(B1005,home!$B$2:$E$405,4,FALSE)</f>
        <v>1.43</v>
      </c>
      <c r="K1005" s="12">
        <f t="shared" si="1232"/>
        <v>0.29810526315789426</v>
      </c>
      <c r="L1005" s="12">
        <f t="shared" si="1233"/>
        <v>2.6793684210526352</v>
      </c>
      <c r="M1005" s="13">
        <f t="shared" si="1234"/>
        <v>5.0921314826490954E-2</v>
      </c>
      <c r="N1005" s="13">
        <f t="shared" si="1235"/>
        <v>1.5179911956697068E-2</v>
      </c>
      <c r="O1005" s="13">
        <f t="shared" si="1236"/>
        <v>0.13643696290457918</v>
      </c>
      <c r="P1005" s="13">
        <f t="shared" si="1237"/>
        <v>4.067257673113344E-2</v>
      </c>
      <c r="Q1005" s="13">
        <f t="shared" si="1238"/>
        <v>2.2626058242824218E-3</v>
      </c>
      <c r="R1005" s="13">
        <f t="shared" si="1239"/>
        <v>0.18278244493542967</v>
      </c>
      <c r="S1005" s="13">
        <f t="shared" si="1240"/>
        <v>8.1216407293618099E-3</v>
      </c>
      <c r="T1005" s="13">
        <f t="shared" si="1241"/>
        <v>6.0623545948720889E-3</v>
      </c>
      <c r="U1005" s="13">
        <f t="shared" si="1242"/>
        <v>5.4488408848119584E-2</v>
      </c>
      <c r="V1005" s="13">
        <f t="shared" si="1243"/>
        <v>7.2078102127485003E-4</v>
      </c>
      <c r="W1005" s="13">
        <f t="shared" si="1244"/>
        <v>2.2483156822343195E-4</v>
      </c>
      <c r="X1005" s="13">
        <f t="shared" si="1245"/>
        <v>6.0240660395360457E-4</v>
      </c>
      <c r="Y1005" s="13">
        <f t="shared" si="1246"/>
        <v>8.0703461563342497E-4</v>
      </c>
      <c r="Z1005" s="13">
        <f t="shared" si="1247"/>
        <v>0.16324717029426081</v>
      </c>
      <c r="AA1005" s="13">
        <f t="shared" si="1248"/>
        <v>4.8664840660352204E-2</v>
      </c>
      <c r="AB1005" s="13">
        <f t="shared" si="1249"/>
        <v>7.2536225657956416E-3</v>
      </c>
      <c r="AC1005" s="13">
        <f t="shared" si="1250"/>
        <v>3.5982011528518722E-5</v>
      </c>
      <c r="AD1005" s="13">
        <f t="shared" si="1251"/>
        <v>1.6755868452862051E-5</v>
      </c>
      <c r="AE1005" s="13">
        <f t="shared" si="1252"/>
        <v>4.4895144799910651E-5</v>
      </c>
      <c r="AF1005" s="13">
        <f t="shared" si="1253"/>
        <v>6.0145316617733023E-5</v>
      </c>
      <c r="AG1005" s="13">
        <f t="shared" si="1254"/>
        <v>5.3717154006588719E-5</v>
      </c>
      <c r="AH1005" s="13">
        <f t="shared" si="1255"/>
        <v>0.10934982822816108</v>
      </c>
      <c r="AI1005" s="13">
        <f t="shared" si="1256"/>
        <v>3.2597759320226495E-2</v>
      </c>
      <c r="AJ1005" s="13">
        <f t="shared" si="1257"/>
        <v>4.8587818102569088E-3</v>
      </c>
      <c r="AK1005" s="13">
        <f t="shared" si="1258"/>
        <v>4.8280947672447533E-4</v>
      </c>
      <c r="AL1005" s="13">
        <f t="shared" si="1259"/>
        <v>1.1496019926593518E-6</v>
      </c>
      <c r="AM1005" s="13">
        <f t="shared" si="1260"/>
        <v>9.9900251491590001E-7</v>
      </c>
      <c r="AN1005" s="13">
        <f t="shared" si="1261"/>
        <v>2.6766957910178265E-6</v>
      </c>
      <c r="AO1005" s="13">
        <f t="shared" si="1262"/>
        <v>3.5859270876088345E-6</v>
      </c>
      <c r="AP1005" s="13">
        <f t="shared" si="1263"/>
        <v>3.2026732662454524E-6</v>
      </c>
      <c r="AQ1005" s="13">
        <f t="shared" si="1264"/>
        <v>2.1452854031318916E-6</v>
      </c>
      <c r="AR1005" s="13">
        <f t="shared" si="1265"/>
        <v>5.8597695320412937E-2</v>
      </c>
      <c r="AS1005" s="13">
        <f t="shared" si="1266"/>
        <v>1.7468281383937811E-2</v>
      </c>
      <c r="AT1005" s="13">
        <f t="shared" si="1267"/>
        <v>2.6036933094374624E-3</v>
      </c>
      <c r="AU1005" s="13">
        <f t="shared" si="1268"/>
        <v>2.5872489306410113E-4</v>
      </c>
      <c r="AV1005" s="13">
        <f t="shared" si="1269"/>
        <v>1.9281813083092974E-5</v>
      </c>
      <c r="AW1005" s="13">
        <f t="shared" si="1270"/>
        <v>2.5506277793505699E-8</v>
      </c>
      <c r="AX1005" s="13">
        <f t="shared" si="1271"/>
        <v>4.9634651267400419E-8</v>
      </c>
      <c r="AY1005" s="13">
        <f t="shared" si="1272"/>
        <v>1.3298951719583285E-7</v>
      </c>
      <c r="AZ1005" s="13">
        <f t="shared" si="1273"/>
        <v>1.7816395635277546E-7</v>
      </c>
      <c r="BA1005" s="13">
        <f t="shared" si="1274"/>
        <v>1.5912229280714221E-7</v>
      </c>
      <c r="BB1005" s="13">
        <f t="shared" si="1275"/>
        <v>1.0658681160823696E-7</v>
      </c>
      <c r="BC1005" s="13">
        <f t="shared" si="1276"/>
        <v>5.7117067424759275E-8</v>
      </c>
      <c r="BD1005" s="13">
        <f t="shared" si="1277"/>
        <v>2.6167469064663038E-2</v>
      </c>
      <c r="BE1005" s="13">
        <f t="shared" si="1278"/>
        <v>7.8006602516974321E-3</v>
      </c>
      <c r="BF1005" s="13">
        <f t="shared" si="1279"/>
        <v>1.162708938568794E-3</v>
      </c>
      <c r="BG1005" s="13">
        <f t="shared" si="1280"/>
        <v>1.1553655136936211E-4</v>
      </c>
      <c r="BH1005" s="13">
        <f t="shared" si="1281"/>
        <v>8.6105135125798117E-6</v>
      </c>
      <c r="BI1005" s="13">
        <f t="shared" si="1282"/>
        <v>5.133678793184418E-7</v>
      </c>
      <c r="BJ1005" s="14">
        <f t="shared" si="1283"/>
        <v>2.5327951845898714E-2</v>
      </c>
      <c r="BK1005" s="14">
        <f t="shared" si="1284"/>
        <v>0.10047357791129942</v>
      </c>
      <c r="BL1005" s="14">
        <f t="shared" si="1285"/>
        <v>0.69111863415727115</v>
      </c>
      <c r="BM1005" s="14">
        <f t="shared" si="1286"/>
        <v>0.5519114095468779</v>
      </c>
      <c r="BN1005" s="14">
        <f t="shared" si="1287"/>
        <v>0.42825581717861272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1.26315789473684</v>
      </c>
      <c r="F1006" s="10">
        <f>VLOOKUP(B1006,home!$B$2:$E$405,3,FALSE)</f>
        <v>0.79</v>
      </c>
      <c r="G1006" s="10">
        <f>VLOOKUP(C1006,away!$B$2:$E$405,4,FALSE)</f>
        <v>1.58</v>
      </c>
      <c r="H1006" s="10">
        <f>VLOOKUP(A1006,away!$A$2:$E$405,3,FALSE)</f>
        <v>1.0526315789473699</v>
      </c>
      <c r="I1006" s="10">
        <f>VLOOKUP(C1006,away!$B$2:$E$405,3,FALSE)</f>
        <v>0.53</v>
      </c>
      <c r="J1006" s="10">
        <f>VLOOKUP(B1006,home!$B$2:$E$405,4,FALSE)</f>
        <v>0.24</v>
      </c>
      <c r="K1006" s="12">
        <f t="shared" ref="K1006:K1069" si="1288">E1006*F1006*G1006</f>
        <v>1.576673684210524</v>
      </c>
      <c r="L1006" s="12">
        <f t="shared" ref="L1006:L1069" si="1289">H1006*I1006*J1006</f>
        <v>0.13389473684210546</v>
      </c>
      <c r="M1006" s="13">
        <f t="shared" ref="M1006:M1069" si="1290">_xlfn.POISSON.DIST(0,K1006,FALSE) * _xlfn.POISSON.DIST(0,L1006,FALSE)</f>
        <v>0.1807630139064568</v>
      </c>
      <c r="N1006" s="13">
        <f t="shared" ref="N1006:N1069" si="1291">_xlfn.POISSON.DIST(1,K1006,FALSE) * _xlfn.POISSON.DIST(0,L1006,FALSE)</f>
        <v>0.2850042871048914</v>
      </c>
      <c r="O1006" s="13">
        <f t="shared" ref="O1006:O1069" si="1292">_xlfn.POISSON.DIST(0,K1006,FALSE) * _xlfn.POISSON.DIST(1,L1006,FALSE)</f>
        <v>2.4203216177790872E-2</v>
      </c>
      <c r="P1006" s="13">
        <f t="shared" ref="P1006:P1069" si="1293">_xlfn.POISSON.DIST(1,K1006,FALSE) * _xlfn.POISSON.DIST(1,L1006,FALSE)</f>
        <v>3.8160574020781289E-2</v>
      </c>
      <c r="Q1006" s="13">
        <f t="shared" ref="Q1006:Q1069" si="1294">_xlfn.POISSON.DIST(2,K1006,FALSE) * _xlfn.POISSON.DIST(0,L1006,FALSE)</f>
        <v>0.22467937968273161</v>
      </c>
      <c r="R1006" s="13">
        <f t="shared" ref="R1006:R1069" si="1295">_xlfn.POISSON.DIST(0,K1006,FALSE) * _xlfn.POISSON.DIST(2,L1006,FALSE)</f>
        <v>1.6203416304289488E-3</v>
      </c>
      <c r="S1006" s="13">
        <f t="shared" ref="S1006:S1069" si="1296">_xlfn.POISSON.DIST(2,K1006,FALSE) * _xlfn.POISSON.DIST(2,L1006,FALSE)</f>
        <v>2.0140035537760978E-3</v>
      </c>
      <c r="T1006" s="13">
        <f t="shared" ref="T1006:T1069" si="1297">_xlfn.POISSON.DIST(2,K1006,FALSE) * _xlfn.POISSON.DIST(1,L1006,FALSE)</f>
        <v>3.0083386416466833E-2</v>
      </c>
      <c r="U1006" s="13">
        <f t="shared" ref="U1006:U1069" si="1298">_xlfn.POISSON.DIST(1,K1006,FALSE) * _xlfn.POISSON.DIST(2,L1006,FALSE)</f>
        <v>2.5547500081280982E-3</v>
      </c>
      <c r="V1006" s="13">
        <f t="shared" ref="V1006:V1069" si="1299">_xlfn.POISSON.DIST(3,K1006,FALSE) * _xlfn.POISSON.DIST(3,L1006,FALSE)</f>
        <v>4.724143140117851E-5</v>
      </c>
      <c r="W1006" s="13">
        <f t="shared" ref="W1006:W1069" si="1300">_xlfn.POISSON.DIST(3,K1006,FALSE) * _xlfn.POISSON.DIST(0,L1006,FALSE)</f>
        <v>0.11808202177683585</v>
      </c>
      <c r="X1006" s="13">
        <f t="shared" ref="X1006:X1069" si="1301">_xlfn.POISSON.DIST(3,K1006,FALSE) * _xlfn.POISSON.DIST(1,L1006,FALSE)</f>
        <v>1.5810561231593197E-2</v>
      </c>
      <c r="Y1006" s="13">
        <f t="shared" ref="Y1006:Y1069" si="1302">_xlfn.POISSON.DIST(3,K1006,FALSE) * _xlfn.POISSON.DIST(2,L1006,FALSE)</f>
        <v>1.0584754677150827E-3</v>
      </c>
      <c r="Z1006" s="13">
        <f t="shared" ref="Z1006:Z1069" si="1303">_xlfn.POISSON.DIST(0,K1006,FALSE) * _xlfn.POISSON.DIST(3,L1006,FALSE)</f>
        <v>7.2318405400197429E-5</v>
      </c>
      <c r="AA1006" s="13">
        <f t="shared" ref="AA1006:AA1069" si="1304">_xlfn.POISSON.DIST(1,K1006,FALSE) * _xlfn.POISSON.DIST(3,L1006,FALSE)</f>
        <v>1.1402252667855953E-4</v>
      </c>
      <c r="AB1006" s="13">
        <f t="shared" ref="AB1006:AB1069" si="1305">_xlfn.POISSON.DIST(2,K1006,FALSE) * _xlfn.POISSON.DIST(3,L1006,FALSE)</f>
        <v>8.9888158610638638E-5</v>
      </c>
      <c r="AC1006" s="13">
        <f t="shared" ref="AC1006:AC1069" si="1306">_xlfn.POISSON.DIST(4,K1006,FALSE) * _xlfn.POISSON.DIST(4,L1006,FALSE)</f>
        <v>6.233161657607005E-7</v>
      </c>
      <c r="AD1006" s="13">
        <f t="shared" ref="AD1006:AD1069" si="1307">_xlfn.POISSON.DIST(4,K1006,FALSE) * _xlfn.POISSON.DIST(0,L1006,FALSE)</f>
        <v>4.6544204078477786E-2</v>
      </c>
      <c r="AE1006" s="13">
        <f t="shared" ref="AE1006:AE1069" si="1308">_xlfn.POISSON.DIST(4,K1006,FALSE) * _xlfn.POISSON.DIST(1,L1006,FALSE)</f>
        <v>6.2320239566130316E-3</v>
      </c>
      <c r="AF1006" s="13">
        <f t="shared" ref="AF1006:AF1069" si="1309">_xlfn.POISSON.DIST(4,K1006,FALSE) * _xlfn.POISSON.DIST(2,L1006,FALSE)</f>
        <v>4.1721760383219925E-4</v>
      </c>
      <c r="AG1006" s="13">
        <f t="shared" ref="AG1006:AG1069" si="1310">_xlfn.POISSON.DIST(4,K1006,FALSE) * _xlfn.POISSON.DIST(3,L1006,FALSE)</f>
        <v>1.8621080423668718E-5</v>
      </c>
      <c r="AH1006" s="13">
        <f t="shared" ref="AH1006:AH1069" si="1311">_xlfn.POISSON.DIST(0,K1006,FALSE) * _xlfn.POISSON.DIST(4,L1006,FALSE)</f>
        <v>2.4207634649750308E-6</v>
      </c>
      <c r="AI1006" s="13">
        <f t="shared" ref="AI1006:AI1069" si="1312">_xlfn.POISSON.DIST(1,K1006,FALSE) * _xlfn.POISSON.DIST(4,L1006,FALSE)</f>
        <v>3.8167540509244158E-6</v>
      </c>
      <c r="AJ1006" s="13">
        <f t="shared" ref="AJ1006:AJ1069" si="1313">_xlfn.POISSON.DIST(2,K1006,FALSE) * _xlfn.POISSON.DIST(4,L1006,FALSE)</f>
        <v>3.008887835598221E-6</v>
      </c>
      <c r="AK1006" s="13">
        <f t="shared" ref="AK1006:AK1069" si="1314">_xlfn.POISSON.DIST(3,K1006,FALSE) * _xlfn.POISSON.DIST(4,L1006,FALSE)</f>
        <v>1.581344756376292E-6</v>
      </c>
      <c r="AL1006" s="13">
        <f t="shared" ref="AL1006:AL1069" si="1315">_xlfn.POISSON.DIST(5,K1006,FALSE) * _xlfn.POISSON.DIST(5,L1006,FALSE)</f>
        <v>5.2634888449403405E-9</v>
      </c>
      <c r="AM1006" s="13">
        <f t="shared" ref="AM1006:AM1069" si="1316">_xlfn.POISSON.DIST(5,K1006,FALSE) * _xlfn.POISSON.DIST(0,L1006,FALSE)</f>
        <v>1.4677004344611999E-2</v>
      </c>
      <c r="AN1006" s="13">
        <f t="shared" ref="AN1006:AN1069" si="1317">_xlfn.POISSON.DIST(5,K1006,FALSE) * _xlfn.POISSON.DIST(1,L1006,FALSE)</f>
        <v>1.9651736343522614E-3</v>
      </c>
      <c r="AO1006" s="13">
        <f t="shared" ref="AO1006:AO1069" si="1318">_xlfn.POISSON.DIST(5,K1006,FALSE) * _xlfn.POISSON.DIST(2,L1006,FALSE)</f>
        <v>1.3156320331031996E-4</v>
      </c>
      <c r="AP1006" s="13">
        <f t="shared" ref="AP1006:AP1069" si="1319">_xlfn.POISSON.DIST(5,K1006,FALSE) * _xlfn.POISSON.DIST(3,L1006,FALSE)</f>
        <v>5.8718734951132387E-6</v>
      </c>
      <c r="AQ1006" s="13">
        <f t="shared" ref="AQ1006:AQ1069" si="1320">_xlfn.POISSON.DIST(5,K1006,FALSE) * _xlfn.POISSON.DIST(4,L1006,FALSE)</f>
        <v>1.9655323909958007E-7</v>
      </c>
      <c r="AR1006" s="13">
        <f t="shared" ref="AR1006:AR1069" si="1321">_xlfn.POISSON.DIST(0,K1006,FALSE) * _xlfn.POISSON.DIST(5,L1006,FALSE)</f>
        <v>6.4825497419963014E-8</v>
      </c>
      <c r="AS1006" s="13">
        <f t="shared" ref="AS1006:AS1069" si="1322">_xlfn.POISSON.DIST(1,K1006,FALSE) * _xlfn.POISSON.DIST(5,L1006,FALSE)</f>
        <v>1.022086558479129E-7</v>
      </c>
      <c r="AT1006" s="13">
        <f t="shared" ref="AT1006:AT1069" si="1323">_xlfn.POISSON.DIST(2,K1006,FALSE) * _xlfn.POISSON.DIST(5,L1006,FALSE)</f>
        <v>8.0574848986967194E-8</v>
      </c>
      <c r="AU1006" s="13">
        <f t="shared" ref="AU1006:AU1069" si="1324">_xlfn.POISSON.DIST(3,K1006,FALSE) * _xlfn.POISSON.DIST(5,L1006,FALSE)</f>
        <v>4.2346748002329388E-8</v>
      </c>
      <c r="AV1006" s="13">
        <f t="shared" ref="AV1006:AV1069" si="1325">_xlfn.POISSON.DIST(4,K1006,FALSE) * _xlfn.POISSON.DIST(5,L1006,FALSE)</f>
        <v>1.6691750796791834E-8</v>
      </c>
      <c r="AW1006" s="13">
        <f t="shared" ref="AW1006:AW1069" si="1326">_xlfn.POISSON.DIST(6,K1006,FALSE) * _xlfn.POISSON.DIST(6,L1006,FALSE)</f>
        <v>3.0865728455755387E-11</v>
      </c>
      <c r="AX1006" s="13">
        <f t="shared" ref="AX1006:AX1069" si="1327">_xlfn.POISSON.DIST(6,K1006,FALSE) * _xlfn.POISSON.DIST(0,L1006,FALSE)</f>
        <v>3.8568077521988773E-3</v>
      </c>
      <c r="AY1006" s="13">
        <f t="shared" ref="AY1006:AY1069" si="1328">_xlfn.POISSON.DIST(6,K1006,FALSE) * _xlfn.POISSON.DIST(1,L1006,FALSE)</f>
        <v>5.164062590312607E-4</v>
      </c>
      <c r="AZ1006" s="13">
        <f t="shared" ref="AZ1006:AZ1069" si="1329">_xlfn.POISSON.DIST(6,K1006,FALSE) * _xlfn.POISSON.DIST(2,L1006,FALSE)</f>
        <v>3.4572040078303395E-5</v>
      </c>
      <c r="BA1006" s="13">
        <f t="shared" ref="BA1006:BA1069" si="1330">_xlfn.POISSON.DIST(6,K1006,FALSE) * _xlfn.POISSON.DIST(3,L1006,FALSE)</f>
        <v>1.5430047361263859E-6</v>
      </c>
      <c r="BB1006" s="13">
        <f t="shared" ref="BB1006:BB1069" si="1331">_xlfn.POISSON.DIST(6,K1006,FALSE) * _xlfn.POISSON.DIST(4,L1006,FALSE)</f>
        <v>5.1650053272441149E-8</v>
      </c>
      <c r="BC1006" s="13">
        <f t="shared" ref="BC1006:BC1069" si="1332">_xlfn.POISSON.DIST(6,K1006,FALSE) * _xlfn.POISSON.DIST(5,L1006,FALSE)</f>
        <v>1.383134058158847E-9</v>
      </c>
      <c r="BD1006" s="13">
        <f t="shared" ref="BD1006:BD1069" si="1333">_xlfn.POISSON.DIST(0,K1006,FALSE) * _xlfn.POISSON.DIST(6,L1006,FALSE)</f>
        <v>1.4466321529507566E-9</v>
      </c>
      <c r="BE1006" s="13">
        <f t="shared" ref="BE1006:BE1069" si="1334">_xlfn.POISSON.DIST(1,K1006,FALSE) * _xlfn.POISSON.DIST(6,L1006,FALSE)</f>
        <v>2.2808668462902716E-9</v>
      </c>
      <c r="BF1006" s="13">
        <f t="shared" ref="BF1006:BF1069" si="1335">_xlfn.POISSON.DIST(2,K1006,FALSE) * _xlfn.POISSON.DIST(6,L1006,FALSE)</f>
        <v>1.7980913668670611E-9</v>
      </c>
      <c r="BG1006" s="13">
        <f t="shared" ref="BG1006:BG1069" si="1336">_xlfn.POISSON.DIST(3,K1006,FALSE) * _xlfn.POISSON.DIST(6,L1006,FALSE)</f>
        <v>9.4500111331514212E-10</v>
      </c>
      <c r="BH1006" s="13">
        <f t="shared" ref="BH1006:BH1069" si="1337">_xlfn.POISSON.DIST(4,K1006,FALSE) * _xlfn.POISSON.DIST(6,L1006,FALSE)</f>
        <v>3.7248959672840803E-10</v>
      </c>
      <c r="BI1006" s="13">
        <f t="shared" ref="BI1006:BI1069" si="1338">_xlfn.POISSON.DIST(5,K1006,FALSE) * _xlfn.POISSON.DIST(6,L1006,FALSE)</f>
        <v>1.1745890896077418E-10</v>
      </c>
      <c r="BJ1006" s="14">
        <f t="shared" ref="BJ1006:BJ1069" si="1339">SUM(N1006,Q1006,T1006,W1006,X1006,Y1006,AD1006,AE1006,AF1006,AG1006,AM1006,AN1006,AO1006,AP1006,AQ1006,AX1006,AY1006,AZ1006,BA1006,BB1006,BC1006)</f>
        <v>0.74911937009782126</v>
      </c>
      <c r="BK1006" s="14">
        <f t="shared" ref="BK1006:BK1069" si="1340">SUM(M1006,P1006,S1006,V1006,AC1006,AL1006,AY1006)</f>
        <v>0.22150186775110123</v>
      </c>
      <c r="BL1006" s="14">
        <f t="shared" ref="BL1006:BL1069" si="1341">SUM(O1006,R1006,U1006,AA1006,AB1006,AH1006,AI1006,AJ1006,AK1006,AR1006,AS1006,AT1006,AU1006,AV1006,BD1006,BE1006,BF1006,BG1006,BH1006,BI1006)</f>
        <v>2.859335985978604E-2</v>
      </c>
      <c r="BM1006" s="14">
        <f t="shared" ref="BM1006:BM1069" si="1342">SUM(S1006:BI1006)</f>
        <v>0.24433969736286229</v>
      </c>
      <c r="BN1006" s="14">
        <f t="shared" ref="BN1006:BN1069" si="1343">SUM(M1006:R1006)</f>
        <v>0.75443081252308086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1.4931506849315099</v>
      </c>
      <c r="F1007" s="10">
        <f>VLOOKUP(B1007,home!$B$2:$E$405,3,FALSE)</f>
        <v>1.56</v>
      </c>
      <c r="G1007" s="10">
        <f>VLOOKUP(C1007,away!$B$2:$E$405,4,FALSE)</f>
        <v>1.84</v>
      </c>
      <c r="H1007" s="10">
        <f>VLOOKUP(A1007,away!$A$2:$E$405,3,FALSE)</f>
        <v>1.4931506849315099</v>
      </c>
      <c r="I1007" s="10">
        <f>VLOOKUP(C1007,away!$B$2:$E$405,3,FALSE)</f>
        <v>1</v>
      </c>
      <c r="J1007" s="10">
        <f>VLOOKUP(B1007,home!$B$2:$E$405,4,FALSE)</f>
        <v>0.67</v>
      </c>
      <c r="K1007" s="12">
        <f t="shared" si="1288"/>
        <v>4.2859397260274061</v>
      </c>
      <c r="L1007" s="12">
        <f t="shared" si="1289"/>
        <v>1.0004109589041117</v>
      </c>
      <c r="M1007" s="13">
        <f t="shared" si="1290"/>
        <v>5.0601928440759929E-3</v>
      </c>
      <c r="N1007" s="13">
        <f t="shared" si="1291"/>
        <v>2.1687681531784898E-2</v>
      </c>
      <c r="O1007" s="13">
        <f t="shared" si="1292"/>
        <v>5.0622723753817878E-3</v>
      </c>
      <c r="P1007" s="13">
        <f t="shared" si="1293"/>
        <v>2.1696594277619923E-2</v>
      </c>
      <c r="Q1007" s="13">
        <f t="shared" si="1294"/>
        <v>4.6476047921253913E-2</v>
      </c>
      <c r="R1007" s="13">
        <f t="shared" si="1295"/>
        <v>2.5321763806447446E-3</v>
      </c>
      <c r="S1007" s="13">
        <f t="shared" si="1296"/>
        <v>2.32571276309534E-2</v>
      </c>
      <c r="T1007" s="13">
        <f t="shared" si="1297"/>
        <v>4.6495147666975073E-2</v>
      </c>
      <c r="U1007" s="13">
        <f t="shared" si="1298"/>
        <v>1.0852755343113604E-2</v>
      </c>
      <c r="V1007" s="13">
        <f t="shared" si="1299"/>
        <v>1.1079956783824499E-2</v>
      </c>
      <c r="W1007" s="13">
        <f t="shared" si="1300"/>
        <v>6.6397846698151852E-2</v>
      </c>
      <c r="X1007" s="13">
        <f t="shared" si="1301"/>
        <v>6.6425133484466298E-2</v>
      </c>
      <c r="Y1007" s="13">
        <f t="shared" si="1302"/>
        <v>3.3226215742264274E-2</v>
      </c>
      <c r="Z1007" s="13">
        <f t="shared" si="1303"/>
        <v>8.4440566702505076E-4</v>
      </c>
      <c r="AA1007" s="13">
        <f t="shared" si="1304"/>
        <v>3.6190717931853349E-3</v>
      </c>
      <c r="AB1007" s="13">
        <f t="shared" si="1305"/>
        <v>7.755561784879135E-3</v>
      </c>
      <c r="AC1007" s="13">
        <f t="shared" si="1306"/>
        <v>2.9692214106231867E-3</v>
      </c>
      <c r="AD1007" s="13">
        <f t="shared" si="1307"/>
        <v>7.1144292221571689E-2</v>
      </c>
      <c r="AE1007" s="13">
        <f t="shared" si="1308"/>
        <v>7.1173529601936861E-2</v>
      </c>
      <c r="AF1007" s="13">
        <f t="shared" si="1309"/>
        <v>3.5601389498831917E-2</v>
      </c>
      <c r="AG1007" s="13">
        <f t="shared" si="1310"/>
        <v>1.1872006735615072E-2</v>
      </c>
      <c r="AH1007" s="13">
        <f t="shared" si="1311"/>
        <v>2.1118817076314927E-4</v>
      </c>
      <c r="AI1007" s="13">
        <f t="shared" si="1312"/>
        <v>9.0513977074084095E-4</v>
      </c>
      <c r="AJ1007" s="13">
        <f t="shared" si="1313"/>
        <v>1.9396872505127549E-3</v>
      </c>
      <c r="AK1007" s="13">
        <f t="shared" si="1314"/>
        <v>2.771127547680496E-3</v>
      </c>
      <c r="AL1007" s="13">
        <f t="shared" si="1315"/>
        <v>5.09245352908895E-4</v>
      </c>
      <c r="AM1007" s="13">
        <f t="shared" si="1316"/>
        <v>6.0984029662507322E-2</v>
      </c>
      <c r="AN1007" s="13">
        <f t="shared" si="1317"/>
        <v>6.100909159250574E-2</v>
      </c>
      <c r="AO1007" s="13">
        <f t="shared" si="1318"/>
        <v>3.0517081910963719E-2</v>
      </c>
      <c r="AP1007" s="13">
        <f t="shared" si="1319"/>
        <v>1.0176541059167514E-2</v>
      </c>
      <c r="AQ1007" s="13">
        <f t="shared" si="1320"/>
        <v>2.5451807998322093E-3</v>
      </c>
      <c r="AR1007" s="13">
        <f t="shared" si="1321"/>
        <v>4.2254992084473497E-5</v>
      </c>
      <c r="AS1007" s="13">
        <f t="shared" si="1322"/>
        <v>1.8110234919781854E-4</v>
      </c>
      <c r="AT1007" s="13">
        <f t="shared" si="1323"/>
        <v>3.8809687645190909E-4</v>
      </c>
      <c r="AU1007" s="13">
        <f t="shared" si="1324"/>
        <v>5.5445327344412899E-4</v>
      </c>
      <c r="AV1007" s="13">
        <f t="shared" si="1325"/>
        <v>5.9408832772003242E-4</v>
      </c>
      <c r="AW1007" s="13">
        <f t="shared" si="1326"/>
        <v>6.0652551253625139E-5</v>
      </c>
      <c r="AX1007" s="13">
        <f t="shared" si="1327"/>
        <v>4.3562312563962306E-2</v>
      </c>
      <c r="AY1007" s="13">
        <f t="shared" si="1328"/>
        <v>4.3580214884194161E-2</v>
      </c>
      <c r="AZ1007" s="13">
        <f t="shared" si="1329"/>
        <v>2.1799062280771959E-2</v>
      </c>
      <c r="BA1007" s="13">
        <f t="shared" si="1330"/>
        <v>7.2693402665058434E-3</v>
      </c>
      <c r="BB1007" s="13">
        <f t="shared" si="1331"/>
        <v>1.8180819166538453E-3</v>
      </c>
      <c r="BC1007" s="13">
        <f t="shared" si="1332"/>
        <v>3.6376581472117984E-4</v>
      </c>
      <c r="BD1007" s="13">
        <f t="shared" si="1333"/>
        <v>7.0453928582856276E-6</v>
      </c>
      <c r="BE1007" s="13">
        <f t="shared" si="1334"/>
        <v>3.0196129136796146E-5</v>
      </c>
      <c r="BF1007" s="13">
        <f t="shared" si="1335"/>
        <v>6.4709394719824134E-5</v>
      </c>
      <c r="BG1007" s="13">
        <f t="shared" si="1336"/>
        <v>9.2446855158960763E-5</v>
      </c>
      <c r="BH1007" s="13">
        <f t="shared" si="1337"/>
        <v>9.9055412268022935E-5</v>
      </c>
      <c r="BI1007" s="13">
        <f t="shared" si="1338"/>
        <v>8.4909105303508368E-5</v>
      </c>
      <c r="BJ1007" s="14">
        <f t="shared" si="1339"/>
        <v>0.75412399385463769</v>
      </c>
      <c r="BK1007" s="14">
        <f t="shared" si="1340"/>
        <v>0.10815255318420006</v>
      </c>
      <c r="BL1007" s="14">
        <f t="shared" si="1341"/>
        <v>3.7787338525245608E-2</v>
      </c>
      <c r="BM1007" s="14">
        <f t="shared" si="1342"/>
        <v>0.75487376356740665</v>
      </c>
      <c r="BN1007" s="14">
        <f t="shared" si="1343"/>
        <v>0.10251496533076127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1.4931506849315099</v>
      </c>
      <c r="F1008" s="10">
        <f>VLOOKUP(B1008,home!$B$2:$E$405,3,FALSE)</f>
        <v>1.67</v>
      </c>
      <c r="G1008" s="10">
        <f>VLOOKUP(C1008,away!$B$2:$E$405,4,FALSE)</f>
        <v>1.34</v>
      </c>
      <c r="H1008" s="10">
        <f>VLOOKUP(A1008,away!$A$2:$E$405,3,FALSE)</f>
        <v>1.4931506849315099</v>
      </c>
      <c r="I1008" s="10">
        <f>VLOOKUP(C1008,away!$B$2:$E$405,3,FALSE)</f>
        <v>0.22</v>
      </c>
      <c r="J1008" s="10">
        <f>VLOOKUP(B1008,home!$B$2:$E$405,4,FALSE)</f>
        <v>0.67</v>
      </c>
      <c r="K1008" s="12">
        <f t="shared" si="1288"/>
        <v>3.341372602739733</v>
      </c>
      <c r="L1008" s="12">
        <f t="shared" si="1289"/>
        <v>0.22009041095890458</v>
      </c>
      <c r="M1008" s="13">
        <f t="shared" si="1290"/>
        <v>2.8397248744576831E-2</v>
      </c>
      <c r="N1008" s="13">
        <f t="shared" si="1291"/>
        <v>9.4885788948314315E-2</v>
      </c>
      <c r="O1008" s="13">
        <f t="shared" si="1292"/>
        <v>6.2499621462961518E-3</v>
      </c>
      <c r="P1008" s="13">
        <f t="shared" si="1293"/>
        <v>2.0883452283794381E-2</v>
      </c>
      <c r="Q1008" s="13">
        <f t="shared" si="1294"/>
        <v>0.15852438779062103</v>
      </c>
      <c r="R1008" s="13">
        <f t="shared" si="1295"/>
        <v>6.8777836862795856E-4</v>
      </c>
      <c r="S1008" s="13">
        <f t="shared" si="1296"/>
        <v>3.8394439476535959E-3</v>
      </c>
      <c r="T1008" s="13">
        <f t="shared" si="1297"/>
        <v>3.4889697655846534E-2</v>
      </c>
      <c r="U1008" s="13">
        <f t="shared" si="1298"/>
        <v>2.2981237976904896E-3</v>
      </c>
      <c r="V1008" s="13">
        <f t="shared" si="1299"/>
        <v>3.1372696699648328E-4</v>
      </c>
      <c r="W1008" s="13">
        <f t="shared" si="1300"/>
        <v>0.17656301540989003</v>
      </c>
      <c r="X1008" s="13">
        <f t="shared" si="1301"/>
        <v>3.8859826621706096E-2</v>
      </c>
      <c r="Y1008" s="13">
        <f t="shared" si="1302"/>
        <v>4.2763376054815372E-3</v>
      </c>
      <c r="Z1008" s="13">
        <f t="shared" si="1303"/>
        <v>5.0457807933324147E-5</v>
      </c>
      <c r="AA1008" s="13">
        <f t="shared" si="1304"/>
        <v>1.6859833702271285E-4</v>
      </c>
      <c r="AB1008" s="13">
        <f t="shared" si="1305"/>
        <v>2.8167493209758644E-4</v>
      </c>
      <c r="AC1008" s="13">
        <f t="shared" si="1306"/>
        <v>1.4419755511222284E-5</v>
      </c>
      <c r="AD1008" s="13">
        <f t="shared" si="1307"/>
        <v>0.14749070558692998</v>
      </c>
      <c r="AE1008" s="13">
        <f t="shared" si="1308"/>
        <v>3.2461290005246217E-2</v>
      </c>
      <c r="AF1008" s="13">
        <f t="shared" si="1309"/>
        <v>3.5722093287554103E-3</v>
      </c>
      <c r="AG1008" s="13">
        <f t="shared" si="1310"/>
        <v>2.6206967306567045E-4</v>
      </c>
      <c r="AH1008" s="13">
        <f t="shared" si="1311"/>
        <v>2.7763199210326948E-6</v>
      </c>
      <c r="AI1008" s="13">
        <f t="shared" si="1312"/>
        <v>9.2767193205791861E-6</v>
      </c>
      <c r="AJ1008" s="13">
        <f t="shared" si="1313"/>
        <v>1.5498487890544825E-5</v>
      </c>
      <c r="AK1008" s="13">
        <f t="shared" si="1314"/>
        <v>1.7262074273786664E-5</v>
      </c>
      <c r="AL1008" s="13">
        <f t="shared" si="1315"/>
        <v>4.2417387525275764E-7</v>
      </c>
      <c r="AM1008" s="13">
        <f t="shared" si="1316"/>
        <v>9.8564280561383971E-2</v>
      </c>
      <c r="AN1008" s="13">
        <f t="shared" si="1317"/>
        <v>2.1693053014623768E-2</v>
      </c>
      <c r="AO1008" s="13">
        <f t="shared" si="1318"/>
        <v>2.3872164764709236E-3</v>
      </c>
      <c r="AP1008" s="13">
        <f t="shared" si="1319"/>
        <v>1.7513448511811801E-4</v>
      </c>
      <c r="AQ1008" s="13">
        <f t="shared" si="1320"/>
        <v>9.6363552006806823E-6</v>
      </c>
      <c r="AR1008" s="13">
        <f t="shared" si="1321"/>
        <v>1.2220827847469585E-7</v>
      </c>
      <c r="AS1008" s="13">
        <f t="shared" si="1322"/>
        <v>4.0834339352333654E-7</v>
      </c>
      <c r="AT1008" s="13">
        <f t="shared" si="1323"/>
        <v>6.8221371381432317E-7</v>
      </c>
      <c r="AU1008" s="13">
        <f t="shared" si="1324"/>
        <v>7.5984340418416806E-7</v>
      </c>
      <c r="AV1008" s="13">
        <f t="shared" si="1325"/>
        <v>6.3472998327836823E-7</v>
      </c>
      <c r="AW1008" s="13">
        <f t="shared" si="1326"/>
        <v>8.6649776098123866E-9</v>
      </c>
      <c r="AX1008" s="13">
        <f t="shared" si="1327"/>
        <v>5.4889997779426797E-2</v>
      </c>
      <c r="AY1008" s="13">
        <f t="shared" si="1328"/>
        <v>1.2080762168807404E-2</v>
      </c>
      <c r="AZ1008" s="13">
        <f t="shared" si="1329"/>
        <v>1.3294299552148042E-3</v>
      </c>
      <c r="BA1008" s="13">
        <f t="shared" si="1330"/>
        <v>9.7531595061434832E-5</v>
      </c>
      <c r="BB1008" s="13">
        <f t="shared" si="1331"/>
        <v>5.366442209637162E-6</v>
      </c>
      <c r="BC1008" s="13">
        <f t="shared" si="1332"/>
        <v>2.3622049426125093E-7</v>
      </c>
      <c r="BD1008" s="13">
        <f t="shared" si="1333"/>
        <v>4.4828117053460136E-9</v>
      </c>
      <c r="BE1008" s="13">
        <f t="shared" si="1334"/>
        <v>1.4978744215484152E-8</v>
      </c>
      <c r="BF1008" s="13">
        <f t="shared" si="1335"/>
        <v>2.5024782772532503E-8</v>
      </c>
      <c r="BG1008" s="13">
        <f t="shared" si="1336"/>
        <v>2.7872374515217786E-8</v>
      </c>
      <c r="BH1008" s="13">
        <f t="shared" si="1337"/>
        <v>2.3282997144612466E-8</v>
      </c>
      <c r="BI1008" s="13">
        <f t="shared" si="1338"/>
        <v>1.5559433753735103E-8</v>
      </c>
      <c r="BJ1008" s="14">
        <f t="shared" si="1339"/>
        <v>0.88301797367986856</v>
      </c>
      <c r="BK1008" s="14">
        <f t="shared" si="1340"/>
        <v>6.5529478041215172E-2</v>
      </c>
      <c r="BL1008" s="14">
        <f t="shared" si="1341"/>
        <v>9.7336697230582248E-3</v>
      </c>
      <c r="BM1008" s="14">
        <f t="shared" si="1342"/>
        <v>0.63662220746601494</v>
      </c>
      <c r="BN1008" s="14">
        <f t="shared" si="1343"/>
        <v>0.30962861828223059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1.4931506849315099</v>
      </c>
      <c r="F1009" s="10">
        <f>VLOOKUP(B1009,home!$B$2:$E$405,3,FALSE)</f>
        <v>1.51</v>
      </c>
      <c r="G1009" s="10">
        <f>VLOOKUP(C1009,away!$B$2:$E$405,4,FALSE)</f>
        <v>0.5</v>
      </c>
      <c r="H1009" s="10">
        <f>VLOOKUP(A1009,away!$A$2:$E$405,3,FALSE)</f>
        <v>1.4931506849315099</v>
      </c>
      <c r="I1009" s="10">
        <f>VLOOKUP(C1009,away!$B$2:$E$405,3,FALSE)</f>
        <v>0.5</v>
      </c>
      <c r="J1009" s="10">
        <f>VLOOKUP(B1009,home!$B$2:$E$405,4,FALSE)</f>
        <v>0.5</v>
      </c>
      <c r="K1009" s="12">
        <f t="shared" si="1288"/>
        <v>1.1273287671232901</v>
      </c>
      <c r="L1009" s="12">
        <f t="shared" si="1289"/>
        <v>0.37328767123287748</v>
      </c>
      <c r="M1009" s="13">
        <f t="shared" si="1290"/>
        <v>0.22299265654489842</v>
      </c>
      <c r="N1009" s="13">
        <f t="shared" si="1291"/>
        <v>0.25138603658030756</v>
      </c>
      <c r="O1009" s="13">
        <f t="shared" si="1292"/>
        <v>8.3240409463678E-2</v>
      </c>
      <c r="P1009" s="13">
        <f t="shared" si="1293"/>
        <v>9.3839308175525951E-2</v>
      </c>
      <c r="Q1009" s="13">
        <f t="shared" si="1294"/>
        <v>0.14169735534504427</v>
      </c>
      <c r="R1009" s="13">
        <f t="shared" si="1295"/>
        <v>1.553630930058377E-2</v>
      </c>
      <c r="S1009" s="13">
        <f t="shared" si="1296"/>
        <v>9.872315859298637E-3</v>
      </c>
      <c r="T1009" s="13">
        <f t="shared" si="1297"/>
        <v>5.2893875796609091E-2</v>
      </c>
      <c r="U1009" s="13">
        <f t="shared" si="1298"/>
        <v>1.7514528409473203E-2</v>
      </c>
      <c r="V1009" s="13">
        <f t="shared" si="1299"/>
        <v>4.6160528068048701E-4</v>
      </c>
      <c r="W1009" s="13">
        <f t="shared" si="1300"/>
        <v>5.324650163525315E-2</v>
      </c>
      <c r="X1009" s="13">
        <f t="shared" si="1301"/>
        <v>1.9876262596721251E-2</v>
      </c>
      <c r="Y1009" s="13">
        <f t="shared" si="1302"/>
        <v>3.7097818887716111E-3</v>
      </c>
      <c r="Z1009" s="13">
        <f t="shared" si="1303"/>
        <v>1.9331709061228711E-3</v>
      </c>
      <c r="AA1009" s="13">
        <f t="shared" si="1304"/>
        <v>2.1793191742381095E-3</v>
      </c>
      <c r="AB1009" s="13">
        <f t="shared" si="1305"/>
        <v>1.2284045989309977E-3</v>
      </c>
      <c r="AC1009" s="13">
        <f t="shared" si="1306"/>
        <v>1.2140736173890779E-5</v>
      </c>
      <c r="AD1009" s="13">
        <f t="shared" si="1307"/>
        <v>1.5006578260524556E-2</v>
      </c>
      <c r="AE1009" s="13">
        <f t="shared" si="1308"/>
        <v>5.6017706520451365E-3</v>
      </c>
      <c r="AF1009" s="13">
        <f t="shared" si="1309"/>
        <v>1.0455359607413036E-3</v>
      </c>
      <c r="AG1009" s="13">
        <f t="shared" si="1310"/>
        <v>1.3009522799178351E-4</v>
      </c>
      <c r="AH1009" s="13">
        <f t="shared" si="1311"/>
        <v>1.804072164104395E-4</v>
      </c>
      <c r="AI1009" s="13">
        <f t="shared" si="1312"/>
        <v>2.0337824485612533E-4</v>
      </c>
      <c r="AJ1009" s="13">
        <f t="shared" si="1313"/>
        <v>1.1463707301667722E-4</v>
      </c>
      <c r="AK1009" s="13">
        <f t="shared" si="1314"/>
        <v>4.3077890063504434E-5</v>
      </c>
      <c r="AL1009" s="13">
        <f t="shared" si="1315"/>
        <v>2.043615787087776E-7</v>
      </c>
      <c r="AM1009" s="13">
        <f t="shared" si="1316"/>
        <v>3.3834694738352593E-3</v>
      </c>
      <c r="AN1009" s="13">
        <f t="shared" si="1317"/>
        <v>1.2630074405754932E-3</v>
      </c>
      <c r="AO1009" s="13">
        <f t="shared" si="1318"/>
        <v>2.3573255312111138E-4</v>
      </c>
      <c r="AP1009" s="13">
        <f t="shared" si="1319"/>
        <v>2.9332018596120096E-5</v>
      </c>
      <c r="AQ1009" s="13">
        <f t="shared" si="1320"/>
        <v>2.7373202285762811E-6</v>
      </c>
      <c r="AR1009" s="13">
        <f t="shared" si="1321"/>
        <v>1.3468757937491744E-5</v>
      </c>
      <c r="AS1009" s="13">
        <f t="shared" si="1322"/>
        <v>1.5183718280354594E-5</v>
      </c>
      <c r="AT1009" s="13">
        <f t="shared" si="1323"/>
        <v>8.5585212046697571E-6</v>
      </c>
      <c r="AU1009" s="13">
        <f t="shared" si="1324"/>
        <v>3.2160890526862967E-6</v>
      </c>
      <c r="AV1009" s="13">
        <f t="shared" si="1325"/>
        <v>9.0639742668088881E-7</v>
      </c>
      <c r="AW1009" s="13">
        <f t="shared" si="1326"/>
        <v>2.3888615712016545E-9</v>
      </c>
      <c r="AX1009" s="13">
        <f t="shared" si="1327"/>
        <v>6.3571374508966454E-4</v>
      </c>
      <c r="AY1009" s="13">
        <f t="shared" si="1328"/>
        <v>2.3730410347525194E-4</v>
      </c>
      <c r="AZ1009" s="13">
        <f t="shared" si="1329"/>
        <v>4.4291348080141296E-5</v>
      </c>
      <c r="BA1009" s="13">
        <f t="shared" si="1330"/>
        <v>5.5111380602002437E-6</v>
      </c>
      <c r="BB1009" s="13">
        <f t="shared" si="1331"/>
        <v>5.1430997308375659E-7</v>
      </c>
      <c r="BC1009" s="13">
        <f t="shared" si="1332"/>
        <v>3.8397114428855878E-8</v>
      </c>
      <c r="BD1009" s="13">
        <f t="shared" si="1333"/>
        <v>8.379535474809377E-7</v>
      </c>
      <c r="BE1009" s="13">
        <f t="shared" si="1334"/>
        <v>9.4464913958827273E-7</v>
      </c>
      <c r="BF1009" s="13">
        <f t="shared" si="1335"/>
        <v>5.324650749480623E-7</v>
      </c>
      <c r="BG1009" s="13">
        <f t="shared" si="1336"/>
        <v>2.0008773215913639E-7</v>
      </c>
      <c r="BH1009" s="13">
        <f t="shared" si="1337"/>
        <v>5.6391164102863619E-8</v>
      </c>
      <c r="BI1009" s="13">
        <f t="shared" si="1338"/>
        <v>1.271427630094566E-8</v>
      </c>
      <c r="BJ1009" s="14">
        <f t="shared" si="1339"/>
        <v>0.55043144579215897</v>
      </c>
      <c r="BK1009" s="14">
        <f t="shared" si="1340"/>
        <v>0.3274155350616314</v>
      </c>
      <c r="BL1009" s="14">
        <f t="shared" si="1341"/>
        <v>0.12028438911608728</v>
      </c>
      <c r="BM1009" s="14">
        <f t="shared" si="1342"/>
        <v>0.19113516375134892</v>
      </c>
      <c r="BN1009" s="14">
        <f t="shared" si="1343"/>
        <v>0.80869207541003796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1.4931506849315099</v>
      </c>
      <c r="F1010" s="10">
        <f>VLOOKUP(B1010,home!$B$2:$E$405,3,FALSE)</f>
        <v>1.34</v>
      </c>
      <c r="G1010" s="10">
        <f>VLOOKUP(C1010,away!$B$2:$E$405,4,FALSE)</f>
        <v>1.1200000000000001</v>
      </c>
      <c r="H1010" s="10">
        <f>VLOOKUP(A1010,away!$A$2:$E$405,3,FALSE)</f>
        <v>1.4931506849315099</v>
      </c>
      <c r="I1010" s="10">
        <f>VLOOKUP(C1010,away!$B$2:$E$405,3,FALSE)</f>
        <v>0.67</v>
      </c>
      <c r="J1010" s="10">
        <f>VLOOKUP(B1010,home!$B$2:$E$405,4,FALSE)</f>
        <v>0.84</v>
      </c>
      <c r="K1010" s="12">
        <f t="shared" si="1288"/>
        <v>2.2409205479452106</v>
      </c>
      <c r="L1010" s="12">
        <f t="shared" si="1289"/>
        <v>0.84034520547945379</v>
      </c>
      <c r="M1010" s="13">
        <f t="shared" si="1290"/>
        <v>4.5901120363408807E-2</v>
      </c>
      <c r="N1010" s="13">
        <f t="shared" si="1291"/>
        <v>0.10286076379606912</v>
      </c>
      <c r="O1010" s="13">
        <f t="shared" si="1292"/>
        <v>3.8572786423525914E-2</v>
      </c>
      <c r="P1010" s="13">
        <f t="shared" si="1293"/>
        <v>8.6438549687981273E-2</v>
      </c>
      <c r="Q1010" s="13">
        <f t="shared" si="1294"/>
        <v>0.11525139958397507</v>
      </c>
      <c r="R1010" s="13">
        <f t="shared" si="1295"/>
        <v>1.6207228066496483E-2</v>
      </c>
      <c r="S1010" s="13">
        <f t="shared" si="1296"/>
        <v>4.0694120388604899E-2</v>
      </c>
      <c r="T1010" s="13">
        <f t="shared" si="1297"/>
        <v>9.6850961065190158E-2</v>
      </c>
      <c r="U1010" s="13">
        <f t="shared" si="1298"/>
        <v>3.6319110399446297E-2</v>
      </c>
      <c r="V1010" s="13">
        <f t="shared" si="1299"/>
        <v>8.5147782386961069E-3</v>
      </c>
      <c r="W1010" s="13">
        <f t="shared" si="1300"/>
        <v>8.6089743169057931E-2</v>
      </c>
      <c r="X1010" s="13">
        <f t="shared" si="1301"/>
        <v>7.2345102913075388E-2</v>
      </c>
      <c r="Y1010" s="13">
        <f t="shared" si="1302"/>
        <v>3.0397430186460281E-2</v>
      </c>
      <c r="Z1010" s="13">
        <f t="shared" si="1303"/>
        <v>4.5398887999307863E-3</v>
      </c>
      <c r="AA1010" s="13">
        <f t="shared" si="1304"/>
        <v>1.0173530097151223E-2</v>
      </c>
      <c r="AB1010" s="13">
        <f t="shared" si="1305"/>
        <v>1.1399036319922607E-2</v>
      </c>
      <c r="AC1010" s="13">
        <f t="shared" si="1306"/>
        <v>1.0021611074530539E-3</v>
      </c>
      <c r="AD1010" s="13">
        <f t="shared" si="1307"/>
        <v>4.8230068608716939E-2</v>
      </c>
      <c r="AE1010" s="13">
        <f t="shared" si="1308"/>
        <v>4.0529906915280391E-2</v>
      </c>
      <c r="AF1010" s="13">
        <f t="shared" si="1309"/>
        <v>1.7029556477392217E-2</v>
      </c>
      <c r="AG1010" s="13">
        <f t="shared" si="1310"/>
        <v>4.7702353790727093E-3</v>
      </c>
      <c r="AH1010" s="13">
        <f t="shared" si="1311"/>
        <v>9.5376844660792688E-4</v>
      </c>
      <c r="AI1010" s="13">
        <f t="shared" si="1312"/>
        <v>2.1373193099854877E-3</v>
      </c>
      <c r="AJ1010" s="13">
        <f t="shared" si="1313"/>
        <v>2.3947813796332796E-3</v>
      </c>
      <c r="AK1010" s="13">
        <f t="shared" si="1314"/>
        <v>1.7888382671522652E-3</v>
      </c>
      <c r="AL1010" s="13">
        <f t="shared" si="1315"/>
        <v>7.548866083974605E-5</v>
      </c>
      <c r="AM1010" s="13">
        <f t="shared" si="1316"/>
        <v>2.1615950354816223E-2</v>
      </c>
      <c r="AN1010" s="13">
        <f t="shared" si="1317"/>
        <v>1.8164860242551713E-2</v>
      </c>
      <c r="AO1010" s="13">
        <f t="shared" si="1318"/>
        <v>7.6323766065163386E-3</v>
      </c>
      <c r="AP1010" s="13">
        <f t="shared" si="1319"/>
        <v>2.1379436958998501E-3</v>
      </c>
      <c r="AQ1010" s="13">
        <f t="shared" si="1320"/>
        <v>4.4915268360861554E-4</v>
      </c>
      <c r="AR1010" s="13">
        <f t="shared" si="1321"/>
        <v>1.6029894824891159E-4</v>
      </c>
      <c r="AS1010" s="13">
        <f t="shared" si="1322"/>
        <v>3.592172069449919E-4</v>
      </c>
      <c r="AT1010" s="13">
        <f t="shared" si="1323"/>
        <v>4.0248861010925977E-4</v>
      </c>
      <c r="AU1010" s="13">
        <f t="shared" si="1324"/>
        <v>3.0064833223591617E-4</v>
      </c>
      <c r="AV1010" s="13">
        <f t="shared" si="1325"/>
        <v>1.6843225635323076E-4</v>
      </c>
      <c r="AW1010" s="13">
        <f t="shared" si="1326"/>
        <v>3.9487842497178462E-6</v>
      </c>
      <c r="AX1010" s="13">
        <f t="shared" si="1327"/>
        <v>8.0732712189118625E-3</v>
      </c>
      <c r="AY1010" s="13">
        <f t="shared" si="1328"/>
        <v>6.7843347613478506E-3</v>
      </c>
      <c r="AZ1010" s="13">
        <f t="shared" si="1329"/>
        <v>2.8505915945331302E-3</v>
      </c>
      <c r="BA1010" s="13">
        <f t="shared" si="1330"/>
        <v>7.984936597486491E-4</v>
      </c>
      <c r="BB1010" s="13">
        <f t="shared" si="1331"/>
        <v>1.6775257964387989E-4</v>
      </c>
      <c r="BC1010" s="13">
        <f t="shared" si="1332"/>
        <v>2.8194015202108945E-5</v>
      </c>
      <c r="BD1010" s="13">
        <f t="shared" si="1333"/>
        <v>2.2451075434061984E-5</v>
      </c>
      <c r="BE1010" s="13">
        <f t="shared" si="1334"/>
        <v>5.0311076263657437E-5</v>
      </c>
      <c r="BF1010" s="13">
        <f t="shared" si="1335"/>
        <v>5.6371562294234265E-5</v>
      </c>
      <c r="BG1010" s="13">
        <f t="shared" si="1336"/>
        <v>4.2108064088307663E-5</v>
      </c>
      <c r="BH1010" s="13">
        <f t="shared" si="1337"/>
        <v>2.3590206512420618E-5</v>
      </c>
      <c r="BI1010" s="13">
        <f t="shared" si="1338"/>
        <v>1.0572755700790862E-5</v>
      </c>
      <c r="BJ1010" s="14">
        <f t="shared" si="1339"/>
        <v>0.68305808950707037</v>
      </c>
      <c r="BK1010" s="14">
        <f t="shared" si="1340"/>
        <v>0.18941055320833175</v>
      </c>
      <c r="BL1010" s="14">
        <f t="shared" si="1341"/>
        <v>0.12154288880410728</v>
      </c>
      <c r="BM1010" s="14">
        <f t="shared" si="1342"/>
        <v>0.58653918642088532</v>
      </c>
      <c r="BN1010" s="14">
        <f t="shared" si="1343"/>
        <v>0.40523184792145667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1.4931506849315099</v>
      </c>
      <c r="F1011" s="10">
        <f>VLOOKUP(B1011,home!$B$2:$E$405,3,FALSE)</f>
        <v>1.47</v>
      </c>
      <c r="G1011" s="10">
        <f>VLOOKUP(C1011,away!$B$2:$E$405,4,FALSE)</f>
        <v>0.84</v>
      </c>
      <c r="H1011" s="10">
        <f>VLOOKUP(A1011,away!$A$2:$E$405,3,FALSE)</f>
        <v>1.4931506849315099</v>
      </c>
      <c r="I1011" s="10">
        <f>VLOOKUP(C1011,away!$B$2:$E$405,3,FALSE)</f>
        <v>1.17</v>
      </c>
      <c r="J1011" s="10">
        <f>VLOOKUP(B1011,home!$B$2:$E$405,4,FALSE)</f>
        <v>1.21</v>
      </c>
      <c r="K1011" s="12">
        <f t="shared" si="1288"/>
        <v>1.8437424657534283</v>
      </c>
      <c r="L1011" s="12">
        <f t="shared" si="1289"/>
        <v>2.1138534246575387</v>
      </c>
      <c r="M1011" s="13">
        <f t="shared" si="1290"/>
        <v>1.9108999241600796E-2</v>
      </c>
      <c r="N1011" s="13">
        <f t="shared" si="1291"/>
        <v>3.5232073379789446E-2</v>
      </c>
      <c r="O1011" s="13">
        <f t="shared" si="1292"/>
        <v>4.0393623488636142E-2</v>
      </c>
      <c r="P1011" s="13">
        <f t="shared" si="1293"/>
        <v>7.4475438971653596E-2</v>
      </c>
      <c r="Q1011" s="13">
        <f t="shared" si="1294"/>
        <v>3.2479434923429369E-2</v>
      </c>
      <c r="R1011" s="13">
        <f t="shared" si="1295"/>
        <v>4.2693099672890374E-2</v>
      </c>
      <c r="S1011" s="13">
        <f t="shared" si="1296"/>
        <v>7.2565168639829009E-2</v>
      </c>
      <c r="T1011" s="13">
        <f t="shared" si="1297"/>
        <v>6.865676474383281E-2</v>
      </c>
      <c r="U1011" s="13">
        <f t="shared" si="1298"/>
        <v>7.8715080861551767E-2</v>
      </c>
      <c r="V1011" s="13">
        <f t="shared" si="1299"/>
        <v>3.1423953826239241E-2</v>
      </c>
      <c r="W1011" s="13">
        <f t="shared" si="1300"/>
        <v>1.9961237810667224E-2</v>
      </c>
      <c r="X1011" s="13">
        <f t="shared" si="1301"/>
        <v>4.2195130906482449E-2</v>
      </c>
      <c r="Y1011" s="13">
        <f t="shared" si="1302"/>
        <v>4.4597160985270556E-2</v>
      </c>
      <c r="Z1011" s="13">
        <f t="shared" si="1303"/>
        <v>3.0082318317594978E-2</v>
      </c>
      <c r="AA1011" s="13">
        <f t="shared" si="1304"/>
        <v>5.5464047750462084E-2</v>
      </c>
      <c r="AB1011" s="13">
        <f t="shared" si="1305"/>
        <v>5.1130710080051447E-2</v>
      </c>
      <c r="AC1011" s="13">
        <f t="shared" si="1306"/>
        <v>7.6544849557689679E-3</v>
      </c>
      <c r="AD1011" s="13">
        <f t="shared" si="1307"/>
        <v>9.2008454551325367E-3</v>
      </c>
      <c r="AE1011" s="13">
        <f t="shared" si="1308"/>
        <v>1.9449238675076658E-2</v>
      </c>
      <c r="AF1011" s="13">
        <f t="shared" si="1309"/>
        <v>2.0556419890146331E-2</v>
      </c>
      <c r="AG1011" s="13">
        <f t="shared" si="1310"/>
        <v>1.4484419527828054E-2</v>
      </c>
      <c r="AH1011" s="13">
        <f t="shared" si="1311"/>
        <v>1.5897402899321594E-2</v>
      </c>
      <c r="AI1011" s="13">
        <f t="shared" si="1312"/>
        <v>2.9310716820670893E-2</v>
      </c>
      <c r="AJ1011" s="13">
        <f t="shared" si="1313"/>
        <v>2.7020706651972131E-2</v>
      </c>
      <c r="AK1011" s="13">
        <f t="shared" si="1314"/>
        <v>1.6606408102969053E-2</v>
      </c>
      <c r="AL1011" s="13">
        <f t="shared" si="1315"/>
        <v>1.193303992480679E-3</v>
      </c>
      <c r="AM1011" s="13">
        <f t="shared" si="1316"/>
        <v>3.3927978972924564E-3</v>
      </c>
      <c r="AN1011" s="13">
        <f t="shared" si="1317"/>
        <v>7.1718774543625529E-3</v>
      </c>
      <c r="AO1011" s="13">
        <f t="shared" si="1318"/>
        <v>7.58014885906424E-3</v>
      </c>
      <c r="AP1011" s="13">
        <f t="shared" si="1319"/>
        <v>5.3411078750489581E-3</v>
      </c>
      <c r="AQ1011" s="13">
        <f t="shared" si="1320"/>
        <v>2.8225797932843982E-3</v>
      </c>
      <c r="AR1011" s="13">
        <f t="shared" si="1321"/>
        <v>6.7209559123783298E-3</v>
      </c>
      <c r="AS1011" s="13">
        <f t="shared" si="1322"/>
        <v>1.2391711826108502E-2</v>
      </c>
      <c r="AT1011" s="13">
        <f t="shared" si="1323"/>
        <v>1.1423562658587608E-2</v>
      </c>
      <c r="AU1011" s="13">
        <f t="shared" si="1324"/>
        <v>7.0207025279443681E-3</v>
      </c>
      <c r="AV1011" s="13">
        <f t="shared" si="1325"/>
        <v>3.2360918475483691E-3</v>
      </c>
      <c r="AW1011" s="13">
        <f t="shared" si="1326"/>
        <v>1.2918846005340222E-4</v>
      </c>
      <c r="AX1011" s="13">
        <f t="shared" si="1327"/>
        <v>1.0425742601595067E-3</v>
      </c>
      <c r="AY1011" s="13">
        <f t="shared" si="1328"/>
        <v>2.2038491702979723E-3</v>
      </c>
      <c r="AZ1011" s="13">
        <f t="shared" si="1329"/>
        <v>2.3293070580315232E-3</v>
      </c>
      <c r="BA1011" s="13">
        <f t="shared" si="1330"/>
        <v>1.6412712338996368E-3</v>
      </c>
      <c r="BB1011" s="13">
        <f t="shared" si="1331"/>
        <v>8.6735170464266316E-4</v>
      </c>
      <c r="BC1011" s="13">
        <f t="shared" si="1332"/>
        <v>3.6669087424828962E-4</v>
      </c>
      <c r="BD1011" s="13">
        <f t="shared" si="1333"/>
        <v>2.3678526120588755E-3</v>
      </c>
      <c r="BE1011" s="13">
        <f t="shared" si="1334"/>
        <v>4.3657104134981264E-3</v>
      </c>
      <c r="BF1011" s="13">
        <f t="shared" si="1335"/>
        <v>4.0246228412742294E-3</v>
      </c>
      <c r="BG1011" s="13">
        <f t="shared" si="1336"/>
        <v>2.4734560136995053E-3</v>
      </c>
      <c r="BH1011" s="13">
        <f t="shared" si="1337"/>
        <v>1.1401039724077428E-3</v>
      </c>
      <c r="BI1011" s="13">
        <f t="shared" si="1338"/>
        <v>4.2041162186046583E-4</v>
      </c>
      <c r="BJ1011" s="14">
        <f t="shared" si="1339"/>
        <v>0.34157228247798749</v>
      </c>
      <c r="BK1011" s="14">
        <f t="shared" si="1340"/>
        <v>0.20862519879787028</v>
      </c>
      <c r="BL1011" s="14">
        <f t="shared" si="1341"/>
        <v>0.41281697857589156</v>
      </c>
      <c r="BM1011" s="14">
        <f t="shared" si="1342"/>
        <v>0.74663944778110003</v>
      </c>
      <c r="BN1011" s="14">
        <f t="shared" si="1343"/>
        <v>0.24438266967799971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1.4931506849315099</v>
      </c>
      <c r="F1012" s="10">
        <f>VLOOKUP(B1012,home!$B$2:$E$405,3,FALSE)</f>
        <v>0.5</v>
      </c>
      <c r="G1012" s="10">
        <f>VLOOKUP(C1012,away!$B$2:$E$405,4,FALSE)</f>
        <v>0.67</v>
      </c>
      <c r="H1012" s="10">
        <f>VLOOKUP(A1012,away!$A$2:$E$405,3,FALSE)</f>
        <v>1.4931506849315099</v>
      </c>
      <c r="I1012" s="10">
        <f>VLOOKUP(C1012,away!$B$2:$E$405,3,FALSE)</f>
        <v>0.33</v>
      </c>
      <c r="J1012" s="10">
        <f>VLOOKUP(B1012,home!$B$2:$E$405,4,FALSE)</f>
        <v>1.67</v>
      </c>
      <c r="K1012" s="12">
        <f t="shared" si="1288"/>
        <v>0.50020547945205585</v>
      </c>
      <c r="L1012" s="12">
        <f t="shared" si="1289"/>
        <v>0.82287534246575511</v>
      </c>
      <c r="M1012" s="13">
        <f t="shared" si="1290"/>
        <v>0.26631357212413781</v>
      </c>
      <c r="N1012" s="13">
        <f t="shared" si="1291"/>
        <v>0.13321150802894399</v>
      </c>
      <c r="O1012" s="13">
        <f t="shared" si="1292"/>
        <v>0.21914287186492848</v>
      </c>
      <c r="P1012" s="13">
        <f t="shared" si="1293"/>
        <v>0.10961646528969697</v>
      </c>
      <c r="Q1012" s="13">
        <f t="shared" si="1294"/>
        <v>3.3316563121074665E-2</v>
      </c>
      <c r="R1012" s="13">
        <f t="shared" si="1295"/>
        <v>9.0163632867391055E-2</v>
      </c>
      <c r="S1012" s="13">
        <f t="shared" si="1296"/>
        <v>1.1279719398798032E-2</v>
      </c>
      <c r="T1012" s="13">
        <f t="shared" si="1297"/>
        <v>2.7415378288036259E-2</v>
      </c>
      <c r="U1012" s="13">
        <f t="shared" si="1298"/>
        <v>4.5100343207572481E-2</v>
      </c>
      <c r="V1012" s="13">
        <f t="shared" si="1299"/>
        <v>5.1586763348763836E-4</v>
      </c>
      <c r="W1012" s="13">
        <f t="shared" si="1300"/>
        <v>5.5550424765572776E-3</v>
      </c>
      <c r="X1012" s="13">
        <f t="shared" si="1301"/>
        <v>4.571107480308886E-3</v>
      </c>
      <c r="Y1012" s="13">
        <f t="shared" si="1302"/>
        <v>1.8807258166534749E-3</v>
      </c>
      <c r="Z1012" s="13">
        <f t="shared" si="1303"/>
        <v>2.4731143424570345E-2</v>
      </c>
      <c r="AA1012" s="13">
        <f t="shared" si="1304"/>
        <v>1.2370653454084765E-2</v>
      </c>
      <c r="AB1012" s="13">
        <f t="shared" si="1305"/>
        <v>3.0939343210678507E-3</v>
      </c>
      <c r="AC1012" s="13">
        <f t="shared" si="1306"/>
        <v>1.3270912671021578E-5</v>
      </c>
      <c r="AD1012" s="13">
        <f t="shared" si="1307"/>
        <v>6.9466567134071708E-4</v>
      </c>
      <c r="AE1012" s="13">
        <f t="shared" si="1308"/>
        <v>5.7162325220369624E-4</v>
      </c>
      <c r="AF1012" s="13">
        <f t="shared" si="1309"/>
        <v>2.3518733970925263E-4</v>
      </c>
      <c r="AG1012" s="13">
        <f t="shared" si="1310"/>
        <v>6.4509954235620386E-5</v>
      </c>
      <c r="AH1012" s="13">
        <f t="shared" si="1311"/>
        <v>5.0876620287657569E-3</v>
      </c>
      <c r="AI1012" s="13">
        <f t="shared" si="1312"/>
        <v>2.5448764243887942E-3</v>
      </c>
      <c r="AJ1012" s="13">
        <f t="shared" si="1313"/>
        <v>6.3648056600381525E-4</v>
      </c>
      <c r="AK1012" s="13">
        <f t="shared" si="1314"/>
        <v>1.0612368889328476E-4</v>
      </c>
      <c r="AL1012" s="13">
        <f t="shared" si="1315"/>
        <v>2.1849589212637613E-7</v>
      </c>
      <c r="AM1012" s="13">
        <f t="shared" si="1316"/>
        <v>6.949511503837356E-5</v>
      </c>
      <c r="AN1012" s="13">
        <f t="shared" si="1317"/>
        <v>5.7185816586898688E-5</v>
      </c>
      <c r="AO1012" s="13">
        <f t="shared" si="1318"/>
        <v>2.3528399204064058E-5</v>
      </c>
      <c r="AP1012" s="13">
        <f t="shared" si="1319"/>
        <v>6.4536465175717375E-6</v>
      </c>
      <c r="AQ1012" s="13">
        <f t="shared" si="1320"/>
        <v>1.3276366470749428E-6</v>
      </c>
      <c r="AR1012" s="13">
        <f t="shared" si="1321"/>
        <v>8.3730232685412834E-4</v>
      </c>
      <c r="AS1012" s="13">
        <f t="shared" si="1322"/>
        <v>4.188232118503912E-4</v>
      </c>
      <c r="AT1012" s="13">
        <f t="shared" si="1323"/>
        <v>1.0474883274463746E-4</v>
      </c>
      <c r="AU1012" s="13">
        <f t="shared" si="1324"/>
        <v>1.7465313368358196E-5</v>
      </c>
      <c r="AV1012" s="13">
        <f t="shared" si="1325"/>
        <v>2.1840613618000026E-6</v>
      </c>
      <c r="AW1012" s="13">
        <f t="shared" si="1326"/>
        <v>2.4981773662298454E-9</v>
      </c>
      <c r="AX1012" s="13">
        <f t="shared" si="1327"/>
        <v>5.7936395562242331E-6</v>
      </c>
      <c r="AY1012" s="13">
        <f t="shared" si="1328"/>
        <v>4.7674431339511612E-6</v>
      </c>
      <c r="AZ1012" s="13">
        <f t="shared" si="1329"/>
        <v>1.9615057007680375E-6</v>
      </c>
      <c r="BA1012" s="13">
        <f t="shared" si="1330"/>
        <v>5.3802489175600989E-7</v>
      </c>
      <c r="BB1012" s="13">
        <f t="shared" si="1331"/>
        <v>1.1068185426470686E-7</v>
      </c>
      <c r="BC1012" s="13">
        <f t="shared" si="1332"/>
        <v>1.8215473746563097E-8</v>
      </c>
      <c r="BD1012" s="13">
        <f t="shared" si="1333"/>
        <v>1.1483257315957738E-4</v>
      </c>
      <c r="BE1012" s="13">
        <f t="shared" si="1334"/>
        <v>5.743988231399967E-5</v>
      </c>
      <c r="BF1012" s="13">
        <f t="shared" si="1335"/>
        <v>1.4365871936271935E-5</v>
      </c>
      <c r="BG1012" s="13">
        <f t="shared" si="1336"/>
        <v>2.3952959532099123E-6</v>
      </c>
      <c r="BH1012" s="13">
        <f t="shared" si="1337"/>
        <v>2.9953504017623331E-7</v>
      </c>
      <c r="BI1012" s="13">
        <f t="shared" si="1338"/>
        <v>2.9965813676808728E-8</v>
      </c>
      <c r="BJ1012" s="14">
        <f t="shared" si="1339"/>
        <v>0.20768749155366853</v>
      </c>
      <c r="BK1012" s="14">
        <f t="shared" si="1340"/>
        <v>0.38774388129781751</v>
      </c>
      <c r="BL1012" s="14">
        <f t="shared" si="1341"/>
        <v>0.3798164652934925</v>
      </c>
      <c r="BM1012" s="14">
        <f t="shared" si="1342"/>
        <v>0.1482096033284194</v>
      </c>
      <c r="BN1012" s="14">
        <f t="shared" si="1343"/>
        <v>0.85176461329617292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1.4931506849315099</v>
      </c>
      <c r="F1013" s="10">
        <f>VLOOKUP(B1013,home!$B$2:$E$405,3,FALSE)</f>
        <v>0.67</v>
      </c>
      <c r="G1013" s="10">
        <f>VLOOKUP(C1013,away!$B$2:$E$405,4,FALSE)</f>
        <v>1.34</v>
      </c>
      <c r="H1013" s="10">
        <f>VLOOKUP(A1013,away!$A$2:$E$405,3,FALSE)</f>
        <v>1.4931506849315099</v>
      </c>
      <c r="I1013" s="10">
        <f>VLOOKUP(C1013,away!$B$2:$E$405,3,FALSE)</f>
        <v>1.17</v>
      </c>
      <c r="J1013" s="10">
        <f>VLOOKUP(B1013,home!$B$2:$E$405,4,FALSE)</f>
        <v>0.67</v>
      </c>
      <c r="K1013" s="12">
        <f t="shared" si="1288"/>
        <v>1.3405506849315096</v>
      </c>
      <c r="L1013" s="12">
        <f t="shared" si="1289"/>
        <v>1.1704808219178107</v>
      </c>
      <c r="M1013" s="13">
        <f t="shared" si="1290"/>
        <v>8.1184453715583152E-2</v>
      </c>
      <c r="N1013" s="13">
        <f t="shared" si="1291"/>
        <v>0.10883187503421543</v>
      </c>
      <c r="O1013" s="13">
        <f t="shared" si="1292"/>
        <v>9.5024846111964212E-2</v>
      </c>
      <c r="P1013" s="13">
        <f t="shared" si="1293"/>
        <v>0.12738562254090491</v>
      </c>
      <c r="Q1013" s="13">
        <f t="shared" si="1294"/>
        <v>7.2947322309748999E-2</v>
      </c>
      <c r="R1013" s="13">
        <f t="shared" si="1295"/>
        <v>5.5612379989872701E-2</v>
      </c>
      <c r="S1013" s="13">
        <f t="shared" si="1296"/>
        <v>4.996984055279529E-2</v>
      </c>
      <c r="T1013" s="13">
        <f t="shared" si="1297"/>
        <v>8.5383441773818444E-2</v>
      </c>
      <c r="U1013" s="13">
        <f t="shared" si="1298"/>
        <v>7.4551214086095219E-2</v>
      </c>
      <c r="V1013" s="13">
        <f t="shared" si="1299"/>
        <v>8.7119022803551459E-3</v>
      </c>
      <c r="W1013" s="13">
        <f t="shared" si="1300"/>
        <v>3.2596527628751197E-2</v>
      </c>
      <c r="X1013" s="13">
        <f t="shared" si="1301"/>
        <v>3.8153610450567317E-2</v>
      </c>
      <c r="Y1013" s="13">
        <f t="shared" si="1302"/>
        <v>2.2329034659656011E-2</v>
      </c>
      <c r="Z1013" s="13">
        <f t="shared" si="1303"/>
        <v>2.1697741413117255E-2</v>
      </c>
      <c r="AA1013" s="13">
        <f t="shared" si="1304"/>
        <v>2.9086922112821118E-2</v>
      </c>
      <c r="AB1013" s="13">
        <f t="shared" si="1305"/>
        <v>1.9496246680445917E-2</v>
      </c>
      <c r="AC1013" s="13">
        <f t="shared" si="1306"/>
        <v>8.5435930518981901E-4</v>
      </c>
      <c r="AD1013" s="13">
        <f t="shared" si="1307"/>
        <v>1.0924324359777826E-2</v>
      </c>
      <c r="AE1013" s="13">
        <f t="shared" si="1308"/>
        <v>1.278671215552951E-2</v>
      </c>
      <c r="AF1013" s="13">
        <f t="shared" si="1309"/>
        <v>7.4833006767153244E-3</v>
      </c>
      <c r="AG1013" s="13">
        <f t="shared" si="1310"/>
        <v>2.9196866422466186E-3</v>
      </c>
      <c r="AH1013" s="13">
        <f t="shared" si="1311"/>
        <v>6.3491975507464033E-3</v>
      </c>
      <c r="AI1013" s="13">
        <f t="shared" si="1312"/>
        <v>8.5114211254185539E-3</v>
      </c>
      <c r="AJ1013" s="13">
        <f t="shared" si="1313"/>
        <v>5.704995709710183E-3</v>
      </c>
      <c r="AK1013" s="13">
        <f t="shared" si="1314"/>
        <v>2.5492786353944357E-3</v>
      </c>
      <c r="AL1013" s="13">
        <f t="shared" si="1315"/>
        <v>5.3622626985456869E-5</v>
      </c>
      <c r="AM1013" s="13">
        <f t="shared" si="1316"/>
        <v>2.9289221005828273E-3</v>
      </c>
      <c r="AN1013" s="13">
        <f t="shared" si="1317"/>
        <v>3.4282471476234275E-3</v>
      </c>
      <c r="AO1013" s="13">
        <f t="shared" si="1318"/>
        <v>2.0063487695438308E-3</v>
      </c>
      <c r="AP1013" s="13">
        <f t="shared" si="1319"/>
        <v>7.8279758560981661E-4</v>
      </c>
      <c r="AQ1013" s="13">
        <f t="shared" si="1320"/>
        <v>2.2906239034996406E-4</v>
      </c>
      <c r="AR1013" s="13">
        <f t="shared" si="1321"/>
        <v>1.4863227935432402E-3</v>
      </c>
      <c r="AS1013" s="13">
        <f t="shared" si="1322"/>
        <v>1.9924910389137055E-3</v>
      </c>
      <c r="AT1013" s="13">
        <f t="shared" si="1323"/>
        <v>1.3355176134678319E-3</v>
      </c>
      <c r="AU1013" s="13">
        <f t="shared" si="1324"/>
        <v>5.9677635049079885E-4</v>
      </c>
      <c r="AV1013" s="13">
        <f t="shared" si="1325"/>
        <v>2.0000223635034185E-4</v>
      </c>
      <c r="AW1013" s="13">
        <f t="shared" si="1326"/>
        <v>2.337185195836603E-6</v>
      </c>
      <c r="AX1013" s="13">
        <f t="shared" si="1327"/>
        <v>6.5439475467455699E-4</v>
      </c>
      <c r="AY1013" s="13">
        <f t="shared" si="1328"/>
        <v>7.6595651031017946E-4</v>
      </c>
      <c r="AZ1013" s="13">
        <f t="shared" si="1329"/>
        <v>4.4826870287057867E-4</v>
      </c>
      <c r="BA1013" s="13">
        <f t="shared" si="1330"/>
        <v>1.7489663992532851E-4</v>
      </c>
      <c r="BB1013" s="13">
        <f t="shared" si="1331"/>
        <v>5.1178290712615483E-5</v>
      </c>
      <c r="BC1013" s="13">
        <f t="shared" si="1332"/>
        <v>1.1980641555530167E-5</v>
      </c>
      <c r="BD1013" s="13">
        <f t="shared" si="1333"/>
        <v>2.8995205417027786E-4</v>
      </c>
      <c r="BE1013" s="13">
        <f t="shared" si="1334"/>
        <v>3.8869542481526412E-4</v>
      </c>
      <c r="BF1013" s="13">
        <f t="shared" si="1335"/>
        <v>2.605329589829233E-4</v>
      </c>
      <c r="BG1013" s="13">
        <f t="shared" si="1336"/>
        <v>1.1641921220393021E-4</v>
      </c>
      <c r="BH1013" s="13">
        <f t="shared" si="1337"/>
        <v>3.9016463664791363E-5</v>
      </c>
      <c r="BI1013" s="13">
        <f t="shared" si="1338"/>
        <v>1.0460709417888281E-5</v>
      </c>
      <c r="BJ1013" s="14">
        <f t="shared" si="1339"/>
        <v>0.40583788922478531</v>
      </c>
      <c r="BK1013" s="14">
        <f t="shared" si="1340"/>
        <v>0.26892575753212394</v>
      </c>
      <c r="BL1013" s="14">
        <f t="shared" si="1341"/>
        <v>0.30360268885848979</v>
      </c>
      <c r="BM1013" s="14">
        <f t="shared" si="1342"/>
        <v>0.45831395800111252</v>
      </c>
      <c r="BN1013" s="14">
        <f t="shared" si="1343"/>
        <v>0.5409864997022894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1.4931506849315099</v>
      </c>
      <c r="F1014" s="10">
        <f>VLOOKUP(B1014,home!$B$2:$E$405,3,FALSE)</f>
        <v>0.67</v>
      </c>
      <c r="G1014" s="10">
        <f>VLOOKUP(C1014,away!$B$2:$E$405,4,FALSE)</f>
        <v>0.5</v>
      </c>
      <c r="H1014" s="10">
        <f>VLOOKUP(A1014,away!$A$2:$E$405,3,FALSE)</f>
        <v>1.4931506849315099</v>
      </c>
      <c r="I1014" s="10">
        <f>VLOOKUP(C1014,away!$B$2:$E$405,3,FALSE)</f>
        <v>1.17</v>
      </c>
      <c r="J1014" s="10">
        <f>VLOOKUP(B1014,home!$B$2:$E$405,4,FALSE)</f>
        <v>0.22</v>
      </c>
      <c r="K1014" s="12">
        <f t="shared" si="1288"/>
        <v>0.50020547945205585</v>
      </c>
      <c r="L1014" s="12">
        <f t="shared" si="1289"/>
        <v>0.38433698630137064</v>
      </c>
      <c r="M1014" s="13">
        <f t="shared" si="1290"/>
        <v>0.41290304735225464</v>
      </c>
      <c r="N1014" s="13">
        <f t="shared" si="1291"/>
        <v>0.20653636676804943</v>
      </c>
      <c r="O1014" s="13">
        <f t="shared" si="1292"/>
        <v>0.15869391285401765</v>
      </c>
      <c r="P1014" s="13">
        <f t="shared" si="1293"/>
        <v>7.9379564765266655E-2</v>
      </c>
      <c r="Q1014" s="13">
        <f t="shared" si="1294"/>
        <v>5.165531118174891E-2</v>
      </c>
      <c r="R1014" s="13">
        <f t="shared" si="1295"/>
        <v>3.0495970105342746E-2</v>
      </c>
      <c r="S1014" s="13">
        <f t="shared" si="1296"/>
        <v>3.8151300545788765E-3</v>
      </c>
      <c r="T1014" s="13">
        <f t="shared" si="1297"/>
        <v>1.9853046626052865E-2</v>
      </c>
      <c r="U1014" s="13">
        <f t="shared" si="1298"/>
        <v>1.5254251347898528E-2</v>
      </c>
      <c r="V1014" s="13">
        <f t="shared" si="1299"/>
        <v>8.1494343041799003E-5</v>
      </c>
      <c r="W1014" s="13">
        <f t="shared" si="1300"/>
        <v>8.6127565653039521E-3</v>
      </c>
      <c r="X1014" s="13">
        <f t="shared" si="1301"/>
        <v>3.3102009020562644E-3</v>
      </c>
      <c r="Y1014" s="13">
        <f t="shared" si="1302"/>
        <v>6.3611631937419164E-4</v>
      </c>
      <c r="Z1014" s="13">
        <f t="shared" si="1303"/>
        <v>3.9069097482080407E-3</v>
      </c>
      <c r="AA1014" s="13">
        <f t="shared" si="1304"/>
        <v>1.9542576637783136E-3</v>
      </c>
      <c r="AB1014" s="13">
        <f t="shared" si="1305"/>
        <v>4.8876519584154302E-4</v>
      </c>
      <c r="AC1014" s="13">
        <f t="shared" si="1306"/>
        <v>9.7919256151228859E-7</v>
      </c>
      <c r="AD1014" s="13">
        <f t="shared" si="1307"/>
        <v>1.077037006787926E-3</v>
      </c>
      <c r="AE1014" s="13">
        <f t="shared" si="1308"/>
        <v>4.1394515732392031E-4</v>
      </c>
      <c r="AF1014" s="13">
        <f t="shared" si="1309"/>
        <v>7.9547217129961135E-5</v>
      </c>
      <c r="AG1014" s="13">
        <f t="shared" si="1310"/>
        <v>1.0190979233463343E-5</v>
      </c>
      <c r="AH1014" s="13">
        <f t="shared" si="1311"/>
        <v>3.7539247959443139E-4</v>
      </c>
      <c r="AI1014" s="13">
        <f t="shared" si="1312"/>
        <v>1.8777337523822861E-4</v>
      </c>
      <c r="AJ1014" s="13">
        <f t="shared" si="1313"/>
        <v>4.696263559468447E-5</v>
      </c>
      <c r="AK1014" s="13">
        <f t="shared" si="1314"/>
        <v>7.8303225513237762E-6</v>
      </c>
      <c r="AL1014" s="13">
        <f t="shared" si="1315"/>
        <v>7.529891566813372E-9</v>
      </c>
      <c r="AM1014" s="13">
        <f t="shared" si="1316"/>
        <v>1.0774796247359237E-4</v>
      </c>
      <c r="AN1014" s="13">
        <f t="shared" si="1317"/>
        <v>4.1411527177213667E-5</v>
      </c>
      <c r="AO1014" s="13">
        <f t="shared" si="1318"/>
        <v>7.9579907767138034E-6</v>
      </c>
      <c r="AP1014" s="13">
        <f t="shared" si="1319"/>
        <v>1.0195167307120956E-6</v>
      </c>
      <c r="AQ1014" s="13">
        <f t="shared" si="1320"/>
        <v>9.7959496941428228E-8</v>
      </c>
      <c r="AR1014" s="13">
        <f t="shared" si="1321"/>
        <v>2.88554428575045E-5</v>
      </c>
      <c r="AS1014" s="13">
        <f t="shared" si="1322"/>
        <v>1.4433650629339437E-5</v>
      </c>
      <c r="AT1014" s="13">
        <f t="shared" si="1323"/>
        <v>3.6098955666461008E-6</v>
      </c>
      <c r="AU1014" s="13">
        <f t="shared" si="1324"/>
        <v>6.0189651422868785E-7</v>
      </c>
      <c r="AV1014" s="13">
        <f t="shared" si="1325"/>
        <v>7.5267983620070483E-8</v>
      </c>
      <c r="AW1014" s="13">
        <f t="shared" si="1326"/>
        <v>4.0211182688054727E-11</v>
      </c>
      <c r="AX1014" s="13">
        <f t="shared" si="1327"/>
        <v>8.9826868715142268E-6</v>
      </c>
      <c r="AY1014" s="13">
        <f t="shared" si="1328"/>
        <v>3.4523788010866649E-6</v>
      </c>
      <c r="AZ1014" s="13">
        <f t="shared" si="1329"/>
        <v>6.6343843199019395E-7</v>
      </c>
      <c r="BA1014" s="13">
        <f t="shared" si="1330"/>
        <v>8.4994642515872658E-8</v>
      </c>
      <c r="BB1014" s="13">
        <f t="shared" si="1331"/>
        <v>8.1666461890782126E-9</v>
      </c>
      <c r="BC1014" s="13">
        <f t="shared" si="1332"/>
        <v>6.2774883689997866E-10</v>
      </c>
      <c r="BD1014" s="13">
        <f t="shared" si="1333"/>
        <v>1.8483689910407813E-6</v>
      </c>
      <c r="BE1014" s="13">
        <f t="shared" si="1334"/>
        <v>9.2456429736786661E-7</v>
      </c>
      <c r="BF1014" s="13">
        <f t="shared" si="1335"/>
        <v>2.3123606382457343E-7</v>
      </c>
      <c r="BG1014" s="13">
        <f t="shared" si="1336"/>
        <v>3.855518205732565E-8</v>
      </c>
      <c r="BH1014" s="13">
        <f t="shared" si="1337"/>
        <v>4.8213783315864687E-9</v>
      </c>
      <c r="BI1014" s="13">
        <f t="shared" si="1338"/>
        <v>4.8233597199419271E-10</v>
      </c>
      <c r="BJ1014" s="14">
        <f t="shared" si="1339"/>
        <v>0.29235594597285813</v>
      </c>
      <c r="BK1014" s="14">
        <f t="shared" si="1340"/>
        <v>0.49618367561639609</v>
      </c>
      <c r="BL1014" s="14">
        <f t="shared" si="1341"/>
        <v>0.20755574016165737</v>
      </c>
      <c r="BM1014" s="14">
        <f t="shared" si="1342"/>
        <v>6.0334646133849798E-2</v>
      </c>
      <c r="BN1014" s="14">
        <f t="shared" si="1343"/>
        <v>0.93966417302668015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1.4931506849315099</v>
      </c>
      <c r="F1015" s="10">
        <f>VLOOKUP(B1015,home!$B$2:$E$405,3,FALSE)</f>
        <v>0.45</v>
      </c>
      <c r="G1015" s="10">
        <f>VLOOKUP(C1015,away!$B$2:$E$405,4,FALSE)</f>
        <v>0</v>
      </c>
      <c r="H1015" s="10">
        <f>VLOOKUP(A1015,away!$A$2:$E$405,3,FALSE)</f>
        <v>1.4931506849315099</v>
      </c>
      <c r="I1015" s="10">
        <f>VLOOKUP(C1015,away!$B$2:$E$405,3,FALSE)</f>
        <v>1</v>
      </c>
      <c r="J1015" s="10">
        <f>VLOOKUP(B1015,home!$B$2:$E$405,4,FALSE)</f>
        <v>0.89</v>
      </c>
      <c r="K1015" s="12">
        <f t="shared" si="1288"/>
        <v>0</v>
      </c>
      <c r="L1015" s="12">
        <f t="shared" si="1289"/>
        <v>1.3289041095890439</v>
      </c>
      <c r="M1015" s="13">
        <f t="shared" si="1290"/>
        <v>0.26476725826782332</v>
      </c>
      <c r="N1015" s="13">
        <f t="shared" si="1291"/>
        <v>0</v>
      </c>
      <c r="O1015" s="13">
        <f t="shared" si="1292"/>
        <v>0.3518502975967342</v>
      </c>
      <c r="P1015" s="13">
        <f t="shared" si="1293"/>
        <v>0</v>
      </c>
      <c r="Q1015" s="13">
        <f t="shared" si="1294"/>
        <v>0</v>
      </c>
      <c r="R1015" s="13">
        <f t="shared" si="1295"/>
        <v>0.23378765321821407</v>
      </c>
      <c r="S1015" s="13">
        <f t="shared" si="1296"/>
        <v>0</v>
      </c>
      <c r="T1015" s="13">
        <f t="shared" si="1297"/>
        <v>0</v>
      </c>
      <c r="U1015" s="13">
        <f t="shared" si="1298"/>
        <v>0</v>
      </c>
      <c r="V1015" s="13">
        <f t="shared" si="1299"/>
        <v>0</v>
      </c>
      <c r="W1015" s="13">
        <f t="shared" si="1300"/>
        <v>0</v>
      </c>
      <c r="X1015" s="13">
        <f t="shared" si="1301"/>
        <v>0</v>
      </c>
      <c r="Y1015" s="13">
        <f t="shared" si="1302"/>
        <v>0</v>
      </c>
      <c r="Z1015" s="13">
        <f t="shared" si="1303"/>
        <v>0.10356045771095432</v>
      </c>
      <c r="AA1015" s="13">
        <f t="shared" si="1304"/>
        <v>0</v>
      </c>
      <c r="AB1015" s="13">
        <f t="shared" si="1305"/>
        <v>0</v>
      </c>
      <c r="AC1015" s="13">
        <f t="shared" si="1306"/>
        <v>0</v>
      </c>
      <c r="AD1015" s="13">
        <f t="shared" si="1307"/>
        <v>0</v>
      </c>
      <c r="AE1015" s="13">
        <f t="shared" si="1308"/>
        <v>0</v>
      </c>
      <c r="AF1015" s="13">
        <f t="shared" si="1309"/>
        <v>0</v>
      </c>
      <c r="AG1015" s="13">
        <f t="shared" si="1310"/>
        <v>0</v>
      </c>
      <c r="AH1015" s="13">
        <f t="shared" si="1311"/>
        <v>3.4405479460752383E-2</v>
      </c>
      <c r="AI1015" s="13">
        <f t="shared" si="1312"/>
        <v>0</v>
      </c>
      <c r="AJ1015" s="13">
        <f t="shared" si="1313"/>
        <v>0</v>
      </c>
      <c r="AK1015" s="13">
        <f t="shared" si="1314"/>
        <v>0</v>
      </c>
      <c r="AL1015" s="13">
        <f t="shared" si="1315"/>
        <v>0</v>
      </c>
      <c r="AM1015" s="13">
        <f t="shared" si="1316"/>
        <v>0</v>
      </c>
      <c r="AN1015" s="13">
        <f t="shared" si="1317"/>
        <v>0</v>
      </c>
      <c r="AO1015" s="13">
        <f t="shared" si="1318"/>
        <v>0</v>
      </c>
      <c r="AP1015" s="13">
        <f t="shared" si="1319"/>
        <v>0</v>
      </c>
      <c r="AQ1015" s="13">
        <f t="shared" si="1320"/>
        <v>0</v>
      </c>
      <c r="AR1015" s="13">
        <f t="shared" si="1321"/>
        <v>9.1443166095550518E-3</v>
      </c>
      <c r="AS1015" s="13">
        <f t="shared" si="1322"/>
        <v>0</v>
      </c>
      <c r="AT1015" s="13">
        <f t="shared" si="1323"/>
        <v>0</v>
      </c>
      <c r="AU1015" s="13">
        <f t="shared" si="1324"/>
        <v>0</v>
      </c>
      <c r="AV1015" s="13">
        <f t="shared" si="1325"/>
        <v>0</v>
      </c>
      <c r="AW1015" s="13">
        <f t="shared" si="1326"/>
        <v>0</v>
      </c>
      <c r="AX1015" s="13">
        <f t="shared" si="1327"/>
        <v>0</v>
      </c>
      <c r="AY1015" s="13">
        <f t="shared" si="1328"/>
        <v>0</v>
      </c>
      <c r="AZ1015" s="13">
        <f t="shared" si="1329"/>
        <v>0</v>
      </c>
      <c r="BA1015" s="13">
        <f t="shared" si="1330"/>
        <v>0</v>
      </c>
      <c r="BB1015" s="13">
        <f t="shared" si="1331"/>
        <v>0</v>
      </c>
      <c r="BC1015" s="13">
        <f t="shared" si="1332"/>
        <v>0</v>
      </c>
      <c r="BD1015" s="13">
        <f t="shared" si="1333"/>
        <v>2.0253199869701777E-3</v>
      </c>
      <c r="BE1015" s="13">
        <f t="shared" si="1334"/>
        <v>0</v>
      </c>
      <c r="BF1015" s="13">
        <f t="shared" si="1335"/>
        <v>0</v>
      </c>
      <c r="BG1015" s="13">
        <f t="shared" si="1336"/>
        <v>0</v>
      </c>
      <c r="BH1015" s="13">
        <f t="shared" si="1337"/>
        <v>0</v>
      </c>
      <c r="BI1015" s="13">
        <f t="shared" si="1338"/>
        <v>0</v>
      </c>
      <c r="BJ1015" s="14">
        <f t="shared" si="1339"/>
        <v>0</v>
      </c>
      <c r="BK1015" s="14">
        <f t="shared" si="1340"/>
        <v>0.26476725826782332</v>
      </c>
      <c r="BL1015" s="14">
        <f t="shared" si="1341"/>
        <v>0.63121306687222589</v>
      </c>
      <c r="BM1015" s="14">
        <f t="shared" si="1342"/>
        <v>0.14913557376823192</v>
      </c>
      <c r="BN1015" s="14">
        <f t="shared" si="1343"/>
        <v>0.85040520908277151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1.4931506849315099</v>
      </c>
      <c r="F1016" s="10">
        <f>VLOOKUP(B1016,home!$B$2:$E$405,3,FALSE)</f>
        <v>0.84</v>
      </c>
      <c r="G1016" s="10">
        <f>VLOOKUP(C1016,away!$B$2:$E$405,4,FALSE)</f>
        <v>1.67</v>
      </c>
      <c r="H1016" s="10">
        <f>VLOOKUP(A1016,away!$A$2:$E$405,3,FALSE)</f>
        <v>1.4931506849315099</v>
      </c>
      <c r="I1016" s="10">
        <f>VLOOKUP(C1016,away!$B$2:$E$405,3,FALSE)</f>
        <v>0.67</v>
      </c>
      <c r="J1016" s="10">
        <f>VLOOKUP(B1016,home!$B$2:$E$405,4,FALSE)</f>
        <v>0.84</v>
      </c>
      <c r="K1016" s="12">
        <f t="shared" si="1288"/>
        <v>2.0945917808219221</v>
      </c>
      <c r="L1016" s="12">
        <f t="shared" si="1289"/>
        <v>0.84034520547945379</v>
      </c>
      <c r="M1016" s="13">
        <f t="shared" si="1290"/>
        <v>5.3134067375018822E-2</v>
      </c>
      <c r="N1016" s="13">
        <f t="shared" si="1291"/>
        <v>0.11129418080535265</v>
      </c>
      <c r="O1016" s="13">
        <f t="shared" si="1292"/>
        <v>4.4650958766219336E-2</v>
      </c>
      <c r="P1016" s="13">
        <f t="shared" si="1293"/>
        <v>9.3525531237541565E-2</v>
      </c>
      <c r="Q1016" s="13">
        <f t="shared" si="1294"/>
        <v>0.11655793818410032</v>
      </c>
      <c r="R1016" s="13">
        <f t="shared" si="1295"/>
        <v>1.87611095596266E-2</v>
      </c>
      <c r="S1016" s="13">
        <f t="shared" si="1296"/>
        <v>4.1155446144975578E-2</v>
      </c>
      <c r="T1016" s="13">
        <f t="shared" si="1297"/>
        <v>9.7948904513579266E-2</v>
      </c>
      <c r="U1016" s="13">
        <f t="shared" si="1298"/>
        <v>3.9296865882693467E-2</v>
      </c>
      <c r="V1016" s="13">
        <f t="shared" si="1299"/>
        <v>8.0489999776522034E-3</v>
      </c>
      <c r="W1016" s="13">
        <f t="shared" si="1300"/>
        <v>8.1380433103322075E-2</v>
      </c>
      <c r="X1016" s="13">
        <f t="shared" si="1301"/>
        <v>6.8387656778218134E-2</v>
      </c>
      <c r="Y1016" s="13">
        <f t="shared" si="1302"/>
        <v>2.8734619743775038E-2</v>
      </c>
      <c r="Z1016" s="13">
        <f t="shared" si="1303"/>
        <v>5.2552694893023208E-3</v>
      </c>
      <c r="AA1016" s="13">
        <f t="shared" si="1304"/>
        <v>1.1007644278296862E-2</v>
      </c>
      <c r="AB1016" s="13">
        <f t="shared" si="1305"/>
        <v>1.1528260615766034E-2</v>
      </c>
      <c r="AC1016" s="13">
        <f t="shared" si="1306"/>
        <v>8.8548062950805616E-4</v>
      </c>
      <c r="AD1016" s="13">
        <f t="shared" si="1307"/>
        <v>4.261469657448666E-2</v>
      </c>
      <c r="AE1016" s="13">
        <f t="shared" si="1308"/>
        <v>3.5811055949331573E-2</v>
      </c>
      <c r="AF1016" s="13">
        <f t="shared" si="1309"/>
        <v>1.5046824585088625E-2</v>
      </c>
      <c r="AG1016" s="13">
        <f t="shared" si="1310"/>
        <v>4.2148422992565335E-3</v>
      </c>
      <c r="AH1016" s="13">
        <f t="shared" si="1311"/>
        <v>1.1040601297094158E-3</v>
      </c>
      <c r="AI1016" s="13">
        <f t="shared" si="1312"/>
        <v>2.3125552732225271E-3</v>
      </c>
      <c r="AJ1016" s="13">
        <f t="shared" si="1313"/>
        <v>2.4219296339941503E-3</v>
      </c>
      <c r="AK1016" s="13">
        <f t="shared" si="1314"/>
        <v>1.6909846350310646E-3</v>
      </c>
      <c r="AL1016" s="13">
        <f t="shared" si="1315"/>
        <v>6.2344217460927586E-5</v>
      </c>
      <c r="AM1016" s="13">
        <f t="shared" si="1316"/>
        <v>1.7852078637427993E-2</v>
      </c>
      <c r="AN1016" s="13">
        <f t="shared" si="1317"/>
        <v>1.5001908690804795E-2</v>
      </c>
      <c r="AO1016" s="13">
        <f t="shared" si="1318"/>
        <v>6.3033910206791791E-3</v>
      </c>
      <c r="AP1016" s="13">
        <f t="shared" si="1319"/>
        <v>1.7656748074966631E-3</v>
      </c>
      <c r="AQ1016" s="13">
        <f t="shared" si="1320"/>
        <v>3.7094408972891956E-4</v>
      </c>
      <c r="AR1016" s="13">
        <f t="shared" si="1321"/>
        <v>1.8555832731246633E-4</v>
      </c>
      <c r="AS1016" s="13">
        <f t="shared" si="1322"/>
        <v>3.8866894725175593E-4</v>
      </c>
      <c r="AT1016" s="13">
        <f t="shared" si="1323"/>
        <v>4.0705139118711863E-4</v>
      </c>
      <c r="AU1016" s="13">
        <f t="shared" si="1324"/>
        <v>2.8420216611755591E-4</v>
      </c>
      <c r="AV1016" s="13">
        <f t="shared" si="1325"/>
        <v>1.4882188031040475E-4</v>
      </c>
      <c r="AW1016" s="13">
        <f t="shared" si="1326"/>
        <v>3.0482515192646759E-6</v>
      </c>
      <c r="AX1016" s="13">
        <f t="shared" si="1327"/>
        <v>6.2321361974238751E-3</v>
      </c>
      <c r="AY1016" s="13">
        <f t="shared" si="1328"/>
        <v>5.2371457734001082E-3</v>
      </c>
      <c r="AZ1016" s="13">
        <f t="shared" si="1329"/>
        <v>2.2005051705368834E-3</v>
      </c>
      <c r="BA1016" s="13">
        <f t="shared" si="1330"/>
        <v>6.1639465656447264E-4</v>
      </c>
      <c r="BB1016" s="13">
        <f t="shared" si="1331"/>
        <v>1.2949607358177728E-4</v>
      </c>
      <c r="BC1016" s="13">
        <f t="shared" si="1332"/>
        <v>2.1764280912572223E-5</v>
      </c>
      <c r="BD1016" s="13">
        <f t="shared" si="1333"/>
        <v>2.5988841782303035E-5</v>
      </c>
      <c r="BE1016" s="13">
        <f t="shared" si="1334"/>
        <v>5.4436014390293284E-5</v>
      </c>
      <c r="BF1016" s="13">
        <f t="shared" si="1335"/>
        <v>5.7010614161306106E-5</v>
      </c>
      <c r="BG1016" s="13">
        <f t="shared" si="1336"/>
        <v>3.9804654613960552E-5</v>
      </c>
      <c r="BH1016" s="13">
        <f t="shared" si="1337"/>
        <v>2.0843625598214288E-5</v>
      </c>
      <c r="BI1016" s="13">
        <f t="shared" si="1338"/>
        <v>8.7317773721098225E-6</v>
      </c>
      <c r="BJ1016" s="14">
        <f t="shared" si="1339"/>
        <v>0.65772259193506821</v>
      </c>
      <c r="BK1016" s="14">
        <f t="shared" si="1340"/>
        <v>0.20204901535555728</v>
      </c>
      <c r="BL1016" s="14">
        <f t="shared" si="1341"/>
        <v>0.13439548701465695</v>
      </c>
      <c r="BM1016" s="14">
        <f t="shared" si="1342"/>
        <v>0.55626448034484477</v>
      </c>
      <c r="BN1016" s="14">
        <f t="shared" si="1343"/>
        <v>0.4379237859278593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1.6231884057971</v>
      </c>
      <c r="F1017" s="10">
        <f>VLOOKUP(B1017,home!$B$2:$E$405,3,FALSE)</f>
        <v>0.77</v>
      </c>
      <c r="G1017" s="10">
        <f>VLOOKUP(C1017,away!$B$2:$E$405,4,FALSE)</f>
        <v>1.08</v>
      </c>
      <c r="H1017" s="10">
        <f>VLOOKUP(A1017,away!$A$2:$E$405,3,FALSE)</f>
        <v>1.3188405797101499</v>
      </c>
      <c r="I1017" s="10">
        <f>VLOOKUP(C1017,away!$B$2:$E$405,3,FALSE)</f>
        <v>0.77</v>
      </c>
      <c r="J1017" s="10">
        <f>VLOOKUP(B1017,home!$B$2:$E$405,4,FALSE)</f>
        <v>0.95</v>
      </c>
      <c r="K1017" s="12">
        <f t="shared" si="1288"/>
        <v>1.3498434782608684</v>
      </c>
      <c r="L1017" s="12">
        <f t="shared" si="1289"/>
        <v>0.96473188405797472</v>
      </c>
      <c r="M1017" s="13">
        <f t="shared" si="1290"/>
        <v>9.8808132751362368E-2</v>
      </c>
      <c r="N1017" s="13">
        <f t="shared" si="1291"/>
        <v>0.13337551359356062</v>
      </c>
      <c r="O1017" s="13">
        <f t="shared" si="1292"/>
        <v>9.5323356069472287E-2</v>
      </c>
      <c r="P1017" s="13">
        <f t="shared" si="1293"/>
        <v>0.12867161051631576</v>
      </c>
      <c r="Q1017" s="13">
        <f t="shared" si="1294"/>
        <v>9.0018033591980809E-2</v>
      </c>
      <c r="R1017" s="13">
        <f t="shared" si="1295"/>
        <v>4.5980740447815582E-2</v>
      </c>
      <c r="S1017" s="13">
        <f t="shared" si="1296"/>
        <v>4.1890234365941338E-2</v>
      </c>
      <c r="T1017" s="13">
        <f t="shared" si="1297"/>
        <v>8.6843267146385697E-2</v>
      </c>
      <c r="U1017" s="13">
        <f t="shared" si="1298"/>
        <v>6.2066802619089589E-2</v>
      </c>
      <c r="V1017" s="13">
        <f t="shared" si="1299"/>
        <v>6.0612238764405539E-3</v>
      </c>
      <c r="W1017" s="13">
        <f t="shared" si="1300"/>
        <v>4.0503418523334354E-2</v>
      </c>
      <c r="X1017" s="13">
        <f t="shared" si="1301"/>
        <v>3.9074939262805017E-2</v>
      </c>
      <c r="Y1017" s="13">
        <f t="shared" si="1302"/>
        <v>1.8848419887228404E-2</v>
      </c>
      <c r="Z1017" s="13">
        <f t="shared" si="1303"/>
        <v>1.4786362120867287E-2</v>
      </c>
      <c r="AA1017" s="13">
        <f t="shared" si="1304"/>
        <v>1.9959274476056253E-2</v>
      </c>
      <c r="AB1017" s="13">
        <f t="shared" si="1305"/>
        <v>1.3470948241161573E-2</v>
      </c>
      <c r="AC1017" s="13">
        <f t="shared" si="1306"/>
        <v>4.9332189072184374E-4</v>
      </c>
      <c r="AD1017" s="13">
        <f t="shared" si="1307"/>
        <v>1.3668318835248333E-2</v>
      </c>
      <c r="AE1017" s="13">
        <f t="shared" si="1308"/>
        <v>1.3186262981834224E-2</v>
      </c>
      <c r="AF1017" s="13">
        <f t="shared" si="1309"/>
        <v>6.3606041650744287E-3</v>
      </c>
      <c r="AG1017" s="13">
        <f t="shared" si="1310"/>
        <v>2.0454258799730853E-3</v>
      </c>
      <c r="AH1017" s="13">
        <f t="shared" si="1311"/>
        <v>3.5662187468069413E-3</v>
      </c>
      <c r="AI1017" s="13">
        <f t="shared" si="1312"/>
        <v>4.8138371174289967E-3</v>
      </c>
      <c r="AJ1017" s="13">
        <f t="shared" si="1313"/>
        <v>3.2489633191858155E-3</v>
      </c>
      <c r="AK1017" s="13">
        <f t="shared" si="1314"/>
        <v>1.4618639825039188E-3</v>
      </c>
      <c r="AL1017" s="13">
        <f t="shared" si="1315"/>
        <v>2.5696881588427076E-5</v>
      </c>
      <c r="AM1017" s="13">
        <f t="shared" si="1316"/>
        <v>3.6900182077100278E-3</v>
      </c>
      <c r="AN1017" s="13">
        <f t="shared" si="1317"/>
        <v>3.5598782177323259E-3</v>
      </c>
      <c r="AO1017" s="13">
        <f t="shared" si="1318"/>
        <v>1.7171640100049257E-3</v>
      </c>
      <c r="AP1017" s="13">
        <f t="shared" si="1319"/>
        <v>5.5220095686953313E-4</v>
      </c>
      <c r="AQ1017" s="13">
        <f t="shared" si="1320"/>
        <v>1.3318146737484023E-4</v>
      </c>
      <c r="AR1017" s="13">
        <f t="shared" si="1321"/>
        <v>6.8808898611398637E-4</v>
      </c>
      <c r="AS1017" s="13">
        <f t="shared" si="1322"/>
        <v>9.2881243036909778E-4</v>
      </c>
      <c r="AT1017" s="13">
        <f t="shared" si="1323"/>
        <v>6.2687570083067685E-4</v>
      </c>
      <c r="AU1017" s="13">
        <f t="shared" si="1324"/>
        <v>2.8206135881550011E-4</v>
      </c>
      <c r="AV1017" s="13">
        <f t="shared" si="1325"/>
        <v>9.518467141662537E-5</v>
      </c>
      <c r="AW1017" s="13">
        <f t="shared" si="1326"/>
        <v>9.2953975187397796E-7</v>
      </c>
      <c r="AX1017" s="13">
        <f t="shared" si="1327"/>
        <v>8.3015783539020546E-4</v>
      </c>
      <c r="AY1017" s="13">
        <f t="shared" si="1328"/>
        <v>8.0087973260148295E-4</v>
      </c>
      <c r="AZ1017" s="13">
        <f t="shared" si="1329"/>
        <v>3.8631710666823773E-4</v>
      </c>
      <c r="BA1017" s="13">
        <f t="shared" si="1330"/>
        <v>1.2423081005329156E-4</v>
      </c>
      <c r="BB1017" s="13">
        <f t="shared" si="1331"/>
        <v>2.9962355860190079E-5</v>
      </c>
      <c r="BC1017" s="13">
        <f t="shared" si="1332"/>
        <v>5.7811280039633378E-6</v>
      </c>
      <c r="BD1017" s="13">
        <f t="shared" si="1333"/>
        <v>1.1063689732888123E-4</v>
      </c>
      <c r="BE1017" s="13">
        <f t="shared" si="1334"/>
        <v>1.4934249431440764E-4</v>
      </c>
      <c r="BF1017" s="13">
        <f t="shared" si="1335"/>
        <v>1.0079449598875699E-4</v>
      </c>
      <c r="BG1017" s="13">
        <f t="shared" si="1336"/>
        <v>4.5352264351671625E-5</v>
      </c>
      <c r="BH1017" s="13">
        <f t="shared" si="1337"/>
        <v>1.5304614564866703E-5</v>
      </c>
      <c r="BI1017" s="13">
        <f t="shared" si="1338"/>
        <v>4.1317668315363214E-6</v>
      </c>
      <c r="BJ1017" s="14">
        <f t="shared" si="1339"/>
        <v>0.45575397569569404</v>
      </c>
      <c r="BK1017" s="14">
        <f t="shared" si="1340"/>
        <v>0.27675110001497172</v>
      </c>
      <c r="BL1017" s="14">
        <f t="shared" si="1341"/>
        <v>0.25293859070044694</v>
      </c>
      <c r="BM1017" s="14">
        <f t="shared" si="1342"/>
        <v>0.40725269136862319</v>
      </c>
      <c r="BN1017" s="14">
        <f t="shared" si="1343"/>
        <v>0.59217738697050737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1.6231884057971</v>
      </c>
      <c r="F1018" s="10">
        <f>VLOOKUP(B1018,home!$B$2:$E$405,3,FALSE)</f>
        <v>0.62</v>
      </c>
      <c r="G1018" s="10">
        <f>VLOOKUP(C1018,away!$B$2:$E$405,4,FALSE)</f>
        <v>1.54</v>
      </c>
      <c r="H1018" s="10">
        <f>VLOOKUP(A1018,away!$A$2:$E$405,3,FALSE)</f>
        <v>1.3188405797101499</v>
      </c>
      <c r="I1018" s="10">
        <f>VLOOKUP(C1018,away!$B$2:$E$405,3,FALSE)</f>
        <v>1.08</v>
      </c>
      <c r="J1018" s="10">
        <f>VLOOKUP(B1018,home!$B$2:$E$405,4,FALSE)</f>
        <v>1.01</v>
      </c>
      <c r="K1018" s="12">
        <f t="shared" si="1288"/>
        <v>1.549820289855071</v>
      </c>
      <c r="L1018" s="12">
        <f t="shared" si="1289"/>
        <v>1.4385913043478316</v>
      </c>
      <c r="M1018" s="13">
        <f t="shared" si="1290"/>
        <v>5.0367377051637366E-2</v>
      </c>
      <c r="N1018" s="13">
        <f t="shared" si="1291"/>
        <v>7.8060382901408279E-2</v>
      </c>
      <c r="O1018" s="13">
        <f t="shared" si="1292"/>
        <v>7.2458070649294035E-2</v>
      </c>
      <c r="P1018" s="13">
        <f t="shared" si="1293"/>
        <v>0.11229698805602811</v>
      </c>
      <c r="Q1018" s="13">
        <f t="shared" si="1294"/>
        <v>6.0489782627229219E-2</v>
      </c>
      <c r="R1018" s="13">
        <f t="shared" si="1295"/>
        <v>5.2118775182947628E-2</v>
      </c>
      <c r="S1018" s="13">
        <f t="shared" si="1296"/>
        <v>6.2593161807528414E-2</v>
      </c>
      <c r="T1018" s="13">
        <f t="shared" si="1297"/>
        <v>8.7020075289422488E-2</v>
      </c>
      <c r="U1018" s="13">
        <f t="shared" si="1298"/>
        <v>8.0774735260927183E-2</v>
      </c>
      <c r="V1018" s="13">
        <f t="shared" si="1299"/>
        <v>1.550612046338997E-2</v>
      </c>
      <c r="W1018" s="13">
        <f t="shared" si="1300"/>
        <v>3.124943081486754E-2</v>
      </c>
      <c r="X1018" s="13">
        <f t="shared" si="1301"/>
        <v>4.4955159436087612E-2</v>
      </c>
      <c r="Y1018" s="13">
        <f t="shared" si="1302"/>
        <v>3.2336050725163011E-2</v>
      </c>
      <c r="Z1018" s="13">
        <f t="shared" si="1303"/>
        <v>2.4992538923816015E-2</v>
      </c>
      <c r="AA1018" s="13">
        <f t="shared" si="1304"/>
        <v>3.8733943919122681E-2</v>
      </c>
      <c r="AB1018" s="13">
        <f t="shared" si="1305"/>
        <v>3.0015326095982394E-2</v>
      </c>
      <c r="AC1018" s="13">
        <f t="shared" si="1306"/>
        <v>2.1607371755325857E-3</v>
      </c>
      <c r="AD1018" s="13">
        <f t="shared" si="1307"/>
        <v>1.2107750480825998E-2</v>
      </c>
      <c r="AE1018" s="13">
        <f t="shared" si="1308"/>
        <v>1.7418104556929555E-2</v>
      </c>
      <c r="AF1018" s="13">
        <f t="shared" si="1309"/>
        <v>1.2528766876910102E-2</v>
      </c>
      <c r="AG1018" s="13">
        <f t="shared" si="1310"/>
        <v>6.0079250277746713E-3</v>
      </c>
      <c r="AH1018" s="13">
        <f t="shared" si="1311"/>
        <v>8.9885122923441026E-3</v>
      </c>
      <c r="AI1018" s="13">
        <f t="shared" si="1312"/>
        <v>1.3930578726286608E-2</v>
      </c>
      <c r="AJ1018" s="13">
        <f t="shared" si="1313"/>
        <v>1.07949467797112E-2</v>
      </c>
      <c r="AK1018" s="13">
        <f t="shared" si="1314"/>
        <v>5.5767425157006922E-3</v>
      </c>
      <c r="AL1018" s="13">
        <f t="shared" si="1315"/>
        <v>1.9269955355764179E-4</v>
      </c>
      <c r="AM1018" s="13">
        <f t="shared" si="1316"/>
        <v>3.7529674719373224E-3</v>
      </c>
      <c r="AN1018" s="13">
        <f t="shared" si="1317"/>
        <v>5.3989863706292961E-3</v>
      </c>
      <c r="AO1018" s="13">
        <f t="shared" si="1318"/>
        <v>3.8834674225398827E-3</v>
      </c>
      <c r="AP1018" s="13">
        <f t="shared" si="1319"/>
        <v>1.8622408215946543E-3</v>
      </c>
      <c r="AQ1018" s="13">
        <f t="shared" si="1320"/>
        <v>6.6975086313690742E-4</v>
      </c>
      <c r="AR1018" s="13">
        <f t="shared" si="1321"/>
        <v>2.5861591245579622E-3</v>
      </c>
      <c r="AS1018" s="13">
        <f t="shared" si="1322"/>
        <v>4.0080818840337578E-3</v>
      </c>
      <c r="AT1018" s="13">
        <f t="shared" si="1323"/>
        <v>3.1059033136380293E-3</v>
      </c>
      <c r="AU1018" s="13">
        <f t="shared" si="1324"/>
        <v>1.604530657934772E-3</v>
      </c>
      <c r="AV1018" s="13">
        <f t="shared" si="1325"/>
        <v>6.2168354234045395E-4</v>
      </c>
      <c r="AW1018" s="13">
        <f t="shared" si="1326"/>
        <v>1.193430082624011E-5</v>
      </c>
      <c r="AX1018" s="13">
        <f t="shared" si="1327"/>
        <v>9.6940418919575996E-4</v>
      </c>
      <c r="AY1018" s="13">
        <f t="shared" si="1328"/>
        <v>1.3945764369753804E-3</v>
      </c>
      <c r="AZ1018" s="13">
        <f t="shared" si="1329"/>
        <v>1.0031127677405821E-3</v>
      </c>
      <c r="BA1018" s="13">
        <f t="shared" si="1330"/>
        <v>4.8102310165062929E-4</v>
      </c>
      <c r="BB1018" s="13">
        <f t="shared" si="1331"/>
        <v>1.7299891280625449E-4</v>
      </c>
      <c r="BC1018" s="13">
        <f t="shared" si="1332"/>
        <v>4.9774946324941248E-5</v>
      </c>
      <c r="BD1018" s="13">
        <f t="shared" si="1333"/>
        <v>6.2007100470814862E-4</v>
      </c>
      <c r="BE1018" s="13">
        <f t="shared" si="1334"/>
        <v>9.6099862424750798E-4</v>
      </c>
      <c r="BF1018" s="13">
        <f t="shared" si="1335"/>
        <v>7.4468758319079877E-4</v>
      </c>
      <c r="BG1018" s="13">
        <f t="shared" si="1336"/>
        <v>3.8471064201074532E-4</v>
      </c>
      <c r="BH1018" s="13">
        <f t="shared" si="1337"/>
        <v>1.4905808967785592E-4</v>
      </c>
      <c r="BI1018" s="13">
        <f t="shared" si="1338"/>
        <v>4.6202650349955539E-5</v>
      </c>
      <c r="BJ1018" s="14">
        <f t="shared" si="1339"/>
        <v>0.40181173204115012</v>
      </c>
      <c r="BK1018" s="14">
        <f t="shared" si="1340"/>
        <v>0.24451166054464946</v>
      </c>
      <c r="BL1018" s="14">
        <f t="shared" si="1341"/>
        <v>0.32822371853900639</v>
      </c>
      <c r="BM1018" s="14">
        <f t="shared" si="1342"/>
        <v>0.57236563144392838</v>
      </c>
      <c r="BN1018" s="14">
        <f t="shared" si="1343"/>
        <v>0.42579137646854459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1.1111111111111101</v>
      </c>
      <c r="F1019" s="10">
        <f>VLOOKUP(B1019,home!$B$2:$E$405,3,FALSE)</f>
        <v>0.9</v>
      </c>
      <c r="G1019" s="10">
        <f>VLOOKUP(C1019,away!$B$2:$E$405,4,FALSE)</f>
        <v>0.72</v>
      </c>
      <c r="H1019" s="10">
        <f>VLOOKUP(A1019,away!$A$2:$E$405,3,FALSE)</f>
        <v>1.05555555555556</v>
      </c>
      <c r="I1019" s="10">
        <f>VLOOKUP(C1019,away!$B$2:$E$405,3,FALSE)</f>
        <v>1.26</v>
      </c>
      <c r="J1019" s="10">
        <f>VLOOKUP(B1019,home!$B$2:$E$405,4,FALSE)</f>
        <v>0.47</v>
      </c>
      <c r="K1019" s="12">
        <f t="shared" si="1288"/>
        <v>0.71999999999999931</v>
      </c>
      <c r="L1019" s="12">
        <f t="shared" si="1289"/>
        <v>0.62510000000000265</v>
      </c>
      <c r="M1019" s="13">
        <f t="shared" si="1290"/>
        <v>0.26051365519184422</v>
      </c>
      <c r="N1019" s="13">
        <f t="shared" si="1291"/>
        <v>0.18756983173812761</v>
      </c>
      <c r="O1019" s="13">
        <f t="shared" si="1292"/>
        <v>0.16284708586042251</v>
      </c>
      <c r="P1019" s="13">
        <f t="shared" si="1293"/>
        <v>0.11724990181950408</v>
      </c>
      <c r="Q1019" s="13">
        <f t="shared" si="1294"/>
        <v>6.7525139425725869E-2</v>
      </c>
      <c r="R1019" s="13">
        <f t="shared" si="1295"/>
        <v>5.0897856685675272E-2</v>
      </c>
      <c r="S1019" s="13">
        <f t="shared" si="1296"/>
        <v>1.3192724452927001E-2</v>
      </c>
      <c r="T1019" s="13">
        <f t="shared" si="1297"/>
        <v>4.2209964655021422E-2</v>
      </c>
      <c r="U1019" s="13">
        <f t="shared" si="1298"/>
        <v>3.6646456813686154E-2</v>
      </c>
      <c r="V1019" s="13">
        <f t="shared" si="1299"/>
        <v>6.597417644419758E-4</v>
      </c>
      <c r="W1019" s="13">
        <f t="shared" si="1300"/>
        <v>1.6206033462174193E-2</v>
      </c>
      <c r="X1019" s="13">
        <f t="shared" si="1301"/>
        <v>1.0130391517205132E-2</v>
      </c>
      <c r="Y1019" s="13">
        <f t="shared" si="1302"/>
        <v>3.1662538687024771E-3</v>
      </c>
      <c r="Z1019" s="13">
        <f t="shared" si="1303"/>
        <v>1.0605416738071917E-2</v>
      </c>
      <c r="AA1019" s="13">
        <f t="shared" si="1304"/>
        <v>7.6359000514117717E-3</v>
      </c>
      <c r="AB1019" s="13">
        <f t="shared" si="1305"/>
        <v>2.7489240185082351E-3</v>
      </c>
      <c r="AC1019" s="13">
        <f t="shared" si="1306"/>
        <v>1.8558205962870613E-5</v>
      </c>
      <c r="AD1019" s="13">
        <f t="shared" si="1307"/>
        <v>2.9170860231913522E-3</v>
      </c>
      <c r="AE1019" s="13">
        <f t="shared" si="1308"/>
        <v>1.8234704730969219E-3</v>
      </c>
      <c r="AF1019" s="13">
        <f t="shared" si="1309"/>
        <v>5.6992569636644529E-4</v>
      </c>
      <c r="AG1019" s="13">
        <f t="shared" si="1310"/>
        <v>1.1875351759955552E-4</v>
      </c>
      <c r="AH1019" s="13">
        <f t="shared" si="1311"/>
        <v>1.6573615007421955E-3</v>
      </c>
      <c r="AI1019" s="13">
        <f t="shared" si="1312"/>
        <v>1.1933002805343794E-3</v>
      </c>
      <c r="AJ1019" s="13">
        <f t="shared" si="1313"/>
        <v>4.2958810099237609E-4</v>
      </c>
      <c r="AK1019" s="13">
        <f t="shared" si="1314"/>
        <v>1.0310114423817017E-4</v>
      </c>
      <c r="AL1019" s="13">
        <f t="shared" si="1315"/>
        <v>3.3410115496484545E-7</v>
      </c>
      <c r="AM1019" s="13">
        <f t="shared" si="1316"/>
        <v>4.2006038733955446E-4</v>
      </c>
      <c r="AN1019" s="13">
        <f t="shared" si="1317"/>
        <v>2.6257974812595662E-4</v>
      </c>
      <c r="AO1019" s="13">
        <f t="shared" si="1318"/>
        <v>8.206930027676808E-5</v>
      </c>
      <c r="AP1019" s="13">
        <f t="shared" si="1319"/>
        <v>1.7100506534335986E-5</v>
      </c>
      <c r="AQ1019" s="13">
        <f t="shared" si="1320"/>
        <v>2.6723816586533667E-6</v>
      </c>
      <c r="AR1019" s="13">
        <f t="shared" si="1321"/>
        <v>2.0720333482279022E-4</v>
      </c>
      <c r="AS1019" s="13">
        <f t="shared" si="1322"/>
        <v>1.4918640107240878E-4</v>
      </c>
      <c r="AT1019" s="13">
        <f t="shared" si="1323"/>
        <v>5.3707104386067111E-5</v>
      </c>
      <c r="AU1019" s="13">
        <f t="shared" si="1324"/>
        <v>1.2889705052656094E-5</v>
      </c>
      <c r="AV1019" s="13">
        <f t="shared" si="1325"/>
        <v>2.3201469094780949E-6</v>
      </c>
      <c r="AW1019" s="13">
        <f t="shared" si="1326"/>
        <v>4.1769326393705083E-9</v>
      </c>
      <c r="AX1019" s="13">
        <f t="shared" si="1327"/>
        <v>5.0407246480746458E-5</v>
      </c>
      <c r="AY1019" s="13">
        <f t="shared" si="1328"/>
        <v>3.1509569775114743E-5</v>
      </c>
      <c r="AZ1019" s="13">
        <f t="shared" si="1329"/>
        <v>9.8483160332121557E-6</v>
      </c>
      <c r="BA1019" s="13">
        <f t="shared" si="1330"/>
        <v>2.0520607841203149E-6</v>
      </c>
      <c r="BB1019" s="13">
        <f t="shared" si="1331"/>
        <v>3.2068579903840352E-7</v>
      </c>
      <c r="BC1019" s="13">
        <f t="shared" si="1332"/>
        <v>4.0092138595781393E-8</v>
      </c>
      <c r="BD1019" s="13">
        <f t="shared" si="1333"/>
        <v>2.1587134099621115E-5</v>
      </c>
      <c r="BE1019" s="13">
        <f t="shared" si="1334"/>
        <v>1.5542736551727183E-5</v>
      </c>
      <c r="BF1019" s="13">
        <f t="shared" si="1335"/>
        <v>5.595385158621781E-6</v>
      </c>
      <c r="BG1019" s="13">
        <f t="shared" si="1336"/>
        <v>1.3428924380692261E-6</v>
      </c>
      <c r="BH1019" s="13">
        <f t="shared" si="1337"/>
        <v>2.4172063885246048E-7</v>
      </c>
      <c r="BI1019" s="13">
        <f t="shared" si="1338"/>
        <v>3.4807771994754288E-8</v>
      </c>
      <c r="BJ1019" s="14">
        <f t="shared" si="1339"/>
        <v>0.33311551067215706</v>
      </c>
      <c r="BK1019" s="14">
        <f t="shared" si="1340"/>
        <v>0.39166642510561023</v>
      </c>
      <c r="BL1019" s="14">
        <f t="shared" si="1341"/>
        <v>0.26462922582511333</v>
      </c>
      <c r="BM1019" s="14">
        <f t="shared" si="1342"/>
        <v>0.15338160222681049</v>
      </c>
      <c r="BN1019" s="14">
        <f t="shared" si="1343"/>
        <v>0.8466034707212996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1.1111111111111101</v>
      </c>
      <c r="F1020" s="10">
        <f>VLOOKUP(B1020,home!$B$2:$E$405,3,FALSE)</f>
        <v>1.8</v>
      </c>
      <c r="G1020" s="10">
        <f>VLOOKUP(C1020,away!$B$2:$E$405,4,FALSE)</f>
        <v>2.0299999999999998</v>
      </c>
      <c r="H1020" s="10">
        <f>VLOOKUP(A1020,away!$A$2:$E$405,3,FALSE)</f>
        <v>1.05555555555556</v>
      </c>
      <c r="I1020" s="10">
        <f>VLOOKUP(C1020,away!$B$2:$E$405,3,FALSE)</f>
        <v>0.23</v>
      </c>
      <c r="J1020" s="10">
        <f>VLOOKUP(B1020,home!$B$2:$E$405,4,FALSE)</f>
        <v>0.71</v>
      </c>
      <c r="K1020" s="12">
        <f t="shared" si="1288"/>
        <v>4.0599999999999961</v>
      </c>
      <c r="L1020" s="12">
        <f t="shared" si="1289"/>
        <v>0.17237222222222295</v>
      </c>
      <c r="M1020" s="13">
        <f t="shared" si="1290"/>
        <v>1.4517909958151779E-2</v>
      </c>
      <c r="N1020" s="13">
        <f t="shared" si="1291"/>
        <v>5.894271443009616E-2</v>
      </c>
      <c r="O1020" s="13">
        <f t="shared" si="1292"/>
        <v>2.5024844015087617E-3</v>
      </c>
      <c r="P1020" s="13">
        <f t="shared" si="1293"/>
        <v>1.0160086670125563E-2</v>
      </c>
      <c r="Q1020" s="13">
        <f t="shared" si="1294"/>
        <v>0.1196537102930951</v>
      </c>
      <c r="R1020" s="13">
        <f t="shared" si="1295"/>
        <v>2.1567939868225743E-4</v>
      </c>
      <c r="S1020" s="13">
        <f t="shared" si="1296"/>
        <v>1.7775864680594259E-3</v>
      </c>
      <c r="T1020" s="13">
        <f t="shared" si="1297"/>
        <v>2.0624975940354874E-2</v>
      </c>
      <c r="U1020" s="13">
        <f t="shared" si="1298"/>
        <v>8.756583586499643E-4</v>
      </c>
      <c r="V1020" s="13">
        <f t="shared" si="1299"/>
        <v>1.3822339006085727E-4</v>
      </c>
      <c r="W1020" s="13">
        <f t="shared" si="1300"/>
        <v>0.16193135459665525</v>
      </c>
      <c r="X1020" s="13">
        <f t="shared" si="1301"/>
        <v>2.7912467439280244E-2</v>
      </c>
      <c r="Y1020" s="13">
        <f t="shared" si="1302"/>
        <v>2.4056670201070881E-3</v>
      </c>
      <c r="Z1020" s="13">
        <f t="shared" si="1303"/>
        <v>1.2392379079471165E-5</v>
      </c>
      <c r="AA1020" s="13">
        <f t="shared" si="1304"/>
        <v>5.0313059062652878E-5</v>
      </c>
      <c r="AB1020" s="13">
        <f t="shared" si="1305"/>
        <v>1.0213550989718525E-4</v>
      </c>
      <c r="AC1020" s="13">
        <f t="shared" si="1306"/>
        <v>6.045815250374313E-6</v>
      </c>
      <c r="AD1020" s="13">
        <f t="shared" si="1307"/>
        <v>0.16436032491560493</v>
      </c>
      <c r="AE1020" s="13">
        <f t="shared" si="1308"/>
        <v>2.8331154450869419E-2</v>
      </c>
      <c r="AF1020" s="13">
        <f t="shared" si="1309"/>
        <v>2.4417520254086918E-3</v>
      </c>
      <c r="AG1020" s="13">
        <f t="shared" si="1310"/>
        <v>1.4029674091176999E-4</v>
      </c>
      <c r="AH1020" s="13">
        <f t="shared" si="1311"/>
        <v>5.3402548013715749E-7</v>
      </c>
      <c r="AI1020" s="13">
        <f t="shared" si="1312"/>
        <v>2.1681434493568575E-6</v>
      </c>
      <c r="AJ1020" s="13">
        <f t="shared" si="1313"/>
        <v>4.4013312021944169E-6</v>
      </c>
      <c r="AK1020" s="13">
        <f t="shared" si="1314"/>
        <v>5.9564682269697725E-6</v>
      </c>
      <c r="AL1020" s="13">
        <f t="shared" si="1315"/>
        <v>1.6924201103996872E-7</v>
      </c>
      <c r="AM1020" s="13">
        <f t="shared" si="1316"/>
        <v>0.133460583831471</v>
      </c>
      <c r="AN1020" s="13">
        <f t="shared" si="1317"/>
        <v>2.3004897414105937E-2</v>
      </c>
      <c r="AO1020" s="13">
        <f t="shared" si="1318"/>
        <v>1.9827026446318551E-3</v>
      </c>
      <c r="AP1020" s="13">
        <f t="shared" si="1319"/>
        <v>1.1392095362035707E-4</v>
      </c>
      <c r="AQ1020" s="13">
        <f t="shared" si="1320"/>
        <v>4.9092019833039354E-6</v>
      </c>
      <c r="AR1020" s="13">
        <f t="shared" si="1321"/>
        <v>1.8410231746906286E-8</v>
      </c>
      <c r="AS1020" s="13">
        <f t="shared" si="1322"/>
        <v>7.4745540892439444E-8</v>
      </c>
      <c r="AT1020" s="13">
        <f t="shared" si="1323"/>
        <v>1.5173344801165193E-7</v>
      </c>
      <c r="AU1020" s="13">
        <f t="shared" si="1324"/>
        <v>2.0534593297576881E-7</v>
      </c>
      <c r="AV1020" s="13">
        <f t="shared" si="1325"/>
        <v>2.084261219704051E-7</v>
      </c>
      <c r="AW1020" s="13">
        <f t="shared" si="1326"/>
        <v>3.290023428818013E-9</v>
      </c>
      <c r="AX1020" s="13">
        <f t="shared" si="1327"/>
        <v>9.0308328392628617E-2</v>
      </c>
      <c r="AY1020" s="13">
        <f t="shared" si="1328"/>
        <v>1.5566647250211667E-2</v>
      </c>
      <c r="AZ1020" s="13">
        <f t="shared" si="1329"/>
        <v>1.3416287895342204E-3</v>
      </c>
      <c r="BA1020" s="13">
        <f t="shared" si="1330"/>
        <v>7.7086511949774877E-5</v>
      </c>
      <c r="BB1020" s="13">
        <f t="shared" si="1331"/>
        <v>3.3218933420356598E-6</v>
      </c>
      <c r="BC1020" s="13">
        <f t="shared" si="1332"/>
        <v>1.1452042747037871E-7</v>
      </c>
      <c r="BD1020" s="13">
        <f t="shared" si="1333"/>
        <v>5.2890209297339212E-10</v>
      </c>
      <c r="BE1020" s="13">
        <f t="shared" si="1334"/>
        <v>2.1473424974719699E-9</v>
      </c>
      <c r="BF1020" s="13">
        <f t="shared" si="1335"/>
        <v>4.359105269868095E-9</v>
      </c>
      <c r="BG1020" s="13">
        <f t="shared" si="1336"/>
        <v>5.8993224652214838E-9</v>
      </c>
      <c r="BH1020" s="13">
        <f t="shared" si="1337"/>
        <v>5.9878123021998001E-9</v>
      </c>
      <c r="BI1020" s="13">
        <f t="shared" si="1338"/>
        <v>4.8621035893862312E-9</v>
      </c>
      <c r="BJ1020" s="14">
        <f t="shared" si="1339"/>
        <v>0.85260855925628964</v>
      </c>
      <c r="BK1020" s="14">
        <f t="shared" si="1340"/>
        <v>4.216666879387071E-2</v>
      </c>
      <c r="BL1020" s="14">
        <f t="shared" si="1341"/>
        <v>3.7600131420232959E-3</v>
      </c>
      <c r="BM1020" s="14">
        <f t="shared" si="1342"/>
        <v>0.67698840445941555</v>
      </c>
      <c r="BN1020" s="14">
        <f t="shared" si="1343"/>
        <v>0.20599258515165961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1.1111111111111101</v>
      </c>
      <c r="F1021" s="10">
        <f>VLOOKUP(B1021,home!$B$2:$E$405,3,FALSE)</f>
        <v>0.68</v>
      </c>
      <c r="G1021" s="10">
        <f>VLOOKUP(C1021,away!$B$2:$E$405,4,FALSE)</f>
        <v>0.68</v>
      </c>
      <c r="H1021" s="10">
        <f>VLOOKUP(A1021,away!$A$2:$E$405,3,FALSE)</f>
        <v>1.05555555555556</v>
      </c>
      <c r="I1021" s="10">
        <f>VLOOKUP(C1021,away!$B$2:$E$405,3,FALSE)</f>
        <v>0.45</v>
      </c>
      <c r="J1021" s="10">
        <f>VLOOKUP(B1021,home!$B$2:$E$405,4,FALSE)</f>
        <v>0.71</v>
      </c>
      <c r="K1021" s="12">
        <f t="shared" si="1288"/>
        <v>0.51377777777777733</v>
      </c>
      <c r="L1021" s="12">
        <f t="shared" si="1289"/>
        <v>0.33725000000000144</v>
      </c>
      <c r="M1021" s="13">
        <f t="shared" si="1290"/>
        <v>0.42697587004746096</v>
      </c>
      <c r="N1021" s="13">
        <f t="shared" si="1291"/>
        <v>0.21937071367771754</v>
      </c>
      <c r="O1021" s="13">
        <f t="shared" si="1292"/>
        <v>0.14399761217350684</v>
      </c>
      <c r="P1021" s="13">
        <f t="shared" si="1293"/>
        <v>7.398277318781056E-2</v>
      </c>
      <c r="Q1021" s="13">
        <f t="shared" si="1294"/>
        <v>5.6353898891431387E-2</v>
      </c>
      <c r="R1021" s="13">
        <f t="shared" si="1295"/>
        <v>2.4281597352757693E-2</v>
      </c>
      <c r="S1021" s="13">
        <f t="shared" si="1296"/>
        <v>3.2047775486414567E-3</v>
      </c>
      <c r="T1021" s="13">
        <f t="shared" si="1297"/>
        <v>1.9005352401135319E-2</v>
      </c>
      <c r="U1021" s="13">
        <f t="shared" si="1298"/>
        <v>1.2475345128794609E-2</v>
      </c>
      <c r="V1021" s="13">
        <f t="shared" si="1299"/>
        <v>6.169964345140302E-5</v>
      </c>
      <c r="W1021" s="13">
        <f t="shared" si="1300"/>
        <v>9.6511269805177203E-3</v>
      </c>
      <c r="X1021" s="13">
        <f t="shared" si="1301"/>
        <v>3.2548425741796153E-3</v>
      </c>
      <c r="Y1021" s="13">
        <f t="shared" si="1302"/>
        <v>5.4884782907104E-4</v>
      </c>
      <c r="Z1021" s="13">
        <f t="shared" si="1303"/>
        <v>2.7296562357391895E-3</v>
      </c>
      <c r="AA1021" s="13">
        <f t="shared" si="1304"/>
        <v>1.4024367148953336E-3</v>
      </c>
      <c r="AB1021" s="13">
        <f t="shared" si="1305"/>
        <v>3.6027040942644532E-4</v>
      </c>
      <c r="AC1021" s="13">
        <f t="shared" si="1306"/>
        <v>6.6817457487798639E-7</v>
      </c>
      <c r="AD1021" s="13">
        <f t="shared" si="1307"/>
        <v>1.2396336432753861E-3</v>
      </c>
      <c r="AE1021" s="13">
        <f t="shared" si="1308"/>
        <v>4.1806644619462577E-4</v>
      </c>
      <c r="AF1021" s="13">
        <f t="shared" si="1309"/>
        <v>7.0496454489569078E-5</v>
      </c>
      <c r="AG1021" s="13">
        <f t="shared" si="1310"/>
        <v>7.9249764255357584E-6</v>
      </c>
      <c r="AH1021" s="13">
        <f t="shared" si="1311"/>
        <v>2.3014414137576136E-4</v>
      </c>
      <c r="AI1021" s="13">
        <f t="shared" si="1312"/>
        <v>1.182429455246133E-4</v>
      </c>
      <c r="AJ1021" s="13">
        <f t="shared" si="1313"/>
        <v>3.0375298894767297E-5</v>
      </c>
      <c r="AK1021" s="13">
        <f t="shared" si="1314"/>
        <v>5.2020511884964385E-6</v>
      </c>
      <c r="AL1021" s="13">
        <f t="shared" si="1315"/>
        <v>4.6310259188712491E-9</v>
      </c>
      <c r="AM1021" s="13">
        <f t="shared" si="1316"/>
        <v>1.2737924370011963E-4</v>
      </c>
      <c r="AN1021" s="13">
        <f t="shared" si="1317"/>
        <v>4.2958649937865535E-5</v>
      </c>
      <c r="AO1021" s="13">
        <f t="shared" si="1318"/>
        <v>7.2439023457726064E-6</v>
      </c>
      <c r="AP1021" s="13">
        <f t="shared" si="1319"/>
        <v>8.1433535537060742E-7</v>
      </c>
      <c r="AQ1021" s="13">
        <f t="shared" si="1320"/>
        <v>6.8658649649684624E-8</v>
      </c>
      <c r="AR1021" s="13">
        <f t="shared" si="1321"/>
        <v>1.5523222335795174E-5</v>
      </c>
      <c r="AS1021" s="13">
        <f t="shared" si="1322"/>
        <v>7.9754866756352037E-6</v>
      </c>
      <c r="AT1021" s="13">
        <f t="shared" si="1323"/>
        <v>2.0488139104520636E-6</v>
      </c>
      <c r="AU1021" s="13">
        <f t="shared" si="1324"/>
        <v>3.5087835266408641E-7</v>
      </c>
      <c r="AV1021" s="13">
        <f t="shared" si="1325"/>
        <v>4.5068375075520386E-8</v>
      </c>
      <c r="AW1021" s="13">
        <f t="shared" si="1326"/>
        <v>2.2289585132803315E-11</v>
      </c>
      <c r="AX1021" s="13">
        <f t="shared" si="1327"/>
        <v>1.090743746054356E-5</v>
      </c>
      <c r="AY1021" s="13">
        <f t="shared" si="1328"/>
        <v>3.6785332835683317E-6</v>
      </c>
      <c r="AZ1021" s="13">
        <f t="shared" si="1329"/>
        <v>6.2029267494171261E-7</v>
      </c>
      <c r="BA1021" s="13">
        <f t="shared" si="1330"/>
        <v>6.973123487469783E-8</v>
      </c>
      <c r="BB1021" s="13">
        <f t="shared" si="1331"/>
        <v>5.8792147403729849E-9</v>
      </c>
      <c r="BC1021" s="13">
        <f t="shared" si="1332"/>
        <v>3.9655303423815964E-10</v>
      </c>
      <c r="BD1021" s="13">
        <f t="shared" si="1333"/>
        <v>8.7253445545782401E-7</v>
      </c>
      <c r="BE1021" s="13">
        <f t="shared" si="1334"/>
        <v>4.4828881355966387E-7</v>
      </c>
      <c r="BF1021" s="13">
        <f t="shared" si="1335"/>
        <v>1.1516041521666021E-7</v>
      </c>
      <c r="BG1021" s="13">
        <f t="shared" si="1336"/>
        <v>1.9722287405993934E-8</v>
      </c>
      <c r="BH1021" s="13">
        <f t="shared" si="1337"/>
        <v>2.5332182490365521E-9</v>
      </c>
      <c r="BI1021" s="13">
        <f t="shared" si="1338"/>
        <v>2.6030224852322252E-10</v>
      </c>
      <c r="BJ1021" s="14">
        <f t="shared" si="1339"/>
        <v>0.3101146509348483</v>
      </c>
      <c r="BK1021" s="14">
        <f t="shared" si="1340"/>
        <v>0.50422947176624866</v>
      </c>
      <c r="BL1021" s="14">
        <f t="shared" si="1341"/>
        <v>0.18292862818550637</v>
      </c>
      <c r="BM1021" s="14">
        <f t="shared" si="1342"/>
        <v>5.5036263280663494E-2</v>
      </c>
      <c r="BN1021" s="14">
        <f t="shared" si="1343"/>
        <v>0.94496246533068495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1.1111111111111101</v>
      </c>
      <c r="F1022" s="10">
        <f>VLOOKUP(B1022,home!$B$2:$E$405,3,FALSE)</f>
        <v>1.44</v>
      </c>
      <c r="G1022" s="10">
        <f>VLOOKUP(C1022,away!$B$2:$E$405,4,FALSE)</f>
        <v>1.58</v>
      </c>
      <c r="H1022" s="10">
        <f>VLOOKUP(A1022,away!$A$2:$E$405,3,FALSE)</f>
        <v>1.05555555555556</v>
      </c>
      <c r="I1022" s="10">
        <f>VLOOKUP(C1022,away!$B$2:$E$405,3,FALSE)</f>
        <v>0.68</v>
      </c>
      <c r="J1022" s="10">
        <f>VLOOKUP(B1022,home!$B$2:$E$405,4,FALSE)</f>
        <v>1.71</v>
      </c>
      <c r="K1022" s="12">
        <f t="shared" si="1288"/>
        <v>2.5279999999999974</v>
      </c>
      <c r="L1022" s="12">
        <f t="shared" si="1289"/>
        <v>1.2274000000000052</v>
      </c>
      <c r="M1022" s="13">
        <f t="shared" si="1290"/>
        <v>2.3391092300753778E-2</v>
      </c>
      <c r="N1022" s="13">
        <f t="shared" si="1291"/>
        <v>5.913268133630549E-2</v>
      </c>
      <c r="O1022" s="13">
        <f t="shared" si="1292"/>
        <v>2.8710226689945315E-2</v>
      </c>
      <c r="P1022" s="13">
        <f t="shared" si="1293"/>
        <v>7.2579453072181666E-2</v>
      </c>
      <c r="Q1022" s="13">
        <f t="shared" si="1294"/>
        <v>7.4743709209090084E-2</v>
      </c>
      <c r="R1022" s="13">
        <f t="shared" si="1295"/>
        <v>1.7619466119619513E-2</v>
      </c>
      <c r="S1022" s="13">
        <f t="shared" si="1296"/>
        <v>5.6301101082903128E-2</v>
      </c>
      <c r="T1022" s="13">
        <f t="shared" si="1297"/>
        <v>9.1740428683237563E-2</v>
      </c>
      <c r="U1022" s="13">
        <f t="shared" si="1298"/>
        <v>4.4542010350398079E-2</v>
      </c>
      <c r="V1022" s="13">
        <f t="shared" si="1299"/>
        <v>1.9410537763780572E-2</v>
      </c>
      <c r="W1022" s="13">
        <f t="shared" si="1300"/>
        <v>6.2984032293526504E-2</v>
      </c>
      <c r="X1022" s="13">
        <f t="shared" si="1301"/>
        <v>7.7306601237074765E-2</v>
      </c>
      <c r="Y1022" s="13">
        <f t="shared" si="1302"/>
        <v>4.7443061179192988E-2</v>
      </c>
      <c r="Z1022" s="13">
        <f t="shared" si="1303"/>
        <v>7.2087109050736949E-3</v>
      </c>
      <c r="AA1022" s="13">
        <f t="shared" si="1304"/>
        <v>1.8223621168026279E-2</v>
      </c>
      <c r="AB1022" s="13">
        <f t="shared" si="1305"/>
        <v>2.30346571563852E-2</v>
      </c>
      <c r="AC1022" s="13">
        <f t="shared" si="1306"/>
        <v>3.764270060099766E-3</v>
      </c>
      <c r="AD1022" s="13">
        <f t="shared" si="1307"/>
        <v>3.980590840950872E-2</v>
      </c>
      <c r="AE1022" s="13">
        <f t="shared" si="1308"/>
        <v>4.8857771981831215E-2</v>
      </c>
      <c r="AF1022" s="13">
        <f t="shared" si="1309"/>
        <v>2.9984014665249945E-2</v>
      </c>
      <c r="AG1022" s="13">
        <f t="shared" si="1310"/>
        <v>1.2267459866709313E-2</v>
      </c>
      <c r="AH1022" s="13">
        <f t="shared" si="1311"/>
        <v>2.2119929412218711E-3</v>
      </c>
      <c r="AI1022" s="13">
        <f t="shared" si="1312"/>
        <v>5.5919181554088832E-3</v>
      </c>
      <c r="AJ1022" s="13">
        <f t="shared" si="1313"/>
        <v>7.0681845484368237E-3</v>
      </c>
      <c r="AK1022" s="13">
        <f t="shared" si="1314"/>
        <v>5.9561235128160897E-3</v>
      </c>
      <c r="AL1022" s="13">
        <f t="shared" si="1315"/>
        <v>4.6720120405702512E-4</v>
      </c>
      <c r="AM1022" s="13">
        <f t="shared" si="1316"/>
        <v>2.0125867291847569E-2</v>
      </c>
      <c r="AN1022" s="13">
        <f t="shared" si="1317"/>
        <v>2.4702489514013812E-2</v>
      </c>
      <c r="AO1022" s="13">
        <f t="shared" si="1318"/>
        <v>1.5159917814750342E-2</v>
      </c>
      <c r="AP1022" s="13">
        <f t="shared" si="1319"/>
        <v>6.2024277086082163E-3</v>
      </c>
      <c r="AQ1022" s="13">
        <f t="shared" si="1320"/>
        <v>1.9032149423864378E-3</v>
      </c>
      <c r="AR1022" s="13">
        <f t="shared" si="1321"/>
        <v>5.4300002721114769E-4</v>
      </c>
      <c r="AS1022" s="13">
        <f t="shared" si="1322"/>
        <v>1.3727040687897796E-3</v>
      </c>
      <c r="AT1022" s="13">
        <f t="shared" si="1323"/>
        <v>1.7350979429502803E-3</v>
      </c>
      <c r="AU1022" s="13">
        <f t="shared" si="1324"/>
        <v>1.4621091999261011E-3</v>
      </c>
      <c r="AV1022" s="13">
        <f t="shared" si="1325"/>
        <v>9.2405301435329523E-4</v>
      </c>
      <c r="AW1022" s="13">
        <f t="shared" si="1326"/>
        <v>4.0268424774140478E-5</v>
      </c>
      <c r="AX1022" s="13">
        <f t="shared" si="1327"/>
        <v>8.4796987522984379E-3</v>
      </c>
      <c r="AY1022" s="13">
        <f t="shared" si="1328"/>
        <v>1.0407982248571149E-2</v>
      </c>
      <c r="AZ1022" s="13">
        <f t="shared" si="1329"/>
        <v>6.3873787059481411E-3</v>
      </c>
      <c r="BA1022" s="13">
        <f t="shared" si="1330"/>
        <v>2.6132895412269274E-3</v>
      </c>
      <c r="BB1022" s="13">
        <f t="shared" si="1331"/>
        <v>8.0188789572548547E-4</v>
      </c>
      <c r="BC1022" s="13">
        <f t="shared" si="1332"/>
        <v>1.9684744064269317E-4</v>
      </c>
      <c r="BD1022" s="13">
        <f t="shared" si="1333"/>
        <v>1.1107970556649436E-4</v>
      </c>
      <c r="BE1022" s="13">
        <f t="shared" si="1334"/>
        <v>2.8080949567209742E-4</v>
      </c>
      <c r="BF1022" s="13">
        <f t="shared" si="1335"/>
        <v>3.5494320252953089E-4</v>
      </c>
      <c r="BG1022" s="13">
        <f t="shared" si="1336"/>
        <v>2.9909880533155104E-4</v>
      </c>
      <c r="BH1022" s="13">
        <f t="shared" si="1337"/>
        <v>1.8903044496954008E-4</v>
      </c>
      <c r="BI1022" s="13">
        <f t="shared" si="1338"/>
        <v>9.5573792976599275E-5</v>
      </c>
      <c r="BJ1022" s="14">
        <f t="shared" si="1339"/>
        <v>0.64124667071774599</v>
      </c>
      <c r="BK1022" s="14">
        <f t="shared" si="1340"/>
        <v>0.18632163773234708</v>
      </c>
      <c r="BL1022" s="14">
        <f t="shared" si="1341"/>
        <v>0.16032570034253449</v>
      </c>
      <c r="BM1022" s="14">
        <f t="shared" si="1342"/>
        <v>0.70855837714600833</v>
      </c>
      <c r="BN1022" s="14">
        <f t="shared" si="1343"/>
        <v>0.27617662872789583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1.1111111111111101</v>
      </c>
      <c r="F1023" s="10">
        <f>VLOOKUP(B1023,home!$B$2:$E$405,3,FALSE)</f>
        <v>0.45</v>
      </c>
      <c r="G1023" s="10">
        <f>VLOOKUP(C1023,away!$B$2:$E$405,4,FALSE)</f>
        <v>0.23</v>
      </c>
      <c r="H1023" s="10">
        <f>VLOOKUP(A1023,away!$A$2:$E$405,3,FALSE)</f>
        <v>1.05555555555556</v>
      </c>
      <c r="I1023" s="10">
        <f>VLOOKUP(C1023,away!$B$2:$E$405,3,FALSE)</f>
        <v>0.68</v>
      </c>
      <c r="J1023" s="10">
        <f>VLOOKUP(B1023,home!$B$2:$E$405,4,FALSE)</f>
        <v>2.37</v>
      </c>
      <c r="K1023" s="12">
        <f t="shared" si="1288"/>
        <v>0.11499999999999991</v>
      </c>
      <c r="L1023" s="12">
        <f t="shared" si="1289"/>
        <v>1.7011333333333407</v>
      </c>
      <c r="M1023" s="13">
        <f t="shared" si="1290"/>
        <v>0.16265346329931415</v>
      </c>
      <c r="N1023" s="13">
        <f t="shared" si="1291"/>
        <v>1.8705148279421113E-2</v>
      </c>
      <c r="O1023" s="13">
        <f t="shared" si="1292"/>
        <v>0.27669522820057457</v>
      </c>
      <c r="P1023" s="13">
        <f t="shared" si="1293"/>
        <v>3.1819951243066046E-2</v>
      </c>
      <c r="Q1023" s="13">
        <f t="shared" si="1294"/>
        <v>1.0755460260667127E-3</v>
      </c>
      <c r="R1023" s="13">
        <f t="shared" si="1295"/>
        <v>0.23534773793313643</v>
      </c>
      <c r="S1023" s="13">
        <f t="shared" si="1296"/>
        <v>1.5562369170828614E-3</v>
      </c>
      <c r="T1023" s="13">
        <f t="shared" si="1297"/>
        <v>1.8296471964762953E-3</v>
      </c>
      <c r="U1023" s="13">
        <f t="shared" si="1298"/>
        <v>2.7064989862310665E-2</v>
      </c>
      <c r="V1023" s="13">
        <f t="shared" si="1299"/>
        <v>3.3827460759395576E-5</v>
      </c>
      <c r="W1023" s="13">
        <f t="shared" si="1300"/>
        <v>4.1229264332557268E-5</v>
      </c>
      <c r="X1023" s="13">
        <f t="shared" si="1301"/>
        <v>7.0136475864924567E-5</v>
      </c>
      <c r="Y1023" s="13">
        <f t="shared" si="1302"/>
        <v>5.9655748488176275E-5</v>
      </c>
      <c r="Z1023" s="13">
        <f t="shared" si="1303"/>
        <v>0.13345262730755267</v>
      </c>
      <c r="AA1023" s="13">
        <f t="shared" si="1304"/>
        <v>1.5347052140368541E-2</v>
      </c>
      <c r="AB1023" s="13">
        <f t="shared" si="1305"/>
        <v>8.8245549807119007E-4</v>
      </c>
      <c r="AC1023" s="13">
        <f t="shared" si="1306"/>
        <v>4.1360483901130178E-7</v>
      </c>
      <c r="AD1023" s="13">
        <f t="shared" si="1307"/>
        <v>1.1853413495610205E-6</v>
      </c>
      <c r="AE1023" s="13">
        <f t="shared" si="1308"/>
        <v>2.0164236811165798E-6</v>
      </c>
      <c r="AF1023" s="13">
        <f t="shared" si="1309"/>
        <v>1.7151027690350666E-6</v>
      </c>
      <c r="AG1023" s="13">
        <f t="shared" si="1310"/>
        <v>9.7253949683262208E-7</v>
      </c>
      <c r="AH1023" s="13">
        <f t="shared" si="1311"/>
        <v>5.6755178183447219E-2</v>
      </c>
      <c r="AI1023" s="13">
        <f t="shared" si="1312"/>
        <v>6.5268454910964247E-3</v>
      </c>
      <c r="AJ1023" s="13">
        <f t="shared" si="1313"/>
        <v>3.7529361573804395E-4</v>
      </c>
      <c r="AK1023" s="13">
        <f t="shared" si="1314"/>
        <v>1.4386255269958333E-5</v>
      </c>
      <c r="AL1023" s="13">
        <f t="shared" si="1315"/>
        <v>3.2365461009624358E-9</v>
      </c>
      <c r="AM1023" s="13">
        <f t="shared" si="1316"/>
        <v>2.7262851039903464E-8</v>
      </c>
      <c r="AN1023" s="13">
        <f t="shared" si="1317"/>
        <v>4.6377744665681318E-8</v>
      </c>
      <c r="AO1023" s="13">
        <f t="shared" si="1318"/>
        <v>3.9447363687806518E-8</v>
      </c>
      <c r="AP1023" s="13">
        <f t="shared" si="1319"/>
        <v>2.2368408427150301E-8</v>
      </c>
      <c r="AQ1023" s="13">
        <f t="shared" si="1320"/>
        <v>9.5129112972599381E-9</v>
      </c>
      <c r="AR1023" s="13">
        <f t="shared" si="1321"/>
        <v>1.9309625089427039E-2</v>
      </c>
      <c r="AS1023" s="13">
        <f t="shared" si="1322"/>
        <v>2.2206068852841073E-3</v>
      </c>
      <c r="AT1023" s="13">
        <f t="shared" si="1323"/>
        <v>1.2768489590383601E-4</v>
      </c>
      <c r="AU1023" s="13">
        <f t="shared" si="1324"/>
        <v>4.8945876763137074E-6</v>
      </c>
      <c r="AV1023" s="13">
        <f t="shared" si="1325"/>
        <v>1.4071939569401899E-7</v>
      </c>
      <c r="AW1023" s="13">
        <f t="shared" si="1326"/>
        <v>1.7587960904999534E-11</v>
      </c>
      <c r="AX1023" s="13">
        <f t="shared" si="1327"/>
        <v>5.2253797826481499E-10</v>
      </c>
      <c r="AY1023" s="13">
        <f t="shared" si="1328"/>
        <v>8.8890677275888957E-10</v>
      </c>
      <c r="AZ1023" s="13">
        <f t="shared" si="1329"/>
        <v>7.5607447068295631E-10</v>
      </c>
      <c r="BA1023" s="13">
        <f t="shared" si="1330"/>
        <v>4.2872782818704631E-10</v>
      </c>
      <c r="BB1023" s="13">
        <f t="shared" si="1331"/>
        <v>1.8233079986414833E-10</v>
      </c>
      <c r="BC1023" s="13">
        <f t="shared" si="1332"/>
        <v>6.2033800268446528E-11</v>
      </c>
      <c r="BD1023" s="13">
        <f t="shared" si="1333"/>
        <v>5.4747078156323591E-3</v>
      </c>
      <c r="BE1023" s="13">
        <f t="shared" si="1334"/>
        <v>6.2959139879772063E-4</v>
      </c>
      <c r="BF1023" s="13">
        <f t="shared" si="1335"/>
        <v>3.6201505430868898E-5</v>
      </c>
      <c r="BG1023" s="13">
        <f t="shared" si="1336"/>
        <v>1.3877243748499725E-6</v>
      </c>
      <c r="BH1023" s="13">
        <f t="shared" si="1337"/>
        <v>3.9897075776936687E-8</v>
      </c>
      <c r="BI1023" s="13">
        <f t="shared" si="1338"/>
        <v>9.1763274286954338E-10</v>
      </c>
      <c r="BJ1023" s="14">
        <f t="shared" si="1339"/>
        <v>2.1787400207837086E-2</v>
      </c>
      <c r="BK1023" s="14">
        <f t="shared" si="1340"/>
        <v>0.19606389665051438</v>
      </c>
      <c r="BL1023" s="14">
        <f t="shared" si="1341"/>
        <v>0.64681404861664427</v>
      </c>
      <c r="BM1023" s="14">
        <f t="shared" si="1342"/>
        <v>0.27182089692965061</v>
      </c>
      <c r="BN1023" s="14">
        <f t="shared" si="1343"/>
        <v>0.72629707498157892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1.1111111111111101</v>
      </c>
      <c r="F1024" s="10">
        <f>VLOOKUP(B1024,home!$B$2:$E$405,3,FALSE)</f>
        <v>1.1299999999999999</v>
      </c>
      <c r="G1024" s="10">
        <f>VLOOKUP(C1024,away!$B$2:$E$405,4,FALSE)</f>
        <v>1.35</v>
      </c>
      <c r="H1024" s="10">
        <f>VLOOKUP(A1024,away!$A$2:$E$405,3,FALSE)</f>
        <v>1.05555555555556</v>
      </c>
      <c r="I1024" s="10">
        <f>VLOOKUP(C1024,away!$B$2:$E$405,3,FALSE)</f>
        <v>1.35</v>
      </c>
      <c r="J1024" s="10">
        <f>VLOOKUP(B1024,home!$B$2:$E$405,4,FALSE)</f>
        <v>0.95</v>
      </c>
      <c r="K1024" s="12">
        <f t="shared" si="1288"/>
        <v>1.6949999999999983</v>
      </c>
      <c r="L1024" s="12">
        <f t="shared" si="1289"/>
        <v>1.3537500000000058</v>
      </c>
      <c r="M1024" s="13">
        <f t="shared" si="1290"/>
        <v>4.7418160061210475E-2</v>
      </c>
      <c r="N1024" s="13">
        <f t="shared" si="1291"/>
        <v>8.0373781303751668E-2</v>
      </c>
      <c r="O1024" s="13">
        <f t="shared" si="1292"/>
        <v>6.419233418286395E-2</v>
      </c>
      <c r="P1024" s="13">
        <f t="shared" si="1293"/>
        <v>0.10880600643995429</v>
      </c>
      <c r="Q1024" s="13">
        <f t="shared" si="1294"/>
        <v>6.8116779654929488E-2</v>
      </c>
      <c r="R1024" s="13">
        <f t="shared" si="1295"/>
        <v>4.3450186200026227E-2</v>
      </c>
      <c r="S1024" s="13">
        <f t="shared" si="1296"/>
        <v>6.2416735603665063E-2</v>
      </c>
      <c r="T1024" s="13">
        <f t="shared" si="1297"/>
        <v>9.2213090457861191E-2</v>
      </c>
      <c r="U1024" s="13">
        <f t="shared" si="1298"/>
        <v>7.3648065609044369E-2</v>
      </c>
      <c r="V1024" s="13">
        <f t="shared" si="1299"/>
        <v>1.5913536846751983E-2</v>
      </c>
      <c r="W1024" s="13">
        <f t="shared" si="1300"/>
        <v>3.8485980505035114E-2</v>
      </c>
      <c r="X1024" s="13">
        <f t="shared" si="1301"/>
        <v>5.2100396108691507E-2</v>
      </c>
      <c r="Y1024" s="13">
        <f t="shared" si="1302"/>
        <v>3.5265455616070716E-2</v>
      </c>
      <c r="Z1024" s="13">
        <f t="shared" si="1303"/>
        <v>1.9606896522761926E-2</v>
      </c>
      <c r="AA1024" s="13">
        <f t="shared" si="1304"/>
        <v>3.3233689606081425E-2</v>
      </c>
      <c r="AB1024" s="13">
        <f t="shared" si="1305"/>
        <v>2.8165551941153989E-2</v>
      </c>
      <c r="AC1024" s="13">
        <f t="shared" si="1306"/>
        <v>2.282206319260158E-3</v>
      </c>
      <c r="AD1024" s="13">
        <f t="shared" si="1307"/>
        <v>1.6308434239008619E-2</v>
      </c>
      <c r="AE1024" s="13">
        <f t="shared" si="1308"/>
        <v>2.2077542851058011E-2</v>
      </c>
      <c r="AF1024" s="13">
        <f t="shared" si="1309"/>
        <v>1.4943736817309955E-2</v>
      </c>
      <c r="AG1024" s="13">
        <f t="shared" si="1310"/>
        <v>6.7433612388111486E-3</v>
      </c>
      <c r="AH1024" s="13">
        <f t="shared" si="1311"/>
        <v>6.6357090419222669E-3</v>
      </c>
      <c r="AI1024" s="13">
        <f t="shared" si="1312"/>
        <v>1.1247526826058231E-2</v>
      </c>
      <c r="AJ1024" s="13">
        <f t="shared" si="1313"/>
        <v>9.5322789850843439E-3</v>
      </c>
      <c r="AK1024" s="13">
        <f t="shared" si="1314"/>
        <v>5.3857376265726477E-3</v>
      </c>
      <c r="AL1024" s="13">
        <f t="shared" si="1315"/>
        <v>2.0947059535855449E-4</v>
      </c>
      <c r="AM1024" s="13">
        <f t="shared" si="1316"/>
        <v>5.5285592070239125E-3</v>
      </c>
      <c r="AN1024" s="13">
        <f t="shared" si="1317"/>
        <v>7.4842870265086538E-3</v>
      </c>
      <c r="AO1024" s="13">
        <f t="shared" si="1318"/>
        <v>5.0659267810680662E-3</v>
      </c>
      <c r="AP1024" s="13">
        <f t="shared" si="1319"/>
        <v>2.2859994599569756E-3</v>
      </c>
      <c r="AQ1024" s="13">
        <f t="shared" si="1320"/>
        <v>7.7366794222919226E-4</v>
      </c>
      <c r="AR1024" s="13">
        <f t="shared" si="1321"/>
        <v>1.7966182231004596E-3</v>
      </c>
      <c r="AS1024" s="13">
        <f t="shared" si="1322"/>
        <v>3.0452678881552758E-3</v>
      </c>
      <c r="AT1024" s="13">
        <f t="shared" si="1323"/>
        <v>2.5808645352115946E-3</v>
      </c>
      <c r="AU1024" s="13">
        <f t="shared" si="1324"/>
        <v>1.4581884623945491E-3</v>
      </c>
      <c r="AV1024" s="13">
        <f t="shared" si="1325"/>
        <v>6.1790736093968971E-4</v>
      </c>
      <c r="AW1024" s="13">
        <f t="shared" si="1326"/>
        <v>1.3351459369471176E-5</v>
      </c>
      <c r="AX1024" s="13">
        <f t="shared" si="1327"/>
        <v>1.5618179759842544E-3</v>
      </c>
      <c r="AY1024" s="13">
        <f t="shared" si="1328"/>
        <v>2.1143110849886934E-3</v>
      </c>
      <c r="AZ1024" s="13">
        <f t="shared" si="1329"/>
        <v>1.431124315651728E-3</v>
      </c>
      <c r="BA1024" s="13">
        <f t="shared" si="1330"/>
        <v>6.4579484743784526E-4</v>
      </c>
      <c r="BB1024" s="13">
        <f t="shared" si="1331"/>
        <v>2.1856119367974668E-4</v>
      </c>
      <c r="BC1024" s="13">
        <f t="shared" si="1332"/>
        <v>5.917544318879161E-5</v>
      </c>
      <c r="BD1024" s="13">
        <f t="shared" si="1333"/>
        <v>4.0536198658704331E-4</v>
      </c>
      <c r="BE1024" s="13">
        <f t="shared" si="1334"/>
        <v>6.8708856726503776E-4</v>
      </c>
      <c r="BF1024" s="13">
        <f t="shared" si="1335"/>
        <v>5.8230756075711902E-4</v>
      </c>
      <c r="BG1024" s="13">
        <f t="shared" si="1336"/>
        <v>3.2900377182777185E-4</v>
      </c>
      <c r="BH1024" s="13">
        <f t="shared" si="1337"/>
        <v>1.3941534831201822E-4</v>
      </c>
      <c r="BI1024" s="13">
        <f t="shared" si="1338"/>
        <v>4.7261803077774101E-5</v>
      </c>
      <c r="BJ1024" s="14">
        <f t="shared" si="1339"/>
        <v>0.45379778407024524</v>
      </c>
      <c r="BK1024" s="14">
        <f t="shared" si="1340"/>
        <v>0.23916042695118922</v>
      </c>
      <c r="BL1024" s="14">
        <f t="shared" si="1341"/>
        <v>0.28718036552643578</v>
      </c>
      <c r="BM1024" s="14">
        <f t="shared" si="1342"/>
        <v>0.58528726560227695</v>
      </c>
      <c r="BN1024" s="14">
        <f t="shared" si="1343"/>
        <v>0.41235724784273614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1.1111111111111101</v>
      </c>
      <c r="F1025" s="10">
        <f>VLOOKUP(B1025,home!$B$2:$E$405,3,FALSE)</f>
        <v>0.68</v>
      </c>
      <c r="G1025" s="10">
        <f>VLOOKUP(C1025,away!$B$2:$E$405,4,FALSE)</f>
        <v>0.54</v>
      </c>
      <c r="H1025" s="10">
        <f>VLOOKUP(A1025,away!$A$2:$E$405,3,FALSE)</f>
        <v>1.05555555555556</v>
      </c>
      <c r="I1025" s="10">
        <f>VLOOKUP(C1025,away!$B$2:$E$405,3,FALSE)</f>
        <v>0.54</v>
      </c>
      <c r="J1025" s="10">
        <f>VLOOKUP(B1025,home!$B$2:$E$405,4,FALSE)</f>
        <v>0.24</v>
      </c>
      <c r="K1025" s="12">
        <f t="shared" si="1288"/>
        <v>0.40799999999999964</v>
      </c>
      <c r="L1025" s="12">
        <f t="shared" si="1289"/>
        <v>0.13680000000000056</v>
      </c>
      <c r="M1025" s="13">
        <f t="shared" si="1290"/>
        <v>0.57995776329412307</v>
      </c>
      <c r="N1025" s="13">
        <f t="shared" si="1291"/>
        <v>0.23662276742400198</v>
      </c>
      <c r="O1025" s="13">
        <f t="shared" si="1292"/>
        <v>7.933822201863637E-2</v>
      </c>
      <c r="P1025" s="13">
        <f t="shared" si="1293"/>
        <v>3.2369994583603602E-2</v>
      </c>
      <c r="Q1025" s="13">
        <f t="shared" si="1294"/>
        <v>4.8271044554496358E-2</v>
      </c>
      <c r="R1025" s="13">
        <f t="shared" si="1295"/>
        <v>5.4267343860747476E-3</v>
      </c>
      <c r="S1025" s="13">
        <f t="shared" si="1296"/>
        <v>4.516779564217725E-4</v>
      </c>
      <c r="T1025" s="13">
        <f t="shared" si="1297"/>
        <v>6.6034788950551293E-3</v>
      </c>
      <c r="U1025" s="13">
        <f t="shared" si="1298"/>
        <v>2.2141076295184945E-3</v>
      </c>
      <c r="V1025" s="13">
        <f t="shared" si="1299"/>
        <v>2.8011260145452739E-6</v>
      </c>
      <c r="W1025" s="13">
        <f t="shared" si="1300"/>
        <v>6.5648620594115003E-3</v>
      </c>
      <c r="X1025" s="13">
        <f t="shared" si="1301"/>
        <v>8.9807312972749686E-4</v>
      </c>
      <c r="Y1025" s="13">
        <f t="shared" si="1302"/>
        <v>6.142820207336101E-5</v>
      </c>
      <c r="Z1025" s="13">
        <f t="shared" si="1303"/>
        <v>2.4745908800500948E-4</v>
      </c>
      <c r="AA1025" s="13">
        <f t="shared" si="1304"/>
        <v>1.0096330790604378E-4</v>
      </c>
      <c r="AB1025" s="13">
        <f t="shared" si="1305"/>
        <v>2.0596514812832911E-5</v>
      </c>
      <c r="AC1025" s="13">
        <f t="shared" si="1306"/>
        <v>9.7714479891397629E-9</v>
      </c>
      <c r="AD1025" s="13">
        <f t="shared" si="1307"/>
        <v>6.6961593005997221E-4</v>
      </c>
      <c r="AE1025" s="13">
        <f t="shared" si="1308"/>
        <v>9.1603459232204575E-5</v>
      </c>
      <c r="AF1025" s="13">
        <f t="shared" si="1309"/>
        <v>6.2656766114828164E-6</v>
      </c>
      <c r="AG1025" s="13">
        <f t="shared" si="1310"/>
        <v>2.857148534836176E-7</v>
      </c>
      <c r="AH1025" s="13">
        <f t="shared" si="1311"/>
        <v>8.4631008097713601E-6</v>
      </c>
      <c r="AI1025" s="13">
        <f t="shared" si="1312"/>
        <v>3.4529451303867112E-6</v>
      </c>
      <c r="AJ1025" s="13">
        <f t="shared" si="1313"/>
        <v>7.0440080659888844E-7</v>
      </c>
      <c r="AK1025" s="13">
        <f t="shared" si="1314"/>
        <v>9.5798509697448757E-8</v>
      </c>
      <c r="AL1025" s="13">
        <f t="shared" si="1315"/>
        <v>2.1815500265801784E-11</v>
      </c>
      <c r="AM1025" s="13">
        <f t="shared" si="1316"/>
        <v>5.4640659892893704E-5</v>
      </c>
      <c r="AN1025" s="13">
        <f t="shared" si="1317"/>
        <v>7.4748422733478895E-6</v>
      </c>
      <c r="AO1025" s="13">
        <f t="shared" si="1318"/>
        <v>5.1127921149699759E-7</v>
      </c>
      <c r="AP1025" s="13">
        <f t="shared" si="1319"/>
        <v>2.3314332044263185E-8</v>
      </c>
      <c r="AQ1025" s="13">
        <f t="shared" si="1320"/>
        <v>7.9735015591380422E-10</v>
      </c>
      <c r="AR1025" s="13">
        <f t="shared" si="1321"/>
        <v>2.3155043815534548E-7</v>
      </c>
      <c r="AS1025" s="13">
        <f t="shared" si="1322"/>
        <v>9.447257876738086E-8</v>
      </c>
      <c r="AT1025" s="13">
        <f t="shared" si="1323"/>
        <v>1.9272406068545677E-8</v>
      </c>
      <c r="AU1025" s="13">
        <f t="shared" si="1324"/>
        <v>2.6210472253222101E-9</v>
      </c>
      <c r="AV1025" s="13">
        <f t="shared" si="1325"/>
        <v>2.6734681698286514E-10</v>
      </c>
      <c r="AW1025" s="13">
        <f t="shared" si="1326"/>
        <v>3.3822751612099143E-14</v>
      </c>
      <c r="AX1025" s="13">
        <f t="shared" si="1327"/>
        <v>3.7155648727167679E-6</v>
      </c>
      <c r="AY1025" s="13">
        <f t="shared" si="1328"/>
        <v>5.0828927458765592E-7</v>
      </c>
      <c r="AZ1025" s="13">
        <f t="shared" si="1329"/>
        <v>3.4766986381795798E-8</v>
      </c>
      <c r="BA1025" s="13">
        <f t="shared" si="1330"/>
        <v>1.5853745790098948E-9</v>
      </c>
      <c r="BB1025" s="13">
        <f t="shared" si="1331"/>
        <v>5.4219810602138626E-11</v>
      </c>
      <c r="BC1025" s="13">
        <f t="shared" si="1332"/>
        <v>1.4834540180745196E-12</v>
      </c>
      <c r="BD1025" s="13">
        <f t="shared" si="1333"/>
        <v>5.2793499899418911E-9</v>
      </c>
      <c r="BE1025" s="13">
        <f t="shared" si="1334"/>
        <v>2.1539747958962896E-9</v>
      </c>
      <c r="BF1025" s="13">
        <f t="shared" si="1335"/>
        <v>4.3941085836284267E-10</v>
      </c>
      <c r="BG1025" s="13">
        <f t="shared" si="1336"/>
        <v>5.9759876737346551E-11</v>
      </c>
      <c r="BH1025" s="13">
        <f t="shared" si="1337"/>
        <v>6.0955074272093419E-12</v>
      </c>
      <c r="BI1025" s="13">
        <f t="shared" si="1338"/>
        <v>4.9739340606028202E-13</v>
      </c>
      <c r="BJ1025" s="14">
        <f t="shared" si="1339"/>
        <v>0.29985633620079455</v>
      </c>
      <c r="BK1025" s="14">
        <f t="shared" si="1340"/>
        <v>0.61278275504270108</v>
      </c>
      <c r="BL1025" s="14">
        <f t="shared" si="1341"/>
        <v>8.7113696225110407E-2</v>
      </c>
      <c r="BM1025" s="14">
        <f t="shared" si="1342"/>
        <v>1.8013212006434014E-2</v>
      </c>
      <c r="BN1025" s="14">
        <f t="shared" si="1343"/>
        <v>0.98198652626093619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1.1111111111111101</v>
      </c>
      <c r="F1026" s="10">
        <f>VLOOKUP(B1026,home!$B$2:$E$405,3,FALSE)</f>
        <v>1.26</v>
      </c>
      <c r="G1026" s="10">
        <f>VLOOKUP(C1026,away!$B$2:$E$405,4,FALSE)</f>
        <v>0.68</v>
      </c>
      <c r="H1026" s="10">
        <f>VLOOKUP(A1026,away!$A$2:$E$405,3,FALSE)</f>
        <v>1.05555555555556</v>
      </c>
      <c r="I1026" s="10">
        <f>VLOOKUP(C1026,away!$B$2:$E$405,3,FALSE)</f>
        <v>0.68</v>
      </c>
      <c r="J1026" s="10">
        <f>VLOOKUP(B1026,home!$B$2:$E$405,4,FALSE)</f>
        <v>0.56999999999999995</v>
      </c>
      <c r="K1026" s="12">
        <f t="shared" si="1288"/>
        <v>0.95199999999999907</v>
      </c>
      <c r="L1026" s="12">
        <f t="shared" si="1289"/>
        <v>0.40913333333333507</v>
      </c>
      <c r="M1026" s="13">
        <f t="shared" si="1290"/>
        <v>0.25637005951067682</v>
      </c>
      <c r="N1026" s="13">
        <f t="shared" si="1291"/>
        <v>0.24406429665416407</v>
      </c>
      <c r="O1026" s="13">
        <f t="shared" si="1292"/>
        <v>0.1048895370144687</v>
      </c>
      <c r="P1026" s="13">
        <f t="shared" si="1293"/>
        <v>9.9854839237774093E-2</v>
      </c>
      <c r="Q1026" s="13">
        <f t="shared" si="1294"/>
        <v>0.11617460520738196</v>
      </c>
      <c r="R1026" s="13">
        <f t="shared" si="1295"/>
        <v>2.1456902955259899E-2</v>
      </c>
      <c r="S1026" s="13">
        <f t="shared" si="1296"/>
        <v>9.7232384879819122E-3</v>
      </c>
      <c r="T1026" s="13">
        <f t="shared" si="1297"/>
        <v>4.7530903477180413E-2</v>
      </c>
      <c r="U1026" s="13">
        <f t="shared" si="1298"/>
        <v>2.0426971613407403E-2</v>
      </c>
      <c r="V1026" s="13">
        <f t="shared" si="1299"/>
        <v>4.2079468074006994E-4</v>
      </c>
      <c r="W1026" s="13">
        <f t="shared" si="1300"/>
        <v>3.6866074719142515E-2</v>
      </c>
      <c r="X1026" s="13">
        <f t="shared" si="1301"/>
        <v>1.5083140036758575E-2</v>
      </c>
      <c r="Y1026" s="13">
        <f t="shared" si="1302"/>
        <v>3.0855076801862584E-3</v>
      </c>
      <c r="Z1026" s="13">
        <f t="shared" si="1303"/>
        <v>2.9262447430317903E-3</v>
      </c>
      <c r="AA1026" s="13">
        <f t="shared" si="1304"/>
        <v>2.7857849953662616E-3</v>
      </c>
      <c r="AB1026" s="13">
        <f t="shared" si="1305"/>
        <v>1.3260336577943389E-3</v>
      </c>
      <c r="AC1026" s="13">
        <f t="shared" si="1306"/>
        <v>1.0243587257617206E-5</v>
      </c>
      <c r="AD1026" s="13">
        <f t="shared" si="1307"/>
        <v>8.7741257831559089E-3</v>
      </c>
      <c r="AE1026" s="13">
        <f t="shared" si="1308"/>
        <v>3.5897873287485363E-3</v>
      </c>
      <c r="AF1026" s="13">
        <f t="shared" si="1309"/>
        <v>7.3435082788432852E-4</v>
      </c>
      <c r="AG1026" s="13">
        <f t="shared" si="1310"/>
        <v>1.0014913401613652E-4</v>
      </c>
      <c r="AH1026" s="13">
        <f t="shared" si="1311"/>
        <v>2.9930606646643619E-4</v>
      </c>
      <c r="AI1026" s="13">
        <f t="shared" si="1312"/>
        <v>2.8493937527604695E-4</v>
      </c>
      <c r="AJ1026" s="13">
        <f t="shared" si="1313"/>
        <v>1.3563114263139819E-4</v>
      </c>
      <c r="AK1026" s="13">
        <f t="shared" si="1314"/>
        <v>4.3040282595030331E-5</v>
      </c>
      <c r="AL1026" s="13">
        <f t="shared" si="1315"/>
        <v>1.5959301343999249E-7</v>
      </c>
      <c r="AM1026" s="13">
        <f t="shared" si="1316"/>
        <v>1.6705935491128836E-3</v>
      </c>
      <c r="AN1026" s="13">
        <f t="shared" si="1317"/>
        <v>6.8349550739372079E-4</v>
      </c>
      <c r="AO1026" s="13">
        <f t="shared" si="1318"/>
        <v>1.3982039762917603E-4</v>
      </c>
      <c r="AP1026" s="13">
        <f t="shared" si="1319"/>
        <v>1.9068395116672376E-5</v>
      </c>
      <c r="AQ1026" s="13">
        <f t="shared" si="1320"/>
        <v>1.9503790138503143E-6</v>
      </c>
      <c r="AR1026" s="13">
        <f t="shared" si="1321"/>
        <v>2.4491217732060368E-5</v>
      </c>
      <c r="AS1026" s="13">
        <f t="shared" si="1322"/>
        <v>2.3315639280921446E-5</v>
      </c>
      <c r="AT1026" s="13">
        <f t="shared" si="1323"/>
        <v>1.1098244297718595E-5</v>
      </c>
      <c r="AU1026" s="13">
        <f t="shared" si="1324"/>
        <v>3.5218428571426986E-6</v>
      </c>
      <c r="AV1026" s="13">
        <f t="shared" si="1325"/>
        <v>8.3819859999996123E-7</v>
      </c>
      <c r="AW1026" s="13">
        <f t="shared" si="1326"/>
        <v>1.7266852813965501E-9</v>
      </c>
      <c r="AX1026" s="13">
        <f t="shared" si="1327"/>
        <v>2.6506750979257725E-4</v>
      </c>
      <c r="AY1026" s="13">
        <f t="shared" si="1328"/>
        <v>1.0844795383980358E-4</v>
      </c>
      <c r="AZ1026" s="13">
        <f t="shared" si="1329"/>
        <v>2.2184836423829242E-5</v>
      </c>
      <c r="BA1026" s="13">
        <f t="shared" si="1330"/>
        <v>3.0255186918453476E-6</v>
      </c>
      <c r="BB1026" s="13">
        <f t="shared" si="1331"/>
        <v>3.0946013686424956E-7</v>
      </c>
      <c r="BC1026" s="13">
        <f t="shared" si="1332"/>
        <v>2.5322091465812114E-8</v>
      </c>
      <c r="BD1026" s="13">
        <f t="shared" si="1333"/>
        <v>1.6700289246850557E-6</v>
      </c>
      <c r="BE1026" s="13">
        <f t="shared" si="1334"/>
        <v>1.5898675363001713E-6</v>
      </c>
      <c r="BF1026" s="13">
        <f t="shared" si="1335"/>
        <v>7.5677694727888064E-7</v>
      </c>
      <c r="BG1026" s="13">
        <f t="shared" si="1336"/>
        <v>2.4015055126983132E-7</v>
      </c>
      <c r="BH1026" s="13">
        <f t="shared" si="1337"/>
        <v>5.715583120221978E-8</v>
      </c>
      <c r="BI1026" s="13">
        <f t="shared" si="1338"/>
        <v>1.0882470260902637E-8</v>
      </c>
      <c r="BJ1026" s="14">
        <f t="shared" si="1339"/>
        <v>0.47891692967786142</v>
      </c>
      <c r="BK1026" s="14">
        <f t="shared" si="1340"/>
        <v>0.36648778305128371</v>
      </c>
      <c r="BL1026" s="14">
        <f t="shared" si="1341"/>
        <v>0.15171573710829439</v>
      </c>
      <c r="BM1026" s="14">
        <f t="shared" si="1342"/>
        <v>0.15712800777359132</v>
      </c>
      <c r="BN1026" s="14">
        <f t="shared" si="1343"/>
        <v>0.84281024057972553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1.1111111111111101</v>
      </c>
      <c r="F1027" s="10">
        <f>VLOOKUP(B1027,home!$B$2:$E$405,3,FALSE)</f>
        <v>0.68</v>
      </c>
      <c r="G1027" s="10">
        <f>VLOOKUP(C1027,away!$B$2:$E$405,4,FALSE)</f>
        <v>0.68</v>
      </c>
      <c r="H1027" s="10">
        <f>VLOOKUP(A1027,away!$A$2:$E$405,3,FALSE)</f>
        <v>1.05555555555556</v>
      </c>
      <c r="I1027" s="10">
        <f>VLOOKUP(C1027,away!$B$2:$E$405,3,FALSE)</f>
        <v>1.58</v>
      </c>
      <c r="J1027" s="10">
        <f>VLOOKUP(B1027,home!$B$2:$E$405,4,FALSE)</f>
        <v>0.95</v>
      </c>
      <c r="K1027" s="12">
        <f t="shared" si="1288"/>
        <v>0.51377777777777733</v>
      </c>
      <c r="L1027" s="12">
        <f t="shared" si="1289"/>
        <v>1.5843888888888955</v>
      </c>
      <c r="M1027" s="13">
        <f t="shared" si="1290"/>
        <v>0.12268113762543027</v>
      </c>
      <c r="N1027" s="13">
        <f t="shared" si="1291"/>
        <v>6.3030842264443235E-2</v>
      </c>
      <c r="O1027" s="13">
        <f t="shared" si="1292"/>
        <v>0.19437463132998112</v>
      </c>
      <c r="P1027" s="13">
        <f t="shared" si="1293"/>
        <v>9.9865366141092454E-2</v>
      </c>
      <c r="Q1027" s="13">
        <f t="shared" si="1294"/>
        <v>1.6191923035043625E-2</v>
      </c>
      <c r="R1027" s="13">
        <f t="shared" si="1295"/>
        <v>0.15398250308054878</v>
      </c>
      <c r="S1027" s="13">
        <f t="shared" si="1296"/>
        <v>2.0323196270286208E-2</v>
      </c>
      <c r="T1027" s="13">
        <f t="shared" si="1297"/>
        <v>2.565430294646728E-2</v>
      </c>
      <c r="U1027" s="13">
        <f t="shared" si="1298"/>
        <v>7.9112788249384114E-2</v>
      </c>
      <c r="V1027" s="13">
        <f t="shared" si="1299"/>
        <v>1.8381739451405544E-3</v>
      </c>
      <c r="W1027" s="13">
        <f t="shared" si="1300"/>
        <v>2.7730167449645051E-3</v>
      </c>
      <c r="X1027" s="13">
        <f t="shared" si="1301"/>
        <v>4.3935369194246145E-3</v>
      </c>
      <c r="Y1027" s="13">
        <f t="shared" si="1302"/>
        <v>3.480535539029753E-3</v>
      </c>
      <c r="Z1027" s="13">
        <f t="shared" si="1303"/>
        <v>8.1322722321373858E-2</v>
      </c>
      <c r="AA1027" s="13">
        <f t="shared" si="1304"/>
        <v>4.178180755711472E-2</v>
      </c>
      <c r="AB1027" s="13">
        <f t="shared" si="1305"/>
        <v>1.0733282119116571E-2</v>
      </c>
      <c r="AC1027" s="13">
        <f t="shared" si="1306"/>
        <v>9.3519834026438241E-5</v>
      </c>
      <c r="AD1027" s="13">
        <f t="shared" si="1307"/>
        <v>3.5617859524210725E-4</v>
      </c>
      <c r="AE1027" s="13">
        <f t="shared" si="1308"/>
        <v>5.6432540876164992E-4</v>
      </c>
      <c r="AF1027" s="13">
        <f t="shared" si="1309"/>
        <v>4.4705545367982122E-4</v>
      </c>
      <c r="AG1027" s="13">
        <f t="shared" si="1310"/>
        <v>2.3610323117583099E-4</v>
      </c>
      <c r="AH1027" s="13">
        <f t="shared" si="1311"/>
        <v>3.2211704415045436E-2</v>
      </c>
      <c r="AI1027" s="13">
        <f t="shared" si="1312"/>
        <v>1.6549657912796664E-2</v>
      </c>
      <c r="AJ1027" s="13">
        <f t="shared" si="1313"/>
        <v>4.251423232709539E-3</v>
      </c>
      <c r="AK1027" s="13">
        <f t="shared" si="1314"/>
        <v>7.2809559363144023E-4</v>
      </c>
      <c r="AL1027" s="13">
        <f t="shared" si="1315"/>
        <v>3.0450948360193591E-6</v>
      </c>
      <c r="AM1027" s="13">
        <f t="shared" si="1316"/>
        <v>3.6599329431100075E-5</v>
      </c>
      <c r="AN1027" s="13">
        <f t="shared" si="1317"/>
        <v>5.7987570891419295E-5</v>
      </c>
      <c r="AO1027" s="13">
        <f t="shared" si="1318"/>
        <v>4.5937431507010947E-5</v>
      </c>
      <c r="AP1027" s="13">
        <f t="shared" si="1319"/>
        <v>2.426091868793427E-5</v>
      </c>
      <c r="AQ1027" s="13">
        <f t="shared" si="1320"/>
        <v>9.6096825008500053E-6</v>
      </c>
      <c r="AR1027" s="13">
        <f t="shared" si="1321"/>
        <v>1.0207173313474267E-2</v>
      </c>
      <c r="AS1027" s="13">
        <f t="shared" si="1322"/>
        <v>5.2442188223894423E-3</v>
      </c>
      <c r="AT1027" s="13">
        <f t="shared" si="1323"/>
        <v>1.3471815463738197E-3</v>
      </c>
      <c r="AU1027" s="13">
        <f t="shared" si="1324"/>
        <v>2.3071731371972356E-4</v>
      </c>
      <c r="AV1027" s="13">
        <f t="shared" si="1325"/>
        <v>2.9634357184444465E-5</v>
      </c>
      <c r="AW1027" s="13">
        <f t="shared" si="1326"/>
        <v>6.8854991035989395E-8</v>
      </c>
      <c r="AX1027" s="13">
        <f t="shared" si="1327"/>
        <v>3.1339870238778976E-6</v>
      </c>
      <c r="AY1027" s="13">
        <f t="shared" si="1328"/>
        <v>4.9654542185541187E-6</v>
      </c>
      <c r="AZ1027" s="13">
        <f t="shared" si="1329"/>
        <v>3.9336052460818197E-6</v>
      </c>
      <c r="BA1027" s="13">
        <f t="shared" si="1330"/>
        <v>2.0774534817223685E-6</v>
      </c>
      <c r="BB1027" s="13">
        <f t="shared" si="1331"/>
        <v>8.2287355340611776E-7</v>
      </c>
      <c r="BC1027" s="13">
        <f t="shared" si="1332"/>
        <v>2.607503429954351E-7</v>
      </c>
      <c r="BD1027" s="13">
        <f t="shared" si="1333"/>
        <v>2.6953553308053176E-3</v>
      </c>
      <c r="BE1027" s="13">
        <f t="shared" si="1334"/>
        <v>1.3848136721826419E-3</v>
      </c>
      <c r="BF1027" s="13">
        <f t="shared" si="1335"/>
        <v>3.5574324556514059E-4</v>
      </c>
      <c r="BG1027" s="13">
        <f t="shared" si="1336"/>
        <v>6.0924324721970682E-5</v>
      </c>
      <c r="BH1027" s="13">
        <f t="shared" si="1337"/>
        <v>7.825391042066448E-6</v>
      </c>
      <c r="BI1027" s="13">
        <f t="shared" si="1338"/>
        <v>8.0410240396700552E-7</v>
      </c>
      <c r="BJ1027" s="14">
        <f t="shared" si="1339"/>
        <v>0.11731740919511738</v>
      </c>
      <c r="BK1027" s="14">
        <f t="shared" si="1340"/>
        <v>0.24480940436503049</v>
      </c>
      <c r="BL1027" s="14">
        <f t="shared" si="1341"/>
        <v>0.55529028491019106</v>
      </c>
      <c r="BM1027" s="14">
        <f t="shared" si="1342"/>
        <v>0.34860852071594606</v>
      </c>
      <c r="BN1027" s="14">
        <f t="shared" si="1343"/>
        <v>0.65012640347653949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1.1111111111111101</v>
      </c>
      <c r="F1028" s="10">
        <f>VLOOKUP(B1028,home!$B$2:$E$405,3,FALSE)</f>
        <v>0.68</v>
      </c>
      <c r="G1028" s="10">
        <f>VLOOKUP(C1028,away!$B$2:$E$405,4,FALSE)</f>
        <v>0.68</v>
      </c>
      <c r="H1028" s="10">
        <f>VLOOKUP(A1028,away!$A$2:$E$405,3,FALSE)</f>
        <v>1.05555555555556</v>
      </c>
      <c r="I1028" s="10">
        <f>VLOOKUP(C1028,away!$B$2:$E$405,3,FALSE)</f>
        <v>1.1299999999999999</v>
      </c>
      <c r="J1028" s="10">
        <f>VLOOKUP(B1028,home!$B$2:$E$405,4,FALSE)</f>
        <v>0.95</v>
      </c>
      <c r="K1028" s="12">
        <f t="shared" si="1288"/>
        <v>0.51377777777777733</v>
      </c>
      <c r="L1028" s="12">
        <f t="shared" si="1289"/>
        <v>1.1331388888888936</v>
      </c>
      <c r="M1028" s="13">
        <f t="shared" si="1290"/>
        <v>0.19264297634855923</v>
      </c>
      <c r="N1028" s="13">
        <f t="shared" si="1291"/>
        <v>9.8975680292859677E-2</v>
      </c>
      <c r="O1028" s="13">
        <f t="shared" si="1292"/>
        <v>0.21829124817185583</v>
      </c>
      <c r="P1028" s="13">
        <f t="shared" si="1293"/>
        <v>0.1121531923940734</v>
      </c>
      <c r="Q1028" s="13">
        <f t="shared" si="1294"/>
        <v>2.5425752537454598E-2</v>
      </c>
      <c r="R1028" s="13">
        <f t="shared" si="1295"/>
        <v>0.12367715120381326</v>
      </c>
      <c r="S1028" s="13">
        <f t="shared" si="1296"/>
        <v>1.6323380694429502E-2</v>
      </c>
      <c r="T1028" s="13">
        <f t="shared" si="1297"/>
        <v>2.881090897945527E-2</v>
      </c>
      <c r="U1028" s="13">
        <f t="shared" si="1298"/>
        <v>6.3542571907381343E-2</v>
      </c>
      <c r="V1028" s="13">
        <f t="shared" si="1299"/>
        <v>1.0559079519616617E-3</v>
      </c>
      <c r="W1028" s="13">
        <f t="shared" si="1300"/>
        <v>4.3543955456737012E-3</v>
      </c>
      <c r="X1028" s="13">
        <f t="shared" si="1301"/>
        <v>4.9341349304074461E-3</v>
      </c>
      <c r="Y1028" s="13">
        <f t="shared" si="1302"/>
        <v>2.7955300863348864E-3</v>
      </c>
      <c r="Z1028" s="13">
        <f t="shared" si="1303"/>
        <v>4.6714463232010867E-2</v>
      </c>
      <c r="AA1028" s="13">
        <f t="shared" si="1304"/>
        <v>2.4000853109424229E-2</v>
      </c>
      <c r="AB1028" s="13">
        <f t="shared" si="1305"/>
        <v>6.165552487665418E-3</v>
      </c>
      <c r="AC1028" s="13">
        <f t="shared" si="1306"/>
        <v>3.8420635004270278E-5</v>
      </c>
      <c r="AD1028" s="13">
        <f t="shared" si="1307"/>
        <v>5.5929791675542152E-4</v>
      </c>
      <c r="AE1028" s="13">
        <f t="shared" si="1308"/>
        <v>6.3376221995011135E-4</v>
      </c>
      <c r="AF1028" s="13">
        <f t="shared" si="1309"/>
        <v>3.5907030886701396E-4</v>
      </c>
      <c r="AG1028" s="13">
        <f t="shared" si="1310"/>
        <v>1.3562551027418665E-4</v>
      </c>
      <c r="AH1028" s="13">
        <f t="shared" si="1311"/>
        <v>1.3233493740440468E-2</v>
      </c>
      <c r="AI1028" s="13">
        <f t="shared" si="1312"/>
        <v>6.799075006199631E-3</v>
      </c>
      <c r="AJ1028" s="13">
        <f t="shared" si="1313"/>
        <v>1.7466068238148368E-3</v>
      </c>
      <c r="AK1028" s="13">
        <f t="shared" si="1314"/>
        <v>2.9912259086369621E-4</v>
      </c>
      <c r="AL1028" s="13">
        <f t="shared" si="1315"/>
        <v>8.9471144003504004E-7</v>
      </c>
      <c r="AM1028" s="13">
        <f t="shared" si="1316"/>
        <v>5.7470968157268185E-5</v>
      </c>
      <c r="AN1028" s="13">
        <f t="shared" si="1317"/>
        <v>6.5122589001095866E-5</v>
      </c>
      <c r="AO1028" s="13">
        <f t="shared" si="1318"/>
        <v>3.6896469071134935E-5</v>
      </c>
      <c r="AP1028" s="13">
        <f t="shared" si="1319"/>
        <v>1.3936274655729751E-5</v>
      </c>
      <c r="AQ1028" s="13">
        <f t="shared" si="1320"/>
        <v>3.9479336946610156E-6</v>
      </c>
      <c r="AR1028" s="13">
        <f t="shared" si="1321"/>
        <v>2.9990772786321631E-3</v>
      </c>
      <c r="AS1028" s="13">
        <f t="shared" si="1322"/>
        <v>1.5408592595994568E-3</v>
      </c>
      <c r="AT1028" s="13">
        <f t="shared" si="1323"/>
        <v>3.958296231326601E-4</v>
      </c>
      <c r="AU1028" s="13">
        <f t="shared" si="1324"/>
        <v>6.7789488050571051E-5</v>
      </c>
      <c r="AV1028" s="13">
        <f t="shared" si="1325"/>
        <v>8.7071831318288964E-6</v>
      </c>
      <c r="AW1028" s="13">
        <f t="shared" si="1326"/>
        <v>1.4469014445127591E-8</v>
      </c>
      <c r="AX1028" s="13">
        <f t="shared" si="1327"/>
        <v>4.9212177177631049E-6</v>
      </c>
      <c r="AY1028" s="13">
        <f t="shared" si="1328"/>
        <v>5.5764231766864218E-6</v>
      </c>
      <c r="AZ1028" s="13">
        <f t="shared" si="1329"/>
        <v>3.159430981202364E-6</v>
      </c>
      <c r="BA1028" s="13">
        <f t="shared" si="1330"/>
        <v>1.1933580371869309E-6</v>
      </c>
      <c r="BB1028" s="13">
        <f t="shared" si="1331"/>
        <v>3.3806010007615752E-7</v>
      </c>
      <c r="BC1028" s="13">
        <f t="shared" si="1332"/>
        <v>7.6613809235592932E-8</v>
      </c>
      <c r="BD1028" s="13">
        <f t="shared" si="1333"/>
        <v>5.6639518253353009E-4</v>
      </c>
      <c r="BE1028" s="13">
        <f t="shared" si="1334"/>
        <v>2.9100125822611566E-4</v>
      </c>
      <c r="BF1028" s="13">
        <f t="shared" si="1335"/>
        <v>7.4754989890975419E-5</v>
      </c>
      <c r="BG1028" s="13">
        <f t="shared" si="1336"/>
        <v>1.2802484194661852E-5</v>
      </c>
      <c r="BH1028" s="13">
        <f t="shared" si="1337"/>
        <v>1.6444079698921206E-6</v>
      </c>
      <c r="BI1028" s="13">
        <f t="shared" si="1338"/>
        <v>1.6897205450624808E-7</v>
      </c>
      <c r="BJ1028" s="14">
        <f t="shared" si="1339"/>
        <v>0.16717679766643434</v>
      </c>
      <c r="BK1028" s="14">
        <f t="shared" si="1340"/>
        <v>0.32222034915864473</v>
      </c>
      <c r="BL1028" s="14">
        <f t="shared" si="1341"/>
        <v>0.46371470516887514</v>
      </c>
      <c r="BM1028" s="14">
        <f t="shared" si="1342"/>
        <v>0.22865475232318699</v>
      </c>
      <c r="BN1028" s="14">
        <f t="shared" si="1343"/>
        <v>0.77116600094861598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1.4833333333333301</v>
      </c>
      <c r="F1029" s="10">
        <f>VLOOKUP(B1029,home!$B$2:$E$405,3,FALSE)</f>
        <v>0</v>
      </c>
      <c r="G1029" s="10">
        <f>VLOOKUP(C1029,away!$B$2:$E$405,4,FALSE)</f>
        <v>0.78</v>
      </c>
      <c r="H1029" s="10">
        <f>VLOOKUP(A1029,away!$A$2:$E$405,3,FALSE)</f>
        <v>0.76190476190476197</v>
      </c>
      <c r="I1029" s="10">
        <f>VLOOKUP(C1029,away!$B$2:$E$405,3,FALSE)</f>
        <v>0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1.62</v>
      </c>
      <c r="F1030" s="10">
        <f>VLOOKUP(B1030,home!$B$2:$E$405,3,FALSE)</f>
        <v>0.62</v>
      </c>
      <c r="G1030" s="10">
        <f>VLOOKUP(C1030,away!$B$2:$E$405,4,FALSE)</f>
        <v>1.03</v>
      </c>
      <c r="H1030" s="10">
        <f>VLOOKUP(A1030,away!$A$2:$E$405,3,FALSE)</f>
        <v>1.56</v>
      </c>
      <c r="I1030" s="10">
        <f>VLOOKUP(C1030,away!$B$2:$E$405,3,FALSE)</f>
        <v>1.03</v>
      </c>
      <c r="J1030" s="10">
        <f>VLOOKUP(B1030,home!$B$2:$E$405,4,FALSE)</f>
        <v>1.28</v>
      </c>
      <c r="K1030" s="12">
        <f t="shared" si="1288"/>
        <v>1.034532</v>
      </c>
      <c r="L1030" s="12">
        <f t="shared" si="1289"/>
        <v>2.0567039999999999</v>
      </c>
      <c r="M1030" s="13">
        <f t="shared" si="1290"/>
        <v>4.5445748731239043E-2</v>
      </c>
      <c r="N1030" s="13">
        <f t="shared" si="1291"/>
        <v>4.7015081326426192E-2</v>
      </c>
      <c r="O1030" s="13">
        <f t="shared" si="1292"/>
        <v>9.3468453198534251E-2</v>
      </c>
      <c r="P1030" s="13">
        <f t="shared" si="1293"/>
        <v>9.669610582438605E-2</v>
      </c>
      <c r="Q1030" s="13">
        <f t="shared" si="1294"/>
        <v>2.4319303057395165E-2</v>
      </c>
      <c r="R1030" s="13">
        <f t="shared" si="1295"/>
        <v>9.6118470783619098E-2</v>
      </c>
      <c r="S1030" s="13">
        <f t="shared" si="1296"/>
        <v>5.1435707093838989E-2</v>
      </c>
      <c r="T1030" s="13">
        <f t="shared" si="1297"/>
        <v>5.0017607875356869E-2</v>
      </c>
      <c r="U1030" s="13">
        <f t="shared" si="1298"/>
        <v>9.9437633816719051E-2</v>
      </c>
      <c r="V1030" s="13">
        <f t="shared" si="1299"/>
        <v>1.2160121842838423E-2</v>
      </c>
      <c r="W1030" s="13">
        <f t="shared" si="1300"/>
        <v>8.3863657435243807E-3</v>
      </c>
      <c r="X1030" s="13">
        <f t="shared" si="1301"/>
        <v>1.7248271970169569E-2</v>
      </c>
      <c r="Y1030" s="13">
        <f t="shared" si="1302"/>
        <v>1.7737294977067816E-2</v>
      </c>
      <c r="Z1030" s="13">
        <f t="shared" si="1303"/>
        <v>6.5895747778184161E-2</v>
      </c>
      <c r="AA1030" s="13">
        <f t="shared" si="1304"/>
        <v>6.8171259740460413E-2</v>
      </c>
      <c r="AB1030" s="13">
        <f t="shared" si="1305"/>
        <v>3.5262674840908996E-2</v>
      </c>
      <c r="AC1030" s="13">
        <f t="shared" si="1306"/>
        <v>1.6170880409330127E-3</v>
      </c>
      <c r="AD1030" s="13">
        <f t="shared" si="1307"/>
        <v>2.1689909313449408E-3</v>
      </c>
      <c r="AE1030" s="13">
        <f t="shared" si="1308"/>
        <v>4.460972324460865E-3</v>
      </c>
      <c r="AF1030" s="13">
        <f t="shared" si="1309"/>
        <v>4.5874498118039795E-3</v>
      </c>
      <c r="AG1030" s="13">
        <f t="shared" si="1310"/>
        <v>3.1450087925788293E-3</v>
      </c>
      <c r="AH1030" s="13">
        <f t="shared" si="1311"/>
        <v>3.3882012009595633E-2</v>
      </c>
      <c r="AI1030" s="13">
        <f t="shared" si="1312"/>
        <v>3.5052025648310989E-2</v>
      </c>
      <c r="AJ1030" s="13">
        <f t="shared" si="1313"/>
        <v>1.8131221098999228E-2</v>
      </c>
      <c r="AK1030" s="13">
        <f t="shared" si="1314"/>
        <v>6.2524428086632921E-3</v>
      </c>
      <c r="AL1030" s="13">
        <f t="shared" si="1315"/>
        <v>1.376288173911615E-4</v>
      </c>
      <c r="AM1030" s="13">
        <f t="shared" si="1316"/>
        <v>4.4877810523722902E-4</v>
      </c>
      <c r="AN1030" s="13">
        <f t="shared" si="1317"/>
        <v>9.2300372415382982E-4</v>
      </c>
      <c r="AO1030" s="13">
        <f t="shared" si="1318"/>
        <v>9.4917272574103918E-4</v>
      </c>
      <c r="AP1030" s="13">
        <f t="shared" si="1319"/>
        <v>6.5072244724083254E-4</v>
      </c>
      <c r="AQ1030" s="13">
        <f t="shared" si="1320"/>
        <v>3.3458586503250242E-4</v>
      </c>
      <c r="AR1030" s="13">
        <f t="shared" si="1321"/>
        <v>1.3937053925636666E-2</v>
      </c>
      <c r="AS1030" s="13">
        <f t="shared" si="1322"/>
        <v>1.4418328271796751E-2</v>
      </c>
      <c r="AT1030" s="13">
        <f t="shared" si="1323"/>
        <v>7.458110991839218E-3</v>
      </c>
      <c r="AU1030" s="13">
        <f t="shared" si="1324"/>
        <v>2.5718848268698039E-3</v>
      </c>
      <c r="AV1030" s="13">
        <f t="shared" si="1325"/>
        <v>6.651742884278178E-4</v>
      </c>
      <c r="AW1030" s="13">
        <f t="shared" si="1326"/>
        <v>8.1343452006453839E-6</v>
      </c>
      <c r="AX1030" s="13">
        <f t="shared" si="1327"/>
        <v>7.7379218461213467E-5</v>
      </c>
      <c r="AY1030" s="13">
        <f t="shared" si="1328"/>
        <v>1.5914614812605158E-4</v>
      </c>
      <c r="AZ1030" s="13">
        <f t="shared" si="1329"/>
        <v>1.6365825971772138E-4</v>
      </c>
      <c r="BA1030" s="13">
        <f t="shared" si="1330"/>
        <v>1.1219886579815878E-4</v>
      </c>
      <c r="BB1030" s="13">
        <f t="shared" si="1331"/>
        <v>5.7689964020634109E-5</v>
      </c>
      <c r="BC1030" s="13">
        <f t="shared" si="1332"/>
        <v>2.3730235952218835E-5</v>
      </c>
      <c r="BD1030" s="13">
        <f t="shared" si="1333"/>
        <v>4.7773990928454404E-3</v>
      </c>
      <c r="BE1030" s="13">
        <f t="shared" si="1334"/>
        <v>4.9423722383195798E-3</v>
      </c>
      <c r="BF1030" s="13">
        <f t="shared" si="1335"/>
        <v>2.5565211182266151E-3</v>
      </c>
      <c r="BG1030" s="13">
        <f t="shared" si="1336"/>
        <v>8.8160096849373916E-4</v>
      </c>
      <c r="BH1030" s="13">
        <f t="shared" si="1337"/>
        <v>2.2801110328444116E-4</v>
      </c>
      <c r="BI1030" s="13">
        <f t="shared" si="1338"/>
        <v>4.717695654061192E-5</v>
      </c>
      <c r="BJ1030" s="14">
        <f t="shared" si="1339"/>
        <v>0.18298641236961002</v>
      </c>
      <c r="BK1030" s="14">
        <f t="shared" si="1340"/>
        <v>0.20765154649875273</v>
      </c>
      <c r="BL1030" s="14">
        <f t="shared" si="1341"/>
        <v>0.53825982772809167</v>
      </c>
      <c r="BM1030" s="14">
        <f t="shared" si="1342"/>
        <v>0.59157935965011377</v>
      </c>
      <c r="BN1030" s="14">
        <f t="shared" si="1343"/>
        <v>0.40306316292159983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1.62</v>
      </c>
      <c r="F1031" s="10">
        <f>VLOOKUP(B1031,home!$B$2:$E$405,3,FALSE)</f>
        <v>3.09</v>
      </c>
      <c r="G1031" s="10">
        <f>VLOOKUP(C1031,away!$B$2:$E$405,4,FALSE)</f>
        <v>1.85</v>
      </c>
      <c r="H1031" s="10">
        <f>VLOOKUP(A1031,away!$A$2:$E$405,3,FALSE)</f>
        <v>1.56</v>
      </c>
      <c r="I1031" s="10">
        <f>VLOOKUP(C1031,away!$B$2:$E$405,3,FALSE)</f>
        <v>0.31</v>
      </c>
      <c r="J1031" s="10">
        <f>VLOOKUP(B1031,home!$B$2:$E$405,4,FALSE)</f>
        <v>0.32</v>
      </c>
      <c r="K1031" s="12">
        <f t="shared" si="1288"/>
        <v>9.2607300000000006</v>
      </c>
      <c r="L1031" s="12">
        <f t="shared" si="1289"/>
        <v>0.154752</v>
      </c>
      <c r="M1031" s="13">
        <f t="shared" si="1290"/>
        <v>8.1453194769179742E-5</v>
      </c>
      <c r="N1031" s="13">
        <f t="shared" si="1291"/>
        <v>7.5431604439478591E-4</v>
      </c>
      <c r="O1031" s="13">
        <f t="shared" si="1292"/>
        <v>1.2605044796920106E-5</v>
      </c>
      <c r="P1031" s="13">
        <f t="shared" si="1293"/>
        <v>1.1673191650218193E-4</v>
      </c>
      <c r="Q1031" s="13">
        <f t="shared" si="1294"/>
        <v>3.4927586109040642E-3</v>
      </c>
      <c r="R1031" s="13">
        <f t="shared" si="1295"/>
        <v>9.7532794620649006E-7</v>
      </c>
      <c r="S1031" s="13">
        <f t="shared" si="1296"/>
        <v>4.1822608581794728E-5</v>
      </c>
      <c r="T1031" s="13">
        <f t="shared" si="1297"/>
        <v>5.4051138055462582E-4</v>
      </c>
      <c r="U1031" s="13">
        <f t="shared" si="1298"/>
        <v>9.032248771272829E-6</v>
      </c>
      <c r="V1031" s="13">
        <f t="shared" si="1299"/>
        <v>6.6596299966544495E-6</v>
      </c>
      <c r="W1031" s="13">
        <f t="shared" si="1300"/>
        <v>1.0781831483585868E-2</v>
      </c>
      <c r="X1031" s="13">
        <f t="shared" si="1301"/>
        <v>1.6685099857478806E-3</v>
      </c>
      <c r="Y1031" s="13">
        <f t="shared" si="1302"/>
        <v>1.29102628657228E-4</v>
      </c>
      <c r="Z1031" s="13">
        <f t="shared" si="1303"/>
        <v>5.0311316777115593E-8</v>
      </c>
      <c r="AA1031" s="13">
        <f t="shared" si="1304"/>
        <v>4.6591952061733766E-7</v>
      </c>
      <c r="AB1031" s="13">
        <f t="shared" si="1305"/>
        <v>2.1573774410832994E-6</v>
      </c>
      <c r="AC1031" s="13">
        <f t="shared" si="1306"/>
        <v>5.9650159741113243E-7</v>
      </c>
      <c r="AD1031" s="13">
        <f t="shared" si="1307"/>
        <v>2.4961907568747034E-2</v>
      </c>
      <c r="AE1031" s="13">
        <f t="shared" si="1308"/>
        <v>3.8629051200787419E-3</v>
      </c>
      <c r="AF1031" s="13">
        <f t="shared" si="1309"/>
        <v>2.9889614657121273E-4</v>
      </c>
      <c r="AG1031" s="13">
        <f t="shared" si="1310"/>
        <v>1.5418258824729438E-5</v>
      </c>
      <c r="AH1031" s="13">
        <f t="shared" si="1311"/>
        <v>1.9464442234730476E-9</v>
      </c>
      <c r="AI1031" s="13">
        <f t="shared" si="1312"/>
        <v>1.8025494413643556E-8</v>
      </c>
      <c r="AJ1031" s="13">
        <f t="shared" si="1313"/>
        <v>8.3464618440630672E-8</v>
      </c>
      <c r="AK1031" s="13">
        <f t="shared" si="1314"/>
        <v>2.576477653105673E-7</v>
      </c>
      <c r="AL1031" s="13">
        <f t="shared" si="1315"/>
        <v>3.4194250997634904E-8</v>
      </c>
      <c r="AM1031" s="13">
        <f t="shared" si="1316"/>
        <v>4.6233097255824515E-2</v>
      </c>
      <c r="AN1031" s="13">
        <f t="shared" si="1317"/>
        <v>7.1546642665333577E-3</v>
      </c>
      <c r="AO1031" s="13">
        <f t="shared" si="1318"/>
        <v>5.5359930228728504E-4</v>
      </c>
      <c r="AP1031" s="13">
        <f t="shared" si="1319"/>
        <v>2.8556866409187313E-5</v>
      </c>
      <c r="AQ1031" s="13">
        <f t="shared" si="1320"/>
        <v>1.1048080476386386E-6</v>
      </c>
      <c r="AR1031" s="13">
        <f t="shared" si="1321"/>
        <v>6.0243227294180192E-11</v>
      </c>
      <c r="AS1031" s="13">
        <f t="shared" si="1322"/>
        <v>5.5789626230003328E-10</v>
      </c>
      <c r="AT1031" s="13">
        <f t="shared" si="1323"/>
        <v>2.5832633265848944E-9</v>
      </c>
      <c r="AU1031" s="13">
        <f t="shared" si="1324"/>
        <v>7.9743013954681794E-9</v>
      </c>
      <c r="AV1031" s="13">
        <f t="shared" si="1325"/>
        <v>1.8461963040513505E-8</v>
      </c>
      <c r="AW1031" s="13">
        <f t="shared" si="1326"/>
        <v>1.3612318036763219E-9</v>
      </c>
      <c r="AX1031" s="13">
        <f t="shared" si="1327"/>
        <v>7.1358705124988694E-2</v>
      </c>
      <c r="AY1031" s="13">
        <f t="shared" si="1328"/>
        <v>1.1042902335502253E-2</v>
      </c>
      <c r="AZ1031" s="13">
        <f t="shared" si="1329"/>
        <v>8.5445561111182234E-4</v>
      </c>
      <c r="BA1031" s="13">
        <f t="shared" si="1330"/>
        <v>4.407623824359225E-5</v>
      </c>
      <c r="BB1031" s="13">
        <f t="shared" si="1331"/>
        <v>1.7052215051680966E-6</v>
      </c>
      <c r="BC1031" s="13">
        <f t="shared" si="1332"/>
        <v>5.277728767355463E-8</v>
      </c>
      <c r="BD1031" s="13">
        <f t="shared" si="1333"/>
        <v>1.5537933183714965E-12</v>
      </c>
      <c r="BE1031" s="13">
        <f t="shared" si="1334"/>
        <v>1.4389260397242467E-11</v>
      </c>
      <c r="BF1031" s="13">
        <f t="shared" si="1335"/>
        <v>6.6627527719277649E-11</v>
      </c>
      <c r="BG1031" s="13">
        <f t="shared" si="1336"/>
        <v>2.0567318159191542E-10</v>
      </c>
      <c r="BH1031" s="13">
        <f t="shared" si="1337"/>
        <v>4.7617095074092461E-10</v>
      </c>
      <c r="BI1031" s="13">
        <f t="shared" si="1338"/>
        <v>8.8193812173100008E-10</v>
      </c>
      <c r="BJ1031" s="14">
        <f t="shared" si="1339"/>
        <v>0.1837790770358074</v>
      </c>
      <c r="BK1031" s="14">
        <f t="shared" si="1340"/>
        <v>1.1290200381200472E-2</v>
      </c>
      <c r="BL1031" s="14">
        <f t="shared" si="1341"/>
        <v>2.5628286818576027E-5</v>
      </c>
      <c r="BM1031" s="14">
        <f t="shared" si="1342"/>
        <v>0.17959321490155944</v>
      </c>
      <c r="BN1031" s="14">
        <f t="shared" si="1343"/>
        <v>4.4588401393133381E-3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1.62</v>
      </c>
      <c r="F1032" s="10">
        <f>VLOOKUP(B1032,home!$B$2:$E$405,3,FALSE)</f>
        <v>0.41</v>
      </c>
      <c r="G1032" s="10">
        <f>VLOOKUP(C1032,away!$B$2:$E$405,4,FALSE)</f>
        <v>0.31</v>
      </c>
      <c r="H1032" s="10">
        <f>VLOOKUP(A1032,away!$A$2:$E$405,3,FALSE)</f>
        <v>1.56</v>
      </c>
      <c r="I1032" s="10">
        <f>VLOOKUP(C1032,away!$B$2:$E$405,3,FALSE)</f>
        <v>0.93</v>
      </c>
      <c r="J1032" s="10">
        <f>VLOOKUP(B1032,home!$B$2:$E$405,4,FALSE)</f>
        <v>1.5</v>
      </c>
      <c r="K1032" s="12">
        <f t="shared" si="1288"/>
        <v>0.205902</v>
      </c>
      <c r="L1032" s="12">
        <f t="shared" si="1289"/>
        <v>2.1762000000000001</v>
      </c>
      <c r="M1032" s="13">
        <f t="shared" si="1290"/>
        <v>9.2356240516152363E-2</v>
      </c>
      <c r="N1032" s="13">
        <f t="shared" si="1291"/>
        <v>1.9016334634756802E-2</v>
      </c>
      <c r="O1032" s="13">
        <f t="shared" si="1292"/>
        <v>0.20098565061125079</v>
      </c>
      <c r="P1032" s="13">
        <f t="shared" si="1293"/>
        <v>4.1383347432157762E-2</v>
      </c>
      <c r="Q1032" s="13">
        <f t="shared" si="1294"/>
        <v>1.9577506669828473E-3</v>
      </c>
      <c r="R1032" s="13">
        <f t="shared" si="1295"/>
        <v>0.21869248643010203</v>
      </c>
      <c r="S1032" s="13">
        <f t="shared" si="1296"/>
        <v>4.6358032633191737E-3</v>
      </c>
      <c r="T1032" s="13">
        <f t="shared" si="1297"/>
        <v>4.2604570014880732E-3</v>
      </c>
      <c r="U1032" s="13">
        <f t="shared" si="1298"/>
        <v>4.5029220340930869E-2</v>
      </c>
      <c r="V1032" s="13">
        <f t="shared" si="1299"/>
        <v>2.3080321734008971E-4</v>
      </c>
      <c r="W1032" s="13">
        <f t="shared" si="1300"/>
        <v>1.3436825927770071E-4</v>
      </c>
      <c r="X1032" s="13">
        <f t="shared" si="1301"/>
        <v>2.9241220584013235E-4</v>
      </c>
      <c r="Y1032" s="13">
        <f t="shared" si="1302"/>
        <v>3.1817372117464804E-4</v>
      </c>
      <c r="Z1032" s="13">
        <f t="shared" si="1303"/>
        <v>0.15863952965639602</v>
      </c>
      <c r="AA1032" s="13">
        <f t="shared" si="1304"/>
        <v>3.2664196435311252E-2</v>
      </c>
      <c r="AB1032" s="13">
        <f t="shared" si="1305"/>
        <v>3.3628116872117283E-3</v>
      </c>
      <c r="AC1032" s="13">
        <f t="shared" si="1306"/>
        <v>6.4637008272699572E-6</v>
      </c>
      <c r="AD1032" s="13">
        <f t="shared" si="1307"/>
        <v>6.9166733304492839E-6</v>
      </c>
      <c r="AE1032" s="13">
        <f t="shared" si="1308"/>
        <v>1.5052064501723733E-5</v>
      </c>
      <c r="AF1032" s="13">
        <f t="shared" si="1309"/>
        <v>1.6378151384325599E-5</v>
      </c>
      <c r="AG1032" s="13">
        <f t="shared" si="1310"/>
        <v>1.1880711014189789E-5</v>
      </c>
      <c r="AH1032" s="13">
        <f t="shared" si="1311"/>
        <v>8.6307836109562289E-2</v>
      </c>
      <c r="AI1032" s="13">
        <f t="shared" si="1312"/>
        <v>1.7770956070631096E-2</v>
      </c>
      <c r="AJ1032" s="13">
        <f t="shared" si="1313"/>
        <v>1.8295376984275415E-3</v>
      </c>
      <c r="AK1032" s="13">
        <f t="shared" si="1314"/>
        <v>1.2556849039387584E-4</v>
      </c>
      <c r="AL1032" s="13">
        <f t="shared" si="1315"/>
        <v>1.1585121938161022E-7</v>
      </c>
      <c r="AM1032" s="13">
        <f t="shared" si="1316"/>
        <v>2.8483137441723387E-7</v>
      </c>
      <c r="AN1032" s="13">
        <f t="shared" si="1317"/>
        <v>6.1985003700678443E-7</v>
      </c>
      <c r="AO1032" s="13">
        <f t="shared" si="1318"/>
        <v>6.7445882526708229E-7</v>
      </c>
      <c r="AP1032" s="13">
        <f t="shared" si="1319"/>
        <v>4.8925243184874146E-7</v>
      </c>
      <c r="AQ1032" s="13">
        <f t="shared" si="1320"/>
        <v>2.6617778554730793E-7</v>
      </c>
      <c r="AR1032" s="13">
        <f t="shared" si="1321"/>
        <v>3.7564622588325866E-2</v>
      </c>
      <c r="AS1032" s="13">
        <f t="shared" si="1322"/>
        <v>7.734630920181472E-3</v>
      </c>
      <c r="AT1032" s="13">
        <f t="shared" si="1323"/>
        <v>7.9628798786360257E-4</v>
      </c>
      <c r="AU1032" s="13">
        <f t="shared" si="1324"/>
        <v>5.4652429759030484E-5</v>
      </c>
      <c r="AV1032" s="13">
        <f t="shared" si="1325"/>
        <v>2.813261148060974E-6</v>
      </c>
      <c r="AW1032" s="13">
        <f t="shared" si="1326"/>
        <v>1.4419741653846367E-9</v>
      </c>
      <c r="AX1032" s="13">
        <f t="shared" si="1327"/>
        <v>9.7745582758762019E-9</v>
      </c>
      <c r="AY1032" s="13">
        <f t="shared" si="1328"/>
        <v>2.1271393719961794E-8</v>
      </c>
      <c r="AZ1032" s="13">
        <f t="shared" si="1329"/>
        <v>2.3145403506690433E-8</v>
      </c>
      <c r="BA1032" s="13">
        <f t="shared" si="1330"/>
        <v>1.678967570375324E-8</v>
      </c>
      <c r="BB1032" s="13">
        <f t="shared" si="1331"/>
        <v>9.134423066626955E-9</v>
      </c>
      <c r="BC1032" s="13">
        <f t="shared" si="1332"/>
        <v>3.9756662955187125E-9</v>
      </c>
      <c r="BD1032" s="13">
        <f t="shared" si="1333"/>
        <v>1.3624688612785787E-2</v>
      </c>
      <c r="BE1032" s="13">
        <f t="shared" si="1334"/>
        <v>2.805350634749819E-3</v>
      </c>
      <c r="BF1032" s="13">
        <f t="shared" si="1335"/>
        <v>2.8881365319812858E-4</v>
      </c>
      <c r="BG1032" s="13">
        <f t="shared" si="1336"/>
        <v>1.9822436273600353E-5</v>
      </c>
      <c r="BH1032" s="13">
        <f t="shared" si="1337"/>
        <v>1.0203698184017151E-6</v>
      </c>
      <c r="BI1032" s="13">
        <f t="shared" si="1338"/>
        <v>4.2019237269710014E-8</v>
      </c>
      <c r="BJ1032" s="14">
        <f t="shared" si="1339"/>
        <v>2.6032142751325555E-2</v>
      </c>
      <c r="BK1032" s="14">
        <f t="shared" si="1340"/>
        <v>0.13861279525240974</v>
      </c>
      <c r="BL1032" s="14">
        <f t="shared" si="1341"/>
        <v>0.66966100878716239</v>
      </c>
      <c r="BM1032" s="14">
        <f t="shared" si="1342"/>
        <v>0.41855364632647152</v>
      </c>
      <c r="BN1032" s="14">
        <f t="shared" si="1343"/>
        <v>0.57439181029140252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1.62</v>
      </c>
      <c r="F1033" s="10">
        <f>VLOOKUP(B1033,home!$B$2:$E$405,3,FALSE)</f>
        <v>0.33</v>
      </c>
      <c r="G1033" s="10">
        <f>VLOOKUP(C1033,away!$B$2:$E$405,4,FALSE)</f>
        <v>0.33</v>
      </c>
      <c r="H1033" s="10">
        <f>VLOOKUP(A1033,away!$A$2:$E$405,3,FALSE)</f>
        <v>1.38</v>
      </c>
      <c r="I1033" s="10">
        <f>VLOOKUP(C1033,away!$B$2:$E$405,3,FALSE)</f>
        <v>0.66</v>
      </c>
      <c r="J1033" s="10">
        <f>VLOOKUP(B1033,home!$B$2:$E$405,4,FALSE)</f>
        <v>0.72</v>
      </c>
      <c r="K1033" s="12">
        <f t="shared" si="1288"/>
        <v>0.17641800000000002</v>
      </c>
      <c r="L1033" s="12">
        <f t="shared" si="1289"/>
        <v>0.65577599999999991</v>
      </c>
      <c r="M1033" s="13">
        <f t="shared" si="1290"/>
        <v>0.4350936429115102</v>
      </c>
      <c r="N1033" s="13">
        <f t="shared" si="1291"/>
        <v>7.6758350295162814E-2</v>
      </c>
      <c r="O1033" s="13">
        <f t="shared" si="1292"/>
        <v>0.28532396877393845</v>
      </c>
      <c r="P1033" s="13">
        <f t="shared" si="1293"/>
        <v>5.0336283923160682E-2</v>
      </c>
      <c r="Q1033" s="13">
        <f t="shared" si="1294"/>
        <v>6.7707773211860165E-3</v>
      </c>
      <c r="R1033" s="13">
        <f t="shared" si="1295"/>
        <v>9.3554305473349114E-2</v>
      </c>
      <c r="S1033" s="13">
        <f t="shared" si="1296"/>
        <v>1.4558598594075294E-3</v>
      </c>
      <c r="T1033" s="13">
        <f t="shared" si="1297"/>
        <v>4.4401132685780807E-3</v>
      </c>
      <c r="U1033" s="13">
        <f t="shared" si="1298"/>
        <v>1.6504663462997306E-2</v>
      </c>
      <c r="V1033" s="13">
        <f t="shared" si="1299"/>
        <v>1.8714381357101836E-5</v>
      </c>
      <c r="W1033" s="13">
        <f t="shared" si="1300"/>
        <v>3.9816233114966495E-4</v>
      </c>
      <c r="X1033" s="13">
        <f t="shared" si="1301"/>
        <v>2.6110530087200263E-4</v>
      </c>
      <c r="Y1033" s="13">
        <f t="shared" si="1302"/>
        <v>8.561329489231919E-5</v>
      </c>
      <c r="Z1033" s="13">
        <f t="shared" si="1303"/>
        <v>2.0450222742030334E-2</v>
      </c>
      <c r="AA1033" s="13">
        <f t="shared" si="1304"/>
        <v>3.6077873957035076E-3</v>
      </c>
      <c r="AB1033" s="13">
        <f t="shared" si="1305"/>
        <v>3.1823931838761071E-4</v>
      </c>
      <c r="AC1033" s="13">
        <f t="shared" si="1306"/>
        <v>1.353174811883212E-7</v>
      </c>
      <c r="AD1033" s="13">
        <f t="shared" si="1307"/>
        <v>1.7560750534190398E-5</v>
      </c>
      <c r="AE1033" s="13">
        <f t="shared" si="1308"/>
        <v>1.151591874230924E-5</v>
      </c>
      <c r="AF1033" s="13">
        <f t="shared" si="1309"/>
        <v>3.7759315645782913E-6</v>
      </c>
      <c r="AG1033" s="13">
        <f t="shared" si="1310"/>
        <v>8.2538843256429794E-7</v>
      </c>
      <c r="AH1033" s="13">
        <f t="shared" si="1311"/>
        <v>3.3526913172194197E-3</v>
      </c>
      <c r="AI1033" s="13">
        <f t="shared" si="1312"/>
        <v>5.9147509680121564E-4</v>
      </c>
      <c r="AJ1033" s="13">
        <f t="shared" si="1313"/>
        <v>5.2173426813738429E-5</v>
      </c>
      <c r="AK1033" s="13">
        <f t="shared" si="1314"/>
        <v>3.0681105372087025E-6</v>
      </c>
      <c r="AL1033" s="13">
        <f t="shared" si="1315"/>
        <v>6.2619891270142916E-10</v>
      </c>
      <c r="AM1033" s="13">
        <f t="shared" si="1316"/>
        <v>6.1960649754815994E-7</v>
      </c>
      <c r="AN1033" s="13">
        <f t="shared" si="1317"/>
        <v>4.0632307053614207E-7</v>
      </c>
      <c r="AO1033" s="13">
        <f t="shared" si="1318"/>
        <v>1.3322845895195452E-7</v>
      </c>
      <c r="AP1033" s="13">
        <f t="shared" si="1319"/>
        <v>2.9122675299225646E-8</v>
      </c>
      <c r="AQ1033" s="13">
        <f t="shared" si="1320"/>
        <v>4.774487879256247E-9</v>
      </c>
      <c r="AR1033" s="13">
        <f t="shared" si="1321"/>
        <v>4.3972290024817654E-4</v>
      </c>
      <c r="AS1033" s="13">
        <f t="shared" si="1322"/>
        <v>7.7575034615982811E-5</v>
      </c>
      <c r="AT1033" s="13">
        <f t="shared" si="1323"/>
        <v>6.8428162284412279E-6</v>
      </c>
      <c r="AU1033" s="13">
        <f t="shared" si="1324"/>
        <v>4.0239865112971492E-7</v>
      </c>
      <c r="AV1033" s="13">
        <f t="shared" si="1325"/>
        <v>1.774759130875051E-8</v>
      </c>
      <c r="AW1033" s="13">
        <f t="shared" si="1326"/>
        <v>2.0123717921699803E-12</v>
      </c>
      <c r="AX1033" s="13">
        <f t="shared" si="1327"/>
        <v>1.8218289847408554E-8</v>
      </c>
      <c r="AY1033" s="13">
        <f t="shared" si="1328"/>
        <v>1.1947117242974189E-8</v>
      </c>
      <c r="AZ1033" s="13">
        <f t="shared" si="1329"/>
        <v>3.9173163785643204E-9</v>
      </c>
      <c r="BA1033" s="13">
        <f t="shared" si="1330"/>
        <v>8.5629402182313199E-10</v>
      </c>
      <c r="BB1033" s="13">
        <f t="shared" si="1331"/>
        <v>1.4038426711377148E-10</v>
      </c>
      <c r="BC1033" s="13">
        <f t="shared" si="1332"/>
        <v>1.8412126630160127E-11</v>
      </c>
      <c r="BD1033" s="13">
        <f t="shared" si="1333"/>
        <v>4.8059954105524684E-5</v>
      </c>
      <c r="BE1033" s="13">
        <f t="shared" si="1334"/>
        <v>8.478640983388455E-6</v>
      </c>
      <c r="BF1033" s="13">
        <f t="shared" si="1335"/>
        <v>7.4789244250371215E-7</v>
      </c>
      <c r="BG1033" s="13">
        <f t="shared" si="1336"/>
        <v>4.3980562973873307E-8</v>
      </c>
      <c r="BH1033" s="13">
        <f t="shared" si="1337"/>
        <v>1.9397407396811948E-9</v>
      </c>
      <c r="BI1033" s="13">
        <f t="shared" si="1338"/>
        <v>6.8441036362615368E-11</v>
      </c>
      <c r="BJ1033" s="14">
        <f t="shared" si="1339"/>
        <v>8.8749027954118639E-2</v>
      </c>
      <c r="BK1033" s="14">
        <f t="shared" si="1340"/>
        <v>0.48690464896623287</v>
      </c>
      <c r="BL1033" s="14">
        <f t="shared" si="1341"/>
        <v>0.40389026574935871</v>
      </c>
      <c r="BM1033" s="14">
        <f t="shared" si="1342"/>
        <v>5.2156824768328468E-2</v>
      </c>
      <c r="BN1033" s="14">
        <f t="shared" si="1343"/>
        <v>0.94783732869830717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1.62</v>
      </c>
      <c r="F1034" s="10">
        <f>VLOOKUP(B1034,home!$B$2:$E$405,3,FALSE)</f>
        <v>1.32</v>
      </c>
      <c r="G1034" s="10">
        <f>VLOOKUP(C1034,away!$B$2:$E$405,4,FALSE)</f>
        <v>1.97</v>
      </c>
      <c r="H1034" s="10">
        <f>VLOOKUP(A1034,away!$A$2:$E$405,3,FALSE)</f>
        <v>1.38</v>
      </c>
      <c r="I1034" s="10">
        <f>VLOOKUP(C1034,away!$B$2:$E$405,3,FALSE)</f>
        <v>1.1000000000000001</v>
      </c>
      <c r="J1034" s="10">
        <f>VLOOKUP(B1034,home!$B$2:$E$405,4,FALSE)</f>
        <v>1.0900000000000001</v>
      </c>
      <c r="K1034" s="12">
        <f t="shared" si="1288"/>
        <v>4.2126480000000006</v>
      </c>
      <c r="L1034" s="12">
        <f t="shared" si="1289"/>
        <v>1.6546200000000002</v>
      </c>
      <c r="M1034" s="13">
        <f t="shared" si="1290"/>
        <v>2.8305959682789032E-3</v>
      </c>
      <c r="N1034" s="13">
        <f t="shared" si="1291"/>
        <v>1.1924304444578189E-2</v>
      </c>
      <c r="O1034" s="13">
        <f t="shared" si="1292"/>
        <v>4.6835607010336389E-3</v>
      </c>
      <c r="P1034" s="13">
        <f t="shared" si="1293"/>
        <v>1.9730192620087964E-2</v>
      </c>
      <c r="Q1034" s="13">
        <f t="shared" si="1294"/>
        <v>2.5116448634921719E-2</v>
      </c>
      <c r="R1034" s="13">
        <f t="shared" si="1295"/>
        <v>3.8747566035721415E-3</v>
      </c>
      <c r="S1034" s="13">
        <f t="shared" si="1296"/>
        <v>3.4381496439994337E-2</v>
      </c>
      <c r="T1034" s="13">
        <f t="shared" si="1297"/>
        <v>4.1558178240314179E-2</v>
      </c>
      <c r="U1034" s="13">
        <f t="shared" si="1298"/>
        <v>1.6322985656524978E-2</v>
      </c>
      <c r="V1034" s="13">
        <f t="shared" si="1299"/>
        <v>2.6627825805744371E-2</v>
      </c>
      <c r="W1034" s="13">
        <f t="shared" si="1300"/>
        <v>3.5268919036335236E-2</v>
      </c>
      <c r="X1034" s="13">
        <f t="shared" si="1301"/>
        <v>5.8356658815901012E-2</v>
      </c>
      <c r="Y1034" s="13">
        <f t="shared" si="1302"/>
        <v>4.827904740498308E-2</v>
      </c>
      <c r="Z1034" s="13">
        <f t="shared" si="1303"/>
        <v>2.1370832571341791E-3</v>
      </c>
      <c r="AA1034" s="13">
        <f t="shared" si="1304"/>
        <v>9.0027795089997874E-3</v>
      </c>
      <c r="AB1034" s="13">
        <f t="shared" si="1305"/>
        <v>1.8962770546514476E-2</v>
      </c>
      <c r="AC1034" s="13">
        <f t="shared" si="1306"/>
        <v>1.1600298534501929E-2</v>
      </c>
      <c r="AD1034" s="13">
        <f t="shared" si="1307"/>
        <v>3.714388531014489E-2</v>
      </c>
      <c r="AE1034" s="13">
        <f t="shared" si="1308"/>
        <v>6.1459015511871946E-2</v>
      </c>
      <c r="AF1034" s="13">
        <f t="shared" si="1309"/>
        <v>5.0845658123126795E-2</v>
      </c>
      <c r="AG1034" s="13">
        <f t="shared" si="1310"/>
        <v>2.8043414281229355E-2</v>
      </c>
      <c r="AH1034" s="13">
        <f t="shared" si="1311"/>
        <v>8.8401517472983882E-4</v>
      </c>
      <c r="AI1034" s="13">
        <f t="shared" si="1312"/>
        <v>3.7240447577953071E-3</v>
      </c>
      <c r="AJ1034" s="13">
        <f t="shared" si="1313"/>
        <v>7.8440448504184471E-3</v>
      </c>
      <c r="AK1034" s="13">
        <f t="shared" si="1314"/>
        <v>1.1014733283675188E-2</v>
      </c>
      <c r="AL1034" s="13">
        <f t="shared" si="1315"/>
        <v>3.2343171134439413E-3</v>
      </c>
      <c r="AM1034" s="13">
        <f t="shared" si="1316"/>
        <v>3.1294822832802251E-2</v>
      </c>
      <c r="AN1034" s="13">
        <f t="shared" si="1317"/>
        <v>5.1781039755611262E-2</v>
      </c>
      <c r="AO1034" s="13">
        <f t="shared" si="1318"/>
        <v>4.2838972000214769E-2</v>
      </c>
      <c r="AP1034" s="13">
        <f t="shared" si="1319"/>
        <v>2.3627406616998452E-2</v>
      </c>
      <c r="AQ1034" s="13">
        <f t="shared" si="1320"/>
        <v>9.7735948841544962E-3</v>
      </c>
      <c r="AR1034" s="13">
        <f t="shared" si="1321"/>
        <v>2.9254183768229712E-4</v>
      </c>
      <c r="AS1034" s="13">
        <f t="shared" si="1322"/>
        <v>1.2323757874286539E-3</v>
      </c>
      <c r="AT1034" s="13">
        <f t="shared" si="1323"/>
        <v>2.595782698079873E-3</v>
      </c>
      <c r="AU1034" s="13">
        <f t="shared" si="1324"/>
        <v>3.6450395971669271E-3</v>
      </c>
      <c r="AV1034" s="13">
        <f t="shared" si="1325"/>
        <v>3.8388171922315154E-3</v>
      </c>
      <c r="AW1034" s="13">
        <f t="shared" si="1326"/>
        <v>6.2622952470693465E-4</v>
      </c>
      <c r="AX1034" s="13">
        <f t="shared" si="1327"/>
        <v>2.1972345469493126E-2</v>
      </c>
      <c r="AY1034" s="13">
        <f t="shared" si="1328"/>
        <v>3.6355882260732719E-2</v>
      </c>
      <c r="AZ1034" s="13">
        <f t="shared" si="1329"/>
        <v>3.0077584953126797E-2</v>
      </c>
      <c r="BA1034" s="13">
        <f t="shared" si="1330"/>
        <v>1.6588991205047556E-2</v>
      </c>
      <c r="BB1034" s="13">
        <f t="shared" si="1331"/>
        <v>6.8621191569239468E-3</v>
      </c>
      <c r="BC1034" s="13">
        <f t="shared" si="1332"/>
        <v>2.2708399198858994E-3</v>
      </c>
      <c r="BD1034" s="13">
        <f t="shared" si="1333"/>
        <v>8.0674262577647092E-5</v>
      </c>
      <c r="BE1034" s="13">
        <f t="shared" si="1334"/>
        <v>3.3985227089919996E-4</v>
      </c>
      <c r="BF1034" s="13">
        <f t="shared" si="1335"/>
        <v>7.158389946494868E-4</v>
      </c>
      <c r="BG1034" s="13">
        <f t="shared" si="1336"/>
        <v>1.0051925697107237E-3</v>
      </c>
      <c r="BH1034" s="13">
        <f t="shared" si="1337"/>
        <v>1.0586306171016851E-3</v>
      </c>
      <c r="BI1034" s="13">
        <f t="shared" si="1338"/>
        <v>8.9192763037443596E-4</v>
      </c>
      <c r="BJ1034" s="14">
        <f t="shared" si="1339"/>
        <v>0.67143912885839774</v>
      </c>
      <c r="BK1034" s="14">
        <f t="shared" si="1340"/>
        <v>0.13476060874278417</v>
      </c>
      <c r="BL1034" s="14">
        <f t="shared" si="1341"/>
        <v>9.2010364541166248E-2</v>
      </c>
      <c r="BM1034" s="14">
        <f t="shared" si="1342"/>
        <v>0.79645767369098397</v>
      </c>
      <c r="BN1034" s="14">
        <f t="shared" si="1343"/>
        <v>6.8159858972472565E-2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1.62</v>
      </c>
      <c r="F1035" s="10">
        <f>VLOOKUP(B1035,home!$B$2:$E$405,3,FALSE)</f>
        <v>0.66</v>
      </c>
      <c r="G1035" s="10">
        <f>VLOOKUP(C1035,away!$B$2:$E$405,4,FALSE)</f>
        <v>1.32</v>
      </c>
      <c r="H1035" s="10">
        <f>VLOOKUP(A1035,away!$A$2:$E$405,3,FALSE)</f>
        <v>1.38</v>
      </c>
      <c r="I1035" s="10">
        <f>VLOOKUP(C1035,away!$B$2:$E$405,3,FALSE)</f>
        <v>0.99</v>
      </c>
      <c r="J1035" s="10">
        <f>VLOOKUP(B1035,home!$B$2:$E$405,4,FALSE)</f>
        <v>0.36</v>
      </c>
      <c r="K1035" s="12">
        <f t="shared" si="1288"/>
        <v>1.4113440000000002</v>
      </c>
      <c r="L1035" s="12">
        <f t="shared" si="1289"/>
        <v>0.49183199999999994</v>
      </c>
      <c r="M1035" s="13">
        <f t="shared" si="1290"/>
        <v>0.14909434283755127</v>
      </c>
      <c r="N1035" s="13">
        <f t="shared" si="1291"/>
        <v>0.21042340619772101</v>
      </c>
      <c r="O1035" s="13">
        <f t="shared" si="1292"/>
        <v>7.3329368826478503E-2</v>
      </c>
      <c r="P1035" s="13">
        <f t="shared" si="1293"/>
        <v>0.10349296471703749</v>
      </c>
      <c r="Q1035" s="13">
        <f t="shared" si="1294"/>
        <v>0.1484899058983582</v>
      </c>
      <c r="R1035" s="13">
        <f t="shared" si="1295"/>
        <v>1.8032865064332285E-2</v>
      </c>
      <c r="S1035" s="13">
        <f t="shared" si="1296"/>
        <v>1.7959758804517698E-2</v>
      </c>
      <c r="T1035" s="13">
        <f t="shared" si="1297"/>
        <v>7.3032087397801301E-2</v>
      </c>
      <c r="U1035" s="13">
        <f t="shared" si="1298"/>
        <v>2.5450575911354988E-2</v>
      </c>
      <c r="V1035" s="13">
        <f t="shared" si="1299"/>
        <v>1.3851845966249463E-3</v>
      </c>
      <c r="W1035" s="13">
        <f t="shared" si="1300"/>
        <v>6.9856779250070833E-2</v>
      </c>
      <c r="X1035" s="13">
        <f t="shared" si="1301"/>
        <v>3.4357799452120835E-2</v>
      </c>
      <c r="Y1035" s="13">
        <f t="shared" si="1302"/>
        <v>8.4491326100677444E-3</v>
      </c>
      <c r="Z1035" s="13">
        <f t="shared" si="1303"/>
        <v>2.9563800301068916E-3</v>
      </c>
      <c r="AA1035" s="13">
        <f t="shared" si="1304"/>
        <v>4.1724692172111812E-3</v>
      </c>
      <c r="AB1035" s="13">
        <f t="shared" si="1305"/>
        <v>2.9443946974478494E-3</v>
      </c>
      <c r="AC1035" s="13">
        <f t="shared" si="1306"/>
        <v>6.0094860851497357E-5</v>
      </c>
      <c r="AD1035" s="13">
        <f t="shared" si="1307"/>
        <v>2.4647986563478001E-2</v>
      </c>
      <c r="AE1035" s="13">
        <f t="shared" si="1308"/>
        <v>1.2122668527488509E-2</v>
      </c>
      <c r="AF1035" s="13">
        <f t="shared" si="1309"/>
        <v>2.9811581536058635E-3</v>
      </c>
      <c r="AG1035" s="13">
        <f t="shared" si="1310"/>
        <v>4.8874299233475963E-4</v>
      </c>
      <c r="AH1035" s="13">
        <f t="shared" si="1311"/>
        <v>3.6351057574188304E-4</v>
      </c>
      <c r="AI1035" s="13">
        <f t="shared" si="1312"/>
        <v>5.1303847000985228E-4</v>
      </c>
      <c r="AJ1035" s="13">
        <f t="shared" si="1313"/>
        <v>3.6203688320879255E-4</v>
      </c>
      <c r="AK1035" s="13">
        <f t="shared" si="1314"/>
        <v>1.7031952763181006E-4</v>
      </c>
      <c r="AL1035" s="13">
        <f t="shared" si="1315"/>
        <v>1.6685798254748704E-6</v>
      </c>
      <c r="AM1035" s="13">
        <f t="shared" si="1316"/>
        <v>6.9573575896890588E-3</v>
      </c>
      <c r="AN1035" s="13">
        <f t="shared" si="1317"/>
        <v>3.4218510980519486E-3</v>
      </c>
      <c r="AO1035" s="13">
        <f t="shared" si="1318"/>
        <v>8.4148793462854277E-4</v>
      </c>
      <c r="AP1035" s="13">
        <f t="shared" si="1319"/>
        <v>1.3795689795474179E-4</v>
      </c>
      <c r="AQ1035" s="13">
        <f t="shared" si="1320"/>
        <v>1.6962904258719137E-5</v>
      </c>
      <c r="AR1035" s="13">
        <f t="shared" si="1321"/>
        <v>3.5757226697656371E-5</v>
      </c>
      <c r="AS1035" s="13">
        <f t="shared" si="1322"/>
        <v>5.0465747356377141E-5</v>
      </c>
      <c r="AT1035" s="13">
        <f t="shared" si="1323"/>
        <v>3.5612264868469372E-5</v>
      </c>
      <c r="AU1035" s="13">
        <f t="shared" si="1324"/>
        <v>1.6753718782841685E-5</v>
      </c>
      <c r="AV1035" s="13">
        <f t="shared" si="1325"/>
        <v>5.9113151204627301E-6</v>
      </c>
      <c r="AW1035" s="13">
        <f t="shared" si="1326"/>
        <v>3.2173191990550793E-8</v>
      </c>
      <c r="AX1035" s="13">
        <f t="shared" si="1327"/>
        <v>1.6365374816770199E-3</v>
      </c>
      <c r="AY1035" s="13">
        <f t="shared" si="1328"/>
        <v>8.0490150268817191E-4</v>
      </c>
      <c r="AZ1035" s="13">
        <f t="shared" si="1329"/>
        <v>1.9793815793506443E-4</v>
      </c>
      <c r="BA1035" s="13">
        <f t="shared" si="1330"/>
        <v>3.2450773364506199E-5</v>
      </c>
      <c r="BB1035" s="13">
        <f t="shared" si="1331"/>
        <v>3.9900821913529523E-6</v>
      </c>
      <c r="BC1035" s="13">
        <f t="shared" si="1332"/>
        <v>3.9249002086750108E-7</v>
      </c>
      <c r="BD1035" s="13">
        <f t="shared" si="1333"/>
        <v>2.9310913868602874E-6</v>
      </c>
      <c r="BE1035" s="13">
        <f t="shared" si="1334"/>
        <v>4.1367782422969464E-6</v>
      </c>
      <c r="BF1035" s="13">
        <f t="shared" si="1335"/>
        <v>2.9192085757981712E-6</v>
      </c>
      <c r="BG1035" s="13">
        <f t="shared" si="1336"/>
        <v>1.3733358360670984E-6</v>
      </c>
      <c r="BH1035" s="13">
        <f t="shared" si="1337"/>
        <v>4.8456232305457084E-7</v>
      </c>
      <c r="BI1035" s="13">
        <f t="shared" si="1338"/>
        <v>1.3677682545382605E-7</v>
      </c>
      <c r="BJ1035" s="14">
        <f t="shared" si="1339"/>
        <v>0.59890149395550718</v>
      </c>
      <c r="BK1035" s="14">
        <f t="shared" si="1340"/>
        <v>0.27279891589909661</v>
      </c>
      <c r="BL1035" s="14">
        <f t="shared" si="1341"/>
        <v>0.12549506119943243</v>
      </c>
      <c r="BM1035" s="14">
        <f t="shared" si="1342"/>
        <v>0.29648412821316811</v>
      </c>
      <c r="BN1035" s="14">
        <f t="shared" si="1343"/>
        <v>0.70286285354147882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1.62</v>
      </c>
      <c r="F1036" s="10">
        <f>VLOOKUP(B1036,home!$B$2:$E$405,3,FALSE)</f>
        <v>0.99</v>
      </c>
      <c r="G1036" s="10">
        <f>VLOOKUP(C1036,away!$B$2:$E$405,4,FALSE)</f>
        <v>1.54</v>
      </c>
      <c r="H1036" s="10">
        <f>VLOOKUP(A1036,away!$A$2:$E$405,3,FALSE)</f>
        <v>1.38</v>
      </c>
      <c r="I1036" s="10">
        <f>VLOOKUP(C1036,away!$B$2:$E$405,3,FALSE)</f>
        <v>0.44</v>
      </c>
      <c r="J1036" s="10">
        <f>VLOOKUP(B1036,home!$B$2:$E$405,4,FALSE)</f>
        <v>1.45</v>
      </c>
      <c r="K1036" s="12">
        <f t="shared" si="1288"/>
        <v>2.4698520000000004</v>
      </c>
      <c r="L1036" s="12">
        <f t="shared" si="1289"/>
        <v>0.88043999999999989</v>
      </c>
      <c r="M1036" s="13">
        <f t="shared" si="1290"/>
        <v>3.5074110965018182E-2</v>
      </c>
      <c r="N1036" s="13">
        <f t="shared" si="1291"/>
        <v>8.6627863115172093E-2</v>
      </c>
      <c r="O1036" s="13">
        <f t="shared" si="1292"/>
        <v>3.0880650258040602E-2</v>
      </c>
      <c r="P1036" s="13">
        <f t="shared" si="1293"/>
        <v>7.6270635801122103E-2</v>
      </c>
      <c r="Q1036" s="13">
        <f t="shared" si="1294"/>
        <v>0.10697900048536706</v>
      </c>
      <c r="R1036" s="13">
        <f t="shared" si="1295"/>
        <v>1.3594279856594631E-2</v>
      </c>
      <c r="S1036" s="13">
        <f t="shared" si="1296"/>
        <v>4.1463701612489287E-2</v>
      </c>
      <c r="T1036" s="13">
        <f t="shared" si="1297"/>
        <v>9.4188591187336551E-2</v>
      </c>
      <c r="U1036" s="13">
        <f t="shared" si="1298"/>
        <v>3.3575859292369961E-2</v>
      </c>
      <c r="V1036" s="13">
        <f t="shared" si="1299"/>
        <v>1.0018351293689434E-2</v>
      </c>
      <c r="W1036" s="13">
        <f t="shared" si="1300"/>
        <v>8.8074099435594938E-2</v>
      </c>
      <c r="X1036" s="13">
        <f t="shared" si="1301"/>
        <v>7.7543960107075191E-2</v>
      </c>
      <c r="Y1036" s="13">
        <f t="shared" si="1302"/>
        <v>3.4136402118336628E-2</v>
      </c>
      <c r="Z1036" s="13">
        <f t="shared" si="1303"/>
        <v>3.989649252313392E-3</v>
      </c>
      <c r="AA1036" s="13">
        <f t="shared" si="1304"/>
        <v>9.853843185124736E-3</v>
      </c>
      <c r="AB1036" s="13">
        <f t="shared" si="1305"/>
        <v>1.2168767149233355E-2</v>
      </c>
      <c r="AC1036" s="13">
        <f t="shared" si="1306"/>
        <v>1.3615919296051133E-3</v>
      </c>
      <c r="AD1036" s="13">
        <f t="shared" si="1307"/>
        <v>5.4382497659800765E-2</v>
      </c>
      <c r="AE1036" s="13">
        <f t="shared" si="1308"/>
        <v>4.7880526239594982E-2</v>
      </c>
      <c r="AF1036" s="13">
        <f t="shared" si="1309"/>
        <v>2.1077965261194497E-2</v>
      </c>
      <c r="AG1036" s="13">
        <f t="shared" si="1310"/>
        <v>6.1859612448553611E-3</v>
      </c>
      <c r="AH1036" s="13">
        <f t="shared" si="1311"/>
        <v>8.7816169692670062E-4</v>
      </c>
      <c r="AI1036" s="13">
        <f t="shared" si="1312"/>
        <v>2.1689294234778053E-3</v>
      </c>
      <c r="AJ1036" s="13">
        <f t="shared" si="1313"/>
        <v>2.6784673372177536E-3</v>
      </c>
      <c r="AK1036" s="13">
        <f t="shared" si="1314"/>
        <v>2.205139303253981E-3</v>
      </c>
      <c r="AL1036" s="13">
        <f t="shared" si="1315"/>
        <v>1.1843434295595962E-4</v>
      </c>
      <c r="AM1036" s="13">
        <f t="shared" si="1316"/>
        <v>2.6863344122010847E-2</v>
      </c>
      <c r="AN1036" s="13">
        <f t="shared" si="1317"/>
        <v>2.3651562698783227E-2</v>
      </c>
      <c r="AO1036" s="13">
        <f t="shared" si="1318"/>
        <v>1.0411890931258348E-2</v>
      </c>
      <c r="AP1036" s="13">
        <f t="shared" si="1319"/>
        <v>3.0556817505057003E-3</v>
      </c>
      <c r="AQ1036" s="13">
        <f t="shared" si="1320"/>
        <v>6.7258611010380951E-4</v>
      </c>
      <c r="AR1036" s="13">
        <f t="shared" si="1321"/>
        <v>1.5463373688842885E-4</v>
      </c>
      <c r="AS1036" s="13">
        <f t="shared" si="1322"/>
        <v>3.819224443213598E-4</v>
      </c>
      <c r="AT1036" s="13">
        <f t="shared" si="1323"/>
        <v>4.7164595647599983E-4</v>
      </c>
      <c r="AU1036" s="13">
        <f t="shared" si="1324"/>
        <v>3.8829856963138706E-4</v>
      </c>
      <c r="AV1036" s="13">
        <f t="shared" si="1325"/>
        <v>2.3975999970030518E-4</v>
      </c>
      <c r="AW1036" s="13">
        <f t="shared" si="1326"/>
        <v>7.1539491581035371E-6</v>
      </c>
      <c r="AX1036" s="13">
        <f t="shared" si="1327"/>
        <v>1.1058080701072791E-2</v>
      </c>
      <c r="AY1036" s="13">
        <f t="shared" si="1328"/>
        <v>9.7359765724525267E-3</v>
      </c>
      <c r="AZ1036" s="13">
        <f t="shared" si="1329"/>
        <v>4.2859716067250508E-3</v>
      </c>
      <c r="BA1036" s="13">
        <f t="shared" si="1330"/>
        <v>1.2578469471416678E-3</v>
      </c>
      <c r="BB1036" s="13">
        <f t="shared" si="1331"/>
        <v>2.7686469153535246E-4</v>
      </c>
      <c r="BC1036" s="13">
        <f t="shared" si="1332"/>
        <v>4.8752549803077147E-5</v>
      </c>
      <c r="BD1036" s="13">
        <f t="shared" si="1333"/>
        <v>2.2690954551008042E-5</v>
      </c>
      <c r="BE1036" s="13">
        <f t="shared" si="1334"/>
        <v>5.6043299479716313E-5</v>
      </c>
      <c r="BF1036" s="13">
        <f t="shared" si="1335"/>
        <v>6.920932765328819E-5</v>
      </c>
      <c r="BG1036" s="13">
        <f t="shared" si="1336"/>
        <v>5.6978932107709711E-5</v>
      </c>
      <c r="BH1036" s="13">
        <f t="shared" si="1337"/>
        <v>3.5182382356022769E-5</v>
      </c>
      <c r="BI1036" s="13">
        <f t="shared" si="1338"/>
        <v>1.7379055485357507E-5</v>
      </c>
      <c r="BJ1036" s="14">
        <f t="shared" si="1339"/>
        <v>0.70839542553572066</v>
      </c>
      <c r="BK1036" s="14">
        <f t="shared" si="1340"/>
        <v>0.17404280251733262</v>
      </c>
      <c r="BL1036" s="14">
        <f t="shared" si="1341"/>
        <v>0.10989784216089013</v>
      </c>
      <c r="BM1036" s="14">
        <f t="shared" si="1342"/>
        <v>0.63717035636164754</v>
      </c>
      <c r="BN1036" s="14">
        <f t="shared" si="1343"/>
        <v>0.34942654048131466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1.62</v>
      </c>
      <c r="F1037" s="10">
        <f>VLOOKUP(B1037,home!$B$2:$E$405,3,FALSE)</f>
        <v>1.1000000000000001</v>
      </c>
      <c r="G1037" s="10">
        <f>VLOOKUP(C1037,away!$B$2:$E$405,4,FALSE)</f>
        <v>0.99</v>
      </c>
      <c r="H1037" s="10">
        <f>VLOOKUP(A1037,away!$A$2:$E$405,3,FALSE)</f>
        <v>1.38</v>
      </c>
      <c r="I1037" s="10">
        <f>VLOOKUP(C1037,away!$B$2:$E$405,3,FALSE)</f>
        <v>0.33</v>
      </c>
      <c r="J1037" s="10">
        <f>VLOOKUP(B1037,home!$B$2:$E$405,4,FALSE)</f>
        <v>0.72</v>
      </c>
      <c r="K1037" s="12">
        <f t="shared" si="1288"/>
        <v>1.7641800000000003</v>
      </c>
      <c r="L1037" s="12">
        <f t="shared" si="1289"/>
        <v>0.32788799999999996</v>
      </c>
      <c r="M1037" s="13">
        <f t="shared" si="1290"/>
        <v>0.12343161512004922</v>
      </c>
      <c r="N1037" s="13">
        <f t="shared" si="1291"/>
        <v>0.21775558676248843</v>
      </c>
      <c r="O1037" s="13">
        <f t="shared" si="1292"/>
        <v>4.0471745418482696E-2</v>
      </c>
      <c r="P1037" s="13">
        <f t="shared" si="1293"/>
        <v>7.1399443832378812E-2</v>
      </c>
      <c r="Q1037" s="13">
        <f t="shared" si="1294"/>
        <v>0.19208002552732353</v>
      </c>
      <c r="R1037" s="13">
        <f t="shared" si="1295"/>
        <v>6.6350998308877269E-3</v>
      </c>
      <c r="S1037" s="13">
        <f t="shared" si="1296"/>
        <v>1.0325313686073935E-2</v>
      </c>
      <c r="T1037" s="13">
        <f t="shared" si="1297"/>
        <v>6.2980735410103059E-2</v>
      </c>
      <c r="U1037" s="13">
        <f t="shared" si="1298"/>
        <v>1.1705510419655511E-2</v>
      </c>
      <c r="V1037" s="13">
        <f t="shared" si="1299"/>
        <v>6.6363481589336261E-4</v>
      </c>
      <c r="W1037" s="13">
        <f t="shared" si="1300"/>
        <v>0.1129545798115979</v>
      </c>
      <c r="X1037" s="13">
        <f t="shared" si="1301"/>
        <v>3.7036451265265211E-2</v>
      </c>
      <c r="Y1037" s="13">
        <f t="shared" si="1302"/>
        <v>6.0719039662326391E-3</v>
      </c>
      <c r="Z1037" s="13">
        <f t="shared" si="1303"/>
        <v>7.2518987111670514E-4</v>
      </c>
      <c r="AA1037" s="13">
        <f t="shared" si="1304"/>
        <v>1.2793654668266689E-3</v>
      </c>
      <c r="AB1037" s="13">
        <f t="shared" si="1305"/>
        <v>1.1285154846331371E-3</v>
      </c>
      <c r="AC1037" s="13">
        <f t="shared" si="1306"/>
        <v>2.3992615625919901E-5</v>
      </c>
      <c r="AD1037" s="13">
        <f t="shared" si="1307"/>
        <v>4.9818052653006199E-2</v>
      </c>
      <c r="AE1037" s="13">
        <f t="shared" si="1308"/>
        <v>1.6334741648288898E-2</v>
      </c>
      <c r="AF1037" s="13">
        <f t="shared" si="1309"/>
        <v>2.6779828847870745E-3</v>
      </c>
      <c r="AG1037" s="13">
        <f t="shared" si="1310"/>
        <v>2.9269281737568813E-4</v>
      </c>
      <c r="AH1037" s="13">
        <f t="shared" si="1311"/>
        <v>5.9445264115178537E-5</v>
      </c>
      <c r="AI1037" s="13">
        <f t="shared" si="1312"/>
        <v>1.0487214604671568E-4</v>
      </c>
      <c r="AJ1037" s="13">
        <f t="shared" si="1313"/>
        <v>9.2506671306347491E-5</v>
      </c>
      <c r="AK1037" s="13">
        <f t="shared" si="1314"/>
        <v>5.4399473128410709E-5</v>
      </c>
      <c r="AL1037" s="13">
        <f t="shared" si="1315"/>
        <v>5.5514445309934795E-7</v>
      </c>
      <c r="AM1037" s="13">
        <f t="shared" si="1316"/>
        <v>1.7577602425876093E-2</v>
      </c>
      <c r="AN1037" s="13">
        <f t="shared" si="1317"/>
        <v>5.76348490421566E-3</v>
      </c>
      <c r="AO1037" s="13">
        <f t="shared" si="1318"/>
        <v>9.4488876913673202E-4</v>
      </c>
      <c r="AP1037" s="13">
        <f t="shared" si="1319"/>
        <v>1.0327256291156828E-4</v>
      </c>
      <c r="AQ1037" s="13">
        <f t="shared" si="1320"/>
        <v>8.4654585269870731E-6</v>
      </c>
      <c r="AR1037" s="13">
        <f t="shared" si="1321"/>
        <v>3.8982777520395346E-6</v>
      </c>
      <c r="AS1037" s="13">
        <f t="shared" si="1322"/>
        <v>6.8772636445931069E-6</v>
      </c>
      <c r="AT1037" s="13">
        <f t="shared" si="1323"/>
        <v>6.0663654882591373E-6</v>
      </c>
      <c r="AU1037" s="13">
        <f t="shared" si="1324"/>
        <v>3.567386889025669E-6</v>
      </c>
      <c r="AV1037" s="13">
        <f t="shared" si="1325"/>
        <v>1.5733781504703263E-6</v>
      </c>
      <c r="AW1037" s="13">
        <f t="shared" si="1326"/>
        <v>8.9201451434762918E-9</v>
      </c>
      <c r="AX1037" s="13">
        <f t="shared" si="1327"/>
        <v>5.1683424412803476E-3</v>
      </c>
      <c r="AY1037" s="13">
        <f t="shared" si="1328"/>
        <v>1.6946374663865307E-3</v>
      </c>
      <c r="AZ1037" s="13">
        <f t="shared" si="1329"/>
        <v>2.7782564478927334E-4</v>
      </c>
      <c r="BA1037" s="13">
        <f t="shared" si="1330"/>
        <v>3.0365231672888421E-5</v>
      </c>
      <c r="BB1037" s="13">
        <f t="shared" si="1331"/>
        <v>2.4890987706900091E-6</v>
      </c>
      <c r="BC1037" s="13">
        <f t="shared" si="1332"/>
        <v>1.6322912354480128E-7</v>
      </c>
      <c r="BD1037" s="13">
        <f t="shared" si="1333"/>
        <v>2.130330825934563E-7</v>
      </c>
      <c r="BE1037" s="13">
        <f t="shared" si="1334"/>
        <v>3.7582870364972372E-7</v>
      </c>
      <c r="BF1037" s="13">
        <f t="shared" si="1335"/>
        <v>3.3151474120238505E-7</v>
      </c>
      <c r="BG1037" s="13">
        <f t="shared" si="1336"/>
        <v>1.9495055871147456E-7</v>
      </c>
      <c r="BH1037" s="13">
        <f t="shared" si="1337"/>
        <v>8.5981969166902299E-8</v>
      </c>
      <c r="BI1037" s="13">
        <f t="shared" si="1338"/>
        <v>3.0337534072973133E-8</v>
      </c>
      <c r="BJ1037" s="14">
        <f t="shared" si="1339"/>
        <v>0.72957428997915885</v>
      </c>
      <c r="BK1037" s="14">
        <f t="shared" si="1340"/>
        <v>0.20753919268086085</v>
      </c>
      <c r="BL1037" s="14">
        <f t="shared" si="1341"/>
        <v>6.1554674493596168E-2</v>
      </c>
      <c r="BM1037" s="14">
        <f t="shared" si="1342"/>
        <v>0.34592520198688093</v>
      </c>
      <c r="BN1037" s="14">
        <f t="shared" si="1343"/>
        <v>0.65177351649161042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1.62</v>
      </c>
      <c r="F1038" s="10">
        <f>VLOOKUP(B1038,home!$B$2:$E$405,3,FALSE)</f>
        <v>0.33</v>
      </c>
      <c r="G1038" s="10">
        <f>VLOOKUP(C1038,away!$B$2:$E$405,4,FALSE)</f>
        <v>0.66</v>
      </c>
      <c r="H1038" s="10">
        <f>VLOOKUP(A1038,away!$A$2:$E$405,3,FALSE)</f>
        <v>1.38</v>
      </c>
      <c r="I1038" s="10">
        <f>VLOOKUP(C1038,away!$B$2:$E$405,3,FALSE)</f>
        <v>2.2999999999999998</v>
      </c>
      <c r="J1038" s="10">
        <f>VLOOKUP(B1038,home!$B$2:$E$405,4,FALSE)</f>
        <v>1.81</v>
      </c>
      <c r="K1038" s="12">
        <f t="shared" si="1288"/>
        <v>0.35283600000000004</v>
      </c>
      <c r="L1038" s="12">
        <f t="shared" si="1289"/>
        <v>5.7449399999999988</v>
      </c>
      <c r="M1038" s="13">
        <f t="shared" si="1290"/>
        <v>2.2478614082175057E-3</v>
      </c>
      <c r="N1038" s="13">
        <f t="shared" si="1291"/>
        <v>7.9312642782983201E-4</v>
      </c>
      <c r="O1038" s="13">
        <f t="shared" si="1292"/>
        <v>1.2913828918525076E-2</v>
      </c>
      <c r="P1038" s="13">
        <f t="shared" si="1293"/>
        <v>4.5564637402967147E-3</v>
      </c>
      <c r="Q1038" s="13">
        <f t="shared" si="1294"/>
        <v>1.3992177814488329E-4</v>
      </c>
      <c r="R1038" s="13">
        <f t="shared" si="1295"/>
        <v>3.7094586153595732E-2</v>
      </c>
      <c r="S1038" s="13">
        <f t="shared" si="1296"/>
        <v>2.309012662073096E-3</v>
      </c>
      <c r="T1038" s="13">
        <f t="shared" si="1297"/>
        <v>8.038422201356657E-4</v>
      </c>
      <c r="U1038" s="13">
        <f t="shared" si="1298"/>
        <v>1.3088305400090107E-2</v>
      </c>
      <c r="V1038" s="13">
        <f t="shared" si="1299"/>
        <v>5.2004651730853957E-4</v>
      </c>
      <c r="W1038" s="13">
        <f t="shared" si="1300"/>
        <v>1.6456480171176017E-5</v>
      </c>
      <c r="X1038" s="13">
        <f t="shared" si="1301"/>
        <v>9.4541491194595945E-5</v>
      </c>
      <c r="Y1038" s="13">
        <f t="shared" si="1302"/>
        <v>2.7156759721174106E-4</v>
      </c>
      <c r="Z1038" s="13">
        <f t="shared" si="1303"/>
        <v>7.103539059241272E-2</v>
      </c>
      <c r="AA1038" s="13">
        <f t="shared" si="1304"/>
        <v>2.5063843075064537E-2</v>
      </c>
      <c r="AB1038" s="13">
        <f t="shared" si="1305"/>
        <v>4.421713067616735E-3</v>
      </c>
      <c r="AC1038" s="13">
        <f t="shared" si="1306"/>
        <v>6.5884096844268859E-5</v>
      </c>
      <c r="AD1038" s="13">
        <f t="shared" si="1307"/>
        <v>1.4516096594192652E-6</v>
      </c>
      <c r="AE1038" s="13">
        <f t="shared" si="1308"/>
        <v>8.339410396784113E-6</v>
      </c>
      <c r="AF1038" s="13">
        <f t="shared" si="1309"/>
        <v>2.3954706182450466E-5</v>
      </c>
      <c r="AG1038" s="13">
        <f t="shared" si="1310"/>
        <v>4.5872783245268967E-5</v>
      </c>
      <c r="AH1038" s="13">
        <f t="shared" si="1311"/>
        <v>0.10202351420749385</v>
      </c>
      <c r="AI1038" s="13">
        <f t="shared" si="1312"/>
        <v>3.5997568658915305E-2</v>
      </c>
      <c r="AJ1038" s="13">
        <f t="shared" si="1313"/>
        <v>6.3506190676685201E-3</v>
      </c>
      <c r="AK1038" s="13">
        <f t="shared" si="1314"/>
        <v>7.4690900978663019E-4</v>
      </c>
      <c r="AL1038" s="13">
        <f t="shared" si="1315"/>
        <v>5.3419396273395293E-6</v>
      </c>
      <c r="AM1038" s="13">
        <f t="shared" si="1316"/>
        <v>1.0243602915817122E-7</v>
      </c>
      <c r="AN1038" s="13">
        <f t="shared" si="1317"/>
        <v>5.8848884135194402E-7</v>
      </c>
      <c r="AO1038" s="13">
        <f t="shared" si="1318"/>
        <v>1.6904165421182191E-6</v>
      </c>
      <c r="AP1038" s="13">
        <f t="shared" si="1319"/>
        <v>3.2371138698255451E-6</v>
      </c>
      <c r="AQ1038" s="13">
        <f t="shared" si="1320"/>
        <v>4.6492562388288907E-6</v>
      </c>
      <c r="AR1038" s="13">
        <f t="shared" si="1321"/>
        <v>0.11722379354223994</v>
      </c>
      <c r="AS1038" s="13">
        <f t="shared" si="1322"/>
        <v>4.1360774418269776E-2</v>
      </c>
      <c r="AT1038" s="13">
        <f t="shared" si="1323"/>
        <v>7.2967851013223169E-3</v>
      </c>
      <c r="AU1038" s="13">
        <f t="shared" si="1324"/>
        <v>8.5818948933672065E-4</v>
      </c>
      <c r="AV1038" s="13">
        <f t="shared" si="1325"/>
        <v>7.5700036664902787E-5</v>
      </c>
      <c r="AW1038" s="13">
        <f t="shared" si="1326"/>
        <v>3.0078409102098449E-7</v>
      </c>
      <c r="AX1038" s="13">
        <f t="shared" si="1327"/>
        <v>6.0238531306754158E-9</v>
      </c>
      <c r="AY1038" s="13">
        <f t="shared" si="1328"/>
        <v>3.4606674804542415E-8</v>
      </c>
      <c r="AZ1038" s="13">
        <f t="shared" si="1329"/>
        <v>9.9406635175803975E-8</v>
      </c>
      <c r="BA1038" s="13">
        <f t="shared" si="1330"/>
        <v>1.9036171822896098E-7</v>
      </c>
      <c r="BB1038" s="13">
        <f t="shared" si="1331"/>
        <v>2.734041623805717E-7</v>
      </c>
      <c r="BC1038" s="13">
        <f t="shared" si="1332"/>
        <v>3.1413810172532831E-7</v>
      </c>
      <c r="BD1038" s="13">
        <f t="shared" si="1333"/>
        <v>0.11224061007875927</v>
      </c>
      <c r="BE1038" s="13">
        <f t="shared" si="1334"/>
        <v>3.960252789774911E-2</v>
      </c>
      <c r="BF1038" s="13">
        <f t="shared" si="1335"/>
        <v>6.9865987666651022E-3</v>
      </c>
      <c r="BG1038" s="13">
        <f t="shared" si="1336"/>
        <v>8.2170785414501619E-4</v>
      </c>
      <c r="BH1038" s="13">
        <f t="shared" si="1337"/>
        <v>7.2482028106277737E-5</v>
      </c>
      <c r="BI1038" s="13">
        <f t="shared" si="1338"/>
        <v>5.1148537737813234E-6</v>
      </c>
      <c r="BJ1038" s="14">
        <f t="shared" si="1339"/>
        <v>2.2102601568385455E-3</v>
      </c>
      <c r="BK1038" s="14">
        <f t="shared" si="1340"/>
        <v>9.7046449710422693E-3</v>
      </c>
      <c r="BL1038" s="14">
        <f t="shared" si="1341"/>
        <v>0.56424517162578869</v>
      </c>
      <c r="BM1038" s="14">
        <f t="shared" si="1342"/>
        <v>0.58944994509688864</v>
      </c>
      <c r="BN1038" s="14">
        <f t="shared" si="1343"/>
        <v>5.7745788426609747E-2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1.62</v>
      </c>
      <c r="F1039" s="10">
        <f>VLOOKUP(B1039,home!$B$2:$E$405,3,FALSE)</f>
        <v>1.32</v>
      </c>
      <c r="G1039" s="10">
        <f>VLOOKUP(C1039,away!$B$2:$E$405,4,FALSE)</f>
        <v>1.97</v>
      </c>
      <c r="H1039" s="10">
        <f>VLOOKUP(A1039,away!$A$2:$E$405,3,FALSE)</f>
        <v>1.38</v>
      </c>
      <c r="I1039" s="10">
        <f>VLOOKUP(C1039,away!$B$2:$E$405,3,FALSE)</f>
        <v>0</v>
      </c>
      <c r="J1039" s="10">
        <f>VLOOKUP(B1039,home!$B$2:$E$405,4,FALSE)</f>
        <v>0.48</v>
      </c>
      <c r="K1039" s="12">
        <f t="shared" si="1288"/>
        <v>4.2126480000000006</v>
      </c>
      <c r="L1039" s="12">
        <f t="shared" si="1289"/>
        <v>0</v>
      </c>
      <c r="M1039" s="13">
        <f t="shared" si="1290"/>
        <v>1.4807107159469356E-2</v>
      </c>
      <c r="N1039" s="13">
        <f t="shared" si="1291"/>
        <v>6.2377130361124279E-2</v>
      </c>
      <c r="O1039" s="13">
        <f t="shared" si="1292"/>
        <v>0</v>
      </c>
      <c r="P1039" s="13">
        <f t="shared" si="1293"/>
        <v>0</v>
      </c>
      <c r="Q1039" s="13">
        <f t="shared" si="1294"/>
        <v>0.1313864467307648</v>
      </c>
      <c r="R1039" s="13">
        <f t="shared" si="1295"/>
        <v>0</v>
      </c>
      <c r="S1039" s="13">
        <f t="shared" si="1296"/>
        <v>0</v>
      </c>
      <c r="T1039" s="13">
        <f t="shared" si="1297"/>
        <v>0</v>
      </c>
      <c r="U1039" s="13">
        <f t="shared" si="1298"/>
        <v>0</v>
      </c>
      <c r="V1039" s="13">
        <f t="shared" si="1299"/>
        <v>0</v>
      </c>
      <c r="W1039" s="13">
        <f t="shared" si="1300"/>
        <v>0.18449495068248761</v>
      </c>
      <c r="X1039" s="13">
        <f t="shared" si="1301"/>
        <v>0</v>
      </c>
      <c r="Y1039" s="13">
        <f t="shared" si="1302"/>
        <v>0</v>
      </c>
      <c r="Z1039" s="13">
        <f t="shared" si="1303"/>
        <v>0</v>
      </c>
      <c r="AA1039" s="13">
        <f t="shared" si="1304"/>
        <v>0</v>
      </c>
      <c r="AB1039" s="13">
        <f t="shared" si="1305"/>
        <v>0</v>
      </c>
      <c r="AC1039" s="13">
        <f t="shared" si="1306"/>
        <v>0</v>
      </c>
      <c r="AD1039" s="13">
        <f t="shared" si="1307"/>
        <v>0.19430307125067003</v>
      </c>
      <c r="AE1039" s="13">
        <f t="shared" si="1308"/>
        <v>0</v>
      </c>
      <c r="AF1039" s="13">
        <f t="shared" si="1309"/>
        <v>0</v>
      </c>
      <c r="AG1039" s="13">
        <f t="shared" si="1310"/>
        <v>0</v>
      </c>
      <c r="AH1039" s="13">
        <f t="shared" si="1311"/>
        <v>0</v>
      </c>
      <c r="AI1039" s="13">
        <f t="shared" si="1312"/>
        <v>0</v>
      </c>
      <c r="AJ1039" s="13">
        <f t="shared" si="1313"/>
        <v>0</v>
      </c>
      <c r="AK1039" s="13">
        <f t="shared" si="1314"/>
        <v>0</v>
      </c>
      <c r="AL1039" s="13">
        <f t="shared" si="1315"/>
        <v>0</v>
      </c>
      <c r="AM1039" s="13">
        <f t="shared" si="1316"/>
        <v>0.16370608889959851</v>
      </c>
      <c r="AN1039" s="13">
        <f t="shared" si="1317"/>
        <v>0</v>
      </c>
      <c r="AO1039" s="13">
        <f t="shared" si="1318"/>
        <v>0</v>
      </c>
      <c r="AP1039" s="13">
        <f t="shared" si="1319"/>
        <v>0</v>
      </c>
      <c r="AQ1039" s="13">
        <f t="shared" si="1320"/>
        <v>0</v>
      </c>
      <c r="AR1039" s="13">
        <f t="shared" si="1321"/>
        <v>0</v>
      </c>
      <c r="AS1039" s="13">
        <f t="shared" si="1322"/>
        <v>0</v>
      </c>
      <c r="AT1039" s="13">
        <f t="shared" si="1323"/>
        <v>0</v>
      </c>
      <c r="AU1039" s="13">
        <f t="shared" si="1324"/>
        <v>0</v>
      </c>
      <c r="AV1039" s="13">
        <f t="shared" si="1325"/>
        <v>0</v>
      </c>
      <c r="AW1039" s="13">
        <f t="shared" si="1326"/>
        <v>0</v>
      </c>
      <c r="AX1039" s="13">
        <f t="shared" si="1327"/>
        <v>0.11493935466511934</v>
      </c>
      <c r="AY1039" s="13">
        <f t="shared" si="1328"/>
        <v>0</v>
      </c>
      <c r="AZ1039" s="13">
        <f t="shared" si="1329"/>
        <v>0</v>
      </c>
      <c r="BA1039" s="13">
        <f t="shared" si="1330"/>
        <v>0</v>
      </c>
      <c r="BB1039" s="13">
        <f t="shared" si="1331"/>
        <v>0</v>
      </c>
      <c r="BC1039" s="13">
        <f t="shared" si="1332"/>
        <v>0</v>
      </c>
      <c r="BD1039" s="13">
        <f t="shared" si="1333"/>
        <v>0</v>
      </c>
      <c r="BE1039" s="13">
        <f t="shared" si="1334"/>
        <v>0</v>
      </c>
      <c r="BF1039" s="13">
        <f t="shared" si="1335"/>
        <v>0</v>
      </c>
      <c r="BG1039" s="13">
        <f t="shared" si="1336"/>
        <v>0</v>
      </c>
      <c r="BH1039" s="13">
        <f t="shared" si="1337"/>
        <v>0</v>
      </c>
      <c r="BI1039" s="13">
        <f t="shared" si="1338"/>
        <v>0</v>
      </c>
      <c r="BJ1039" s="14">
        <f t="shared" si="1339"/>
        <v>0.85120704258976465</v>
      </c>
      <c r="BK1039" s="14">
        <f t="shared" si="1340"/>
        <v>1.4807107159469356E-2</v>
      </c>
      <c r="BL1039" s="14">
        <f t="shared" si="1341"/>
        <v>0</v>
      </c>
      <c r="BM1039" s="14">
        <f t="shared" si="1342"/>
        <v>0.65744346549787558</v>
      </c>
      <c r="BN1039" s="14">
        <f t="shared" si="1343"/>
        <v>0.20857068425135844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1.42592592592593</v>
      </c>
      <c r="F1040" s="10">
        <f>VLOOKUP(B1040,home!$B$2:$E$405,3,FALSE)</f>
        <v>0.97</v>
      </c>
      <c r="G1040" s="10">
        <f>VLOOKUP(C1040,away!$B$2:$E$405,4,FALSE)</f>
        <v>1.17</v>
      </c>
      <c r="H1040" s="10">
        <f>VLOOKUP(A1040,away!$A$2:$E$405,3,FALSE)</f>
        <v>1.34615384615385</v>
      </c>
      <c r="I1040" s="10">
        <f>VLOOKUP(C1040,away!$B$2:$E$405,3,FALSE)</f>
        <v>0.28999999999999998</v>
      </c>
      <c r="J1040" s="10">
        <f>VLOOKUP(B1040,home!$B$2:$E$405,4,FALSE)</f>
        <v>1.24</v>
      </c>
      <c r="K1040" s="12">
        <f t="shared" si="1288"/>
        <v>1.6182833333333377</v>
      </c>
      <c r="L1040" s="12">
        <f t="shared" si="1289"/>
        <v>0.48407692307692446</v>
      </c>
      <c r="M1040" s="13">
        <f t="shared" si="1290"/>
        <v>0.12216774050579163</v>
      </c>
      <c r="N1040" s="13">
        <f t="shared" si="1291"/>
        <v>0.19770201833151471</v>
      </c>
      <c r="O1040" s="13">
        <f t="shared" si="1292"/>
        <v>5.9138583923303761E-2</v>
      </c>
      <c r="P1040" s="13">
        <f t="shared" si="1293"/>
        <v>9.5702984720017356E-2</v>
      </c>
      <c r="Q1040" s="13">
        <f t="shared" si="1294"/>
        <v>0.15996894061612618</v>
      </c>
      <c r="R1040" s="13">
        <f t="shared" si="1295"/>
        <v>1.4313811870359678E-2</v>
      </c>
      <c r="S1040" s="13">
        <f t="shared" si="1296"/>
        <v>1.8742798316478793E-2</v>
      </c>
      <c r="T1040" s="13">
        <f t="shared" si="1297"/>
        <v>7.7437272561329609E-2</v>
      </c>
      <c r="U1040" s="13">
        <f t="shared" si="1298"/>
        <v>2.3163803186271956E-2</v>
      </c>
      <c r="V1040" s="13">
        <f t="shared" si="1299"/>
        <v>1.6314015226259993E-3</v>
      </c>
      <c r="W1040" s="13">
        <f t="shared" si="1300"/>
        <v>8.6291690150022499E-2</v>
      </c>
      <c r="X1040" s="13">
        <f t="shared" si="1301"/>
        <v>4.1771815854930242E-2</v>
      </c>
      <c r="Y1040" s="13">
        <f t="shared" si="1302"/>
        <v>1.011038604519526E-2</v>
      </c>
      <c r="Z1040" s="13">
        <f t="shared" si="1303"/>
        <v>2.3096620025685574E-3</v>
      </c>
      <c r="AA1040" s="13">
        <f t="shared" si="1304"/>
        <v>3.7376875243899971E-3</v>
      </c>
      <c r="AB1040" s="13">
        <f t="shared" si="1305"/>
        <v>3.0243187129641389E-3</v>
      </c>
      <c r="AC1040" s="13">
        <f t="shared" si="1306"/>
        <v>7.9874806938440141E-5</v>
      </c>
      <c r="AD1040" s="13">
        <f t="shared" si="1307"/>
        <v>3.4911100993736482E-2</v>
      </c>
      <c r="AE1040" s="13">
        <f t="shared" si="1308"/>
        <v>1.6899658350275716E-2</v>
      </c>
      <c r="AF1040" s="13">
        <f t="shared" si="1309"/>
        <v>4.0903673076263603E-3</v>
      </c>
      <c r="AG1040" s="13">
        <f t="shared" si="1310"/>
        <v>6.6001747351007094E-4</v>
      </c>
      <c r="AH1040" s="13">
        <f t="shared" si="1311"/>
        <v>2.7951351888776864E-4</v>
      </c>
      <c r="AI1040" s="13">
        <f t="shared" si="1312"/>
        <v>4.5233206905742911E-4</v>
      </c>
      <c r="AJ1040" s="13">
        <f t="shared" si="1313"/>
        <v>3.6600072424391105E-4</v>
      </c>
      <c r="AK1040" s="13">
        <f t="shared" si="1314"/>
        <v>1.9743095734395076E-4</v>
      </c>
      <c r="AL1040" s="13">
        <f t="shared" si="1315"/>
        <v>2.5028726556767173E-6</v>
      </c>
      <c r="AM1040" s="13">
        <f t="shared" si="1316"/>
        <v>1.1299210577296126E-2</v>
      </c>
      <c r="AN1040" s="13">
        <f t="shared" si="1317"/>
        <v>5.4696870894557484E-3</v>
      </c>
      <c r="AO1040" s="13">
        <f t="shared" si="1318"/>
        <v>1.3238746482286585E-3</v>
      </c>
      <c r="AP1040" s="13">
        <f t="shared" si="1319"/>
        <v>2.1361905541802498E-4</v>
      </c>
      <c r="AQ1040" s="13">
        <f t="shared" si="1320"/>
        <v>2.5852013764339131E-5</v>
      </c>
      <c r="AR1040" s="13">
        <f t="shared" si="1321"/>
        <v>2.7061208836318976E-5</v>
      </c>
      <c r="AS1040" s="13">
        <f t="shared" si="1322"/>
        <v>4.3792703239667844E-5</v>
      </c>
      <c r="AT1040" s="13">
        <f t="shared" si="1323"/>
        <v>3.5434500887183679E-5</v>
      </c>
      <c r="AU1040" s="13">
        <f t="shared" si="1324"/>
        <v>1.9114354070238247E-5</v>
      </c>
      <c r="AV1040" s="13">
        <f t="shared" si="1325"/>
        <v>7.7331101548246983E-6</v>
      </c>
      <c r="AW1040" s="13">
        <f t="shared" si="1326"/>
        <v>5.4463455675933019E-8</v>
      </c>
      <c r="AX1040" s="13">
        <f t="shared" si="1327"/>
        <v>3.0475540261770185E-3</v>
      </c>
      <c r="AY1040" s="13">
        <f t="shared" si="1328"/>
        <v>1.475250575902464E-3</v>
      </c>
      <c r="AZ1040" s="13">
        <f t="shared" si="1329"/>
        <v>3.5706737977516274E-4</v>
      </c>
      <c r="BA1040" s="13">
        <f t="shared" si="1330"/>
        <v>5.7616026177566827E-5</v>
      </c>
      <c r="BB1040" s="13">
        <f t="shared" si="1331"/>
        <v>6.972647167989019E-6</v>
      </c>
      <c r="BC1040" s="13">
        <f t="shared" si="1332"/>
        <v>6.7505951735623125E-7</v>
      </c>
      <c r="BD1040" s="13">
        <f t="shared" si="1333"/>
        <v>2.1832844513712282E-6</v>
      </c>
      <c r="BE1040" s="13">
        <f t="shared" si="1334"/>
        <v>3.5331728395798789E-6</v>
      </c>
      <c r="BF1040" s="13">
        <f t="shared" si="1335"/>
        <v>2.8588373600390711E-6</v>
      </c>
      <c r="BG1040" s="13">
        <f t="shared" si="1336"/>
        <v>1.5421362841539696E-6</v>
      </c>
      <c r="BH1040" s="13">
        <f t="shared" si="1337"/>
        <v>6.2390336159374319E-7</v>
      </c>
      <c r="BI1040" s="13">
        <f t="shared" si="1338"/>
        <v>2.0193048233555934E-7</v>
      </c>
      <c r="BJ1040" s="14">
        <f t="shared" si="1339"/>
        <v>0.65312064678314774</v>
      </c>
      <c r="BK1040" s="14">
        <f t="shared" si="1340"/>
        <v>0.23980255332041037</v>
      </c>
      <c r="BL1040" s="14">
        <f t="shared" si="1341"/>
        <v>0.10481756162878988</v>
      </c>
      <c r="BM1040" s="14">
        <f t="shared" si="1342"/>
        <v>0.34958114765535631</v>
      </c>
      <c r="BN1040" s="14">
        <f t="shared" si="1343"/>
        <v>0.64899407996711334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1.42592592592593</v>
      </c>
      <c r="F1041" s="10">
        <f>VLOOKUP(B1041,home!$B$2:$E$405,3,FALSE)</f>
        <v>0.57999999999999996</v>
      </c>
      <c r="G1041" s="10">
        <f>VLOOKUP(C1041,away!$B$2:$E$405,4,FALSE)</f>
        <v>1.56</v>
      </c>
      <c r="H1041" s="10">
        <f>VLOOKUP(A1041,away!$A$2:$E$405,3,FALSE)</f>
        <v>1.34615384615385</v>
      </c>
      <c r="I1041" s="10">
        <f>VLOOKUP(C1041,away!$B$2:$E$405,3,FALSE)</f>
        <v>0.97</v>
      </c>
      <c r="J1041" s="10">
        <f>VLOOKUP(B1041,home!$B$2:$E$405,4,FALSE)</f>
        <v>1.24</v>
      </c>
      <c r="K1041" s="12">
        <f t="shared" si="1288"/>
        <v>1.2901777777777814</v>
      </c>
      <c r="L1041" s="12">
        <f t="shared" si="1289"/>
        <v>1.6191538461538508</v>
      </c>
      <c r="M1041" s="13">
        <f t="shared" si="1290"/>
        <v>5.4512152313930605E-2</v>
      </c>
      <c r="N1041" s="13">
        <f t="shared" si="1291"/>
        <v>7.0330367534270924E-2</v>
      </c>
      <c r="O1041" s="13">
        <f t="shared" si="1292"/>
        <v>8.8263561081225267E-2</v>
      </c>
      <c r="P1041" s="13">
        <f t="shared" si="1293"/>
        <v>0.11387568509452869</v>
      </c>
      <c r="Q1041" s="13">
        <f t="shared" si="1294"/>
        <v>4.5369338647830153E-2</v>
      </c>
      <c r="R1041" s="13">
        <f t="shared" si="1295"/>
        <v>7.145614219995064E-2</v>
      </c>
      <c r="S1041" s="13">
        <f t="shared" si="1296"/>
        <v>5.9471471521930601E-2</v>
      </c>
      <c r="T1041" s="13">
        <f t="shared" si="1297"/>
        <v>7.3459939169090729E-2</v>
      </c>
      <c r="U1041" s="13">
        <f t="shared" si="1298"/>
        <v>9.2191126752105459E-2</v>
      </c>
      <c r="V1041" s="13">
        <f t="shared" si="1299"/>
        <v>1.3803964958407033E-2</v>
      </c>
      <c r="W1041" s="13">
        <f t="shared" si="1300"/>
        <v>1.9511504171968379E-2</v>
      </c>
      <c r="X1041" s="13">
        <f t="shared" si="1301"/>
        <v>3.1592127024289506E-2</v>
      </c>
      <c r="Y1041" s="13">
        <f t="shared" si="1302"/>
        <v>2.5576256989779687E-2</v>
      </c>
      <c r="Z1041" s="13">
        <f t="shared" si="1303"/>
        <v>3.8566162491455523E-2</v>
      </c>
      <c r="AA1041" s="13">
        <f t="shared" si="1304"/>
        <v>4.9757205820642914E-2</v>
      </c>
      <c r="AB1041" s="13">
        <f t="shared" si="1305"/>
        <v>3.2097820617054386E-2</v>
      </c>
      <c r="AC1041" s="13">
        <f t="shared" si="1306"/>
        <v>1.8022769923012178E-3</v>
      </c>
      <c r="AD1041" s="13">
        <f t="shared" si="1307"/>
        <v>6.2933272734230182E-3</v>
      </c>
      <c r="AE1041" s="13">
        <f t="shared" si="1308"/>
        <v>1.0189865059867806E-2</v>
      </c>
      <c r="AF1041" s="13">
        <f t="shared" si="1309"/>
        <v>8.2494796017368519E-3</v>
      </c>
      <c r="AG1041" s="13">
        <f t="shared" si="1310"/>
        <v>4.4523922086399876E-3</v>
      </c>
      <c r="AH1041" s="13">
        <f t="shared" si="1311"/>
        <v>1.5611137582358641E-2</v>
      </c>
      <c r="AI1041" s="13">
        <f t="shared" si="1312"/>
        <v>2.0141142794590679E-2</v>
      </c>
      <c r="AJ1041" s="13">
        <f t="shared" si="1313"/>
        <v>1.2992827426314989E-2</v>
      </c>
      <c r="AK1041" s="13">
        <f t="shared" si="1314"/>
        <v>5.5876857386444297E-3</v>
      </c>
      <c r="AL1041" s="13">
        <f t="shared" si="1315"/>
        <v>1.5059799954070778E-4</v>
      </c>
      <c r="AM1041" s="13">
        <f t="shared" si="1316"/>
        <v>1.6239021992906432E-3</v>
      </c>
      <c r="AN1041" s="13">
        <f t="shared" si="1317"/>
        <v>2.6293474917591423E-3</v>
      </c>
      <c r="AO1041" s="13">
        <f t="shared" si="1318"/>
        <v>2.1286590520783982E-3</v>
      </c>
      <c r="AP1041" s="13">
        <f t="shared" si="1319"/>
        <v>1.1488754971076497E-3</v>
      </c>
      <c r="AQ1041" s="13">
        <f t="shared" si="1320"/>
        <v>4.6505154497344188E-4</v>
      </c>
      <c r="AR1041" s="13">
        <f t="shared" si="1321"/>
        <v>5.0553666918625832E-3</v>
      </c>
      <c r="AS1041" s="13">
        <f t="shared" si="1322"/>
        <v>6.5223217643590814E-3</v>
      </c>
      <c r="AT1041" s="13">
        <f t="shared" si="1323"/>
        <v>4.2074772999462296E-3</v>
      </c>
      <c r="AU1041" s="13">
        <f t="shared" si="1324"/>
        <v>1.8094645709650296E-3</v>
      </c>
      <c r="AV1041" s="13">
        <f t="shared" si="1325"/>
        <v>5.8363274478382202E-4</v>
      </c>
      <c r="AW1041" s="13">
        <f t="shared" si="1326"/>
        <v>8.7388518194792412E-6</v>
      </c>
      <c r="AX1041" s="13">
        <f t="shared" si="1327"/>
        <v>3.4918708846820855E-4</v>
      </c>
      <c r="AY1041" s="13">
        <f t="shared" si="1328"/>
        <v>5.6538761732056488E-4</v>
      </c>
      <c r="AZ1041" s="13">
        <f t="shared" si="1329"/>
        <v>4.5772476757617716E-4</v>
      </c>
      <c r="BA1041" s="13">
        <f t="shared" si="1330"/>
        <v>2.4704227263361495E-4</v>
      </c>
      <c r="BB1041" s="13">
        <f t="shared" si="1331"/>
        <v>9.9999861474326407E-5</v>
      </c>
      <c r="BC1041" s="13">
        <f t="shared" si="1332"/>
        <v>3.2383032064201573E-5</v>
      </c>
      <c r="BD1041" s="13">
        <f t="shared" si="1333"/>
        <v>1.3642360704745617E-3</v>
      </c>
      <c r="BE1041" s="13">
        <f t="shared" si="1334"/>
        <v>1.7601070617691628E-3</v>
      </c>
      <c r="BF1041" s="13">
        <f t="shared" si="1335"/>
        <v>1.1354255088021595E-3</v>
      </c>
      <c r="BG1041" s="13">
        <f t="shared" si="1336"/>
        <v>4.8830025325952587E-4</v>
      </c>
      <c r="BH1041" s="13">
        <f t="shared" si="1337"/>
        <v>1.5749853390967572E-4</v>
      </c>
      <c r="BI1041" s="13">
        <f t="shared" si="1338"/>
        <v>4.0640221696568808E-5</v>
      </c>
      <c r="BJ1041" s="14">
        <f t="shared" si="1339"/>
        <v>0.30477215810564329</v>
      </c>
      <c r="BK1041" s="14">
        <f t="shared" si="1340"/>
        <v>0.2441815364979594</v>
      </c>
      <c r="BL1041" s="14">
        <f t="shared" si="1341"/>
        <v>0.41122312073471584</v>
      </c>
      <c r="BM1041" s="14">
        <f t="shared" si="1342"/>
        <v>0.55437908219253684</v>
      </c>
      <c r="BN1041" s="14">
        <f t="shared" si="1343"/>
        <v>0.44380724687173623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1.42592592592593</v>
      </c>
      <c r="F1042" s="10">
        <f>VLOOKUP(B1042,home!$B$2:$E$405,3,FALSE)</f>
        <v>3.7</v>
      </c>
      <c r="G1042" s="10">
        <f>VLOOKUP(C1042,away!$B$2:$E$405,4,FALSE)</f>
        <v>3.8</v>
      </c>
      <c r="H1042" s="10">
        <f>VLOOKUP(A1042,away!$A$2:$E$405,3,FALSE)</f>
        <v>1.34615384615385</v>
      </c>
      <c r="I1042" s="10">
        <f>VLOOKUP(C1042,away!$B$2:$E$405,3,FALSE)</f>
        <v>0.28999999999999998</v>
      </c>
      <c r="J1042" s="10">
        <f>VLOOKUP(B1042,home!$B$2:$E$405,4,FALSE)</f>
        <v>0</v>
      </c>
      <c r="K1042" s="12">
        <f t="shared" si="1288"/>
        <v>20.048518518518577</v>
      </c>
      <c r="L1042" s="12">
        <f t="shared" si="1289"/>
        <v>0</v>
      </c>
      <c r="M1042" s="13">
        <f t="shared" si="1290"/>
        <v>1.9635367637241789E-9</v>
      </c>
      <c r="N1042" s="13">
        <f t="shared" si="1291"/>
        <v>3.9366003169316242E-8</v>
      </c>
      <c r="O1042" s="13">
        <f t="shared" si="1292"/>
        <v>0</v>
      </c>
      <c r="P1042" s="13">
        <f t="shared" si="1293"/>
        <v>0</v>
      </c>
      <c r="Q1042" s="13">
        <f t="shared" si="1294"/>
        <v>3.9461502177004868E-7</v>
      </c>
      <c r="R1042" s="13">
        <f t="shared" si="1295"/>
        <v>0</v>
      </c>
      <c r="S1042" s="13">
        <f t="shared" si="1296"/>
        <v>0</v>
      </c>
      <c r="T1042" s="13">
        <f t="shared" si="1297"/>
        <v>0</v>
      </c>
      <c r="U1042" s="13">
        <f t="shared" si="1298"/>
        <v>0</v>
      </c>
      <c r="V1042" s="13">
        <f t="shared" si="1299"/>
        <v>0</v>
      </c>
      <c r="W1042" s="13">
        <f t="shared" si="1300"/>
        <v>2.6371488572141441E-6</v>
      </c>
      <c r="X1042" s="13">
        <f t="shared" si="1301"/>
        <v>0</v>
      </c>
      <c r="Y1042" s="13">
        <f t="shared" si="1302"/>
        <v>0</v>
      </c>
      <c r="Z1042" s="13">
        <f t="shared" si="1303"/>
        <v>0</v>
      </c>
      <c r="AA1042" s="13">
        <f t="shared" si="1304"/>
        <v>0</v>
      </c>
      <c r="AB1042" s="13">
        <f t="shared" si="1305"/>
        <v>0</v>
      </c>
      <c r="AC1042" s="13">
        <f t="shared" si="1306"/>
        <v>0</v>
      </c>
      <c r="AD1042" s="13">
        <f t="shared" si="1307"/>
        <v>1.3217731924986977E-5</v>
      </c>
      <c r="AE1042" s="13">
        <f t="shared" si="1308"/>
        <v>0</v>
      </c>
      <c r="AF1042" s="13">
        <f t="shared" si="1309"/>
        <v>0</v>
      </c>
      <c r="AG1042" s="13">
        <f t="shared" si="1310"/>
        <v>0</v>
      </c>
      <c r="AH1042" s="13">
        <f t="shared" si="1311"/>
        <v>0</v>
      </c>
      <c r="AI1042" s="13">
        <f t="shared" si="1312"/>
        <v>0</v>
      </c>
      <c r="AJ1042" s="13">
        <f t="shared" si="1313"/>
        <v>0</v>
      </c>
      <c r="AK1042" s="13">
        <f t="shared" si="1314"/>
        <v>0</v>
      </c>
      <c r="AL1042" s="13">
        <f t="shared" si="1315"/>
        <v>0</v>
      </c>
      <c r="AM1042" s="13">
        <f t="shared" si="1316"/>
        <v>5.2999188654183115E-5</v>
      </c>
      <c r="AN1042" s="13">
        <f t="shared" si="1317"/>
        <v>0</v>
      </c>
      <c r="AO1042" s="13">
        <f t="shared" si="1318"/>
        <v>0</v>
      </c>
      <c r="AP1042" s="13">
        <f t="shared" si="1319"/>
        <v>0</v>
      </c>
      <c r="AQ1042" s="13">
        <f t="shared" si="1320"/>
        <v>0</v>
      </c>
      <c r="AR1042" s="13">
        <f t="shared" si="1321"/>
        <v>0</v>
      </c>
      <c r="AS1042" s="13">
        <f t="shared" si="1322"/>
        <v>0</v>
      </c>
      <c r="AT1042" s="13">
        <f t="shared" si="1323"/>
        <v>0</v>
      </c>
      <c r="AU1042" s="13">
        <f t="shared" si="1324"/>
        <v>0</v>
      </c>
      <c r="AV1042" s="13">
        <f t="shared" si="1325"/>
        <v>0</v>
      </c>
      <c r="AW1042" s="13">
        <f t="shared" si="1326"/>
        <v>0</v>
      </c>
      <c r="AX1042" s="13">
        <f t="shared" si="1327"/>
        <v>1.770925358666414E-4</v>
      </c>
      <c r="AY1042" s="13">
        <f t="shared" si="1328"/>
        <v>0</v>
      </c>
      <c r="AZ1042" s="13">
        <f t="shared" si="1329"/>
        <v>0</v>
      </c>
      <c r="BA1042" s="13">
        <f t="shared" si="1330"/>
        <v>0</v>
      </c>
      <c r="BB1042" s="13">
        <f t="shared" si="1331"/>
        <v>0</v>
      </c>
      <c r="BC1042" s="13">
        <f t="shared" si="1332"/>
        <v>0</v>
      </c>
      <c r="BD1042" s="13">
        <f t="shared" si="1333"/>
        <v>0</v>
      </c>
      <c r="BE1042" s="13">
        <f t="shared" si="1334"/>
        <v>0</v>
      </c>
      <c r="BF1042" s="13">
        <f t="shared" si="1335"/>
        <v>0</v>
      </c>
      <c r="BG1042" s="13">
        <f t="shared" si="1336"/>
        <v>0</v>
      </c>
      <c r="BH1042" s="13">
        <f t="shared" si="1337"/>
        <v>0</v>
      </c>
      <c r="BI1042" s="13">
        <f t="shared" si="1338"/>
        <v>0</v>
      </c>
      <c r="BJ1042" s="14">
        <f t="shared" si="1339"/>
        <v>2.46380586327965E-4</v>
      </c>
      <c r="BK1042" s="14">
        <f t="shared" si="1340"/>
        <v>1.9635367637241789E-9</v>
      </c>
      <c r="BL1042" s="14">
        <f t="shared" si="1341"/>
        <v>0</v>
      </c>
      <c r="BM1042" s="14">
        <f t="shared" si="1342"/>
        <v>2.4594660530302562E-4</v>
      </c>
      <c r="BN1042" s="14">
        <f t="shared" si="1343"/>
        <v>4.3594456170308912E-7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1.42592592592593</v>
      </c>
      <c r="F1043" s="10">
        <f>VLOOKUP(B1043,home!$B$2:$E$405,3,FALSE)</f>
        <v>1.75</v>
      </c>
      <c r="G1043" s="10">
        <f>VLOOKUP(C1043,away!$B$2:$E$405,4,FALSE)</f>
        <v>1.36</v>
      </c>
      <c r="H1043" s="10">
        <f>VLOOKUP(A1043,away!$A$2:$E$405,3,FALSE)</f>
        <v>1.34615384615385</v>
      </c>
      <c r="I1043" s="10">
        <f>VLOOKUP(C1043,away!$B$2:$E$405,3,FALSE)</f>
        <v>1.17</v>
      </c>
      <c r="J1043" s="10">
        <f>VLOOKUP(B1043,home!$B$2:$E$405,4,FALSE)</f>
        <v>0.74</v>
      </c>
      <c r="K1043" s="12">
        <f t="shared" si="1288"/>
        <v>3.3937037037037134</v>
      </c>
      <c r="L1043" s="12">
        <f t="shared" si="1289"/>
        <v>1.1655000000000033</v>
      </c>
      <c r="M1043" s="13">
        <f t="shared" si="1290"/>
        <v>1.0470393160027468E-2</v>
      </c>
      <c r="N1043" s="13">
        <f t="shared" si="1291"/>
        <v>3.5533412046419244E-2</v>
      </c>
      <c r="O1043" s="13">
        <f t="shared" si="1292"/>
        <v>1.2203243228012048E-2</v>
      </c>
      <c r="P1043" s="13">
        <f t="shared" si="1293"/>
        <v>4.1414191740101747E-2</v>
      </c>
      <c r="Q1043" s="13">
        <f t="shared" si="1294"/>
        <v>6.0294936033581589E-2</v>
      </c>
      <c r="R1043" s="13">
        <f t="shared" si="1295"/>
        <v>7.111439991124042E-3</v>
      </c>
      <c r="S1043" s="13">
        <f t="shared" si="1296"/>
        <v>4.0952026616195687E-2</v>
      </c>
      <c r="T1043" s="13">
        <f t="shared" si="1297"/>
        <v>7.0273747947139531E-2</v>
      </c>
      <c r="U1043" s="13">
        <f t="shared" si="1298"/>
        <v>2.4134120236544366E-2</v>
      </c>
      <c r="V1043" s="13">
        <f t="shared" si="1299"/>
        <v>1.7997786250001608E-2</v>
      </c>
      <c r="W1043" s="13">
        <f t="shared" si="1300"/>
        <v>6.8207715910581432E-2</v>
      </c>
      <c r="X1043" s="13">
        <f t="shared" si="1301"/>
        <v>7.9496092893782885E-2</v>
      </c>
      <c r="Y1043" s="13">
        <f t="shared" si="1302"/>
        <v>4.6326348133852113E-2</v>
      </c>
      <c r="Z1043" s="13">
        <f t="shared" si="1303"/>
        <v>2.7627944365516996E-3</v>
      </c>
      <c r="AA1043" s="13">
        <f t="shared" si="1304"/>
        <v>9.3761057118975175E-3</v>
      </c>
      <c r="AB1043" s="13">
        <f t="shared" si="1305"/>
        <v>1.5909862340392076E-2</v>
      </c>
      <c r="AC1043" s="13">
        <f t="shared" si="1306"/>
        <v>4.4492346136323227E-3</v>
      </c>
      <c r="AD1043" s="13">
        <f t="shared" si="1307"/>
        <v>5.7869194526727737E-2</v>
      </c>
      <c r="AE1043" s="13">
        <f t="shared" si="1308"/>
        <v>6.7446546220901363E-2</v>
      </c>
      <c r="AF1043" s="13">
        <f t="shared" si="1309"/>
        <v>3.9304474810230389E-2</v>
      </c>
      <c r="AG1043" s="13">
        <f t="shared" si="1310"/>
        <v>1.5269788463774556E-2</v>
      </c>
      <c r="AH1043" s="13">
        <f t="shared" si="1311"/>
        <v>8.0500922895025348E-4</v>
      </c>
      <c r="AI1043" s="13">
        <f t="shared" si="1312"/>
        <v>2.7319628018041458E-3</v>
      </c>
      <c r="AJ1043" s="13">
        <f t="shared" si="1313"/>
        <v>4.6357361394317531E-3</v>
      </c>
      <c r="AK1043" s="13">
        <f t="shared" si="1314"/>
        <v>5.2441049685942312E-3</v>
      </c>
      <c r="AL1043" s="13">
        <f t="shared" si="1315"/>
        <v>7.0393328147071404E-4</v>
      </c>
      <c r="AM1043" s="13">
        <f t="shared" si="1316"/>
        <v>3.9278179959141311E-2</v>
      </c>
      <c r="AN1043" s="13">
        <f t="shared" si="1317"/>
        <v>4.5778718742379321E-2</v>
      </c>
      <c r="AO1043" s="13">
        <f t="shared" si="1318"/>
        <v>2.6677548347121632E-2</v>
      </c>
      <c r="AP1043" s="13">
        <f t="shared" si="1319"/>
        <v>1.0364227532856788E-2</v>
      </c>
      <c r="AQ1043" s="13">
        <f t="shared" si="1320"/>
        <v>3.0198767973861544E-3</v>
      </c>
      <c r="AR1043" s="13">
        <f t="shared" si="1321"/>
        <v>1.8764765126830449E-4</v>
      </c>
      <c r="AS1043" s="13">
        <f t="shared" si="1322"/>
        <v>6.3682052910054774E-4</v>
      </c>
      <c r="AT1043" s="13">
        <f t="shared" si="1323"/>
        <v>1.0805900941015438E-3</v>
      </c>
      <c r="AU1043" s="13">
        <f t="shared" si="1324"/>
        <v>1.2224008681793179E-3</v>
      </c>
      <c r="AV1043" s="13">
        <f t="shared" si="1325"/>
        <v>1.0371165884376966E-3</v>
      </c>
      <c r="AW1043" s="13">
        <f t="shared" si="1326"/>
        <v>7.7341964372782142E-5</v>
      </c>
      <c r="AX1043" s="13">
        <f t="shared" si="1327"/>
        <v>2.2216417467013139E-2</v>
      </c>
      <c r="AY1043" s="13">
        <f t="shared" si="1328"/>
        <v>2.5893234557803884E-2</v>
      </c>
      <c r="AZ1043" s="13">
        <f t="shared" si="1329"/>
        <v>1.5089282438560258E-2</v>
      </c>
      <c r="BA1043" s="13">
        <f t="shared" si="1330"/>
        <v>5.8621862273806804E-3</v>
      </c>
      <c r="BB1043" s="13">
        <f t="shared" si="1331"/>
        <v>1.70809451200305E-3</v>
      </c>
      <c r="BC1043" s="13">
        <f t="shared" si="1332"/>
        <v>3.981568307479118E-4</v>
      </c>
      <c r="BD1043" s="13">
        <f t="shared" si="1333"/>
        <v>3.6450556258868277E-5</v>
      </c>
      <c r="BE1043" s="13">
        <f t="shared" si="1334"/>
        <v>1.2370238777778184E-4</v>
      </c>
      <c r="BF1043" s="13">
        <f t="shared" si="1335"/>
        <v>2.0990462577922565E-4</v>
      </c>
      <c r="BG1043" s="13">
        <f t="shared" si="1336"/>
        <v>2.3745136864383336E-4</v>
      </c>
      <c r="BH1043" s="13">
        <f t="shared" si="1337"/>
        <v>2.0145989730402329E-4</v>
      </c>
      <c r="BI1043" s="13">
        <f t="shared" si="1338"/>
        <v>1.3673903992568668E-4</v>
      </c>
      <c r="BJ1043" s="14">
        <f t="shared" si="1339"/>
        <v>0.73630818039938506</v>
      </c>
      <c r="BK1043" s="14">
        <f t="shared" si="1340"/>
        <v>0.14188080021923344</v>
      </c>
      <c r="BL1043" s="14">
        <f t="shared" si="1341"/>
        <v>8.7261868253527275E-2</v>
      </c>
      <c r="BM1043" s="14">
        <f t="shared" si="1342"/>
        <v>0.77537013451600001</v>
      </c>
      <c r="BN1043" s="14">
        <f t="shared" si="1343"/>
        <v>0.16702761619926612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1.52</v>
      </c>
      <c r="F1044" s="10">
        <f>VLOOKUP(B1044,home!$B$2:$E$405,3,FALSE)</f>
        <v>0.47</v>
      </c>
      <c r="G1044" s="10">
        <f>VLOOKUP(C1044,away!$B$2:$E$405,4,FALSE)</f>
        <v>0.7</v>
      </c>
      <c r="H1044" s="10">
        <f>VLOOKUP(A1044,away!$A$2:$E$405,3,FALSE)</f>
        <v>1.0925925925925899</v>
      </c>
      <c r="I1044" s="10">
        <f>VLOOKUP(C1044,away!$B$2:$E$405,3,FALSE)</f>
        <v>0.7</v>
      </c>
      <c r="J1044" s="10">
        <f>VLOOKUP(B1044,home!$B$2:$E$405,4,FALSE)</f>
        <v>0.92</v>
      </c>
      <c r="K1044" s="12">
        <f t="shared" si="1288"/>
        <v>0.50007999999999997</v>
      </c>
      <c r="L1044" s="12">
        <f t="shared" si="1289"/>
        <v>0.70362962962962783</v>
      </c>
      <c r="M1044" s="13">
        <f t="shared" si="1290"/>
        <v>0.30007896279894203</v>
      </c>
      <c r="N1044" s="13">
        <f t="shared" si="1291"/>
        <v>0.15006348771649491</v>
      </c>
      <c r="O1044" s="13">
        <f t="shared" si="1292"/>
        <v>0.21114444945386243</v>
      </c>
      <c r="P1044" s="13">
        <f t="shared" si="1293"/>
        <v>0.10558911628288752</v>
      </c>
      <c r="Q1044" s="13">
        <f t="shared" si="1294"/>
        <v>3.7521874468632387E-2</v>
      </c>
      <c r="R1044" s="13">
        <f t="shared" si="1295"/>
        <v>7.4283745383786445E-2</v>
      </c>
      <c r="S1044" s="13">
        <f t="shared" si="1296"/>
        <v>9.2884397604966404E-3</v>
      </c>
      <c r="T1044" s="13">
        <f t="shared" si="1297"/>
        <v>2.6401502635373192E-2</v>
      </c>
      <c r="U1044" s="13">
        <f t="shared" si="1298"/>
        <v>3.7147815391523925E-2</v>
      </c>
      <c r="V1044" s="13">
        <f t="shared" si="1299"/>
        <v>3.6314817377466251E-4</v>
      </c>
      <c r="W1044" s="13">
        <f t="shared" si="1300"/>
        <v>6.2546463280912287E-3</v>
      </c>
      <c r="X1044" s="13">
        <f t="shared" si="1301"/>
        <v>4.4009544792991424E-3</v>
      </c>
      <c r="Y1044" s="13">
        <f t="shared" si="1302"/>
        <v>1.5483209851430537E-3</v>
      </c>
      <c r="Z1044" s="13">
        <f t="shared" si="1303"/>
        <v>1.742274808396508E-2</v>
      </c>
      <c r="AA1044" s="13">
        <f t="shared" si="1304"/>
        <v>8.7127678618292553E-3</v>
      </c>
      <c r="AB1044" s="13">
        <f t="shared" si="1305"/>
        <v>2.178540476171787E-3</v>
      </c>
      <c r="AC1044" s="13">
        <f t="shared" si="1306"/>
        <v>7.9863343282544861E-6</v>
      </c>
      <c r="AD1044" s="13">
        <f t="shared" si="1307"/>
        <v>7.8195588393796512E-4</v>
      </c>
      <c r="AE1044" s="13">
        <f t="shared" si="1308"/>
        <v>5.5020732900197859E-4</v>
      </c>
      <c r="AF1044" s="13">
        <f t="shared" si="1309"/>
        <v>1.9357108956258447E-4</v>
      </c>
      <c r="AG1044" s="13">
        <f t="shared" si="1310"/>
        <v>4.5400784685308279E-5</v>
      </c>
      <c r="AH1044" s="13">
        <f t="shared" si="1311"/>
        <v>3.0647904453626638E-3</v>
      </c>
      <c r="AI1044" s="13">
        <f t="shared" si="1312"/>
        <v>1.5326404059169607E-3</v>
      </c>
      <c r="AJ1044" s="13">
        <f t="shared" si="1313"/>
        <v>3.8322140709547679E-4</v>
      </c>
      <c r="AK1044" s="13">
        <f t="shared" si="1314"/>
        <v>6.3880453753435357E-5</v>
      </c>
      <c r="AL1044" s="13">
        <f t="shared" si="1315"/>
        <v>1.1240641145845138E-7</v>
      </c>
      <c r="AM1044" s="13">
        <f t="shared" si="1316"/>
        <v>7.8208099687939538E-5</v>
      </c>
      <c r="AN1044" s="13">
        <f t="shared" si="1317"/>
        <v>5.5029536217461903E-5</v>
      </c>
      <c r="AO1044" s="13">
        <f t="shared" si="1318"/>
        <v>1.9360206093691457E-5</v>
      </c>
      <c r="AP1044" s="13">
        <f t="shared" si="1319"/>
        <v>4.5408048810857943E-6</v>
      </c>
      <c r="AQ1044" s="13">
        <f t="shared" si="1320"/>
        <v>7.9876121417470086E-7</v>
      </c>
      <c r="AR1044" s="13">
        <f t="shared" si="1321"/>
        <v>4.3129547319259085E-4</v>
      </c>
      <c r="AS1044" s="13">
        <f t="shared" si="1322"/>
        <v>2.1568224023415082E-4</v>
      </c>
      <c r="AT1044" s="13">
        <f t="shared" si="1323"/>
        <v>5.3929187348147065E-5</v>
      </c>
      <c r="AU1044" s="13">
        <f t="shared" si="1324"/>
        <v>8.9896360030204632E-6</v>
      </c>
      <c r="AV1044" s="13">
        <f t="shared" si="1325"/>
        <v>1.1238842930976178E-6</v>
      </c>
      <c r="AW1044" s="13">
        <f t="shared" si="1326"/>
        <v>1.0986824508273838E-9</v>
      </c>
      <c r="AX1044" s="13">
        <f t="shared" si="1327"/>
        <v>6.5183844153241333E-6</v>
      </c>
      <c r="AY1044" s="13">
        <f t="shared" si="1328"/>
        <v>4.5865284119380575E-6</v>
      </c>
      <c r="AZ1044" s="13">
        <f t="shared" si="1329"/>
        <v>1.6136086438888705E-6</v>
      </c>
      <c r="BA1044" s="13">
        <f t="shared" si="1330"/>
        <v>3.7846095082223063E-7</v>
      </c>
      <c r="BB1044" s="13">
        <f t="shared" si="1331"/>
        <v>6.6574084664080724E-8</v>
      </c>
      <c r="BC1044" s="13">
        <f t="shared" si="1332"/>
        <v>9.3686997070237259E-9</v>
      </c>
      <c r="BD1044" s="13">
        <f t="shared" si="1333"/>
        <v>5.0578712343906263E-5</v>
      </c>
      <c r="BE1044" s="13">
        <f t="shared" si="1334"/>
        <v>2.5293402468940641E-5</v>
      </c>
      <c r="BF1044" s="13">
        <f t="shared" si="1335"/>
        <v>6.3243623533339166E-6</v>
      </c>
      <c r="BG1044" s="13">
        <f t="shared" si="1336"/>
        <v>1.0542290418850753E-6</v>
      </c>
      <c r="BH1044" s="13">
        <f t="shared" si="1337"/>
        <v>1.3179971481647205E-7</v>
      </c>
      <c r="BI1044" s="13">
        <f t="shared" si="1338"/>
        <v>1.3182080277084272E-8</v>
      </c>
      <c r="BJ1044" s="14">
        <f t="shared" si="1339"/>
        <v>0.22793303203352244</v>
      </c>
      <c r="BK1044" s="14">
        <f t="shared" si="1340"/>
        <v>0.4153323522852525</v>
      </c>
      <c r="BL1044" s="14">
        <f t="shared" si="1341"/>
        <v>0.33930626738837649</v>
      </c>
      <c r="BM1044" s="14">
        <f t="shared" si="1342"/>
        <v>0.12130817825678136</v>
      </c>
      <c r="BN1044" s="14">
        <f t="shared" si="1343"/>
        <v>0.8786816361046057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1.52</v>
      </c>
      <c r="F1045" s="10">
        <f>VLOOKUP(B1045,home!$B$2:$E$405,3,FALSE)</f>
        <v>0.7</v>
      </c>
      <c r="G1045" s="10">
        <f>VLOOKUP(C1045,away!$B$2:$E$405,4,FALSE)</f>
        <v>0.47</v>
      </c>
      <c r="H1045" s="10">
        <f>VLOOKUP(A1045,away!$A$2:$E$405,3,FALSE)</f>
        <v>1.0925925925925899</v>
      </c>
      <c r="I1045" s="10">
        <f>VLOOKUP(C1045,away!$B$2:$E$405,3,FALSE)</f>
        <v>0.47</v>
      </c>
      <c r="J1045" s="10">
        <f>VLOOKUP(B1045,home!$B$2:$E$405,4,FALSE)</f>
        <v>1.22</v>
      </c>
      <c r="K1045" s="12">
        <f t="shared" si="1288"/>
        <v>0.50007999999999986</v>
      </c>
      <c r="L1045" s="12">
        <f t="shared" si="1289"/>
        <v>0.62649259259259105</v>
      </c>
      <c r="M1045" s="13">
        <f t="shared" si="1290"/>
        <v>0.32414232252314445</v>
      </c>
      <c r="N1045" s="13">
        <f t="shared" si="1291"/>
        <v>0.16209709264737404</v>
      </c>
      <c r="O1045" s="13">
        <f t="shared" si="1292"/>
        <v>0.20307276400650859</v>
      </c>
      <c r="P1045" s="13">
        <f t="shared" si="1293"/>
        <v>0.10155262782437478</v>
      </c>
      <c r="Q1045" s="13">
        <f t="shared" si="1294"/>
        <v>4.0530757045549391E-2</v>
      </c>
      <c r="R1045" s="13">
        <f t="shared" si="1295"/>
        <v>6.3611791203690482E-2</v>
      </c>
      <c r="S1045" s="13">
        <f t="shared" si="1296"/>
        <v>7.9540185756671843E-3</v>
      </c>
      <c r="T1045" s="13">
        <f t="shared" si="1297"/>
        <v>2.5392219061206662E-2</v>
      </c>
      <c r="U1045" s="13">
        <f t="shared" si="1298"/>
        <v>3.1810984545141523E-2</v>
      </c>
      <c r="V1045" s="13">
        <f t="shared" si="1299"/>
        <v>2.7688505668857792E-4</v>
      </c>
      <c r="W1045" s="13">
        <f t="shared" si="1300"/>
        <v>6.7562069944461121E-3</v>
      </c>
      <c r="X1045" s="13">
        <f t="shared" si="1301"/>
        <v>4.2327136360427418E-3</v>
      </c>
      <c r="Y1045" s="13">
        <f t="shared" si="1302"/>
        <v>1.3258818697732151E-3</v>
      </c>
      <c r="Z1045" s="13">
        <f t="shared" si="1303"/>
        <v>1.3284105330219544E-2</v>
      </c>
      <c r="AA1045" s="13">
        <f t="shared" si="1304"/>
        <v>6.6431153935361878E-3</v>
      </c>
      <c r="AB1045" s="13">
        <f t="shared" si="1305"/>
        <v>1.6610445729997878E-3</v>
      </c>
      <c r="AC1045" s="13">
        <f t="shared" si="1306"/>
        <v>5.4216934889030009E-6</v>
      </c>
      <c r="AD1045" s="13">
        <f t="shared" si="1307"/>
        <v>8.4466099844565266E-4</v>
      </c>
      <c r="AE1045" s="13">
        <f t="shared" si="1308"/>
        <v>5.291738587780635E-4</v>
      </c>
      <c r="AF1045" s="13">
        <f t="shared" si="1309"/>
        <v>1.657617513590473E-4</v>
      </c>
      <c r="AG1045" s="13">
        <f t="shared" si="1310"/>
        <v>3.4616169787206005E-5</v>
      </c>
      <c r="AH1045" s="13">
        <f t="shared" si="1311"/>
        <v>2.0805983971505745E-3</v>
      </c>
      <c r="AI1045" s="13">
        <f t="shared" si="1312"/>
        <v>1.040465646447059E-3</v>
      </c>
      <c r="AJ1045" s="13">
        <f t="shared" si="1313"/>
        <v>2.6015803023762254E-4</v>
      </c>
      <c r="AK1045" s="13">
        <f t="shared" si="1314"/>
        <v>4.3366609253743421E-5</v>
      </c>
      <c r="AL1045" s="13">
        <f t="shared" si="1315"/>
        <v>6.7943885484696587E-8</v>
      </c>
      <c r="AM1045" s="13">
        <f t="shared" si="1316"/>
        <v>8.4479614420540395E-5</v>
      </c>
      <c r="AN1045" s="13">
        <f t="shared" si="1317"/>
        <v>5.2925852659546795E-5</v>
      </c>
      <c r="AO1045" s="13">
        <f t="shared" si="1318"/>
        <v>1.6578827323926475E-5</v>
      </c>
      <c r="AP1045" s="13">
        <f t="shared" si="1319"/>
        <v>3.4621708374371957E-6</v>
      </c>
      <c r="AQ1045" s="13">
        <f t="shared" si="1320"/>
        <v>5.422560959861226E-7</v>
      </c>
      <c r="AR1045" s="13">
        <f t="shared" si="1321"/>
        <v>2.6069589679497066E-4</v>
      </c>
      <c r="AS1045" s="13">
        <f t="shared" si="1322"/>
        <v>1.3036880406922888E-4</v>
      </c>
      <c r="AT1045" s="13">
        <f t="shared" si="1323"/>
        <v>3.2597415769469979E-5</v>
      </c>
      <c r="AU1045" s="13">
        <f t="shared" si="1324"/>
        <v>5.4337718926655151E-6</v>
      </c>
      <c r="AV1045" s="13">
        <f t="shared" si="1325"/>
        <v>6.7933016202104246E-7</v>
      </c>
      <c r="AW1045" s="13">
        <f t="shared" si="1326"/>
        <v>5.9129377198161835E-10</v>
      </c>
      <c r="AX1045" s="13">
        <f t="shared" si="1327"/>
        <v>7.0410942632373008E-6</v>
      </c>
      <c r="AY1045" s="13">
        <f t="shared" si="1328"/>
        <v>4.4111933996643564E-6</v>
      </c>
      <c r="AZ1045" s="13">
        <f t="shared" si="1329"/>
        <v>1.381789994691524E-6</v>
      </c>
      <c r="BA1045" s="13">
        <f t="shared" si="1330"/>
        <v>2.8856039873093183E-7</v>
      </c>
      <c r="BB1045" s="13">
        <f t="shared" si="1331"/>
        <v>4.519523808012332E-8</v>
      </c>
      <c r="BC1045" s="13">
        <f t="shared" si="1332"/>
        <v>5.6628963755311728E-9</v>
      </c>
      <c r="BD1045" s="13">
        <f t="shared" si="1333"/>
        <v>2.7220674710221941E-5</v>
      </c>
      <c r="BE1045" s="13">
        <f t="shared" si="1334"/>
        <v>1.3612515009087784E-5</v>
      </c>
      <c r="BF1045" s="13">
        <f t="shared" si="1335"/>
        <v>3.4036732528723085E-6</v>
      </c>
      <c r="BG1045" s="13">
        <f t="shared" si="1336"/>
        <v>5.6736964009879469E-7</v>
      </c>
      <c r="BH1045" s="13">
        <f t="shared" si="1337"/>
        <v>7.0932552405151284E-8</v>
      </c>
      <c r="BI1045" s="13">
        <f t="shared" si="1338"/>
        <v>7.0943901613536106E-9</v>
      </c>
      <c r="BJ1045" s="14">
        <f t="shared" si="1339"/>
        <v>0.24208024625029043</v>
      </c>
      <c r="BK1045" s="14">
        <f t="shared" si="1340"/>
        <v>0.43393575481064905</v>
      </c>
      <c r="BL1045" s="14">
        <f t="shared" si="1341"/>
        <v>0.31069894588320879</v>
      </c>
      <c r="BM1045" s="14">
        <f t="shared" si="1342"/>
        <v>0.10498728642162007</v>
      </c>
      <c r="BN1045" s="14">
        <f t="shared" si="1343"/>
        <v>0.8950073552506419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1.52</v>
      </c>
      <c r="F1046" s="10">
        <f>VLOOKUP(B1046,home!$B$2:$E$405,3,FALSE)</f>
        <v>0.94</v>
      </c>
      <c r="G1046" s="10">
        <f>VLOOKUP(C1046,away!$B$2:$E$405,4,FALSE)</f>
        <v>0.47</v>
      </c>
      <c r="H1046" s="10">
        <f>VLOOKUP(A1046,away!$A$2:$E$405,3,FALSE)</f>
        <v>1.0925925925925899</v>
      </c>
      <c r="I1046" s="10">
        <f>VLOOKUP(C1046,away!$B$2:$E$405,3,FALSE)</f>
        <v>0.47</v>
      </c>
      <c r="J1046" s="10">
        <f>VLOOKUP(B1046,home!$B$2:$E$405,4,FALSE)</f>
        <v>1.53</v>
      </c>
      <c r="K1046" s="12">
        <f t="shared" si="1288"/>
        <v>0.67153599999999991</v>
      </c>
      <c r="L1046" s="12">
        <f t="shared" si="1289"/>
        <v>0.7856833333333314</v>
      </c>
      <c r="M1046" s="13">
        <f t="shared" si="1290"/>
        <v>0.23288294506834162</v>
      </c>
      <c r="N1046" s="13">
        <f t="shared" si="1291"/>
        <v>0.15638928139941383</v>
      </c>
      <c r="O1046" s="13">
        <f t="shared" si="1292"/>
        <v>0.18297224855777777</v>
      </c>
      <c r="P1046" s="13">
        <f t="shared" si="1293"/>
        <v>0.12287245190749582</v>
      </c>
      <c r="Q1046" s="13">
        <f t="shared" si="1294"/>
        <v>5.2510516236918367E-2</v>
      </c>
      <c r="R1046" s="13">
        <f t="shared" si="1295"/>
        <v>7.1879123077184831E-2</v>
      </c>
      <c r="S1046" s="13">
        <f t="shared" si="1296"/>
        <v>1.6207326209879098E-2</v>
      </c>
      <c r="T1046" s="13">
        <f t="shared" si="1297"/>
        <v>4.1256637432076047E-2</v>
      </c>
      <c r="U1046" s="13">
        <f t="shared" si="1298"/>
        <v>4.8269418794760384E-2</v>
      </c>
      <c r="V1046" s="13">
        <f t="shared" si="1299"/>
        <v>9.5013584790326622E-4</v>
      </c>
      <c r="W1046" s="13">
        <f t="shared" si="1300"/>
        <v>1.1754234010558404E-2</v>
      </c>
      <c r="X1046" s="13">
        <f t="shared" si="1301"/>
        <v>9.2351057581955397E-3</v>
      </c>
      <c r="Y1046" s="13">
        <f t="shared" si="1302"/>
        <v>3.6279343378924568E-3</v>
      </c>
      <c r="Z1046" s="13">
        <f t="shared" si="1303"/>
        <v>1.8824743005453125E-2</v>
      </c>
      <c r="AA1046" s="13">
        <f t="shared" si="1304"/>
        <v>1.2641492618909967E-2</v>
      </c>
      <c r="AB1046" s="13">
        <f t="shared" si="1305"/>
        <v>4.2446086936661605E-3</v>
      </c>
      <c r="AC1046" s="13">
        <f t="shared" si="1306"/>
        <v>3.1331599133102521E-5</v>
      </c>
      <c r="AD1046" s="13">
        <f t="shared" si="1307"/>
        <v>1.9733478226285866E-3</v>
      </c>
      <c r="AE1046" s="13">
        <f t="shared" si="1308"/>
        <v>1.5504264951088998E-3</v>
      </c>
      <c r="AF1046" s="13">
        <f t="shared" si="1309"/>
        <v>6.0907212838273706E-4</v>
      </c>
      <c r="AG1046" s="13">
        <f t="shared" si="1310"/>
        <v>1.5951260668939192E-4</v>
      </c>
      <c r="AH1046" s="13">
        <f t="shared" si="1311"/>
        <v>3.6975717084169308E-3</v>
      </c>
      <c r="AI1046" s="13">
        <f t="shared" si="1312"/>
        <v>2.4830525147834714E-3</v>
      </c>
      <c r="AJ1046" s="13">
        <f t="shared" si="1313"/>
        <v>8.3372957678381641E-4</v>
      </c>
      <c r="AK1046" s="13">
        <f t="shared" si="1314"/>
        <v>1.8662647502503231E-4</v>
      </c>
      <c r="AL1046" s="13">
        <f t="shared" si="1315"/>
        <v>6.6124041956568745E-7</v>
      </c>
      <c r="AM1046" s="13">
        <f t="shared" si="1316"/>
        <v>2.6503482068334218E-4</v>
      </c>
      <c r="AN1046" s="13">
        <f t="shared" si="1317"/>
        <v>2.0823344136389004E-4</v>
      </c>
      <c r="AO1046" s="13">
        <f t="shared" si="1318"/>
        <v>8.180277216112596E-5</v>
      </c>
      <c r="AP1046" s="13">
        <f t="shared" si="1319"/>
        <v>2.1423691569153504E-5</v>
      </c>
      <c r="AQ1046" s="13">
        <f t="shared" si="1320"/>
        <v>4.2080593510894272E-6</v>
      </c>
      <c r="AR1046" s="13">
        <f t="shared" si="1321"/>
        <v>5.810240930216071E-4</v>
      </c>
      <c r="AS1046" s="13">
        <f t="shared" si="1322"/>
        <v>3.9017859533135786E-4</v>
      </c>
      <c r="AT1046" s="13">
        <f t="shared" si="1323"/>
        <v>1.3100948659721932E-4</v>
      </c>
      <c r="AU1046" s="13">
        <f t="shared" si="1324"/>
        <v>2.9325862197183428E-5</v>
      </c>
      <c r="AV1046" s="13">
        <f t="shared" si="1325"/>
        <v>4.9233430491119419E-6</v>
      </c>
      <c r="AW1046" s="13">
        <f t="shared" si="1326"/>
        <v>9.6911146628399043E-9</v>
      </c>
      <c r="AX1046" s="13">
        <f t="shared" si="1327"/>
        <v>2.9663403890401464E-5</v>
      </c>
      <c r="AY1046" s="13">
        <f t="shared" si="1328"/>
        <v>2.3306042046623534E-5</v>
      </c>
      <c r="AZ1046" s="13">
        <f t="shared" si="1329"/>
        <v>9.1555844009989773E-6</v>
      </c>
      <c r="BA1046" s="13">
        <f t="shared" si="1330"/>
        <v>2.3977966902638434E-6</v>
      </c>
      <c r="BB1046" s="13">
        <f t="shared" si="1331"/>
        <v>4.7097722406553138E-7</v>
      </c>
      <c r="BC1046" s="13">
        <f t="shared" si="1332"/>
        <v>7.4007791065577218E-8</v>
      </c>
      <c r="BD1046" s="13">
        <f t="shared" si="1333"/>
        <v>7.6083491025365275E-5</v>
      </c>
      <c r="BE1046" s="13">
        <f t="shared" si="1334"/>
        <v>5.1092803229209692E-5</v>
      </c>
      <c r="BF1046" s="13">
        <f t="shared" si="1335"/>
        <v>1.7155328354665273E-5</v>
      </c>
      <c r="BG1046" s="13">
        <f t="shared" si="1336"/>
        <v>3.840140193992833E-6</v>
      </c>
      <c r="BH1046" s="13">
        <f t="shared" si="1337"/>
        <v>6.4469809632829274E-7</v>
      </c>
      <c r="BI1046" s="13">
        <f t="shared" si="1338"/>
        <v>8.6587596163183291E-8</v>
      </c>
      <c r="BJ1046" s="14">
        <f t="shared" si="1339"/>
        <v>0.27971183882503625</v>
      </c>
      <c r="BK1046" s="14">
        <f t="shared" si="1340"/>
        <v>0.37296815791521915</v>
      </c>
      <c r="BL1046" s="14">
        <f t="shared" si="1341"/>
        <v>0.3284932364460007</v>
      </c>
      <c r="BM1046" s="14">
        <f t="shared" si="1342"/>
        <v>0.18046811359364487</v>
      </c>
      <c r="BN1046" s="14">
        <f t="shared" si="1343"/>
        <v>0.81950656624713225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1.28571428571429</v>
      </c>
      <c r="F1047" s="10">
        <f>VLOOKUP(B1047,home!$B$2:$E$405,3,FALSE)</f>
        <v>0.67</v>
      </c>
      <c r="G1047" s="10">
        <f>VLOOKUP(C1047,away!$B$2:$E$405,4,FALSE)</f>
        <v>0</v>
      </c>
      <c r="H1047" s="10">
        <f>VLOOKUP(A1047,away!$A$2:$E$405,3,FALSE)</f>
        <v>0.76190476190476197</v>
      </c>
      <c r="I1047" s="10">
        <f>VLOOKUP(C1047,away!$B$2:$E$405,3,FALSE)</f>
        <v>0.22</v>
      </c>
      <c r="J1047" s="10">
        <f>VLOOKUP(B1047,home!$B$2:$E$405,4,FALSE)</f>
        <v>0.75</v>
      </c>
      <c r="K1047" s="12">
        <f t="shared" si="1288"/>
        <v>0</v>
      </c>
      <c r="L1047" s="12">
        <f t="shared" si="1289"/>
        <v>0.12571428571428572</v>
      </c>
      <c r="M1047" s="13">
        <f t="shared" si="1290"/>
        <v>0.8818667727273467</v>
      </c>
      <c r="N1047" s="13">
        <f t="shared" si="1291"/>
        <v>0</v>
      </c>
      <c r="O1047" s="13">
        <f t="shared" si="1292"/>
        <v>0.11086325142858076</v>
      </c>
      <c r="P1047" s="13">
        <f t="shared" si="1293"/>
        <v>0</v>
      </c>
      <c r="Q1047" s="13">
        <f t="shared" si="1294"/>
        <v>0</v>
      </c>
      <c r="R1047" s="13">
        <f t="shared" si="1295"/>
        <v>6.9685472326536484E-3</v>
      </c>
      <c r="S1047" s="13">
        <f t="shared" si="1296"/>
        <v>0</v>
      </c>
      <c r="T1047" s="13">
        <f t="shared" si="1297"/>
        <v>0</v>
      </c>
      <c r="U1047" s="13">
        <f t="shared" si="1298"/>
        <v>0</v>
      </c>
      <c r="V1047" s="13">
        <f t="shared" si="1299"/>
        <v>0</v>
      </c>
      <c r="W1047" s="13">
        <f t="shared" si="1300"/>
        <v>0</v>
      </c>
      <c r="X1047" s="13">
        <f t="shared" si="1301"/>
        <v>0</v>
      </c>
      <c r="Y1047" s="13">
        <f t="shared" si="1302"/>
        <v>0</v>
      </c>
      <c r="Z1047" s="13">
        <f t="shared" si="1303"/>
        <v>2.9201531260643885E-4</v>
      </c>
      <c r="AA1047" s="13">
        <f t="shared" si="1304"/>
        <v>0</v>
      </c>
      <c r="AB1047" s="13">
        <f t="shared" si="1305"/>
        <v>0</v>
      </c>
      <c r="AC1047" s="13">
        <f t="shared" si="1306"/>
        <v>0</v>
      </c>
      <c r="AD1047" s="13">
        <f t="shared" si="1307"/>
        <v>0</v>
      </c>
      <c r="AE1047" s="13">
        <f t="shared" si="1308"/>
        <v>0</v>
      </c>
      <c r="AF1047" s="13">
        <f t="shared" si="1309"/>
        <v>0</v>
      </c>
      <c r="AG1047" s="13">
        <f t="shared" si="1310"/>
        <v>0</v>
      </c>
      <c r="AH1047" s="13">
        <f t="shared" si="1311"/>
        <v>9.1776241104880761E-6</v>
      </c>
      <c r="AI1047" s="13">
        <f t="shared" si="1312"/>
        <v>0</v>
      </c>
      <c r="AJ1047" s="13">
        <f t="shared" si="1313"/>
        <v>0</v>
      </c>
      <c r="AK1047" s="13">
        <f t="shared" si="1314"/>
        <v>0</v>
      </c>
      <c r="AL1047" s="13">
        <f t="shared" si="1315"/>
        <v>0</v>
      </c>
      <c r="AM1047" s="13">
        <f t="shared" si="1316"/>
        <v>0</v>
      </c>
      <c r="AN1047" s="13">
        <f t="shared" si="1317"/>
        <v>0</v>
      </c>
      <c r="AO1047" s="13">
        <f t="shared" si="1318"/>
        <v>0</v>
      </c>
      <c r="AP1047" s="13">
        <f t="shared" si="1319"/>
        <v>0</v>
      </c>
      <c r="AQ1047" s="13">
        <f t="shared" si="1320"/>
        <v>0</v>
      </c>
      <c r="AR1047" s="13">
        <f t="shared" si="1321"/>
        <v>2.3075169192084305E-7</v>
      </c>
      <c r="AS1047" s="13">
        <f t="shared" si="1322"/>
        <v>0</v>
      </c>
      <c r="AT1047" s="13">
        <f t="shared" si="1323"/>
        <v>0</v>
      </c>
      <c r="AU1047" s="13">
        <f t="shared" si="1324"/>
        <v>0</v>
      </c>
      <c r="AV1047" s="13">
        <f t="shared" si="1325"/>
        <v>0</v>
      </c>
      <c r="AW1047" s="13">
        <f t="shared" si="1326"/>
        <v>0</v>
      </c>
      <c r="AX1047" s="13">
        <f t="shared" si="1327"/>
        <v>0</v>
      </c>
      <c r="AY1047" s="13">
        <f t="shared" si="1328"/>
        <v>0</v>
      </c>
      <c r="AZ1047" s="13">
        <f t="shared" si="1329"/>
        <v>0</v>
      </c>
      <c r="BA1047" s="13">
        <f t="shared" si="1330"/>
        <v>0</v>
      </c>
      <c r="BB1047" s="13">
        <f t="shared" si="1331"/>
        <v>0</v>
      </c>
      <c r="BC1047" s="13">
        <f t="shared" si="1332"/>
        <v>0</v>
      </c>
      <c r="BD1047" s="13">
        <f t="shared" si="1333"/>
        <v>4.8347973545319554E-9</v>
      </c>
      <c r="BE1047" s="13">
        <f t="shared" si="1334"/>
        <v>0</v>
      </c>
      <c r="BF1047" s="13">
        <f t="shared" si="1335"/>
        <v>0</v>
      </c>
      <c r="BG1047" s="13">
        <f t="shared" si="1336"/>
        <v>0</v>
      </c>
      <c r="BH1047" s="13">
        <f t="shared" si="1337"/>
        <v>0</v>
      </c>
      <c r="BI1047" s="13">
        <f t="shared" si="1338"/>
        <v>0</v>
      </c>
      <c r="BJ1047" s="14">
        <f t="shared" si="1339"/>
        <v>0</v>
      </c>
      <c r="BK1047" s="14">
        <f t="shared" si="1340"/>
        <v>0.8818667727273467</v>
      </c>
      <c r="BL1047" s="14">
        <f t="shared" si="1341"/>
        <v>0.11784121187183418</v>
      </c>
      <c r="BM1047" s="14">
        <f t="shared" si="1342"/>
        <v>3.0142852320620228E-4</v>
      </c>
      <c r="BN1047" s="14">
        <f t="shared" si="1343"/>
        <v>0.99969857138858109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1.28571428571429</v>
      </c>
      <c r="F1048" s="10">
        <f>VLOOKUP(B1048,home!$B$2:$E$405,3,FALSE)</f>
        <v>1.56</v>
      </c>
      <c r="G1048" s="10">
        <f>VLOOKUP(C1048,away!$B$2:$E$405,4,FALSE)</f>
        <v>2.2200000000000002</v>
      </c>
      <c r="H1048" s="10">
        <f>VLOOKUP(A1048,away!$A$2:$E$405,3,FALSE)</f>
        <v>0.76190476190476197</v>
      </c>
      <c r="I1048" s="10">
        <f>VLOOKUP(C1048,away!$B$2:$E$405,3,FALSE)</f>
        <v>0.89</v>
      </c>
      <c r="J1048" s="10">
        <f>VLOOKUP(B1048,home!$B$2:$E$405,4,FALSE)</f>
        <v>0.75</v>
      </c>
      <c r="K1048" s="12">
        <f t="shared" si="1288"/>
        <v>4.4526857142857299</v>
      </c>
      <c r="L1048" s="12">
        <f t="shared" si="1289"/>
        <v>0.50857142857142867</v>
      </c>
      <c r="M1048" s="13">
        <f t="shared" si="1290"/>
        <v>7.0041171197756345E-3</v>
      </c>
      <c r="N1048" s="13">
        <f t="shared" si="1291"/>
        <v>3.1187132240409084E-2</v>
      </c>
      <c r="O1048" s="13">
        <f t="shared" si="1292"/>
        <v>3.5620938494858945E-3</v>
      </c>
      <c r="P1048" s="13">
        <f t="shared" si="1293"/>
        <v>1.5860884396550905E-2</v>
      </c>
      <c r="Q1048" s="13">
        <f t="shared" si="1294"/>
        <v>6.9433249098204711E-2</v>
      </c>
      <c r="R1048" s="13">
        <f t="shared" si="1295"/>
        <v>9.0578957886927049E-4</v>
      </c>
      <c r="S1048" s="13">
        <f t="shared" si="1296"/>
        <v>8.9792778139898728E-3</v>
      </c>
      <c r="T1048" s="13">
        <f t="shared" si="1297"/>
        <v>3.5311766684229827E-2</v>
      </c>
      <c r="U1048" s="13">
        <f t="shared" si="1298"/>
        <v>4.0331963179800886E-3</v>
      </c>
      <c r="V1048" s="13">
        <f t="shared" si="1299"/>
        <v>2.259294782335899E-3</v>
      </c>
      <c r="W1048" s="13">
        <f t="shared" si="1300"/>
        <v>0.1030548121186729</v>
      </c>
      <c r="X1048" s="13">
        <f t="shared" si="1301"/>
        <v>5.241073302035365E-2</v>
      </c>
      <c r="Y1048" s="13">
        <f t="shared" si="1302"/>
        <v>1.3327300682318504E-2</v>
      </c>
      <c r="Z1048" s="13">
        <f t="shared" si="1303"/>
        <v>1.5355290003688586E-4</v>
      </c>
      <c r="AA1048" s="13">
        <f t="shared" si="1304"/>
        <v>6.8372280438138647E-4</v>
      </c>
      <c r="AB1048" s="13">
        <f t="shared" si="1305"/>
        <v>1.5222013818001882E-3</v>
      </c>
      <c r="AC1048" s="13">
        <f t="shared" si="1306"/>
        <v>3.1976204805299785E-4</v>
      </c>
      <c r="AD1048" s="13">
        <f t="shared" si="1307"/>
        <v>0.11471767242730371</v>
      </c>
      <c r="AE1048" s="13">
        <f t="shared" si="1308"/>
        <v>5.8342130548743036E-2</v>
      </c>
      <c r="AF1048" s="13">
        <f t="shared" si="1309"/>
        <v>1.4835570339537517E-2</v>
      </c>
      <c r="AG1048" s="13">
        <f t="shared" si="1310"/>
        <v>2.5149824004168366E-3</v>
      </c>
      <c r="AH1048" s="13">
        <f t="shared" si="1311"/>
        <v>1.9523154433261209E-5</v>
      </c>
      <c r="AI1048" s="13">
        <f t="shared" si="1312"/>
        <v>8.6930470842776304E-5</v>
      </c>
      <c r="AJ1048" s="13">
        <f t="shared" si="1313"/>
        <v>1.9353703282888111E-4</v>
      </c>
      <c r="AK1048" s="13">
        <f t="shared" si="1314"/>
        <v>2.8725319375413579E-4</v>
      </c>
      <c r="AL1048" s="13">
        <f t="shared" si="1315"/>
        <v>2.8964158033584797E-5</v>
      </c>
      <c r="AM1048" s="13">
        <f t="shared" si="1316"/>
        <v>0.10216034823863303</v>
      </c>
      <c r="AN1048" s="13">
        <f t="shared" si="1317"/>
        <v>5.1955834247076227E-2</v>
      </c>
      <c r="AO1048" s="13">
        <f t="shared" si="1318"/>
        <v>1.3211626422827959E-2</v>
      </c>
      <c r="AP1048" s="13">
        <f t="shared" si="1319"/>
        <v>2.2396852412032162E-3</v>
      </c>
      <c r="AQ1048" s="13">
        <f t="shared" si="1320"/>
        <v>2.8475998066726608E-4</v>
      </c>
      <c r="AR1048" s="13">
        <f t="shared" si="1321"/>
        <v>1.9857837080688556E-6</v>
      </c>
      <c r="AS1048" s="13">
        <f t="shared" si="1322"/>
        <v>8.8420707485795372E-6</v>
      </c>
      <c r="AT1048" s="13">
        <f t="shared" si="1323"/>
        <v>1.9685481053451917E-5</v>
      </c>
      <c r="AU1048" s="13">
        <f t="shared" si="1324"/>
        <v>2.9217753421849257E-5</v>
      </c>
      <c r="AV1048" s="13">
        <f t="shared" si="1325"/>
        <v>3.2524368316247803E-5</v>
      </c>
      <c r="AW1048" s="13">
        <f t="shared" si="1326"/>
        <v>1.8219330238918547E-6</v>
      </c>
      <c r="AX1048" s="13">
        <f t="shared" si="1327"/>
        <v>7.5814653861436057E-2</v>
      </c>
      <c r="AY1048" s="13">
        <f t="shared" si="1328"/>
        <v>3.8557166820958916E-2</v>
      </c>
      <c r="AZ1048" s="13">
        <f t="shared" si="1329"/>
        <v>9.8045367059009826E-3</v>
      </c>
      <c r="BA1048" s="13">
        <f t="shared" si="1330"/>
        <v>1.6621024130003572E-3</v>
      </c>
      <c r="BB1048" s="13">
        <f t="shared" si="1331"/>
        <v>2.1132444965290262E-4</v>
      </c>
      <c r="BC1048" s="13">
        <f t="shared" si="1332"/>
        <v>2.1494715450409536E-5</v>
      </c>
      <c r="BD1048" s="13">
        <f t="shared" si="1333"/>
        <v>1.6831880954107431E-7</v>
      </c>
      <c r="BE1048" s="13">
        <f t="shared" si="1334"/>
        <v>7.4947075868912229E-7</v>
      </c>
      <c r="BF1048" s="13">
        <f t="shared" si="1335"/>
        <v>1.668578870244971E-6</v>
      </c>
      <c r="BG1048" s="13">
        <f t="shared" si="1336"/>
        <v>2.4765524328996019E-6</v>
      </c>
      <c r="BH1048" s="13">
        <f t="shared" si="1337"/>
        <v>2.7568274096629073E-6</v>
      </c>
      <c r="BI1048" s="13">
        <f t="shared" si="1338"/>
        <v>2.4550572047514717E-6</v>
      </c>
      <c r="BJ1048" s="14">
        <f t="shared" si="1339"/>
        <v>0.79105888265699709</v>
      </c>
      <c r="BK1048" s="14">
        <f t="shared" si="1340"/>
        <v>7.3009467139697817E-2</v>
      </c>
      <c r="BL1048" s="14">
        <f t="shared" si="1341"/>
        <v>1.139677804710987E-2</v>
      </c>
      <c r="BM1048" s="14">
        <f t="shared" si="1342"/>
        <v>0.70911006957261102</v>
      </c>
      <c r="BN1048" s="14">
        <f t="shared" si="1343"/>
        <v>0.12795326628329551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1.28571428571429</v>
      </c>
      <c r="F1049" s="10">
        <f>VLOOKUP(B1049,home!$B$2:$E$405,3,FALSE)</f>
        <v>0.89</v>
      </c>
      <c r="G1049" s="10">
        <f>VLOOKUP(C1049,away!$B$2:$E$405,4,FALSE)</f>
        <v>0.67</v>
      </c>
      <c r="H1049" s="10">
        <f>VLOOKUP(A1049,away!$A$2:$E$405,3,FALSE)</f>
        <v>0.76190476190476197</v>
      </c>
      <c r="I1049" s="10">
        <f>VLOOKUP(C1049,away!$B$2:$E$405,3,FALSE)</f>
        <v>1.33</v>
      </c>
      <c r="J1049" s="10">
        <f>VLOOKUP(B1049,home!$B$2:$E$405,4,FALSE)</f>
        <v>2.25</v>
      </c>
      <c r="K1049" s="12">
        <f t="shared" si="1288"/>
        <v>0.76667142857143122</v>
      </c>
      <c r="L1049" s="12">
        <f t="shared" si="1289"/>
        <v>2.2800000000000002</v>
      </c>
      <c r="M1049" s="13">
        <f t="shared" si="1290"/>
        <v>4.7516824599030838E-2</v>
      </c>
      <c r="N1049" s="13">
        <f t="shared" si="1291"/>
        <v>3.6429791796517098E-2</v>
      </c>
      <c r="O1049" s="13">
        <f t="shared" si="1292"/>
        <v>0.10833836008579033</v>
      </c>
      <c r="P1049" s="13">
        <f t="shared" si="1293"/>
        <v>8.305992529605899E-2</v>
      </c>
      <c r="Q1049" s="13">
        <f t="shared" si="1294"/>
        <v>1.3964840259597783E-2</v>
      </c>
      <c r="R1049" s="13">
        <f t="shared" si="1295"/>
        <v>0.12350573049780103</v>
      </c>
      <c r="S1049" s="13">
        <f t="shared" si="1296"/>
        <v>3.6297412802746579E-2</v>
      </c>
      <c r="T1049" s="13">
        <f t="shared" si="1297"/>
        <v>3.1839835791882952E-2</v>
      </c>
      <c r="U1049" s="13">
        <f t="shared" si="1298"/>
        <v>9.4688314837507295E-2</v>
      </c>
      <c r="V1049" s="13">
        <f t="shared" si="1299"/>
        <v>7.0498079628219315E-3</v>
      </c>
      <c r="W1049" s="13">
        <f t="shared" si="1300"/>
        <v>3.5688146771992234E-3</v>
      </c>
      <c r="X1049" s="13">
        <f t="shared" si="1301"/>
        <v>8.1368974640142304E-3</v>
      </c>
      <c r="Y1049" s="13">
        <f t="shared" si="1302"/>
        <v>9.2760631089762267E-3</v>
      </c>
      <c r="Z1049" s="13">
        <f t="shared" si="1303"/>
        <v>9.3864355178328765E-2</v>
      </c>
      <c r="AA1049" s="13">
        <f t="shared" si="1304"/>
        <v>7.1963119276505533E-2</v>
      </c>
      <c r="AB1049" s="13">
        <f t="shared" si="1305"/>
        <v>2.75860337300874E-2</v>
      </c>
      <c r="AC1049" s="13">
        <f t="shared" si="1306"/>
        <v>7.7019630373655913E-4</v>
      </c>
      <c r="AD1049" s="13">
        <f t="shared" si="1307"/>
        <v>6.8402706171875492E-4</v>
      </c>
      <c r="AE1049" s="13">
        <f t="shared" si="1308"/>
        <v>1.5595817007187614E-3</v>
      </c>
      <c r="AF1049" s="13">
        <f t="shared" si="1309"/>
        <v>1.7779231388193888E-3</v>
      </c>
      <c r="AG1049" s="13">
        <f t="shared" si="1310"/>
        <v>1.3512215855027354E-3</v>
      </c>
      <c r="AH1049" s="13">
        <f t="shared" si="1311"/>
        <v>5.3502682451647396E-2</v>
      </c>
      <c r="AI1049" s="13">
        <f t="shared" si="1312"/>
        <v>4.1018977987608153E-2</v>
      </c>
      <c r="AJ1049" s="13">
        <f t="shared" si="1313"/>
        <v>1.5724039226149816E-2</v>
      </c>
      <c r="AK1049" s="13">
        <f t="shared" si="1314"/>
        <v>4.0183905388085006E-3</v>
      </c>
      <c r="AL1049" s="13">
        <f t="shared" si="1315"/>
        <v>5.3852460042512357E-5</v>
      </c>
      <c r="AM1049" s="13">
        <f t="shared" si="1316"/>
        <v>1.048848009178873E-4</v>
      </c>
      <c r="AN1049" s="13">
        <f t="shared" si="1317"/>
        <v>2.3913734609278306E-4</v>
      </c>
      <c r="AO1049" s="13">
        <f t="shared" si="1318"/>
        <v>2.7261657454577282E-4</v>
      </c>
      <c r="AP1049" s="13">
        <f t="shared" si="1319"/>
        <v>2.0718859665478731E-4</v>
      </c>
      <c r="AQ1049" s="13">
        <f t="shared" si="1320"/>
        <v>1.1809750009322877E-4</v>
      </c>
      <c r="AR1049" s="13">
        <f t="shared" si="1321"/>
        <v>2.4397223197951231E-2</v>
      </c>
      <c r="AS1049" s="13">
        <f t="shared" si="1322"/>
        <v>1.870465396234933E-2</v>
      </c>
      <c r="AT1049" s="13">
        <f t="shared" si="1323"/>
        <v>7.1701618871243215E-3</v>
      </c>
      <c r="AU1049" s="13">
        <f t="shared" si="1324"/>
        <v>1.8323860856966775E-3</v>
      </c>
      <c r="AV1049" s="13">
        <f t="shared" si="1325"/>
        <v>3.5120951450387121E-4</v>
      </c>
      <c r="AW1049" s="13">
        <f t="shared" si="1326"/>
        <v>2.614852356615658E-6</v>
      </c>
      <c r="AX1049" s="13">
        <f t="shared" si="1327"/>
        <v>1.3402030025857795E-5</v>
      </c>
      <c r="AY1049" s="13">
        <f t="shared" si="1328"/>
        <v>3.0556628458955778E-5</v>
      </c>
      <c r="AZ1049" s="13">
        <f t="shared" si="1329"/>
        <v>3.4834556443209596E-5</v>
      </c>
      <c r="BA1049" s="13">
        <f t="shared" si="1330"/>
        <v>2.6474262896839292E-5</v>
      </c>
      <c r="BB1049" s="13">
        <f t="shared" si="1331"/>
        <v>1.5090329851198396E-5</v>
      </c>
      <c r="BC1049" s="13">
        <f t="shared" si="1332"/>
        <v>6.881190412146473E-6</v>
      </c>
      <c r="BD1049" s="13">
        <f t="shared" si="1333"/>
        <v>9.2709448152214612E-3</v>
      </c>
      <c r="BE1049" s="13">
        <f t="shared" si="1334"/>
        <v>7.1077685056927407E-3</v>
      </c>
      <c r="BF1049" s="13">
        <f t="shared" si="1335"/>
        <v>2.72466151710724E-3</v>
      </c>
      <c r="BG1049" s="13">
        <f t="shared" si="1336"/>
        <v>6.9630671256473698E-4</v>
      </c>
      <c r="BH1049" s="13">
        <f t="shared" si="1337"/>
        <v>1.3345961551147097E-4</v>
      </c>
      <c r="BI1049" s="13">
        <f t="shared" si="1338"/>
        <v>2.0463934816154682E-5</v>
      </c>
      <c r="BJ1049" s="14">
        <f t="shared" si="1339"/>
        <v>0.10965816040133983</v>
      </c>
      <c r="BK1049" s="14">
        <f t="shared" si="1340"/>
        <v>0.17477857605289637</v>
      </c>
      <c r="BL1049" s="14">
        <f t="shared" si="1341"/>
        <v>0.61275488838044467</v>
      </c>
      <c r="BM1049" s="14">
        <f t="shared" si="1342"/>
        <v>0.57821256570211133</v>
      </c>
      <c r="BN1049" s="14">
        <f t="shared" si="1343"/>
        <v>0.412815472534796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1.5</v>
      </c>
      <c r="F1050" s="10">
        <f>VLOOKUP(B1050,home!$B$2:$E$405,3,FALSE)</f>
        <v>0</v>
      </c>
      <c r="G1050" s="10">
        <f>VLOOKUP(C1050,away!$B$2:$E$405,4,FALSE)</f>
        <v>0</v>
      </c>
      <c r="H1050" s="10">
        <f>VLOOKUP(A1050,away!$A$2:$E$405,3,FALSE)</f>
        <v>0.88888888888888895</v>
      </c>
      <c r="I1050" s="10">
        <f>VLOOKUP(C1050,away!$B$2:$E$405,3,FALSE)</f>
        <v>0.55000000000000004</v>
      </c>
      <c r="J1050" s="10">
        <f>VLOOKUP(B1050,home!$B$2:$E$405,4,FALSE)</f>
        <v>1.45</v>
      </c>
      <c r="K1050" s="12">
        <f t="shared" si="1288"/>
        <v>0</v>
      </c>
      <c r="L1050" s="12">
        <f t="shared" si="1289"/>
        <v>0.70888888888888901</v>
      </c>
      <c r="M1050" s="13">
        <f t="shared" si="1290"/>
        <v>0.49219077238798248</v>
      </c>
      <c r="N1050" s="13">
        <f t="shared" si="1291"/>
        <v>0</v>
      </c>
      <c r="O1050" s="13">
        <f t="shared" si="1292"/>
        <v>0.34890856975948092</v>
      </c>
      <c r="P1050" s="13">
        <f t="shared" si="1293"/>
        <v>0</v>
      </c>
      <c r="Q1050" s="13">
        <f t="shared" si="1294"/>
        <v>0</v>
      </c>
      <c r="R1050" s="13">
        <f t="shared" si="1295"/>
        <v>0.12366870417030491</v>
      </c>
      <c r="S1050" s="13">
        <f t="shared" si="1296"/>
        <v>0</v>
      </c>
      <c r="T1050" s="13">
        <f t="shared" si="1297"/>
        <v>0</v>
      </c>
      <c r="U1050" s="13">
        <f t="shared" si="1298"/>
        <v>0</v>
      </c>
      <c r="V1050" s="13">
        <f t="shared" si="1299"/>
        <v>0</v>
      </c>
      <c r="W1050" s="13">
        <f t="shared" si="1300"/>
        <v>0</v>
      </c>
      <c r="X1050" s="13">
        <f t="shared" si="1301"/>
        <v>0</v>
      </c>
      <c r="Y1050" s="13">
        <f t="shared" si="1302"/>
        <v>0</v>
      </c>
      <c r="Z1050" s="13">
        <f t="shared" si="1303"/>
        <v>2.9222456763205392E-2</v>
      </c>
      <c r="AA1050" s="13">
        <f t="shared" si="1304"/>
        <v>0</v>
      </c>
      <c r="AB1050" s="13">
        <f t="shared" si="1305"/>
        <v>0</v>
      </c>
      <c r="AC1050" s="13">
        <f t="shared" si="1306"/>
        <v>0</v>
      </c>
      <c r="AD1050" s="13">
        <f t="shared" si="1307"/>
        <v>0</v>
      </c>
      <c r="AE1050" s="13">
        <f t="shared" si="1308"/>
        <v>0</v>
      </c>
      <c r="AF1050" s="13">
        <f t="shared" si="1309"/>
        <v>0</v>
      </c>
      <c r="AG1050" s="13">
        <f t="shared" si="1310"/>
        <v>0</v>
      </c>
      <c r="AH1050" s="13">
        <f t="shared" si="1311"/>
        <v>5.1788687263680669E-3</v>
      </c>
      <c r="AI1050" s="13">
        <f t="shared" si="1312"/>
        <v>0</v>
      </c>
      <c r="AJ1050" s="13">
        <f t="shared" si="1313"/>
        <v>0</v>
      </c>
      <c r="AK1050" s="13">
        <f t="shared" si="1314"/>
        <v>0</v>
      </c>
      <c r="AL1050" s="13">
        <f t="shared" si="1315"/>
        <v>0</v>
      </c>
      <c r="AM1050" s="13">
        <f t="shared" si="1316"/>
        <v>0</v>
      </c>
      <c r="AN1050" s="13">
        <f t="shared" si="1317"/>
        <v>0</v>
      </c>
      <c r="AO1050" s="13">
        <f t="shared" si="1318"/>
        <v>0</v>
      </c>
      <c r="AP1050" s="13">
        <f t="shared" si="1319"/>
        <v>0</v>
      </c>
      <c r="AQ1050" s="13">
        <f t="shared" si="1320"/>
        <v>0</v>
      </c>
      <c r="AR1050" s="13">
        <f t="shared" si="1321"/>
        <v>7.3424849942729515E-4</v>
      </c>
      <c r="AS1050" s="13">
        <f t="shared" si="1322"/>
        <v>0</v>
      </c>
      <c r="AT1050" s="13">
        <f t="shared" si="1323"/>
        <v>0</v>
      </c>
      <c r="AU1050" s="13">
        <f t="shared" si="1324"/>
        <v>0</v>
      </c>
      <c r="AV1050" s="13">
        <f t="shared" si="1325"/>
        <v>0</v>
      </c>
      <c r="AW1050" s="13">
        <f t="shared" si="1326"/>
        <v>0</v>
      </c>
      <c r="AX1050" s="13">
        <f t="shared" si="1327"/>
        <v>0</v>
      </c>
      <c r="AY1050" s="13">
        <f t="shared" si="1328"/>
        <v>0</v>
      </c>
      <c r="AZ1050" s="13">
        <f t="shared" si="1329"/>
        <v>0</v>
      </c>
      <c r="BA1050" s="13">
        <f t="shared" si="1330"/>
        <v>0</v>
      </c>
      <c r="BB1050" s="13">
        <f t="shared" si="1331"/>
        <v>0</v>
      </c>
      <c r="BC1050" s="13">
        <f t="shared" si="1332"/>
        <v>0</v>
      </c>
      <c r="BD1050" s="13">
        <f t="shared" si="1333"/>
        <v>8.6750100487891508E-5</v>
      </c>
      <c r="BE1050" s="13">
        <f t="shared" si="1334"/>
        <v>0</v>
      </c>
      <c r="BF1050" s="13">
        <f t="shared" si="1335"/>
        <v>0</v>
      </c>
      <c r="BG1050" s="13">
        <f t="shared" si="1336"/>
        <v>0</v>
      </c>
      <c r="BH1050" s="13">
        <f t="shared" si="1337"/>
        <v>0</v>
      </c>
      <c r="BI1050" s="13">
        <f t="shared" si="1338"/>
        <v>0</v>
      </c>
      <c r="BJ1050" s="14">
        <f t="shared" si="1339"/>
        <v>0</v>
      </c>
      <c r="BK1050" s="14">
        <f t="shared" si="1340"/>
        <v>0.49219077238798248</v>
      </c>
      <c r="BL1050" s="14">
        <f t="shared" si="1341"/>
        <v>0.47857714125606904</v>
      </c>
      <c r="BM1050" s="14">
        <f t="shared" si="1342"/>
        <v>3.5222324089488652E-2</v>
      </c>
      <c r="BN1050" s="14">
        <f t="shared" si="1343"/>
        <v>0.96476804631776836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1.5</v>
      </c>
      <c r="F1051" s="10">
        <f>VLOOKUP(B1051,home!$B$2:$E$405,3,FALSE)</f>
        <v>0</v>
      </c>
      <c r="G1051" s="10">
        <f>VLOOKUP(C1051,away!$B$2:$E$405,4,FALSE)</f>
        <v>0.83</v>
      </c>
      <c r="H1051" s="10">
        <f>VLOOKUP(A1051,away!$A$2:$E$405,3,FALSE)</f>
        <v>0.88888888888888895</v>
      </c>
      <c r="I1051" s="10">
        <f>VLOOKUP(C1051,away!$B$2:$E$405,3,FALSE)</f>
        <v>0.55000000000000004</v>
      </c>
      <c r="J1051" s="10">
        <f>VLOOKUP(B1051,home!$B$2:$E$405,4,FALSE)</f>
        <v>1.21</v>
      </c>
      <c r="K1051" s="12">
        <f t="shared" si="1288"/>
        <v>0</v>
      </c>
      <c r="L1051" s="12">
        <f t="shared" si="1289"/>
        <v>0.59155555555555561</v>
      </c>
      <c r="M1051" s="13">
        <f t="shared" si="1290"/>
        <v>0.55346566816710296</v>
      </c>
      <c r="N1051" s="13">
        <f t="shared" si="1291"/>
        <v>0</v>
      </c>
      <c r="O1051" s="13">
        <f t="shared" si="1292"/>
        <v>0.32740569081351728</v>
      </c>
      <c r="P1051" s="13">
        <f t="shared" si="1293"/>
        <v>0</v>
      </c>
      <c r="Q1051" s="13">
        <f t="shared" si="1294"/>
        <v>0</v>
      </c>
      <c r="R1051" s="13">
        <f t="shared" si="1295"/>
        <v>9.6839327660620353E-2</v>
      </c>
      <c r="S1051" s="13">
        <f t="shared" si="1296"/>
        <v>0</v>
      </c>
      <c r="T1051" s="13">
        <f t="shared" si="1297"/>
        <v>0</v>
      </c>
      <c r="U1051" s="13">
        <f t="shared" si="1298"/>
        <v>0</v>
      </c>
      <c r="V1051" s="13">
        <f t="shared" si="1299"/>
        <v>0</v>
      </c>
      <c r="W1051" s="13">
        <f t="shared" si="1300"/>
        <v>0</v>
      </c>
      <c r="X1051" s="13">
        <f t="shared" si="1301"/>
        <v>0</v>
      </c>
      <c r="Y1051" s="13">
        <f t="shared" si="1302"/>
        <v>0</v>
      </c>
      <c r="Z1051" s="13">
        <f t="shared" si="1303"/>
        <v>1.909528075796825E-2</v>
      </c>
      <c r="AA1051" s="13">
        <f t="shared" si="1304"/>
        <v>0</v>
      </c>
      <c r="AB1051" s="13">
        <f t="shared" si="1305"/>
        <v>0</v>
      </c>
      <c r="AC1051" s="13">
        <f t="shared" si="1306"/>
        <v>0</v>
      </c>
      <c r="AD1051" s="13">
        <f t="shared" si="1307"/>
        <v>0</v>
      </c>
      <c r="AE1051" s="13">
        <f t="shared" si="1308"/>
        <v>0</v>
      </c>
      <c r="AF1051" s="13">
        <f t="shared" si="1309"/>
        <v>0</v>
      </c>
      <c r="AG1051" s="13">
        <f t="shared" si="1310"/>
        <v>0</v>
      </c>
      <c r="AH1051" s="13">
        <f t="shared" si="1311"/>
        <v>2.8239798543173047E-3</v>
      </c>
      <c r="AI1051" s="13">
        <f t="shared" si="1312"/>
        <v>0</v>
      </c>
      <c r="AJ1051" s="13">
        <f t="shared" si="1313"/>
        <v>0</v>
      </c>
      <c r="AK1051" s="13">
        <f t="shared" si="1314"/>
        <v>0</v>
      </c>
      <c r="AL1051" s="13">
        <f t="shared" si="1315"/>
        <v>0</v>
      </c>
      <c r="AM1051" s="13">
        <f t="shared" si="1316"/>
        <v>0</v>
      </c>
      <c r="AN1051" s="13">
        <f t="shared" si="1317"/>
        <v>0</v>
      </c>
      <c r="AO1051" s="13">
        <f t="shared" si="1318"/>
        <v>0</v>
      </c>
      <c r="AP1051" s="13">
        <f t="shared" si="1319"/>
        <v>0</v>
      </c>
      <c r="AQ1051" s="13">
        <f t="shared" si="1320"/>
        <v>0</v>
      </c>
      <c r="AR1051" s="13">
        <f t="shared" si="1321"/>
        <v>3.3410819431967418E-4</v>
      </c>
      <c r="AS1051" s="13">
        <f t="shared" si="1322"/>
        <v>0</v>
      </c>
      <c r="AT1051" s="13">
        <f t="shared" si="1323"/>
        <v>0</v>
      </c>
      <c r="AU1051" s="13">
        <f t="shared" si="1324"/>
        <v>0</v>
      </c>
      <c r="AV1051" s="13">
        <f t="shared" si="1325"/>
        <v>0</v>
      </c>
      <c r="AW1051" s="13">
        <f t="shared" si="1326"/>
        <v>0</v>
      </c>
      <c r="AX1051" s="13">
        <f t="shared" si="1327"/>
        <v>0</v>
      </c>
      <c r="AY1051" s="13">
        <f t="shared" si="1328"/>
        <v>0</v>
      </c>
      <c r="AZ1051" s="13">
        <f t="shared" si="1329"/>
        <v>0</v>
      </c>
      <c r="BA1051" s="13">
        <f t="shared" si="1330"/>
        <v>0</v>
      </c>
      <c r="BB1051" s="13">
        <f t="shared" si="1331"/>
        <v>0</v>
      </c>
      <c r="BC1051" s="13">
        <f t="shared" si="1332"/>
        <v>0</v>
      </c>
      <c r="BD1051" s="13">
        <f t="shared" si="1333"/>
        <v>3.2940593084406368E-5</v>
      </c>
      <c r="BE1051" s="13">
        <f t="shared" si="1334"/>
        <v>0</v>
      </c>
      <c r="BF1051" s="13">
        <f t="shared" si="1335"/>
        <v>0</v>
      </c>
      <c r="BG1051" s="13">
        <f t="shared" si="1336"/>
        <v>0</v>
      </c>
      <c r="BH1051" s="13">
        <f t="shared" si="1337"/>
        <v>0</v>
      </c>
      <c r="BI1051" s="13">
        <f t="shared" si="1338"/>
        <v>0</v>
      </c>
      <c r="BJ1051" s="14">
        <f t="shared" si="1339"/>
        <v>0</v>
      </c>
      <c r="BK1051" s="14">
        <f t="shared" si="1340"/>
        <v>0.55346566816710296</v>
      </c>
      <c r="BL1051" s="14">
        <f t="shared" si="1341"/>
        <v>0.42743604711585903</v>
      </c>
      <c r="BM1051" s="14">
        <f t="shared" si="1342"/>
        <v>2.2286309399689636E-2</v>
      </c>
      <c r="BN1051" s="14">
        <f t="shared" si="1343"/>
        <v>0.97771068664124061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1.5</v>
      </c>
      <c r="F1052" s="10">
        <f>VLOOKUP(B1052,home!$B$2:$E$405,3,FALSE)</f>
        <v>1.1000000000000001</v>
      </c>
      <c r="G1052" s="10">
        <f>VLOOKUP(C1052,away!$B$2:$E$405,4,FALSE)</f>
        <v>0.28000000000000003</v>
      </c>
      <c r="H1052" s="10">
        <f>VLOOKUP(A1052,away!$A$2:$E$405,3,FALSE)</f>
        <v>0.88888888888888895</v>
      </c>
      <c r="I1052" s="10">
        <f>VLOOKUP(C1052,away!$B$2:$E$405,3,FALSE)</f>
        <v>0.83</v>
      </c>
      <c r="J1052" s="10">
        <f>VLOOKUP(B1052,home!$B$2:$E$405,4,FALSE)</f>
        <v>1.45</v>
      </c>
      <c r="K1052" s="12">
        <f t="shared" si="1288"/>
        <v>0.46200000000000008</v>
      </c>
      <c r="L1052" s="12">
        <f t="shared" si="1289"/>
        <v>1.0697777777777777</v>
      </c>
      <c r="M1052" s="13">
        <f t="shared" si="1290"/>
        <v>0.2161510569956932</v>
      </c>
      <c r="N1052" s="13">
        <f t="shared" si="1291"/>
        <v>9.9861788332010273E-2</v>
      </c>
      <c r="O1052" s="13">
        <f t="shared" si="1292"/>
        <v>0.23123359741717042</v>
      </c>
      <c r="P1052" s="13">
        <f t="shared" si="1293"/>
        <v>0.10682992200673275</v>
      </c>
      <c r="Q1052" s="13">
        <f t="shared" si="1294"/>
        <v>2.3068073104694373E-2</v>
      </c>
      <c r="R1052" s="13">
        <f t="shared" si="1295"/>
        <v>0.12368428199625092</v>
      </c>
      <c r="S1052" s="13">
        <f t="shared" si="1296"/>
        <v>1.3199833943203891E-2</v>
      </c>
      <c r="T1052" s="13">
        <f t="shared" si="1297"/>
        <v>2.4677711983555263E-2</v>
      </c>
      <c r="U1052" s="13">
        <f t="shared" si="1298"/>
        <v>5.7142138282267926E-2</v>
      </c>
      <c r="V1052" s="13">
        <f t="shared" si="1299"/>
        <v>7.2487230317021256E-4</v>
      </c>
      <c r="W1052" s="13">
        <f t="shared" si="1300"/>
        <v>3.5524832581229344E-3</v>
      </c>
      <c r="X1052" s="13">
        <f t="shared" si="1301"/>
        <v>3.8003676454675117E-3</v>
      </c>
      <c r="Y1052" s="13">
        <f t="shared" si="1302"/>
        <v>2.0327744272534E-3</v>
      </c>
      <c r="Z1052" s="13">
        <f t="shared" si="1303"/>
        <v>4.4104898779996446E-2</v>
      </c>
      <c r="AA1052" s="13">
        <f t="shared" si="1304"/>
        <v>2.0376463236358361E-2</v>
      </c>
      <c r="AB1052" s="13">
        <f t="shared" si="1305"/>
        <v>4.7069630075987808E-3</v>
      </c>
      <c r="AC1052" s="13">
        <f t="shared" si="1306"/>
        <v>2.2391184632877332E-5</v>
      </c>
      <c r="AD1052" s="13">
        <f t="shared" si="1307"/>
        <v>4.103118163131989E-4</v>
      </c>
      <c r="AE1052" s="13">
        <f t="shared" si="1308"/>
        <v>4.3894246305149764E-4</v>
      </c>
      <c r="AF1052" s="13">
        <f t="shared" si="1309"/>
        <v>2.3478544634776769E-4</v>
      </c>
      <c r="AG1052" s="13">
        <f t="shared" si="1310"/>
        <v>8.3722751016159549E-5</v>
      </c>
      <c r="AH1052" s="13">
        <f t="shared" si="1311"/>
        <v>1.1795610151494601E-2</v>
      </c>
      <c r="AI1052" s="13">
        <f t="shared" si="1312"/>
        <v>5.4495718899905069E-3</v>
      </c>
      <c r="AJ1052" s="13">
        <f t="shared" si="1313"/>
        <v>1.258851106587807E-3</v>
      </c>
      <c r="AK1052" s="13">
        <f t="shared" si="1314"/>
        <v>1.9386307041452234E-4</v>
      </c>
      <c r="AL1052" s="13">
        <f t="shared" si="1315"/>
        <v>4.4266237532510433E-7</v>
      </c>
      <c r="AM1052" s="13">
        <f t="shared" si="1316"/>
        <v>3.7912811827339591E-5</v>
      </c>
      <c r="AN1052" s="13">
        <f t="shared" si="1317"/>
        <v>4.0558283585958387E-5</v>
      </c>
      <c r="AO1052" s="13">
        <f t="shared" si="1318"/>
        <v>2.169417524253374E-5</v>
      </c>
      <c r="AP1052" s="13">
        <f t="shared" si="1319"/>
        <v>7.735982193893144E-6</v>
      </c>
      <c r="AQ1052" s="13">
        <f t="shared" si="1320"/>
        <v>2.0689454600778656E-6</v>
      </c>
      <c r="AR1052" s="13">
        <f t="shared" si="1321"/>
        <v>2.5237363230797786E-3</v>
      </c>
      <c r="AS1052" s="13">
        <f t="shared" si="1322"/>
        <v>1.1659661812628579E-3</v>
      </c>
      <c r="AT1052" s="13">
        <f t="shared" si="1323"/>
        <v>2.6933818787172018E-4</v>
      </c>
      <c r="AU1052" s="13">
        <f t="shared" si="1324"/>
        <v>4.147808093224492E-5</v>
      </c>
      <c r="AV1052" s="13">
        <f t="shared" si="1325"/>
        <v>4.7907183476742885E-6</v>
      </c>
      <c r="AW1052" s="13">
        <f t="shared" si="1326"/>
        <v>6.0772297763244084E-9</v>
      </c>
      <c r="AX1052" s="13">
        <f t="shared" si="1327"/>
        <v>2.9192865107051487E-6</v>
      </c>
      <c r="AY1052" s="13">
        <f t="shared" si="1328"/>
        <v>3.1229878361187963E-6</v>
      </c>
      <c r="AZ1052" s="13">
        <f t="shared" si="1329"/>
        <v>1.6704514936750982E-6</v>
      </c>
      <c r="BA1052" s="13">
        <f t="shared" si="1330"/>
        <v>5.9567062892977212E-7</v>
      </c>
      <c r="BB1052" s="13">
        <f t="shared" si="1331"/>
        <v>1.5930880042599569E-7</v>
      </c>
      <c r="BC1052" s="13">
        <f t="shared" si="1332"/>
        <v>3.4085002900033041E-8</v>
      </c>
      <c r="BD1052" s="13">
        <f t="shared" si="1333"/>
        <v>4.4997283923355752E-4</v>
      </c>
      <c r="BE1052" s="13">
        <f t="shared" si="1334"/>
        <v>2.0788745172590359E-4</v>
      </c>
      <c r="BF1052" s="13">
        <f t="shared" si="1335"/>
        <v>4.8022001348683726E-5</v>
      </c>
      <c r="BG1052" s="13">
        <f t="shared" si="1336"/>
        <v>7.3953882076972966E-6</v>
      </c>
      <c r="BH1052" s="13">
        <f t="shared" si="1337"/>
        <v>8.5416733798903782E-7</v>
      </c>
      <c r="BI1052" s="13">
        <f t="shared" si="1338"/>
        <v>7.8925062030187103E-8</v>
      </c>
      <c r="BJ1052" s="14">
        <f t="shared" si="1339"/>
        <v>0.15827943321641491</v>
      </c>
      <c r="BK1052" s="14">
        <f t="shared" si="1340"/>
        <v>0.33693164208364434</v>
      </c>
      <c r="BL1052" s="14">
        <f t="shared" si="1341"/>
        <v>0.46056086042254402</v>
      </c>
      <c r="BM1052" s="14">
        <f t="shared" si="1342"/>
        <v>0.19904499773944151</v>
      </c>
      <c r="BN1052" s="14">
        <f t="shared" si="1343"/>
        <v>0.80082871985255188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1.5</v>
      </c>
      <c r="F1053" s="10">
        <f>VLOOKUP(B1053,home!$B$2:$E$405,3,FALSE)</f>
        <v>1.66</v>
      </c>
      <c r="G1053" s="10">
        <f>VLOOKUP(C1053,away!$B$2:$E$405,4,FALSE)</f>
        <v>0</v>
      </c>
      <c r="H1053" s="10">
        <f>VLOOKUP(A1053,away!$A$2:$E$405,3,FALSE)</f>
        <v>0.88888888888888895</v>
      </c>
      <c r="I1053" s="10">
        <f>VLOOKUP(C1053,away!$B$2:$E$405,3,FALSE)</f>
        <v>1.38</v>
      </c>
      <c r="J1053" s="10">
        <f>VLOOKUP(B1053,home!$B$2:$E$405,4,FALSE)</f>
        <v>0.97</v>
      </c>
      <c r="K1053" s="12">
        <f t="shared" si="1288"/>
        <v>0</v>
      </c>
      <c r="L1053" s="12">
        <f t="shared" si="1289"/>
        <v>1.1898666666666666</v>
      </c>
      <c r="M1053" s="13">
        <f t="shared" si="1290"/>
        <v>0.30426182960622217</v>
      </c>
      <c r="N1053" s="13">
        <f t="shared" si="1291"/>
        <v>0</v>
      </c>
      <c r="O1053" s="13">
        <f t="shared" si="1292"/>
        <v>0.36203100898745683</v>
      </c>
      <c r="P1053" s="13">
        <f t="shared" si="1293"/>
        <v>0</v>
      </c>
      <c r="Q1053" s="13">
        <f t="shared" si="1294"/>
        <v>0</v>
      </c>
      <c r="R1053" s="13">
        <f t="shared" si="1295"/>
        <v>0.21538431494693769</v>
      </c>
      <c r="S1053" s="13">
        <f t="shared" si="1296"/>
        <v>0</v>
      </c>
      <c r="T1053" s="13">
        <f t="shared" si="1297"/>
        <v>0</v>
      </c>
      <c r="U1053" s="13">
        <f t="shared" si="1298"/>
        <v>0</v>
      </c>
      <c r="V1053" s="13">
        <f t="shared" si="1299"/>
        <v>0</v>
      </c>
      <c r="W1053" s="13">
        <f t="shared" si="1300"/>
        <v>0</v>
      </c>
      <c r="X1053" s="13">
        <f t="shared" si="1301"/>
        <v>0</v>
      </c>
      <c r="Y1053" s="13">
        <f t="shared" si="1302"/>
        <v>0</v>
      </c>
      <c r="Z1053" s="13">
        <f t="shared" si="1303"/>
        <v>8.5426205626065441E-2</v>
      </c>
      <c r="AA1053" s="13">
        <f t="shared" si="1304"/>
        <v>0</v>
      </c>
      <c r="AB1053" s="13">
        <f t="shared" si="1305"/>
        <v>0</v>
      </c>
      <c r="AC1053" s="13">
        <f t="shared" si="1306"/>
        <v>0</v>
      </c>
      <c r="AD1053" s="13">
        <f t="shared" si="1307"/>
        <v>0</v>
      </c>
      <c r="AE1053" s="13">
        <f t="shared" si="1308"/>
        <v>0</v>
      </c>
      <c r="AF1053" s="13">
        <f t="shared" si="1309"/>
        <v>0</v>
      </c>
      <c r="AG1053" s="13">
        <f t="shared" si="1310"/>
        <v>0</v>
      </c>
      <c r="AH1053" s="13">
        <f t="shared" si="1311"/>
        <v>2.5411448633566938E-2</v>
      </c>
      <c r="AI1053" s="13">
        <f t="shared" si="1312"/>
        <v>0</v>
      </c>
      <c r="AJ1053" s="13">
        <f t="shared" si="1313"/>
        <v>0</v>
      </c>
      <c r="AK1053" s="13">
        <f t="shared" si="1314"/>
        <v>0</v>
      </c>
      <c r="AL1053" s="13">
        <f t="shared" si="1315"/>
        <v>0</v>
      </c>
      <c r="AM1053" s="13">
        <f t="shared" si="1316"/>
        <v>0</v>
      </c>
      <c r="AN1053" s="13">
        <f t="shared" si="1317"/>
        <v>0</v>
      </c>
      <c r="AO1053" s="13">
        <f t="shared" si="1318"/>
        <v>0</v>
      </c>
      <c r="AP1053" s="13">
        <f t="shared" si="1319"/>
        <v>0</v>
      </c>
      <c r="AQ1053" s="13">
        <f t="shared" si="1320"/>
        <v>0</v>
      </c>
      <c r="AR1053" s="13">
        <f t="shared" si="1321"/>
        <v>6.047247136158701E-3</v>
      </c>
      <c r="AS1053" s="13">
        <f t="shared" si="1322"/>
        <v>0</v>
      </c>
      <c r="AT1053" s="13">
        <f t="shared" si="1323"/>
        <v>0</v>
      </c>
      <c r="AU1053" s="13">
        <f t="shared" si="1324"/>
        <v>0</v>
      </c>
      <c r="AV1053" s="13">
        <f t="shared" si="1325"/>
        <v>0</v>
      </c>
      <c r="AW1053" s="13">
        <f t="shared" si="1326"/>
        <v>0</v>
      </c>
      <c r="AX1053" s="13">
        <f t="shared" si="1327"/>
        <v>0</v>
      </c>
      <c r="AY1053" s="13">
        <f t="shared" si="1328"/>
        <v>0</v>
      </c>
      <c r="AZ1053" s="13">
        <f t="shared" si="1329"/>
        <v>0</v>
      </c>
      <c r="BA1053" s="13">
        <f t="shared" si="1330"/>
        <v>0</v>
      </c>
      <c r="BB1053" s="13">
        <f t="shared" si="1331"/>
        <v>0</v>
      </c>
      <c r="BC1053" s="13">
        <f t="shared" si="1332"/>
        <v>0</v>
      </c>
      <c r="BD1053" s="13">
        <f t="shared" si="1333"/>
        <v>1.1992362987351148E-3</v>
      </c>
      <c r="BE1053" s="13">
        <f t="shared" si="1334"/>
        <v>0</v>
      </c>
      <c r="BF1053" s="13">
        <f t="shared" si="1335"/>
        <v>0</v>
      </c>
      <c r="BG1053" s="13">
        <f t="shared" si="1336"/>
        <v>0</v>
      </c>
      <c r="BH1053" s="13">
        <f t="shared" si="1337"/>
        <v>0</v>
      </c>
      <c r="BI1053" s="13">
        <f t="shared" si="1338"/>
        <v>0</v>
      </c>
      <c r="BJ1053" s="14">
        <f t="shared" si="1339"/>
        <v>0</v>
      </c>
      <c r="BK1053" s="14">
        <f t="shared" si="1340"/>
        <v>0.30426182960622217</v>
      </c>
      <c r="BL1053" s="14">
        <f t="shared" si="1341"/>
        <v>0.61007325600285522</v>
      </c>
      <c r="BM1053" s="14">
        <f t="shared" si="1342"/>
        <v>0.11808413769452619</v>
      </c>
      <c r="BN1053" s="14">
        <f t="shared" si="1343"/>
        <v>0.88167715354061671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1.5</v>
      </c>
      <c r="F1054" s="10">
        <f>VLOOKUP(B1054,home!$B$2:$E$405,3,FALSE)</f>
        <v>0.28000000000000003</v>
      </c>
      <c r="G1054" s="10">
        <f>VLOOKUP(C1054,away!$B$2:$E$405,4,FALSE)</f>
        <v>0.55000000000000004</v>
      </c>
      <c r="H1054" s="10">
        <f>VLOOKUP(A1054,away!$A$2:$E$405,3,FALSE)</f>
        <v>0.88888888888888895</v>
      </c>
      <c r="I1054" s="10">
        <f>VLOOKUP(C1054,away!$B$2:$E$405,3,FALSE)</f>
        <v>1.93</v>
      </c>
      <c r="J1054" s="10">
        <f>VLOOKUP(B1054,home!$B$2:$E$405,4,FALSE)</f>
        <v>1.21</v>
      </c>
      <c r="K1054" s="12">
        <f t="shared" si="1288"/>
        <v>0.23100000000000004</v>
      </c>
      <c r="L1054" s="12">
        <f t="shared" si="1289"/>
        <v>2.0758222222222225</v>
      </c>
      <c r="M1054" s="13">
        <f t="shared" si="1290"/>
        <v>9.9577183473890662E-2</v>
      </c>
      <c r="N1054" s="13">
        <f t="shared" si="1291"/>
        <v>2.3002329382468743E-2</v>
      </c>
      <c r="O1054" s="13">
        <f t="shared" si="1292"/>
        <v>0.20670453028140162</v>
      </c>
      <c r="P1054" s="13">
        <f t="shared" si="1293"/>
        <v>4.7748746495003783E-2</v>
      </c>
      <c r="Q1054" s="13">
        <f t="shared" si="1294"/>
        <v>2.6567690436751406E-3</v>
      </c>
      <c r="R1054" s="13">
        <f t="shared" si="1295"/>
        <v>0.21454092869606997</v>
      </c>
      <c r="S1054" s="13">
        <f t="shared" si="1296"/>
        <v>5.7240592480754969E-3</v>
      </c>
      <c r="T1054" s="13">
        <f t="shared" si="1297"/>
        <v>5.5149802201729372E-3</v>
      </c>
      <c r="U1054" s="13">
        <f t="shared" si="1298"/>
        <v>4.9558954528792172E-2</v>
      </c>
      <c r="V1054" s="13">
        <f t="shared" si="1299"/>
        <v>3.0497465430410814E-4</v>
      </c>
      <c r="W1054" s="13">
        <f t="shared" si="1300"/>
        <v>2.0457121636298589E-4</v>
      </c>
      <c r="X1054" s="13">
        <f t="shared" si="1301"/>
        <v>4.2465347695331635E-4</v>
      </c>
      <c r="Y1054" s="13">
        <f t="shared" si="1302"/>
        <v>4.4075256210181343E-4</v>
      </c>
      <c r="Z1054" s="13">
        <f t="shared" si="1303"/>
        <v>0.14844960912116512</v>
      </c>
      <c r="AA1054" s="13">
        <f t="shared" si="1304"/>
        <v>3.4291859706989142E-2</v>
      </c>
      <c r="AB1054" s="13">
        <f t="shared" si="1305"/>
        <v>3.9607097961572467E-3</v>
      </c>
      <c r="AC1054" s="13">
        <f t="shared" si="1306"/>
        <v>9.1399938141869253E-6</v>
      </c>
      <c r="AD1054" s="13">
        <f t="shared" si="1307"/>
        <v>1.1813987744962433E-5</v>
      </c>
      <c r="AE1054" s="13">
        <f t="shared" si="1308"/>
        <v>2.4523738294054014E-5</v>
      </c>
      <c r="AF1054" s="13">
        <f t="shared" si="1309"/>
        <v>2.5453460461379721E-5</v>
      </c>
      <c r="AG1054" s="13">
        <f t="shared" si="1310"/>
        <v>1.7612286286062239E-5</v>
      </c>
      <c r="AH1054" s="13">
        <f t="shared" si="1311"/>
        <v>7.7038749373479321E-2</v>
      </c>
      <c r="AI1054" s="13">
        <f t="shared" si="1312"/>
        <v>1.7795951105273725E-2</v>
      </c>
      <c r="AJ1054" s="13">
        <f t="shared" si="1313"/>
        <v>2.0554323526591157E-3</v>
      </c>
      <c r="AK1054" s="13">
        <f t="shared" si="1314"/>
        <v>1.5826829115475198E-4</v>
      </c>
      <c r="AL1054" s="13">
        <f t="shared" si="1315"/>
        <v>1.7531054097907686E-7</v>
      </c>
      <c r="AM1054" s="13">
        <f t="shared" si="1316"/>
        <v>5.4580623381726459E-7</v>
      </c>
      <c r="AN1054" s="13">
        <f t="shared" si="1317"/>
        <v>1.1329967091852959E-6</v>
      </c>
      <c r="AO1054" s="13">
        <f t="shared" si="1318"/>
        <v>1.1759498733157434E-6</v>
      </c>
      <c r="AP1054" s="13">
        <f t="shared" si="1319"/>
        <v>8.1368762641607576E-7</v>
      </c>
      <c r="AQ1054" s="13">
        <f t="shared" si="1320"/>
        <v>4.2226771421543606E-7</v>
      </c>
      <c r="AR1054" s="13">
        <f t="shared" si="1321"/>
        <v>3.1983749584335322E-2</v>
      </c>
      <c r="AS1054" s="13">
        <f t="shared" si="1322"/>
        <v>7.3882461539814598E-3</v>
      </c>
      <c r="AT1054" s="13">
        <f t="shared" si="1323"/>
        <v>8.5334243078485873E-4</v>
      </c>
      <c r="AU1054" s="13">
        <f t="shared" si="1324"/>
        <v>6.5707367170434152E-5</v>
      </c>
      <c r="AV1054" s="13">
        <f t="shared" si="1325"/>
        <v>3.7946004540925712E-6</v>
      </c>
      <c r="AW1054" s="13">
        <f t="shared" si="1326"/>
        <v>2.3351117325059075E-9</v>
      </c>
      <c r="AX1054" s="13">
        <f t="shared" si="1327"/>
        <v>2.1013540001964697E-8</v>
      </c>
      <c r="AY1054" s="13">
        <f t="shared" si="1328"/>
        <v>4.3620373303633915E-8</v>
      </c>
      <c r="AZ1054" s="13">
        <f t="shared" si="1329"/>
        <v>4.5274070122656143E-8</v>
      </c>
      <c r="BA1054" s="13">
        <f t="shared" si="1330"/>
        <v>3.1326973617018935E-8</v>
      </c>
      <c r="BB1054" s="13">
        <f t="shared" si="1331"/>
        <v>1.6257306997294295E-8</v>
      </c>
      <c r="BC1054" s="13">
        <f t="shared" si="1332"/>
        <v>6.7494558276944621E-9</v>
      </c>
      <c r="BD1054" s="13">
        <f t="shared" si="1333"/>
        <v>1.1065429689525669E-2</v>
      </c>
      <c r="BE1054" s="13">
        <f t="shared" si="1334"/>
        <v>2.5561142582804296E-3</v>
      </c>
      <c r="BF1054" s="13">
        <f t="shared" si="1335"/>
        <v>2.9523119683138969E-4</v>
      </c>
      <c r="BG1054" s="13">
        <f t="shared" si="1336"/>
        <v>2.2732802156017014E-5</v>
      </c>
      <c r="BH1054" s="13">
        <f t="shared" si="1337"/>
        <v>1.3128193245099824E-6</v>
      </c>
      <c r="BI1054" s="13">
        <f t="shared" si="1338"/>
        <v>6.0652252792361199E-8</v>
      </c>
      <c r="BJ1054" s="14">
        <f t="shared" si="1339"/>
        <v>3.2327714324398238E-2</v>
      </c>
      <c r="BK1054" s="14">
        <f t="shared" si="1340"/>
        <v>0.15336432279600251</v>
      </c>
      <c r="BL1054" s="14">
        <f t="shared" si="1341"/>
        <v>0.66034110568707405</v>
      </c>
      <c r="BM1054" s="14">
        <f t="shared" si="1342"/>
        <v>0.40025222327086835</v>
      </c>
      <c r="BN1054" s="14">
        <f t="shared" si="1343"/>
        <v>0.59423048737250994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1.2068965517241399</v>
      </c>
      <c r="F1055" s="10">
        <f>VLOOKUP(B1055,home!$B$2:$E$405,3,FALSE)</f>
        <v>0.89</v>
      </c>
      <c r="G1055" s="10">
        <f>VLOOKUP(C1055,away!$B$2:$E$405,4,FALSE)</f>
        <v>2.37</v>
      </c>
      <c r="H1055" s="10">
        <f>VLOOKUP(A1055,away!$A$2:$E$405,3,FALSE)</f>
        <v>1.3793103448275901</v>
      </c>
      <c r="I1055" s="10">
        <f>VLOOKUP(C1055,away!$B$2:$E$405,3,FALSE)</f>
        <v>0.44</v>
      </c>
      <c r="J1055" s="10">
        <f>VLOOKUP(B1055,home!$B$2:$E$405,4,FALSE)</f>
        <v>1.22</v>
      </c>
      <c r="K1055" s="12">
        <f t="shared" si="1288"/>
        <v>2.5457068965517284</v>
      </c>
      <c r="L1055" s="12">
        <f t="shared" si="1289"/>
        <v>0.74041379310345024</v>
      </c>
      <c r="M1055" s="13">
        <f t="shared" si="1290"/>
        <v>3.7398649319892174E-2</v>
      </c>
      <c r="N1055" s="13">
        <f t="shared" si="1291"/>
        <v>9.5205999495369106E-2</v>
      </c>
      <c r="O1055" s="13">
        <f t="shared" si="1292"/>
        <v>2.7690475799887131E-2</v>
      </c>
      <c r="P1055" s="13">
        <f t="shared" si="1293"/>
        <v>7.0491835212571408E-2</v>
      </c>
      <c r="Q1055" s="13">
        <f t="shared" si="1294"/>
        <v>0.12118328475423079</v>
      </c>
      <c r="R1055" s="13">
        <f t="shared" si="1295"/>
        <v>1.0251205109916863E-2</v>
      </c>
      <c r="S1055" s="13">
        <f t="shared" si="1296"/>
        <v>3.3217100898034854E-2</v>
      </c>
      <c r="T1055" s="13">
        <f t="shared" si="1297"/>
        <v>8.9725775525615517E-2</v>
      </c>
      <c r="U1055" s="13">
        <f t="shared" si="1298"/>
        <v>2.6096563546281676E-2</v>
      </c>
      <c r="V1055" s="13">
        <f t="shared" si="1299"/>
        <v>6.956681429009611E-3</v>
      </c>
      <c r="W1055" s="13">
        <f t="shared" si="1300"/>
        <v>0.10283237458187908</v>
      </c>
      <c r="X1055" s="13">
        <f t="shared" si="1301"/>
        <v>7.6138508518003911E-2</v>
      </c>
      <c r="Y1055" s="13">
        <f t="shared" si="1302"/>
        <v>2.8187000946527312E-2</v>
      </c>
      <c r="Z1055" s="13">
        <f t="shared" si="1303"/>
        <v>2.5300445531050058E-3</v>
      </c>
      <c r="AA1055" s="13">
        <f t="shared" si="1304"/>
        <v>6.4407518674225485E-3</v>
      </c>
      <c r="AB1055" s="13">
        <f t="shared" si="1305"/>
        <v>8.1981332239380051E-3</v>
      </c>
      <c r="AC1055" s="13">
        <f t="shared" si="1306"/>
        <v>8.195303337119209E-4</v>
      </c>
      <c r="AD1055" s="13">
        <f t="shared" si="1307"/>
        <v>6.5445271290470078E-2</v>
      </c>
      <c r="AE1055" s="13">
        <f t="shared" si="1308"/>
        <v>4.8456581556861278E-2</v>
      </c>
      <c r="AF1055" s="13">
        <f t="shared" si="1309"/>
        <v>1.7938960675671172E-2</v>
      </c>
      <c r="AG1055" s="13">
        <f t="shared" si="1310"/>
        <v>4.4274179727357759E-3</v>
      </c>
      <c r="AH1055" s="13">
        <f t="shared" si="1311"/>
        <v>4.6831997107130017E-4</v>
      </c>
      <c r="AI1055" s="13">
        <f t="shared" si="1312"/>
        <v>1.1922053801491147E-3</v>
      </c>
      <c r="AJ1055" s="13">
        <f t="shared" si="1313"/>
        <v>1.5175027291758386E-3</v>
      </c>
      <c r="AK1055" s="13">
        <f t="shared" si="1314"/>
        <v>1.2877057210663339E-3</v>
      </c>
      <c r="AL1055" s="13">
        <f t="shared" si="1315"/>
        <v>6.1788538662541125E-5</v>
      </c>
      <c r="AM1055" s="13">
        <f t="shared" si="1316"/>
        <v>3.332089569416969E-2</v>
      </c>
      <c r="AN1055" s="13">
        <f t="shared" si="1317"/>
        <v>2.4671250770524601E-2</v>
      </c>
      <c r="AO1055" s="13">
        <f t="shared" si="1318"/>
        <v>9.133467181805268E-3</v>
      </c>
      <c r="AP1055" s="13">
        <f t="shared" si="1319"/>
        <v>2.2541816934221067E-3</v>
      </c>
      <c r="AQ1055" s="13">
        <f t="shared" si="1320"/>
        <v>4.1725680449275515E-4</v>
      </c>
      <c r="AR1055" s="13">
        <f t="shared" si="1321"/>
        <v>6.9350113233399902E-5</v>
      </c>
      <c r="AS1055" s="13">
        <f t="shared" si="1322"/>
        <v>1.7654506153490937E-4</v>
      </c>
      <c r="AT1055" s="13">
        <f t="shared" si="1323"/>
        <v>2.2471599035078411E-4</v>
      </c>
      <c r="AU1055" s="13">
        <f t="shared" si="1324"/>
        <v>1.9068701546714757E-4</v>
      </c>
      <c r="AV1055" s="13">
        <f t="shared" si="1325"/>
        <v>1.2135831258939595E-4</v>
      </c>
      <c r="AW1055" s="13">
        <f t="shared" si="1326"/>
        <v>3.235104568267514E-6</v>
      </c>
      <c r="AX1055" s="13">
        <f t="shared" si="1327"/>
        <v>1.4137538994654761E-2</v>
      </c>
      <c r="AY1055" s="13">
        <f t="shared" si="1328"/>
        <v>1.0467628872180269E-2</v>
      </c>
      <c r="AZ1055" s="13">
        <f t="shared" si="1329"/>
        <v>3.8751883990250919E-3</v>
      </c>
      <c r="BA1055" s="13">
        <f t="shared" si="1330"/>
        <v>9.5641431383755181E-4</v>
      </c>
      <c r="BB1055" s="13">
        <f t="shared" si="1331"/>
        <v>1.7703558747172383E-4</v>
      </c>
      <c r="BC1055" s="13">
        <f t="shared" si="1332"/>
        <v>2.621591816684734E-5</v>
      </c>
      <c r="BD1055" s="13">
        <f t="shared" si="1333"/>
        <v>8.557963398549231E-6</v>
      </c>
      <c r="BE1055" s="13">
        <f t="shared" si="1334"/>
        <v>2.1786066444124042E-5</v>
      </c>
      <c r="BF1055" s="13">
        <f t="shared" si="1335"/>
        <v>2.7730469797770389E-5</v>
      </c>
      <c r="BG1055" s="13">
        <f t="shared" si="1336"/>
        <v>2.3531216069601165E-5</v>
      </c>
      <c r="BH1055" s="13">
        <f t="shared" si="1337"/>
        <v>1.4975894758158138E-5</v>
      </c>
      <c r="BI1055" s="13">
        <f t="shared" si="1338"/>
        <v>7.6248477135752082E-6</v>
      </c>
      <c r="BJ1055" s="14">
        <f t="shared" si="1339"/>
        <v>0.74897824954711467</v>
      </c>
      <c r="BK1055" s="14">
        <f t="shared" si="1340"/>
        <v>0.1594132146040628</v>
      </c>
      <c r="BL1055" s="14">
        <f t="shared" si="1341"/>
        <v>8.4029726300266228E-2</v>
      </c>
      <c r="BM1055" s="14">
        <f t="shared" si="1342"/>
        <v>0.6222653915450691</v>
      </c>
      <c r="BN1055" s="14">
        <f t="shared" si="1343"/>
        <v>0.36222144969186743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1.2068965517241399</v>
      </c>
      <c r="F1056" s="10">
        <f>VLOOKUP(B1056,home!$B$2:$E$405,3,FALSE)</f>
        <v>0.89</v>
      </c>
      <c r="G1056" s="10">
        <f>VLOOKUP(C1056,away!$B$2:$E$405,4,FALSE)</f>
        <v>0.59</v>
      </c>
      <c r="H1056" s="10">
        <f>VLOOKUP(A1056,away!$A$2:$E$405,3,FALSE)</f>
        <v>1.3793103448275901</v>
      </c>
      <c r="I1056" s="10">
        <f>VLOOKUP(C1056,away!$B$2:$E$405,3,FALSE)</f>
        <v>0.74</v>
      </c>
      <c r="J1056" s="10">
        <f>VLOOKUP(B1056,home!$B$2:$E$405,4,FALSE)</f>
        <v>1.42</v>
      </c>
      <c r="K1056" s="12">
        <f t="shared" si="1288"/>
        <v>0.6337413793103458</v>
      </c>
      <c r="L1056" s="12">
        <f t="shared" si="1289"/>
        <v>1.4493793103448316</v>
      </c>
      <c r="M1056" s="13">
        <f t="shared" si="1290"/>
        <v>0.12454095147462026</v>
      </c>
      <c r="N1056" s="13">
        <f t="shared" si="1291"/>
        <v>7.8926754368148694E-2</v>
      </c>
      <c r="O1056" s="13">
        <f t="shared" si="1292"/>
        <v>0.18050707835797425</v>
      </c>
      <c r="P1056" s="13">
        <f t="shared" si="1293"/>
        <v>0.11439480481386327</v>
      </c>
      <c r="Q1056" s="13">
        <f t="shared" si="1294"/>
        <v>2.5009575088879701E-2</v>
      </c>
      <c r="R1056" s="13">
        <f t="shared" si="1295"/>
        <v>0.13081161237142064</v>
      </c>
      <c r="S1056" s="13">
        <f t="shared" si="1296"/>
        <v>2.6268812012144975E-2</v>
      </c>
      <c r="T1056" s="13">
        <f t="shared" si="1297"/>
        <v>3.624836069433774E-2</v>
      </c>
      <c r="U1056" s="13">
        <f t="shared" si="1298"/>
        <v>8.2900731654074397E-2</v>
      </c>
      <c r="V1056" s="13">
        <f t="shared" si="1299"/>
        <v>2.6809705627307235E-3</v>
      </c>
      <c r="W1056" s="13">
        <f t="shared" si="1300"/>
        <v>5.2832008709307625E-3</v>
      </c>
      <c r="X1056" s="13">
        <f t="shared" si="1301"/>
        <v>7.6573620347228418E-3</v>
      </c>
      <c r="Y1056" s="13">
        <f t="shared" si="1302"/>
        <v>5.5492110524736453E-3</v>
      </c>
      <c r="Z1056" s="13">
        <f t="shared" si="1303"/>
        <v>6.3198548174661695E-2</v>
      </c>
      <c r="AA1056" s="13">
        <f t="shared" si="1304"/>
        <v>4.005153509062144E-2</v>
      </c>
      <c r="AB1056" s="13">
        <f t="shared" si="1305"/>
        <v>1.2691157545913571E-2</v>
      </c>
      <c r="AC1056" s="13">
        <f t="shared" si="1306"/>
        <v>1.5390976853595081E-4</v>
      </c>
      <c r="AD1056" s="13">
        <f t="shared" si="1307"/>
        <v>8.3704575177932035E-4</v>
      </c>
      <c r="AE1056" s="13">
        <f t="shared" si="1308"/>
        <v>1.2131967944409823E-3</v>
      </c>
      <c r="AF1056" s="13">
        <f t="shared" si="1309"/>
        <v>8.7919116661971594E-4</v>
      </c>
      <c r="AG1056" s="13">
        <f t="shared" si="1310"/>
        <v>4.2476049557885063E-4</v>
      </c>
      <c r="AH1056" s="13">
        <f t="shared" si="1311"/>
        <v>2.2899667042046438E-2</v>
      </c>
      <c r="AI1056" s="13">
        <f t="shared" si="1312"/>
        <v>1.4512466576974177E-2</v>
      </c>
      <c r="AJ1056" s="13">
        <f t="shared" si="1313"/>
        <v>4.5985752928434532E-3</v>
      </c>
      <c r="AK1056" s="13">
        <f t="shared" si="1314"/>
        <v>9.7143581631636247E-4</v>
      </c>
      <c r="AL1056" s="13">
        <f t="shared" si="1315"/>
        <v>5.6548397044180036E-6</v>
      </c>
      <c r="AM1056" s="13">
        <f t="shared" si="1316"/>
        <v>1.0609410585569836E-4</v>
      </c>
      <c r="AN1056" s="13">
        <f t="shared" si="1317"/>
        <v>1.5377060197678365E-4</v>
      </c>
      <c r="AO1056" s="13">
        <f t="shared" si="1318"/>
        <v>1.1143596452221017E-4</v>
      </c>
      <c r="AP1056" s="13">
        <f t="shared" si="1319"/>
        <v>5.3837660468937367E-5</v>
      </c>
      <c r="AQ1056" s="13">
        <f t="shared" si="1320"/>
        <v>1.9507797800261907E-5</v>
      </c>
      <c r="AR1056" s="13">
        <f t="shared" si="1321"/>
        <v>6.6380607249055066E-3</v>
      </c>
      <c r="AS1056" s="13">
        <f t="shared" si="1322"/>
        <v>4.2068137597474501E-3</v>
      </c>
      <c r="AT1056" s="13">
        <f t="shared" si="1323"/>
        <v>1.333015977302045E-3</v>
      </c>
      <c r="AU1056" s="13">
        <f t="shared" si="1324"/>
        <v>2.8159579469937552E-4</v>
      </c>
      <c r="AV1056" s="13">
        <f t="shared" si="1325"/>
        <v>4.4614726835193801E-5</v>
      </c>
      <c r="AW1056" s="13">
        <f t="shared" si="1326"/>
        <v>1.4428192239428614E-7</v>
      </c>
      <c r="AX1056" s="13">
        <f t="shared" si="1327"/>
        <v>1.1206037496948015E-5</v>
      </c>
      <c r="AY1056" s="13">
        <f t="shared" si="1328"/>
        <v>1.6241798899024835E-5</v>
      </c>
      <c r="AZ1056" s="13">
        <f t="shared" si="1329"/>
        <v>1.1770263643514034E-5</v>
      </c>
      <c r="BA1056" s="13">
        <f t="shared" si="1330"/>
        <v>5.6865255340710722E-6</v>
      </c>
      <c r="BB1056" s="13">
        <f t="shared" si="1331"/>
        <v>2.060483114207551E-6</v>
      </c>
      <c r="BC1056" s="13">
        <f t="shared" si="1332"/>
        <v>5.9728431900946216E-7</v>
      </c>
      <c r="BD1056" s="13">
        <f t="shared" si="1333"/>
        <v>1.6035113125817764E-3</v>
      </c>
      <c r="BE1056" s="13">
        <f t="shared" si="1334"/>
        <v>1.0162114709753179E-3</v>
      </c>
      <c r="BF1056" s="13">
        <f t="shared" si="1335"/>
        <v>3.2200762964344667E-4</v>
      </c>
      <c r="BG1056" s="13">
        <f t="shared" si="1336"/>
        <v>6.8023186452897632E-5</v>
      </c>
      <c r="BH1056" s="13">
        <f t="shared" si="1337"/>
        <v>1.0777277001936043E-5</v>
      </c>
      <c r="BI1056" s="13">
        <f t="shared" si="1338"/>
        <v>1.3660012784833233E-6</v>
      </c>
      <c r="BJ1056" s="14">
        <f t="shared" si="1339"/>
        <v>0.16252086684154288</v>
      </c>
      <c r="BK1056" s="14">
        <f t="shared" si="1340"/>
        <v>0.26806134527049863</v>
      </c>
      <c r="BL1056" s="14">
        <f t="shared" si="1341"/>
        <v>0.50547025760960806</v>
      </c>
      <c r="BM1056" s="14">
        <f t="shared" si="1342"/>
        <v>0.34504414390442811</v>
      </c>
      <c r="BN1056" s="14">
        <f t="shared" si="1343"/>
        <v>0.65419077647490687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1.2068965517241399</v>
      </c>
      <c r="F1057" s="10">
        <f>VLOOKUP(B1057,home!$B$2:$E$405,3,FALSE)</f>
        <v>0.89</v>
      </c>
      <c r="G1057" s="10">
        <f>VLOOKUP(C1057,away!$B$2:$E$405,4,FALSE)</f>
        <v>0.74</v>
      </c>
      <c r="H1057" s="10">
        <f>VLOOKUP(A1057,away!$A$2:$E$405,3,FALSE)</f>
        <v>1.3793103448275901</v>
      </c>
      <c r="I1057" s="10">
        <f>VLOOKUP(C1057,away!$B$2:$E$405,3,FALSE)</f>
        <v>1.04</v>
      </c>
      <c r="J1057" s="10">
        <f>VLOOKUP(B1057,home!$B$2:$E$405,4,FALSE)</f>
        <v>0.81</v>
      </c>
      <c r="K1057" s="12">
        <f t="shared" si="1288"/>
        <v>0.79486206896551859</v>
      </c>
      <c r="L1057" s="12">
        <f t="shared" si="1289"/>
        <v>1.161931034482762</v>
      </c>
      <c r="M1057" s="13">
        <f t="shared" si="1290"/>
        <v>0.14131086438732227</v>
      </c>
      <c r="N1057" s="13">
        <f t="shared" si="1291"/>
        <v>0.1123226460342128</v>
      </c>
      <c r="O1057" s="13">
        <f t="shared" si="1292"/>
        <v>0.16419347884121466</v>
      </c>
      <c r="P1057" s="13">
        <f t="shared" si="1293"/>
        <v>0.130511168302374</v>
      </c>
      <c r="Q1057" s="13">
        <f t="shared" si="1294"/>
        <v>4.4640505409217983E-2</v>
      </c>
      <c r="R1057" s="13">
        <f t="shared" si="1295"/>
        <v>9.5390749362648047E-2</v>
      </c>
      <c r="S1057" s="13">
        <f t="shared" si="1296"/>
        <v>3.0134210001298956E-2</v>
      </c>
      <c r="T1057" s="13">
        <f t="shared" si="1297"/>
        <v>5.1869188629965986E-2</v>
      </c>
      <c r="U1057" s="13">
        <f t="shared" si="1298"/>
        <v>7.582248839856566E-2</v>
      </c>
      <c r="V1057" s="13">
        <f t="shared" si="1299"/>
        <v>3.0923555745854419E-3</v>
      </c>
      <c r="W1057" s="13">
        <f t="shared" si="1300"/>
        <v>1.182768149641248E-2</v>
      </c>
      <c r="X1057" s="13">
        <f t="shared" si="1301"/>
        <v>1.3742950196659177E-2</v>
      </c>
      <c r="Y1057" s="13">
        <f t="shared" si="1302"/>
        <v>7.9841801694246397E-3</v>
      </c>
      <c r="Z1057" s="13">
        <f t="shared" si="1303"/>
        <v>3.6945824029009179E-2</v>
      </c>
      <c r="AA1057" s="13">
        <f t="shared" si="1304"/>
        <v>2.9366834127334207E-2</v>
      </c>
      <c r="AB1057" s="13">
        <f t="shared" si="1305"/>
        <v>1.1671291266710031E-2</v>
      </c>
      <c r="AC1057" s="13">
        <f t="shared" si="1306"/>
        <v>1.7850137558218101E-4</v>
      </c>
      <c r="AD1057" s="13">
        <f t="shared" si="1307"/>
        <v>2.3503438463259008E-3</v>
      </c>
      <c r="AE1057" s="13">
        <f t="shared" si="1308"/>
        <v>2.7309374567516479E-3</v>
      </c>
      <c r="AF1057" s="13">
        <f t="shared" si="1309"/>
        <v>1.5865804921155831E-3</v>
      </c>
      <c r="AG1057" s="13">
        <f t="shared" si="1310"/>
        <v>6.144990374980097E-4</v>
      </c>
      <c r="AH1057" s="13">
        <f t="shared" si="1311"/>
        <v>1.073212488346118E-2</v>
      </c>
      <c r="AI1057" s="13">
        <f t="shared" si="1312"/>
        <v>8.5305589892642805E-3</v>
      </c>
      <c r="AJ1057" s="13">
        <f t="shared" si="1313"/>
        <v>3.3903088838195031E-3</v>
      </c>
      <c r="AK1057" s="13">
        <f t="shared" si="1314"/>
        <v>8.9827597794164978E-4</v>
      </c>
      <c r="AL1057" s="13">
        <f t="shared" si="1315"/>
        <v>6.5943756474258342E-6</v>
      </c>
      <c r="AM1057" s="13">
        <f t="shared" si="1316"/>
        <v>3.7363983449419623E-4</v>
      </c>
      <c r="AN1057" s="13">
        <f t="shared" si="1317"/>
        <v>4.341437194178094E-4</v>
      </c>
      <c r="AO1057" s="13">
        <f t="shared" si="1318"/>
        <v>2.5222253050866469E-4</v>
      </c>
      <c r="AP1057" s="13">
        <f t="shared" si="1319"/>
        <v>9.76883952645976E-5</v>
      </c>
      <c r="AQ1057" s="13">
        <f t="shared" si="1320"/>
        <v>2.8376794541688713E-5</v>
      </c>
      <c r="AR1057" s="13">
        <f t="shared" si="1321"/>
        <v>2.4939977936076492E-3</v>
      </c>
      <c r="AS1057" s="13">
        <f t="shared" si="1322"/>
        <v>1.9823842462224146E-3</v>
      </c>
      <c r="AT1057" s="13">
        <f t="shared" si="1323"/>
        <v>7.8786102171849901E-4</v>
      </c>
      <c r="AU1057" s="13">
        <f t="shared" si="1324"/>
        <v>2.0874694726015123E-4</v>
      </c>
      <c r="AV1057" s="13">
        <f t="shared" si="1325"/>
        <v>4.1481257597359945E-5</v>
      </c>
      <c r="AW1057" s="13">
        <f t="shared" si="1326"/>
        <v>1.6917777414231777E-7</v>
      </c>
      <c r="AX1057" s="13">
        <f t="shared" si="1327"/>
        <v>4.9498688648998435E-5</v>
      </c>
      <c r="AY1057" s="13">
        <f t="shared" si="1328"/>
        <v>5.7514062507470911E-5</v>
      </c>
      <c r="AZ1057" s="13">
        <f t="shared" si="1329"/>
        <v>3.3413687073305964E-5</v>
      </c>
      <c r="BA1057" s="13">
        <f t="shared" si="1330"/>
        <v>1.2941466662323232E-5</v>
      </c>
      <c r="BB1057" s="13">
        <f t="shared" si="1331"/>
        <v>3.7592729366693528E-6</v>
      </c>
      <c r="BC1057" s="13">
        <f t="shared" si="1332"/>
        <v>8.736031784414547E-7</v>
      </c>
      <c r="BD1057" s="13">
        <f t="shared" si="1333"/>
        <v>4.8297557272070947E-4</v>
      </c>
      <c r="BE1057" s="13">
        <f t="shared" si="1334"/>
        <v>3.838989629925894E-4</v>
      </c>
      <c r="BF1057" s="13">
        <f t="shared" si="1335"/>
        <v>1.5257336199900329E-4</v>
      </c>
      <c r="BG1057" s="13">
        <f t="shared" si="1336"/>
        <v>4.0424926062517609E-5</v>
      </c>
      <c r="BH1057" s="13">
        <f t="shared" si="1337"/>
        <v>8.0330600919577134E-6</v>
      </c>
      <c r="BI1057" s="13">
        <f t="shared" si="1338"/>
        <v>1.27703495296357E-6</v>
      </c>
      <c r="BJ1057" s="14">
        <f t="shared" si="1339"/>
        <v>0.25101358482381841</v>
      </c>
      <c r="BK1057" s="14">
        <f t="shared" si="1340"/>
        <v>0.30529120807931776</v>
      </c>
      <c r="BL1057" s="14">
        <f t="shared" si="1341"/>
        <v>0.40657976491618514</v>
      </c>
      <c r="BM1057" s="14">
        <f t="shared" si="1342"/>
        <v>0.31140362462660715</v>
      </c>
      <c r="BN1057" s="14">
        <f t="shared" si="1343"/>
        <v>0.68836941233698967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1.2068965517241399</v>
      </c>
      <c r="F1058" s="10">
        <f>VLOOKUP(B1058,home!$B$2:$E$405,3,FALSE)</f>
        <v>0.59</v>
      </c>
      <c r="G1058" s="10">
        <f>VLOOKUP(C1058,away!$B$2:$E$405,4,FALSE)</f>
        <v>0.89</v>
      </c>
      <c r="H1058" s="10">
        <f>VLOOKUP(A1058,away!$A$2:$E$405,3,FALSE)</f>
        <v>1.3793103448275901</v>
      </c>
      <c r="I1058" s="10">
        <f>VLOOKUP(C1058,away!$B$2:$E$405,3,FALSE)</f>
        <v>0.59</v>
      </c>
      <c r="J1058" s="10">
        <f>VLOOKUP(B1058,home!$B$2:$E$405,4,FALSE)</f>
        <v>1.22</v>
      </c>
      <c r="K1058" s="12">
        <f t="shared" si="1288"/>
        <v>0.63374137931034591</v>
      </c>
      <c r="L1058" s="12">
        <f t="shared" si="1289"/>
        <v>0.99282758620689937</v>
      </c>
      <c r="M1058" s="13">
        <f t="shared" si="1290"/>
        <v>0.19660296981323949</v>
      </c>
      <c r="N1058" s="13">
        <f t="shared" si="1291"/>
        <v>0.12459543726595268</v>
      </c>
      <c r="O1058" s="13">
        <f t="shared" si="1292"/>
        <v>0.19519285196078645</v>
      </c>
      <c r="P1058" s="13">
        <f t="shared" si="1293"/>
        <v>0.12370178723314894</v>
      </c>
      <c r="Q1058" s="13">
        <f t="shared" si="1294"/>
        <v>3.9480642134350256E-2</v>
      </c>
      <c r="R1058" s="13">
        <f t="shared" si="1295"/>
        <v>9.6896424028534142E-2</v>
      </c>
      <c r="S1058" s="13">
        <f t="shared" si="1296"/>
        <v>1.9458165076564359E-2</v>
      </c>
      <c r="T1058" s="13">
        <f t="shared" si="1297"/>
        <v>3.9197470632145369E-2</v>
      </c>
      <c r="U1058" s="13">
        <f t="shared" si="1298"/>
        <v>6.1407273414083356E-2</v>
      </c>
      <c r="V1058" s="13">
        <f t="shared" si="1299"/>
        <v>1.360333128083333E-3</v>
      </c>
      <c r="W1058" s="13">
        <f t="shared" si="1300"/>
        <v>8.3401722007604324E-3</v>
      </c>
      <c r="X1058" s="13">
        <f t="shared" si="1301"/>
        <v>8.2803530346308631E-3</v>
      </c>
      <c r="Y1058" s="13">
        <f t="shared" si="1302"/>
        <v>4.1104814581567678E-3</v>
      </c>
      <c r="Z1058" s="13">
        <f t="shared" si="1303"/>
        <v>3.206714759344325E-2</v>
      </c>
      <c r="AA1058" s="13">
        <f t="shared" si="1304"/>
        <v>2.0322278346417161E-2</v>
      </c>
      <c r="AB1058" s="13">
        <f t="shared" si="1305"/>
        <v>6.4395343549935929E-3</v>
      </c>
      <c r="AC1058" s="13">
        <f t="shared" si="1306"/>
        <v>5.3494753708520942E-5</v>
      </c>
      <c r="AD1058" s="13">
        <f t="shared" si="1307"/>
        <v>1.3213780585489294E-3</v>
      </c>
      <c r="AE1058" s="13">
        <f t="shared" si="1308"/>
        <v>1.3119005883358923E-3</v>
      </c>
      <c r="AF1058" s="13">
        <f t="shared" si="1309"/>
        <v>6.512455472304677E-4</v>
      </c>
      <c r="AG1058" s="13">
        <f t="shared" si="1310"/>
        <v>2.1552484822827216E-4</v>
      </c>
      <c r="AH1058" s="13">
        <f t="shared" si="1311"/>
        <v>7.9592871854346596E-3</v>
      </c>
      <c r="AI1058" s="13">
        <f t="shared" si="1312"/>
        <v>5.0441296392245219E-3</v>
      </c>
      <c r="AJ1058" s="13">
        <f t="shared" si="1313"/>
        <v>1.5983368374911729E-3</v>
      </c>
      <c r="AK1058" s="13">
        <f t="shared" si="1314"/>
        <v>3.3764406399806407E-4</v>
      </c>
      <c r="AL1058" s="13">
        <f t="shared" si="1315"/>
        <v>1.3463472393376926E-6</v>
      </c>
      <c r="AM1058" s="13">
        <f t="shared" si="1316"/>
        <v>1.6748239068304515E-4</v>
      </c>
      <c r="AN1058" s="13">
        <f t="shared" si="1317"/>
        <v>1.6628113767400859E-4</v>
      </c>
      <c r="AO1058" s="13">
        <f t="shared" si="1318"/>
        <v>8.2544250274311544E-5</v>
      </c>
      <c r="AP1058" s="13">
        <f t="shared" si="1319"/>
        <v>2.7317402918367639E-5</v>
      </c>
      <c r="AQ1058" s="13">
        <f t="shared" si="1320"/>
        <v>6.7803678002210625E-6</v>
      </c>
      <c r="AR1058" s="13">
        <f t="shared" si="1321"/>
        <v>1.5804399768485204E-3</v>
      </c>
      <c r="AS1058" s="13">
        <f t="shared" si="1322"/>
        <v>1.0015902108451923E-3</v>
      </c>
      <c r="AT1058" s="13">
        <f t="shared" si="1323"/>
        <v>3.1737458086238617E-4</v>
      </c>
      <c r="AU1058" s="13">
        <f t="shared" si="1324"/>
        <v>6.704446821125719E-5</v>
      </c>
      <c r="AV1058" s="13">
        <f t="shared" si="1325"/>
        <v>1.0622213439832688E-5</v>
      </c>
      <c r="AW1058" s="13">
        <f t="shared" si="1326"/>
        <v>2.3531005420707146E-8</v>
      </c>
      <c r="AX1058" s="13">
        <f t="shared" si="1327"/>
        <v>1.7690086880277873E-5</v>
      </c>
      <c r="AY1058" s="13">
        <f t="shared" si="1328"/>
        <v>1.7563206257136619E-5</v>
      </c>
      <c r="AZ1058" s="13">
        <f t="shared" si="1329"/>
        <v>8.7186178371634308E-6</v>
      </c>
      <c r="BA1058" s="13">
        <f t="shared" si="1330"/>
        <v>2.8853614341104624E-6</v>
      </c>
      <c r="BB1058" s="13">
        <f t="shared" si="1331"/>
        <v>7.1616660699059191E-7</v>
      </c>
      <c r="BC1058" s="13">
        <f t="shared" si="1332"/>
        <v>1.4220599274809094E-7</v>
      </c>
      <c r="BD1058" s="13">
        <f t="shared" si="1333"/>
        <v>2.6151740122656723E-4</v>
      </c>
      <c r="BE1058" s="13">
        <f t="shared" si="1334"/>
        <v>1.6573439856698184E-4</v>
      </c>
      <c r="BF1058" s="13">
        <f t="shared" si="1335"/>
        <v>5.2516373173504844E-5</v>
      </c>
      <c r="BG1058" s="13">
        <f t="shared" si="1336"/>
        <v>1.1093932923784605E-5</v>
      </c>
      <c r="BH1058" s="13">
        <f t="shared" si="1337"/>
        <v>1.7576710882739278E-6</v>
      </c>
      <c r="BI1058" s="13">
        <f t="shared" si="1338"/>
        <v>2.2278177997132721E-7</v>
      </c>
      <c r="BJ1058" s="14">
        <f t="shared" si="1339"/>
        <v>0.22800272696269833</v>
      </c>
      <c r="BK1058" s="14">
        <f t="shared" si="1340"/>
        <v>0.3411956595582411</v>
      </c>
      <c r="BL1058" s="14">
        <f t="shared" si="1341"/>
        <v>0.3986676738399294</v>
      </c>
      <c r="BM1058" s="14">
        <f t="shared" si="1342"/>
        <v>0.22344555584304837</v>
      </c>
      <c r="BN1058" s="14">
        <f t="shared" si="1343"/>
        <v>0.77647011243601194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1.2068965517241399</v>
      </c>
      <c r="F1059" s="10">
        <f>VLOOKUP(B1059,home!$B$2:$E$405,3,FALSE)</f>
        <v>1.04</v>
      </c>
      <c r="G1059" s="10">
        <f>VLOOKUP(C1059,away!$B$2:$E$405,4,FALSE)</f>
        <v>0.74</v>
      </c>
      <c r="H1059" s="10">
        <f>VLOOKUP(A1059,away!$A$2:$E$405,3,FALSE)</f>
        <v>1.3793103448275901</v>
      </c>
      <c r="I1059" s="10">
        <f>VLOOKUP(C1059,away!$B$2:$E$405,3,FALSE)</f>
        <v>0.74</v>
      </c>
      <c r="J1059" s="10">
        <f>VLOOKUP(B1059,home!$B$2:$E$405,4,FALSE)</f>
        <v>1.22</v>
      </c>
      <c r="K1059" s="12">
        <f t="shared" si="1288"/>
        <v>0.92882758620689809</v>
      </c>
      <c r="L1059" s="12">
        <f t="shared" si="1289"/>
        <v>1.2452413793103483</v>
      </c>
      <c r="M1059" s="13">
        <f t="shared" si="1290"/>
        <v>0.11371397603384362</v>
      </c>
      <c r="N1059" s="13">
        <f t="shared" si="1291"/>
        <v>0.10562067787750402</v>
      </c>
      <c r="O1059" s="13">
        <f t="shared" si="1292"/>
        <v>0.14160134836324731</v>
      </c>
      <c r="P1059" s="13">
        <f t="shared" si="1293"/>
        <v>0.13152323860387707</v>
      </c>
      <c r="Q1059" s="13">
        <f t="shared" si="1294"/>
        <v>4.9051699643249187E-2</v>
      </c>
      <c r="R1059" s="13">
        <f t="shared" si="1295"/>
        <v>8.8163929174027628E-2</v>
      </c>
      <c r="S1059" s="13">
        <f t="shared" si="1296"/>
        <v>3.8030422680199051E-2</v>
      </c>
      <c r="T1059" s="13">
        <f t="shared" si="1297"/>
        <v>6.1081206121276529E-2</v>
      </c>
      <c r="U1059" s="13">
        <f t="shared" si="1298"/>
        <v>8.1889089525227998E-2</v>
      </c>
      <c r="V1059" s="13">
        <f t="shared" si="1299"/>
        <v>4.8873933343128043E-3</v>
      </c>
      <c r="W1059" s="13">
        <f t="shared" si="1300"/>
        <v>1.5186857259661639E-2</v>
      </c>
      <c r="X1059" s="13">
        <f t="shared" si="1301"/>
        <v>1.8911303081410431E-2</v>
      </c>
      <c r="Y1059" s="13">
        <f t="shared" si="1302"/>
        <v>1.1774568566825787E-2</v>
      </c>
      <c r="Z1059" s="13">
        <f t="shared" si="1303"/>
        <v>3.6595124256695338E-2</v>
      </c>
      <c r="AA1059" s="13">
        <f t="shared" si="1304"/>
        <v>3.3990560930287836E-2</v>
      </c>
      <c r="AB1059" s="13">
        <f t="shared" si="1305"/>
        <v>1.5785685331348873E-2</v>
      </c>
      <c r="AC1059" s="13">
        <f t="shared" si="1306"/>
        <v>3.533018884748327E-4</v>
      </c>
      <c r="AD1059" s="13">
        <f t="shared" si="1307"/>
        <v>3.5264929926400557E-3</v>
      </c>
      <c r="AE1059" s="13">
        <f t="shared" si="1308"/>
        <v>4.3913349982833798E-3</v>
      </c>
      <c r="AF1059" s="13">
        <f t="shared" si="1309"/>
        <v>2.734136025138102E-3</v>
      </c>
      <c r="AG1059" s="13">
        <f t="shared" si="1310"/>
        <v>1.1348864383883611E-3</v>
      </c>
      <c r="AH1059" s="13">
        <f t="shared" si="1311"/>
        <v>1.1392440751360217E-2</v>
      </c>
      <c r="AI1059" s="13">
        <f t="shared" si="1312"/>
        <v>1.0581613244091011E-2</v>
      </c>
      <c r="AJ1059" s="13">
        <f t="shared" si="1313"/>
        <v>4.9142471438419991E-3</v>
      </c>
      <c r="AK1059" s="13">
        <f t="shared" si="1314"/>
        <v>1.5214961042129692E-3</v>
      </c>
      <c r="AL1059" s="13">
        <f t="shared" si="1315"/>
        <v>1.6345364113641111E-5</v>
      </c>
      <c r="AM1059" s="13">
        <f t="shared" si="1316"/>
        <v>6.5510079482588093E-4</v>
      </c>
      <c r="AN1059" s="13">
        <f t="shared" si="1317"/>
        <v>8.1575861733628526E-4</v>
      </c>
      <c r="AO1059" s="13">
        <f t="shared" si="1318"/>
        <v>5.0790819291806938E-4</v>
      </c>
      <c r="AP1059" s="13">
        <f t="shared" si="1319"/>
        <v>2.1082276623744109E-4</v>
      </c>
      <c r="AQ1059" s="13">
        <f t="shared" si="1320"/>
        <v>6.5631308054883545E-5</v>
      </c>
      <c r="AR1059" s="13">
        <f t="shared" si="1321"/>
        <v>2.837267726987044E-3</v>
      </c>
      <c r="AS1059" s="13">
        <f t="shared" si="1322"/>
        <v>2.6353325342801082E-3</v>
      </c>
      <c r="AT1059" s="13">
        <f t="shared" si="1323"/>
        <v>1.2238847783339502E-3</v>
      </c>
      <c r="AU1059" s="13">
        <f t="shared" si="1324"/>
        <v>3.789259814850959E-4</v>
      </c>
      <c r="AV1059" s="13">
        <f t="shared" si="1325"/>
        <v>8.798922618347031E-5</v>
      </c>
      <c r="AW1059" s="13">
        <f t="shared" si="1326"/>
        <v>5.251468297348086E-7</v>
      </c>
      <c r="AX1059" s="13">
        <f t="shared" si="1327"/>
        <v>1.0141261499672385E-4</v>
      </c>
      <c r="AY1059" s="13">
        <f t="shared" si="1328"/>
        <v>1.2628318457798968E-4</v>
      </c>
      <c r="AZ1059" s="13">
        <f t="shared" si="1329"/>
        <v>7.8626523473799615E-5</v>
      </c>
      <c r="BA1059" s="13">
        <f t="shared" si="1330"/>
        <v>3.2636333513630569E-5</v>
      </c>
      <c r="BB1059" s="13">
        <f t="shared" si="1331"/>
        <v>1.0160028240036467E-5</v>
      </c>
      <c r="BC1059" s="13">
        <f t="shared" si="1332"/>
        <v>2.5303375158910202E-6</v>
      </c>
      <c r="BD1059" s="13">
        <f t="shared" si="1333"/>
        <v>5.8884719630434678E-4</v>
      </c>
      <c r="BE1059" s="13">
        <f t="shared" si="1334"/>
        <v>5.469375199880659E-4</v>
      </c>
      <c r="BF1059" s="13">
        <f t="shared" si="1335"/>
        <v>2.5400532824825114E-4</v>
      </c>
      <c r="BG1059" s="13">
        <f t="shared" si="1336"/>
        <v>7.8642385306837987E-5</v>
      </c>
      <c r="BH1059" s="13">
        <f t="shared" si="1337"/>
        <v>1.8261304229525785E-5</v>
      </c>
      <c r="BI1059" s="13">
        <f t="shared" si="1338"/>
        <v>3.3923206257000518E-6</v>
      </c>
      <c r="BJ1059" s="14">
        <f t="shared" si="1339"/>
        <v>0.2760200337060682</v>
      </c>
      <c r="BK1059" s="14">
        <f t="shared" si="1340"/>
        <v>0.28865096108939903</v>
      </c>
      <c r="BL1059" s="14">
        <f t="shared" si="1341"/>
        <v>0.39849389686961834</v>
      </c>
      <c r="BM1059" s="14">
        <f t="shared" si="1342"/>
        <v>0.36995938818828389</v>
      </c>
      <c r="BN1059" s="14">
        <f t="shared" si="1343"/>
        <v>0.62967486969574882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1.6857142857142899</v>
      </c>
      <c r="F1060" s="10">
        <f>VLOOKUP(B1060,home!$B$2:$E$405,3,FALSE)</f>
        <v>0.98</v>
      </c>
      <c r="G1060" s="10">
        <f>VLOOKUP(C1060,away!$B$2:$E$405,4,FALSE)</f>
        <v>0.81</v>
      </c>
      <c r="H1060" s="10">
        <f>VLOOKUP(A1060,away!$A$2:$E$405,3,FALSE)</f>
        <v>1.22857142857143</v>
      </c>
      <c r="I1060" s="10">
        <f>VLOOKUP(C1060,away!$B$2:$E$405,3,FALSE)</f>
        <v>2.44</v>
      </c>
      <c r="J1060" s="10">
        <f>VLOOKUP(B1060,home!$B$2:$E$405,4,FALSE)</f>
        <v>1.07</v>
      </c>
      <c r="K1060" s="12">
        <f t="shared" si="1288"/>
        <v>1.3381200000000035</v>
      </c>
      <c r="L1060" s="12">
        <f t="shared" si="1289"/>
        <v>3.2075542857142891</v>
      </c>
      <c r="M1060" s="13">
        <f t="shared" si="1290"/>
        <v>1.0613014099254197E-2</v>
      </c>
      <c r="N1060" s="13">
        <f t="shared" si="1291"/>
        <v>1.4201486426494062E-2</v>
      </c>
      <c r="O1060" s="13">
        <f t="shared" si="1292"/>
        <v>3.4041818858408977E-2</v>
      </c>
      <c r="P1060" s="13">
        <f t="shared" si="1293"/>
        <v>4.5552038650814336E-2</v>
      </c>
      <c r="Q1060" s="13">
        <f t="shared" si="1294"/>
        <v>9.5016465085101462E-3</v>
      </c>
      <c r="R1060" s="13">
        <f t="shared" si="1295"/>
        <v>5.4595490986399618E-2</v>
      </c>
      <c r="S1060" s="13">
        <f t="shared" si="1296"/>
        <v>4.8878391327848582E-2</v>
      </c>
      <c r="T1060" s="13">
        <f t="shared" si="1297"/>
        <v>3.0477046979713932E-2</v>
      </c>
      <c r="U1060" s="13">
        <f t="shared" si="1298"/>
        <v>7.3055318398721245E-2</v>
      </c>
      <c r="V1060" s="13">
        <f t="shared" si="1299"/>
        <v>2.3310064313840341E-2</v>
      </c>
      <c r="W1060" s="13">
        <f t="shared" si="1300"/>
        <v>4.2381144086558759E-3</v>
      </c>
      <c r="X1060" s="13">
        <f t="shared" si="1301"/>
        <v>1.3593982034831637E-2</v>
      </c>
      <c r="Y1060" s="13">
        <f t="shared" si="1302"/>
        <v>2.1801717667873637E-2</v>
      </c>
      <c r="Z1060" s="13">
        <f t="shared" si="1303"/>
        <v>5.8372667031367315E-2</v>
      </c>
      <c r="AA1060" s="13">
        <f t="shared" si="1304"/>
        <v>7.8109633208013424E-2</v>
      </c>
      <c r="AB1060" s="13">
        <f t="shared" si="1305"/>
        <v>5.2260031194153622E-2</v>
      </c>
      <c r="AC1060" s="13">
        <f t="shared" si="1306"/>
        <v>6.2530595729376765E-3</v>
      </c>
      <c r="AD1060" s="13">
        <f t="shared" si="1307"/>
        <v>1.4177764131276551E-3</v>
      </c>
      <c r="AE1060" s="13">
        <f t="shared" si="1308"/>
        <v>4.5475948101122423E-3</v>
      </c>
      <c r="AF1060" s="13">
        <f t="shared" si="1309"/>
        <v>7.2933286114337916E-3</v>
      </c>
      <c r="AG1060" s="13">
        <f t="shared" si="1310"/>
        <v>7.7979158149090351E-3</v>
      </c>
      <c r="AH1060" s="13">
        <f t="shared" si="1311"/>
        <v>4.6808374576258853E-2</v>
      </c>
      <c r="AI1060" s="13">
        <f t="shared" si="1312"/>
        <v>6.2635222187983647E-2</v>
      </c>
      <c r="AJ1060" s="13">
        <f t="shared" si="1313"/>
        <v>4.1906721757092466E-2</v>
      </c>
      <c r="AK1060" s="13">
        <f t="shared" si="1314"/>
        <v>1.8692074172533574E-2</v>
      </c>
      <c r="AL1060" s="13">
        <f t="shared" si="1315"/>
        <v>1.0735484140073559E-3</v>
      </c>
      <c r="AM1060" s="13">
        <f t="shared" si="1316"/>
        <v>3.7943099478687602E-4</v>
      </c>
      <c r="AN1060" s="13">
        <f t="shared" si="1317"/>
        <v>1.2170455134614805E-3</v>
      </c>
      <c r="AO1060" s="13">
        <f t="shared" si="1318"/>
        <v>1.9518697763063596E-3</v>
      </c>
      <c r="AP1060" s="13">
        <f t="shared" si="1319"/>
        <v>2.0869094220492186E-3</v>
      </c>
      <c r="AQ1060" s="13">
        <f t="shared" si="1320"/>
        <v>1.673468815147875E-3</v>
      </c>
      <c r="AR1060" s="13">
        <f t="shared" si="1321"/>
        <v>3.0028080495879763E-2</v>
      </c>
      <c r="AS1060" s="13">
        <f t="shared" si="1322"/>
        <v>4.0181175073146731E-2</v>
      </c>
      <c r="AT1060" s="13">
        <f t="shared" si="1323"/>
        <v>2.6883616994439634E-2</v>
      </c>
      <c r="AU1060" s="13">
        <f t="shared" si="1324"/>
        <v>1.1991168524199885E-2</v>
      </c>
      <c r="AV1060" s="13">
        <f t="shared" si="1325"/>
        <v>4.0114056064006007E-3</v>
      </c>
      <c r="AW1060" s="13">
        <f t="shared" si="1326"/>
        <v>1.2799358722079596E-4</v>
      </c>
      <c r="AX1060" s="13">
        <f t="shared" si="1327"/>
        <v>8.4620700457369204E-5</v>
      </c>
      <c r="AY1060" s="13">
        <f t="shared" si="1328"/>
        <v>2.7142549041217972E-4</v>
      </c>
      <c r="AZ1060" s="13">
        <f t="shared" si="1329"/>
        <v>4.3530599751184491E-4</v>
      </c>
      <c r="BA1060" s="13">
        <f t="shared" si="1330"/>
        <v>4.6542253930541733E-4</v>
      </c>
      <c r="BB1060" s="13">
        <f t="shared" si="1331"/>
        <v>3.7321701515427959E-4</v>
      </c>
      <c r="BC1060" s="13">
        <f t="shared" si="1332"/>
        <v>2.3942276729192082E-4</v>
      </c>
      <c r="BD1060" s="13">
        <f t="shared" si="1333"/>
        <v>1.605278304772214E-2</v>
      </c>
      <c r="BE1060" s="13">
        <f t="shared" si="1334"/>
        <v>2.1480550051818002E-2</v>
      </c>
      <c r="BF1060" s="13">
        <f t="shared" si="1335"/>
        <v>1.4371776817669397E-2</v>
      </c>
      <c r="BG1060" s="13">
        <f t="shared" si="1336"/>
        <v>6.4103873317532742E-3</v>
      </c>
      <c r="BH1060" s="13">
        <f t="shared" si="1337"/>
        <v>2.1444668740914297E-3</v>
      </c>
      <c r="BI1060" s="13">
        <f t="shared" si="1338"/>
        <v>5.7391080271184563E-4</v>
      </c>
      <c r="BJ1060" s="14">
        <f t="shared" si="1339"/>
        <v>0.12404874870754683</v>
      </c>
      <c r="BK1060" s="14">
        <f t="shared" si="1340"/>
        <v>0.13595154186911468</v>
      </c>
      <c r="BL1060" s="14">
        <f t="shared" si="1341"/>
        <v>0.63623400695939814</v>
      </c>
      <c r="BM1060" s="14">
        <f t="shared" si="1342"/>
        <v>0.7859580371343543</v>
      </c>
      <c r="BN1060" s="14">
        <f t="shared" si="1343"/>
        <v>0.16850549552988134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1.6857142857142899</v>
      </c>
      <c r="F1061" s="10">
        <f>VLOOKUP(B1061,home!$B$2:$E$405,3,FALSE)</f>
        <v>1.22</v>
      </c>
      <c r="G1061" s="10">
        <f>VLOOKUP(C1061,away!$B$2:$E$405,4,FALSE)</f>
        <v>0.61</v>
      </c>
      <c r="H1061" s="10">
        <f>VLOOKUP(A1061,away!$A$2:$E$405,3,FALSE)</f>
        <v>1.22857142857143</v>
      </c>
      <c r="I1061" s="10">
        <f>VLOOKUP(C1061,away!$B$2:$E$405,3,FALSE)</f>
        <v>0.81</v>
      </c>
      <c r="J1061" s="10">
        <f>VLOOKUP(B1061,home!$B$2:$E$405,4,FALSE)</f>
        <v>1.33</v>
      </c>
      <c r="K1061" s="12">
        <f t="shared" si="1288"/>
        <v>1.2545085714285746</v>
      </c>
      <c r="L1061" s="12">
        <f t="shared" si="1289"/>
        <v>1.3235400000000017</v>
      </c>
      <c r="M1061" s="13">
        <f t="shared" si="1290"/>
        <v>7.5922015949648258E-2</v>
      </c>
      <c r="N1061" s="13">
        <f t="shared" si="1291"/>
        <v>9.5244819768970687E-2</v>
      </c>
      <c r="O1061" s="13">
        <f t="shared" si="1292"/>
        <v>0.1004858249899976</v>
      </c>
      <c r="P1061" s="13">
        <f t="shared" si="1293"/>
        <v>0.12606032875702364</v>
      </c>
      <c r="Q1061" s="13">
        <f t="shared" si="1294"/>
        <v>5.9742721392171766E-2</v>
      </c>
      <c r="R1061" s="13">
        <f t="shared" si="1295"/>
        <v>6.6498504403630795E-2</v>
      </c>
      <c r="S1061" s="13">
        <f t="shared" si="1296"/>
        <v>5.2327399001325221E-2</v>
      </c>
      <c r="T1061" s="13">
        <f t="shared" si="1297"/>
        <v>7.9071881471395128E-2</v>
      </c>
      <c r="U1061" s="13">
        <f t="shared" si="1298"/>
        <v>8.342294376153564E-2</v>
      </c>
      <c r="V1061" s="13">
        <f t="shared" si="1299"/>
        <v>9.6537787836897242E-3</v>
      </c>
      <c r="W1061" s="13">
        <f t="shared" si="1300"/>
        <v>2.4982585355649581E-2</v>
      </c>
      <c r="X1061" s="13">
        <f t="shared" si="1301"/>
        <v>3.3065451021616489E-2</v>
      </c>
      <c r="Y1061" s="13">
        <f t="shared" si="1302"/>
        <v>2.1881723522575173E-2</v>
      </c>
      <c r="Z1061" s="13">
        <f t="shared" si="1303"/>
        <v>2.9337810172793861E-2</v>
      </c>
      <c r="AA1061" s="13">
        <f t="shared" si="1304"/>
        <v>3.6804534328714326E-2</v>
      </c>
      <c r="AB1061" s="13">
        <f t="shared" si="1305"/>
        <v>2.3085801891404682E-2</v>
      </c>
      <c r="AC1061" s="13">
        <f t="shared" si="1306"/>
        <v>1.0018162320882304E-3</v>
      </c>
      <c r="AD1061" s="13">
        <f t="shared" si="1307"/>
        <v>7.8352168662770942E-3</v>
      </c>
      <c r="AE1061" s="13">
        <f t="shared" si="1308"/>
        <v>1.0370222931192401E-2</v>
      </c>
      <c r="AF1061" s="13">
        <f t="shared" si="1309"/>
        <v>6.8627024291752041E-3</v>
      </c>
      <c r="AG1061" s="13">
        <f t="shared" si="1310"/>
        <v>3.0276870577035193E-3</v>
      </c>
      <c r="AH1061" s="13">
        <f t="shared" si="1311"/>
        <v>9.7074413190249113E-3</v>
      </c>
      <c r="AI1061" s="13">
        <f t="shared" si="1312"/>
        <v>1.2178068341356658E-2</v>
      </c>
      <c r="AJ1061" s="13">
        <f t="shared" si="1313"/>
        <v>7.6387455588374491E-3</v>
      </c>
      <c r="AK1061" s="13">
        <f t="shared" si="1314"/>
        <v>3.1942905928411787E-3</v>
      </c>
      <c r="AL1061" s="13">
        <f t="shared" si="1315"/>
        <v>6.6536317294272319E-5</v>
      </c>
      <c r="AM1061" s="13">
        <f t="shared" si="1316"/>
        <v>1.9658693435492705E-3</v>
      </c>
      <c r="AN1061" s="13">
        <f t="shared" si="1317"/>
        <v>2.6019067109612055E-3</v>
      </c>
      <c r="AO1061" s="13">
        <f t="shared" si="1318"/>
        <v>1.721863804112799E-3</v>
      </c>
      <c r="AP1061" s="13">
        <f t="shared" si="1319"/>
        <v>7.596518730984854E-4</v>
      </c>
      <c r="AQ1061" s="13">
        <f t="shared" si="1320"/>
        <v>2.513574100301927E-4</v>
      </c>
      <c r="AR1061" s="13">
        <f t="shared" si="1321"/>
        <v>2.5696373766764488E-3</v>
      </c>
      <c r="AS1061" s="13">
        <f t="shared" si="1322"/>
        <v>3.2236321145038415E-3</v>
      </c>
      <c r="AT1061" s="13">
        <f t="shared" si="1323"/>
        <v>2.0220370593887456E-3</v>
      </c>
      <c r="AU1061" s="13">
        <f t="shared" si="1324"/>
        <v>8.4555427424980363E-4</v>
      </c>
      <c r="AV1061" s="13">
        <f t="shared" si="1325"/>
        <v>2.6518877116361156E-4</v>
      </c>
      <c r="AW1061" s="13">
        <f t="shared" si="1326"/>
        <v>3.0687885338234854E-6</v>
      </c>
      <c r="AX1061" s="13">
        <f t="shared" si="1327"/>
        <v>4.1103332363187037E-4</v>
      </c>
      <c r="AY1061" s="13">
        <f t="shared" si="1328"/>
        <v>5.4401904515972651E-4</v>
      </c>
      <c r="AZ1061" s="13">
        <f t="shared" si="1329"/>
        <v>3.6001548351535269E-4</v>
      </c>
      <c r="BA1061" s="13">
        <f t="shared" si="1330"/>
        <v>1.5883163101730344E-4</v>
      </c>
      <c r="BB1061" s="13">
        <f t="shared" si="1331"/>
        <v>5.255500422916052E-5</v>
      </c>
      <c r="BC1061" s="13">
        <f t="shared" si="1332"/>
        <v>1.3911730059492638E-5</v>
      </c>
      <c r="BD1061" s="13">
        <f t="shared" si="1333"/>
        <v>5.6683630892105858E-4</v>
      </c>
      <c r="BE1061" s="13">
        <f t="shared" si="1334"/>
        <v>7.1110100813840337E-4</v>
      </c>
      <c r="BF1061" s="13">
        <f t="shared" si="1335"/>
        <v>4.4604115493056403E-4</v>
      </c>
      <c r="BG1061" s="13">
        <f t="shared" si="1336"/>
        <v>1.8652081735676446E-4</v>
      </c>
      <c r="BH1061" s="13">
        <f t="shared" si="1337"/>
        <v>5.8497991030981155E-5</v>
      </c>
      <c r="BI1061" s="13">
        <f t="shared" si="1338"/>
        <v>1.467724623194355E-5</v>
      </c>
      <c r="BJ1061" s="14">
        <f t="shared" si="1339"/>
        <v>0.35092602717609189</v>
      </c>
      <c r="BK1061" s="14">
        <f t="shared" si="1340"/>
        <v>0.26557589408622906</v>
      </c>
      <c r="BL1061" s="14">
        <f t="shared" si="1341"/>
        <v>0.35392587930993535</v>
      </c>
      <c r="BM1061" s="14">
        <f t="shared" si="1342"/>
        <v>0.47527044522698153</v>
      </c>
      <c r="BN1061" s="14">
        <f t="shared" si="1343"/>
        <v>0.5239542152614427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1.6857142857142899</v>
      </c>
      <c r="F1062" s="10">
        <f>VLOOKUP(B1062,home!$B$2:$E$405,3,FALSE)</f>
        <v>1.02</v>
      </c>
      <c r="G1062" s="10">
        <f>VLOOKUP(C1062,away!$B$2:$E$405,4,FALSE)</f>
        <v>0.2</v>
      </c>
      <c r="H1062" s="10">
        <f>VLOOKUP(A1062,away!$A$2:$E$405,3,FALSE)</f>
        <v>1.22857142857143</v>
      </c>
      <c r="I1062" s="10">
        <f>VLOOKUP(C1062,away!$B$2:$E$405,3,FALSE)</f>
        <v>1.83</v>
      </c>
      <c r="J1062" s="10">
        <f>VLOOKUP(B1062,home!$B$2:$E$405,4,FALSE)</f>
        <v>0.76</v>
      </c>
      <c r="K1062" s="12">
        <f t="shared" si="1288"/>
        <v>0.34388571428571518</v>
      </c>
      <c r="L1062" s="12">
        <f t="shared" si="1289"/>
        <v>1.7086971428571449</v>
      </c>
      <c r="M1062" s="13">
        <f t="shared" si="1290"/>
        <v>0.1284028287580701</v>
      </c>
      <c r="N1062" s="13">
        <f t="shared" si="1291"/>
        <v>4.4155898483775304E-2</v>
      </c>
      <c r="O1062" s="13">
        <f t="shared" si="1292"/>
        <v>0.21940154663368966</v>
      </c>
      <c r="P1062" s="13">
        <f t="shared" si="1293"/>
        <v>7.5449057579517018E-2</v>
      </c>
      <c r="Q1062" s="13">
        <f t="shared" si="1294"/>
        <v>7.5922913450102983E-3</v>
      </c>
      <c r="R1062" s="13">
        <f t="shared" si="1295"/>
        <v>0.18744539793571213</v>
      </c>
      <c r="S1062" s="13">
        <f t="shared" si="1296"/>
        <v>1.1083401247263208E-2</v>
      </c>
      <c r="T1062" s="13">
        <f t="shared" si="1297"/>
        <v>1.2972926528958127E-2</v>
      </c>
      <c r="U1062" s="13">
        <f t="shared" si="1298"/>
        <v>6.4459794558692482E-2</v>
      </c>
      <c r="V1062" s="13">
        <f t="shared" si="1299"/>
        <v>7.2361868847508639E-4</v>
      </c>
      <c r="W1062" s="13">
        <f t="shared" si="1300"/>
        <v>8.7029351074804006E-4</v>
      </c>
      <c r="X1062" s="13">
        <f t="shared" si="1301"/>
        <v>1.4870680352622901E-3</v>
      </c>
      <c r="Y1062" s="13">
        <f t="shared" si="1302"/>
        <v>1.2704744515434319E-3</v>
      </c>
      <c r="Z1062" s="13">
        <f t="shared" si="1303"/>
        <v>0.1067624719648239</v>
      </c>
      <c r="AA1062" s="13">
        <f t="shared" si="1304"/>
        <v>3.6714088930532109E-2</v>
      </c>
      <c r="AB1062" s="13">
        <f t="shared" si="1305"/>
        <v>6.3127253481126498E-3</v>
      </c>
      <c r="AC1062" s="13">
        <f t="shared" si="1306"/>
        <v>2.6574739737256388E-5</v>
      </c>
      <c r="AD1062" s="13">
        <f t="shared" si="1307"/>
        <v>7.48203763954531E-5</v>
      </c>
      <c r="AE1062" s="13">
        <f t="shared" si="1308"/>
        <v>1.2784536337440689E-4</v>
      </c>
      <c r="AF1062" s="13">
        <f t="shared" si="1309"/>
        <v>1.092245035626913E-4</v>
      </c>
      <c r="AG1062" s="13">
        <f t="shared" si="1310"/>
        <v>6.2210532389186856E-5</v>
      </c>
      <c r="AH1062" s="13">
        <f t="shared" si="1311"/>
        <v>4.5606182702665199E-2</v>
      </c>
      <c r="AI1062" s="13">
        <f t="shared" si="1312"/>
        <v>1.5683314714550849E-2</v>
      </c>
      <c r="AJ1062" s="13">
        <f t="shared" si="1313"/>
        <v>2.6966339414904927E-3</v>
      </c>
      <c r="AK1062" s="13">
        <f t="shared" si="1314"/>
        <v>3.0911129637885396E-4</v>
      </c>
      <c r="AL1062" s="13">
        <f t="shared" si="1315"/>
        <v>6.2460900215048203E-7</v>
      </c>
      <c r="AM1062" s="13">
        <f t="shared" si="1316"/>
        <v>5.1459317159752925E-6</v>
      </c>
      <c r="AN1062" s="13">
        <f t="shared" si="1317"/>
        <v>8.7928388204249477E-6</v>
      </c>
      <c r="AO1062" s="13">
        <f t="shared" si="1318"/>
        <v>7.5121492850317506E-6</v>
      </c>
      <c r="AP1062" s="13">
        <f t="shared" si="1319"/>
        <v>4.2786626733500302E-6</v>
      </c>
      <c r="AQ1062" s="13">
        <f t="shared" si="1320"/>
        <v>1.8277346713006791E-6</v>
      </c>
      <c r="AR1062" s="13">
        <f t="shared" si="1321"/>
        <v>1.558543081613298E-2</v>
      </c>
      <c r="AS1062" s="13">
        <f t="shared" si="1322"/>
        <v>5.3596070086564859E-3</v>
      </c>
      <c r="AT1062" s="13">
        <f t="shared" si="1323"/>
        <v>9.2154614223128033E-4</v>
      </c>
      <c r="AU1062" s="13">
        <f t="shared" si="1324"/>
        <v>1.0563551778948306E-4</v>
      </c>
      <c r="AV1062" s="13">
        <f t="shared" si="1325"/>
        <v>9.0816363722444357E-6</v>
      </c>
      <c r="AW1062" s="13">
        <f t="shared" si="1326"/>
        <v>1.019494685932873E-8</v>
      </c>
      <c r="AX1062" s="13">
        <f t="shared" si="1327"/>
        <v>2.9493540063561306E-7</v>
      </c>
      <c r="AY1062" s="13">
        <f t="shared" si="1328"/>
        <v>5.0395527639349946E-7</v>
      </c>
      <c r="AZ1062" s="13">
        <f t="shared" si="1329"/>
        <v>4.3055347045067779E-7</v>
      </c>
      <c r="BA1062" s="13">
        <f t="shared" si="1330"/>
        <v>2.4522849493543362E-7</v>
      </c>
      <c r="BB1062" s="13">
        <f t="shared" si="1331"/>
        <v>1.0475530716083341E-7</v>
      </c>
      <c r="BC1062" s="13">
        <f t="shared" si="1332"/>
        <v>3.5799018808967698E-8</v>
      </c>
      <c r="BD1062" s="13">
        <f t="shared" si="1333"/>
        <v>4.438463517620693E-3</v>
      </c>
      <c r="BE1062" s="13">
        <f t="shared" si="1334"/>
        <v>1.5263241970880797E-3</v>
      </c>
      <c r="BF1062" s="13">
        <f t="shared" si="1335"/>
        <v>2.6244054337360248E-4</v>
      </c>
      <c r="BG1062" s="13">
        <f t="shared" si="1336"/>
        <v>3.0083184571854175E-5</v>
      </c>
      <c r="BH1062" s="13">
        <f t="shared" si="1337"/>
        <v>2.586294353620269E-6</v>
      </c>
      <c r="BI1062" s="13">
        <f t="shared" si="1338"/>
        <v>1.7787793622956372E-7</v>
      </c>
      <c r="BJ1062" s="14">
        <f t="shared" si="1339"/>
        <v>6.8752225675153697E-2</v>
      </c>
      <c r="BK1062" s="14">
        <f t="shared" si="1340"/>
        <v>0.2156866095773412</v>
      </c>
      <c r="BL1062" s="14">
        <f t="shared" si="1341"/>
        <v>0.60687017279795108</v>
      </c>
      <c r="BM1062" s="14">
        <f t="shared" si="1342"/>
        <v>0.33562396551916573</v>
      </c>
      <c r="BN1062" s="14">
        <f t="shared" si="1343"/>
        <v>0.66244702073577444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1.6857142857142899</v>
      </c>
      <c r="F1063" s="10">
        <f>VLOOKUP(B1063,home!$B$2:$E$405,3,FALSE)</f>
        <v>0.41</v>
      </c>
      <c r="G1063" s="10">
        <f>VLOOKUP(C1063,away!$B$2:$E$405,4,FALSE)</f>
        <v>1.22</v>
      </c>
      <c r="H1063" s="10">
        <f>VLOOKUP(A1063,away!$A$2:$E$405,3,FALSE)</f>
        <v>1.22857142857143</v>
      </c>
      <c r="I1063" s="10">
        <f>VLOOKUP(C1063,away!$B$2:$E$405,3,FALSE)</f>
        <v>0.81</v>
      </c>
      <c r="J1063" s="10">
        <f>VLOOKUP(B1063,home!$B$2:$E$405,4,FALSE)</f>
        <v>1.33</v>
      </c>
      <c r="K1063" s="12">
        <f t="shared" si="1288"/>
        <v>0.84319428571428778</v>
      </c>
      <c r="L1063" s="12">
        <f t="shared" si="1289"/>
        <v>1.3235400000000017</v>
      </c>
      <c r="M1063" s="13">
        <f t="shared" si="1290"/>
        <v>0.11455109789465501</v>
      </c>
      <c r="N1063" s="13">
        <f t="shared" si="1291"/>
        <v>9.6588831167071065E-2</v>
      </c>
      <c r="O1063" s="13">
        <f t="shared" si="1292"/>
        <v>0.1516129601074919</v>
      </c>
      <c r="P1063" s="13">
        <f t="shared" si="1293"/>
        <v>0.12783918160286542</v>
      </c>
      <c r="Q1063" s="13">
        <f t="shared" si="1294"/>
        <v>4.0721575251948215E-2</v>
      </c>
      <c r="R1063" s="13">
        <f t="shared" si="1295"/>
        <v>0.10033290861033504</v>
      </c>
      <c r="S1063" s="13">
        <f t="shared" si="1296"/>
        <v>3.5667175289580903E-2</v>
      </c>
      <c r="T1063" s="13">
        <f t="shared" si="1297"/>
        <v>5.3896633708963616E-2</v>
      </c>
      <c r="U1063" s="13">
        <f t="shared" si="1298"/>
        <v>8.4600135209328367E-2</v>
      </c>
      <c r="V1063" s="13">
        <f t="shared" si="1299"/>
        <v>4.422735145089945E-3</v>
      </c>
      <c r="W1063" s="13">
        <f t="shared" si="1300"/>
        <v>1.1445399852575698E-2</v>
      </c>
      <c r="X1063" s="13">
        <f t="shared" si="1301"/>
        <v>1.514844452087806E-2</v>
      </c>
      <c r="Y1063" s="13">
        <f t="shared" si="1302"/>
        <v>1.0024786130581487E-2</v>
      </c>
      <c r="Z1063" s="13">
        <f t="shared" si="1303"/>
        <v>4.4264872620707656E-2</v>
      </c>
      <c r="AA1063" s="13">
        <f t="shared" si="1304"/>
        <v>3.7323887651651524E-2</v>
      </c>
      <c r="AB1063" s="13">
        <f t="shared" si="1305"/>
        <v>1.5735644394257318E-2</v>
      </c>
      <c r="AC1063" s="13">
        <f t="shared" si="1306"/>
        <v>3.0848615366092368E-4</v>
      </c>
      <c r="AD1063" s="13">
        <f t="shared" si="1307"/>
        <v>2.412673938351745E-3</v>
      </c>
      <c r="AE1063" s="13">
        <f t="shared" si="1308"/>
        <v>3.1932704643660732E-3</v>
      </c>
      <c r="AF1063" s="13">
        <f t="shared" si="1309"/>
        <v>2.1132105952035391E-3</v>
      </c>
      <c r="AG1063" s="13">
        <f t="shared" si="1310"/>
        <v>9.3230625039189823E-4</v>
      </c>
      <c r="AH1063" s="13">
        <f t="shared" si="1311"/>
        <v>1.4646582377102873E-2</v>
      </c>
      <c r="AI1063" s="13">
        <f t="shared" si="1312"/>
        <v>1.2349914565616732E-2</v>
      </c>
      <c r="AJ1063" s="13">
        <f t="shared" si="1313"/>
        <v>5.2066886953938398E-3</v>
      </c>
      <c r="AK1063" s="13">
        <f t="shared" si="1314"/>
        <v>1.4634167184830885E-3</v>
      </c>
      <c r="AL1063" s="13">
        <f t="shared" si="1315"/>
        <v>1.3770838741710005E-5</v>
      </c>
      <c r="AM1063" s="13">
        <f t="shared" si="1316"/>
        <v>4.0687057562199548E-4</v>
      </c>
      <c r="AN1063" s="13">
        <f t="shared" si="1317"/>
        <v>5.3850948165873672E-4</v>
      </c>
      <c r="AO1063" s="13">
        <f t="shared" si="1318"/>
        <v>3.5636941967730266E-4</v>
      </c>
      <c r="AP1063" s="13">
        <f t="shared" si="1319"/>
        <v>1.5722306057323253E-4</v>
      </c>
      <c r="AQ1063" s="13">
        <f t="shared" si="1320"/>
        <v>5.2022752397774121E-5</v>
      </c>
      <c r="AR1063" s="13">
        <f t="shared" si="1321"/>
        <v>3.8770675278781514E-3</v>
      </c>
      <c r="AS1063" s="13">
        <f t="shared" si="1322"/>
        <v>3.2691211848352771E-3</v>
      </c>
      <c r="AT1063" s="13">
        <f t="shared" si="1323"/>
        <v>1.3782521511803139E-3</v>
      </c>
      <c r="AU1063" s="13">
        <f t="shared" si="1324"/>
        <v>3.8737811271622179E-4</v>
      </c>
      <c r="AV1063" s="13">
        <f t="shared" si="1325"/>
        <v>8.1658752763275863E-5</v>
      </c>
      <c r="AW1063" s="13">
        <f t="shared" si="1326"/>
        <v>4.2689652310452628E-7</v>
      </c>
      <c r="AX1063" s="13">
        <f t="shared" si="1327"/>
        <v>5.7178490731624919E-5</v>
      </c>
      <c r="AY1063" s="13">
        <f t="shared" si="1328"/>
        <v>7.5678019622934953E-5</v>
      </c>
      <c r="AZ1063" s="13">
        <f t="shared" si="1329"/>
        <v>5.008144304586973E-5</v>
      </c>
      <c r="BA1063" s="13">
        <f t="shared" si="1330"/>
        <v>2.2094931042976828E-5</v>
      </c>
      <c r="BB1063" s="13">
        <f t="shared" si="1331"/>
        <v>7.3108812581553977E-6</v>
      </c>
      <c r="BC1063" s="13">
        <f t="shared" si="1332"/>
        <v>1.9352487560838012E-6</v>
      </c>
      <c r="BD1063" s="13">
        <f t="shared" si="1333"/>
        <v>8.5524232597464266E-4</v>
      </c>
      <c r="BE1063" s="13">
        <f t="shared" si="1334"/>
        <v>7.2113544216281474E-4</v>
      </c>
      <c r="BF1063" s="13">
        <f t="shared" si="1335"/>
        <v>3.0402864202886586E-4</v>
      </c>
      <c r="BG1063" s="13">
        <f t="shared" si="1336"/>
        <v>8.5451737884071477E-5</v>
      </c>
      <c r="BH1063" s="13">
        <f t="shared" si="1337"/>
        <v>1.8013104272051048E-5</v>
      </c>
      <c r="BI1063" s="13">
        <f t="shared" si="1338"/>
        <v>3.0377093180338143E-6</v>
      </c>
      <c r="BJ1063" s="14">
        <f t="shared" si="1339"/>
        <v>0.23820240618471802</v>
      </c>
      <c r="BK1063" s="14">
        <f t="shared" si="1340"/>
        <v>0.28287812494421682</v>
      </c>
      <c r="BL1063" s="14">
        <f t="shared" si="1341"/>
        <v>0.43425252502067441</v>
      </c>
      <c r="BM1063" s="14">
        <f t="shared" si="1342"/>
        <v>0.36787612301285066</v>
      </c>
      <c r="BN1063" s="14">
        <f t="shared" si="1343"/>
        <v>0.6316465546343667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1.2931034482758601</v>
      </c>
      <c r="F1064" s="10">
        <f>VLOOKUP(B1064,home!$B$2:$E$405,3,FALSE)</f>
        <v>2.71</v>
      </c>
      <c r="G1064" s="10">
        <f>VLOOKUP(C1064,away!$B$2:$E$405,4,FALSE)</f>
        <v>1.55</v>
      </c>
      <c r="H1064" s="10">
        <f>VLOOKUP(A1064,away!$A$2:$E$405,3,FALSE)</f>
        <v>1.13793103448276</v>
      </c>
      <c r="I1064" s="10">
        <f>VLOOKUP(C1064,away!$B$2:$E$405,3,FALSE)</f>
        <v>0.26</v>
      </c>
      <c r="J1064" s="10">
        <f>VLOOKUP(B1064,home!$B$2:$E$405,4,FALSE)</f>
        <v>0</v>
      </c>
      <c r="K1064" s="12">
        <f t="shared" si="1288"/>
        <v>5.4316810344827511</v>
      </c>
      <c r="L1064" s="12">
        <f t="shared" si="1289"/>
        <v>0</v>
      </c>
      <c r="M1064" s="13">
        <f t="shared" si="1290"/>
        <v>4.3757338570591647E-3</v>
      </c>
      <c r="N1064" s="13">
        <f t="shared" si="1291"/>
        <v>2.3767590603332323E-2</v>
      </c>
      <c r="O1064" s="13">
        <f t="shared" si="1292"/>
        <v>0</v>
      </c>
      <c r="P1064" s="13">
        <f t="shared" si="1293"/>
        <v>0</v>
      </c>
      <c r="Q1064" s="13">
        <f t="shared" si="1294"/>
        <v>6.4548985557735306E-2</v>
      </c>
      <c r="R1064" s="13">
        <f t="shared" si="1295"/>
        <v>0</v>
      </c>
      <c r="S1064" s="13">
        <f t="shared" si="1296"/>
        <v>0</v>
      </c>
      <c r="T1064" s="13">
        <f t="shared" si="1297"/>
        <v>0</v>
      </c>
      <c r="U1064" s="13">
        <f t="shared" si="1298"/>
        <v>0</v>
      </c>
      <c r="V1064" s="13">
        <f t="shared" si="1299"/>
        <v>0</v>
      </c>
      <c r="W1064" s="13">
        <f t="shared" si="1300"/>
        <v>0.11686983354968403</v>
      </c>
      <c r="X1064" s="13">
        <f t="shared" si="1301"/>
        <v>0</v>
      </c>
      <c r="Y1064" s="13">
        <f t="shared" si="1302"/>
        <v>0</v>
      </c>
      <c r="Z1064" s="13">
        <f t="shared" si="1303"/>
        <v>0</v>
      </c>
      <c r="AA1064" s="13">
        <f t="shared" si="1304"/>
        <v>0</v>
      </c>
      <c r="AB1064" s="13">
        <f t="shared" si="1305"/>
        <v>0</v>
      </c>
      <c r="AC1064" s="13">
        <f t="shared" si="1306"/>
        <v>0</v>
      </c>
      <c r="AD1064" s="13">
        <f t="shared" si="1307"/>
        <v>0.15869991459874358</v>
      </c>
      <c r="AE1064" s="13">
        <f t="shared" si="1308"/>
        <v>0</v>
      </c>
      <c r="AF1064" s="13">
        <f t="shared" si="1309"/>
        <v>0</v>
      </c>
      <c r="AG1064" s="13">
        <f t="shared" si="1310"/>
        <v>0</v>
      </c>
      <c r="AH1064" s="13">
        <f t="shared" si="1311"/>
        <v>0</v>
      </c>
      <c r="AI1064" s="13">
        <f t="shared" si="1312"/>
        <v>0</v>
      </c>
      <c r="AJ1064" s="13">
        <f t="shared" si="1313"/>
        <v>0</v>
      </c>
      <c r="AK1064" s="13">
        <f t="shared" si="1314"/>
        <v>0</v>
      </c>
      <c r="AL1064" s="13">
        <f t="shared" si="1315"/>
        <v>0</v>
      </c>
      <c r="AM1064" s="13">
        <f t="shared" si="1316"/>
        <v>0.17240146326000555</v>
      </c>
      <c r="AN1064" s="13">
        <f t="shared" si="1317"/>
        <v>0</v>
      </c>
      <c r="AO1064" s="13">
        <f t="shared" si="1318"/>
        <v>0</v>
      </c>
      <c r="AP1064" s="13">
        <f t="shared" si="1319"/>
        <v>0</v>
      </c>
      <c r="AQ1064" s="13">
        <f t="shared" si="1320"/>
        <v>0</v>
      </c>
      <c r="AR1064" s="13">
        <f t="shared" si="1321"/>
        <v>0</v>
      </c>
      <c r="AS1064" s="13">
        <f t="shared" si="1322"/>
        <v>0</v>
      </c>
      <c r="AT1064" s="13">
        <f t="shared" si="1323"/>
        <v>0</v>
      </c>
      <c r="AU1064" s="13">
        <f t="shared" si="1324"/>
        <v>0</v>
      </c>
      <c r="AV1064" s="13">
        <f t="shared" si="1325"/>
        <v>0</v>
      </c>
      <c r="AW1064" s="13">
        <f t="shared" si="1326"/>
        <v>0</v>
      </c>
      <c r="AX1064" s="13">
        <f t="shared" si="1327"/>
        <v>0.1560716263844078</v>
      </c>
      <c r="AY1064" s="13">
        <f t="shared" si="1328"/>
        <v>0</v>
      </c>
      <c r="AZ1064" s="13">
        <f t="shared" si="1329"/>
        <v>0</v>
      </c>
      <c r="BA1064" s="13">
        <f t="shared" si="1330"/>
        <v>0</v>
      </c>
      <c r="BB1064" s="13">
        <f t="shared" si="1331"/>
        <v>0</v>
      </c>
      <c r="BC1064" s="13">
        <f t="shared" si="1332"/>
        <v>0</v>
      </c>
      <c r="BD1064" s="13">
        <f t="shared" si="1333"/>
        <v>0</v>
      </c>
      <c r="BE1064" s="13">
        <f t="shared" si="1334"/>
        <v>0</v>
      </c>
      <c r="BF1064" s="13">
        <f t="shared" si="1335"/>
        <v>0</v>
      </c>
      <c r="BG1064" s="13">
        <f t="shared" si="1336"/>
        <v>0</v>
      </c>
      <c r="BH1064" s="13">
        <f t="shared" si="1337"/>
        <v>0</v>
      </c>
      <c r="BI1064" s="13">
        <f t="shared" si="1338"/>
        <v>0</v>
      </c>
      <c r="BJ1064" s="14">
        <f t="shared" si="1339"/>
        <v>0.69235941395390843</v>
      </c>
      <c r="BK1064" s="14">
        <f t="shared" si="1340"/>
        <v>4.3757338570591647E-3</v>
      </c>
      <c r="BL1064" s="14">
        <f t="shared" si="1341"/>
        <v>0</v>
      </c>
      <c r="BM1064" s="14">
        <f t="shared" si="1342"/>
        <v>0.60404283779284096</v>
      </c>
      <c r="BN1064" s="14">
        <f t="shared" si="1343"/>
        <v>9.2692310018126792E-2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1.2931034482758601</v>
      </c>
      <c r="F1065" s="10">
        <f>VLOOKUP(B1065,home!$B$2:$E$405,3,FALSE)</f>
        <v>0.77</v>
      </c>
      <c r="G1065" s="10">
        <f>VLOOKUP(C1065,away!$B$2:$E$405,4,FALSE)</f>
        <v>0</v>
      </c>
      <c r="H1065" s="10">
        <f>VLOOKUP(A1065,away!$A$2:$E$405,3,FALSE)</f>
        <v>1.13793103448276</v>
      </c>
      <c r="I1065" s="10">
        <f>VLOOKUP(C1065,away!$B$2:$E$405,3,FALSE)</f>
        <v>0.26</v>
      </c>
      <c r="J1065" s="10">
        <f>VLOOKUP(B1065,home!$B$2:$E$405,4,FALSE)</f>
        <v>0.59</v>
      </c>
      <c r="K1065" s="12">
        <f t="shared" si="1288"/>
        <v>0</v>
      </c>
      <c r="L1065" s="12">
        <f t="shared" si="1289"/>
        <v>0.17455862068965536</v>
      </c>
      <c r="M1065" s="13">
        <f t="shared" si="1290"/>
        <v>0.83982762151183199</v>
      </c>
      <c r="N1065" s="13">
        <f t="shared" si="1291"/>
        <v>0</v>
      </c>
      <c r="O1065" s="13">
        <f t="shared" si="1292"/>
        <v>0.14659915122817932</v>
      </c>
      <c r="P1065" s="13">
        <f t="shared" si="1293"/>
        <v>0</v>
      </c>
      <c r="Q1065" s="13">
        <f t="shared" si="1294"/>
        <v>0</v>
      </c>
      <c r="R1065" s="13">
        <f t="shared" si="1295"/>
        <v>1.2795072816332588E-2</v>
      </c>
      <c r="S1065" s="13">
        <f t="shared" si="1296"/>
        <v>0</v>
      </c>
      <c r="T1065" s="13">
        <f t="shared" si="1297"/>
        <v>0</v>
      </c>
      <c r="U1065" s="13">
        <f t="shared" si="1298"/>
        <v>0</v>
      </c>
      <c r="V1065" s="13">
        <f t="shared" si="1299"/>
        <v>0</v>
      </c>
      <c r="W1065" s="13">
        <f t="shared" si="1300"/>
        <v>0</v>
      </c>
      <c r="X1065" s="13">
        <f t="shared" si="1301"/>
        <v>0</v>
      </c>
      <c r="Y1065" s="13">
        <f t="shared" si="1302"/>
        <v>0</v>
      </c>
      <c r="Z1065" s="13">
        <f t="shared" si="1303"/>
        <v>7.4449675414757401E-4</v>
      </c>
      <c r="AA1065" s="13">
        <f t="shared" si="1304"/>
        <v>0</v>
      </c>
      <c r="AB1065" s="13">
        <f t="shared" si="1305"/>
        <v>0</v>
      </c>
      <c r="AC1065" s="13">
        <f t="shared" si="1306"/>
        <v>0</v>
      </c>
      <c r="AD1065" s="13">
        <f t="shared" si="1307"/>
        <v>0</v>
      </c>
      <c r="AE1065" s="13">
        <f t="shared" si="1308"/>
        <v>0</v>
      </c>
      <c r="AF1065" s="13">
        <f t="shared" si="1309"/>
        <v>0</v>
      </c>
      <c r="AG1065" s="13">
        <f t="shared" si="1310"/>
        <v>0</v>
      </c>
      <c r="AH1065" s="13">
        <f t="shared" si="1311"/>
        <v>3.2489581627981475E-5</v>
      </c>
      <c r="AI1065" s="13">
        <f t="shared" si="1312"/>
        <v>0</v>
      </c>
      <c r="AJ1065" s="13">
        <f t="shared" si="1313"/>
        <v>0</v>
      </c>
      <c r="AK1065" s="13">
        <f t="shared" si="1314"/>
        <v>0</v>
      </c>
      <c r="AL1065" s="13">
        <f t="shared" si="1315"/>
        <v>0</v>
      </c>
      <c r="AM1065" s="13">
        <f t="shared" si="1316"/>
        <v>0</v>
      </c>
      <c r="AN1065" s="13">
        <f t="shared" si="1317"/>
        <v>0</v>
      </c>
      <c r="AO1065" s="13">
        <f t="shared" si="1318"/>
        <v>0</v>
      </c>
      <c r="AP1065" s="13">
        <f t="shared" si="1319"/>
        <v>0</v>
      </c>
      <c r="AQ1065" s="13">
        <f t="shared" si="1320"/>
        <v>0</v>
      </c>
      <c r="AR1065" s="13">
        <f t="shared" si="1321"/>
        <v>1.1342673111528827E-6</v>
      </c>
      <c r="AS1065" s="13">
        <f t="shared" si="1322"/>
        <v>0</v>
      </c>
      <c r="AT1065" s="13">
        <f t="shared" si="1323"/>
        <v>0</v>
      </c>
      <c r="AU1065" s="13">
        <f t="shared" si="1324"/>
        <v>0</v>
      </c>
      <c r="AV1065" s="13">
        <f t="shared" si="1325"/>
        <v>0</v>
      </c>
      <c r="AW1065" s="13">
        <f t="shared" si="1326"/>
        <v>0</v>
      </c>
      <c r="AX1065" s="13">
        <f t="shared" si="1327"/>
        <v>0</v>
      </c>
      <c r="AY1065" s="13">
        <f t="shared" si="1328"/>
        <v>0</v>
      </c>
      <c r="AZ1065" s="13">
        <f t="shared" si="1329"/>
        <v>0</v>
      </c>
      <c r="BA1065" s="13">
        <f t="shared" si="1330"/>
        <v>0</v>
      </c>
      <c r="BB1065" s="13">
        <f t="shared" si="1331"/>
        <v>0</v>
      </c>
      <c r="BC1065" s="13">
        <f t="shared" si="1332"/>
        <v>0</v>
      </c>
      <c r="BD1065" s="13">
        <f t="shared" si="1333"/>
        <v>3.2999356221368591E-8</v>
      </c>
      <c r="BE1065" s="13">
        <f t="shared" si="1334"/>
        <v>0</v>
      </c>
      <c r="BF1065" s="13">
        <f t="shared" si="1335"/>
        <v>0</v>
      </c>
      <c r="BG1065" s="13">
        <f t="shared" si="1336"/>
        <v>0</v>
      </c>
      <c r="BH1065" s="13">
        <f t="shared" si="1337"/>
        <v>0</v>
      </c>
      <c r="BI1065" s="13">
        <f t="shared" si="1338"/>
        <v>0</v>
      </c>
      <c r="BJ1065" s="14">
        <f t="shared" si="1339"/>
        <v>0</v>
      </c>
      <c r="BK1065" s="14">
        <f t="shared" si="1340"/>
        <v>0.83982762151183199</v>
      </c>
      <c r="BL1065" s="14">
        <f t="shared" si="1341"/>
        <v>0.15942788089280727</v>
      </c>
      <c r="BM1065" s="14">
        <f t="shared" si="1342"/>
        <v>7.781536024429297E-4</v>
      </c>
      <c r="BN1065" s="14">
        <f t="shared" si="1343"/>
        <v>0.99922184555634397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1.2931034482758601</v>
      </c>
      <c r="F1066" s="10">
        <f>VLOOKUP(B1066,home!$B$2:$E$405,3,FALSE)</f>
        <v>0.52</v>
      </c>
      <c r="G1066" s="10">
        <f>VLOOKUP(C1066,away!$B$2:$E$405,4,FALSE)</f>
        <v>0.77</v>
      </c>
      <c r="H1066" s="10">
        <f>VLOOKUP(A1066,away!$A$2:$E$405,3,FALSE)</f>
        <v>1.13793103448276</v>
      </c>
      <c r="I1066" s="10">
        <f>VLOOKUP(C1066,away!$B$2:$E$405,3,FALSE)</f>
        <v>0.52</v>
      </c>
      <c r="J1066" s="10">
        <f>VLOOKUP(B1066,home!$B$2:$E$405,4,FALSE)</f>
        <v>0.59</v>
      </c>
      <c r="K1066" s="12">
        <f t="shared" si="1288"/>
        <v>0.51775862068965439</v>
      </c>
      <c r="L1066" s="12">
        <f t="shared" si="1289"/>
        <v>0.34911724137931072</v>
      </c>
      <c r="M1066" s="13">
        <f t="shared" si="1290"/>
        <v>0.42026245833808429</v>
      </c>
      <c r="N1066" s="13">
        <f t="shared" si="1291"/>
        <v>0.21759451075676986</v>
      </c>
      <c r="O1066" s="13">
        <f t="shared" si="1292"/>
        <v>0.14672087011027948</v>
      </c>
      <c r="P1066" s="13">
        <f t="shared" si="1293"/>
        <v>7.5965995334684247E-2</v>
      </c>
      <c r="Q1066" s="13">
        <f t="shared" si="1294"/>
        <v>5.6330716879532658E-2</v>
      </c>
      <c r="R1066" s="13">
        <f t="shared" si="1295"/>
        <v>2.5611392712836464E-2</v>
      </c>
      <c r="S1066" s="13">
        <f t="shared" si="1296"/>
        <v>3.4328741080097043E-3</v>
      </c>
      <c r="T1066" s="13">
        <f t="shared" si="1297"/>
        <v>1.9666024481901415E-2</v>
      </c>
      <c r="U1066" s="13">
        <f t="shared" si="1298"/>
        <v>1.3260519364939273E-2</v>
      </c>
      <c r="V1066" s="13">
        <f t="shared" si="1299"/>
        <v>6.8946782421229857E-5</v>
      </c>
      <c r="W1066" s="13">
        <f t="shared" si="1300"/>
        <v>9.7219047580020881E-3</v>
      </c>
      <c r="X1066" s="13">
        <f t="shared" si="1301"/>
        <v>3.3940845700660845E-3</v>
      </c>
      <c r="Y1066" s="13">
        <f t="shared" si="1302"/>
        <v>5.9246672105477745E-4</v>
      </c>
      <c r="Z1066" s="13">
        <f t="shared" si="1303"/>
        <v>2.9804595905958834E-3</v>
      </c>
      <c r="AA1066" s="13">
        <f t="shared" si="1304"/>
        <v>1.5431586466481766E-3</v>
      </c>
      <c r="AB1066" s="13">
        <f t="shared" si="1305"/>
        <v>3.9949184619693677E-4</v>
      </c>
      <c r="AC1066" s="13">
        <f t="shared" si="1306"/>
        <v>7.7891964411724616E-7</v>
      </c>
      <c r="AD1066" s="13">
        <f t="shared" si="1307"/>
        <v>1.258399999494837E-3</v>
      </c>
      <c r="AE1066" s="13">
        <f t="shared" si="1308"/>
        <v>4.3932913637536355E-4</v>
      </c>
      <c r="AF1066" s="13">
        <f t="shared" si="1309"/>
        <v>7.6688688074460942E-5</v>
      </c>
      <c r="AG1066" s="13">
        <f t="shared" si="1310"/>
        <v>8.9244477418514188E-6</v>
      </c>
      <c r="AH1066" s="13">
        <f t="shared" si="1311"/>
        <v>2.6013245757783602E-4</v>
      </c>
      <c r="AI1066" s="13">
        <f t="shared" si="1312"/>
        <v>1.3468582243211043E-4</v>
      </c>
      <c r="AJ1066" s="13">
        <f t="shared" si="1313"/>
        <v>3.4867372824450596E-5</v>
      </c>
      <c r="AK1066" s="13">
        <f t="shared" si="1314"/>
        <v>6.0176276202198275E-6</v>
      </c>
      <c r="AL1066" s="13">
        <f t="shared" si="1315"/>
        <v>5.6318526556091909E-9</v>
      </c>
      <c r="AM1066" s="13">
        <f t="shared" si="1316"/>
        <v>1.3030948960286181E-4</v>
      </c>
      <c r="AN1066" s="13">
        <f t="shared" si="1317"/>
        <v>4.5493289535697087E-5</v>
      </c>
      <c r="AO1066" s="13">
        <f t="shared" si="1318"/>
        <v>7.9412458719864117E-6</v>
      </c>
      <c r="AP1066" s="13">
        <f t="shared" si="1319"/>
        <v>9.2414195064757871E-7</v>
      </c>
      <c r="AQ1066" s="13">
        <f t="shared" si="1320"/>
        <v>8.0658472113244412E-8</v>
      </c>
      <c r="AR1066" s="13">
        <f t="shared" si="1321"/>
        <v>1.8163345196558938E-5</v>
      </c>
      <c r="AS1066" s="13">
        <f t="shared" si="1322"/>
        <v>9.4042285560804151E-6</v>
      </c>
      <c r="AT1066" s="13">
        <f t="shared" si="1323"/>
        <v>2.4345602029232276E-6</v>
      </c>
      <c r="AU1066" s="13">
        <f t="shared" si="1324"/>
        <v>4.2017151088381854E-7</v>
      </c>
      <c r="AV1066" s="13">
        <f t="shared" si="1325"/>
        <v>5.4386855482073488E-8</v>
      </c>
      <c r="AW1066" s="13">
        <f t="shared" si="1326"/>
        <v>2.8277917239137974E-11</v>
      </c>
      <c r="AX1066" s="13">
        <f t="shared" si="1327"/>
        <v>1.1244810266591757E-5</v>
      </c>
      <c r="AY1066" s="13">
        <f t="shared" si="1328"/>
        <v>3.9257571401062659E-6</v>
      </c>
      <c r="AZ1066" s="13">
        <f t="shared" si="1329"/>
        <v>6.8527475153951565E-7</v>
      </c>
      <c r="BA1066" s="13">
        <f t="shared" si="1330"/>
        <v>7.9747076948122786E-8</v>
      </c>
      <c r="BB1066" s="13">
        <f t="shared" si="1331"/>
        <v>6.9602698780480584E-9</v>
      </c>
      <c r="BC1066" s="13">
        <f t="shared" si="1332"/>
        <v>4.8599004381592992E-10</v>
      </c>
      <c r="BD1066" s="13">
        <f t="shared" si="1333"/>
        <v>1.0568561615404687E-6</v>
      </c>
      <c r="BE1066" s="13">
        <f t="shared" si="1334"/>
        <v>5.4719638846655565E-7</v>
      </c>
      <c r="BF1066" s="13">
        <f t="shared" si="1335"/>
        <v>1.4165782366940204E-7</v>
      </c>
      <c r="BG1066" s="13">
        <f t="shared" si="1336"/>
        <v>2.4448186464322631E-8</v>
      </c>
      <c r="BH1066" s="13">
        <f t="shared" si="1337"/>
        <v>3.1645648255327903E-9</v>
      </c>
      <c r="BI1066" s="13">
        <f t="shared" si="1338"/>
        <v>3.2769614383017104E-10</v>
      </c>
      <c r="BJ1066" s="14">
        <f t="shared" si="1339"/>
        <v>0.30928374229994177</v>
      </c>
      <c r="BK1066" s="14">
        <f t="shared" si="1340"/>
        <v>0.49973498487183632</v>
      </c>
      <c r="BL1066" s="14">
        <f t="shared" si="1341"/>
        <v>0.18800338630449806</v>
      </c>
      <c r="BM1066" s="14">
        <f t="shared" si="1342"/>
        <v>5.7512703205822843E-2</v>
      </c>
      <c r="BN1066" s="14">
        <f t="shared" si="1343"/>
        <v>0.94248594413218689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1.2931034482758601</v>
      </c>
      <c r="F1067" s="10">
        <f>VLOOKUP(B1067,home!$B$2:$E$405,3,FALSE)</f>
        <v>0.26</v>
      </c>
      <c r="G1067" s="10">
        <f>VLOOKUP(C1067,away!$B$2:$E$405,4,FALSE)</f>
        <v>0.77</v>
      </c>
      <c r="H1067" s="10">
        <f>VLOOKUP(A1067,away!$A$2:$E$405,3,FALSE)</f>
        <v>1.13793103448276</v>
      </c>
      <c r="I1067" s="10">
        <f>VLOOKUP(C1067,away!$B$2:$E$405,3,FALSE)</f>
        <v>1.93</v>
      </c>
      <c r="J1067" s="10">
        <f>VLOOKUP(B1067,home!$B$2:$E$405,4,FALSE)</f>
        <v>2.0499999999999998</v>
      </c>
      <c r="K1067" s="12">
        <f t="shared" si="1288"/>
        <v>0.2588793103448272</v>
      </c>
      <c r="L1067" s="12">
        <f t="shared" si="1289"/>
        <v>4.502224137931039</v>
      </c>
      <c r="M1067" s="13">
        <f t="shared" si="1290"/>
        <v>8.5561629033939646E-3</v>
      </c>
      <c r="N1067" s="13">
        <f t="shared" si="1291"/>
        <v>2.2150135516286239E-3</v>
      </c>
      <c r="O1067" s="13">
        <f t="shared" si="1292"/>
        <v>3.8521763151730434E-2</v>
      </c>
      <c r="P1067" s="13">
        <f t="shared" si="1293"/>
        <v>9.9724874779867512E-3</v>
      </c>
      <c r="Q1067" s="13">
        <f t="shared" si="1294"/>
        <v>2.8671059032503215E-4</v>
      </c>
      <c r="R1067" s="13">
        <f t="shared" si="1295"/>
        <v>8.6716805948691619E-2</v>
      </c>
      <c r="S1067" s="13">
        <f t="shared" si="1296"/>
        <v>2.9058150137357018E-3</v>
      </c>
      <c r="T1067" s="13">
        <f t="shared" si="1297"/>
        <v>1.2908353403618174E-3</v>
      </c>
      <c r="U1067" s="13">
        <f t="shared" si="1298"/>
        <v>2.2449186919303494E-2</v>
      </c>
      <c r="V1067" s="13">
        <f t="shared" si="1299"/>
        <v>3.7631359556604822E-4</v>
      </c>
      <c r="W1067" s="13">
        <f t="shared" si="1300"/>
        <v>2.4741146630634222E-5</v>
      </c>
      <c r="X1067" s="13">
        <f t="shared" si="1301"/>
        <v>1.1139018756053261E-4</v>
      </c>
      <c r="Y1067" s="13">
        <f t="shared" si="1302"/>
        <v>2.5075179558184786E-4</v>
      </c>
      <c r="Z1067" s="13">
        <f t="shared" si="1303"/>
        <v>0.13013949896882707</v>
      </c>
      <c r="AA1067" s="13">
        <f t="shared" si="1304"/>
        <v>3.3690423741671298E-2</v>
      </c>
      <c r="AB1067" s="13">
        <f t="shared" si="1305"/>
        <v>4.3608768317344284E-3</v>
      </c>
      <c r="AC1067" s="13">
        <f t="shared" si="1306"/>
        <v>2.741286209389764E-5</v>
      </c>
      <c r="AD1067" s="13">
        <f t="shared" si="1307"/>
        <v>1.6012427442197073E-6</v>
      </c>
      <c r="AE1067" s="13">
        <f t="shared" si="1308"/>
        <v>7.2091537337129037E-6</v>
      </c>
      <c r="AF1067" s="13">
        <f t="shared" si="1309"/>
        <v>1.6228612976988955E-5</v>
      </c>
      <c r="AG1067" s="13">
        <f t="shared" si="1310"/>
        <v>2.4354951023380182E-5</v>
      </c>
      <c r="AH1067" s="13">
        <f t="shared" si="1311"/>
        <v>0.14647929838892626</v>
      </c>
      <c r="AI1067" s="13">
        <f t="shared" si="1312"/>
        <v>3.7920459746719384E-2</v>
      </c>
      <c r="AJ1067" s="13">
        <f t="shared" si="1313"/>
        <v>4.9084112335947465E-3</v>
      </c>
      <c r="AK1067" s="13">
        <f t="shared" si="1314"/>
        <v>4.2356203834727045E-4</v>
      </c>
      <c r="AL1067" s="13">
        <f t="shared" si="1315"/>
        <v>1.2780234647413392E-6</v>
      </c>
      <c r="AM1067" s="13">
        <f t="shared" si="1316"/>
        <v>8.2905723463651266E-8</v>
      </c>
      <c r="AN1067" s="13">
        <f t="shared" si="1317"/>
        <v>3.7326014935068647E-7</v>
      </c>
      <c r="AO1067" s="13">
        <f t="shared" si="1318"/>
        <v>8.4025042706720273E-7</v>
      </c>
      <c r="AP1067" s="13">
        <f t="shared" si="1319"/>
        <v>1.2609985848829408E-6</v>
      </c>
      <c r="AQ1067" s="13">
        <f t="shared" si="1320"/>
        <v>1.4193245666892153E-6</v>
      </c>
      <c r="AR1067" s="13">
        <f t="shared" si="1321"/>
        <v>0.13189652658276535</v>
      </c>
      <c r="AS1067" s="13">
        <f t="shared" si="1322"/>
        <v>3.4145281838624461E-2</v>
      </c>
      <c r="AT1067" s="13">
        <f t="shared" si="1323"/>
        <v>4.4197535069564258E-3</v>
      </c>
      <c r="AU1067" s="13">
        <f t="shared" si="1324"/>
        <v>3.813942465916706E-4</v>
      </c>
      <c r="AV1067" s="13">
        <f t="shared" si="1325"/>
        <v>2.4683769881784145E-5</v>
      </c>
      <c r="AW1067" s="13">
        <f t="shared" si="1326"/>
        <v>4.1377169826814031E-8</v>
      </c>
      <c r="AX1067" s="13">
        <f t="shared" si="1327"/>
        <v>3.5770960856515026E-9</v>
      </c>
      <c r="AY1067" s="13">
        <f t="shared" si="1328"/>
        <v>1.6104888340518834E-8</v>
      </c>
      <c r="AZ1067" s="13">
        <f t="shared" si="1329"/>
        <v>3.6253908512684021E-8</v>
      </c>
      <c r="BA1067" s="13">
        <f t="shared" si="1330"/>
        <v>5.440774066671651E-8</v>
      </c>
      <c r="BB1067" s="13">
        <f t="shared" si="1331"/>
        <v>6.1238960829995843E-8</v>
      </c>
      <c r="BC1067" s="13">
        <f t="shared" si="1332"/>
        <v>5.5142305526124125E-8</v>
      </c>
      <c r="BD1067" s="13">
        <f t="shared" si="1333"/>
        <v>9.8971287615031531E-2</v>
      </c>
      <c r="BE1067" s="13">
        <f t="shared" si="1334"/>
        <v>2.5621618681718899E-2</v>
      </c>
      <c r="BF1067" s="13">
        <f t="shared" si="1335"/>
        <v>3.3164534871207639E-3</v>
      </c>
      <c r="BG1067" s="13">
        <f t="shared" si="1336"/>
        <v>2.8618706384550704E-4</v>
      </c>
      <c r="BH1067" s="13">
        <f t="shared" si="1337"/>
        <v>1.8521977429483963E-5</v>
      </c>
      <c r="BI1067" s="13">
        <f t="shared" si="1338"/>
        <v>9.5899134863345275E-7</v>
      </c>
      <c r="BJ1067" s="14">
        <f t="shared" si="1339"/>
        <v>4.2330400369182059E-3</v>
      </c>
      <c r="BK1067" s="14">
        <f t="shared" si="1340"/>
        <v>2.1839485981129444E-2</v>
      </c>
      <c r="BL1067" s="14">
        <f t="shared" si="1341"/>
        <v>0.67455345576203329</v>
      </c>
      <c r="BM1067" s="14">
        <f t="shared" si="1342"/>
        <v>0.68449656239743295</v>
      </c>
      <c r="BN1067" s="14">
        <f t="shared" si="1343"/>
        <v>0.14626894362375642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1.22727272727273</v>
      </c>
      <c r="F1068" s="10">
        <f>VLOOKUP(B1068,home!$B$2:$E$405,3,FALSE)</f>
        <v>1.0900000000000001</v>
      </c>
      <c r="G1068" s="10">
        <f>VLOOKUP(C1068,away!$B$2:$E$405,4,FALSE)</f>
        <v>1.0900000000000001</v>
      </c>
      <c r="H1068" s="10">
        <f>VLOOKUP(A1068,away!$A$2:$E$405,3,FALSE)</f>
        <v>0.92424242424242398</v>
      </c>
      <c r="I1068" s="10">
        <f>VLOOKUP(C1068,away!$B$2:$E$405,3,FALSE)</f>
        <v>1.0900000000000001</v>
      </c>
      <c r="J1068" s="10">
        <f>VLOOKUP(B1068,home!$B$2:$E$405,4,FALSE)</f>
        <v>1.44</v>
      </c>
      <c r="K1068" s="12">
        <f t="shared" si="1288"/>
        <v>1.4581227272727306</v>
      </c>
      <c r="L1068" s="12">
        <f t="shared" si="1289"/>
        <v>1.4506909090909086</v>
      </c>
      <c r="M1068" s="13">
        <f t="shared" si="1290"/>
        <v>5.4540396245504962E-2</v>
      </c>
      <c r="N1068" s="13">
        <f t="shared" si="1291"/>
        <v>7.9526591320031093E-2</v>
      </c>
      <c r="O1068" s="13">
        <f t="shared" si="1292"/>
        <v>7.9121257011569968E-2</v>
      </c>
      <c r="P1068" s="13">
        <f t="shared" si="1293"/>
        <v>0.11536850305895706</v>
      </c>
      <c r="Q1068" s="13">
        <f t="shared" si="1294"/>
        <v>5.797976511313381E-2</v>
      </c>
      <c r="R1068" s="13">
        <f t="shared" si="1295"/>
        <v>5.7390244131264943E-2</v>
      </c>
      <c r="S1068" s="13">
        <f t="shared" si="1296"/>
        <v>6.1009327096525942E-2</v>
      </c>
      <c r="T1068" s="13">
        <f t="shared" si="1297"/>
        <v>8.4110718160849432E-2</v>
      </c>
      <c r="U1068" s="13">
        <f t="shared" si="1298"/>
        <v>8.3682019291527854E-2</v>
      </c>
      <c r="V1068" s="13">
        <f t="shared" si="1299"/>
        <v>1.4339126438151198E-2</v>
      </c>
      <c r="W1068" s="13">
        <f t="shared" si="1300"/>
        <v>2.8180537744464995E-2</v>
      </c>
      <c r="X1068" s="13">
        <f t="shared" si="1301"/>
        <v>4.0881249919188588E-2</v>
      </c>
      <c r="Y1068" s="13">
        <f t="shared" si="1302"/>
        <v>2.9653028805020167E-2</v>
      </c>
      <c r="Z1068" s="13">
        <f t="shared" si="1303"/>
        <v>2.7751835143911299E-2</v>
      </c>
      <c r="AA1068" s="13">
        <f t="shared" si="1304"/>
        <v>4.0465581546863152E-2</v>
      </c>
      <c r="AB1068" s="13">
        <f t="shared" si="1305"/>
        <v>2.9501892062894598E-2</v>
      </c>
      <c r="AC1068" s="13">
        <f t="shared" si="1306"/>
        <v>1.8957090365828622E-3</v>
      </c>
      <c r="AD1068" s="13">
        <f t="shared" si="1307"/>
        <v>1.0272670637992859E-2</v>
      </c>
      <c r="AE1068" s="13">
        <f t="shared" si="1308"/>
        <v>1.4902469906621345E-2</v>
      </c>
      <c r="AF1068" s="13">
        <f t="shared" si="1309"/>
        <v>1.0809438808268216E-2</v>
      </c>
      <c r="AG1068" s="13">
        <f t="shared" si="1310"/>
        <v>5.2270515371763866E-3</v>
      </c>
      <c r="AH1068" s="13">
        <f t="shared" si="1311"/>
        <v>1.0064833738465433E-2</v>
      </c>
      <c r="AI1068" s="13">
        <f t="shared" si="1312"/>
        <v>1.4675762820277811E-2</v>
      </c>
      <c r="AJ1068" s="13">
        <f t="shared" si="1313"/>
        <v>1.0699531654155613E-2</v>
      </c>
      <c r="AK1068" s="13">
        <f t="shared" si="1314"/>
        <v>5.2004100920327642E-3</v>
      </c>
      <c r="AL1068" s="13">
        <f t="shared" si="1315"/>
        <v>1.6039862475617945E-4</v>
      </c>
      <c r="AM1068" s="13">
        <f t="shared" si="1316"/>
        <v>2.9957629054089313E-3</v>
      </c>
      <c r="AN1068" s="13">
        <f t="shared" si="1317"/>
        <v>4.3459260126685042E-3</v>
      </c>
      <c r="AO1068" s="13">
        <f t="shared" si="1318"/>
        <v>3.1522976790799503E-3</v>
      </c>
      <c r="AP1068" s="13">
        <f t="shared" si="1319"/>
        <v>1.5243365285965511E-3</v>
      </c>
      <c r="AQ1068" s="13">
        <f t="shared" si="1320"/>
        <v>5.5283528610755291E-4</v>
      </c>
      <c r="AR1068" s="13">
        <f t="shared" si="1321"/>
        <v>2.9201925611806491E-3</v>
      </c>
      <c r="AS1068" s="13">
        <f t="shared" si="1322"/>
        <v>4.257999141470268E-3</v>
      </c>
      <c r="AT1068" s="13">
        <f t="shared" si="1323"/>
        <v>3.1043426604427872E-3</v>
      </c>
      <c r="AU1068" s="13">
        <f t="shared" si="1324"/>
        <v>1.5088375288113069E-3</v>
      </c>
      <c r="AV1068" s="13">
        <f t="shared" si="1325"/>
        <v>5.500175731304477E-4</v>
      </c>
      <c r="AW1068" s="13">
        <f t="shared" si="1326"/>
        <v>9.4246907413251623E-6</v>
      </c>
      <c r="AX1068" s="13">
        <f t="shared" si="1327"/>
        <v>7.2803166298289089E-4</v>
      </c>
      <c r="AY1068" s="13">
        <f t="shared" si="1328"/>
        <v>1.0561489150196159E-3</v>
      </c>
      <c r="AZ1068" s="13">
        <f t="shared" si="1329"/>
        <v>7.6607281483259183E-4</v>
      </c>
      <c r="BA1068" s="13">
        <f t="shared" si="1330"/>
        <v>3.7044495605977458E-4</v>
      </c>
      <c r="BB1068" s="13">
        <f t="shared" si="1331"/>
        <v>1.343502825186241E-4</v>
      </c>
      <c r="BC1068" s="13">
        <f t="shared" si="1332"/>
        <v>3.8980146696712581E-5</v>
      </c>
      <c r="BD1068" s="13">
        <f t="shared" si="1333"/>
        <v>7.0604946688327774E-4</v>
      </c>
      <c r="BE1068" s="13">
        <f t="shared" si="1334"/>
        <v>1.0295067742413025E-3</v>
      </c>
      <c r="BF1068" s="13">
        <f t="shared" si="1335"/>
        <v>7.5057361270123983E-4</v>
      </c>
      <c r="BG1068" s="13">
        <f t="shared" si="1336"/>
        <v>3.6480948105695931E-4</v>
      </c>
      <c r="BH1068" s="13">
        <f t="shared" si="1337"/>
        <v>1.3298424886343081E-4</v>
      </c>
      <c r="BI1068" s="13">
        <f t="shared" si="1338"/>
        <v>3.878147112741227E-5</v>
      </c>
      <c r="BJ1068" s="14">
        <f t="shared" si="1339"/>
        <v>0.37720870914271859</v>
      </c>
      <c r="BK1068" s="14">
        <f t="shared" si="1340"/>
        <v>0.24836960941549782</v>
      </c>
      <c r="BL1068" s="14">
        <f t="shared" si="1341"/>
        <v>0.3461656268689613</v>
      </c>
      <c r="BM1068" s="14">
        <f t="shared" si="1342"/>
        <v>0.55452229946634857</v>
      </c>
      <c r="BN1068" s="14">
        <f t="shared" si="1343"/>
        <v>0.44392675688046179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1.22727272727273</v>
      </c>
      <c r="F1069" s="10">
        <f>VLOOKUP(B1069,home!$B$2:$E$405,3,FALSE)</f>
        <v>0.54</v>
      </c>
      <c r="G1069" s="10">
        <f>VLOOKUP(C1069,away!$B$2:$E$405,4,FALSE)</f>
        <v>1.22</v>
      </c>
      <c r="H1069" s="10">
        <f>VLOOKUP(A1069,away!$A$2:$E$405,3,FALSE)</f>
        <v>0.92424242424242398</v>
      </c>
      <c r="I1069" s="10">
        <f>VLOOKUP(C1069,away!$B$2:$E$405,3,FALSE)</f>
        <v>0.2</v>
      </c>
      <c r="J1069" s="10">
        <f>VLOOKUP(B1069,home!$B$2:$E$405,4,FALSE)</f>
        <v>0.72</v>
      </c>
      <c r="K1069" s="12">
        <f t="shared" si="1288"/>
        <v>0.80852727272727465</v>
      </c>
      <c r="L1069" s="12">
        <f t="shared" si="1289"/>
        <v>0.13309090909090907</v>
      </c>
      <c r="M1069" s="13">
        <f t="shared" si="1290"/>
        <v>0.38999623965383046</v>
      </c>
      <c r="N1069" s="13">
        <f t="shared" si="1291"/>
        <v>0.3153225960212041</v>
      </c>
      <c r="O1069" s="13">
        <f t="shared" si="1292"/>
        <v>5.190495407756434E-2</v>
      </c>
      <c r="P1069" s="13">
        <f t="shared" si="1293"/>
        <v>4.1966570961367529E-2</v>
      </c>
      <c r="Q1069" s="13">
        <f t="shared" si="1294"/>
        <v>0.12747345929515416</v>
      </c>
      <c r="R1069" s="13">
        <f t="shared" si="1295"/>
        <v>3.4540387622524621E-3</v>
      </c>
      <c r="S1069" s="13">
        <f t="shared" si="1296"/>
        <v>1.1289808074936639E-3</v>
      </c>
      <c r="T1069" s="13">
        <f t="shared" si="1297"/>
        <v>1.6965558582555065E-2</v>
      </c>
      <c r="U1069" s="13">
        <f t="shared" si="1298"/>
        <v>2.7926845403382743E-3</v>
      </c>
      <c r="V1069" s="13">
        <f t="shared" si="1299"/>
        <v>1.3498549858885234E-5</v>
      </c>
      <c r="W1069" s="13">
        <f t="shared" si="1300"/>
        <v>3.4355256129674092E-2</v>
      </c>
      <c r="X1069" s="13">
        <f t="shared" si="1301"/>
        <v>4.5723722703493522E-3</v>
      </c>
      <c r="Y1069" s="13">
        <f t="shared" si="1302"/>
        <v>3.042705910814295E-4</v>
      </c>
      <c r="Z1069" s="13">
        <f t="shared" si="1303"/>
        <v>1.5323371963447285E-4</v>
      </c>
      <c r="AA1069" s="13">
        <f t="shared" si="1304"/>
        <v>1.2389364142591615E-4</v>
      </c>
      <c r="AB1069" s="13">
        <f t="shared" si="1305"/>
        <v>5.0085694005173444E-5</v>
      </c>
      <c r="AC1069" s="13">
        <f t="shared" si="1306"/>
        <v>9.0784184712795596E-8</v>
      </c>
      <c r="AD1069" s="13">
        <f t="shared" si="1307"/>
        <v>6.9442903855930936E-3</v>
      </c>
      <c r="AE1069" s="13">
        <f t="shared" si="1308"/>
        <v>9.242219204098444E-4</v>
      </c>
      <c r="AF1069" s="13">
        <f t="shared" si="1309"/>
        <v>6.1502767794545981E-5</v>
      </c>
      <c r="AG1069" s="13">
        <f t="shared" si="1310"/>
        <v>2.7284864257944034E-6</v>
      </c>
      <c r="AH1069" s="13">
        <f t="shared" si="1311"/>
        <v>5.0985037623833691E-6</v>
      </c>
      <c r="AI1069" s="13">
        <f t="shared" si="1312"/>
        <v>4.122279341989574E-6</v>
      </c>
      <c r="AJ1069" s="13">
        <f t="shared" si="1313"/>
        <v>1.6664876368994072E-6</v>
      </c>
      <c r="AK1069" s="13">
        <f t="shared" si="1314"/>
        <v>4.4913356803199955E-7</v>
      </c>
      <c r="AL1069" s="13">
        <f t="shared" si="1315"/>
        <v>3.9076283743670903E-10</v>
      </c>
      <c r="AM1069" s="13">
        <f t="shared" si="1316"/>
        <v>1.1229296332979637E-3</v>
      </c>
      <c r="AN1069" s="13">
        <f t="shared" si="1317"/>
        <v>1.4945172574074719E-4</v>
      </c>
      <c r="AO1069" s="13">
        <f t="shared" si="1318"/>
        <v>9.945333022020627E-6</v>
      </c>
      <c r="AP1069" s="13">
        <f t="shared" si="1319"/>
        <v>4.4121113770418779E-7</v>
      </c>
      <c r="AQ1069" s="13">
        <f t="shared" si="1320"/>
        <v>1.4680297854521155E-8</v>
      </c>
      <c r="AR1069" s="13">
        <f t="shared" si="1321"/>
        <v>1.3571290014780476E-7</v>
      </c>
      <c r="AS1069" s="13">
        <f t="shared" si="1322"/>
        <v>1.0972758103041352E-7</v>
      </c>
      <c r="AT1069" s="13">
        <f t="shared" si="1323"/>
        <v>4.4358870916740641E-8</v>
      </c>
      <c r="AU1069" s="13">
        <f t="shared" si="1324"/>
        <v>1.1955118974524511E-8</v>
      </c>
      <c r="AV1069" s="13">
        <f t="shared" si="1325"/>
        <v>2.4165099349005983E-9</v>
      </c>
      <c r="AW1069" s="13">
        <f t="shared" si="1326"/>
        <v>1.1680295203265616E-12</v>
      </c>
      <c r="AX1069" s="13">
        <f t="shared" si="1327"/>
        <v>1.5131987231250683E-4</v>
      </c>
      <c r="AY1069" s="13">
        <f t="shared" si="1328"/>
        <v>2.0139299369591821E-5</v>
      </c>
      <c r="AZ1069" s="13">
        <f t="shared" si="1329"/>
        <v>1.3401788307764734E-6</v>
      </c>
      <c r="BA1069" s="13">
        <f t="shared" si="1330"/>
        <v>5.945520631081081E-8</v>
      </c>
      <c r="BB1069" s="13">
        <f t="shared" si="1331"/>
        <v>1.9782368645233413E-9</v>
      </c>
      <c r="BC1069" s="13">
        <f t="shared" si="1332"/>
        <v>5.2657068539312275E-11</v>
      </c>
      <c r="BD1069" s="13">
        <f t="shared" si="1333"/>
        <v>3.0103588760058466E-9</v>
      </c>
      <c r="BE1069" s="13">
        <f t="shared" si="1334"/>
        <v>2.4339572519473508E-9</v>
      </c>
      <c r="BF1069" s="13">
        <f t="shared" si="1335"/>
        <v>9.839604094258818E-10</v>
      </c>
      <c r="BG1069" s="13">
        <f t="shared" si="1336"/>
        <v>2.6518627543490695E-10</v>
      </c>
      <c r="BH1069" s="13">
        <f t="shared" si="1337"/>
        <v>5.3602584010522293E-11</v>
      </c>
      <c r="BI1069" s="13">
        <f t="shared" si="1338"/>
        <v>8.6678302122324426E-12</v>
      </c>
      <c r="BJ1069" s="14">
        <f t="shared" si="1339"/>
        <v>0.50838189987035121</v>
      </c>
      <c r="BK1069" s="14">
        <f t="shared" si="1340"/>
        <v>0.4331255204468677</v>
      </c>
      <c r="BL1069" s="14">
        <f t="shared" si="1341"/>
        <v>5.8337304046609688E-2</v>
      </c>
      <c r="BM1069" s="14">
        <f t="shared" si="1342"/>
        <v>6.9859960013888167E-2</v>
      </c>
      <c r="BN1069" s="14">
        <f t="shared" si="1343"/>
        <v>0.93011785877137321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1.22727272727273</v>
      </c>
      <c r="F1070" s="10">
        <f>VLOOKUP(B1070,home!$B$2:$E$405,3,FALSE)</f>
        <v>0.27</v>
      </c>
      <c r="G1070" s="10">
        <f>VLOOKUP(C1070,away!$B$2:$E$405,4,FALSE)</f>
        <v>0.54</v>
      </c>
      <c r="H1070" s="10">
        <f>VLOOKUP(A1070,away!$A$2:$E$405,3,FALSE)</f>
        <v>0.92424242424242398</v>
      </c>
      <c r="I1070" s="10">
        <f>VLOOKUP(C1070,away!$B$2:$E$405,3,FALSE)</f>
        <v>0.27</v>
      </c>
      <c r="J1070" s="10">
        <f>VLOOKUP(B1070,home!$B$2:$E$405,4,FALSE)</f>
        <v>0.72</v>
      </c>
      <c r="K1070" s="12">
        <f t="shared" ref="K1070:K1133" si="1344">E1070*F1070*G1070</f>
        <v>0.17893636363636406</v>
      </c>
      <c r="L1070" s="12">
        <f t="shared" ref="L1070:L1133" si="1345">H1070*I1070*J1070</f>
        <v>0.17967272727272723</v>
      </c>
      <c r="M1070" s="13">
        <f t="shared" ref="M1070:M1133" si="1346">_xlfn.POISSON.DIST(0,K1070,FALSE) * _xlfn.POISSON.DIST(0,L1070,FALSE)</f>
        <v>0.69864740560059135</v>
      </c>
      <c r="N1070" s="13">
        <f t="shared" ref="N1070:N1133" si="1347">_xlfn.POISSON.DIST(1,K1070,FALSE) * _xlfn.POISSON.DIST(0,L1070,FALSE)</f>
        <v>0.12501342622214973</v>
      </c>
      <c r="O1070" s="13">
        <f t="shared" ref="O1070:O1133" si="1348">_xlfn.POISSON.DIST(0,K1070,FALSE) * _xlfn.POISSON.DIST(1,L1070,FALSE)</f>
        <v>0.12552788476627352</v>
      </c>
      <c r="P1070" s="13">
        <f t="shared" ref="P1070:P1133" si="1349">_xlfn.POISSON.DIST(1,K1070,FALSE) * _xlfn.POISSON.DIST(1,L1070,FALSE)</f>
        <v>2.2461503235041515E-2</v>
      </c>
      <c r="Q1070" s="13">
        <f t="shared" ref="Q1070:Q1133" si="1350">_xlfn.POISSON.DIST(2,K1070,FALSE) * _xlfn.POISSON.DIST(0,L1070,FALSE)</f>
        <v>1.1184723946957175E-2</v>
      </c>
      <c r="R1070" s="13">
        <f t="shared" ref="R1070:R1133" si="1351">_xlfn.POISSON.DIST(0,K1070,FALSE) * _xlfn.POISSON.DIST(2,L1070,FALSE)</f>
        <v>1.1276968702366497E-2</v>
      </c>
      <c r="S1070" s="13">
        <f t="shared" ref="S1070:S1133" si="1352">_xlfn.POISSON.DIST(2,K1070,FALSE) * _xlfn.POISSON.DIST(2,L1070,FALSE)</f>
        <v>1.8053424500448522E-4</v>
      </c>
      <c r="T1070" s="13">
        <f t="shared" ref="T1070:T1133" si="1353">_xlfn.POISSON.DIST(2,K1070,FALSE) * _xlfn.POISSON.DIST(1,L1070,FALSE)</f>
        <v>2.0095898553423776E-3</v>
      </c>
      <c r="U1070" s="13">
        <f t="shared" ref="U1070:U1133" si="1354">_xlfn.POISSON.DIST(1,K1070,FALSE) * _xlfn.POISSON.DIST(2,L1070,FALSE)</f>
        <v>2.0178597724425477E-3</v>
      </c>
      <c r="V1070" s="13">
        <f t="shared" ref="V1070:V1133" si="1355">_xlfn.POISSON.DIST(3,K1070,FALSE) * _xlfn.POISSON.DIST(3,L1070,FALSE)</f>
        <v>6.449081302110369E-7</v>
      </c>
      <c r="W1070" s="13">
        <f t="shared" ref="W1070:W1133" si="1356">_xlfn.POISSON.DIST(3,K1070,FALSE) * _xlfn.POISSON.DIST(0,L1070,FALSE)</f>
        <v>6.6711794378169239E-4</v>
      </c>
      <c r="X1070" s="13">
        <f t="shared" ref="X1070:X1133" si="1357">_xlfn.POISSON.DIST(3,K1070,FALSE) * _xlfn.POISSON.DIST(1,L1070,FALSE)</f>
        <v>1.1986290037183061E-4</v>
      </c>
      <c r="Y1070" s="13">
        <f t="shared" ref="Y1070:Y1133" si="1358">_xlfn.POISSON.DIST(3,K1070,FALSE) * _xlfn.POISSON.DIST(2,L1070,FALSE)</f>
        <v>1.0768047104313E-5</v>
      </c>
      <c r="Z1070" s="13">
        <f t="shared" ref="Z1070:Z1133" si="1359">_xlfn.POISSON.DIST(0,K1070,FALSE) * _xlfn.POISSON.DIST(3,L1070,FALSE)</f>
        <v>6.7538790737445916E-4</v>
      </c>
      <c r="AA1070" s="13">
        <f t="shared" ref="AA1070:AA1133" si="1360">_xlfn.POISSON.DIST(1,K1070,FALSE) * _xlfn.POISSON.DIST(3,L1070,FALSE)</f>
        <v>1.2085145618955915E-4</v>
      </c>
      <c r="AB1070" s="13">
        <f t="shared" ref="AB1070:AB1133" si="1361">_xlfn.POISSON.DIST(2,K1070,FALSE) * _xlfn.POISSON.DIST(3,L1070,FALSE)</f>
        <v>1.0812360055359536E-5</v>
      </c>
      <c r="AC1070" s="13">
        <f t="shared" ref="AC1070:AC1133" si="1362">_xlfn.POISSON.DIST(4,K1070,FALSE) * _xlfn.POISSON.DIST(4,L1070,FALSE)</f>
        <v>1.2958616478890419E-9</v>
      </c>
      <c r="AD1070" s="13">
        <f t="shared" ref="AD1070:AD1133" si="1363">_xlfn.POISSON.DIST(4,K1070,FALSE) * _xlfn.POISSON.DIST(0,L1070,FALSE)</f>
        <v>2.9842914744216107E-5</v>
      </c>
      <c r="AE1070" s="13">
        <f t="shared" ref="AE1070:AE1133" si="1364">_xlfn.POISSON.DIST(4,K1070,FALSE) * _xlfn.POISSON.DIST(1,L1070,FALSE)</f>
        <v>5.361957881860791E-6</v>
      </c>
      <c r="AF1070" s="13">
        <f t="shared" ref="AF1070:AF1133" si="1365">_xlfn.POISSON.DIST(4,K1070,FALSE) * _xlfn.POISSON.DIST(2,L1070,FALSE)</f>
        <v>4.8169879807771206E-7</v>
      </c>
      <c r="AG1070" s="13">
        <f t="shared" ref="AG1070:AG1133" si="1366">_xlfn.POISSON.DIST(4,K1070,FALSE) * _xlfn.POISSON.DIST(3,L1070,FALSE)</f>
        <v>2.8849378924872437E-8</v>
      </c>
      <c r="AH1070" s="13">
        <f t="shared" ref="AH1070:AH1133" si="1367">_xlfn.POISSON.DIST(0,K1070,FALSE) * _xlfn.POISSON.DIST(4,L1070,FALSE)</f>
        <v>3.0337196821247273E-5</v>
      </c>
      <c r="AI1070" s="13">
        <f t="shared" ref="AI1070:AI1133" si="1368">_xlfn.POISSON.DIST(1,K1070,FALSE) * _xlfn.POISSON.DIST(4,L1070,FALSE)</f>
        <v>5.4284276821146483E-6</v>
      </c>
      <c r="AJ1070" s="13">
        <f t="shared" ref="AJ1070:AJ1133" si="1369">_xlfn.POISSON.DIST(2,K1070,FALSE) * _xlfn.POISSON.DIST(4,L1070,FALSE)</f>
        <v>4.8567155485028577E-7</v>
      </c>
      <c r="AK1070" s="13">
        <f t="shared" ref="AK1070:AK1133" si="1370">_xlfn.POISSON.DIST(3,K1070,FALSE) * _xlfn.POISSON.DIST(4,L1070,FALSE)</f>
        <v>2.8968100648843011E-8</v>
      </c>
      <c r="AL1070" s="13">
        <f t="shared" ref="AL1070:AL1133" si="1371">_xlfn.POISSON.DIST(5,K1070,FALSE) * _xlfn.POISSON.DIST(5,L1070,FALSE)</f>
        <v>1.6664772738233651E-12</v>
      </c>
      <c r="AM1070" s="13">
        <f t="shared" ref="AM1070:AM1133" si="1372">_xlfn.POISSON.DIST(5,K1070,FALSE) * _xlfn.POISSON.DIST(0,L1070,FALSE)</f>
        <v>1.0679965289280134E-6</v>
      </c>
      <c r="AN1070" s="13">
        <f t="shared" ref="AN1070:AN1133" si="1373">_xlfn.POISSON.DIST(5,K1070,FALSE) * _xlfn.POISSON.DIST(1,L1070,FALSE)</f>
        <v>1.9188984907030232E-7</v>
      </c>
      <c r="AO1070" s="13">
        <f t="shared" ref="AO1070:AO1133" si="1374">_xlfn.POISSON.DIST(5,K1070,FALSE) * _xlfn.POISSON.DIST(2,L1070,FALSE)</f>
        <v>1.7238686259206613E-8</v>
      </c>
      <c r="AP1070" s="13">
        <f t="shared" ref="AP1070:AP1133" si="1375">_xlfn.POISSON.DIST(5,K1070,FALSE) * _xlfn.POISSON.DIST(3,L1070,FALSE)</f>
        <v>1.0324405915968471E-9</v>
      </c>
      <c r="AQ1070" s="13">
        <f t="shared" ref="AQ1070:AQ1133" si="1376">_xlfn.POISSON.DIST(5,K1070,FALSE) * _xlfn.POISSON.DIST(4,L1070,FALSE)</f>
        <v>4.6375354209818342E-11</v>
      </c>
      <c r="AR1070" s="13">
        <f t="shared" ref="AR1070:AR1133" si="1377">_xlfn.POISSON.DIST(0,K1070,FALSE) * _xlfn.POISSON.DIST(5,L1070,FALSE)</f>
        <v>1.0901533781366031E-6</v>
      </c>
      <c r="AS1070" s="13">
        <f t="shared" ref="AS1070:AS1133" si="1378">_xlfn.POISSON.DIST(1,K1070,FALSE) * _xlfn.POISSON.DIST(5,L1070,FALSE)</f>
        <v>1.9506808128966188E-7</v>
      </c>
      <c r="AT1070" s="13">
        <f t="shared" ref="AT1070:AT1133" si="1379">_xlfn.POISSON.DIST(2,K1070,FALSE) * _xlfn.POISSON.DIST(5,L1070,FALSE)</f>
        <v>1.7452386563747377E-8</v>
      </c>
      <c r="AU1070" s="13">
        <f t="shared" ref="AU1070:AU1133" si="1380">_xlfn.POISSON.DIST(3,K1070,FALSE) * _xlfn.POISSON.DIST(5,L1070,FALSE)</f>
        <v>1.0409555294976979E-9</v>
      </c>
      <c r="AV1070" s="13">
        <f t="shared" ref="AV1070:AV1133" si="1381">_xlfn.POISSON.DIST(4,K1070,FALSE) * _xlfn.POISSON.DIST(5,L1070,FALSE)</f>
        <v>4.6566199288871003E-11</v>
      </c>
      <c r="AW1070" s="13">
        <f t="shared" ref="AW1070:AW1133" si="1382">_xlfn.POISSON.DIST(6,K1070,FALSE) * _xlfn.POISSON.DIST(6,L1070,FALSE)</f>
        <v>1.4882560683624164E-15</v>
      </c>
      <c r="AX1070" s="13">
        <f t="shared" ref="AX1070:AX1133" si="1383">_xlfn.POISSON.DIST(6,K1070,FALSE) * _xlfn.POISSON.DIST(0,L1070,FALSE)</f>
        <v>3.1850569210439542E-8</v>
      </c>
      <c r="AY1070" s="13">
        <f t="shared" ref="AY1070:AY1133" si="1384">_xlfn.POISSON.DIST(6,K1070,FALSE) * _xlfn.POISSON.DIST(1,L1070,FALSE)</f>
        <v>5.7226786352284281E-9</v>
      </c>
      <c r="AZ1070" s="13">
        <f t="shared" ref="AZ1070:AZ1133" si="1385">_xlfn.POISSON.DIST(6,K1070,FALSE) * _xlfn.POISSON.DIST(2,L1070,FALSE)</f>
        <v>5.1410463884843017E-10</v>
      </c>
      <c r="BA1070" s="13">
        <f t="shared" ref="BA1070:BA1133" si="1386">_xlfn.POISSON.DIST(6,K1070,FALSE) * _xlfn.POISSON.DIST(3,L1070,FALSE)</f>
        <v>3.0790194188485988E-11</v>
      </c>
      <c r="BB1070" s="13">
        <f t="shared" ref="BB1070:BB1133" si="1387">_xlfn.POISSON.DIST(6,K1070,FALSE) * _xlfn.POISSON.DIST(4,L1070,FALSE)</f>
        <v>1.3830395407755378E-12</v>
      </c>
      <c r="BC1070" s="13">
        <f t="shared" ref="BC1070:BC1133" si="1388">_xlfn.POISSON.DIST(6,K1070,FALSE) * _xlfn.POISSON.DIST(5,L1070,FALSE)</f>
        <v>4.9698897243432292E-14</v>
      </c>
      <c r="BD1070" s="13">
        <f t="shared" ref="BD1070:BD1133" si="1389">_xlfn.POISSON.DIST(0,K1070,FALSE) * _xlfn.POISSON.DIST(6,L1070,FALSE)</f>
        <v>3.2645138432563344E-8</v>
      </c>
      <c r="BE1070" s="13">
        <f t="shared" ref="BE1070:BE1133" si="1390">_xlfn.POISSON.DIST(1,K1070,FALSE) * _xlfn.POISSON.DIST(6,L1070,FALSE)</f>
        <v>5.8414023615285966E-9</v>
      </c>
      <c r="BF1070" s="13">
        <f t="shared" ref="BF1070:BF1133" si="1391">_xlfn.POISSON.DIST(2,K1070,FALSE) * _xlfn.POISSON.DIST(6,L1070,FALSE)</f>
        <v>5.2261964855439827E-10</v>
      </c>
      <c r="BG1070" s="13">
        <f t="shared" ref="BG1070:BG1133" si="1392">_xlfn.POISSON.DIST(3,K1070,FALSE) * _xlfn.POISSON.DIST(6,L1070,FALSE)</f>
        <v>3.1171886492412855E-11</v>
      </c>
      <c r="BH1070" s="13">
        <f t="shared" ref="BH1070:BH1133" si="1393">_xlfn.POISSON.DIST(4,K1070,FALSE) * _xlfn.POISSON.DIST(6,L1070,FALSE)</f>
        <v>1.3944460041594633E-12</v>
      </c>
      <c r="BI1070" s="13">
        <f t="shared" ref="BI1070:BI1133" si="1394">_xlfn.POISSON.DIST(5,K1070,FALSE) * _xlfn.POISSON.DIST(6,L1070,FALSE)</f>
        <v>4.990341945431054E-14</v>
      </c>
      <c r="BJ1070" s="14">
        <f t="shared" ref="BJ1070:BJ1133" si="1395">SUM(N1070,Q1070,T1070,W1070,X1070,Y1070,AD1070,AE1070,AF1070,AG1070,AM1070,AN1070,AO1070,AP1070,AQ1070,AX1070,AY1070,AZ1070,BA1070,BB1070,BC1070)</f>
        <v>0.13904252065996586</v>
      </c>
      <c r="BK1070" s="14">
        <f t="shared" ref="BK1070:BK1133" si="1396">SUM(M1070,P1070,S1070,V1070,AC1070,AL1070,AY1070)</f>
        <v>0.72129009500897434</v>
      </c>
      <c r="BL1070" s="14">
        <f t="shared" ref="BL1070:BL1133" si="1397">SUM(O1070,R1070,U1070,AA1070,AB1070,AH1070,AI1070,AJ1070,AK1070,AR1070,AS1070,AT1070,AU1070,AV1070,BD1070,BE1070,BF1070,BG1070,BH1070,BI1070)</f>
        <v>0.13899200012463073</v>
      </c>
      <c r="BM1070" s="14">
        <f t="shared" ref="BM1070:BM1133" si="1398">SUM(S1070:BI1070)</f>
        <v>5.8880855048884075E-3</v>
      </c>
      <c r="BN1070" s="14">
        <f t="shared" ref="BN1070:BN1133" si="1399">SUM(M1070:R1070)</f>
        <v>0.99411191247337971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1.22727272727273</v>
      </c>
      <c r="F1071" s="10">
        <f>VLOOKUP(B1071,home!$B$2:$E$405,3,FALSE)</f>
        <v>0.81</v>
      </c>
      <c r="G1071" s="10">
        <f>VLOOKUP(C1071,away!$B$2:$E$405,4,FALSE)</f>
        <v>1.02</v>
      </c>
      <c r="H1071" s="10">
        <f>VLOOKUP(A1071,away!$A$2:$E$405,3,FALSE)</f>
        <v>0.92424242424242398</v>
      </c>
      <c r="I1071" s="10">
        <f>VLOOKUP(C1071,away!$B$2:$E$405,3,FALSE)</f>
        <v>0.61</v>
      </c>
      <c r="J1071" s="10">
        <f>VLOOKUP(B1071,home!$B$2:$E$405,4,FALSE)</f>
        <v>0.54</v>
      </c>
      <c r="K1071" s="12">
        <f t="shared" si="1344"/>
        <v>1.0139727272727297</v>
      </c>
      <c r="L1071" s="12">
        <f t="shared" si="1345"/>
        <v>0.30444545454545446</v>
      </c>
      <c r="M1071" s="13">
        <f t="shared" si="1346"/>
        <v>0.26755819582592461</v>
      </c>
      <c r="N1071" s="13">
        <f t="shared" si="1347"/>
        <v>0.27129671352578388</v>
      </c>
      <c r="O1071" s="13">
        <f t="shared" si="1348"/>
        <v>8.1456876545585352E-2</v>
      </c>
      <c r="P1071" s="13">
        <f t="shared" si="1349"/>
        <v>8.259505126604523E-2</v>
      </c>
      <c r="Q1071" s="13">
        <f t="shared" si="1350"/>
        <v>0.13754373425693375</v>
      </c>
      <c r="R1071" s="13">
        <f t="shared" si="1351"/>
        <v>1.239958790288685E-2</v>
      </c>
      <c r="S1071" s="13">
        <f t="shared" si="1352"/>
        <v>6.3742604413424934E-3</v>
      </c>
      <c r="T1071" s="13">
        <f t="shared" si="1353"/>
        <v>4.1874564695731399E-2</v>
      </c>
      <c r="U1071" s="13">
        <f t="shared" si="1354"/>
        <v>1.2572843962948128E-2</v>
      </c>
      <c r="V1071" s="13">
        <f t="shared" si="1355"/>
        <v>2.1863669958297835E-4</v>
      </c>
      <c r="W1071" s="13">
        <f t="shared" si="1356"/>
        <v>4.6488531781259564E-2</v>
      </c>
      <c r="X1071" s="13">
        <f t="shared" si="1357"/>
        <v>1.4153222189296377E-2</v>
      </c>
      <c r="Y1071" s="13">
        <f t="shared" si="1358"/>
        <v>2.1544420813515738E-3</v>
      </c>
      <c r="Z1071" s="13">
        <f t="shared" si="1359"/>
        <v>1.2583327250902355E-3</v>
      </c>
      <c r="AA1071" s="13">
        <f t="shared" si="1360"/>
        <v>1.2759150650762721E-3</v>
      </c>
      <c r="AB1071" s="13">
        <f t="shared" si="1361"/>
        <v>6.4687153915187498E-4</v>
      </c>
      <c r="AC1071" s="13">
        <f t="shared" si="1362"/>
        <v>4.2183134576925578E-6</v>
      </c>
      <c r="AD1071" s="13">
        <f t="shared" si="1363"/>
        <v>1.178452583928718E-2</v>
      </c>
      <c r="AE1071" s="13">
        <f t="shared" si="1364"/>
        <v>3.5877453257444395E-3</v>
      </c>
      <c r="AF1071" s="13">
        <f t="shared" si="1365"/>
        <v>5.461363782447978E-4</v>
      </c>
      <c r="AG1071" s="13">
        <f t="shared" si="1366"/>
        <v>5.5422912639515249E-5</v>
      </c>
      <c r="AH1071" s="13">
        <f t="shared" si="1367"/>
        <v>9.5773419614879267E-5</v>
      </c>
      <c r="AI1071" s="13">
        <f t="shared" si="1368"/>
        <v>9.7111635487134688E-5</v>
      </c>
      <c r="AJ1071" s="13">
        <f t="shared" si="1369"/>
        <v>4.9234274942402575E-5</v>
      </c>
      <c r="AK1071" s="13">
        <f t="shared" si="1370"/>
        <v>1.6640737346214454E-5</v>
      </c>
      <c r="AL1071" s="13">
        <f t="shared" si="1371"/>
        <v>5.2087631286173709E-8</v>
      </c>
      <c r="AM1071" s="13">
        <f t="shared" si="1372"/>
        <v>2.3898375609755964E-3</v>
      </c>
      <c r="AN1071" s="13">
        <f t="shared" si="1373"/>
        <v>7.2757518254101578E-4</v>
      </c>
      <c r="AO1071" s="13">
        <f t="shared" si="1374"/>
        <v>1.1075347858234579E-4</v>
      </c>
      <c r="AP1071" s="13">
        <f t="shared" si="1375"/>
        <v>1.1239464376497508E-5</v>
      </c>
      <c r="AQ1071" s="13">
        <f t="shared" si="1376"/>
        <v>8.5545096023755663E-7</v>
      </c>
      <c r="AR1071" s="13">
        <f t="shared" si="1377"/>
        <v>5.8315564536048956E-6</v>
      </c>
      <c r="AS1071" s="13">
        <f t="shared" si="1378"/>
        <v>5.9130392015066436E-6</v>
      </c>
      <c r="AT1071" s="13">
        <f t="shared" si="1379"/>
        <v>2.9978302428111274E-6</v>
      </c>
      <c r="AU1071" s="13">
        <f t="shared" si="1380"/>
        <v>1.0132393690679563E-6</v>
      </c>
      <c r="AV1071" s="13">
        <f t="shared" si="1381"/>
        <v>2.5684927160848378E-7</v>
      </c>
      <c r="AW1071" s="13">
        <f t="shared" si="1382"/>
        <v>4.4665055257397014E-10</v>
      </c>
      <c r="AX1071" s="13">
        <f t="shared" si="1383"/>
        <v>4.0387168490687214E-4</v>
      </c>
      <c r="AY1071" s="13">
        <f t="shared" si="1384"/>
        <v>1.2295689868951128E-4</v>
      </c>
      <c r="AZ1071" s="13">
        <f t="shared" si="1385"/>
        <v>1.8716834455513827E-5</v>
      </c>
      <c r="BA1071" s="13">
        <f t="shared" si="1386"/>
        <v>1.8994183911536442E-6</v>
      </c>
      <c r="BB1071" s="13">
        <f t="shared" si="1387"/>
        <v>1.4456732386669174E-7</v>
      </c>
      <c r="BC1071" s="13">
        <f t="shared" si="1388"/>
        <v>8.802572925402982E-9</v>
      </c>
      <c r="BD1071" s="13">
        <f t="shared" si="1389"/>
        <v>2.9589847587087007E-7</v>
      </c>
      <c r="BE1071" s="13">
        <f t="shared" si="1390"/>
        <v>3.0003298457463011E-7</v>
      </c>
      <c r="BF1071" s="13">
        <f t="shared" si="1391"/>
        <v>1.5211263182045725E-7</v>
      </c>
      <c r="BG1071" s="13">
        <f t="shared" si="1392"/>
        <v>5.1412686713207219E-8</v>
      </c>
      <c r="BH1071" s="13">
        <f t="shared" si="1393"/>
        <v>1.3032765540752287E-8</v>
      </c>
      <c r="BI1071" s="13">
        <f t="shared" si="1394"/>
        <v>2.6429737638525307E-9</v>
      </c>
      <c r="BJ1071" s="14">
        <f t="shared" si="1395"/>
        <v>0.53327289833004798</v>
      </c>
      <c r="BK1071" s="14">
        <f t="shared" si="1396"/>
        <v>0.35687337153267379</v>
      </c>
      <c r="BL1071" s="14">
        <f t="shared" si="1397"/>
        <v>0.108627682730096</v>
      </c>
      <c r="BM1071" s="14">
        <f t="shared" si="1398"/>
        <v>0.14705916954270948</v>
      </c>
      <c r="BN1071" s="14">
        <f t="shared" si="1399"/>
        <v>0.85285015932315977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1.22727272727273</v>
      </c>
      <c r="F1072" s="10">
        <f>VLOOKUP(B1072,home!$B$2:$E$405,3,FALSE)</f>
        <v>1.0900000000000001</v>
      </c>
      <c r="G1072" s="10">
        <f>VLOOKUP(C1072,away!$B$2:$E$405,4,FALSE)</f>
        <v>1.36</v>
      </c>
      <c r="H1072" s="10">
        <f>VLOOKUP(A1072,away!$A$2:$E$405,3,FALSE)</f>
        <v>0.92424242424242398</v>
      </c>
      <c r="I1072" s="10">
        <f>VLOOKUP(C1072,away!$B$2:$E$405,3,FALSE)</f>
        <v>1.0900000000000001</v>
      </c>
      <c r="J1072" s="10">
        <f>VLOOKUP(B1072,home!$B$2:$E$405,4,FALSE)</f>
        <v>1.44</v>
      </c>
      <c r="K1072" s="12">
        <f t="shared" si="1344"/>
        <v>1.8193090909090952</v>
      </c>
      <c r="L1072" s="12">
        <f t="shared" si="1345"/>
        <v>1.4506909090909086</v>
      </c>
      <c r="M1072" s="13">
        <f t="shared" si="1346"/>
        <v>3.8006427075174168E-2</v>
      </c>
      <c r="N1072" s="13">
        <f t="shared" si="1347"/>
        <v>6.9145438290837941E-2</v>
      </c>
      <c r="O1072" s="13">
        <f t="shared" si="1348"/>
        <v>5.5135578244981741E-2</v>
      </c>
      <c r="P1072" s="13">
        <f t="shared" si="1349"/>
        <v>0.10030865873362502</v>
      </c>
      <c r="Q1072" s="13">
        <f t="shared" si="1350"/>
        <v>6.2898462238707681E-2</v>
      </c>
      <c r="R1072" s="13">
        <f t="shared" si="1351"/>
        <v>3.9992341063732749E-2</v>
      </c>
      <c r="S1072" s="13">
        <f t="shared" si="1352"/>
        <v>6.6185036263979966E-2</v>
      </c>
      <c r="T1072" s="13">
        <f t="shared" si="1353"/>
        <v>9.1246227365491026E-2</v>
      </c>
      <c r="U1072" s="13">
        <f t="shared" si="1354"/>
        <v>7.2758429663986102E-2</v>
      </c>
      <c r="V1072" s="13">
        <f t="shared" si="1355"/>
        <v>1.9408799823206497E-2</v>
      </c>
      <c r="W1072" s="13">
        <f t="shared" si="1356"/>
        <v>3.8143914718361101E-2</v>
      </c>
      <c r="X1072" s="13">
        <f t="shared" si="1357"/>
        <v>5.5335030319065351E-2</v>
      </c>
      <c r="Y1072" s="13">
        <f t="shared" si="1358"/>
        <v>4.0137012719068964E-2</v>
      </c>
      <c r="Z1072" s="13">
        <f t="shared" si="1359"/>
        <v>1.9338841871473372E-2</v>
      </c>
      <c r="AA1072" s="13">
        <f t="shared" si="1360"/>
        <v>3.5183330824424972E-2</v>
      </c>
      <c r="AB1072" s="13">
        <f t="shared" si="1361"/>
        <v>3.2004676808669273E-2</v>
      </c>
      <c r="AC1072" s="13">
        <f t="shared" si="1362"/>
        <v>3.2015484414722865E-3</v>
      </c>
      <c r="AD1072" s="13">
        <f t="shared" si="1363"/>
        <v>1.7348892702493901E-2</v>
      </c>
      <c r="AE1072" s="13">
        <f t="shared" si="1364"/>
        <v>2.5167880926301504E-2</v>
      </c>
      <c r="AF1072" s="13">
        <f t="shared" si="1365"/>
        <v>1.8255408030434038E-2</v>
      </c>
      <c r="AG1072" s="13">
        <f t="shared" si="1366"/>
        <v>8.8276514904986059E-3</v>
      </c>
      <c r="AH1072" s="13">
        <f t="shared" si="1367"/>
        <v>7.013670523823263E-3</v>
      </c>
      <c r="AI1072" s="13">
        <f t="shared" si="1368"/>
        <v>1.2760034544632818E-2</v>
      </c>
      <c r="AJ1072" s="13">
        <f t="shared" si="1369"/>
        <v>1.1607223423682294E-2</v>
      </c>
      <c r="AK1072" s="13">
        <f t="shared" si="1370"/>
        <v>7.0390423649727297E-3</v>
      </c>
      <c r="AL1072" s="13">
        <f t="shared" si="1371"/>
        <v>3.3798812963882447E-4</v>
      </c>
      <c r="AM1072" s="13">
        <f t="shared" si="1372"/>
        <v>6.3125996421707275E-3</v>
      </c>
      <c r="AN1072" s="13">
        <f t="shared" si="1373"/>
        <v>9.1576309136275971E-3</v>
      </c>
      <c r="AO1072" s="13">
        <f t="shared" si="1374"/>
        <v>6.6424459576047146E-3</v>
      </c>
      <c r="AP1072" s="13">
        <f t="shared" si="1375"/>
        <v>3.2120453216082706E-3</v>
      </c>
      <c r="AQ1072" s="13">
        <f t="shared" si="1376"/>
        <v>1.1649212369112762E-3</v>
      </c>
      <c r="AR1072" s="13">
        <f t="shared" si="1377"/>
        <v>2.0349336136538526E-3</v>
      </c>
      <c r="AS1072" s="13">
        <f t="shared" si="1378"/>
        <v>3.7021732227169508E-3</v>
      </c>
      <c r="AT1072" s="13">
        <f t="shared" si="1379"/>
        <v>3.3676987001045864E-3</v>
      </c>
      <c r="AU1072" s="13">
        <f t="shared" si="1380"/>
        <v>2.0422949535143387E-3</v>
      </c>
      <c r="AV1072" s="13">
        <f t="shared" si="1381"/>
        <v>9.2889144381160112E-4</v>
      </c>
      <c r="AW1072" s="13">
        <f t="shared" si="1382"/>
        <v>2.4778803189800662E-5</v>
      </c>
      <c r="AX1072" s="13">
        <f t="shared" si="1383"/>
        <v>1.9140949860451178E-3</v>
      </c>
      <c r="AY1072" s="13">
        <f t="shared" si="1384"/>
        <v>2.7767601953921422E-3</v>
      </c>
      <c r="AZ1072" s="13">
        <f t="shared" si="1385"/>
        <v>2.0141103860904382E-3</v>
      </c>
      <c r="BA1072" s="13">
        <f t="shared" si="1386"/>
        <v>9.7395054233565925E-4</v>
      </c>
      <c r="BB1072" s="13">
        <f t="shared" si="1387"/>
        <v>3.5322529941762544E-4</v>
      </c>
      <c r="BC1072" s="13">
        <f t="shared" si="1388"/>
        <v>1.0248414614521254E-4</v>
      </c>
      <c r="BD1072" s="13">
        <f t="shared" si="1389"/>
        <v>4.9200994898852607E-4</v>
      </c>
      <c r="BE1072" s="13">
        <f t="shared" si="1390"/>
        <v>8.9511817301254578E-4</v>
      </c>
      <c r="BF1072" s="13">
        <f t="shared" si="1391"/>
        <v>8.1424831479983263E-4</v>
      </c>
      <c r="BG1072" s="13">
        <f t="shared" si="1392"/>
        <v>4.9378978712424871E-4</v>
      </c>
      <c r="BH1072" s="13">
        <f t="shared" si="1393"/>
        <v>2.2458906217830314E-4</v>
      </c>
      <c r="BI1072" s="13">
        <f t="shared" si="1394"/>
        <v>8.1719384507947056E-5</v>
      </c>
      <c r="BJ1072" s="14">
        <f t="shared" si="1395"/>
        <v>0.4611301874286089</v>
      </c>
      <c r="BK1072" s="14">
        <f t="shared" si="1396"/>
        <v>0.23022521866248891</v>
      </c>
      <c r="BL1072" s="14">
        <f t="shared" si="1397"/>
        <v>0.28857179406731859</v>
      </c>
      <c r="BM1072" s="14">
        <f t="shared" si="1398"/>
        <v>0.63102715499062811</v>
      </c>
      <c r="BN1072" s="14">
        <f t="shared" si="1399"/>
        <v>0.36548690564705921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1.56944444444444</v>
      </c>
      <c r="F1073" s="10">
        <f>VLOOKUP(B1073,home!$B$2:$E$405,3,FALSE)</f>
        <v>0.67</v>
      </c>
      <c r="G1073" s="10">
        <f>VLOOKUP(C1073,away!$B$2:$E$405,4,FALSE)</f>
        <v>1.35</v>
      </c>
      <c r="H1073" s="10">
        <f>VLOOKUP(A1073,away!$A$2:$E$405,3,FALSE)</f>
        <v>1.0833333333333299</v>
      </c>
      <c r="I1073" s="10">
        <f>VLOOKUP(C1073,away!$B$2:$E$405,3,FALSE)</f>
        <v>0.67</v>
      </c>
      <c r="J1073" s="10">
        <f>VLOOKUP(B1073,home!$B$2:$E$405,4,FALSE)</f>
        <v>1.23</v>
      </c>
      <c r="K1073" s="12">
        <f t="shared" si="1344"/>
        <v>1.4195624999999963</v>
      </c>
      <c r="L1073" s="12">
        <f t="shared" si="1345"/>
        <v>0.89277499999999721</v>
      </c>
      <c r="M1073" s="13">
        <f t="shared" si="1346"/>
        <v>9.9029499350043293E-2</v>
      </c>
      <c r="N1073" s="13">
        <f t="shared" si="1347"/>
        <v>0.14057856367109547</v>
      </c>
      <c r="O1073" s="13">
        <f t="shared" si="1348"/>
        <v>8.8411061282234624E-2</v>
      </c>
      <c r="P1073" s="13">
        <f t="shared" si="1349"/>
        <v>0.12550502718146186</v>
      </c>
      <c r="Q1073" s="13">
        <f t="shared" si="1350"/>
        <v>9.9780028645674493E-2</v>
      </c>
      <c r="R1073" s="13">
        <f t="shared" si="1351"/>
        <v>3.946559261812338E-2</v>
      </c>
      <c r="S1073" s="13">
        <f t="shared" si="1352"/>
        <v>3.9764696255158327E-2</v>
      </c>
      <c r="T1073" s="13">
        <f t="shared" si="1353"/>
        <v>8.9081115074141751E-2</v>
      </c>
      <c r="U1073" s="13">
        <f t="shared" si="1354"/>
        <v>5.6023875320964631E-2</v>
      </c>
      <c r="V1073" s="13">
        <f t="shared" si="1355"/>
        <v>5.5995315841590402E-3</v>
      </c>
      <c r="W1073" s="13">
        <f t="shared" si="1356"/>
        <v>4.7214662304774981E-2</v>
      </c>
      <c r="X1073" s="13">
        <f t="shared" si="1357"/>
        <v>4.2152070139145348E-2</v>
      </c>
      <c r="Y1073" s="13">
        <f t="shared" si="1358"/>
        <v>1.8816157209237683E-2</v>
      </c>
      <c r="Z1073" s="13">
        <f t="shared" si="1359"/>
        <v>1.1744631483214998E-2</v>
      </c>
      <c r="AA1073" s="13">
        <f t="shared" si="1360"/>
        <v>1.6672238429891347E-2</v>
      </c>
      <c r="AB1073" s="13">
        <f t="shared" si="1361"/>
        <v>1.1833642233066289E-2</v>
      </c>
      <c r="AC1073" s="13">
        <f t="shared" si="1362"/>
        <v>4.435353659047272E-4</v>
      </c>
      <c r="AD1073" s="13">
        <f t="shared" si="1363"/>
        <v>1.6756041014505486E-2</v>
      </c>
      <c r="AE1073" s="13">
        <f t="shared" si="1364"/>
        <v>1.4959374516725087E-2</v>
      </c>
      <c r="AF1073" s="13">
        <f t="shared" si="1365"/>
        <v>6.6776777920845992E-3</v>
      </c>
      <c r="AG1073" s="13">
        <f t="shared" si="1366"/>
        <v>1.9872212636094363E-3</v>
      </c>
      <c r="AH1073" s="13">
        <f t="shared" si="1367"/>
        <v>2.621328343106809E-3</v>
      </c>
      <c r="AI1073" s="13">
        <f t="shared" si="1368"/>
        <v>3.7211394160615498E-3</v>
      </c>
      <c r="AJ1073" s="13">
        <f t="shared" si="1369"/>
        <v>2.6411949861564303E-3</v>
      </c>
      <c r="AK1073" s="13">
        <f t="shared" si="1370"/>
        <v>1.2497804525118928E-3</v>
      </c>
      <c r="AL1073" s="13">
        <f t="shared" si="1371"/>
        <v>2.2484580259079366E-5</v>
      </c>
      <c r="AM1073" s="13">
        <f t="shared" si="1372"/>
        <v>4.7572494945307738E-3</v>
      </c>
      <c r="AN1073" s="13">
        <f t="shared" si="1373"/>
        <v>4.2471534174796976E-3</v>
      </c>
      <c r="AO1073" s="13">
        <f t="shared" si="1374"/>
        <v>1.8958761961452128E-3</v>
      </c>
      <c r="AP1073" s="13">
        <f t="shared" si="1375"/>
        <v>5.641969570045123E-4</v>
      </c>
      <c r="AQ1073" s="13">
        <f t="shared" si="1376"/>
        <v>1.2592523457242546E-4</v>
      </c>
      <c r="AR1073" s="13">
        <f t="shared" si="1377"/>
        <v>4.6805128230343495E-4</v>
      </c>
      <c r="AS1073" s="13">
        <f t="shared" si="1378"/>
        <v>6.6442804843486821E-4</v>
      </c>
      <c r="AT1073" s="13">
        <f t="shared" si="1379"/>
        <v>4.7159857075316011E-4</v>
      </c>
      <c r="AU1073" s="13">
        <f t="shared" si="1380"/>
        <v>2.231545486982604E-4</v>
      </c>
      <c r="AV1073" s="13">
        <f t="shared" si="1381"/>
        <v>7.9195457259118349E-5</v>
      </c>
      <c r="AW1073" s="13">
        <f t="shared" si="1382"/>
        <v>7.9155085524475355E-7</v>
      </c>
      <c r="AX1073" s="13">
        <f t="shared" si="1383"/>
        <v>1.1255354975966373E-3</v>
      </c>
      <c r="AY1073" s="13">
        <f t="shared" si="1384"/>
        <v>1.0048499538668346E-3</v>
      </c>
      <c r="AZ1073" s="13">
        <f t="shared" si="1385"/>
        <v>4.4855245878173028E-4</v>
      </c>
      <c r="BA1073" s="13">
        <f t="shared" si="1386"/>
        <v>1.33485473796286E-4</v>
      </c>
      <c r="BB1073" s="13">
        <f t="shared" si="1387"/>
        <v>2.9793123467119711E-5</v>
      </c>
      <c r="BC1073" s="13">
        <f t="shared" si="1388"/>
        <v>5.3197111606715454E-6</v>
      </c>
      <c r="BD1073" s="13">
        <f t="shared" si="1389"/>
        <v>6.9644080593074599E-5</v>
      </c>
      <c r="BE1073" s="13">
        <f t="shared" si="1390"/>
        <v>9.8864125156906209E-5</v>
      </c>
      <c r="BF1073" s="13">
        <f t="shared" si="1391"/>
        <v>7.0171902334025156E-5</v>
      </c>
      <c r="BG1073" s="13">
        <f t="shared" si="1392"/>
        <v>3.3204467035681446E-5</v>
      </c>
      <c r="BH1073" s="13">
        <f t="shared" si="1393"/>
        <v>1.1783954059084853E-5</v>
      </c>
      <c r="BI1073" s="13">
        <f t="shared" si="1394"/>
        <v>3.345611856799918E-6</v>
      </c>
      <c r="BJ1073" s="14">
        <f t="shared" si="1395"/>
        <v>0.49234084914939635</v>
      </c>
      <c r="BK1073" s="14">
        <f t="shared" si="1396"/>
        <v>0.2713696242708532</v>
      </c>
      <c r="BL1073" s="14">
        <f t="shared" si="1397"/>
        <v>0.22483329513060138</v>
      </c>
      <c r="BM1073" s="14">
        <f t="shared" si="1398"/>
        <v>0.40651456888242116</v>
      </c>
      <c r="BN1073" s="14">
        <f t="shared" si="1399"/>
        <v>0.59276977274863318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1.56944444444444</v>
      </c>
      <c r="F1074" s="10">
        <f>VLOOKUP(B1074,home!$B$2:$E$405,3,FALSE)</f>
        <v>0.9</v>
      </c>
      <c r="G1074" s="10">
        <f>VLOOKUP(C1074,away!$B$2:$E$405,4,FALSE)</f>
        <v>0.51</v>
      </c>
      <c r="H1074" s="10">
        <f>VLOOKUP(A1074,away!$A$2:$E$405,3,FALSE)</f>
        <v>1.0833333333333299</v>
      </c>
      <c r="I1074" s="10">
        <f>VLOOKUP(C1074,away!$B$2:$E$405,3,FALSE)</f>
        <v>1.52</v>
      </c>
      <c r="J1074" s="10">
        <f>VLOOKUP(B1074,home!$B$2:$E$405,4,FALSE)</f>
        <v>0.92</v>
      </c>
      <c r="K1074" s="12">
        <f t="shared" si="1344"/>
        <v>0.72037499999999799</v>
      </c>
      <c r="L1074" s="12">
        <f t="shared" si="1345"/>
        <v>1.5149333333333288</v>
      </c>
      <c r="M1074" s="13">
        <f t="shared" si="1346"/>
        <v>0.10695914569839562</v>
      </c>
      <c r="N1074" s="13">
        <f t="shared" si="1347"/>
        <v>7.7050694582481538E-2</v>
      </c>
      <c r="O1074" s="13">
        <f t="shared" si="1348"/>
        <v>0.16203597512335563</v>
      </c>
      <c r="P1074" s="13">
        <f t="shared" si="1349"/>
        <v>0.11672666557948699</v>
      </c>
      <c r="Q1074" s="13">
        <f t="shared" si="1350"/>
        <v>2.7752697054927486E-2</v>
      </c>
      <c r="R1074" s="13">
        <f t="shared" si="1351"/>
        <v>0.12273684995677078</v>
      </c>
      <c r="S1074" s="13">
        <f t="shared" si="1352"/>
        <v>3.1846539088217898E-2</v>
      </c>
      <c r="T1074" s="13">
        <f t="shared" si="1353"/>
        <v>4.2043485858411347E-2</v>
      </c>
      <c r="U1074" s="13">
        <f t="shared" si="1354"/>
        <v>8.8416558287608513E-2</v>
      </c>
      <c r="V1074" s="13">
        <f t="shared" si="1355"/>
        <v>3.861640913600852E-3</v>
      </c>
      <c r="W1074" s="13">
        <f t="shared" si="1356"/>
        <v>6.6641163803144452E-3</v>
      </c>
      <c r="X1074" s="13">
        <f t="shared" si="1357"/>
        <v>1.0095692041750998E-2</v>
      </c>
      <c r="Y1074" s="13">
        <f t="shared" si="1358"/>
        <v>7.6471501985583027E-3</v>
      </c>
      <c r="Z1074" s="13">
        <f t="shared" si="1359"/>
        <v>6.1979381742614463E-2</v>
      </c>
      <c r="AA1074" s="13">
        <f t="shared" si="1360"/>
        <v>4.4648397122835769E-2</v>
      </c>
      <c r="AB1074" s="13">
        <f t="shared" si="1361"/>
        <v>1.608179453868136E-2</v>
      </c>
      <c r="AC1074" s="13">
        <f t="shared" si="1362"/>
        <v>2.6339289674968426E-4</v>
      </c>
      <c r="AD1074" s="13">
        <f t="shared" si="1363"/>
        <v>1.2001657093672514E-3</v>
      </c>
      <c r="AE1074" s="13">
        <f t="shared" si="1364"/>
        <v>1.8181710386440887E-3</v>
      </c>
      <c r="AF1074" s="13">
        <f t="shared" si="1365"/>
        <v>1.3772039560716054E-3</v>
      </c>
      <c r="AG1074" s="13">
        <f t="shared" si="1366"/>
        <v>6.9545739328380149E-4</v>
      </c>
      <c r="AH1074" s="13">
        <f t="shared" si="1367"/>
        <v>2.3473657845319445E-2</v>
      </c>
      <c r="AI1074" s="13">
        <f t="shared" si="1368"/>
        <v>1.690983627032195E-2</v>
      </c>
      <c r="AJ1074" s="13">
        <f t="shared" si="1369"/>
        <v>6.0907116516165693E-3</v>
      </c>
      <c r="AK1074" s="13">
        <f t="shared" si="1370"/>
        <v>1.4625321353444248E-3</v>
      </c>
      <c r="AL1074" s="13">
        <f t="shared" si="1371"/>
        <v>1.1497838496806129E-5</v>
      </c>
      <c r="AM1074" s="13">
        <f t="shared" si="1372"/>
        <v>1.7291387457708631E-4</v>
      </c>
      <c r="AN1074" s="13">
        <f t="shared" si="1373"/>
        <v>2.6195299239264644E-4</v>
      </c>
      <c r="AO1074" s="13">
        <f t="shared" si="1374"/>
        <v>1.9842065997101606E-4</v>
      </c>
      <c r="AP1074" s="13">
        <f t="shared" si="1375"/>
        <v>1.0019802393736345E-4</v>
      </c>
      <c r="AQ1074" s="13">
        <f t="shared" si="1376"/>
        <v>3.7948331599210665E-5</v>
      </c>
      <c r="AR1074" s="13">
        <f t="shared" si="1377"/>
        <v>7.1122053450271595E-3</v>
      </c>
      <c r="AS1074" s="13">
        <f t="shared" si="1378"/>
        <v>5.1234549254239254E-3</v>
      </c>
      <c r="AT1074" s="13">
        <f t="shared" si="1379"/>
        <v>1.8454044209511248E-3</v>
      </c>
      <c r="AU1074" s="13">
        <f t="shared" si="1380"/>
        <v>4.4312773658088767E-4</v>
      </c>
      <c r="AV1074" s="13">
        <f t="shared" si="1381"/>
        <v>7.9804535809864017E-5</v>
      </c>
      <c r="AW1074" s="13">
        <f t="shared" si="1382"/>
        <v>3.485506182810621E-7</v>
      </c>
      <c r="AX1074" s="13">
        <f t="shared" si="1383"/>
        <v>2.0760472066411356E-5</v>
      </c>
      <c r="AY1074" s="13">
        <f t="shared" si="1384"/>
        <v>3.1450731149142009E-5</v>
      </c>
      <c r="AZ1074" s="13">
        <f t="shared" si="1385"/>
        <v>2.3822880487770039E-5</v>
      </c>
      <c r="BA1074" s="13">
        <f t="shared" si="1386"/>
        <v>1.203002524897966E-5</v>
      </c>
      <c r="BB1074" s="13">
        <f t="shared" si="1387"/>
        <v>4.5561715626302159E-6</v>
      </c>
      <c r="BC1074" s="13">
        <f t="shared" si="1388"/>
        <v>1.3804592345227814E-6</v>
      </c>
      <c r="BD1074" s="13">
        <f t="shared" si="1389"/>
        <v>1.7957528251155185E-3</v>
      </c>
      <c r="BE1074" s="13">
        <f t="shared" si="1390"/>
        <v>1.2936154413925882E-3</v>
      </c>
      <c r="BF1074" s="13">
        <f t="shared" si="1391"/>
        <v>4.6594411179659144E-4</v>
      </c>
      <c r="BG1074" s="13">
        <f t="shared" si="1392"/>
        <v>1.1188482984515623E-4</v>
      </c>
      <c r="BH1074" s="13">
        <f t="shared" si="1393"/>
        <v>2.0149758574926049E-5</v>
      </c>
      <c r="BI1074" s="13">
        <f t="shared" si="1394"/>
        <v>2.9030764666824631E-6</v>
      </c>
      <c r="BJ1074" s="14">
        <f t="shared" si="1395"/>
        <v>0.17721026883603769</v>
      </c>
      <c r="BK1074" s="14">
        <f t="shared" si="1396"/>
        <v>0.259700332746097</v>
      </c>
      <c r="BL1074" s="14">
        <f t="shared" si="1397"/>
        <v>0.50015055993883883</v>
      </c>
      <c r="BM1074" s="14">
        <f t="shared" si="1398"/>
        <v>0.38574741308763888</v>
      </c>
      <c r="BN1074" s="14">
        <f t="shared" si="1399"/>
        <v>0.61326202799541807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1.56944444444444</v>
      </c>
      <c r="F1075" s="10">
        <f>VLOOKUP(B1075,home!$B$2:$E$405,3,FALSE)</f>
        <v>0.9</v>
      </c>
      <c r="G1075" s="10">
        <f>VLOOKUP(C1075,away!$B$2:$E$405,4,FALSE)</f>
        <v>2.02</v>
      </c>
      <c r="H1075" s="10">
        <f>VLOOKUP(A1075,away!$A$2:$E$405,3,FALSE)</f>
        <v>1.0833333333333299</v>
      </c>
      <c r="I1075" s="10">
        <f>VLOOKUP(C1075,away!$B$2:$E$405,3,FALSE)</f>
        <v>0.67</v>
      </c>
      <c r="J1075" s="10">
        <f>VLOOKUP(B1075,home!$B$2:$E$405,4,FALSE)</f>
        <v>0.92</v>
      </c>
      <c r="K1075" s="12">
        <f t="shared" si="1344"/>
        <v>2.8532499999999921</v>
      </c>
      <c r="L1075" s="12">
        <f t="shared" si="1345"/>
        <v>0.66776666666666462</v>
      </c>
      <c r="M1075" s="13">
        <f t="shared" si="1346"/>
        <v>2.9569357700774755E-2</v>
      </c>
      <c r="N1075" s="13">
        <f t="shared" si="1347"/>
        <v>8.4368769859735335E-2</v>
      </c>
      <c r="O1075" s="13">
        <f t="shared" si="1348"/>
        <v>1.9745431427320628E-2</v>
      </c>
      <c r="P1075" s="13">
        <f t="shared" si="1349"/>
        <v>5.6338652220002422E-2</v>
      </c>
      <c r="Q1075" s="13">
        <f t="shared" si="1350"/>
        <v>0.1203625963011446</v>
      </c>
      <c r="R1075" s="13">
        <f t="shared" si="1351"/>
        <v>6.5926704630585482E-3</v>
      </c>
      <c r="S1075" s="13">
        <f t="shared" si="1352"/>
        <v>2.6835582345801346E-2</v>
      </c>
      <c r="T1075" s="13">
        <f t="shared" si="1353"/>
        <v>8.0374129723360749E-2</v>
      </c>
      <c r="U1075" s="13">
        <f t="shared" si="1354"/>
        <v>1.881053699872175E-2</v>
      </c>
      <c r="V1075" s="13">
        <f t="shared" si="1355"/>
        <v>5.6811084118480537E-3</v>
      </c>
      <c r="W1075" s="13">
        <f t="shared" si="1356"/>
        <v>0.11447485929874664</v>
      </c>
      <c r="X1075" s="13">
        <f t="shared" si="1357"/>
        <v>7.6442495211059475E-2</v>
      </c>
      <c r="Y1075" s="13">
        <f t="shared" si="1358"/>
        <v>2.5522875109385831E-2</v>
      </c>
      <c r="Z1075" s="13">
        <f t="shared" si="1359"/>
        <v>1.4674551931827947E-3</v>
      </c>
      <c r="AA1075" s="13">
        <f t="shared" si="1360"/>
        <v>4.1870165299487967E-3</v>
      </c>
      <c r="AB1075" s="13">
        <f t="shared" si="1361"/>
        <v>5.9733024570381866E-3</v>
      </c>
      <c r="AC1075" s="13">
        <f t="shared" si="1362"/>
        <v>6.7651535222316398E-4</v>
      </c>
      <c r="AD1075" s="13">
        <f t="shared" si="1363"/>
        <v>8.1656348073537E-2</v>
      </c>
      <c r="AE1075" s="13">
        <f t="shared" si="1364"/>
        <v>5.4527387365238718E-2</v>
      </c>
      <c r="AF1075" s="13">
        <f t="shared" si="1365"/>
        <v>1.8205785851463731E-2</v>
      </c>
      <c r="AG1075" s="13">
        <f t="shared" si="1366"/>
        <v>4.0524056440263542E-3</v>
      </c>
      <c r="AH1075" s="13">
        <f t="shared" si="1367"/>
        <v>2.4497941570859021E-4</v>
      </c>
      <c r="AI1075" s="13">
        <f t="shared" si="1368"/>
        <v>6.9898751787053311E-4</v>
      </c>
      <c r="AJ1075" s="13">
        <f t="shared" si="1369"/>
        <v>9.9719306768204677E-4</v>
      </c>
      <c r="AK1075" s="13">
        <f t="shared" si="1370"/>
        <v>9.4841370678793065E-4</v>
      </c>
      <c r="AL1075" s="13">
        <f t="shared" si="1371"/>
        <v>5.1558729866350337E-5</v>
      </c>
      <c r="AM1075" s="13">
        <f t="shared" si="1372"/>
        <v>4.6597195028163736E-2</v>
      </c>
      <c r="AN1075" s="13">
        <f t="shared" si="1373"/>
        <v>3.1116053599973374E-2</v>
      </c>
      <c r="AO1075" s="13">
        <f t="shared" si="1374"/>
        <v>1.0389131696137744E-2</v>
      </c>
      <c r="AP1075" s="13">
        <f t="shared" si="1375"/>
        <v>2.3125052807636314E-3</v>
      </c>
      <c r="AQ1075" s="13">
        <f t="shared" si="1376"/>
        <v>3.8605348574614732E-4</v>
      </c>
      <c r="AR1075" s="13">
        <f t="shared" si="1377"/>
        <v>3.2717817565934507E-5</v>
      </c>
      <c r="AS1075" s="13">
        <f t="shared" si="1378"/>
        <v>9.3352112970002368E-5</v>
      </c>
      <c r="AT1075" s="13">
        <f t="shared" si="1379"/>
        <v>1.331784581658293E-4</v>
      </c>
      <c r="AU1075" s="13">
        <f t="shared" si="1380"/>
        <v>1.2666381192055046E-4</v>
      </c>
      <c r="AV1075" s="13">
        <f t="shared" si="1381"/>
        <v>9.0350880340577414E-5</v>
      </c>
      <c r="AW1075" s="13">
        <f t="shared" si="1382"/>
        <v>2.7287532852231206E-6</v>
      </c>
      <c r="AX1075" s="13">
        <f t="shared" si="1383"/>
        <v>2.215890778568463E-2</v>
      </c>
      <c r="AY1075" s="13">
        <f t="shared" si="1384"/>
        <v>1.4796979989020628E-2</v>
      </c>
      <c r="AZ1075" s="13">
        <f t="shared" si="1385"/>
        <v>4.940465002000822E-3</v>
      </c>
      <c r="BA1075" s="13">
        <f t="shared" si="1386"/>
        <v>1.099692615389802E-3</v>
      </c>
      <c r="BB1075" s="13">
        <f t="shared" si="1387"/>
        <v>1.8358451803419858E-4</v>
      </c>
      <c r="BC1075" s="13">
        <f t="shared" si="1388"/>
        <v>2.4518324331860608E-5</v>
      </c>
      <c r="BD1075" s="13">
        <f t="shared" si="1389"/>
        <v>3.641311329435353E-6</v>
      </c>
      <c r="BE1075" s="13">
        <f t="shared" si="1390"/>
        <v>1.038957155071139E-5</v>
      </c>
      <c r="BF1075" s="13">
        <f t="shared" si="1391"/>
        <v>1.4822022513533599E-5</v>
      </c>
      <c r="BG1075" s="13">
        <f t="shared" si="1392"/>
        <v>1.409697857891321E-5</v>
      </c>
      <c r="BH1075" s="13">
        <f t="shared" si="1393"/>
        <v>1.0055551032571002E-5</v>
      </c>
      <c r="BI1075" s="13">
        <f t="shared" si="1394"/>
        <v>5.7382001967366237E-6</v>
      </c>
      <c r="BJ1075" s="14">
        <f t="shared" si="1395"/>
        <v>0.79399273976294504</v>
      </c>
      <c r="BK1075" s="14">
        <f t="shared" si="1396"/>
        <v>0.13394975474953674</v>
      </c>
      <c r="BL1075" s="14">
        <f t="shared" si="1397"/>
        <v>5.8733538300301785E-2</v>
      </c>
      <c r="BM1075" s="14">
        <f t="shared" si="1398"/>
        <v>0.65637175879819487</v>
      </c>
      <c r="BN1075" s="14">
        <f t="shared" si="1399"/>
        <v>0.31697747797203629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1.56944444444444</v>
      </c>
      <c r="F1076" s="10">
        <f>VLOOKUP(B1076,home!$B$2:$E$405,3,FALSE)</f>
        <v>1.35</v>
      </c>
      <c r="G1076" s="10">
        <f>VLOOKUP(C1076,away!$B$2:$E$405,4,FALSE)</f>
        <v>0.67</v>
      </c>
      <c r="H1076" s="10">
        <f>VLOOKUP(A1076,away!$A$2:$E$405,3,FALSE)</f>
        <v>1.0833333333333299</v>
      </c>
      <c r="I1076" s="10">
        <f>VLOOKUP(C1076,away!$B$2:$E$405,3,FALSE)</f>
        <v>1.01</v>
      </c>
      <c r="J1076" s="10">
        <f>VLOOKUP(B1076,home!$B$2:$E$405,4,FALSE)</f>
        <v>1.85</v>
      </c>
      <c r="K1076" s="12">
        <f t="shared" si="1344"/>
        <v>1.4195624999999961</v>
      </c>
      <c r="L1076" s="12">
        <f t="shared" si="1345"/>
        <v>2.0242083333333269</v>
      </c>
      <c r="M1076" s="13">
        <f t="shared" si="1346"/>
        <v>3.1944002424162975E-2</v>
      </c>
      <c r="N1076" s="13">
        <f t="shared" si="1347"/>
        <v>4.5346507941250724E-2</v>
      </c>
      <c r="O1076" s="13">
        <f t="shared" si="1348"/>
        <v>6.4661315907010672E-2</v>
      </c>
      <c r="P1076" s="13">
        <f t="shared" si="1349"/>
        <v>9.1790779262245589E-2</v>
      </c>
      <c r="Q1076" s="13">
        <f t="shared" si="1350"/>
        <v>3.2186101089675782E-2</v>
      </c>
      <c r="R1076" s="13">
        <f t="shared" si="1351"/>
        <v>6.544398725163493E-2</v>
      </c>
      <c r="S1076" s="13">
        <f t="shared" si="1352"/>
        <v>6.5939977133211994E-2</v>
      </c>
      <c r="T1076" s="13">
        <f t="shared" si="1353"/>
        <v>6.515137404323057E-2</v>
      </c>
      <c r="U1076" s="13">
        <f t="shared" si="1354"/>
        <v>9.2901830152898754E-2</v>
      </c>
      <c r="V1076" s="13">
        <f t="shared" si="1355"/>
        <v>2.1053097873594506E-2</v>
      </c>
      <c r="W1076" s="13">
        <f t="shared" si="1356"/>
        <v>1.5230060709370925E-2</v>
      </c>
      <c r="X1076" s="13">
        <f t="shared" si="1357"/>
        <v>3.0828815805081101E-2</v>
      </c>
      <c r="Y1076" s="13">
        <f t="shared" si="1358"/>
        <v>3.120197292972168E-2</v>
      </c>
      <c r="Z1076" s="13">
        <f t="shared" si="1359"/>
        <v>4.4157421453773146E-2</v>
      </c>
      <c r="AA1076" s="13">
        <f t="shared" si="1360"/>
        <v>6.2684219592471668E-2</v>
      </c>
      <c r="AB1076" s="13">
        <f t="shared" si="1361"/>
        <v>4.4492083737618912E-2</v>
      </c>
      <c r="AC1076" s="13">
        <f t="shared" si="1362"/>
        <v>3.78099195672449E-3</v>
      </c>
      <c r="AD1076" s="13">
        <f t="shared" si="1363"/>
        <v>5.4050057639365755E-3</v>
      </c>
      <c r="AE1076" s="13">
        <f t="shared" si="1364"/>
        <v>1.0940857709075078E-2</v>
      </c>
      <c r="AF1076" s="13">
        <f t="shared" si="1365"/>
        <v>1.1073287674261977E-2</v>
      </c>
      <c r="AG1076" s="13">
        <f t="shared" si="1366"/>
        <v>7.4715470625461031E-3</v>
      </c>
      <c r="AH1076" s="13">
        <f t="shared" si="1367"/>
        <v>2.2345955121309859E-2</v>
      </c>
      <c r="AI1076" s="13">
        <f t="shared" si="1368"/>
        <v>3.1721479916894342E-2</v>
      </c>
      <c r="AJ1076" s="13">
        <f t="shared" si="1369"/>
        <v>2.2515311667263099E-2</v>
      </c>
      <c r="AK1076" s="13">
        <f t="shared" si="1370"/>
        <v>1.0653964039553035E-2</v>
      </c>
      <c r="AL1076" s="13">
        <f t="shared" si="1371"/>
        <v>4.3458573973748695E-4</v>
      </c>
      <c r="AM1076" s="13">
        <f t="shared" si="1372"/>
        <v>1.534548698953638E-3</v>
      </c>
      <c r="AN1076" s="13">
        <f t="shared" si="1373"/>
        <v>3.1062462643277684E-3</v>
      </c>
      <c r="AO1076" s="13">
        <f t="shared" si="1374"/>
        <v>3.1438447868188937E-3</v>
      </c>
      <c r="AP1076" s="13">
        <f t="shared" si="1375"/>
        <v>2.1212656053951136E-3</v>
      </c>
      <c r="AQ1076" s="13">
        <f t="shared" si="1376"/>
        <v>1.0734708789135385E-3</v>
      </c>
      <c r="AR1076" s="13">
        <f t="shared" si="1377"/>
        <v>9.046573714569588E-3</v>
      </c>
      <c r="AS1076" s="13">
        <f t="shared" si="1378"/>
        <v>1.2842176798688655E-2</v>
      </c>
      <c r="AT1076" s="13">
        <f t="shared" si="1379"/>
        <v>9.1151363008942082E-3</v>
      </c>
      <c r="AU1076" s="13">
        <f t="shared" si="1380"/>
        <v>4.3131685583793688E-3</v>
      </c>
      <c r="AV1076" s="13">
        <f t="shared" si="1381"/>
        <v>1.5307030854135987E-3</v>
      </c>
      <c r="AW1076" s="13">
        <f t="shared" si="1382"/>
        <v>3.4688274514708325E-5</v>
      </c>
      <c r="AX1076" s="13">
        <f t="shared" si="1383"/>
        <v>3.6306463124306137E-4</v>
      </c>
      <c r="AY1076" s="13">
        <f t="shared" si="1384"/>
        <v>7.3491845210079602E-4</v>
      </c>
      <c r="AZ1076" s="13">
        <f t="shared" si="1385"/>
        <v>7.4381402753143067E-4</v>
      </c>
      <c r="BA1076" s="13">
        <f t="shared" si="1386"/>
        <v>5.0187818432644894E-4</v>
      </c>
      <c r="BB1076" s="13">
        <f t="shared" si="1387"/>
        <v>2.5397650075794932E-4</v>
      </c>
      <c r="BC1076" s="13">
        <f t="shared" si="1388"/>
        <v>1.028202698610158E-4</v>
      </c>
      <c r="BD1076" s="13">
        <f t="shared" si="1389"/>
        <v>3.0520249835243357E-3</v>
      </c>
      <c r="BE1076" s="13">
        <f t="shared" si="1390"/>
        <v>4.3325402156742529E-3</v>
      </c>
      <c r="BF1076" s="13">
        <f t="shared" si="1391"/>
        <v>3.0751558099565328E-3</v>
      </c>
      <c r="BG1076" s="13">
        <f t="shared" si="1392"/>
        <v>1.4551252898238037E-3</v>
      </c>
      <c r="BH1076" s="13">
        <f t="shared" si="1393"/>
        <v>5.1641032355887427E-4</v>
      </c>
      <c r="BI1076" s="13">
        <f t="shared" si="1394"/>
        <v>1.4661534598740843E-4</v>
      </c>
      <c r="BJ1076" s="14">
        <f t="shared" si="1395"/>
        <v>0.26851537902838013</v>
      </c>
      <c r="BK1076" s="14">
        <f t="shared" si="1396"/>
        <v>0.2156783528417778</v>
      </c>
      <c r="BL1076" s="14">
        <f t="shared" si="1397"/>
        <v>0.46684577781312597</v>
      </c>
      <c r="BM1076" s="14">
        <f t="shared" si="1398"/>
        <v>0.66312400708349051</v>
      </c>
      <c r="BN1076" s="14">
        <f t="shared" si="1399"/>
        <v>0.33137269387598067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1.7115384615384599</v>
      </c>
      <c r="F1077" s="10">
        <f>VLOOKUP(B1077,home!$B$2:$E$405,3,FALSE)</f>
        <v>0.64</v>
      </c>
      <c r="G1077" s="10">
        <f>VLOOKUP(C1077,away!$B$2:$E$405,4,FALSE)</f>
        <v>1.1200000000000001</v>
      </c>
      <c r="H1077" s="10">
        <f>VLOOKUP(A1077,away!$A$2:$E$405,3,FALSE)</f>
        <v>1.4722222222222201</v>
      </c>
      <c r="I1077" s="10">
        <f>VLOOKUP(C1077,away!$B$2:$E$405,3,FALSE)</f>
        <v>1.1200000000000001</v>
      </c>
      <c r="J1077" s="10">
        <f>VLOOKUP(B1077,home!$B$2:$E$405,4,FALSE)</f>
        <v>1.36</v>
      </c>
      <c r="K1077" s="12">
        <f t="shared" si="1344"/>
        <v>1.2268307692307681</v>
      </c>
      <c r="L1077" s="12">
        <f t="shared" si="1345"/>
        <v>2.2424888888888859</v>
      </c>
      <c r="M1077" s="13">
        <f t="shared" si="1346"/>
        <v>3.1138208083338385E-2</v>
      </c>
      <c r="N1077" s="13">
        <f t="shared" si="1347"/>
        <v>3.8201311775349751E-2</v>
      </c>
      <c r="O1077" s="13">
        <f t="shared" si="1348"/>
        <v>6.9827085646796419E-2</v>
      </c>
      <c r="P1077" s="13">
        <f t="shared" si="1349"/>
        <v>8.5666017197201974E-2</v>
      </c>
      <c r="Q1077" s="13">
        <f t="shared" si="1350"/>
        <v>2.3433272355488369E-2</v>
      </c>
      <c r="R1077" s="13">
        <f t="shared" si="1351"/>
        <v>7.8293231853216794E-2</v>
      </c>
      <c r="S1077" s="13">
        <f t="shared" si="1352"/>
        <v>5.8920109362026227E-2</v>
      </c>
      <c r="T1077" s="13">
        <f t="shared" si="1353"/>
        <v>5.2548852887489762E-2</v>
      </c>
      <c r="U1077" s="13">
        <f t="shared" si="1354"/>
        <v>9.605254586004483E-2</v>
      </c>
      <c r="V1077" s="13">
        <f t="shared" si="1355"/>
        <v>1.8010924029622833E-2</v>
      </c>
      <c r="W1077" s="13">
        <f t="shared" si="1356"/>
        <v>9.5828865164926252E-3</v>
      </c>
      <c r="X1077" s="13">
        <f t="shared" si="1357"/>
        <v>2.1489516536717834E-2</v>
      </c>
      <c r="Y1077" s="13">
        <f t="shared" si="1358"/>
        <v>2.409500103059186E-2</v>
      </c>
      <c r="Z1077" s="13">
        <f t="shared" si="1359"/>
        <v>5.8523900835346684E-2</v>
      </c>
      <c r="AA1077" s="13">
        <f t="shared" si="1360"/>
        <v>7.1798922280213562E-2</v>
      </c>
      <c r="AB1077" s="13">
        <f t="shared" si="1361"/>
        <v>4.4042563525487279E-2</v>
      </c>
      <c r="AC1077" s="13">
        <f t="shared" si="1362"/>
        <v>3.0969270203540684E-3</v>
      </c>
      <c r="AD1077" s="13">
        <f t="shared" si="1363"/>
        <v>2.9391450091199537E-3</v>
      </c>
      <c r="AE1077" s="13">
        <f t="shared" si="1364"/>
        <v>6.5910000257847195E-3</v>
      </c>
      <c r="AF1077" s="13">
        <f t="shared" si="1365"/>
        <v>7.3901221622442968E-3</v>
      </c>
      <c r="AG1077" s="13">
        <f t="shared" si="1366"/>
        <v>5.5240889454547812E-3</v>
      </c>
      <c r="AH1077" s="13">
        <f t="shared" si="1367"/>
        <v>3.2809799339424996E-2</v>
      </c>
      <c r="AI1077" s="13">
        <f t="shared" si="1368"/>
        <v>4.0252071361893904E-2</v>
      </c>
      <c r="AJ1077" s="13">
        <f t="shared" si="1369"/>
        <v>2.4691239836022044E-2</v>
      </c>
      <c r="AK1077" s="13">
        <f t="shared" si="1370"/>
        <v>1.0097324253762764E-2</v>
      </c>
      <c r="AL1077" s="13">
        <f t="shared" si="1371"/>
        <v>3.4080497204473333E-4</v>
      </c>
      <c r="AM1077" s="13">
        <f t="shared" si="1372"/>
        <v>7.2116670648388048E-4</v>
      </c>
      <c r="AN1077" s="13">
        <f t="shared" si="1373"/>
        <v>1.6172083263266946E-3</v>
      </c>
      <c r="AO1077" s="13">
        <f t="shared" si="1374"/>
        <v>1.8132858514031021E-3</v>
      </c>
      <c r="AP1077" s="13">
        <f t="shared" si="1375"/>
        <v>1.3554244580502933E-3</v>
      </c>
      <c r="AQ1077" s="13">
        <f t="shared" si="1376"/>
        <v>7.5988107172650593E-4</v>
      </c>
      <c r="AR1077" s="13">
        <f t="shared" si="1377"/>
        <v>1.4715122093066881E-2</v>
      </c>
      <c r="AS1077" s="13">
        <f t="shared" si="1378"/>
        <v>1.8052964556761909E-2</v>
      </c>
      <c r="AT1077" s="13">
        <f t="shared" si="1379"/>
        <v>1.1073966197034005E-2</v>
      </c>
      <c r="AU1077" s="13">
        <f t="shared" si="1380"/>
        <v>4.5286274893142483E-3</v>
      </c>
      <c r="AV1077" s="13">
        <f t="shared" si="1381"/>
        <v>1.3889648865687517E-3</v>
      </c>
      <c r="AW1077" s="13">
        <f t="shared" si="1382"/>
        <v>2.604464132398355E-5</v>
      </c>
      <c r="AX1077" s="13">
        <f t="shared" si="1383"/>
        <v>1.4745825087653973E-4</v>
      </c>
      <c r="AY1077" s="13">
        <f t="shared" si="1384"/>
        <v>3.3067348916563017E-4</v>
      </c>
      <c r="AZ1077" s="13">
        <f t="shared" si="1385"/>
        <v>3.7076581265202256E-4</v>
      </c>
      <c r="BA1077" s="13">
        <f t="shared" si="1386"/>
        <v>2.7714607175067298E-4</v>
      </c>
      <c r="BB1077" s="13">
        <f t="shared" si="1387"/>
        <v>1.5537424662502157E-4</v>
      </c>
      <c r="BC1077" s="13">
        <f t="shared" si="1388"/>
        <v>6.9685004335218417E-5</v>
      </c>
      <c r="BD1077" s="13">
        <f t="shared" si="1389"/>
        <v>5.4997496320576466E-3</v>
      </c>
      <c r="BE1077" s="13">
        <f t="shared" si="1390"/>
        <v>6.7472620716739155E-3</v>
      </c>
      <c r="BF1077" s="13">
        <f t="shared" si="1391"/>
        <v>4.1388743587966485E-3</v>
      </c>
      <c r="BG1077" s="13">
        <f t="shared" si="1392"/>
        <v>1.6925661377839973E-3</v>
      </c>
      <c r="BH1077" s="13">
        <f t="shared" si="1393"/>
        <v>5.1912305419787343E-4</v>
      </c>
      <c r="BI1077" s="13">
        <f t="shared" si="1394"/>
        <v>1.2737522718140045E-4</v>
      </c>
      <c r="BJ1077" s="14">
        <f t="shared" si="1395"/>
        <v>0.19941326653412952</v>
      </c>
      <c r="BK1077" s="14">
        <f t="shared" si="1396"/>
        <v>0.19750366415375387</v>
      </c>
      <c r="BL1077" s="14">
        <f t="shared" si="1397"/>
        <v>0.53634937966129992</v>
      </c>
      <c r="BM1077" s="14">
        <f t="shared" si="1398"/>
        <v>0.66492645542529671</v>
      </c>
      <c r="BN1077" s="14">
        <f t="shared" si="1399"/>
        <v>0.32655912691139166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1.7115384615384599</v>
      </c>
      <c r="F1078" s="10">
        <f>VLOOKUP(B1078,home!$B$2:$E$405,3,FALSE)</f>
        <v>1.27</v>
      </c>
      <c r="G1078" s="10">
        <f>VLOOKUP(C1078,away!$B$2:$E$405,4,FALSE)</f>
        <v>1.27</v>
      </c>
      <c r="H1078" s="10">
        <f>VLOOKUP(A1078,away!$A$2:$E$405,3,FALSE)</f>
        <v>1.4722222222222201</v>
      </c>
      <c r="I1078" s="10">
        <f>VLOOKUP(C1078,away!$B$2:$E$405,3,FALSE)</f>
        <v>0.48</v>
      </c>
      <c r="J1078" s="10">
        <f>VLOOKUP(B1078,home!$B$2:$E$405,4,FALSE)</f>
        <v>1.02</v>
      </c>
      <c r="K1078" s="12">
        <f t="shared" si="1344"/>
        <v>2.760540384615382</v>
      </c>
      <c r="L1078" s="12">
        <f t="shared" si="1345"/>
        <v>0.720799999999999</v>
      </c>
      <c r="M1078" s="13">
        <f t="shared" si="1346"/>
        <v>3.0766144915375822E-2</v>
      </c>
      <c r="N1078" s="13">
        <f t="shared" si="1347"/>
        <v>8.4931185517824151E-2</v>
      </c>
      <c r="O1078" s="13">
        <f t="shared" si="1348"/>
        <v>2.2176237255002861E-2</v>
      </c>
      <c r="P1078" s="13">
        <f t="shared" si="1349"/>
        <v>6.1218398521247559E-2</v>
      </c>
      <c r="Q1078" s="13">
        <f t="shared" si="1350"/>
        <v>0.11722798376760735</v>
      </c>
      <c r="R1078" s="13">
        <f t="shared" si="1351"/>
        <v>7.9923159067030198E-3</v>
      </c>
      <c r="S1078" s="13">
        <f t="shared" si="1352"/>
        <v>3.045305422416868E-2</v>
      </c>
      <c r="T1078" s="13">
        <f t="shared" si="1353"/>
        <v>8.4497930699691248E-2</v>
      </c>
      <c r="U1078" s="13">
        <f t="shared" si="1354"/>
        <v>2.2063110827057589E-2</v>
      </c>
      <c r="V1078" s="13">
        <f t="shared" si="1355"/>
        <v>6.7328234937466969E-3</v>
      </c>
      <c r="W1078" s="13">
        <f t="shared" si="1356"/>
        <v>0.10787086113250551</v>
      </c>
      <c r="X1078" s="13">
        <f t="shared" si="1357"/>
        <v>7.7753316704309849E-2</v>
      </c>
      <c r="Y1078" s="13">
        <f t="shared" si="1358"/>
        <v>2.802229534023323E-2</v>
      </c>
      <c r="Z1078" s="13">
        <f t="shared" si="1359"/>
        <v>1.9202871018505099E-3</v>
      </c>
      <c r="AA1078" s="13">
        <f t="shared" si="1360"/>
        <v>5.3010300947143639E-3</v>
      </c>
      <c r="AB1078" s="13">
        <f t="shared" si="1361"/>
        <v>7.3168538282602537E-3</v>
      </c>
      <c r="AC1078" s="13">
        <f t="shared" si="1362"/>
        <v>8.3730971362172178E-4</v>
      </c>
      <c r="AD1078" s="13">
        <f t="shared" si="1363"/>
        <v>7.4445467119879816E-2</v>
      </c>
      <c r="AE1078" s="13">
        <f t="shared" si="1364"/>
        <v>5.3660292700009285E-2</v>
      </c>
      <c r="AF1078" s="13">
        <f t="shared" si="1365"/>
        <v>1.9339169489083319E-2</v>
      </c>
      <c r="AG1078" s="13">
        <f t="shared" si="1366"/>
        <v>4.6465577892437467E-3</v>
      </c>
      <c r="AH1078" s="13">
        <f t="shared" si="1367"/>
        <v>3.4603573575346132E-4</v>
      </c>
      <c r="AI1078" s="13">
        <f t="shared" si="1368"/>
        <v>9.5524562306752679E-4</v>
      </c>
      <c r="AJ1078" s="13">
        <f t="shared" si="1369"/>
        <v>1.3184970598524954E-3</v>
      </c>
      <c r="AK1078" s="13">
        <f t="shared" si="1370"/>
        <v>1.2132547935731527E-3</v>
      </c>
      <c r="AL1078" s="13">
        <f t="shared" si="1371"/>
        <v>6.6643071304769102E-5</v>
      </c>
      <c r="AM1078" s="13">
        <f t="shared" si="1372"/>
        <v>4.1101943687196954E-2</v>
      </c>
      <c r="AN1078" s="13">
        <f t="shared" si="1373"/>
        <v>2.9626281009731522E-2</v>
      </c>
      <c r="AO1078" s="13">
        <f t="shared" si="1374"/>
        <v>1.0677311675907224E-2</v>
      </c>
      <c r="AP1078" s="13">
        <f t="shared" si="1375"/>
        <v>2.5654020853313063E-3</v>
      </c>
      <c r="AQ1078" s="13">
        <f t="shared" si="1376"/>
        <v>4.6228545577670061E-4</v>
      </c>
      <c r="AR1078" s="13">
        <f t="shared" si="1377"/>
        <v>4.9884511666218942E-5</v>
      </c>
      <c r="AS1078" s="13">
        <f t="shared" si="1378"/>
        <v>1.3770820902141455E-4</v>
      </c>
      <c r="AT1078" s="13">
        <f t="shared" si="1379"/>
        <v>1.9007453614833556E-4</v>
      </c>
      <c r="AU1078" s="13">
        <f t="shared" si="1380"/>
        <v>1.7490281104150552E-4</v>
      </c>
      <c r="AV1078" s="13">
        <f t="shared" si="1381"/>
        <v>1.207065683157073E-4</v>
      </c>
      <c r="AW1078" s="13">
        <f t="shared" si="1382"/>
        <v>3.6835060358254903E-6</v>
      </c>
      <c r="AX1078" s="13">
        <f t="shared" si="1383"/>
        <v>1.8910595905782396E-2</v>
      </c>
      <c r="AY1078" s="13">
        <f t="shared" si="1384"/>
        <v>1.3630757528887932E-2</v>
      </c>
      <c r="AZ1078" s="13">
        <f t="shared" si="1385"/>
        <v>4.9125250134112036E-3</v>
      </c>
      <c r="BA1078" s="13">
        <f t="shared" si="1386"/>
        <v>1.1803160098889304E-3</v>
      </c>
      <c r="BB1078" s="13">
        <f t="shared" si="1387"/>
        <v>2.1269294498198492E-4</v>
      </c>
      <c r="BC1078" s="13">
        <f t="shared" si="1388"/>
        <v>3.0661814948602921E-5</v>
      </c>
      <c r="BD1078" s="13">
        <f t="shared" si="1389"/>
        <v>5.9927926681684246E-6</v>
      </c>
      <c r="BE1078" s="13">
        <f t="shared" si="1390"/>
        <v>1.6543346177105903E-5</v>
      </c>
      <c r="BF1078" s="13">
        <f t="shared" si="1391"/>
        <v>2.2834287609286673E-5</v>
      </c>
      <c r="BG1078" s="13">
        <f t="shared" si="1392"/>
        <v>2.1011657699786159E-5</v>
      </c>
      <c r="BH1078" s="13">
        <f t="shared" si="1393"/>
        <v>1.4500882406993611E-5</v>
      </c>
      <c r="BI1078" s="13">
        <f t="shared" si="1394"/>
        <v>8.0060542994129131E-6</v>
      </c>
      <c r="BJ1078" s="14">
        <f t="shared" si="1395"/>
        <v>0.7757058333922322</v>
      </c>
      <c r="BK1078" s="14">
        <f t="shared" si="1396"/>
        <v>0.14370513146835318</v>
      </c>
      <c r="BL1078" s="14">
        <f t="shared" si="1397"/>
        <v>6.9444746781038666E-2</v>
      </c>
      <c r="BM1078" s="14">
        <f t="shared" si="1398"/>
        <v>0.65283665883686159</v>
      </c>
      <c r="BN1078" s="14">
        <f t="shared" si="1399"/>
        <v>0.32431226588376072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1.7115384615384599</v>
      </c>
      <c r="F1079" s="10">
        <f>VLOOKUP(B1079,home!$B$2:$E$405,3,FALSE)</f>
        <v>0.64</v>
      </c>
      <c r="G1079" s="10">
        <f>VLOOKUP(C1079,away!$B$2:$E$405,4,FALSE)</f>
        <v>0.48</v>
      </c>
      <c r="H1079" s="10">
        <f>VLOOKUP(A1079,away!$A$2:$E$405,3,FALSE)</f>
        <v>1.4722222222222201</v>
      </c>
      <c r="I1079" s="10">
        <f>VLOOKUP(C1079,away!$B$2:$E$405,3,FALSE)</f>
        <v>0.64</v>
      </c>
      <c r="J1079" s="10">
        <f>VLOOKUP(B1079,home!$B$2:$E$405,4,FALSE)</f>
        <v>1.19</v>
      </c>
      <c r="K1079" s="12">
        <f t="shared" si="1344"/>
        <v>0.52578461538461485</v>
      </c>
      <c r="L1079" s="12">
        <f t="shared" si="1345"/>
        <v>1.1212444444444427</v>
      </c>
      <c r="M1079" s="13">
        <f t="shared" si="1346"/>
        <v>0.19262132581194477</v>
      </c>
      <c r="N1079" s="13">
        <f t="shared" si="1347"/>
        <v>0.10127732970690795</v>
      </c>
      <c r="O1079" s="13">
        <f t="shared" si="1348"/>
        <v>0.215975591448166</v>
      </c>
      <c r="P1079" s="13">
        <f t="shared" si="1349"/>
        <v>0.11355664328203864</v>
      </c>
      <c r="Q1079" s="13">
        <f t="shared" si="1350"/>
        <v>2.6625030923563713E-2</v>
      </c>
      <c r="R1079" s="13">
        <f t="shared" si="1351"/>
        <v>0.12108071602342944</v>
      </c>
      <c r="S1079" s="13">
        <f t="shared" si="1352"/>
        <v>1.6736349388013261E-2</v>
      </c>
      <c r="T1079" s="13">
        <f t="shared" si="1353"/>
        <v>2.9853168006207301E-2</v>
      </c>
      <c r="U1079" s="13">
        <f t="shared" si="1354"/>
        <v>6.3662377704872611E-2</v>
      </c>
      <c r="V1079" s="13">
        <f t="shared" si="1355"/>
        <v>1.0962923983895618E-3</v>
      </c>
      <c r="W1079" s="13">
        <f t="shared" si="1356"/>
        <v>4.6663438812498082E-3</v>
      </c>
      <c r="X1079" s="13">
        <f t="shared" si="1357"/>
        <v>5.2321121527186647E-3</v>
      </c>
      <c r="Y1079" s="13">
        <f t="shared" si="1358"/>
        <v>2.9332383419730292E-3</v>
      </c>
      <c r="Z1079" s="13">
        <f t="shared" si="1359"/>
        <v>4.525369339020846E-2</v>
      </c>
      <c r="AA1079" s="13">
        <f t="shared" si="1360"/>
        <v>2.3793695773904038E-2</v>
      </c>
      <c r="AB1079" s="13">
        <f t="shared" si="1361"/>
        <v>6.2551795905303352E-3</v>
      </c>
      <c r="AC1079" s="13">
        <f t="shared" si="1362"/>
        <v>4.0393789567423823E-5</v>
      </c>
      <c r="AD1079" s="13">
        <f t="shared" si="1363"/>
        <v>6.133729557138202E-4</v>
      </c>
      <c r="AE1079" s="13">
        <f t="shared" si="1364"/>
        <v>6.8774101896658803E-4</v>
      </c>
      <c r="AF1079" s="13">
        <f t="shared" si="1365"/>
        <v>3.8556289836642356E-4</v>
      </c>
      <c r="AG1079" s="13">
        <f t="shared" si="1366"/>
        <v>1.4410341925908315E-4</v>
      </c>
      <c r="AH1079" s="13">
        <f t="shared" si="1367"/>
        <v>1.2685113076090861E-2</v>
      </c>
      <c r="AI1079" s="13">
        <f t="shared" si="1368"/>
        <v>6.6696372998227803E-3</v>
      </c>
      <c r="AJ1079" s="13">
        <f t="shared" si="1369"/>
        <v>1.7533963412211008E-3</v>
      </c>
      <c r="AK1079" s="13">
        <f t="shared" si="1370"/>
        <v>3.0730294029524251E-4</v>
      </c>
      <c r="AL1079" s="13">
        <f t="shared" si="1371"/>
        <v>9.525390054050263E-7</v>
      </c>
      <c r="AM1079" s="13">
        <f t="shared" si="1372"/>
        <v>6.4500412721463094E-5</v>
      </c>
      <c r="AN1079" s="13">
        <f t="shared" si="1373"/>
        <v>7.2320729428314149E-5</v>
      </c>
      <c r="AO1079" s="13">
        <f t="shared" si="1374"/>
        <v>4.0544608044833488E-5</v>
      </c>
      <c r="AP1079" s="13">
        <f t="shared" si="1375"/>
        <v>1.5153472174148991E-5</v>
      </c>
      <c r="AQ1079" s="13">
        <f t="shared" si="1376"/>
        <v>4.2476866223270021E-6</v>
      </c>
      <c r="AR1079" s="13">
        <f t="shared" si="1377"/>
        <v>2.8446225127432868E-3</v>
      </c>
      <c r="AS1079" s="13">
        <f t="shared" si="1378"/>
        <v>1.4956587537771455E-3</v>
      </c>
      <c r="AT1079" s="13">
        <f t="shared" si="1379"/>
        <v>3.9319718130067437E-4</v>
      </c>
      <c r="AU1079" s="13">
        <f t="shared" si="1380"/>
        <v>6.8912342913496583E-5</v>
      </c>
      <c r="AV1079" s="13">
        <f t="shared" si="1381"/>
        <v>9.0582624285063722E-6</v>
      </c>
      <c r="AW1079" s="13">
        <f t="shared" si="1382"/>
        <v>1.5598701463877677E-8</v>
      </c>
      <c r="AX1079" s="13">
        <f t="shared" si="1383"/>
        <v>5.6522207824838939E-6</v>
      </c>
      <c r="AY1079" s="13">
        <f t="shared" si="1384"/>
        <v>6.3375211511334865E-6</v>
      </c>
      <c r="AZ1079" s="13">
        <f t="shared" si="1385"/>
        <v>3.5529551911287866E-6</v>
      </c>
      <c r="BA1079" s="13">
        <f t="shared" si="1386"/>
        <v>1.3279104231377308E-6</v>
      </c>
      <c r="BB1079" s="13">
        <f t="shared" si="1387"/>
        <v>3.7222804616576249E-7</v>
      </c>
      <c r="BC1079" s="13">
        <f t="shared" si="1388"/>
        <v>8.3471725765954149E-8</v>
      </c>
      <c r="BD1079" s="13">
        <f t="shared" si="1389"/>
        <v>5.3158619815916639E-4</v>
      </c>
      <c r="BE1079" s="13">
        <f t="shared" si="1390"/>
        <v>2.7949984474288692E-4</v>
      </c>
      <c r="BF1079" s="13">
        <f t="shared" si="1391"/>
        <v>7.3478359184099174E-5</v>
      </c>
      <c r="BG1079" s="13">
        <f t="shared" si="1392"/>
        <v>1.2877930274234724E-5</v>
      </c>
      <c r="BH1079" s="13">
        <f t="shared" si="1393"/>
        <v>1.6927544040470977E-6</v>
      </c>
      <c r="BI1079" s="13">
        <f t="shared" si="1394"/>
        <v>1.7800484465450331E-7</v>
      </c>
      <c r="BJ1079" s="14">
        <f t="shared" si="1395"/>
        <v>0.17263209652123729</v>
      </c>
      <c r="BK1079" s="14">
        <f t="shared" si="1396"/>
        <v>0.32405829473011022</v>
      </c>
      <c r="BL1079" s="14">
        <f t="shared" si="1397"/>
        <v>0.45789377234310469</v>
      </c>
      <c r="BM1079" s="14">
        <f t="shared" si="1398"/>
        <v>0.22869489786616026</v>
      </c>
      <c r="BN1079" s="14">
        <f t="shared" si="1399"/>
        <v>0.77113663719605052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1.7115384615384599</v>
      </c>
      <c r="F1080" s="10">
        <f>VLOOKUP(B1080,home!$B$2:$E$405,3,FALSE)</f>
        <v>0.96</v>
      </c>
      <c r="G1080" s="10">
        <f>VLOOKUP(C1080,away!$B$2:$E$405,4,FALSE)</f>
        <v>0.8</v>
      </c>
      <c r="H1080" s="10">
        <f>VLOOKUP(A1080,away!$A$2:$E$405,3,FALSE)</f>
        <v>1.4722222222222201</v>
      </c>
      <c r="I1080" s="10">
        <f>VLOOKUP(C1080,away!$B$2:$E$405,3,FALSE)</f>
        <v>0.32</v>
      </c>
      <c r="J1080" s="10">
        <f>VLOOKUP(B1080,home!$B$2:$E$405,4,FALSE)</f>
        <v>0.68</v>
      </c>
      <c r="K1080" s="12">
        <f t="shared" si="1344"/>
        <v>1.3144615384615372</v>
      </c>
      <c r="L1080" s="12">
        <f t="shared" si="1345"/>
        <v>0.32035555555555512</v>
      </c>
      <c r="M1080" s="13">
        <f t="shared" si="1346"/>
        <v>0.19498803251550062</v>
      </c>
      <c r="N1080" s="13">
        <f t="shared" si="1347"/>
        <v>0.25630426920191324</v>
      </c>
      <c r="O1080" s="13">
        <f t="shared" si="1348"/>
        <v>6.2465499483187858E-2</v>
      </c>
      <c r="P1080" s="13">
        <f t="shared" si="1349"/>
        <v>8.210849655143948E-2</v>
      </c>
      <c r="Q1080" s="13">
        <f t="shared" si="1350"/>
        <v>0.16845105200470345</v>
      </c>
      <c r="R1080" s="13">
        <f t="shared" si="1351"/>
        <v>1.0005584894995943E-2</v>
      </c>
      <c r="S1080" s="13">
        <f t="shared" si="1352"/>
        <v>8.6438704967724198E-3</v>
      </c>
      <c r="T1080" s="13">
        <f t="shared" si="1353"/>
        <v>5.3964230348884493E-2</v>
      </c>
      <c r="U1080" s="13">
        <f t="shared" si="1354"/>
        <v>1.3151956514283887E-2</v>
      </c>
      <c r="V1080" s="13">
        <f t="shared" si="1355"/>
        <v>4.0443234827125822E-4</v>
      </c>
      <c r="W1080" s="13">
        <f t="shared" si="1356"/>
        <v>7.3807476324522267E-2</v>
      </c>
      <c r="X1080" s="13">
        <f t="shared" si="1357"/>
        <v>2.364463508209582E-2</v>
      </c>
      <c r="Y1080" s="13">
        <f t="shared" si="1358"/>
        <v>3.787345103816587E-3</v>
      </c>
      <c r="Z1080" s="13">
        <f t="shared" si="1359"/>
        <v>1.0684482358982322E-3</v>
      </c>
      <c r="AA1080" s="13">
        <f t="shared" si="1360"/>
        <v>1.404434111925306E-3</v>
      </c>
      <c r="AB1080" s="13">
        <f t="shared" si="1361"/>
        <v>9.2303731171460045E-4</v>
      </c>
      <c r="AC1080" s="13">
        <f t="shared" si="1362"/>
        <v>1.0644028906838606E-5</v>
      </c>
      <c r="AD1080" s="13">
        <f t="shared" si="1363"/>
        <v>2.4254272219873779E-2</v>
      </c>
      <c r="AE1080" s="13">
        <f t="shared" si="1364"/>
        <v>7.7699908515933332E-3</v>
      </c>
      <c r="AF1080" s="13">
        <f t="shared" si="1365"/>
        <v>1.2445798679618814E-3</v>
      </c>
      <c r="AG1080" s="13">
        <f t="shared" si="1366"/>
        <v>1.3290269167806268E-4</v>
      </c>
      <c r="AH1080" s="13">
        <f t="shared" si="1367"/>
        <v>8.5570832048382757E-5</v>
      </c>
      <c r="AI1080" s="13">
        <f t="shared" si="1368"/>
        <v>1.1247956754175103E-4</v>
      </c>
      <c r="AJ1080" s="13">
        <f t="shared" si="1369"/>
        <v>7.3925032698209233E-5</v>
      </c>
      <c r="AK1080" s="13">
        <f t="shared" si="1370"/>
        <v>3.239053740376917E-5</v>
      </c>
      <c r="AL1080" s="13">
        <f t="shared" si="1371"/>
        <v>1.7928591811830361E-7</v>
      </c>
      <c r="AM1080" s="13">
        <f t="shared" si="1372"/>
        <v>6.3762615952800365E-3</v>
      </c>
      <c r="AN1080" s="13">
        <f t="shared" si="1373"/>
        <v>2.0426708257234869E-3</v>
      </c>
      <c r="AO1080" s="13">
        <f t="shared" si="1374"/>
        <v>3.2719047359588602E-4</v>
      </c>
      <c r="AP1080" s="13">
        <f t="shared" si="1375"/>
        <v>3.4939095313765099E-5</v>
      </c>
      <c r="AQ1080" s="13">
        <f t="shared" si="1376"/>
        <v>2.7982333224624276E-6</v>
      </c>
      <c r="AR1080" s="13">
        <f t="shared" si="1377"/>
        <v>5.4826182880421535E-6</v>
      </c>
      <c r="AS1080" s="13">
        <f t="shared" si="1378"/>
        <v>7.2066908696972493E-6</v>
      </c>
      <c r="AT1080" s="13">
        <f t="shared" si="1379"/>
        <v>4.7364589838994815E-6</v>
      </c>
      <c r="AU1080" s="13">
        <f t="shared" si="1380"/>
        <v>2.075297720945493E-6</v>
      </c>
      <c r="AV1080" s="13">
        <f t="shared" si="1381"/>
        <v>6.8197475875993426E-7</v>
      </c>
      <c r="AW1080" s="13">
        <f t="shared" si="1382"/>
        <v>2.0971226056553192E-9</v>
      </c>
      <c r="AX1080" s="13">
        <f t="shared" si="1383"/>
        <v>1.3968917710275026E-3</v>
      </c>
      <c r="AY1080" s="13">
        <f t="shared" si="1384"/>
        <v>4.47502039358499E-4</v>
      </c>
      <c r="AZ1080" s="13">
        <f t="shared" si="1385"/>
        <v>7.1679882215467918E-5</v>
      </c>
      <c r="BA1080" s="13">
        <f t="shared" si="1386"/>
        <v>7.6543494964309955E-6</v>
      </c>
      <c r="BB1080" s="13">
        <f t="shared" si="1387"/>
        <v>6.130283463363838E-7</v>
      </c>
      <c r="BC1080" s="13">
        <f t="shared" si="1388"/>
        <v>3.9277407292379113E-8</v>
      </c>
      <c r="BD1080" s="13">
        <f t="shared" si="1389"/>
        <v>2.9273120459413165E-7</v>
      </c>
      <c r="BE1080" s="13">
        <f t="shared" si="1390"/>
        <v>3.8478390954650134E-7</v>
      </c>
      <c r="BF1080" s="13">
        <f t="shared" si="1391"/>
        <v>2.5289182485886958E-7</v>
      </c>
      <c r="BG1080" s="13">
        <f t="shared" si="1392"/>
        <v>1.1080552572277841E-7</v>
      </c>
      <c r="BH1080" s="13">
        <f t="shared" si="1393"/>
        <v>3.6412400452900719E-8</v>
      </c>
      <c r="BI1080" s="13">
        <f t="shared" si="1394"/>
        <v>9.5725399836794814E-9</v>
      </c>
      <c r="BJ1080" s="14">
        <f t="shared" si="1395"/>
        <v>0.62406899426813012</v>
      </c>
      <c r="BK1080" s="14">
        <f t="shared" si="1396"/>
        <v>0.2866031572661672</v>
      </c>
      <c r="BL1080" s="14">
        <f t="shared" si="1397"/>
        <v>8.8276148523826217E-2</v>
      </c>
      <c r="BM1080" s="14">
        <f t="shared" si="1398"/>
        <v>0.22524631370004536</v>
      </c>
      <c r="BN1080" s="14">
        <f t="shared" si="1399"/>
        <v>0.77432293465174051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1.8444444444444399</v>
      </c>
      <c r="F1081" s="10">
        <f>VLOOKUP(B1081,home!$B$2:$E$405,3,FALSE)</f>
        <v>1.45</v>
      </c>
      <c r="G1081" s="10">
        <f>VLOOKUP(C1081,away!$B$2:$E$405,4,FALSE)</f>
        <v>0.54</v>
      </c>
      <c r="H1081" s="10">
        <f>VLOOKUP(A1081,away!$A$2:$E$405,3,FALSE)</f>
        <v>1.24444444444444</v>
      </c>
      <c r="I1081" s="10">
        <f>VLOOKUP(C1081,away!$B$2:$E$405,3,FALSE)</f>
        <v>1.45</v>
      </c>
      <c r="J1081" s="10">
        <f>VLOOKUP(B1081,home!$B$2:$E$405,4,FALSE)</f>
        <v>1.88</v>
      </c>
      <c r="K1081" s="12">
        <f t="shared" si="1344"/>
        <v>1.4441999999999966</v>
      </c>
      <c r="L1081" s="12">
        <f t="shared" si="1345"/>
        <v>3.3923555555555436</v>
      </c>
      <c r="M1081" s="13">
        <f t="shared" si="1346"/>
        <v>7.9343364193198568E-3</v>
      </c>
      <c r="N1081" s="13">
        <f t="shared" si="1347"/>
        <v>1.145876865678171E-2</v>
      </c>
      <c r="O1081" s="13">
        <f t="shared" si="1348"/>
        <v>2.6916090231726392E-2</v>
      </c>
      <c r="P1081" s="13">
        <f t="shared" si="1349"/>
        <v>3.8872217512659166E-2</v>
      </c>
      <c r="Q1081" s="13">
        <f t="shared" si="1350"/>
        <v>8.2743768470620559E-3</v>
      </c>
      <c r="R1081" s="13">
        <f t="shared" si="1351"/>
        <v>4.5654474115715667E-2</v>
      </c>
      <c r="S1081" s="13">
        <f t="shared" si="1352"/>
        <v>4.7611079695087336E-2</v>
      </c>
      <c r="T1081" s="13">
        <f t="shared" si="1353"/>
        <v>2.8069628265891121E-2</v>
      </c>
      <c r="U1081" s="13">
        <f t="shared" si="1354"/>
        <v>6.5934191517916407E-2</v>
      </c>
      <c r="V1081" s="13">
        <f t="shared" si="1355"/>
        <v>2.5917566778538143E-2</v>
      </c>
      <c r="W1081" s="13">
        <f t="shared" si="1356"/>
        <v>3.9832850141756655E-3</v>
      </c>
      <c r="X1081" s="13">
        <f t="shared" si="1357"/>
        <v>1.351271904719996E-2</v>
      </c>
      <c r="Y1081" s="13">
        <f t="shared" si="1358"/>
        <v>2.2919973765214999E-2</v>
      </c>
      <c r="Z1081" s="13">
        <f t="shared" si="1359"/>
        <v>5.1625402967471617E-2</v>
      </c>
      <c r="AA1081" s="13">
        <f t="shared" si="1360"/>
        <v>7.4557406965622325E-2</v>
      </c>
      <c r="AB1081" s="13">
        <f t="shared" si="1361"/>
        <v>5.3837903569875764E-2</v>
      </c>
      <c r="AC1081" s="13">
        <f t="shared" si="1362"/>
        <v>7.9360235687214956E-3</v>
      </c>
      <c r="AD1081" s="13">
        <f t="shared" si="1363"/>
        <v>1.4381650543681195E-3</v>
      </c>
      <c r="AE1081" s="13">
        <f t="shared" si="1364"/>
        <v>4.8787672119915302E-3</v>
      </c>
      <c r="AF1081" s="13">
        <f t="shared" si="1365"/>
        <v>8.27525652793085E-3</v>
      </c>
      <c r="AG1081" s="13">
        <f t="shared" si="1366"/>
        <v>9.3575374853911673E-3</v>
      </c>
      <c r="AH1081" s="13">
        <f t="shared" si="1367"/>
        <v>4.3782930641123999E-2</v>
      </c>
      <c r="AI1081" s="13">
        <f t="shared" si="1368"/>
        <v>6.3231308431911118E-2</v>
      </c>
      <c r="AJ1081" s="13">
        <f t="shared" si="1369"/>
        <v>4.5659327818682927E-2</v>
      </c>
      <c r="AK1081" s="13">
        <f t="shared" si="1370"/>
        <v>2.1980400411913917E-2</v>
      </c>
      <c r="AL1081" s="13">
        <f t="shared" si="1371"/>
        <v>1.5552193304925472E-3</v>
      </c>
      <c r="AM1081" s="13">
        <f t="shared" si="1372"/>
        <v>4.1539959430368666E-4</v>
      </c>
      <c r="AN1081" s="13">
        <f t="shared" si="1373"/>
        <v>1.4091831215116302E-3</v>
      </c>
      <c r="AO1081" s="13">
        <f t="shared" si="1374"/>
        <v>2.3902250955275409E-3</v>
      </c>
      <c r="AP1081" s="13">
        <f t="shared" si="1375"/>
        <v>2.7028311272803782E-3</v>
      </c>
      <c r="AQ1081" s="13">
        <f t="shared" si="1376"/>
        <v>2.2922410475895109E-3</v>
      </c>
      <c r="AR1081" s="13">
        <f t="shared" si="1377"/>
        <v>2.9705453599784E-2</v>
      </c>
      <c r="AS1081" s="13">
        <f t="shared" si="1378"/>
        <v>4.290061608880795E-2</v>
      </c>
      <c r="AT1081" s="13">
        <f t="shared" si="1379"/>
        <v>3.0978534877728156E-2</v>
      </c>
      <c r="AU1081" s="13">
        <f t="shared" si="1380"/>
        <v>1.4913066690138305E-2</v>
      </c>
      <c r="AV1081" s="13">
        <f t="shared" si="1381"/>
        <v>5.3843627284744181E-3</v>
      </c>
      <c r="AW1081" s="13">
        <f t="shared" si="1382"/>
        <v>2.1164979407867213E-4</v>
      </c>
      <c r="AX1081" s="13">
        <f t="shared" si="1383"/>
        <v>9.9986682348897113E-5</v>
      </c>
      <c r="AY1081" s="13">
        <f t="shared" si="1384"/>
        <v>3.3919037734784851E-4</v>
      </c>
      <c r="AZ1081" s="13">
        <f t="shared" si="1385"/>
        <v>5.7532718049347763E-4</v>
      </c>
      <c r="BA1081" s="13">
        <f t="shared" si="1386"/>
        <v>6.5057145233638532E-4</v>
      </c>
      <c r="BB1081" s="13">
        <f t="shared" si="1387"/>
        <v>5.5174242015479391E-4</v>
      </c>
      <c r="BC1081" s="13">
        <f t="shared" si="1388"/>
        <v>3.7434129284955514E-4</v>
      </c>
      <c r="BD1081" s="13">
        <f t="shared" si="1389"/>
        <v>1.6795243424920777E-2</v>
      </c>
      <c r="BE1081" s="13">
        <f t="shared" si="1390"/>
        <v>2.4255690554270525E-2</v>
      </c>
      <c r="BF1081" s="13">
        <f t="shared" si="1391"/>
        <v>1.751503414923871E-2</v>
      </c>
      <c r="BG1081" s="13">
        <f t="shared" si="1392"/>
        <v>8.4317374394434989E-3</v>
      </c>
      <c r="BH1081" s="13">
        <f t="shared" si="1393"/>
        <v>3.0442788025110655E-3</v>
      </c>
      <c r="BI1081" s="13">
        <f t="shared" si="1394"/>
        <v>8.7930948931729414E-4</v>
      </c>
      <c r="BJ1081" s="14">
        <f t="shared" si="1395"/>
        <v>0.12396951726775089</v>
      </c>
      <c r="BK1081" s="14">
        <f t="shared" si="1396"/>
        <v>0.13016563368216638</v>
      </c>
      <c r="BL1081" s="14">
        <f t="shared" si="1397"/>
        <v>0.63635736154912304</v>
      </c>
      <c r="BM1081" s="14">
        <f t="shared" si="1398"/>
        <v>0.80288011109997792</v>
      </c>
      <c r="BN1081" s="14">
        <f t="shared" si="1399"/>
        <v>0.13911026378326485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1.8444444444444399</v>
      </c>
      <c r="F1082" s="10">
        <f>VLOOKUP(B1082,home!$B$2:$E$405,3,FALSE)</f>
        <v>2.17</v>
      </c>
      <c r="G1082" s="10">
        <f>VLOOKUP(C1082,away!$B$2:$E$405,4,FALSE)</f>
        <v>1.63</v>
      </c>
      <c r="H1082" s="10">
        <f>VLOOKUP(A1082,away!$A$2:$E$405,3,FALSE)</f>
        <v>1.24444444444444</v>
      </c>
      <c r="I1082" s="10">
        <f>VLOOKUP(C1082,away!$B$2:$E$405,3,FALSE)</f>
        <v>1.08</v>
      </c>
      <c r="J1082" s="10">
        <f>VLOOKUP(B1082,home!$B$2:$E$405,4,FALSE)</f>
        <v>1.61</v>
      </c>
      <c r="K1082" s="12">
        <f t="shared" si="1344"/>
        <v>6.5239844444444284</v>
      </c>
      <c r="L1082" s="12">
        <f t="shared" si="1345"/>
        <v>2.1638399999999929</v>
      </c>
      <c r="M1082" s="13">
        <f t="shared" si="1346"/>
        <v>1.6862648373654237E-4</v>
      </c>
      <c r="N1082" s="13">
        <f t="shared" si="1347"/>
        <v>1.1001165568185641E-3</v>
      </c>
      <c r="O1082" s="13">
        <f t="shared" si="1348"/>
        <v>3.6488073056847859E-4</v>
      </c>
      <c r="P1082" s="13">
        <f t="shared" si="1349"/>
        <v>2.3804762103062736E-3</v>
      </c>
      <c r="Q1082" s="13">
        <f t="shared" si="1350"/>
        <v>3.5885716518800378E-3</v>
      </c>
      <c r="R1082" s="13">
        <f t="shared" si="1351"/>
        <v>3.947717600166472E-4</v>
      </c>
      <c r="S1082" s="13">
        <f t="shared" si="1352"/>
        <v>8.4012114560361277E-3</v>
      </c>
      <c r="T1082" s="13">
        <f t="shared" si="1353"/>
        <v>7.7650948832040743E-3</v>
      </c>
      <c r="U1082" s="13">
        <f t="shared" si="1354"/>
        <v>2.5754848214545557E-3</v>
      </c>
      <c r="V1082" s="13">
        <f t="shared" si="1355"/>
        <v>1.3177634817297846E-2</v>
      </c>
      <c r="W1082" s="13">
        <f t="shared" si="1356"/>
        <v>7.8039285448798703E-3</v>
      </c>
      <c r="X1082" s="13">
        <f t="shared" si="1357"/>
        <v>1.6886452742552804E-2</v>
      </c>
      <c r="Y1082" s="13">
        <f t="shared" si="1358"/>
        <v>1.8269790951222675E-2</v>
      </c>
      <c r="Z1082" s="13">
        <f t="shared" si="1359"/>
        <v>2.8474097506480636E-4</v>
      </c>
      <c r="AA1082" s="13">
        <f t="shared" si="1360"/>
        <v>1.8576456920187359E-3</v>
      </c>
      <c r="AB1082" s="13">
        <f t="shared" si="1361"/>
        <v>6.0596257990097185E-3</v>
      </c>
      <c r="AC1082" s="13">
        <f t="shared" si="1362"/>
        <v>1.1626675380248747E-2</v>
      </c>
      <c r="AD1082" s="13">
        <f t="shared" si="1363"/>
        <v>1.2728177108088028E-2</v>
      </c>
      <c r="AE1082" s="13">
        <f t="shared" si="1364"/>
        <v>2.7541738753565106E-2</v>
      </c>
      <c r="AF1082" s="13">
        <f t="shared" si="1365"/>
        <v>2.9797957992257072E-2</v>
      </c>
      <c r="AG1082" s="13">
        <f t="shared" si="1366"/>
        <v>2.149267114065511E-2</v>
      </c>
      <c r="AH1082" s="13">
        <f t="shared" si="1367"/>
        <v>1.5403347787105708E-4</v>
      </c>
      <c r="AI1082" s="13">
        <f t="shared" si="1368"/>
        <v>1.0049120135544518E-3</v>
      </c>
      <c r="AJ1082" s="13">
        <f t="shared" si="1369"/>
        <v>3.2780151722322853E-3</v>
      </c>
      <c r="AK1082" s="13">
        <f t="shared" si="1370"/>
        <v>7.1285733307654177E-3</v>
      </c>
      <c r="AL1082" s="13">
        <f t="shared" si="1371"/>
        <v>6.5652852468601934E-3</v>
      </c>
      <c r="AM1082" s="13">
        <f t="shared" si="1372"/>
        <v>1.660768589186E-2</v>
      </c>
      <c r="AN1082" s="13">
        <f t="shared" si="1373"/>
        <v>3.5936375040242219E-2</v>
      </c>
      <c r="AO1082" s="13">
        <f t="shared" si="1374"/>
        <v>3.8880282883538744E-2</v>
      </c>
      <c r="AP1082" s="13">
        <f t="shared" si="1375"/>
        <v>2.8043570438238734E-2</v>
      </c>
      <c r="AQ1082" s="13">
        <f t="shared" si="1376"/>
        <v>1.517044986426957E-2</v>
      </c>
      <c r="AR1082" s="13">
        <f t="shared" si="1377"/>
        <v>6.6660760151301431E-5</v>
      </c>
      <c r="AS1082" s="13">
        <f t="shared" si="1378"/>
        <v>4.3489376228193164E-4</v>
      </c>
      <c r="AT1082" s="13">
        <f t="shared" si="1379"/>
        <v>1.4186200700566172E-3</v>
      </c>
      <c r="AU1082" s="13">
        <f t="shared" si="1380"/>
        <v>3.0850184232086787E-3</v>
      </c>
      <c r="AV1082" s="13">
        <f t="shared" si="1381"/>
        <v>5.0316530509594741E-3</v>
      </c>
      <c r="AW1082" s="13">
        <f t="shared" si="1382"/>
        <v>2.5744778567725855E-3</v>
      </c>
      <c r="AX1082" s="13">
        <f t="shared" si="1383"/>
        <v>1.8058047402785635E-2</v>
      </c>
      <c r="AY1082" s="13">
        <f t="shared" si="1384"/>
        <v>3.907472529204354E-2</v>
      </c>
      <c r="AZ1082" s="13">
        <f t="shared" si="1385"/>
        <v>4.2275726787967621E-2</v>
      </c>
      <c r="BA1082" s="13">
        <f t="shared" si="1386"/>
        <v>3.0492636217625185E-2</v>
      </c>
      <c r="BB1082" s="13">
        <f t="shared" si="1387"/>
        <v>1.6495296488286459E-2</v>
      </c>
      <c r="BC1082" s="13">
        <f t="shared" si="1388"/>
        <v>7.1386364706427325E-3</v>
      </c>
      <c r="BD1082" s="13">
        <f t="shared" si="1389"/>
        <v>2.4040536540965255E-5</v>
      </c>
      <c r="BE1082" s="13">
        <f t="shared" si="1390"/>
        <v>1.5684008642935523E-4</v>
      </c>
      <c r="BF1082" s="13">
        <f t="shared" si="1391"/>
        <v>5.116111420652165E-4</v>
      </c>
      <c r="BG1082" s="13">
        <f t="shared" si="1392"/>
        <v>1.1125810441459736E-3</v>
      </c>
      <c r="BH1082" s="13">
        <f t="shared" si="1393"/>
        <v>1.8146153562980179E-3</v>
      </c>
      <c r="BI1082" s="13">
        <f t="shared" si="1394"/>
        <v>2.3677044714276512E-3</v>
      </c>
      <c r="BJ1082" s="14">
        <f t="shared" si="1395"/>
        <v>0.43514793310262384</v>
      </c>
      <c r="BK1082" s="14">
        <f t="shared" si="1396"/>
        <v>8.1394634886529274E-2</v>
      </c>
      <c r="BL1082" s="14">
        <f t="shared" si="1397"/>
        <v>3.8842181501056533E-2</v>
      </c>
      <c r="BM1082" s="14">
        <f t="shared" si="1398"/>
        <v>0.51117179963667703</v>
      </c>
      <c r="BN1082" s="14">
        <f t="shared" si="1399"/>
        <v>7.9974433933265431E-3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1.8444444444444399</v>
      </c>
      <c r="F1083" s="10">
        <f>VLOOKUP(B1083,home!$B$2:$E$405,3,FALSE)</f>
        <v>0.54</v>
      </c>
      <c r="G1083" s="10">
        <f>VLOOKUP(C1083,away!$B$2:$E$405,4,FALSE)</f>
        <v>1.27</v>
      </c>
      <c r="H1083" s="10">
        <f>VLOOKUP(A1083,away!$A$2:$E$405,3,FALSE)</f>
        <v>1.24444444444444</v>
      </c>
      <c r="I1083" s="10">
        <f>VLOOKUP(C1083,away!$B$2:$E$405,3,FALSE)</f>
        <v>0.72</v>
      </c>
      <c r="J1083" s="10">
        <f>VLOOKUP(B1083,home!$B$2:$E$405,4,FALSE)</f>
        <v>0.27</v>
      </c>
      <c r="K1083" s="12">
        <f t="shared" si="1344"/>
        <v>1.2649199999999969</v>
      </c>
      <c r="L1083" s="12">
        <f t="shared" si="1345"/>
        <v>0.24191999999999916</v>
      </c>
      <c r="M1083" s="13">
        <f t="shared" si="1346"/>
        <v>0.22160915761177091</v>
      </c>
      <c r="N1083" s="13">
        <f t="shared" si="1347"/>
        <v>0.28031785564628053</v>
      </c>
      <c r="O1083" s="13">
        <f t="shared" si="1348"/>
        <v>5.3611687409439432E-2</v>
      </c>
      <c r="P1083" s="13">
        <f t="shared" si="1349"/>
        <v>6.7814495637947947E-2</v>
      </c>
      <c r="Q1083" s="13">
        <f t="shared" si="1350"/>
        <v>0.17728983098204623</v>
      </c>
      <c r="R1083" s="13">
        <f t="shared" si="1351"/>
        <v>6.4848697090457716E-3</v>
      </c>
      <c r="S1083" s="13">
        <f t="shared" si="1352"/>
        <v>5.1879690670158891E-3</v>
      </c>
      <c r="T1083" s="13">
        <f t="shared" si="1353"/>
        <v>4.2889955911176475E-2</v>
      </c>
      <c r="U1083" s="13">
        <f t="shared" si="1354"/>
        <v>8.2028413923661558E-3</v>
      </c>
      <c r="V1083" s="13">
        <f t="shared" si="1355"/>
        <v>1.7639639357087183E-4</v>
      </c>
      <c r="W1083" s="13">
        <f t="shared" si="1356"/>
        <v>7.4752484335269778E-2</v>
      </c>
      <c r="X1083" s="13">
        <f t="shared" si="1357"/>
        <v>1.80841210103884E-2</v>
      </c>
      <c r="Y1083" s="13">
        <f t="shared" si="1358"/>
        <v>2.1874552774165733E-3</v>
      </c>
      <c r="Z1083" s="13">
        <f t="shared" si="1359"/>
        <v>5.2293989333744909E-4</v>
      </c>
      <c r="AA1083" s="13">
        <f t="shared" si="1360"/>
        <v>6.6147712988040433E-4</v>
      </c>
      <c r="AB1083" s="13">
        <f t="shared" si="1361"/>
        <v>4.1835782556415974E-4</v>
      </c>
      <c r="AC1083" s="13">
        <f t="shared" si="1362"/>
        <v>3.3736851714736715E-6</v>
      </c>
      <c r="AD1083" s="13">
        <f t="shared" si="1363"/>
        <v>2.363897812134232E-2</v>
      </c>
      <c r="AE1083" s="13">
        <f t="shared" si="1364"/>
        <v>5.7187415871151137E-3</v>
      </c>
      <c r="AF1083" s="13">
        <f t="shared" si="1365"/>
        <v>6.9173898237744177E-4</v>
      </c>
      <c r="AG1083" s="13">
        <f t="shared" si="1366"/>
        <v>5.5781831538916696E-5</v>
      </c>
      <c r="AH1083" s="13">
        <f t="shared" si="1367"/>
        <v>3.1627404749048819E-5</v>
      </c>
      <c r="AI1083" s="13">
        <f t="shared" si="1368"/>
        <v>4.0006136815166736E-5</v>
      </c>
      <c r="AJ1083" s="13">
        <f t="shared" si="1369"/>
        <v>2.5302281290120302E-5</v>
      </c>
      <c r="AK1083" s="13">
        <f t="shared" si="1370"/>
        <v>1.0668453883166295E-5</v>
      </c>
      <c r="AL1083" s="13">
        <f t="shared" si="1371"/>
        <v>4.1295181266021644E-8</v>
      </c>
      <c r="AM1083" s="13">
        <f t="shared" si="1372"/>
        <v>5.980283241049645E-3</v>
      </c>
      <c r="AN1083" s="13">
        <f t="shared" si="1373"/>
        <v>1.4467501216747251E-3</v>
      </c>
      <c r="AO1083" s="13">
        <f t="shared" si="1374"/>
        <v>1.7499889471777415E-4</v>
      </c>
      <c r="AP1083" s="13">
        <f t="shared" si="1375"/>
        <v>1.4111910870041254E-5</v>
      </c>
      <c r="AQ1083" s="13">
        <f t="shared" si="1376"/>
        <v>8.5348836942009246E-7</v>
      </c>
      <c r="AR1083" s="13">
        <f t="shared" si="1377"/>
        <v>1.5302603513779739E-6</v>
      </c>
      <c r="AS1083" s="13">
        <f t="shared" si="1378"/>
        <v>1.9356569236650222E-6</v>
      </c>
      <c r="AT1083" s="13">
        <f t="shared" si="1379"/>
        <v>1.2242255779411773E-6</v>
      </c>
      <c r="AU1083" s="13">
        <f t="shared" si="1380"/>
        <v>5.1618247268311659E-7</v>
      </c>
      <c r="AV1083" s="13">
        <f t="shared" si="1381"/>
        <v>1.6323238333658167E-7</v>
      </c>
      <c r="AW1083" s="13">
        <f t="shared" si="1382"/>
        <v>3.5101987661674545E-10</v>
      </c>
      <c r="AX1083" s="13">
        <f t="shared" si="1383"/>
        <v>1.2607633128780828E-3</v>
      </c>
      <c r="AY1083" s="13">
        <f t="shared" si="1384"/>
        <v>3.0500386065146473E-4</v>
      </c>
      <c r="AZ1083" s="13">
        <f t="shared" si="1385"/>
        <v>3.6893266984401046E-5</v>
      </c>
      <c r="BA1083" s="13">
        <f t="shared" si="1386"/>
        <v>2.9750730496220894E-6</v>
      </c>
      <c r="BB1083" s="13">
        <f t="shared" si="1387"/>
        <v>1.7993241804114341E-7</v>
      </c>
      <c r="BC1083" s="13">
        <f t="shared" si="1388"/>
        <v>8.7058501145026588E-9</v>
      </c>
      <c r="BD1083" s="13">
        <f t="shared" si="1389"/>
        <v>6.1700097367559609E-8</v>
      </c>
      <c r="BE1083" s="13">
        <f t="shared" si="1390"/>
        <v>7.8045687162173298E-8</v>
      </c>
      <c r="BF1083" s="13">
        <f t="shared" si="1391"/>
        <v>4.9360775302588027E-8</v>
      </c>
      <c r="BG1083" s="13">
        <f t="shared" si="1392"/>
        <v>2.0812477298583158E-8</v>
      </c>
      <c r="BH1083" s="13">
        <f t="shared" si="1393"/>
        <v>6.5815296961309409E-9</v>
      </c>
      <c r="BI1083" s="13">
        <f t="shared" si="1394"/>
        <v>1.6650217086459842E-9</v>
      </c>
      <c r="BJ1083" s="14">
        <f t="shared" si="1395"/>
        <v>0.63484976549346506</v>
      </c>
      <c r="BK1083" s="14">
        <f t="shared" si="1396"/>
        <v>0.29509643755130982</v>
      </c>
      <c r="BL1083" s="14">
        <f t="shared" si="1397"/>
        <v>6.9492425466330943E-2</v>
      </c>
      <c r="BM1083" s="14">
        <f t="shared" si="1398"/>
        <v>0.19252866789828094</v>
      </c>
      <c r="BN1083" s="14">
        <f t="shared" si="1399"/>
        <v>0.80712789699653087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1.4126984126984099</v>
      </c>
      <c r="F1084" s="10">
        <f>VLOOKUP(B1084,home!$B$2:$E$405,3,FALSE)</f>
        <v>1.95</v>
      </c>
      <c r="G1084" s="10">
        <f>VLOOKUP(C1084,away!$B$2:$E$405,4,FALSE)</f>
        <v>0.88</v>
      </c>
      <c r="H1084" s="10">
        <f>VLOOKUP(A1084,away!$A$2:$E$405,3,FALSE)</f>
        <v>1.3333333333333299</v>
      </c>
      <c r="I1084" s="10">
        <f>VLOOKUP(C1084,away!$B$2:$E$405,3,FALSE)</f>
        <v>0.88</v>
      </c>
      <c r="J1084" s="10">
        <f>VLOOKUP(B1084,home!$B$2:$E$405,4,FALSE)</f>
        <v>0.56000000000000005</v>
      </c>
      <c r="K1084" s="12">
        <f t="shared" si="1344"/>
        <v>2.4241904761904713</v>
      </c>
      <c r="L1084" s="12">
        <f t="shared" si="1345"/>
        <v>0.65706666666666513</v>
      </c>
      <c r="M1084" s="13">
        <f t="shared" si="1346"/>
        <v>4.5901515599806902E-2</v>
      </c>
      <c r="N1084" s="13">
        <f t="shared" si="1347"/>
        <v>0.11127401695976023</v>
      </c>
      <c r="O1084" s="13">
        <f t="shared" si="1348"/>
        <v>3.0160355850113053E-2</v>
      </c>
      <c r="P1084" s="13">
        <f t="shared" si="1349"/>
        <v>7.311444741035962E-2</v>
      </c>
      <c r="Q1084" s="13">
        <f t="shared" si="1350"/>
        <v>0.13487470608065388</v>
      </c>
      <c r="R1084" s="13">
        <f t="shared" si="1351"/>
        <v>9.9086822419571178E-3</v>
      </c>
      <c r="S1084" s="13">
        <f t="shared" si="1352"/>
        <v>2.9115173814351851E-2</v>
      </c>
      <c r="T1084" s="13">
        <f t="shared" si="1353"/>
        <v>8.8621673542061449E-2</v>
      </c>
      <c r="U1084" s="13">
        <f t="shared" si="1354"/>
        <v>2.4020533122550092E-2</v>
      </c>
      <c r="V1084" s="13">
        <f t="shared" si="1355"/>
        <v>5.1529158965574161E-3</v>
      </c>
      <c r="W1084" s="13">
        <f t="shared" si="1356"/>
        <v>0.10898732598657009</v>
      </c>
      <c r="X1084" s="13">
        <f t="shared" si="1357"/>
        <v>7.1611938994908822E-2</v>
      </c>
      <c r="Y1084" s="13">
        <f t="shared" si="1358"/>
        <v>2.3526909024460654E-2</v>
      </c>
      <c r="Z1084" s="13">
        <f t="shared" si="1359"/>
        <v>2.1702216039273144E-3</v>
      </c>
      <c r="AA1084" s="13">
        <f t="shared" si="1360"/>
        <v>5.2610305434634044E-3</v>
      </c>
      <c r="AB1084" s="13">
        <f t="shared" si="1361"/>
        <v>6.3768700692055829E-3</v>
      </c>
      <c r="AC1084" s="13">
        <f t="shared" si="1362"/>
        <v>5.1299041192557867E-4</v>
      </c>
      <c r="AD1084" s="13">
        <f t="shared" si="1363"/>
        <v>6.6051509420527343E-2</v>
      </c>
      <c r="AE1084" s="13">
        <f t="shared" si="1364"/>
        <v>4.3400245123247735E-2</v>
      </c>
      <c r="AF1084" s="13">
        <f t="shared" si="1365"/>
        <v>1.4258427197824289E-2</v>
      </c>
      <c r="AG1084" s="13">
        <f t="shared" si="1366"/>
        <v>3.1229124102612419E-3</v>
      </c>
      <c r="AH1084" s="13">
        <f t="shared" si="1367"/>
        <v>3.564950688051259E-4</v>
      </c>
      <c r="AI1084" s="13">
        <f t="shared" si="1368"/>
        <v>8.6421195060625293E-4</v>
      </c>
      <c r="AJ1084" s="13">
        <f t="shared" si="1369"/>
        <v>1.0475071900348343E-3</v>
      </c>
      <c r="AK1084" s="13">
        <f t="shared" si="1370"/>
        <v>8.4645231794116269E-4</v>
      </c>
      <c r="AL1084" s="13">
        <f t="shared" si="1371"/>
        <v>3.2684768687602341E-5</v>
      </c>
      <c r="AM1084" s="13">
        <f t="shared" si="1372"/>
        <v>3.2024288015049536E-2</v>
      </c>
      <c r="AN1084" s="13">
        <f t="shared" si="1373"/>
        <v>2.1042092178421831E-2</v>
      </c>
      <c r="AO1084" s="13">
        <f t="shared" si="1374"/>
        <v>6.9130286836841699E-3</v>
      </c>
      <c r="AP1084" s="13">
        <f t="shared" si="1375"/>
        <v>1.5141069045864672E-3</v>
      </c>
      <c r="AQ1084" s="13">
        <f t="shared" si="1376"/>
        <v>2.4871729419340306E-4</v>
      </c>
      <c r="AR1084" s="13">
        <f t="shared" si="1377"/>
        <v>4.6848205308577515E-5</v>
      </c>
      <c r="AS1084" s="13">
        <f t="shared" si="1378"/>
        <v>1.1356897313566949E-4</v>
      </c>
      <c r="AT1084" s="13">
        <f t="shared" si="1379"/>
        <v>1.3765641153311076E-4</v>
      </c>
      <c r="AU1084" s="13">
        <f t="shared" si="1380"/>
        <v>1.1123512060837443E-4</v>
      </c>
      <c r="AV1084" s="13">
        <f t="shared" si="1381"/>
        <v>6.741377999917991E-5</v>
      </c>
      <c r="AW1084" s="13">
        <f t="shared" si="1382"/>
        <v>1.4461691455077893E-6</v>
      </c>
      <c r="AX1084" s="13">
        <f t="shared" si="1383"/>
        <v>1.293882900214394E-2</v>
      </c>
      <c r="AY1084" s="13">
        <f t="shared" si="1384"/>
        <v>8.5016732430086908E-3</v>
      </c>
      <c r="AZ1084" s="13">
        <f t="shared" si="1385"/>
        <v>2.7930830494364489E-3</v>
      </c>
      <c r="BA1084" s="13">
        <f t="shared" si="1386"/>
        <v>6.1174725633879074E-4</v>
      </c>
      <c r="BB1084" s="13">
        <f t="shared" si="1387"/>
        <v>1.0048968264125176E-4</v>
      </c>
      <c r="BC1084" s="13">
        <f t="shared" si="1388"/>
        <v>1.320568416149567E-5</v>
      </c>
      <c r="BD1084" s="13">
        <f t="shared" si="1389"/>
        <v>5.1303990169037654E-6</v>
      </c>
      <c r="BE1084" s="13">
        <f t="shared" si="1390"/>
        <v>1.2437064435835067E-5</v>
      </c>
      <c r="BF1084" s="13">
        <f t="shared" si="1391"/>
        <v>1.5074906578559294E-5</v>
      </c>
      <c r="BG1084" s="13">
        <f t="shared" si="1392"/>
        <v>1.218148165240151E-5</v>
      </c>
      <c r="BH1084" s="13">
        <f t="shared" si="1393"/>
        <v>7.3825579519101741E-6</v>
      </c>
      <c r="BI1084" s="13">
        <f t="shared" si="1394"/>
        <v>3.5793453353889766E-6</v>
      </c>
      <c r="BJ1084" s="14">
        <f t="shared" si="1395"/>
        <v>0.75243092573394155</v>
      </c>
      <c r="BK1084" s="14">
        <f t="shared" si="1396"/>
        <v>0.16233140114469763</v>
      </c>
      <c r="BL1084" s="14">
        <f t="shared" si="1397"/>
        <v>7.9374646600232523E-2</v>
      </c>
      <c r="BM1084" s="14">
        <f t="shared" si="1398"/>
        <v>0.58257324386628528</v>
      </c>
      <c r="BN1084" s="14">
        <f t="shared" si="1399"/>
        <v>0.4052337241426508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1.4126984126984099</v>
      </c>
      <c r="F1085" s="10">
        <f>VLOOKUP(B1085,home!$B$2:$E$405,3,FALSE)</f>
        <v>0.35</v>
      </c>
      <c r="G1085" s="10">
        <f>VLOOKUP(C1085,away!$B$2:$E$405,4,FALSE)</f>
        <v>0.35</v>
      </c>
      <c r="H1085" s="10">
        <f>VLOOKUP(A1085,away!$A$2:$E$405,3,FALSE)</f>
        <v>1.3333333333333299</v>
      </c>
      <c r="I1085" s="10">
        <f>VLOOKUP(C1085,away!$B$2:$E$405,3,FALSE)</f>
        <v>1.95</v>
      </c>
      <c r="J1085" s="10">
        <f>VLOOKUP(B1085,home!$B$2:$E$405,4,FALSE)</f>
        <v>1.5</v>
      </c>
      <c r="K1085" s="12">
        <f t="shared" si="1344"/>
        <v>0.17305555555555518</v>
      </c>
      <c r="L1085" s="12">
        <f t="shared" si="1345"/>
        <v>3.8999999999999901</v>
      </c>
      <c r="M1085" s="13">
        <f t="shared" si="1346"/>
        <v>1.7025287237855086E-2</v>
      </c>
      <c r="N1085" s="13">
        <f t="shared" si="1347"/>
        <v>2.9463205414399151E-3</v>
      </c>
      <c r="O1085" s="13">
        <f t="shared" si="1348"/>
        <v>6.6398620227634667E-2</v>
      </c>
      <c r="P1085" s="13">
        <f t="shared" si="1349"/>
        <v>1.149065011161564E-2</v>
      </c>
      <c r="Q1085" s="13">
        <f t="shared" si="1350"/>
        <v>2.5493856907181432E-4</v>
      </c>
      <c r="R1085" s="13">
        <f t="shared" si="1351"/>
        <v>0.12947730944388727</v>
      </c>
      <c r="S1085" s="13">
        <f t="shared" si="1352"/>
        <v>1.9388078177911383E-3</v>
      </c>
      <c r="T1085" s="13">
        <f t="shared" si="1353"/>
        <v>9.9426041938007349E-4</v>
      </c>
      <c r="U1085" s="13">
        <f t="shared" si="1354"/>
        <v>2.240676771765044E-2</v>
      </c>
      <c r="V1085" s="13">
        <f t="shared" si="1355"/>
        <v>1.453926344100959E-4</v>
      </c>
      <c r="W1085" s="13">
        <f t="shared" si="1356"/>
        <v>1.4706178567753702E-5</v>
      </c>
      <c r="X1085" s="13">
        <f t="shared" si="1357"/>
        <v>5.7354096414239297E-5</v>
      </c>
      <c r="Y1085" s="13">
        <f t="shared" si="1358"/>
        <v>1.1184048800776634E-4</v>
      </c>
      <c r="Z1085" s="13">
        <f t="shared" si="1359"/>
        <v>0.16832050227705303</v>
      </c>
      <c r="AA1085" s="13">
        <f t="shared" si="1360"/>
        <v>2.9128798032945501E-2</v>
      </c>
      <c r="AB1085" s="13">
        <f t="shared" si="1361"/>
        <v>2.5204501631284734E-3</v>
      </c>
      <c r="AC1085" s="13">
        <f t="shared" si="1362"/>
        <v>6.1329945108716716E-6</v>
      </c>
      <c r="AD1085" s="13">
        <f t="shared" si="1363"/>
        <v>6.3624647553545386E-7</v>
      </c>
      <c r="AE1085" s="13">
        <f t="shared" si="1364"/>
        <v>2.4813612545882635E-6</v>
      </c>
      <c r="AF1085" s="13">
        <f t="shared" si="1365"/>
        <v>4.8386544464471022E-6</v>
      </c>
      <c r="AG1085" s="13">
        <f t="shared" si="1366"/>
        <v>6.2902507803812168E-6</v>
      </c>
      <c r="AH1085" s="13">
        <f t="shared" si="1367"/>
        <v>0.16411248972012629</v>
      </c>
      <c r="AI1085" s="13">
        <f t="shared" si="1368"/>
        <v>2.8400578082121795E-2</v>
      </c>
      <c r="AJ1085" s="13">
        <f t="shared" si="1369"/>
        <v>2.4574389090502558E-3</v>
      </c>
      <c r="AK1085" s="13">
        <f t="shared" si="1370"/>
        <v>1.4175781854984315E-4</v>
      </c>
      <c r="AL1085" s="13">
        <f t="shared" si="1371"/>
        <v>1.6557040847849833E-7</v>
      </c>
      <c r="AM1085" s="13">
        <f t="shared" si="1372"/>
        <v>2.2021197458810413E-8</v>
      </c>
      <c r="AN1085" s="13">
        <f t="shared" si="1373"/>
        <v>8.5882670089360397E-8</v>
      </c>
      <c r="AO1085" s="13">
        <f t="shared" si="1374"/>
        <v>1.6747120667425235E-7</v>
      </c>
      <c r="AP1085" s="13">
        <f t="shared" si="1375"/>
        <v>2.177125686765275E-7</v>
      </c>
      <c r="AQ1085" s="13">
        <f t="shared" si="1376"/>
        <v>2.122697544596138E-7</v>
      </c>
      <c r="AR1085" s="13">
        <f t="shared" si="1377"/>
        <v>0.12800774198169818</v>
      </c>
      <c r="AS1085" s="13">
        <f t="shared" si="1378"/>
        <v>2.2152450904054939E-2</v>
      </c>
      <c r="AT1085" s="13">
        <f t="shared" si="1379"/>
        <v>1.9168023490591943E-3</v>
      </c>
      <c r="AU1085" s="13">
        <f t="shared" si="1380"/>
        <v>1.1057109846887736E-4</v>
      </c>
      <c r="AV1085" s="13">
        <f t="shared" si="1381"/>
        <v>4.7837357184798914E-6</v>
      </c>
      <c r="AW1085" s="13">
        <f t="shared" si="1382"/>
        <v>3.1040618941373834E-9</v>
      </c>
      <c r="AX1085" s="13">
        <f t="shared" si="1383"/>
        <v>6.3514842670550171E-10</v>
      </c>
      <c r="AY1085" s="13">
        <f t="shared" si="1384"/>
        <v>2.4770788641514501E-9</v>
      </c>
      <c r="AZ1085" s="13">
        <f t="shared" si="1385"/>
        <v>4.8303037850953164E-9</v>
      </c>
      <c r="BA1085" s="13">
        <f t="shared" si="1386"/>
        <v>6.2793949206238954E-9</v>
      </c>
      <c r="BB1085" s="13">
        <f t="shared" si="1387"/>
        <v>6.1224100476082827E-9</v>
      </c>
      <c r="BC1085" s="13">
        <f t="shared" si="1388"/>
        <v>4.7754798371344477E-9</v>
      </c>
      <c r="BD1085" s="13">
        <f t="shared" si="1389"/>
        <v>8.3205032288103609E-2</v>
      </c>
      <c r="BE1085" s="13">
        <f t="shared" si="1390"/>
        <v>1.4399093087635675E-2</v>
      </c>
      <c r="BF1085" s="13">
        <f t="shared" si="1391"/>
        <v>1.2459215268884733E-3</v>
      </c>
      <c r="BG1085" s="13">
        <f t="shared" si="1392"/>
        <v>7.1871214004770099E-5</v>
      </c>
      <c r="BH1085" s="13">
        <f t="shared" si="1393"/>
        <v>3.1094282170119216E-6</v>
      </c>
      <c r="BI1085" s="13">
        <f t="shared" si="1394"/>
        <v>1.0762076551102364E-7</v>
      </c>
      <c r="BJ1085" s="14">
        <f t="shared" si="1395"/>
        <v>4.3943972830517543E-3</v>
      </c>
      <c r="BK1085" s="14">
        <f t="shared" si="1396"/>
        <v>3.0606438843670175E-2</v>
      </c>
      <c r="BL1085" s="14">
        <f t="shared" si="1397"/>
        <v>0.69616169534970929</v>
      </c>
      <c r="BM1085" s="14">
        <f t="shared" si="1398"/>
        <v>0.67188990824896289</v>
      </c>
      <c r="BN1085" s="14">
        <f t="shared" si="1399"/>
        <v>0.2275931261315044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1.4126984126984099</v>
      </c>
      <c r="F1086" s="10">
        <f>VLOOKUP(B1086,home!$B$2:$E$405,3,FALSE)</f>
        <v>2.12</v>
      </c>
      <c r="G1086" s="10">
        <f>VLOOKUP(C1086,away!$B$2:$E$405,4,FALSE)</f>
        <v>2.2999999999999998</v>
      </c>
      <c r="H1086" s="10">
        <f>VLOOKUP(A1086,away!$A$2:$E$405,3,FALSE)</f>
        <v>1.3333333333333299</v>
      </c>
      <c r="I1086" s="10">
        <f>VLOOKUP(C1086,away!$B$2:$E$405,3,FALSE)</f>
        <v>0.71</v>
      </c>
      <c r="J1086" s="10">
        <f>VLOOKUP(B1086,home!$B$2:$E$405,4,FALSE)</f>
        <v>0.56000000000000005</v>
      </c>
      <c r="K1086" s="12">
        <f t="shared" si="1344"/>
        <v>6.8883174603174462</v>
      </c>
      <c r="L1086" s="12">
        <f t="shared" si="1345"/>
        <v>0.53013333333333201</v>
      </c>
      <c r="M1086" s="13">
        <f t="shared" si="1346"/>
        <v>6.0007807053714317E-4</v>
      </c>
      <c r="N1086" s="13">
        <f t="shared" si="1347"/>
        <v>4.1335282508346075E-3</v>
      </c>
      <c r="O1086" s="13">
        <f t="shared" si="1348"/>
        <v>3.1812138779409001E-4</v>
      </c>
      <c r="P1086" s="13">
        <f t="shared" si="1349"/>
        <v>2.1913211100424474E-3</v>
      </c>
      <c r="Q1086" s="13">
        <f t="shared" si="1350"/>
        <v>1.423652741146973E-2</v>
      </c>
      <c r="R1086" s="13">
        <f t="shared" si="1351"/>
        <v>8.4323375857953267E-5</v>
      </c>
      <c r="S1086" s="13">
        <f t="shared" si="1352"/>
        <v>2.0005264494249012E-3</v>
      </c>
      <c r="T1086" s="13">
        <f t="shared" si="1353"/>
        <v>7.5472577317337993E-3</v>
      </c>
      <c r="U1086" s="13">
        <f t="shared" si="1354"/>
        <v>5.808461822352501E-4</v>
      </c>
      <c r="V1086" s="13">
        <f t="shared" si="1355"/>
        <v>8.1170842689019123E-4</v>
      </c>
      <c r="W1086" s="13">
        <f t="shared" si="1356"/>
        <v>3.2688573447571624E-2</v>
      </c>
      <c r="X1086" s="13">
        <f t="shared" si="1357"/>
        <v>1.732930240367259E-2</v>
      </c>
      <c r="Y1086" s="13">
        <f t="shared" si="1358"/>
        <v>4.5934204238001373E-3</v>
      </c>
      <c r="Z1086" s="13">
        <f t="shared" si="1359"/>
        <v>1.4900877440498727E-5</v>
      </c>
      <c r="AA1086" s="13">
        <f t="shared" si="1360"/>
        <v>1.0264197424743772E-4</v>
      </c>
      <c r="AB1086" s="13">
        <f t="shared" si="1361"/>
        <v>3.5351525168503945E-4</v>
      </c>
      <c r="AC1086" s="13">
        <f t="shared" si="1362"/>
        <v>1.8525858325522314E-4</v>
      </c>
      <c r="AD1086" s="13">
        <f t="shared" si="1363"/>
        <v>5.6292317807944255E-2</v>
      </c>
      <c r="AE1086" s="13">
        <f t="shared" si="1364"/>
        <v>2.9842434080584769E-2</v>
      </c>
      <c r="AF1086" s="13">
        <f t="shared" si="1365"/>
        <v>7.9102345269603178E-3</v>
      </c>
      <c r="AG1086" s="13">
        <f t="shared" si="1366"/>
        <v>1.3978263324086289E-3</v>
      </c>
      <c r="AH1086" s="13">
        <f t="shared" si="1367"/>
        <v>1.9748629567807596E-6</v>
      </c>
      <c r="AI1086" s="13">
        <f t="shared" si="1368"/>
        <v>1.3603482986927044E-5</v>
      </c>
      <c r="AJ1086" s="13">
        <f t="shared" si="1369"/>
        <v>4.6852554689990444E-5</v>
      </c>
      <c r="AK1086" s="13">
        <f t="shared" si="1370"/>
        <v>1.0757842351051307E-4</v>
      </c>
      <c r="AL1086" s="13">
        <f t="shared" si="1371"/>
        <v>2.7060548567645012E-5</v>
      </c>
      <c r="AM1086" s="13">
        <f t="shared" si="1372"/>
        <v>7.7551871127640198E-2</v>
      </c>
      <c r="AN1086" s="13">
        <f t="shared" si="1373"/>
        <v>4.1112831947132882E-2</v>
      </c>
      <c r="AO1086" s="13">
        <f t="shared" si="1374"/>
        <v>1.0897641321453331E-2</v>
      </c>
      <c r="AP1086" s="13">
        <f t="shared" si="1375"/>
        <v>1.9257343064043705E-3</v>
      </c>
      <c r="AQ1086" s="13">
        <f t="shared" si="1376"/>
        <v>2.5522398674212524E-4</v>
      </c>
      <c r="AR1086" s="13">
        <f t="shared" si="1377"/>
        <v>2.0938813643094091E-7</v>
      </c>
      <c r="AS1086" s="13">
        <f t="shared" si="1378"/>
        <v>1.4423319561605818E-6</v>
      </c>
      <c r="AT1086" s="13">
        <f t="shared" si="1379"/>
        <v>4.9676201985973762E-6</v>
      </c>
      <c r="AU1086" s="13">
        <f t="shared" si="1380"/>
        <v>1.1406181650074642E-5</v>
      </c>
      <c r="AV1086" s="13">
        <f t="shared" si="1381"/>
        <v>1.9642350053940417E-5</v>
      </c>
      <c r="AW1086" s="13">
        <f t="shared" si="1382"/>
        <v>2.7449368783580903E-6</v>
      </c>
      <c r="AX1086" s="13">
        <f t="shared" si="1383"/>
        <v>8.9033651328135371E-2</v>
      </c>
      <c r="AY1086" s="13">
        <f t="shared" si="1384"/>
        <v>4.7199706357422037E-2</v>
      </c>
      <c r="AZ1086" s="13">
        <f t="shared" si="1385"/>
        <v>1.2511068831807306E-2</v>
      </c>
      <c r="BA1086" s="13">
        <f t="shared" si="1386"/>
        <v>2.2108448744562548E-3</v>
      </c>
      <c r="BB1086" s="13">
        <f t="shared" si="1387"/>
        <v>2.9301064069460155E-4</v>
      </c>
      <c r="BC1086" s="13">
        <f t="shared" si="1388"/>
        <v>3.1066941530712889E-5</v>
      </c>
      <c r="BD1086" s="13">
        <f t="shared" si="1389"/>
        <v>1.8500605121098187E-8</v>
      </c>
      <c r="BE1086" s="13">
        <f t="shared" si="1390"/>
        <v>1.2743804128209903E-7</v>
      </c>
      <c r="BF1086" s="13">
        <f t="shared" si="1391"/>
        <v>4.3891684243606907E-7</v>
      </c>
      <c r="BG1086" s="13">
        <f t="shared" si="1392"/>
        <v>1.0077995164599252E-6</v>
      </c>
      <c r="BH1086" s="13">
        <f t="shared" si="1393"/>
        <v>1.735510751432597E-6</v>
      </c>
      <c r="BI1086" s="13">
        <f t="shared" si="1394"/>
        <v>2.3909498023323608E-6</v>
      </c>
      <c r="BJ1086" s="14">
        <f t="shared" si="1395"/>
        <v>0.45899407408039961</v>
      </c>
      <c r="BK1086" s="14">
        <f t="shared" si="1396"/>
        <v>5.3015659546139592E-2</v>
      </c>
      <c r="BL1086" s="14">
        <f t="shared" si="1397"/>
        <v>1.6528444835182494E-3</v>
      </c>
      <c r="BM1086" s="14">
        <f t="shared" si="1398"/>
        <v>0.44491661796041815</v>
      </c>
      <c r="BN1086" s="14">
        <f t="shared" si="1399"/>
        <v>2.1563899606535972E-2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1.56</v>
      </c>
      <c r="F1087" s="10">
        <f>VLOOKUP(B1087,home!$B$2:$E$405,3,FALSE)</f>
        <v>0.85</v>
      </c>
      <c r="G1087" s="10">
        <f>VLOOKUP(C1087,away!$B$2:$E$405,4,FALSE)</f>
        <v>1.5</v>
      </c>
      <c r="H1087" s="10">
        <f>VLOOKUP(A1087,away!$A$2:$E$405,3,FALSE)</f>
        <v>1.08</v>
      </c>
      <c r="I1087" s="10">
        <f>VLOOKUP(C1087,away!$B$2:$E$405,3,FALSE)</f>
        <v>0.85</v>
      </c>
      <c r="J1087" s="10">
        <f>VLOOKUP(B1087,home!$B$2:$E$405,4,FALSE)</f>
        <v>0.93</v>
      </c>
      <c r="K1087" s="12">
        <f t="shared" si="1344"/>
        <v>1.9890000000000001</v>
      </c>
      <c r="L1087" s="12">
        <f t="shared" si="1345"/>
        <v>0.85374000000000005</v>
      </c>
      <c r="M1087" s="13">
        <f t="shared" si="1346"/>
        <v>5.8265798757849437E-2</v>
      </c>
      <c r="N1087" s="13">
        <f t="shared" si="1347"/>
        <v>0.11589067372936253</v>
      </c>
      <c r="O1087" s="13">
        <f t="shared" si="1348"/>
        <v>4.9743843031526382E-2</v>
      </c>
      <c r="P1087" s="13">
        <f t="shared" si="1349"/>
        <v>9.8940503789705966E-2</v>
      </c>
      <c r="Q1087" s="13">
        <f t="shared" si="1350"/>
        <v>0.11525327502385106</v>
      </c>
      <c r="R1087" s="13">
        <f t="shared" si="1351"/>
        <v>2.1234154274867665E-2</v>
      </c>
      <c r="S1087" s="13">
        <f t="shared" si="1352"/>
        <v>4.2002441822021883E-2</v>
      </c>
      <c r="T1087" s="13">
        <f t="shared" si="1353"/>
        <v>9.8396331018862609E-2</v>
      </c>
      <c r="U1087" s="13">
        <f t="shared" si="1354"/>
        <v>4.2234732852711787E-2</v>
      </c>
      <c r="V1087" s="13">
        <f t="shared" si="1355"/>
        <v>7.9248753945303854E-3</v>
      </c>
      <c r="W1087" s="13">
        <f t="shared" si="1356"/>
        <v>7.6412921340813261E-2</v>
      </c>
      <c r="X1087" s="13">
        <f t="shared" si="1357"/>
        <v>6.5236767465505913E-2</v>
      </c>
      <c r="Y1087" s="13">
        <f t="shared" si="1358"/>
        <v>2.7847618928000507E-2</v>
      </c>
      <c r="Z1087" s="13">
        <f t="shared" si="1359"/>
        <v>6.0428156235418405E-3</v>
      </c>
      <c r="AA1087" s="13">
        <f t="shared" si="1360"/>
        <v>1.2019160275224719E-2</v>
      </c>
      <c r="AB1087" s="13">
        <f t="shared" si="1361"/>
        <v>1.1953054893710987E-2</v>
      </c>
      <c r="AC1087" s="13">
        <f t="shared" si="1362"/>
        <v>8.4107141402125964E-4</v>
      </c>
      <c r="AD1087" s="13">
        <f t="shared" si="1363"/>
        <v>3.7996325136719397E-2</v>
      </c>
      <c r="AE1087" s="13">
        <f t="shared" si="1364"/>
        <v>3.243898262222282E-2</v>
      </c>
      <c r="AF1087" s="13">
        <f t="shared" si="1365"/>
        <v>1.3847228511948256E-2</v>
      </c>
      <c r="AG1087" s="13">
        <f t="shared" si="1366"/>
        <v>3.9406442899302344E-3</v>
      </c>
      <c r="AH1087" s="13">
        <f t="shared" si="1367"/>
        <v>1.2897483526106528E-3</v>
      </c>
      <c r="AI1087" s="13">
        <f t="shared" si="1368"/>
        <v>2.5653094733425882E-3</v>
      </c>
      <c r="AJ1087" s="13">
        <f t="shared" si="1369"/>
        <v>2.5512002712392047E-3</v>
      </c>
      <c r="AK1087" s="13">
        <f t="shared" si="1370"/>
        <v>1.6914457798315927E-3</v>
      </c>
      <c r="AL1087" s="13">
        <f t="shared" si="1371"/>
        <v>5.7128559944557971E-5</v>
      </c>
      <c r="AM1087" s="13">
        <f t="shared" si="1372"/>
        <v>1.5114938139386979E-2</v>
      </c>
      <c r="AN1087" s="13">
        <f t="shared" si="1373"/>
        <v>1.290422728712024E-2</v>
      </c>
      <c r="AO1087" s="13">
        <f t="shared" si="1374"/>
        <v>5.5084275020530161E-3</v>
      </c>
      <c r="AP1087" s="13">
        <f t="shared" si="1375"/>
        <v>1.5675882985342474E-3</v>
      </c>
      <c r="AQ1087" s="13">
        <f t="shared" si="1376"/>
        <v>3.3457820849765711E-4</v>
      </c>
      <c r="AR1087" s="13">
        <f t="shared" si="1377"/>
        <v>2.202219517115638E-4</v>
      </c>
      <c r="AS1087" s="13">
        <f t="shared" si="1378"/>
        <v>4.3802146195430036E-4</v>
      </c>
      <c r="AT1087" s="13">
        <f t="shared" si="1379"/>
        <v>4.3561234391355181E-4</v>
      </c>
      <c r="AU1087" s="13">
        <f t="shared" si="1380"/>
        <v>2.8881098401468486E-4</v>
      </c>
      <c r="AV1087" s="13">
        <f t="shared" si="1381"/>
        <v>1.4361126180130208E-4</v>
      </c>
      <c r="AW1087" s="13">
        <f t="shared" si="1382"/>
        <v>2.6947047563804475E-6</v>
      </c>
      <c r="AX1087" s="13">
        <f t="shared" si="1383"/>
        <v>5.010601993206785E-3</v>
      </c>
      <c r="AY1087" s="13">
        <f t="shared" si="1384"/>
        <v>4.2777513456803608E-3</v>
      </c>
      <c r="AZ1087" s="13">
        <f t="shared" si="1385"/>
        <v>1.8260437169305755E-3</v>
      </c>
      <c r="BA1087" s="13">
        <f t="shared" si="1386"/>
        <v>5.1965552096410318E-4</v>
      </c>
      <c r="BB1087" s="13">
        <f t="shared" si="1387"/>
        <v>1.1091267611697337E-4</v>
      </c>
      <c r="BC1087" s="13">
        <f t="shared" si="1388"/>
        <v>1.8938117621620974E-5</v>
      </c>
      <c r="BD1087" s="13">
        <f t="shared" si="1389"/>
        <v>3.1335381509038402E-5</v>
      </c>
      <c r="BE1087" s="13">
        <f t="shared" si="1390"/>
        <v>6.2326073821477373E-5</v>
      </c>
      <c r="BF1087" s="13">
        <f t="shared" si="1391"/>
        <v>6.1983280415459264E-5</v>
      </c>
      <c r="BG1087" s="13">
        <f t="shared" si="1392"/>
        <v>4.1094914915449496E-5</v>
      </c>
      <c r="BH1087" s="13">
        <f t="shared" si="1393"/>
        <v>2.0434446441707266E-5</v>
      </c>
      <c r="BI1087" s="13">
        <f t="shared" si="1394"/>
        <v>8.1288227945111508E-6</v>
      </c>
      <c r="BJ1087" s="14">
        <f t="shared" si="1395"/>
        <v>0.63445443087332931</v>
      </c>
      <c r="BK1087" s="14">
        <f t="shared" si="1396"/>
        <v>0.21230957108375387</v>
      </c>
      <c r="BL1087" s="14">
        <f t="shared" si="1397"/>
        <v>0.14703423012835856</v>
      </c>
      <c r="BM1087" s="14">
        <f t="shared" si="1398"/>
        <v>0.53623774246089662</v>
      </c>
      <c r="BN1087" s="14">
        <f t="shared" si="1399"/>
        <v>0.45932824860716309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1.56</v>
      </c>
      <c r="F1088" s="10">
        <f>VLOOKUP(B1088,home!$B$2:$E$405,3,FALSE)</f>
        <v>1.5</v>
      </c>
      <c r="G1088" s="10">
        <f>VLOOKUP(C1088,away!$B$2:$E$405,4,FALSE)</f>
        <v>0.43</v>
      </c>
      <c r="H1088" s="10">
        <f>VLOOKUP(A1088,away!$A$2:$E$405,3,FALSE)</f>
        <v>1.08</v>
      </c>
      <c r="I1088" s="10">
        <f>VLOOKUP(C1088,away!$B$2:$E$405,3,FALSE)</f>
        <v>0.85</v>
      </c>
      <c r="J1088" s="10">
        <f>VLOOKUP(B1088,home!$B$2:$E$405,4,FALSE)</f>
        <v>1.54</v>
      </c>
      <c r="K1088" s="12">
        <f t="shared" si="1344"/>
        <v>1.0062</v>
      </c>
      <c r="L1088" s="12">
        <f t="shared" si="1345"/>
        <v>1.4137200000000001</v>
      </c>
      <c r="M1088" s="13">
        <f t="shared" si="1346"/>
        <v>8.892873147333985E-2</v>
      </c>
      <c r="N1088" s="13">
        <f t="shared" si="1347"/>
        <v>8.9480089608474561E-2</v>
      </c>
      <c r="O1088" s="13">
        <f t="shared" si="1348"/>
        <v>0.12572032625849</v>
      </c>
      <c r="P1088" s="13">
        <f t="shared" si="1349"/>
        <v>0.12649979228129263</v>
      </c>
      <c r="Q1088" s="13">
        <f t="shared" si="1350"/>
        <v>4.5017433082023536E-2</v>
      </c>
      <c r="R1088" s="13">
        <f t="shared" si="1351"/>
        <v>8.8866669819076261E-2</v>
      </c>
      <c r="S1088" s="13">
        <f t="shared" si="1352"/>
        <v>4.4986016279810317E-2</v>
      </c>
      <c r="T1088" s="13">
        <f t="shared" si="1353"/>
        <v>6.3642045496718314E-2</v>
      </c>
      <c r="U1088" s="13">
        <f t="shared" si="1354"/>
        <v>8.9417643171954539E-2</v>
      </c>
      <c r="V1088" s="13">
        <f t="shared" si="1355"/>
        <v>7.1102151385434463E-3</v>
      </c>
      <c r="W1088" s="13">
        <f t="shared" si="1356"/>
        <v>1.5098847055710697E-2</v>
      </c>
      <c r="X1088" s="13">
        <f t="shared" si="1357"/>
        <v>2.1345542059599324E-2</v>
      </c>
      <c r="Y1088" s="13">
        <f t="shared" si="1358"/>
        <v>1.5088309860248384E-2</v>
      </c>
      <c r="Z1088" s="13">
        <f t="shared" si="1359"/>
        <v>4.1877529485541486E-2</v>
      </c>
      <c r="AA1088" s="13">
        <f t="shared" si="1360"/>
        <v>4.2137170168351848E-2</v>
      </c>
      <c r="AB1088" s="13">
        <f t="shared" si="1361"/>
        <v>2.1199210311697806E-2</v>
      </c>
      <c r="AC1088" s="13">
        <f t="shared" si="1362"/>
        <v>6.3213592727529651E-4</v>
      </c>
      <c r="AD1088" s="13">
        <f t="shared" si="1363"/>
        <v>3.798114976864025E-3</v>
      </c>
      <c r="AE1088" s="13">
        <f t="shared" si="1364"/>
        <v>5.369471105092209E-3</v>
      </c>
      <c r="AF1088" s="13">
        <f t="shared" si="1365"/>
        <v>3.7954643453454802E-3</v>
      </c>
      <c r="AG1088" s="13">
        <f t="shared" si="1366"/>
        <v>1.7885746181006035E-3</v>
      </c>
      <c r="AH1088" s="13">
        <f t="shared" si="1367"/>
        <v>1.4800775246074933E-2</v>
      </c>
      <c r="AI1088" s="13">
        <f t="shared" si="1368"/>
        <v>1.4892540052600597E-2</v>
      </c>
      <c r="AJ1088" s="13">
        <f t="shared" si="1369"/>
        <v>7.4924369004633583E-3</v>
      </c>
      <c r="AK1088" s="13">
        <f t="shared" si="1370"/>
        <v>2.5129633364154112E-3</v>
      </c>
      <c r="AL1088" s="13">
        <f t="shared" si="1371"/>
        <v>3.5968156598675987E-5</v>
      </c>
      <c r="AM1088" s="13">
        <f t="shared" si="1372"/>
        <v>7.6433265794411667E-4</v>
      </c>
      <c r="AN1088" s="13">
        <f t="shared" si="1373"/>
        <v>1.0805523651887564E-3</v>
      </c>
      <c r="AO1088" s="13">
        <f t="shared" si="1374"/>
        <v>7.6379924485732464E-4</v>
      </c>
      <c r="AP1088" s="13">
        <f t="shared" si="1375"/>
        <v>3.5993275614656554E-4</v>
      </c>
      <c r="AQ1088" s="13">
        <f t="shared" si="1376"/>
        <v>1.2721103400488071E-4</v>
      </c>
      <c r="AR1088" s="13">
        <f t="shared" si="1377"/>
        <v>4.1848303961762104E-3</v>
      </c>
      <c r="AS1088" s="13">
        <f t="shared" si="1378"/>
        <v>4.2107763446325034E-3</v>
      </c>
      <c r="AT1088" s="13">
        <f t="shared" si="1379"/>
        <v>2.118441578984612E-3</v>
      </c>
      <c r="AU1088" s="13">
        <f t="shared" si="1380"/>
        <v>7.1052530559143903E-4</v>
      </c>
      <c r="AV1088" s="13">
        <f t="shared" si="1381"/>
        <v>1.7873264062152644E-4</v>
      </c>
      <c r="AW1088" s="13">
        <f t="shared" si="1382"/>
        <v>1.4212268205897113E-6</v>
      </c>
      <c r="AX1088" s="13">
        <f t="shared" si="1383"/>
        <v>1.2817858673722831E-4</v>
      </c>
      <c r="AY1088" s="13">
        <f t="shared" si="1384"/>
        <v>1.8120863164215438E-4</v>
      </c>
      <c r="AZ1088" s="13">
        <f t="shared" si="1385"/>
        <v>1.2808913336257328E-4</v>
      </c>
      <c r="BA1088" s="13">
        <f t="shared" si="1386"/>
        <v>6.0360723205779013E-5</v>
      </c>
      <c r="BB1088" s="13">
        <f t="shared" si="1387"/>
        <v>2.1333290402618484E-5</v>
      </c>
      <c r="BC1088" s="13">
        <f t="shared" si="1388"/>
        <v>6.031859861597961E-6</v>
      </c>
      <c r="BD1088" s="13">
        <f t="shared" si="1389"/>
        <v>9.8602973794703857E-4</v>
      </c>
      <c r="BE1088" s="13">
        <f t="shared" si="1390"/>
        <v>9.9214312232231028E-4</v>
      </c>
      <c r="BF1088" s="13">
        <f t="shared" si="1391"/>
        <v>4.9914720484035423E-4</v>
      </c>
      <c r="BG1088" s="13">
        <f t="shared" si="1392"/>
        <v>1.6741397250345485E-4</v>
      </c>
      <c r="BH1088" s="13">
        <f t="shared" si="1393"/>
        <v>4.2112984783244052E-5</v>
      </c>
      <c r="BI1088" s="13">
        <f t="shared" si="1394"/>
        <v>8.4748170577800361E-6</v>
      </c>
      <c r="BJ1088" s="14">
        <f t="shared" si="1395"/>
        <v>0.26804492249153072</v>
      </c>
      <c r="BK1088" s="14">
        <f t="shared" si="1396"/>
        <v>0.26837406788850238</v>
      </c>
      <c r="BL1088" s="14">
        <f t="shared" si="1397"/>
        <v>0.4211383633705853</v>
      </c>
      <c r="BM1088" s="14">
        <f t="shared" si="1398"/>
        <v>0.43474205330864141</v>
      </c>
      <c r="BN1088" s="14">
        <f t="shared" si="1399"/>
        <v>0.56451304252269674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1.56</v>
      </c>
      <c r="F1089" s="10">
        <f>VLOOKUP(B1089,home!$B$2:$E$405,3,FALSE)</f>
        <v>0.43</v>
      </c>
      <c r="G1089" s="10">
        <f>VLOOKUP(C1089,away!$B$2:$E$405,4,FALSE)</f>
        <v>0.21</v>
      </c>
      <c r="H1089" s="10">
        <f>VLOOKUP(A1089,away!$A$2:$E$405,3,FALSE)</f>
        <v>1.08</v>
      </c>
      <c r="I1089" s="10">
        <f>VLOOKUP(C1089,away!$B$2:$E$405,3,FALSE)</f>
        <v>1.28</v>
      </c>
      <c r="J1089" s="10">
        <f>VLOOKUP(B1089,home!$B$2:$E$405,4,FALSE)</f>
        <v>0.93</v>
      </c>
      <c r="K1089" s="12">
        <f t="shared" si="1344"/>
        <v>0.14086800000000002</v>
      </c>
      <c r="L1089" s="12">
        <f t="shared" si="1345"/>
        <v>1.2856320000000001</v>
      </c>
      <c r="M1089" s="13">
        <f t="shared" si="1346"/>
        <v>0.2401479709503154</v>
      </c>
      <c r="N1089" s="13">
        <f t="shared" si="1347"/>
        <v>3.3829164371829035E-2</v>
      </c>
      <c r="O1089" s="13">
        <f t="shared" si="1348"/>
        <v>0.30874191618879593</v>
      </c>
      <c r="P1089" s="13">
        <f t="shared" si="1349"/>
        <v>4.3491856249683311E-2</v>
      </c>
      <c r="Q1089" s="13">
        <f t="shared" si="1350"/>
        <v>2.3827233633654061E-3</v>
      </c>
      <c r="R1089" s="13">
        <f t="shared" si="1351"/>
        <v>0.19846424359681708</v>
      </c>
      <c r="S1089" s="13">
        <f t="shared" si="1352"/>
        <v>1.9691417259928268E-3</v>
      </c>
      <c r="T1089" s="13">
        <f t="shared" si="1353"/>
        <v>3.0633054030901937E-3</v>
      </c>
      <c r="U1089" s="13">
        <f t="shared" si="1354"/>
        <v>2.7957261066996433E-2</v>
      </c>
      <c r="V1089" s="13">
        <f t="shared" si="1355"/>
        <v>3.9624471965361641E-5</v>
      </c>
      <c r="W1089" s="13">
        <f t="shared" si="1356"/>
        <v>1.1188315825018597E-4</v>
      </c>
      <c r="X1089" s="13">
        <f t="shared" si="1357"/>
        <v>1.438405685075031E-4</v>
      </c>
      <c r="Y1089" s="13">
        <f t="shared" si="1358"/>
        <v>9.2463018885719146E-5</v>
      </c>
      <c r="Z1089" s="13">
        <f t="shared" si="1359"/>
        <v>8.5050660807954412E-2</v>
      </c>
      <c r="AA1089" s="13">
        <f t="shared" si="1360"/>
        <v>1.1980916486694923E-2</v>
      </c>
      <c r="AB1089" s="13">
        <f t="shared" si="1361"/>
        <v>8.4386387182387018E-4</v>
      </c>
      <c r="AC1089" s="13">
        <f t="shared" si="1362"/>
        <v>4.4851041002644473E-7</v>
      </c>
      <c r="AD1089" s="13">
        <f t="shared" si="1363"/>
        <v>3.9401891840968012E-6</v>
      </c>
      <c r="AE1089" s="13">
        <f t="shared" si="1364"/>
        <v>5.0656333011287387E-6</v>
      </c>
      <c r="AF1089" s="13">
        <f t="shared" si="1365"/>
        <v>3.2562701360983724E-6</v>
      </c>
      <c r="AG1089" s="13">
        <f t="shared" si="1366"/>
        <v>1.3954550292041413E-6</v>
      </c>
      <c r="AH1089" s="13">
        <f t="shared" si="1367"/>
        <v>2.7335962788963015E-2</v>
      </c>
      <c r="AI1089" s="13">
        <f t="shared" si="1368"/>
        <v>3.8507624061556423E-3</v>
      </c>
      <c r="AJ1089" s="13">
        <f t="shared" si="1369"/>
        <v>2.7122459931516648E-4</v>
      </c>
      <c r="AK1089" s="13">
        <f t="shared" si="1370"/>
        <v>1.2735622285442955E-5</v>
      </c>
      <c r="AL1089" s="13">
        <f t="shared" si="1371"/>
        <v>3.2490885019207447E-9</v>
      </c>
      <c r="AM1089" s="13">
        <f t="shared" si="1372"/>
        <v>1.1100931399706972E-7</v>
      </c>
      <c r="AN1089" s="13">
        <f t="shared" si="1373"/>
        <v>1.4271712637268076E-7</v>
      </c>
      <c r="AO1089" s="13">
        <f t="shared" si="1374"/>
        <v>9.1740852306381181E-8</v>
      </c>
      <c r="AP1089" s="13">
        <f t="shared" si="1375"/>
        <v>3.9314991810785832E-8</v>
      </c>
      <c r="AQ1089" s="13">
        <f t="shared" si="1376"/>
        <v>1.2636152887921053E-8</v>
      </c>
      <c r="AR1089" s="13">
        <f t="shared" si="1377"/>
        <v>7.0287977024600223E-3</v>
      </c>
      <c r="AS1089" s="13">
        <f t="shared" si="1378"/>
        <v>9.9013267475013848E-4</v>
      </c>
      <c r="AT1089" s="13">
        <f t="shared" si="1379"/>
        <v>6.9739004813351246E-5</v>
      </c>
      <c r="AU1089" s="13">
        <f t="shared" si="1380"/>
        <v>3.2746647100157204E-6</v>
      </c>
      <c r="AV1089" s="13">
        <f t="shared" si="1381"/>
        <v>1.1532386709262368E-7</v>
      </c>
      <c r="AW1089" s="13">
        <f t="shared" si="1382"/>
        <v>1.6345118098651023E-11</v>
      </c>
      <c r="AX1089" s="13">
        <f t="shared" si="1383"/>
        <v>2.6062766740231981E-9</v>
      </c>
      <c r="AY1089" s="13">
        <f t="shared" si="1384"/>
        <v>3.3507126929777924E-9</v>
      </c>
      <c r="AZ1089" s="13">
        <f t="shared" si="1385"/>
        <v>2.1538917304492132E-9</v>
      </c>
      <c r="BA1089" s="13">
        <f t="shared" si="1386"/>
        <v>9.2303737773362807E-10</v>
      </c>
      <c r="BB1089" s="13">
        <f t="shared" si="1387"/>
        <v>2.9667159750260996E-10</v>
      </c>
      <c r="BC1089" s="13">
        <f t="shared" si="1388"/>
        <v>7.6282099848095109E-11</v>
      </c>
      <c r="BD1089" s="13">
        <f t="shared" si="1389"/>
        <v>1.5060745413015128E-3</v>
      </c>
      <c r="BE1089" s="13">
        <f t="shared" si="1390"/>
        <v>2.1215770848406152E-4</v>
      </c>
      <c r="BF1089" s="13">
        <f t="shared" si="1391"/>
        <v>1.4943116039366388E-5</v>
      </c>
      <c r="BG1089" s="13">
        <f t="shared" si="1392"/>
        <v>7.01668956744488E-7</v>
      </c>
      <c r="BH1089" s="13">
        <f t="shared" si="1393"/>
        <v>2.4710675649670642E-8</v>
      </c>
      <c r="BI1089" s="13">
        <f t="shared" si="1394"/>
        <v>6.9618869148356136E-10</v>
      </c>
      <c r="BJ1089" s="14">
        <f t="shared" si="1395"/>
        <v>3.9637444256888116E-2</v>
      </c>
      <c r="BK1089" s="14">
        <f t="shared" si="1396"/>
        <v>0.28564904850816814</v>
      </c>
      <c r="BL1089" s="14">
        <f t="shared" si="1397"/>
        <v>0.5892848484400941</v>
      </c>
      <c r="BM1089" s="14">
        <f t="shared" si="1398"/>
        <v>0.17256412395793097</v>
      </c>
      <c r="BN1089" s="14">
        <f t="shared" si="1399"/>
        <v>0.82705787472080616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1.6231884057971</v>
      </c>
      <c r="F1090" s="10">
        <f>VLOOKUP(B1090,home!$B$2:$E$405,3,FALSE)</f>
        <v>1.23</v>
      </c>
      <c r="G1090" s="10">
        <f>VLOOKUP(C1090,away!$B$2:$E$405,4,FALSE)</f>
        <v>0.82</v>
      </c>
      <c r="H1090" s="10">
        <f>VLOOKUP(A1090,away!$A$2:$E$405,3,FALSE)</f>
        <v>1.3188405797101499</v>
      </c>
      <c r="I1090" s="10">
        <f>VLOOKUP(C1090,away!$B$2:$E$405,3,FALSE)</f>
        <v>0.82</v>
      </c>
      <c r="J1090" s="10">
        <f>VLOOKUP(B1090,home!$B$2:$E$405,4,FALSE)</f>
        <v>0.51</v>
      </c>
      <c r="K1090" s="12">
        <f t="shared" si="1344"/>
        <v>1.637147826086955</v>
      </c>
      <c r="L1090" s="12">
        <f t="shared" si="1345"/>
        <v>0.55153913043478464</v>
      </c>
      <c r="M1090" s="13">
        <f t="shared" si="1346"/>
        <v>0.11206379669334064</v>
      </c>
      <c r="N1090" s="13">
        <f t="shared" si="1347"/>
        <v>0.18346500113955314</v>
      </c>
      <c r="O1090" s="13">
        <f t="shared" si="1348"/>
        <v>6.180756898146559E-2</v>
      </c>
      <c r="P1090" s="13">
        <f t="shared" si="1349"/>
        <v>0.1011881271937259</v>
      </c>
      <c r="Q1090" s="13">
        <f t="shared" si="1350"/>
        <v>0.1501796638893301</v>
      </c>
      <c r="R1090" s="13">
        <f t="shared" si="1351"/>
        <v>1.7044646425162749E-2</v>
      </c>
      <c r="S1090" s="13">
        <f t="shared" si="1352"/>
        <v>2.284198239551102E-2</v>
      </c>
      <c r="T1090" s="13">
        <f t="shared" si="1353"/>
        <v>8.2829961230509341E-2</v>
      </c>
      <c r="U1090" s="13">
        <f t="shared" si="1354"/>
        <v>2.7904605841375982E-2</v>
      </c>
      <c r="V1090" s="13">
        <f t="shared" si="1355"/>
        <v>2.2916880961205482E-3</v>
      </c>
      <c r="W1090" s="13">
        <f t="shared" si="1356"/>
        <v>8.1955436752962116E-2</v>
      </c>
      <c r="X1090" s="13">
        <f t="shared" si="1357"/>
        <v>4.5201630321131711E-2</v>
      </c>
      <c r="Y1090" s="13">
        <f t="shared" si="1358"/>
        <v>1.246523394077579E-2</v>
      </c>
      <c r="Z1090" s="13">
        <f t="shared" si="1359"/>
        <v>3.1335964893008752E-3</v>
      </c>
      <c r="AA1090" s="13">
        <f t="shared" si="1360"/>
        <v>5.1301606802926416E-3</v>
      </c>
      <c r="AB1090" s="13">
        <f t="shared" si="1361"/>
        <v>4.1994157026089369E-3</v>
      </c>
      <c r="AC1090" s="13">
        <f t="shared" si="1362"/>
        <v>1.2933014129061141E-4</v>
      </c>
      <c r="AD1090" s="13">
        <f t="shared" si="1363"/>
        <v>3.3543291279029719E-2</v>
      </c>
      <c r="AE1090" s="13">
        <f t="shared" si="1364"/>
        <v>1.8500437703956745E-2</v>
      </c>
      <c r="AF1090" s="13">
        <f t="shared" si="1365"/>
        <v>5.1018576619516033E-3</v>
      </c>
      <c r="AG1090" s="13">
        <f t="shared" si="1366"/>
        <v>9.379580461582772E-4</v>
      </c>
      <c r="AH1090" s="13">
        <f t="shared" si="1367"/>
        <v>4.3207527071062452E-4</v>
      </c>
      <c r="AI1090" s="13">
        <f t="shared" si="1368"/>
        <v>7.0737109014983154E-4</v>
      </c>
      <c r="AJ1090" s="13">
        <f t="shared" si="1369"/>
        <v>5.7903552123777819E-4</v>
      </c>
      <c r="AK1090" s="13">
        <f t="shared" si="1370"/>
        <v>3.1598891494051849E-4</v>
      </c>
      <c r="AL1090" s="13">
        <f t="shared" si="1371"/>
        <v>4.6711516736161392E-6</v>
      </c>
      <c r="AM1090" s="13">
        <f t="shared" si="1372"/>
        <v>1.0983065279452996E-2</v>
      </c>
      <c r="AN1090" s="13">
        <f t="shared" si="1373"/>
        <v>6.0575902737379792E-3</v>
      </c>
      <c r="AO1090" s="13">
        <f t="shared" si="1374"/>
        <v>1.670499036053827E-3</v>
      </c>
      <c r="AP1090" s="13">
        <f t="shared" si="1375"/>
        <v>3.0711519524575799E-4</v>
      </c>
      <c r="AQ1090" s="13">
        <f t="shared" si="1376"/>
        <v>4.2346511932288604E-5</v>
      </c>
      <c r="AR1090" s="13">
        <f t="shared" si="1377"/>
        <v>4.7661283818022419E-5</v>
      </c>
      <c r="AS1090" s="13">
        <f t="shared" si="1378"/>
        <v>7.802856719118877E-5</v>
      </c>
      <c r="AT1090" s="13">
        <f t="shared" si="1379"/>
        <v>6.3872149574867304E-5</v>
      </c>
      <c r="AU1090" s="13">
        <f t="shared" si="1380"/>
        <v>3.4856050274664951E-5</v>
      </c>
      <c r="AV1090" s="13">
        <f t="shared" si="1381"/>
        <v>1.4266126733286334E-5</v>
      </c>
      <c r="AW1090" s="13">
        <f t="shared" si="1382"/>
        <v>1.1716170799281662E-7</v>
      </c>
      <c r="AX1090" s="13">
        <f t="shared" si="1383"/>
        <v>2.9968169076712652E-3</v>
      </c>
      <c r="AY1090" s="13">
        <f t="shared" si="1384"/>
        <v>1.6528617913292697E-3</v>
      </c>
      <c r="AZ1090" s="13">
        <f t="shared" si="1385"/>
        <v>4.5580897755931294E-4</v>
      </c>
      <c r="BA1090" s="13">
        <f t="shared" si="1386"/>
        <v>8.379882904247726E-5</v>
      </c>
      <c r="BB1090" s="13">
        <f t="shared" si="1387"/>
        <v>1.1554583325385269E-5</v>
      </c>
      <c r="BC1090" s="13">
        <f t="shared" si="1388"/>
        <v>1.2745609679638511E-6</v>
      </c>
      <c r="BD1090" s="13">
        <f t="shared" si="1389"/>
        <v>4.3811771720662594E-6</v>
      </c>
      <c r="BE1090" s="13">
        <f t="shared" si="1390"/>
        <v>7.1726346829500694E-6</v>
      </c>
      <c r="BF1090" s="13">
        <f t="shared" si="1391"/>
        <v>5.8713316392538017E-6</v>
      </c>
      <c r="BG1090" s="13">
        <f t="shared" si="1392"/>
        <v>3.2040792764799735E-6</v>
      </c>
      <c r="BH1090" s="13">
        <f t="shared" si="1393"/>
        <v>1.3113878555248631E-6</v>
      </c>
      <c r="BI1090" s="13">
        <f t="shared" si="1394"/>
        <v>4.2938715536587235E-7</v>
      </c>
      <c r="BJ1090" s="14">
        <f t="shared" si="1395"/>
        <v>0.63844320391167697</v>
      </c>
      <c r="BK1090" s="14">
        <f t="shared" si="1396"/>
        <v>0.2401724574629916</v>
      </c>
      <c r="BL1090" s="14">
        <f t="shared" si="1397"/>
        <v>0.11838192260331833</v>
      </c>
      <c r="BM1090" s="14">
        <f t="shared" si="1398"/>
        <v>0.37272963151508853</v>
      </c>
      <c r="BN1090" s="14">
        <f t="shared" si="1399"/>
        <v>0.62574880432257818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1.6231884057971</v>
      </c>
      <c r="F1091" s="10">
        <f>VLOOKUP(B1091,home!$B$2:$E$405,3,FALSE)</f>
        <v>0.92</v>
      </c>
      <c r="G1091" s="10">
        <f>VLOOKUP(C1091,away!$B$2:$E$405,4,FALSE)</f>
        <v>0.62</v>
      </c>
      <c r="H1091" s="10">
        <f>VLOOKUP(A1091,away!$A$2:$E$405,3,FALSE)</f>
        <v>1.3188405797101499</v>
      </c>
      <c r="I1091" s="10">
        <f>VLOOKUP(C1091,away!$B$2:$E$405,3,FALSE)</f>
        <v>1.03</v>
      </c>
      <c r="J1091" s="10">
        <f>VLOOKUP(B1091,home!$B$2:$E$405,4,FALSE)</f>
        <v>0.76</v>
      </c>
      <c r="K1091" s="12">
        <f t="shared" si="1344"/>
        <v>0.92586666666666584</v>
      </c>
      <c r="L1091" s="12">
        <f t="shared" si="1345"/>
        <v>1.0323884057971053</v>
      </c>
      <c r="M1091" s="13">
        <f t="shared" si="1346"/>
        <v>0.14110442322409772</v>
      </c>
      <c r="N1091" s="13">
        <f t="shared" si="1347"/>
        <v>0.1306438819824178</v>
      </c>
      <c r="O1091" s="13">
        <f t="shared" si="1348"/>
        <v>0.14567457054324626</v>
      </c>
      <c r="P1091" s="13">
        <f t="shared" si="1349"/>
        <v>0.13487522904697349</v>
      </c>
      <c r="Q1091" s="13">
        <f t="shared" si="1350"/>
        <v>6.0479407765727231E-2</v>
      </c>
      <c r="R1091" s="13">
        <f t="shared" si="1351"/>
        <v>7.5196368824159976E-2</v>
      </c>
      <c r="S1091" s="13">
        <f t="shared" si="1352"/>
        <v>3.2230257200340652E-2</v>
      </c>
      <c r="T1091" s="13">
        <f t="shared" si="1353"/>
        <v>6.2438239366812198E-2</v>
      </c>
      <c r="U1091" s="13">
        <f t="shared" si="1354"/>
        <v>6.9621811348662188E-2</v>
      </c>
      <c r="V1091" s="13">
        <f t="shared" si="1355"/>
        <v>3.4230467391238662E-3</v>
      </c>
      <c r="W1091" s="13">
        <f t="shared" si="1356"/>
        <v>1.8665289223342648E-2</v>
      </c>
      <c r="X1091" s="13">
        <f t="shared" si="1357"/>
        <v>1.9269828185028606E-2</v>
      </c>
      <c r="Y1091" s="13">
        <f t="shared" si="1358"/>
        <v>9.9469735999629036E-3</v>
      </c>
      <c r="Z1091" s="13">
        <f t="shared" si="1359"/>
        <v>2.5877286444035232E-2</v>
      </c>
      <c r="AA1091" s="13">
        <f t="shared" si="1360"/>
        <v>2.3958916942317394E-2</v>
      </c>
      <c r="AB1091" s="13">
        <f t="shared" si="1361"/>
        <v>1.1091381283163455E-2</v>
      </c>
      <c r="AC1091" s="13">
        <f t="shared" si="1362"/>
        <v>2.0449580992430795E-4</v>
      </c>
      <c r="AD1091" s="13">
        <f t="shared" si="1363"/>
        <v>4.3203922788963732E-3</v>
      </c>
      <c r="AE1091" s="13">
        <f t="shared" si="1364"/>
        <v>4.4603228972279491E-3</v>
      </c>
      <c r="AF1091" s="13">
        <f t="shared" si="1365"/>
        <v>2.3023928226047438E-3</v>
      </c>
      <c r="AG1091" s="13">
        <f t="shared" si="1366"/>
        <v>7.9232121854920328E-4</v>
      </c>
      <c r="AH1091" s="13">
        <f t="shared" si="1367"/>
        <v>6.6788526245781434E-3</v>
      </c>
      <c r="AI1091" s="13">
        <f t="shared" si="1368"/>
        <v>6.183727016676078E-3</v>
      </c>
      <c r="AJ1091" s="13">
        <f t="shared" si="1369"/>
        <v>2.8626533602532428E-3</v>
      </c>
      <c r="AK1091" s="13">
        <f t="shared" si="1370"/>
        <v>8.834784414932669E-4</v>
      </c>
      <c r="AL1091" s="13">
        <f t="shared" si="1371"/>
        <v>7.8187256139755285E-6</v>
      </c>
      <c r="AM1091" s="13">
        <f t="shared" si="1372"/>
        <v>8.000214395908373E-4</v>
      </c>
      <c r="AN1091" s="13">
        <f t="shared" si="1373"/>
        <v>8.2593285862268969E-4</v>
      </c>
      <c r="AO1091" s="13">
        <f t="shared" si="1374"/>
        <v>4.263417536044622E-4</v>
      </c>
      <c r="AP1091" s="13">
        <f t="shared" si="1375"/>
        <v>1.4671676110948438E-4</v>
      </c>
      <c r="AQ1091" s="13">
        <f t="shared" si="1376"/>
        <v>3.7867170776383827E-5</v>
      </c>
      <c r="AR1091" s="13">
        <f t="shared" si="1377"/>
        <v>1.3790340027284088E-3</v>
      </c>
      <c r="AS1091" s="13">
        <f t="shared" si="1378"/>
        <v>1.2768016153261415E-3</v>
      </c>
      <c r="AT1091" s="13">
        <f t="shared" si="1379"/>
        <v>5.9107402778831454E-4</v>
      </c>
      <c r="AU1091" s="13">
        <f t="shared" si="1380"/>
        <v>1.8241857995386905E-4</v>
      </c>
      <c r="AV1091" s="13">
        <f t="shared" si="1381"/>
        <v>4.2223820639988837E-5</v>
      </c>
      <c r="AW1091" s="13">
        <f t="shared" si="1382"/>
        <v>2.0759889574151672E-7</v>
      </c>
      <c r="AX1091" s="13">
        <f t="shared" si="1383"/>
        <v>1.2345219725597262E-4</v>
      </c>
      <c r="AY1091" s="13">
        <f t="shared" si="1384"/>
        <v>1.2745061711724333E-4</v>
      </c>
      <c r="AZ1091" s="13">
        <f t="shared" si="1385"/>
        <v>6.5789269711764048E-5</v>
      </c>
      <c r="BA1091" s="13">
        <f t="shared" si="1386"/>
        <v>2.2640026425427964E-5</v>
      </c>
      <c r="BB1091" s="13">
        <f t="shared" si="1387"/>
        <v>5.8433251971379777E-6</v>
      </c>
      <c r="BC1091" s="13">
        <f t="shared" si="1388"/>
        <v>1.2065162369654668E-6</v>
      </c>
      <c r="BD1091" s="13">
        <f t="shared" si="1389"/>
        <v>2.3728311926946374E-4</v>
      </c>
      <c r="BE1091" s="13">
        <f t="shared" si="1390"/>
        <v>2.1969253069428727E-4</v>
      </c>
      <c r="BF1091" s="13">
        <f t="shared" si="1391"/>
        <v>1.0170299554274196E-4</v>
      </c>
      <c r="BG1091" s="13">
        <f t="shared" si="1392"/>
        <v>3.1387804491057765E-5</v>
      </c>
      <c r="BH1091" s="13">
        <f t="shared" si="1393"/>
        <v>7.2652304795301626E-6</v>
      </c>
      <c r="BI1091" s="13">
        <f t="shared" si="1394"/>
        <v>1.345326945329531E-6</v>
      </c>
      <c r="BJ1091" s="14">
        <f t="shared" si="1395"/>
        <v>0.31590231127621804</v>
      </c>
      <c r="BK1091" s="14">
        <f t="shared" si="1396"/>
        <v>0.31197272136319126</v>
      </c>
      <c r="BL1091" s="14">
        <f t="shared" si="1397"/>
        <v>0.34622198943840909</v>
      </c>
      <c r="BM1091" s="14">
        <f t="shared" si="1398"/>
        <v>0.31187318411700971</v>
      </c>
      <c r="BN1091" s="14">
        <f t="shared" si="1399"/>
        <v>0.68797388138662252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1.6231884057971</v>
      </c>
      <c r="F1092" s="10">
        <f>VLOOKUP(B1092,home!$B$2:$E$405,3,FALSE)</f>
        <v>1.03</v>
      </c>
      <c r="G1092" s="10">
        <f>VLOOKUP(C1092,away!$B$2:$E$405,4,FALSE)</f>
        <v>1.23</v>
      </c>
      <c r="H1092" s="10">
        <f>VLOOKUP(A1092,away!$A$2:$E$405,3,FALSE)</f>
        <v>1.3188405797101499</v>
      </c>
      <c r="I1092" s="10">
        <f>VLOOKUP(C1092,away!$B$2:$E$405,3,FALSE)</f>
        <v>0.62</v>
      </c>
      <c r="J1092" s="10">
        <f>VLOOKUP(B1092,home!$B$2:$E$405,4,FALSE)</f>
        <v>0.76</v>
      </c>
      <c r="K1092" s="12">
        <f t="shared" si="1344"/>
        <v>2.056417391304346</v>
      </c>
      <c r="L1092" s="12">
        <f t="shared" si="1345"/>
        <v>0.62143768115942266</v>
      </c>
      <c r="M1092" s="13">
        <f t="shared" si="1346"/>
        <v>6.8710374984156858E-2</v>
      </c>
      <c r="N1092" s="13">
        <f t="shared" si="1347"/>
        <v>0.14129721008046323</v>
      </c>
      <c r="O1092" s="13">
        <f t="shared" si="1348"/>
        <v>4.2699216101748837E-2</v>
      </c>
      <c r="P1092" s="13">
        <f t="shared" si="1349"/>
        <v>8.7807410586698859E-2</v>
      </c>
      <c r="Q1092" s="13">
        <f t="shared" si="1350"/>
        <v>0.1452830200761242</v>
      </c>
      <c r="R1092" s="13">
        <f t="shared" si="1351"/>
        <v>1.326745092079794E-2</v>
      </c>
      <c r="S1092" s="13">
        <f t="shared" si="1352"/>
        <v>2.8053046413001357E-2</v>
      </c>
      <c r="T1092" s="13">
        <f t="shared" si="1353"/>
        <v>9.0284343107944462E-2</v>
      </c>
      <c r="U1092" s="13">
        <f t="shared" si="1354"/>
        <v>2.7283416811805742E-2</v>
      </c>
      <c r="V1092" s="13">
        <f t="shared" si="1355"/>
        <v>3.9833307806088738E-3</v>
      </c>
      <c r="W1092" s="13">
        <f t="shared" si="1356"/>
        <v>9.9587509715253389E-2</v>
      </c>
      <c r="X1092" s="13">
        <f t="shared" si="1357"/>
        <v>6.1887431109888535E-2</v>
      </c>
      <c r="Y1092" s="13">
        <f t="shared" si="1358"/>
        <v>1.9229590840921323E-2</v>
      </c>
      <c r="Z1092" s="13">
        <f t="shared" si="1359"/>
        <v>2.7482979783723734E-3</v>
      </c>
      <c r="AA1092" s="13">
        <f t="shared" si="1360"/>
        <v>5.6516477592115236E-3</v>
      </c>
      <c r="AB1092" s="13">
        <f t="shared" si="1361"/>
        <v>5.8110733707844083E-3</v>
      </c>
      <c r="AC1092" s="13">
        <f t="shared" si="1362"/>
        <v>3.1815242734103814E-4</v>
      </c>
      <c r="AD1092" s="13">
        <f t="shared" si="1363"/>
        <v>5.1198371733784422E-2</v>
      </c>
      <c r="AE1092" s="13">
        <f t="shared" si="1364"/>
        <v>3.1816597409381114E-2</v>
      </c>
      <c r="AF1092" s="13">
        <f t="shared" si="1365"/>
        <v>9.886016258234348E-3</v>
      </c>
      <c r="AG1092" s="13">
        <f t="shared" si="1366"/>
        <v>2.0478476731405023E-3</v>
      </c>
      <c r="AH1092" s="13">
        <f t="shared" si="1367"/>
        <v>4.2697398070371407E-4</v>
      </c>
      <c r="AI1092" s="13">
        <f t="shared" si="1368"/>
        <v>8.7803671955356377E-4</v>
      </c>
      <c r="AJ1092" s="13">
        <f t="shared" si="1369"/>
        <v>9.0280499014688289E-4</v>
      </c>
      <c r="AK1092" s="13">
        <f t="shared" si="1370"/>
        <v>6.1884796089813272E-4</v>
      </c>
      <c r="AL1092" s="13">
        <f t="shared" si="1371"/>
        <v>1.6263128136402042E-5</v>
      </c>
      <c r="AM1092" s="13">
        <f t="shared" si="1372"/>
        <v>2.1057044407963816E-2</v>
      </c>
      <c r="AN1092" s="13">
        <f t="shared" si="1373"/>
        <v>1.3085640848956019E-2</v>
      </c>
      <c r="AO1092" s="13">
        <f t="shared" si="1374"/>
        <v>4.065955152830124E-3</v>
      </c>
      <c r="AP1092" s="13">
        <f t="shared" si="1375"/>
        <v>8.4224591395765287E-4</v>
      </c>
      <c r="AQ1092" s="13">
        <f t="shared" si="1376"/>
        <v>1.3085083693396057E-4</v>
      </c>
      <c r="AR1092" s="13">
        <f t="shared" si="1377"/>
        <v>5.3067544096784844E-5</v>
      </c>
      <c r="AS1092" s="13">
        <f t="shared" si="1378"/>
        <v>1.0912902059443862E-4</v>
      </c>
      <c r="AT1092" s="13">
        <f t="shared" si="1379"/>
        <v>1.1220740792320688E-4</v>
      </c>
      <c r="AU1092" s="13">
        <f t="shared" si="1380"/>
        <v>7.6915088362154539E-5</v>
      </c>
      <c r="AV1092" s="13">
        <f t="shared" si="1381"/>
        <v>3.9542381340411297E-5</v>
      </c>
      <c r="AW1092" s="13">
        <f t="shared" si="1382"/>
        <v>5.7731180012496901E-7</v>
      </c>
      <c r="AX1092" s="13">
        <f t="shared" si="1383"/>
        <v>7.2170120550007844E-3</v>
      </c>
      <c r="AY1092" s="13">
        <f t="shared" si="1384"/>
        <v>4.4849232363592863E-3</v>
      </c>
      <c r="AZ1092" s="13">
        <f t="shared" si="1385"/>
        <v>1.393550148090564E-3</v>
      </c>
      <c r="BA1092" s="13">
        <f t="shared" si="1386"/>
        <v>2.8866819086959011E-4</v>
      </c>
      <c r="BB1092" s="13">
        <f t="shared" si="1387"/>
        <v>4.4847322789620912E-5</v>
      </c>
      <c r="BC1092" s="13">
        <f t="shared" si="1388"/>
        <v>5.5739632561180315E-6</v>
      </c>
      <c r="BD1092" s="13">
        <f t="shared" si="1389"/>
        <v>5.4963619247218956E-6</v>
      </c>
      <c r="BE1092" s="13">
        <f t="shared" si="1390"/>
        <v>1.1302814250901135E-5</v>
      </c>
      <c r="BF1092" s="13">
        <f t="shared" si="1391"/>
        <v>1.1621651898117852E-5</v>
      </c>
      <c r="BG1092" s="13">
        <f t="shared" si="1392"/>
        <v>7.966322359658235E-6</v>
      </c>
      <c r="BH1092" s="13">
        <f t="shared" si="1393"/>
        <v>4.0955209612844694E-6</v>
      </c>
      <c r="BI1092" s="13">
        <f t="shared" si="1394"/>
        <v>1.6844201062473743E-6</v>
      </c>
      <c r="BJ1092" s="14">
        <f t="shared" si="1395"/>
        <v>0.70513425008214325</v>
      </c>
      <c r="BK1092" s="14">
        <f t="shared" si="1396"/>
        <v>0.19337350155630267</v>
      </c>
      <c r="BL1092" s="14">
        <f t="shared" si="1397"/>
        <v>9.7972497149468679E-2</v>
      </c>
      <c r="BM1092" s="14">
        <f t="shared" si="1398"/>
        <v>0.49567951809173777</v>
      </c>
      <c r="BN1092" s="14">
        <f t="shared" si="1399"/>
        <v>0.49906468274998989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1.6231884057971</v>
      </c>
      <c r="F1093" s="10">
        <f>VLOOKUP(B1093,home!$B$2:$E$405,3,FALSE)</f>
        <v>0.62</v>
      </c>
      <c r="G1093" s="10">
        <f>VLOOKUP(C1093,away!$B$2:$E$405,4,FALSE)</f>
        <v>0.92</v>
      </c>
      <c r="H1093" s="10">
        <f>VLOOKUP(A1093,away!$A$2:$E$405,3,FALSE)</f>
        <v>1.3188405797101499</v>
      </c>
      <c r="I1093" s="10">
        <f>VLOOKUP(C1093,away!$B$2:$E$405,3,FALSE)</f>
        <v>0.62</v>
      </c>
      <c r="J1093" s="10">
        <f>VLOOKUP(B1093,home!$B$2:$E$405,4,FALSE)</f>
        <v>1.26</v>
      </c>
      <c r="K1093" s="12">
        <f t="shared" si="1344"/>
        <v>0.92586666666666584</v>
      </c>
      <c r="L1093" s="12">
        <f t="shared" si="1345"/>
        <v>1.0302782608695691</v>
      </c>
      <c r="M1093" s="13">
        <f t="shared" si="1346"/>
        <v>0.14140248837675212</v>
      </c>
      <c r="N1093" s="13">
        <f t="shared" si="1347"/>
        <v>0.13091985057175543</v>
      </c>
      <c r="O1093" s="13">
        <f t="shared" si="1348"/>
        <v>0.14568390980742962</v>
      </c>
      <c r="P1093" s="13">
        <f t="shared" si="1349"/>
        <v>0.13488387596037205</v>
      </c>
      <c r="Q1093" s="13">
        <f t="shared" si="1350"/>
        <v>6.0607162824684591E-2</v>
      </c>
      <c r="R1093" s="13">
        <f t="shared" si="1351"/>
        <v>7.504748261653886E-2</v>
      </c>
      <c r="S1093" s="13">
        <f t="shared" si="1352"/>
        <v>3.2166442406617923E-2</v>
      </c>
      <c r="T1093" s="13">
        <f t="shared" si="1353"/>
        <v>6.2442242311254836E-2</v>
      </c>
      <c r="U1093" s="13">
        <f t="shared" si="1354"/>
        <v>6.9483962571899385E-2</v>
      </c>
      <c r="V1093" s="13">
        <f t="shared" si="1355"/>
        <v>3.4092865592927602E-3</v>
      </c>
      <c r="W1093" s="13">
        <f t="shared" si="1356"/>
        <v>1.8704717273538202E-2</v>
      </c>
      <c r="X1093" s="13">
        <f t="shared" si="1357"/>
        <v>1.9271063582637925E-2</v>
      </c>
      <c r="Y1093" s="13">
        <f t="shared" si="1358"/>
        <v>9.9272789365135432E-3</v>
      </c>
      <c r="Z1093" s="13">
        <f t="shared" si="1359"/>
        <v>2.5773263290935631E-2</v>
      </c>
      <c r="AA1093" s="13">
        <f t="shared" si="1360"/>
        <v>2.3862605372300914E-2</v>
      </c>
      <c r="AB1093" s="13">
        <f t="shared" si="1361"/>
        <v>1.1046795447017159E-2</v>
      </c>
      <c r="AC1093" s="13">
        <f t="shared" si="1362"/>
        <v>2.0325746679567135E-4</v>
      </c>
      <c r="AD1093" s="13">
        <f t="shared" si="1363"/>
        <v>4.3295185582483036E-3</v>
      </c>
      <c r="AE1093" s="13">
        <f t="shared" si="1364"/>
        <v>4.4606088505945865E-3</v>
      </c>
      <c r="AF1093" s="13">
        <f t="shared" si="1365"/>
        <v>2.2978341645049985E-3</v>
      </c>
      <c r="AG1093" s="13">
        <f t="shared" si="1366"/>
        <v>7.8913619559096331E-4</v>
      </c>
      <c r="AH1093" s="13">
        <f t="shared" si="1367"/>
        <v>6.6384082200796647E-3</v>
      </c>
      <c r="AI1093" s="13">
        <f t="shared" si="1368"/>
        <v>6.146280890697753E-3</v>
      </c>
      <c r="AJ1093" s="13">
        <f t="shared" si="1369"/>
        <v>2.8453183003336771E-3</v>
      </c>
      <c r="AK1093" s="13">
        <f t="shared" si="1370"/>
        <v>8.7812845677853518E-4</v>
      </c>
      <c r="AL1093" s="13">
        <f t="shared" si="1371"/>
        <v>7.7554943350754435E-6</v>
      </c>
      <c r="AM1093" s="13">
        <f t="shared" si="1372"/>
        <v>8.0171138315936544E-4</v>
      </c>
      <c r="AN1093" s="13">
        <f t="shared" si="1373"/>
        <v>8.2598580956076771E-4</v>
      </c>
      <c r="AO1093" s="13">
        <f t="shared" si="1374"/>
        <v>4.2549761168860536E-4</v>
      </c>
      <c r="AP1093" s="13">
        <f t="shared" si="1375"/>
        <v>1.4612697979156388E-4</v>
      </c>
      <c r="AQ1093" s="13">
        <f t="shared" si="1376"/>
        <v>3.763786265144376E-5</v>
      </c>
      <c r="AR1093" s="13">
        <f t="shared" si="1377"/>
        <v>1.3678815351851866E-3</v>
      </c>
      <c r="AS1093" s="13">
        <f t="shared" si="1378"/>
        <v>1.2664759173767904E-3</v>
      </c>
      <c r="AT1093" s="13">
        <f t="shared" si="1379"/>
        <v>5.8629391801762827E-4</v>
      </c>
      <c r="AU1093" s="13">
        <f t="shared" si="1380"/>
        <v>1.8094333185397367E-4</v>
      </c>
      <c r="AV1093" s="13">
        <f t="shared" si="1381"/>
        <v>4.1882349879799723E-5</v>
      </c>
      <c r="AW1093" s="13">
        <f t="shared" si="1382"/>
        <v>2.0549912128146865E-7</v>
      </c>
      <c r="AX1093" s="13">
        <f t="shared" si="1383"/>
        <v>1.2371297432574728E-4</v>
      </c>
      <c r="AY1093" s="13">
        <f t="shared" si="1384"/>
        <v>1.2745878803533254E-4</v>
      </c>
      <c r="AZ1093" s="13">
        <f t="shared" si="1385"/>
        <v>6.5659009234792716E-5</v>
      </c>
      <c r="BA1093" s="13">
        <f t="shared" si="1386"/>
        <v>2.2549016614947076E-5</v>
      </c>
      <c r="BB1093" s="13">
        <f t="shared" si="1387"/>
        <v>5.807940405591671E-6</v>
      </c>
      <c r="BC1093" s="13">
        <f t="shared" si="1388"/>
        <v>1.196758948061418E-6</v>
      </c>
      <c r="BD1093" s="13">
        <f t="shared" si="1389"/>
        <v>2.3488310152436489E-4</v>
      </c>
      <c r="BE1093" s="13">
        <f t="shared" si="1390"/>
        <v>2.1747043426469177E-4</v>
      </c>
      <c r="BF1093" s="13">
        <f t="shared" si="1391"/>
        <v>1.0067431303560122E-4</v>
      </c>
      <c r="BG1093" s="13">
        <f t="shared" si="1392"/>
        <v>3.1070330209742863E-5</v>
      </c>
      <c r="BH1093" s="13">
        <f t="shared" si="1393"/>
        <v>7.1917457658818062E-6</v>
      </c>
      <c r="BI1093" s="13">
        <f t="shared" si="1394"/>
        <v>1.3317195359542196E-6</v>
      </c>
      <c r="BJ1093" s="14">
        <f t="shared" si="1395"/>
        <v>0.31633275740373956</v>
      </c>
      <c r="BK1093" s="14">
        <f t="shared" si="1396"/>
        <v>0.3122005650522009</v>
      </c>
      <c r="BL1093" s="14">
        <f t="shared" si="1397"/>
        <v>0.34566899037972515</v>
      </c>
      <c r="BM1093" s="14">
        <f t="shared" si="1398"/>
        <v>0.31130355268015453</v>
      </c>
      <c r="BN1093" s="14">
        <f t="shared" si="1399"/>
        <v>0.68854477015753257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1.6231884057971</v>
      </c>
      <c r="F1094" s="10">
        <f>VLOOKUP(B1094,home!$B$2:$E$405,3,FALSE)</f>
        <v>0.62</v>
      </c>
      <c r="G1094" s="10">
        <f>VLOOKUP(C1094,away!$B$2:$E$405,4,FALSE)</f>
        <v>1.23</v>
      </c>
      <c r="H1094" s="10">
        <f>VLOOKUP(A1094,away!$A$2:$E$405,3,FALSE)</f>
        <v>1.3188405797101499</v>
      </c>
      <c r="I1094" s="10">
        <f>VLOOKUP(C1094,away!$B$2:$E$405,3,FALSE)</f>
        <v>1.03</v>
      </c>
      <c r="J1094" s="10">
        <f>VLOOKUP(B1094,home!$B$2:$E$405,4,FALSE)</f>
        <v>1.26</v>
      </c>
      <c r="K1094" s="12">
        <f t="shared" si="1344"/>
        <v>1.2378434782608685</v>
      </c>
      <c r="L1094" s="12">
        <f t="shared" si="1345"/>
        <v>1.7115913043478326</v>
      </c>
      <c r="M1094" s="13">
        <f t="shared" si="1346"/>
        <v>5.2369297622566542E-2</v>
      </c>
      <c r="N1094" s="13">
        <f t="shared" si="1347"/>
        <v>6.48249935231964E-2</v>
      </c>
      <c r="O1094" s="13">
        <f t="shared" si="1348"/>
        <v>8.9634834425588519E-2</v>
      </c>
      <c r="P1094" s="13">
        <f t="shared" si="1349"/>
        <v>0.11095389521870752</v>
      </c>
      <c r="Q1094" s="13">
        <f t="shared" si="1350"/>
        <v>4.012159773049586E-2</v>
      </c>
      <c r="R1094" s="13">
        <f t="shared" si="1351"/>
        <v>7.6709101584747544E-2</v>
      </c>
      <c r="S1094" s="13">
        <f t="shared" si="1352"/>
        <v>5.8769008861496934E-2</v>
      </c>
      <c r="T1094" s="13">
        <f t="shared" si="1353"/>
        <v>6.867177779205845E-2</v>
      </c>
      <c r="U1094" s="13">
        <f t="shared" si="1354"/>
        <v>9.4953861119930177E-2</v>
      </c>
      <c r="V1094" s="13">
        <f t="shared" si="1355"/>
        <v>1.3834761008934705E-2</v>
      </c>
      <c r="W1094" s="13">
        <f t="shared" si="1356"/>
        <v>1.6554752696033456E-2</v>
      </c>
      <c r="X1094" s="13">
        <f t="shared" si="1357"/>
        <v>2.83349707601597E-2</v>
      </c>
      <c r="Y1094" s="13">
        <f t="shared" si="1358"/>
        <v>2.4248944781019723E-2</v>
      </c>
      <c r="Z1094" s="13">
        <f t="shared" si="1359"/>
        <v>4.3764877078929475E-2</v>
      </c>
      <c r="AA1094" s="13">
        <f t="shared" si="1360"/>
        <v>5.4174067669041412E-2</v>
      </c>
      <c r="AB1094" s="13">
        <f t="shared" si="1361"/>
        <v>3.352950817749295E-2</v>
      </c>
      <c r="AC1094" s="13">
        <f t="shared" si="1362"/>
        <v>1.83196631070977E-3</v>
      </c>
      <c r="AD1094" s="13">
        <f t="shared" si="1363"/>
        <v>5.1230481647516393E-3</v>
      </c>
      <c r="AE1094" s="13">
        <f t="shared" si="1364"/>
        <v>8.7685646905440277E-3</v>
      </c>
      <c r="AF1094" s="13">
        <f t="shared" si="1365"/>
        <v>7.5040995379733015E-3</v>
      </c>
      <c r="AG1094" s="13">
        <f t="shared" si="1366"/>
        <v>4.2813171720518968E-3</v>
      </c>
      <c r="AH1094" s="13">
        <f t="shared" si="1367"/>
        <v>1.8726895761036866E-2</v>
      </c>
      <c r="AI1094" s="13">
        <f t="shared" si="1368"/>
        <v>2.3180965785870585E-2</v>
      </c>
      <c r="AJ1094" s="13">
        <f t="shared" si="1369"/>
        <v>1.4347203658914121E-2</v>
      </c>
      <c r="AK1094" s="13">
        <f t="shared" si="1370"/>
        <v>5.9198641601557718E-3</v>
      </c>
      <c r="AL1094" s="13">
        <f t="shared" si="1371"/>
        <v>1.5525417166955088E-4</v>
      </c>
      <c r="AM1094" s="13">
        <f t="shared" si="1372"/>
        <v>1.2683063519108239E-3</v>
      </c>
      <c r="AN1094" s="13">
        <f t="shared" si="1373"/>
        <v>2.170822123179688E-3</v>
      </c>
      <c r="AO1094" s="13">
        <f t="shared" si="1374"/>
        <v>1.8577801346601271E-3</v>
      </c>
      <c r="AP1094" s="13">
        <f t="shared" si="1375"/>
        <v>1.0599201079581396E-3</v>
      </c>
      <c r="AQ1094" s="13">
        <f t="shared" si="1376"/>
        <v>4.5353751002114192E-4</v>
      </c>
      <c r="AR1094" s="13">
        <f t="shared" si="1377"/>
        <v>6.4105583884037963E-3</v>
      </c>
      <c r="AS1094" s="13">
        <f t="shared" si="1378"/>
        <v>7.9352678930961415E-3</v>
      </c>
      <c r="AT1094" s="13">
        <f t="shared" si="1379"/>
        <v>4.9113098048609626E-3</v>
      </c>
      <c r="AU1094" s="13">
        <f t="shared" si="1380"/>
        <v>2.0264776038886006E-3</v>
      </c>
      <c r="AV1094" s="13">
        <f t="shared" si="1381"/>
        <v>6.2711552145380432E-4</v>
      </c>
      <c r="AW1094" s="13">
        <f t="shared" si="1382"/>
        <v>9.1370622131402748E-6</v>
      </c>
      <c r="AX1094" s="13">
        <f t="shared" si="1383"/>
        <v>2.6166079102494123E-4</v>
      </c>
      <c r="AY1094" s="13">
        <f t="shared" si="1384"/>
        <v>4.4785633460706477E-4</v>
      </c>
      <c r="AZ1094" s="13">
        <f t="shared" si="1385"/>
        <v>3.832735039552727E-4</v>
      </c>
      <c r="BA1094" s="13">
        <f t="shared" si="1386"/>
        <v>2.1866919885225644E-4</v>
      </c>
      <c r="BB1094" s="13">
        <f t="shared" si="1387"/>
        <v>9.3568074821057305E-5</v>
      </c>
      <c r="BC1094" s="13">
        <f t="shared" si="1388"/>
        <v>3.2030060645657804E-5</v>
      </c>
      <c r="BD1094" s="13">
        <f t="shared" si="1389"/>
        <v>1.8287093322676663E-3</v>
      </c>
      <c r="BE1094" s="13">
        <f t="shared" si="1390"/>
        <v>2.2636559205823181E-3</v>
      </c>
      <c r="BF1094" s="13">
        <f t="shared" si="1391"/>
        <v>1.401025859159713E-3</v>
      </c>
      <c r="BG1094" s="13">
        <f t="shared" si="1392"/>
        <v>5.780835742118936E-4</v>
      </c>
      <c r="BH1094" s="13">
        <f t="shared" si="1393"/>
        <v>1.7889424555698143E-4</v>
      </c>
      <c r="BI1094" s="13">
        <f t="shared" si="1394"/>
        <v>4.4288615032221502E-5</v>
      </c>
      <c r="BJ1094" s="14">
        <f t="shared" si="1395"/>
        <v>0.27668149103992079</v>
      </c>
      <c r="BK1094" s="14">
        <f t="shared" si="1396"/>
        <v>0.23836203952869212</v>
      </c>
      <c r="BL1094" s="14">
        <f t="shared" si="1397"/>
        <v>0.43938168910129199</v>
      </c>
      <c r="BM1094" s="14">
        <f t="shared" si="1398"/>
        <v>0.56313765737113786</v>
      </c>
      <c r="BN1094" s="14">
        <f t="shared" si="1399"/>
        <v>0.43461372010530236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1.6231884057971</v>
      </c>
      <c r="F1095" s="10">
        <f>VLOOKUP(B1095,home!$B$2:$E$405,3,FALSE)</f>
        <v>1.44</v>
      </c>
      <c r="G1095" s="10">
        <f>VLOOKUP(C1095,away!$B$2:$E$405,4,FALSE)</f>
        <v>1.03</v>
      </c>
      <c r="H1095" s="10">
        <f>VLOOKUP(A1095,away!$A$2:$E$405,3,FALSE)</f>
        <v>1.3188405797101499</v>
      </c>
      <c r="I1095" s="10">
        <f>VLOOKUP(C1095,away!$B$2:$E$405,3,FALSE)</f>
        <v>0.21</v>
      </c>
      <c r="J1095" s="10">
        <f>VLOOKUP(B1095,home!$B$2:$E$405,4,FALSE)</f>
        <v>0.76</v>
      </c>
      <c r="K1095" s="12">
        <f t="shared" si="1344"/>
        <v>2.407513043478259</v>
      </c>
      <c r="L1095" s="12">
        <f t="shared" si="1345"/>
        <v>0.21048695652173993</v>
      </c>
      <c r="M1095" s="13">
        <f t="shared" si="1346"/>
        <v>7.294861425593524E-2</v>
      </c>
      <c r="N1095" s="13">
        <f t="shared" si="1347"/>
        <v>0.17562474032482814</v>
      </c>
      <c r="O1095" s="13">
        <f t="shared" si="1348"/>
        <v>1.535473179721022E-2</v>
      </c>
      <c r="P1095" s="13">
        <f t="shared" si="1349"/>
        <v>3.6966717080893968E-2</v>
      </c>
      <c r="Q1095" s="13">
        <f t="shared" si="1350"/>
        <v>0.21140942654475303</v>
      </c>
      <c r="R1095" s="13">
        <f t="shared" si="1351"/>
        <v>1.6159853821011822E-3</v>
      </c>
      <c r="S1095" s="13">
        <f t="shared" si="1352"/>
        <v>4.6832218325095669E-3</v>
      </c>
      <c r="T1095" s="13">
        <f t="shared" si="1353"/>
        <v>4.4498926773411406E-2</v>
      </c>
      <c r="U1095" s="13">
        <f t="shared" si="1354"/>
        <v>3.8905058854787939E-3</v>
      </c>
      <c r="V1095" s="13">
        <f t="shared" si="1355"/>
        <v>2.6369145562298821E-4</v>
      </c>
      <c r="W1095" s="13">
        <f t="shared" si="1356"/>
        <v>0.16965698397358392</v>
      </c>
      <c r="X1095" s="13">
        <f t="shared" si="1357"/>
        <v>3.571058220925729E-2</v>
      </c>
      <c r="Y1095" s="13">
        <f t="shared" si="1358"/>
        <v>3.7583058824229784E-3</v>
      </c>
      <c r="Z1095" s="13">
        <f t="shared" si="1359"/>
        <v>1.1338128162069958E-4</v>
      </c>
      <c r="AA1095" s="13">
        <f t="shared" si="1360"/>
        <v>2.7296691438811598E-4</v>
      </c>
      <c r="AB1095" s="13">
        <f t="shared" si="1361"/>
        <v>3.2858570341370136E-4</v>
      </c>
      <c r="AC1095" s="13">
        <f t="shared" si="1362"/>
        <v>8.3516043588441265E-6</v>
      </c>
      <c r="AD1095" s="13">
        <f t="shared" si="1363"/>
        <v>0.10211285045839633</v>
      </c>
      <c r="AE1095" s="13">
        <f t="shared" si="1364"/>
        <v>2.14934231147474E-2</v>
      </c>
      <c r="AF1095" s="13">
        <f t="shared" si="1365"/>
        <v>2.2620426083285973E-3</v>
      </c>
      <c r="AG1095" s="13">
        <f t="shared" si="1366"/>
        <v>1.5871015471652819E-4</v>
      </c>
      <c r="AH1095" s="13">
        <f t="shared" si="1367"/>
        <v>5.9663202237188397E-6</v>
      </c>
      <c r="AI1095" s="13">
        <f t="shared" si="1368"/>
        <v>1.4363993760171227E-5</v>
      </c>
      <c r="AJ1095" s="13">
        <f t="shared" si="1369"/>
        <v>1.7290751167026284E-5</v>
      </c>
      <c r="AK1095" s="13">
        <f t="shared" si="1370"/>
        <v>1.3875902988717567E-5</v>
      </c>
      <c r="AL1095" s="13">
        <f t="shared" si="1371"/>
        <v>1.6928705152467399E-7</v>
      </c>
      <c r="AM1095" s="13">
        <f t="shared" si="1372"/>
        <v>4.9167603877066819E-2</v>
      </c>
      <c r="AN1095" s="13">
        <f t="shared" si="1373"/>
        <v>1.0349139299550295E-2</v>
      </c>
      <c r="AO1095" s="13">
        <f t="shared" si="1374"/>
        <v>1.0891794168909363E-3</v>
      </c>
      <c r="AP1095" s="13">
        <f t="shared" si="1375"/>
        <v>7.6419353522498833E-5</v>
      </c>
      <c r="AQ1095" s="13">
        <f t="shared" si="1376"/>
        <v>4.0213192855774235E-6</v>
      </c>
      <c r="AR1095" s="13">
        <f t="shared" si="1377"/>
        <v>2.5116651710493717E-7</v>
      </c>
      <c r="AS1095" s="13">
        <f t="shared" si="1378"/>
        <v>6.0468666601514127E-7</v>
      </c>
      <c r="AT1095" s="13">
        <f t="shared" si="1379"/>
        <v>7.2789551782441748E-7</v>
      </c>
      <c r="AU1095" s="13">
        <f t="shared" si="1380"/>
        <v>5.8413931781721553E-7</v>
      </c>
      <c r="AV1095" s="13">
        <f t="shared" si="1381"/>
        <v>3.5158075671335968E-7</v>
      </c>
      <c r="AW1095" s="13">
        <f t="shared" si="1382"/>
        <v>2.3829508098885176E-9</v>
      </c>
      <c r="AX1095" s="13">
        <f t="shared" si="1383"/>
        <v>1.9728607941768429E-2</v>
      </c>
      <c r="AY1095" s="13">
        <f t="shared" si="1384"/>
        <v>4.1526146420734645E-3</v>
      </c>
      <c r="AZ1095" s="13">
        <f t="shared" si="1385"/>
        <v>4.3703560880882888E-4</v>
      </c>
      <c r="BA1095" s="13">
        <f t="shared" si="1386"/>
        <v>3.0663431729932025E-5</v>
      </c>
      <c r="BB1095" s="13">
        <f t="shared" si="1387"/>
        <v>1.6135631053363868E-6</v>
      </c>
      <c r="BC1095" s="13">
        <f t="shared" si="1388"/>
        <v>6.7926797439604781E-8</v>
      </c>
      <c r="BD1095" s="13">
        <f t="shared" si="1389"/>
        <v>8.8112126275972783E-9</v>
      </c>
      <c r="BE1095" s="13">
        <f t="shared" si="1390"/>
        <v>2.1213109329800789E-8</v>
      </c>
      <c r="BF1095" s="13">
        <f t="shared" si="1391"/>
        <v>2.5535418702112883E-8</v>
      </c>
      <c r="BG1095" s="13">
        <f t="shared" si="1392"/>
        <v>2.0492284532005145E-8</v>
      </c>
      <c r="BH1095" s="13">
        <f t="shared" si="1393"/>
        <v>1.2333860575367541E-8</v>
      </c>
      <c r="BI1095" s="13">
        <f t="shared" si="1394"/>
        <v>5.9387860423279245E-9</v>
      </c>
      <c r="BJ1095" s="14">
        <f t="shared" si="1395"/>
        <v>0.85172295842504531</v>
      </c>
      <c r="BK1095" s="14">
        <f t="shared" si="1396"/>
        <v>0.1190233801584456</v>
      </c>
      <c r="BL1095" s="14">
        <f t="shared" si="1397"/>
        <v>2.1516886444178932E-2</v>
      </c>
      <c r="BM1095" s="14">
        <f t="shared" si="1398"/>
        <v>0.47430377866444595</v>
      </c>
      <c r="BN1095" s="14">
        <f t="shared" si="1399"/>
        <v>0.51392021538572175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1.6231884057971</v>
      </c>
      <c r="F1096" s="10">
        <f>VLOOKUP(B1096,home!$B$2:$E$405,3,FALSE)</f>
        <v>2.0499999999999998</v>
      </c>
      <c r="G1096" s="10">
        <f>VLOOKUP(C1096,away!$B$2:$E$405,4,FALSE)</f>
        <v>1.03</v>
      </c>
      <c r="H1096" s="10">
        <f>VLOOKUP(A1096,away!$A$2:$E$405,3,FALSE)</f>
        <v>1.3188405797101499</v>
      </c>
      <c r="I1096" s="10">
        <f>VLOOKUP(C1096,away!$B$2:$E$405,3,FALSE)</f>
        <v>0.41</v>
      </c>
      <c r="J1096" s="10">
        <f>VLOOKUP(B1096,home!$B$2:$E$405,4,FALSE)</f>
        <v>0.76</v>
      </c>
      <c r="K1096" s="12">
        <f t="shared" si="1344"/>
        <v>3.4273623188405766</v>
      </c>
      <c r="L1096" s="12">
        <f t="shared" si="1345"/>
        <v>0.41095072463768267</v>
      </c>
      <c r="M1096" s="13">
        <f t="shared" si="1346"/>
        <v>2.1529890716744712E-2</v>
      </c>
      <c r="N1096" s="13">
        <f t="shared" si="1347"/>
        <v>7.3790736171326352E-2</v>
      </c>
      <c r="O1096" s="13">
        <f t="shared" si="1348"/>
        <v>8.8477241914163562E-3</v>
      </c>
      <c r="P1096" s="13">
        <f t="shared" si="1349"/>
        <v>3.0324356501154628E-2</v>
      </c>
      <c r="Q1096" s="13">
        <f t="shared" si="1350"/>
        <v>0.12645379431655518</v>
      </c>
      <c r="R1096" s="13">
        <f t="shared" si="1351"/>
        <v>1.8179893339284534E-3</v>
      </c>
      <c r="S1096" s="13">
        <f t="shared" si="1352"/>
        <v>1.0677789884157808E-2</v>
      </c>
      <c r="T1096" s="13">
        <f t="shared" si="1353"/>
        <v>5.1966278407572834E-2</v>
      </c>
      <c r="U1096" s="13">
        <f t="shared" si="1354"/>
        <v>6.2309081391604586E-3</v>
      </c>
      <c r="V1096" s="13">
        <f t="shared" si="1355"/>
        <v>1.6710468630262291E-3</v>
      </c>
      <c r="W1096" s="13">
        <f t="shared" si="1356"/>
        <v>0.1444676565716593</v>
      </c>
      <c r="X1096" s="13">
        <f t="shared" si="1357"/>
        <v>5.9369088154831266E-2</v>
      </c>
      <c r="Y1096" s="13">
        <f t="shared" si="1358"/>
        <v>1.2198884899153184E-2</v>
      </c>
      <c r="Z1096" s="13">
        <f t="shared" si="1359"/>
        <v>2.4903467805382535E-4</v>
      </c>
      <c r="AA1096" s="13">
        <f t="shared" si="1360"/>
        <v>8.5353207164627534E-4</v>
      </c>
      <c r="AB1096" s="13">
        <f t="shared" si="1361"/>
        <v>1.4626818301411901E-3</v>
      </c>
      <c r="AC1096" s="13">
        <f t="shared" si="1362"/>
        <v>1.4710194500991064E-4</v>
      </c>
      <c r="AD1096" s="13">
        <f t="shared" si="1363"/>
        <v>0.12378575060622657</v>
      </c>
      <c r="AE1096" s="13">
        <f t="shared" si="1364"/>
        <v>5.0869843911448276E-2</v>
      </c>
      <c r="AF1096" s="13">
        <f t="shared" si="1365"/>
        <v>1.0452499608807739E-2</v>
      </c>
      <c r="AG1096" s="13">
        <f t="shared" si="1366"/>
        <v>1.431820762838212E-3</v>
      </c>
      <c r="AH1096" s="13">
        <f t="shared" si="1367"/>
        <v>2.558524535153288E-5</v>
      </c>
      <c r="AI1096" s="13">
        <f t="shared" si="1368"/>
        <v>8.76899058361348E-5</v>
      </c>
      <c r="AJ1096" s="13">
        <f t="shared" si="1369"/>
        <v>1.5027253950272343E-4</v>
      </c>
      <c r="AK1096" s="13">
        <f t="shared" si="1370"/>
        <v>1.7167947981603876E-4</v>
      </c>
      <c r="AL1096" s="13">
        <f t="shared" si="1371"/>
        <v>8.2875884159030016E-6</v>
      </c>
      <c r="AM1096" s="13">
        <f t="shared" si="1372"/>
        <v>8.4851723447435606E-2</v>
      </c>
      <c r="AN1096" s="13">
        <f t="shared" si="1373"/>
        <v>3.4869877237479911E-2</v>
      </c>
      <c r="AO1096" s="13">
        <f t="shared" si="1374"/>
        <v>7.1649006593847023E-3</v>
      </c>
      <c r="AP1096" s="13">
        <f t="shared" si="1375"/>
        <v>9.8147370597705163E-4</v>
      </c>
      <c r="AQ1096" s="13">
        <f t="shared" si="1376"/>
        <v>1.0083433267102528E-4</v>
      </c>
      <c r="AR1096" s="13">
        <f t="shared" si="1377"/>
        <v>2.1028550234490679E-6</v>
      </c>
      <c r="AS1096" s="13">
        <f t="shared" si="1378"/>
        <v>7.2072460693539517E-6</v>
      </c>
      <c r="AT1096" s="13">
        <f t="shared" si="1379"/>
        <v>1.23509218003578E-5</v>
      </c>
      <c r="AU1096" s="13">
        <f t="shared" si="1380"/>
        <v>1.411036132716431E-5</v>
      </c>
      <c r="AV1096" s="13">
        <f t="shared" si="1381"/>
        <v>1.2090330179487068E-5</v>
      </c>
      <c r="AW1096" s="13">
        <f t="shared" si="1382"/>
        <v>3.2424660849045001E-7</v>
      </c>
      <c r="AX1096" s="13">
        <f t="shared" si="1383"/>
        <v>4.8469599938737021E-2</v>
      </c>
      <c r="AY1096" s="13">
        <f t="shared" si="1384"/>
        <v>1.9918617217722558E-2</v>
      </c>
      <c r="AZ1096" s="13">
        <f t="shared" si="1385"/>
        <v>4.0927850897018534E-3</v>
      </c>
      <c r="BA1096" s="13">
        <f t="shared" si="1386"/>
        <v>5.6064433279976009E-4</v>
      </c>
      <c r="BB1096" s="13">
        <f t="shared" si="1387"/>
        <v>5.7599298707017863E-5</v>
      </c>
      <c r="BC1096" s="13">
        <f t="shared" si="1388"/>
        <v>4.7340947084542663E-6</v>
      </c>
      <c r="BD1096" s="13">
        <f t="shared" si="1389"/>
        <v>1.4402829928239761E-7</v>
      </c>
      <c r="BE1096" s="13">
        <f t="shared" si="1390"/>
        <v>4.9363716580718275E-7</v>
      </c>
      <c r="BF1096" s="13">
        <f t="shared" si="1391"/>
        <v>8.4593671063339831E-7</v>
      </c>
      <c r="BG1096" s="13">
        <f t="shared" si="1392"/>
        <v>9.6644386871628459E-7</v>
      </c>
      <c r="BH1096" s="13">
        <f t="shared" si="1393"/>
        <v>8.2808832472817576E-7</v>
      </c>
      <c r="BI1096" s="13">
        <f t="shared" si="1394"/>
        <v>5.6763174416903382E-7</v>
      </c>
      <c r="BJ1096" s="14">
        <f t="shared" si="1395"/>
        <v>0.85585914276574393</v>
      </c>
      <c r="BK1096" s="14">
        <f t="shared" si="1396"/>
        <v>8.4277090716231767E-2</v>
      </c>
      <c r="BL1096" s="14">
        <f t="shared" si="1397"/>
        <v>1.9699770217312309E-2</v>
      </c>
      <c r="BM1096" s="14">
        <f t="shared" si="1398"/>
        <v>0.67740225417510203</v>
      </c>
      <c r="BN1096" s="14">
        <f t="shared" si="1399"/>
        <v>0.26276449123112572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1.4833333333333301</v>
      </c>
      <c r="F1097" s="10">
        <f>VLOOKUP(B1097,home!$B$2:$E$405,3,FALSE)</f>
        <v>0</v>
      </c>
      <c r="G1097" s="10">
        <f>VLOOKUP(C1097,away!$B$2:$E$405,4,FALSE)</f>
        <v>0.78</v>
      </c>
      <c r="H1097" s="10">
        <f>VLOOKUP(A1097,away!$A$2:$E$405,3,FALSE)</f>
        <v>0.76190476190476197</v>
      </c>
      <c r="I1097" s="10">
        <f>VLOOKUP(C1097,away!$B$2:$E$405,3,FALSE)</f>
        <v>2.33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1.4833333333333301</v>
      </c>
      <c r="F1098" s="10">
        <f>VLOOKUP(B1098,home!$B$2:$E$405,3,FALSE)</f>
        <v>0</v>
      </c>
      <c r="G1098" s="10">
        <f>VLOOKUP(C1098,away!$B$2:$E$405,4,FALSE)</f>
        <v>0.78</v>
      </c>
      <c r="H1098" s="10">
        <f>VLOOKUP(A1098,away!$A$2:$E$405,3,FALSE)</f>
        <v>0.76190476190476197</v>
      </c>
      <c r="I1098" s="10">
        <f>VLOOKUP(C1098,away!$B$2:$E$405,3,FALSE)</f>
        <v>1.56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1.4833333333333301</v>
      </c>
      <c r="F1099" s="10">
        <f>VLOOKUP(B1099,home!$B$2:$E$405,3,FALSE)</f>
        <v>0</v>
      </c>
      <c r="G1099" s="10">
        <f>VLOOKUP(C1099,away!$B$2:$E$405,4,FALSE)</f>
        <v>2.33</v>
      </c>
      <c r="H1099" s="10">
        <f>VLOOKUP(A1099,away!$A$2:$E$405,3,FALSE)</f>
        <v>0.76190476190476197</v>
      </c>
      <c r="I1099" s="10">
        <f>VLOOKUP(C1099,away!$B$2:$E$405,3,FALSE)</f>
        <v>2.33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1.4833333333333301</v>
      </c>
      <c r="F1100" s="10">
        <f>VLOOKUP(B1100,home!$B$2:$E$405,3,FALSE)</f>
        <v>0</v>
      </c>
      <c r="G1100" s="10">
        <f>VLOOKUP(C1100,away!$B$2:$E$405,4,FALSE)</f>
        <v>0.39</v>
      </c>
      <c r="H1100" s="10">
        <f>VLOOKUP(A1100,away!$A$2:$E$405,3,FALSE)</f>
        <v>0.76190476190476197</v>
      </c>
      <c r="I1100" s="10">
        <f>VLOOKUP(C1100,away!$B$2:$E$405,3,FALSE)</f>
        <v>1.17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1.4833333333333301</v>
      </c>
      <c r="F1101" s="10">
        <f>VLOOKUP(B1101,home!$B$2:$E$405,3,FALSE)</f>
        <v>0</v>
      </c>
      <c r="G1101" s="10">
        <f>VLOOKUP(C1101,away!$B$2:$E$405,4,FALSE)</f>
        <v>0.78</v>
      </c>
      <c r="H1101" s="10">
        <f>VLOOKUP(A1101,away!$A$2:$E$405,3,FALSE)</f>
        <v>0.76190476190476197</v>
      </c>
      <c r="I1101" s="10">
        <f>VLOOKUP(C1101,away!$B$2:$E$405,3,FALSE)</f>
        <v>1.56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1.62</v>
      </c>
      <c r="F1102" s="10">
        <f>VLOOKUP(B1102,home!$B$2:$E$405,3,FALSE)</f>
        <v>0.41</v>
      </c>
      <c r="G1102" s="10">
        <f>VLOOKUP(C1102,away!$B$2:$E$405,4,FALSE)</f>
        <v>0</v>
      </c>
      <c r="H1102" s="10">
        <f>VLOOKUP(A1102,away!$A$2:$E$405,3,FALSE)</f>
        <v>1.56</v>
      </c>
      <c r="I1102" s="10">
        <f>VLOOKUP(C1102,away!$B$2:$E$405,3,FALSE)</f>
        <v>0.93</v>
      </c>
      <c r="J1102" s="10">
        <f>VLOOKUP(B1102,home!$B$2:$E$405,4,FALSE)</f>
        <v>1.71</v>
      </c>
      <c r="K1102" s="12">
        <f t="shared" si="1344"/>
        <v>0</v>
      </c>
      <c r="L1102" s="12">
        <f t="shared" si="1345"/>
        <v>2.4808680000000001</v>
      </c>
      <c r="M1102" s="13">
        <f t="shared" si="1346"/>
        <v>8.367056801033429E-2</v>
      </c>
      <c r="N1102" s="13">
        <f t="shared" si="1347"/>
        <v>0</v>
      </c>
      <c r="O1102" s="13">
        <f t="shared" si="1348"/>
        <v>0.20757563471866197</v>
      </c>
      <c r="P1102" s="13">
        <f t="shared" si="1349"/>
        <v>0</v>
      </c>
      <c r="Q1102" s="13">
        <f t="shared" si="1350"/>
        <v>0</v>
      </c>
      <c r="R1102" s="13">
        <f t="shared" si="1351"/>
        <v>0.25748387487660884</v>
      </c>
      <c r="S1102" s="13">
        <f t="shared" si="1352"/>
        <v>0</v>
      </c>
      <c r="T1102" s="13">
        <f t="shared" si="1353"/>
        <v>0</v>
      </c>
      <c r="U1102" s="13">
        <f t="shared" si="1354"/>
        <v>0</v>
      </c>
      <c r="V1102" s="13">
        <f t="shared" si="1355"/>
        <v>0</v>
      </c>
      <c r="W1102" s="13">
        <f t="shared" si="1356"/>
        <v>0</v>
      </c>
      <c r="X1102" s="13">
        <f t="shared" si="1357"/>
        <v>0</v>
      </c>
      <c r="Y1102" s="13">
        <f t="shared" si="1358"/>
        <v>0</v>
      </c>
      <c r="Z1102" s="13">
        <f t="shared" si="1359"/>
        <v>0.21292783523246089</v>
      </c>
      <c r="AA1102" s="13">
        <f t="shared" si="1360"/>
        <v>0</v>
      </c>
      <c r="AB1102" s="13">
        <f t="shared" si="1361"/>
        <v>0</v>
      </c>
      <c r="AC1102" s="13">
        <f t="shared" si="1362"/>
        <v>0</v>
      </c>
      <c r="AD1102" s="13">
        <f t="shared" si="1363"/>
        <v>0</v>
      </c>
      <c r="AE1102" s="13">
        <f t="shared" si="1364"/>
        <v>0</v>
      </c>
      <c r="AF1102" s="13">
        <f t="shared" si="1365"/>
        <v>0</v>
      </c>
      <c r="AG1102" s="13">
        <f t="shared" si="1366"/>
        <v>0</v>
      </c>
      <c r="AH1102" s="13">
        <f t="shared" si="1367"/>
        <v>0.13206146318437126</v>
      </c>
      <c r="AI1102" s="13">
        <f t="shared" si="1368"/>
        <v>0</v>
      </c>
      <c r="AJ1102" s="13">
        <f t="shared" si="1369"/>
        <v>0</v>
      </c>
      <c r="AK1102" s="13">
        <f t="shared" si="1370"/>
        <v>0</v>
      </c>
      <c r="AL1102" s="13">
        <f t="shared" si="1371"/>
        <v>0</v>
      </c>
      <c r="AM1102" s="13">
        <f t="shared" si="1372"/>
        <v>0</v>
      </c>
      <c r="AN1102" s="13">
        <f t="shared" si="1373"/>
        <v>0</v>
      </c>
      <c r="AO1102" s="13">
        <f t="shared" si="1374"/>
        <v>0</v>
      </c>
      <c r="AP1102" s="13">
        <f t="shared" si="1375"/>
        <v>0</v>
      </c>
      <c r="AQ1102" s="13">
        <f t="shared" si="1376"/>
        <v>0</v>
      </c>
      <c r="AR1102" s="13">
        <f t="shared" si="1377"/>
        <v>6.5525411609456977E-2</v>
      </c>
      <c r="AS1102" s="13">
        <f t="shared" si="1378"/>
        <v>0</v>
      </c>
      <c r="AT1102" s="13">
        <f t="shared" si="1379"/>
        <v>0</v>
      </c>
      <c r="AU1102" s="13">
        <f t="shared" si="1380"/>
        <v>0</v>
      </c>
      <c r="AV1102" s="13">
        <f t="shared" si="1381"/>
        <v>0</v>
      </c>
      <c r="AW1102" s="13">
        <f t="shared" si="1382"/>
        <v>0</v>
      </c>
      <c r="AX1102" s="13">
        <f t="shared" si="1383"/>
        <v>0</v>
      </c>
      <c r="AY1102" s="13">
        <f t="shared" si="1384"/>
        <v>0</v>
      </c>
      <c r="AZ1102" s="13">
        <f t="shared" si="1385"/>
        <v>0</v>
      </c>
      <c r="BA1102" s="13">
        <f t="shared" si="1386"/>
        <v>0</v>
      </c>
      <c r="BB1102" s="13">
        <f t="shared" si="1387"/>
        <v>0</v>
      </c>
      <c r="BC1102" s="13">
        <f t="shared" si="1388"/>
        <v>0</v>
      </c>
      <c r="BD1102" s="13">
        <f t="shared" si="1389"/>
        <v>2.7093316141455031E-2</v>
      </c>
      <c r="BE1102" s="13">
        <f t="shared" si="1390"/>
        <v>0</v>
      </c>
      <c r="BF1102" s="13">
        <f t="shared" si="1391"/>
        <v>0</v>
      </c>
      <c r="BG1102" s="13">
        <f t="shared" si="1392"/>
        <v>0</v>
      </c>
      <c r="BH1102" s="13">
        <f t="shared" si="1393"/>
        <v>0</v>
      </c>
      <c r="BI1102" s="13">
        <f t="shared" si="1394"/>
        <v>0</v>
      </c>
      <c r="BJ1102" s="14">
        <f t="shared" si="1395"/>
        <v>0</v>
      </c>
      <c r="BK1102" s="14">
        <f t="shared" si="1396"/>
        <v>8.367056801033429E-2</v>
      </c>
      <c r="BL1102" s="14">
        <f t="shared" si="1397"/>
        <v>0.68973970053055411</v>
      </c>
      <c r="BM1102" s="14">
        <f t="shared" si="1398"/>
        <v>0.43760802616774414</v>
      </c>
      <c r="BN1102" s="14">
        <f t="shared" si="1399"/>
        <v>0.5487300776056051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1.62</v>
      </c>
      <c r="F1103" s="10">
        <f>VLOOKUP(B1103,home!$B$2:$E$405,3,FALSE)</f>
        <v>0</v>
      </c>
      <c r="G1103" s="10">
        <f>VLOOKUP(C1103,away!$B$2:$E$405,4,FALSE)</f>
        <v>1.85</v>
      </c>
      <c r="H1103" s="10">
        <f>VLOOKUP(A1103,away!$A$2:$E$405,3,FALSE)</f>
        <v>1.56</v>
      </c>
      <c r="I1103" s="10">
        <f>VLOOKUP(C1103,away!$B$2:$E$405,3,FALSE)</f>
        <v>1.03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1.62</v>
      </c>
      <c r="F1104" s="10">
        <f>VLOOKUP(B1104,home!$B$2:$E$405,3,FALSE)</f>
        <v>2.4700000000000002</v>
      </c>
      <c r="G1104" s="10">
        <f>VLOOKUP(C1104,away!$B$2:$E$405,4,FALSE)</f>
        <v>1.85</v>
      </c>
      <c r="H1104" s="10">
        <f>VLOOKUP(A1104,away!$A$2:$E$405,3,FALSE)</f>
        <v>1.56</v>
      </c>
      <c r="I1104" s="10">
        <f>VLOOKUP(C1104,away!$B$2:$E$405,3,FALSE)</f>
        <v>0.93</v>
      </c>
      <c r="J1104" s="10">
        <f>VLOOKUP(B1104,home!$B$2:$E$405,4,FALSE)</f>
        <v>0.96</v>
      </c>
      <c r="K1104" s="12">
        <f t="shared" si="1344"/>
        <v>7.4025900000000009</v>
      </c>
      <c r="L1104" s="12">
        <f t="shared" si="1345"/>
        <v>1.392768</v>
      </c>
      <c r="M1104" s="13">
        <f t="shared" si="1346"/>
        <v>1.5143440455638537E-4</v>
      </c>
      <c r="N1104" s="13">
        <f t="shared" si="1347"/>
        <v>1.1210068088250533E-3</v>
      </c>
      <c r="O1104" s="13">
        <f t="shared" si="1348"/>
        <v>2.1091299276518774E-4</v>
      </c>
      <c r="P1104" s="13">
        <f t="shared" si="1349"/>
        <v>1.5613024111136517E-3</v>
      </c>
      <c r="Q1104" s="13">
        <f t="shared" si="1350"/>
        <v>4.1491768964701239E-3</v>
      </c>
      <c r="R1104" s="13">
        <f t="shared" si="1351"/>
        <v>1.4687643355379253E-4</v>
      </c>
      <c r="S1104" s="13">
        <f t="shared" si="1352"/>
        <v>4.0242922770592337E-3</v>
      </c>
      <c r="T1104" s="13">
        <f t="shared" si="1353"/>
        <v>5.7788408077429016E-3</v>
      </c>
      <c r="U1104" s="13">
        <f t="shared" si="1354"/>
        <v>1.0872660182609695E-3</v>
      </c>
      <c r="V1104" s="13">
        <f t="shared" si="1355"/>
        <v>4.6100908278512908E-3</v>
      </c>
      <c r="W1104" s="13">
        <f t="shared" si="1356"/>
        <v>1.0238218467346925E-2</v>
      </c>
      <c r="X1104" s="13">
        <f t="shared" si="1357"/>
        <v>1.4259463058329841E-2</v>
      </c>
      <c r="Y1104" s="13">
        <f t="shared" si="1358"/>
        <v>9.9300619224119702E-3</v>
      </c>
      <c r="Z1104" s="13">
        <f t="shared" si="1359"/>
        <v>6.8188265535949489E-5</v>
      </c>
      <c r="AA1104" s="13">
        <f t="shared" si="1360"/>
        <v>5.0476977257376458E-4</v>
      </c>
      <c r="AB1104" s="13">
        <f t="shared" si="1361"/>
        <v>1.8683018353784111E-3</v>
      </c>
      <c r="AC1104" s="13">
        <f t="shared" si="1362"/>
        <v>2.9706533441254453E-3</v>
      </c>
      <c r="AD1104" s="13">
        <f t="shared" si="1363"/>
        <v>1.8947333411049427E-2</v>
      </c>
      <c r="AE1104" s="13">
        <f t="shared" si="1364"/>
        <v>2.6389239660240489E-2</v>
      </c>
      <c r="AF1104" s="13">
        <f t="shared" si="1365"/>
        <v>1.8377044271556918E-2</v>
      </c>
      <c r="AG1104" s="13">
        <f t="shared" si="1366"/>
        <v>8.5316530653359261E-3</v>
      </c>
      <c r="AH1104" s="13">
        <f t="shared" si="1367"/>
        <v>2.3742608553493314E-5</v>
      </c>
      <c r="AI1104" s="13">
        <f t="shared" si="1368"/>
        <v>1.7575679665200413E-4</v>
      </c>
      <c r="AJ1104" s="13">
        <f t="shared" si="1369"/>
        <v>6.5052775266407942E-4</v>
      </c>
      <c r="AK1104" s="13">
        <f t="shared" si="1370"/>
        <v>1.6051967455311959E-3</v>
      </c>
      <c r="AL1104" s="13">
        <f t="shared" si="1371"/>
        <v>1.2251081892130902E-3</v>
      </c>
      <c r="AM1104" s="13">
        <f t="shared" si="1372"/>
        <v>2.8051868167060078E-2</v>
      </c>
      <c r="AN1104" s="13">
        <f t="shared" si="1373"/>
        <v>3.9069744323299932E-2</v>
      </c>
      <c r="AO1104" s="13">
        <f t="shared" si="1374"/>
        <v>2.7207544830836906E-2</v>
      </c>
      <c r="AP1104" s="13">
        <f t="shared" si="1375"/>
        <v>1.2631265932985017E-2</v>
      </c>
      <c r="AQ1104" s="13">
        <f t="shared" si="1376"/>
        <v>4.398105747737917E-3</v>
      </c>
      <c r="AR1104" s="13">
        <f t="shared" si="1377"/>
        <v>6.6135890859663636E-6</v>
      </c>
      <c r="AS1104" s="13">
        <f t="shared" si="1378"/>
        <v>4.8957688431883764E-5</v>
      </c>
      <c r="AT1104" s="13">
        <f t="shared" si="1379"/>
        <v>1.8120684740448916E-4</v>
      </c>
      <c r="AU1104" s="13">
        <f t="shared" si="1380"/>
        <v>4.4713333217599911E-4</v>
      </c>
      <c r="AV1104" s="13">
        <f t="shared" si="1381"/>
        <v>8.2748618335818269E-4</v>
      </c>
      <c r="AW1104" s="13">
        <f t="shared" si="1382"/>
        <v>3.5086045181240914E-4</v>
      </c>
      <c r="AX1104" s="13">
        <f t="shared" si="1383"/>
        <v>3.4609413129132884E-2</v>
      </c>
      <c r="AY1104" s="13">
        <f t="shared" si="1384"/>
        <v>4.8202883105036148E-2</v>
      </c>
      <c r="AZ1104" s="13">
        <f t="shared" si="1385"/>
        <v>3.3567716548217504E-2</v>
      </c>
      <c r="BA1104" s="13">
        <f t="shared" si="1386"/>
        <v>1.558401381380926E-2</v>
      </c>
      <c r="BB1104" s="13">
        <f t="shared" si="1387"/>
        <v>5.4262289378578712E-3</v>
      </c>
      <c r="BC1104" s="13">
        <f t="shared" si="1388"/>
        <v>1.5114956050644884E-3</v>
      </c>
      <c r="BD1104" s="13">
        <f t="shared" si="1389"/>
        <v>1.5351992073471981E-6</v>
      </c>
      <c r="BE1104" s="13">
        <f t="shared" si="1390"/>
        <v>1.13644503003163E-5</v>
      </c>
      <c r="BF1104" s="13">
        <f t="shared" si="1391"/>
        <v>4.2063183074309212E-5</v>
      </c>
      <c r="BG1104" s="13">
        <f t="shared" si="1392"/>
        <v>1.037921661313502E-4</v>
      </c>
      <c r="BH1104" s="13">
        <f t="shared" si="1393"/>
        <v>1.9208271277056799E-4</v>
      </c>
      <c r="BI1104" s="13">
        <f t="shared" si="1394"/>
        <v>2.8438191374565585E-4</v>
      </c>
      <c r="BJ1104" s="14">
        <f t="shared" si="1395"/>
        <v>0.36798231851034757</v>
      </c>
      <c r="BK1104" s="14">
        <f t="shared" si="1396"/>
        <v>6.2745764558955253E-2</v>
      </c>
      <c r="BL1104" s="14">
        <f t="shared" si="1397"/>
        <v>8.4199682216189644E-3</v>
      </c>
      <c r="BM1104" s="14">
        <f t="shared" si="1398"/>
        <v>0.38402350695594983</v>
      </c>
      <c r="BN1104" s="14">
        <f t="shared" si="1399"/>
        <v>7.3407099472841946E-3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1.62</v>
      </c>
      <c r="F1105" s="10">
        <f>VLOOKUP(B1105,home!$B$2:$E$405,3,FALSE)</f>
        <v>1.23</v>
      </c>
      <c r="G1105" s="10">
        <f>VLOOKUP(C1105,away!$B$2:$E$405,4,FALSE)</f>
        <v>0.93</v>
      </c>
      <c r="H1105" s="10">
        <f>VLOOKUP(A1105,away!$A$2:$E$405,3,FALSE)</f>
        <v>1.56</v>
      </c>
      <c r="I1105" s="10">
        <f>VLOOKUP(C1105,away!$B$2:$E$405,3,FALSE)</f>
        <v>1.85</v>
      </c>
      <c r="J1105" s="10">
        <f>VLOOKUP(B1105,home!$B$2:$E$405,4,FALSE)</f>
        <v>1.71</v>
      </c>
      <c r="K1105" s="12">
        <f t="shared" si="1344"/>
        <v>1.8531180000000003</v>
      </c>
      <c r="L1105" s="12">
        <f t="shared" si="1345"/>
        <v>4.93506</v>
      </c>
      <c r="M1105" s="13">
        <f t="shared" si="1346"/>
        <v>1.1270203356863759E-3</v>
      </c>
      <c r="N1105" s="13">
        <f t="shared" si="1347"/>
        <v>2.0885016704264661E-3</v>
      </c>
      <c r="O1105" s="13">
        <f t="shared" si="1348"/>
        <v>5.5619129778324066E-3</v>
      </c>
      <c r="P1105" s="13">
        <f t="shared" si="1349"/>
        <v>1.0306881053654836E-2</v>
      </c>
      <c r="Q1105" s="13">
        <f t="shared" si="1350"/>
        <v>1.9351200192486767E-3</v>
      </c>
      <c r="R1105" s="13">
        <f t="shared" si="1351"/>
        <v>1.3724187130190801E-2</v>
      </c>
      <c r="S1105" s="13">
        <f t="shared" si="1352"/>
        <v>2.3564747167914221E-2</v>
      </c>
      <c r="T1105" s="13">
        <f t="shared" si="1353"/>
        <v>9.5499334021933759E-3</v>
      </c>
      <c r="U1105" s="13">
        <f t="shared" si="1354"/>
        <v>2.5432538206324923E-2</v>
      </c>
      <c r="V1105" s="13">
        <f t="shared" si="1355"/>
        <v>2.3945052121414741E-2</v>
      </c>
      <c r="W1105" s="13">
        <f t="shared" si="1356"/>
        <v>1.195335246610023E-3</v>
      </c>
      <c r="X1105" s="13">
        <f t="shared" si="1357"/>
        <v>5.8990511621352607E-3</v>
      </c>
      <c r="Y1105" s="13">
        <f t="shared" si="1358"/>
        <v>1.4556085714103623E-2</v>
      </c>
      <c r="Z1105" s="13">
        <f t="shared" si="1359"/>
        <v>2.257656231290647E-2</v>
      </c>
      <c r="AA1105" s="13">
        <f t="shared" si="1360"/>
        <v>4.1837034000168624E-2</v>
      </c>
      <c r="AB1105" s="13">
        <f t="shared" si="1361"/>
        <v>3.8764480386162252E-2</v>
      </c>
      <c r="AC1105" s="13">
        <f t="shared" si="1362"/>
        <v>1.3686465775298216E-2</v>
      </c>
      <c r="AD1105" s="13">
        <f t="shared" si="1363"/>
        <v>5.5377431538186823E-4</v>
      </c>
      <c r="AE1105" s="13">
        <f t="shared" si="1364"/>
        <v>2.7329094728684427E-3</v>
      </c>
      <c r="AF1105" s="13">
        <f t="shared" si="1365"/>
        <v>6.7435361115870699E-3</v>
      </c>
      <c r="AG1105" s="13">
        <f t="shared" si="1366"/>
        <v>1.1093251774282961E-2</v>
      </c>
      <c r="AH1105" s="13">
        <f t="shared" si="1367"/>
        <v>2.7854172401983051E-2</v>
      </c>
      <c r="AI1105" s="13">
        <f t="shared" si="1368"/>
        <v>5.1617068253218039E-2</v>
      </c>
      <c r="AJ1105" s="13">
        <f t="shared" si="1369"/>
        <v>4.7826259143633469E-2</v>
      </c>
      <c r="AK1105" s="13">
        <f t="shared" si="1370"/>
        <v>2.9542567230577257E-2</v>
      </c>
      <c r="AL1105" s="13">
        <f t="shared" si="1371"/>
        <v>5.0066452334244886E-3</v>
      </c>
      <c r="AM1105" s="13">
        <f t="shared" si="1372"/>
        <v>2.0524183035436344E-4</v>
      </c>
      <c r="AN1105" s="13">
        <f t="shared" si="1373"/>
        <v>1.0128807473086048E-3</v>
      </c>
      <c r="AO1105" s="13">
        <f t="shared" si="1374"/>
        <v>2.4993136304064024E-3</v>
      </c>
      <c r="AP1105" s="13">
        <f t="shared" si="1375"/>
        <v>4.1114209082911395E-3</v>
      </c>
      <c r="AQ1105" s="13">
        <f t="shared" si="1376"/>
        <v>5.0725272169178173E-3</v>
      </c>
      <c r="AR1105" s="13">
        <f t="shared" si="1377"/>
        <v>2.7492402410826091E-2</v>
      </c>
      <c r="AS1105" s="13">
        <f t="shared" si="1378"/>
        <v>5.0946665770745241E-2</v>
      </c>
      <c r="AT1105" s="13">
        <f t="shared" si="1379"/>
        <v>4.7205091689875953E-2</v>
      </c>
      <c r="AU1105" s="13">
        <f t="shared" si="1380"/>
        <v>2.9158868367386515E-2</v>
      </c>
      <c r="AV1105" s="13">
        <f t="shared" si="1381"/>
        <v>1.3508705957808642E-2</v>
      </c>
      <c r="AW1105" s="13">
        <f t="shared" si="1382"/>
        <v>1.2718615249033599E-3</v>
      </c>
      <c r="AX1105" s="13">
        <f t="shared" si="1383"/>
        <v>6.3389555030436215E-5</v>
      </c>
      <c r="AY1105" s="13">
        <f t="shared" si="1384"/>
        <v>3.1283125744850459E-4</v>
      </c>
      <c r="AZ1105" s="13">
        <f t="shared" si="1385"/>
        <v>7.7192051269190862E-4</v>
      </c>
      <c r="BA1105" s="13">
        <f t="shared" si="1386"/>
        <v>1.2698246817884433E-3</v>
      </c>
      <c r="BB1105" s="13">
        <f t="shared" si="1387"/>
        <v>1.5666652485267188E-3</v>
      </c>
      <c r="BC1105" s="13">
        <f t="shared" si="1388"/>
        <v>1.5463174002788536E-3</v>
      </c>
      <c r="BD1105" s="13">
        <f t="shared" si="1389"/>
        <v>2.2612775906928569E-2</v>
      </c>
      <c r="BE1105" s="13">
        <f t="shared" si="1390"/>
        <v>4.1904142063095666E-2</v>
      </c>
      <c r="BF1105" s="13">
        <f t="shared" si="1391"/>
        <v>3.8826659965839873E-2</v>
      </c>
      <c r="BG1105" s="13">
        <f t="shared" si="1392"/>
        <v>2.3983460820859084E-2</v>
      </c>
      <c r="BH1105" s="13">
        <f t="shared" si="1393"/>
        <v>1.1111045737357187E-2</v>
      </c>
      <c r="BI1105" s="13">
        <f t="shared" si="1394"/>
        <v>4.1180157709439762E-3</v>
      </c>
      <c r="BJ1105" s="14">
        <f t="shared" si="1395"/>
        <v>7.4779831877880967E-2</v>
      </c>
      <c r="BK1105" s="14">
        <f t="shared" si="1396"/>
        <v>7.7949642944841385E-2</v>
      </c>
      <c r="BL1105" s="14">
        <f t="shared" si="1397"/>
        <v>0.59302805419175764</v>
      </c>
      <c r="BM1105" s="14">
        <f t="shared" si="1398"/>
        <v>0.7345494984078017</v>
      </c>
      <c r="BN1105" s="14">
        <f t="shared" si="1399"/>
        <v>3.4743623187039566E-2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1.62</v>
      </c>
      <c r="F1106" s="10">
        <f>VLOOKUP(B1106,home!$B$2:$E$405,3,FALSE)</f>
        <v>0.31</v>
      </c>
      <c r="G1106" s="10">
        <f>VLOOKUP(C1106,away!$B$2:$E$405,4,FALSE)</f>
        <v>0.31</v>
      </c>
      <c r="H1106" s="10">
        <f>VLOOKUP(A1106,away!$A$2:$E$405,3,FALSE)</f>
        <v>1.56</v>
      </c>
      <c r="I1106" s="10">
        <f>VLOOKUP(C1106,away!$B$2:$E$405,3,FALSE)</f>
        <v>0.62</v>
      </c>
      <c r="J1106" s="10">
        <f>VLOOKUP(B1106,home!$B$2:$E$405,4,FALSE)</f>
        <v>0.64</v>
      </c>
      <c r="K1106" s="12">
        <f t="shared" si="1344"/>
        <v>0.15568199999999999</v>
      </c>
      <c r="L1106" s="12">
        <f t="shared" si="1345"/>
        <v>0.619008</v>
      </c>
      <c r="M1106" s="13">
        <f t="shared" si="1346"/>
        <v>0.46084662131017984</v>
      </c>
      <c r="N1106" s="13">
        <f t="shared" si="1347"/>
        <v>7.1745523698811389E-2</v>
      </c>
      <c r="O1106" s="13">
        <f t="shared" si="1348"/>
        <v>0.28526774536397181</v>
      </c>
      <c r="P1106" s="13">
        <f t="shared" si="1349"/>
        <v>4.441105313375384E-2</v>
      </c>
      <c r="Q1106" s="13">
        <f t="shared" si="1350"/>
        <v>5.584743310239176E-3</v>
      </c>
      <c r="R1106" s="13">
        <f t="shared" si="1351"/>
        <v>8.8291508261130719E-2</v>
      </c>
      <c r="S1106" s="13">
        <f t="shared" si="1352"/>
        <v>1.0699555715748604E-3</v>
      </c>
      <c r="T1106" s="13">
        <f t="shared" si="1353"/>
        <v>3.4570007869845322E-3</v>
      </c>
      <c r="U1106" s="13">
        <f t="shared" si="1354"/>
        <v>1.3745398589109347E-2</v>
      </c>
      <c r="V1106" s="13">
        <f t="shared" si="1355"/>
        <v>1.1456656689057917E-5</v>
      </c>
      <c r="W1106" s="13">
        <f t="shared" si="1356"/>
        <v>2.898146693415518E-4</v>
      </c>
      <c r="X1106" s="13">
        <f t="shared" si="1357"/>
        <v>1.793975988397753E-4</v>
      </c>
      <c r="Y1106" s="13">
        <f t="shared" si="1358"/>
        <v>5.5524274431305811E-5</v>
      </c>
      <c r="Z1106" s="13">
        <f t="shared" si="1359"/>
        <v>1.8217716648568673E-2</v>
      </c>
      <c r="AA1106" s="13">
        <f t="shared" si="1360"/>
        <v>2.8361705632824669E-3</v>
      </c>
      <c r="AB1106" s="13">
        <f t="shared" si="1361"/>
        <v>2.2077035281647047E-4</v>
      </c>
      <c r="AC1106" s="13">
        <f t="shared" si="1362"/>
        <v>6.9003732129250896E-8</v>
      </c>
      <c r="AD1106" s="13">
        <f t="shared" si="1363"/>
        <v>1.1279731838107866E-5</v>
      </c>
      <c r="AE1106" s="13">
        <f t="shared" si="1364"/>
        <v>6.9822442456434741E-6</v>
      </c>
      <c r="AF1106" s="13">
        <f t="shared" si="1365"/>
        <v>2.1610325230036372E-6</v>
      </c>
      <c r="AG1106" s="13">
        <f t="shared" si="1366"/>
        <v>4.4589880666647861E-7</v>
      </c>
      <c r="AH1106" s="13">
        <f t="shared" si="1367"/>
        <v>2.8192280867992987E-3</v>
      </c>
      <c r="AI1106" s="13">
        <f t="shared" si="1368"/>
        <v>4.3890306700908826E-4</v>
      </c>
      <c r="AJ1106" s="13">
        <f t="shared" si="1369"/>
        <v>3.4164653639054429E-5</v>
      </c>
      <c r="AK1106" s="13">
        <f t="shared" si="1370"/>
        <v>1.7729405359450905E-6</v>
      </c>
      <c r="AL1106" s="13">
        <f t="shared" si="1371"/>
        <v>2.6599117991205593E-10</v>
      </c>
      <c r="AM1106" s="13">
        <f t="shared" si="1372"/>
        <v>3.5121024240406151E-7</v>
      </c>
      <c r="AN1106" s="13">
        <f t="shared" si="1373"/>
        <v>2.1740194973005331E-7</v>
      </c>
      <c r="AO1106" s="13">
        <f t="shared" si="1374"/>
        <v>6.7286773049250409E-8</v>
      </c>
      <c r="AP1106" s="13">
        <f t="shared" si="1375"/>
        <v>1.3883683603890137E-8</v>
      </c>
      <c r="AQ1106" s="13">
        <f t="shared" si="1376"/>
        <v>2.1485278050692059E-9</v>
      </c>
      <c r="AR1106" s="13">
        <f t="shared" si="1377"/>
        <v>3.4902494791069218E-4</v>
      </c>
      <c r="AS1106" s="13">
        <f t="shared" si="1378"/>
        <v>5.4336901940632359E-5</v>
      </c>
      <c r="AT1106" s="13">
        <f t="shared" si="1379"/>
        <v>4.2296387839607623E-6</v>
      </c>
      <c r="AU1106" s="13">
        <f t="shared" si="1380"/>
        <v>2.194928750548598E-7</v>
      </c>
      <c r="AV1106" s="13">
        <f t="shared" si="1381"/>
        <v>8.5427724435726696E-9</v>
      </c>
      <c r="AW1106" s="13">
        <f t="shared" si="1382"/>
        <v>7.1203181504173496E-13</v>
      </c>
      <c r="AX1106" s="13">
        <f t="shared" si="1383"/>
        <v>9.112852159658181E-9</v>
      </c>
      <c r="AY1106" s="13">
        <f t="shared" si="1384"/>
        <v>5.6409283896456916E-9</v>
      </c>
      <c r="AZ1106" s="13">
        <f t="shared" si="1385"/>
        <v>1.7458899003089001E-9</v>
      </c>
      <c r="BA1106" s="13">
        <f t="shared" si="1386"/>
        <v>3.6023993847013724E-10</v>
      </c>
      <c r="BB1106" s="13">
        <f t="shared" si="1387"/>
        <v>5.5747850958130672E-11</v>
      </c>
      <c r="BC1106" s="13">
        <f t="shared" si="1388"/>
        <v>6.9016731451781128E-12</v>
      </c>
      <c r="BD1106" s="13">
        <f t="shared" si="1389"/>
        <v>3.600820582605026E-5</v>
      </c>
      <c r="BE1106" s="13">
        <f t="shared" si="1390"/>
        <v>5.605829499411155E-6</v>
      </c>
      <c r="BF1106" s="13">
        <f t="shared" si="1391"/>
        <v>4.3636337406366361E-7</v>
      </c>
      <c r="BG1106" s="13">
        <f t="shared" si="1392"/>
        <v>2.2644640933659761E-8</v>
      </c>
      <c r="BH1106" s="13">
        <f t="shared" si="1393"/>
        <v>8.8134074745850454E-10</v>
      </c>
      <c r="BI1106" s="13">
        <f t="shared" si="1394"/>
        <v>2.7441778049166963E-11</v>
      </c>
      <c r="BJ1106" s="14">
        <f t="shared" si="1395"/>
        <v>8.1333542099797665E-2</v>
      </c>
      <c r="BK1106" s="14">
        <f t="shared" si="1396"/>
        <v>0.50633916158284942</v>
      </c>
      <c r="BL1106" s="14">
        <f t="shared" si="1397"/>
        <v>0.39410555535469988</v>
      </c>
      <c r="BM1106" s="14">
        <f t="shared" si="1398"/>
        <v>4.3848774967612462E-2</v>
      </c>
      <c r="BN1106" s="14">
        <f t="shared" si="1399"/>
        <v>0.95614719507808676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1.62</v>
      </c>
      <c r="F1107" s="10">
        <f>VLOOKUP(B1107,home!$B$2:$E$405,3,FALSE)</f>
        <v>0.66</v>
      </c>
      <c r="G1107" s="10">
        <f>VLOOKUP(C1107,away!$B$2:$E$405,4,FALSE)</f>
        <v>0.66</v>
      </c>
      <c r="H1107" s="10">
        <f>VLOOKUP(A1107,away!$A$2:$E$405,3,FALSE)</f>
        <v>1.38</v>
      </c>
      <c r="I1107" s="10">
        <f>VLOOKUP(C1107,away!$B$2:$E$405,3,FALSE)</f>
        <v>0.66</v>
      </c>
      <c r="J1107" s="10">
        <f>VLOOKUP(B1107,home!$B$2:$E$405,4,FALSE)</f>
        <v>0.72</v>
      </c>
      <c r="K1107" s="12">
        <f t="shared" si="1344"/>
        <v>0.70567200000000008</v>
      </c>
      <c r="L1107" s="12">
        <f t="shared" si="1345"/>
        <v>0.65577599999999991</v>
      </c>
      <c r="M1107" s="13">
        <f t="shared" si="1346"/>
        <v>0.25628940108954146</v>
      </c>
      <c r="N1107" s="13">
        <f t="shared" si="1347"/>
        <v>0.1808562542456589</v>
      </c>
      <c r="O1107" s="13">
        <f t="shared" si="1348"/>
        <v>0.16806843828889512</v>
      </c>
      <c r="P1107" s="13">
        <f t="shared" si="1349"/>
        <v>0.11860119098420119</v>
      </c>
      <c r="Q1107" s="13">
        <f t="shared" si="1350"/>
        <v>6.3812597323021303E-2</v>
      </c>
      <c r="R1107" s="13">
        <f t="shared" si="1351"/>
        <v>5.5107624093669226E-2</v>
      </c>
      <c r="S1107" s="13">
        <f t="shared" si="1352"/>
        <v>1.3721053663429249E-2</v>
      </c>
      <c r="T1107" s="13">
        <f t="shared" si="1353"/>
        <v>4.1846769822101608E-2</v>
      </c>
      <c r="U1107" s="13">
        <f t="shared" si="1354"/>
        <v>3.8887907309427747E-2</v>
      </c>
      <c r="V1107" s="13">
        <f t="shared" si="1355"/>
        <v>7.0551029817711366E-4</v>
      </c>
      <c r="W1107" s="13">
        <f t="shared" si="1356"/>
        <v>1.5010254392710365E-2</v>
      </c>
      <c r="X1107" s="13">
        <f t="shared" si="1357"/>
        <v>9.8433645846340307E-3</v>
      </c>
      <c r="Y1107" s="13">
        <f t="shared" si="1358"/>
        <v>3.227521126926482E-3</v>
      </c>
      <c r="Z1107" s="13">
        <f t="shared" si="1359"/>
        <v>1.2046085765883346E-2</v>
      </c>
      <c r="AA1107" s="13">
        <f t="shared" si="1360"/>
        <v>8.5005854345824323E-3</v>
      </c>
      <c r="AB1107" s="13">
        <f t="shared" si="1361"/>
        <v>2.9993125623963271E-3</v>
      </c>
      <c r="AC1107" s="13">
        <f t="shared" si="1362"/>
        <v>2.0405243364460947E-5</v>
      </c>
      <c r="AD1107" s="13">
        <f t="shared" si="1363"/>
        <v>2.6480790594531774E-3</v>
      </c>
      <c r="AE1107" s="13">
        <f t="shared" si="1364"/>
        <v>1.7365466932919664E-3</v>
      </c>
      <c r="AF1107" s="13">
        <f t="shared" si="1365"/>
        <v>5.6939282217011611E-4</v>
      </c>
      <c r="AG1107" s="13">
        <f t="shared" si="1366"/>
        <v>1.2446471578381004E-4</v>
      </c>
      <c r="AH1107" s="13">
        <f t="shared" si="1367"/>
        <v>1.9748834848019783E-3</v>
      </c>
      <c r="AI1107" s="13">
        <f t="shared" si="1368"/>
        <v>1.3936199784871817E-3</v>
      </c>
      <c r="AJ1107" s="13">
        <f t="shared" si="1369"/>
        <v>4.9171929872950321E-4</v>
      </c>
      <c r="AK1107" s="13">
        <f t="shared" si="1370"/>
        <v>1.1566418032434868E-4</v>
      </c>
      <c r="AL1107" s="13">
        <f t="shared" si="1371"/>
        <v>3.7771147071384633E-7</v>
      </c>
      <c r="AM1107" s="13">
        <f t="shared" si="1372"/>
        <v>3.7373504920848867E-4</v>
      </c>
      <c r="AN1107" s="13">
        <f t="shared" si="1373"/>
        <v>2.4508647562974581E-4</v>
      </c>
      <c r="AO1107" s="13">
        <f t="shared" si="1374"/>
        <v>8.0360914321286078E-5</v>
      </c>
      <c r="AP1107" s="13">
        <f t="shared" si="1375"/>
        <v>1.756625298331857E-5</v>
      </c>
      <c r="AQ1107" s="13">
        <f t="shared" si="1376"/>
        <v>2.8798817790971786E-6</v>
      </c>
      <c r="AR1107" s="13">
        <f t="shared" si="1377"/>
        <v>2.5901623842590048E-4</v>
      </c>
      <c r="AS1107" s="13">
        <f t="shared" si="1378"/>
        <v>1.8278050700248205E-4</v>
      </c>
      <c r="AT1107" s="13">
        <f t="shared" si="1379"/>
        <v>6.4491542968727762E-5</v>
      </c>
      <c r="AU1107" s="13">
        <f t="shared" si="1380"/>
        <v>1.516995870327602E-5</v>
      </c>
      <c r="AV1107" s="13">
        <f t="shared" si="1381"/>
        <v>2.6762537745145491E-6</v>
      </c>
      <c r="AW1107" s="13">
        <f t="shared" si="1382"/>
        <v>4.8553000896441611E-9</v>
      </c>
      <c r="AX1107" s="13">
        <f t="shared" si="1383"/>
        <v>4.3955726607508741E-5</v>
      </c>
      <c r="AY1107" s="13">
        <f t="shared" si="1384"/>
        <v>2.8825110571765647E-5</v>
      </c>
      <c r="AZ1107" s="13">
        <f t="shared" si="1385"/>
        <v>9.4514078551550918E-6</v>
      </c>
      <c r="BA1107" s="13">
        <f t="shared" si="1386"/>
        <v>2.066002145874062E-6</v>
      </c>
      <c r="BB1107" s="13">
        <f t="shared" si="1387"/>
        <v>3.3870865580317711E-7</v>
      </c>
      <c r="BC1107" s="13">
        <f t="shared" si="1388"/>
        <v>4.4423401493596868E-8</v>
      </c>
      <c r="BD1107" s="13">
        <f t="shared" si="1389"/>
        <v>2.830943879499721E-5</v>
      </c>
      <c r="BE1107" s="13">
        <f t="shared" si="1390"/>
        <v>1.997717829334327E-5</v>
      </c>
      <c r="BF1107" s="13">
        <f t="shared" si="1391"/>
        <v>7.0486676803100662E-6</v>
      </c>
      <c r="BG1107" s="13">
        <f t="shared" si="1392"/>
        <v>1.6580158064332552E-6</v>
      </c>
      <c r="BH1107" s="13">
        <f t="shared" si="1393"/>
        <v>2.9250383253934202E-7</v>
      </c>
      <c r="BI1107" s="13">
        <f t="shared" si="1394"/>
        <v>4.1282352903140534E-8</v>
      </c>
      <c r="BJ1107" s="14">
        <f t="shared" si="1395"/>
        <v>0.32047955473891138</v>
      </c>
      <c r="BK1107" s="14">
        <f t="shared" si="1396"/>
        <v>0.38936676410075594</v>
      </c>
      <c r="BL1107" s="14">
        <f t="shared" si="1397"/>
        <v>0.27812121621894925</v>
      </c>
      <c r="BM1107" s="14">
        <f t="shared" si="1398"/>
        <v>0.157249294544241</v>
      </c>
      <c r="BN1107" s="14">
        <f t="shared" si="1399"/>
        <v>0.84273550602498726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1.42592592592593</v>
      </c>
      <c r="F1108" s="10">
        <f>VLOOKUP(B1108,home!$B$2:$E$405,3,FALSE)</f>
        <v>0.57999999999999996</v>
      </c>
      <c r="G1108" s="10">
        <f>VLOOKUP(C1108,away!$B$2:$E$405,4,FALSE)</f>
        <v>0.78</v>
      </c>
      <c r="H1108" s="10">
        <f>VLOOKUP(A1108,away!$A$2:$E$405,3,FALSE)</f>
        <v>1.34615384615385</v>
      </c>
      <c r="I1108" s="10">
        <f>VLOOKUP(C1108,away!$B$2:$E$405,3,FALSE)</f>
        <v>0</v>
      </c>
      <c r="J1108" s="10">
        <f>VLOOKUP(B1108,home!$B$2:$E$405,4,FALSE)</f>
        <v>0.56000000000000005</v>
      </c>
      <c r="K1108" s="12">
        <f t="shared" si="1344"/>
        <v>0.64508888888889071</v>
      </c>
      <c r="L1108" s="12">
        <f t="shared" si="1345"/>
        <v>0</v>
      </c>
      <c r="M1108" s="13">
        <f t="shared" si="1346"/>
        <v>0.52461590750886189</v>
      </c>
      <c r="N1108" s="13">
        <f t="shared" si="1347"/>
        <v>0.3384238928683288</v>
      </c>
      <c r="O1108" s="13">
        <f t="shared" si="1348"/>
        <v>0</v>
      </c>
      <c r="P1108" s="13">
        <f t="shared" si="1349"/>
        <v>0</v>
      </c>
      <c r="Q1108" s="13">
        <f t="shared" si="1350"/>
        <v>0.10915674651194159</v>
      </c>
      <c r="R1108" s="13">
        <f t="shared" si="1351"/>
        <v>0</v>
      </c>
      <c r="S1108" s="13">
        <f t="shared" si="1352"/>
        <v>0</v>
      </c>
      <c r="T1108" s="13">
        <f t="shared" si="1353"/>
        <v>0</v>
      </c>
      <c r="U1108" s="13">
        <f t="shared" si="1354"/>
        <v>0</v>
      </c>
      <c r="V1108" s="13">
        <f t="shared" si="1355"/>
        <v>0</v>
      </c>
      <c r="W1108" s="13">
        <f t="shared" si="1356"/>
        <v>2.3471934774038236E-2</v>
      </c>
      <c r="X1108" s="13">
        <f t="shared" si="1357"/>
        <v>0</v>
      </c>
      <c r="Y1108" s="13">
        <f t="shared" si="1358"/>
        <v>0</v>
      </c>
      <c r="Z1108" s="13">
        <f t="shared" si="1359"/>
        <v>0</v>
      </c>
      <c r="AA1108" s="13">
        <f t="shared" si="1360"/>
        <v>0</v>
      </c>
      <c r="AB1108" s="13">
        <f t="shared" si="1361"/>
        <v>0</v>
      </c>
      <c r="AC1108" s="13">
        <f t="shared" si="1362"/>
        <v>0</v>
      </c>
      <c r="AD1108" s="13">
        <f t="shared" si="1363"/>
        <v>3.7853710808642099E-3</v>
      </c>
      <c r="AE1108" s="13">
        <f t="shared" si="1364"/>
        <v>0</v>
      </c>
      <c r="AF1108" s="13">
        <f t="shared" si="1365"/>
        <v>0</v>
      </c>
      <c r="AG1108" s="13">
        <f t="shared" si="1366"/>
        <v>0</v>
      </c>
      <c r="AH1108" s="13">
        <f t="shared" si="1367"/>
        <v>0</v>
      </c>
      <c r="AI1108" s="13">
        <f t="shared" si="1368"/>
        <v>0</v>
      </c>
      <c r="AJ1108" s="13">
        <f t="shared" si="1369"/>
        <v>0</v>
      </c>
      <c r="AK1108" s="13">
        <f t="shared" si="1370"/>
        <v>0</v>
      </c>
      <c r="AL1108" s="13">
        <f t="shared" si="1371"/>
        <v>0</v>
      </c>
      <c r="AM1108" s="13">
        <f t="shared" si="1372"/>
        <v>4.883801649173665E-4</v>
      </c>
      <c r="AN1108" s="13">
        <f t="shared" si="1373"/>
        <v>0</v>
      </c>
      <c r="AO1108" s="13">
        <f t="shared" si="1374"/>
        <v>0</v>
      </c>
      <c r="AP1108" s="13">
        <f t="shared" si="1375"/>
        <v>0</v>
      </c>
      <c r="AQ1108" s="13">
        <f t="shared" si="1376"/>
        <v>0</v>
      </c>
      <c r="AR1108" s="13">
        <f t="shared" si="1377"/>
        <v>0</v>
      </c>
      <c r="AS1108" s="13">
        <f t="shared" si="1378"/>
        <v>0</v>
      </c>
      <c r="AT1108" s="13">
        <f t="shared" si="1379"/>
        <v>0</v>
      </c>
      <c r="AU1108" s="13">
        <f t="shared" si="1380"/>
        <v>0</v>
      </c>
      <c r="AV1108" s="13">
        <f t="shared" si="1381"/>
        <v>0</v>
      </c>
      <c r="AW1108" s="13">
        <f t="shared" si="1382"/>
        <v>0</v>
      </c>
      <c r="AX1108" s="13">
        <f t="shared" si="1383"/>
        <v>5.2508102990319519E-5</v>
      </c>
      <c r="AY1108" s="13">
        <f t="shared" si="1384"/>
        <v>0</v>
      </c>
      <c r="AZ1108" s="13">
        <f t="shared" si="1385"/>
        <v>0</v>
      </c>
      <c r="BA1108" s="13">
        <f t="shared" si="1386"/>
        <v>0</v>
      </c>
      <c r="BB1108" s="13">
        <f t="shared" si="1387"/>
        <v>0</v>
      </c>
      <c r="BC1108" s="13">
        <f t="shared" si="1388"/>
        <v>0</v>
      </c>
      <c r="BD1108" s="13">
        <f t="shared" si="1389"/>
        <v>0</v>
      </c>
      <c r="BE1108" s="13">
        <f t="shared" si="1390"/>
        <v>0</v>
      </c>
      <c r="BF1108" s="13">
        <f t="shared" si="1391"/>
        <v>0</v>
      </c>
      <c r="BG1108" s="13">
        <f t="shared" si="1392"/>
        <v>0</v>
      </c>
      <c r="BH1108" s="13">
        <f t="shared" si="1393"/>
        <v>0</v>
      </c>
      <c r="BI1108" s="13">
        <f t="shared" si="1394"/>
        <v>0</v>
      </c>
      <c r="BJ1108" s="14">
        <f t="shared" si="1395"/>
        <v>0.47537883350308052</v>
      </c>
      <c r="BK1108" s="14">
        <f t="shared" si="1396"/>
        <v>0.52461590750886189</v>
      </c>
      <c r="BL1108" s="14">
        <f t="shared" si="1397"/>
        <v>0</v>
      </c>
      <c r="BM1108" s="14">
        <f t="shared" si="1398"/>
        <v>2.7798194122810135E-2</v>
      </c>
      <c r="BN1108" s="14">
        <f t="shared" si="1399"/>
        <v>0.97219654688913226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1.42592592592593</v>
      </c>
      <c r="F1109" s="10">
        <f>VLOOKUP(B1109,home!$B$2:$E$405,3,FALSE)</f>
        <v>1.75</v>
      </c>
      <c r="G1109" s="10">
        <f>VLOOKUP(C1109,away!$B$2:$E$405,4,FALSE)</f>
        <v>0.57999999999999996</v>
      </c>
      <c r="H1109" s="10">
        <f>VLOOKUP(A1109,away!$A$2:$E$405,3,FALSE)</f>
        <v>1.34615384615385</v>
      </c>
      <c r="I1109" s="10">
        <f>VLOOKUP(C1109,away!$B$2:$E$405,3,FALSE)</f>
        <v>1.75</v>
      </c>
      <c r="J1109" s="10">
        <f>VLOOKUP(B1109,home!$B$2:$E$405,4,FALSE)</f>
        <v>1.73</v>
      </c>
      <c r="K1109" s="12">
        <f t="shared" si="1344"/>
        <v>1.4473148148148187</v>
      </c>
      <c r="L1109" s="12">
        <f t="shared" si="1345"/>
        <v>4.0754807692307811</v>
      </c>
      <c r="M1109" s="13">
        <f t="shared" si="1346"/>
        <v>3.9946648963497663E-3</v>
      </c>
      <c r="N1109" s="13">
        <f t="shared" si="1347"/>
        <v>5.7815376847077209E-3</v>
      </c>
      <c r="O1109" s="13">
        <f t="shared" si="1348"/>
        <v>1.6280179964594747E-2</v>
      </c>
      <c r="P1109" s="13">
        <f t="shared" si="1349"/>
        <v>2.3562545650609369E-2</v>
      </c>
      <c r="Q1109" s="13">
        <f t="shared" si="1350"/>
        <v>4.183852571743826E-3</v>
      </c>
      <c r="R1109" s="13">
        <f t="shared" si="1351"/>
        <v>3.3174780182661075E-2</v>
      </c>
      <c r="S1109" s="13">
        <f t="shared" si="1352"/>
        <v>3.4745940644756813E-2</v>
      </c>
      <c r="T1109" s="13">
        <f t="shared" si="1353"/>
        <v>1.7051210697438708E-2</v>
      </c>
      <c r="U1109" s="13">
        <f t="shared" si="1354"/>
        <v>4.801435083659044E-2</v>
      </c>
      <c r="V1109" s="13">
        <f t="shared" si="1355"/>
        <v>2.2772117696935611E-2</v>
      </c>
      <c r="W1109" s="13">
        <f t="shared" si="1356"/>
        <v>2.0184506033619721E-3</v>
      </c>
      <c r="X1109" s="13">
        <f t="shared" si="1357"/>
        <v>8.2261566176439847E-3</v>
      </c>
      <c r="Y1109" s="13">
        <f t="shared" si="1358"/>
        <v>1.6762771549944294E-2</v>
      </c>
      <c r="Z1109" s="13">
        <f t="shared" si="1359"/>
        <v>4.5067726219297874E-2</v>
      </c>
      <c r="AA1109" s="13">
        <f t="shared" si="1360"/>
        <v>6.5227187827208058E-2</v>
      </c>
      <c r="AB1109" s="13">
        <f t="shared" si="1361"/>
        <v>4.7202137635513522E-2</v>
      </c>
      <c r="AC1109" s="13">
        <f t="shared" si="1362"/>
        <v>8.3950887733630544E-3</v>
      </c>
      <c r="AD1109" s="13">
        <f t="shared" si="1363"/>
        <v>7.3033336530442278E-4</v>
      </c>
      <c r="AE1109" s="13">
        <f t="shared" si="1364"/>
        <v>2.9764595854257741E-3</v>
      </c>
      <c r="AF1109" s="13">
        <f t="shared" si="1365"/>
        <v>6.0652519003976833E-3</v>
      </c>
      <c r="AG1109" s="13">
        <f t="shared" si="1366"/>
        <v>8.2396058268704025E-3</v>
      </c>
      <c r="AH1109" s="13">
        <f t="shared" si="1367"/>
        <v>4.5918162879926588E-2</v>
      </c>
      <c r="AI1109" s="13">
        <f t="shared" si="1368"/>
        <v>6.6458037405197637E-2</v>
      </c>
      <c r="AJ1109" s="13">
        <f t="shared" si="1369"/>
        <v>4.8092851050029965E-2</v>
      </c>
      <c r="AK1109" s="13">
        <f t="shared" si="1370"/>
        <v>2.3201831937130254E-2</v>
      </c>
      <c r="AL1109" s="13">
        <f t="shared" si="1371"/>
        <v>1.9807384859144412E-3</v>
      </c>
      <c r="AM1109" s="13">
        <f t="shared" si="1372"/>
        <v>2.1140445987173081E-4</v>
      </c>
      <c r="AN1109" s="13">
        <f t="shared" si="1373"/>
        <v>8.6157481073685931E-4</v>
      </c>
      <c r="AO1109" s="13">
        <f t="shared" si="1374"/>
        <v>1.75566578620586E-3</v>
      </c>
      <c r="AP1109" s="13">
        <f t="shared" si="1375"/>
        <v>2.3850607162928077E-3</v>
      </c>
      <c r="AQ1109" s="13">
        <f t="shared" si="1376"/>
        <v>2.4300672706747822E-3</v>
      </c>
      <c r="AR1109" s="13">
        <f t="shared" si="1377"/>
        <v>3.7427717955109505E-2</v>
      </c>
      <c r="AS1109" s="13">
        <f t="shared" si="1378"/>
        <v>5.4169690681140581E-2</v>
      </c>
      <c r="AT1109" s="13">
        <f t="shared" si="1379"/>
        <v>3.9200297918375503E-2</v>
      </c>
      <c r="AU1109" s="13">
        <f t="shared" si="1380"/>
        <v>1.8911723974139785E-2</v>
      </c>
      <c r="AV1109" s="13">
        <f t="shared" si="1381"/>
        <v>6.8428045703652707E-3</v>
      </c>
      <c r="AW1109" s="13">
        <f t="shared" si="1382"/>
        <v>3.2453870215555785E-4</v>
      </c>
      <c r="AX1109" s="13">
        <f t="shared" si="1383"/>
        <v>5.0994801115046798E-5</v>
      </c>
      <c r="AY1109" s="13">
        <f t="shared" si="1384"/>
        <v>2.0782833127512161E-4</v>
      </c>
      <c r="AZ1109" s="13">
        <f t="shared" si="1385"/>
        <v>4.2350018370654113E-4</v>
      </c>
      <c r="BA1109" s="13">
        <f t="shared" si="1386"/>
        <v>5.7532228482057041E-4</v>
      </c>
      <c r="BB1109" s="13">
        <f t="shared" si="1387"/>
        <v>5.861787269740372E-4</v>
      </c>
      <c r="BC1109" s="13">
        <f t="shared" si="1388"/>
        <v>4.7779202582297391E-4</v>
      </c>
      <c r="BD1109" s="13">
        <f t="shared" si="1389"/>
        <v>2.5422657460373733E-2</v>
      </c>
      <c r="BE1109" s="13">
        <f t="shared" si="1390"/>
        <v>3.6794588774361384E-2</v>
      </c>
      <c r="BF1109" s="13">
        <f t="shared" si="1391"/>
        <v>2.662667671907613E-2</v>
      </c>
      <c r="BG1109" s="13">
        <f t="shared" si="1392"/>
        <v>1.284572789493457E-2</v>
      </c>
      <c r="BH1109" s="13">
        <f t="shared" si="1393"/>
        <v>4.6479530723546932E-3</v>
      </c>
      <c r="BI1109" s="13">
        <f t="shared" si="1394"/>
        <v>1.3454102680366001E-3</v>
      </c>
      <c r="BJ1109" s="14">
        <f t="shared" si="1395"/>
        <v>8.200101980033514E-2</v>
      </c>
      <c r="BK1109" s="14">
        <f t="shared" si="1396"/>
        <v>9.5658924479204183E-2</v>
      </c>
      <c r="BL1109" s="14">
        <f t="shared" si="1397"/>
        <v>0.65780476900711993</v>
      </c>
      <c r="BM1109" s="14">
        <f t="shared" si="1398"/>
        <v>0.79367158892617107</v>
      </c>
      <c r="BN1109" s="14">
        <f t="shared" si="1399"/>
        <v>8.6977560950666499E-2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1.42592592592593</v>
      </c>
      <c r="F1110" s="10">
        <f>VLOOKUP(B1110,home!$B$2:$E$405,3,FALSE)</f>
        <v>0.57999999999999996</v>
      </c>
      <c r="G1110" s="10">
        <f>VLOOKUP(C1110,away!$B$2:$E$405,4,FALSE)</f>
        <v>1.17</v>
      </c>
      <c r="H1110" s="10">
        <f>VLOOKUP(A1110,away!$A$2:$E$405,3,FALSE)</f>
        <v>1.34615384615385</v>
      </c>
      <c r="I1110" s="10">
        <f>VLOOKUP(C1110,away!$B$2:$E$405,3,FALSE)</f>
        <v>0.88</v>
      </c>
      <c r="J1110" s="10">
        <f>VLOOKUP(B1110,home!$B$2:$E$405,4,FALSE)</f>
        <v>1.24</v>
      </c>
      <c r="K1110" s="12">
        <f t="shared" si="1344"/>
        <v>0.96763333333333601</v>
      </c>
      <c r="L1110" s="12">
        <f t="shared" si="1345"/>
        <v>1.468923076923081</v>
      </c>
      <c r="M1110" s="13">
        <f t="shared" si="1346"/>
        <v>8.7461515060045555E-2</v>
      </c>
      <c r="N1110" s="13">
        <f t="shared" si="1347"/>
        <v>8.4630677355935643E-2</v>
      </c>
      <c r="O1110" s="13">
        <f t="shared" si="1348"/>
        <v>0.12847423781435649</v>
      </c>
      <c r="P1110" s="13">
        <f t="shared" si="1349"/>
        <v>0.12431595498376551</v>
      </c>
      <c r="Q1110" s="13">
        <f t="shared" si="1350"/>
        <v>4.0945732216091039E-2</v>
      </c>
      <c r="R1110" s="13">
        <f t="shared" si="1351"/>
        <v>9.4359386357806108E-2</v>
      </c>
      <c r="S1110" s="13">
        <f t="shared" si="1352"/>
        <v>4.4175019872785069E-2</v>
      </c>
      <c r="T1110" s="13">
        <f t="shared" si="1353"/>
        <v>6.0146130953728977E-2</v>
      </c>
      <c r="U1110" s="13">
        <f t="shared" si="1354"/>
        <v>9.130528755269203E-2</v>
      </c>
      <c r="V1110" s="13">
        <f t="shared" si="1355"/>
        <v>6.9766047363064906E-3</v>
      </c>
      <c r="W1110" s="13">
        <f t="shared" si="1356"/>
        <v>1.3206818450010113E-2</v>
      </c>
      <c r="X1110" s="13">
        <f t="shared" si="1357"/>
        <v>1.9399800393953372E-2</v>
      </c>
      <c r="Y1110" s="13">
        <f t="shared" si="1358"/>
        <v>1.4248407243189794E-2</v>
      </c>
      <c r="Z1110" s="13">
        <f t="shared" si="1359"/>
        <v>4.6202226715094122E-2</v>
      </c>
      <c r="AA1110" s="13">
        <f t="shared" si="1360"/>
        <v>4.4706814643749031E-2</v>
      </c>
      <c r="AB1110" s="13">
        <f t="shared" si="1361"/>
        <v>2.1629902038223237E-2</v>
      </c>
      <c r="AC1110" s="13">
        <f t="shared" si="1362"/>
        <v>6.1977493739872789E-4</v>
      </c>
      <c r="AD1110" s="13">
        <f t="shared" si="1363"/>
        <v>3.1948394398778716E-3</v>
      </c>
      <c r="AE1110" s="13">
        <f t="shared" si="1364"/>
        <v>4.6929733803006161E-3</v>
      </c>
      <c r="AF1110" s="13">
        <f t="shared" si="1365"/>
        <v>3.4468084488546466E-3</v>
      </c>
      <c r="AG1110" s="13">
        <f t="shared" si="1366"/>
        <v>1.6876988240853469E-3</v>
      </c>
      <c r="AH1110" s="13">
        <f t="shared" si="1367"/>
        <v>1.6966879256758445E-2</v>
      </c>
      <c r="AI1110" s="13">
        <f t="shared" si="1368"/>
        <v>1.6417717931481408E-2</v>
      </c>
      <c r="AJ1110" s="13">
        <f t="shared" si="1369"/>
        <v>7.9431655638829181E-3</v>
      </c>
      <c r="AK1110" s="13">
        <f t="shared" si="1370"/>
        <v>2.5620239239328656E-3</v>
      </c>
      <c r="AL1110" s="13">
        <f t="shared" si="1371"/>
        <v>3.5237401577061726E-5</v>
      </c>
      <c r="AM1110" s="13">
        <f t="shared" si="1372"/>
        <v>6.1828662733476672E-4</v>
      </c>
      <c r="AN1110" s="13">
        <f t="shared" si="1373"/>
        <v>9.0821549504497992E-4</v>
      </c>
      <c r="AO1110" s="13">
        <f t="shared" si="1374"/>
        <v>6.670493497453456E-4</v>
      </c>
      <c r="AP1110" s="13">
        <f t="shared" si="1375"/>
        <v>3.2661472776249119E-4</v>
      </c>
      <c r="AQ1110" s="13">
        <f t="shared" si="1376"/>
        <v>1.1994297771831817E-4</v>
      </c>
      <c r="AR1110" s="13">
        <f t="shared" si="1377"/>
        <v>4.984608096724007E-3</v>
      </c>
      <c r="AS1110" s="13">
        <f t="shared" si="1378"/>
        <v>4.8232729479933869E-3</v>
      </c>
      <c r="AT1110" s="13">
        <f t="shared" si="1379"/>
        <v>2.3335798401216733E-3</v>
      </c>
      <c r="AU1110" s="13">
        <f t="shared" si="1380"/>
        <v>7.5268321309880269E-4</v>
      </c>
      <c r="AV1110" s="13">
        <f t="shared" si="1381"/>
        <v>1.8208034160871001E-4</v>
      </c>
      <c r="AW1110" s="13">
        <f t="shared" si="1382"/>
        <v>1.3912694518622939E-6</v>
      </c>
      <c r="AX1110" s="13">
        <f t="shared" si="1383"/>
        <v>9.9712458360561051E-5</v>
      </c>
      <c r="AY1110" s="13">
        <f t="shared" si="1384"/>
        <v>1.4646993114255993E-4</v>
      </c>
      <c r="AZ1110" s="13">
        <f t="shared" si="1385"/>
        <v>1.0757653096532049E-4</v>
      </c>
      <c r="BA1110" s="13">
        <f t="shared" si="1386"/>
        <v>5.2673882956763234E-5</v>
      </c>
      <c r="BB1110" s="13">
        <f t="shared" si="1387"/>
        <v>1.9343470556583706E-5</v>
      </c>
      <c r="BC1110" s="13">
        <f t="shared" si="1388"/>
        <v>5.682814057669597E-6</v>
      </c>
      <c r="BD1110" s="13">
        <f t="shared" si="1389"/>
        <v>1.2203343104492551E-3</v>
      </c>
      <c r="BE1110" s="13">
        <f t="shared" si="1390"/>
        <v>1.1808361566010509E-3</v>
      </c>
      <c r="BF1110" s="13">
        <f t="shared" si="1391"/>
        <v>5.7130821316619994E-4</v>
      </c>
      <c r="BG1110" s="13">
        <f t="shared" si="1392"/>
        <v>1.8427229022224072E-4</v>
      </c>
      <c r="BH1110" s="13">
        <f t="shared" si="1393"/>
        <v>4.4577002607178664E-5</v>
      </c>
      <c r="BI1110" s="13">
        <f t="shared" si="1394"/>
        <v>8.6268387245586229E-6</v>
      </c>
      <c r="BJ1110" s="14">
        <f t="shared" si="1395"/>
        <v>0.24867145497167273</v>
      </c>
      <c r="BK1110" s="14">
        <f t="shared" si="1396"/>
        <v>0.26373057692302099</v>
      </c>
      <c r="BL1110" s="14">
        <f t="shared" si="1397"/>
        <v>0.44065159433419954</v>
      </c>
      <c r="BM1110" s="14">
        <f t="shared" si="1398"/>
        <v>0.4389232704942963</v>
      </c>
      <c r="BN1110" s="14">
        <f t="shared" si="1399"/>
        <v>0.56018750378800042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1.42592592592593</v>
      </c>
      <c r="F1111" s="10">
        <f>VLOOKUP(B1111,home!$B$2:$E$405,3,FALSE)</f>
        <v>0.28999999999999998</v>
      </c>
      <c r="G1111" s="10">
        <f>VLOOKUP(C1111,away!$B$2:$E$405,4,FALSE)</f>
        <v>0.97</v>
      </c>
      <c r="H1111" s="10">
        <f>VLOOKUP(A1111,away!$A$2:$E$405,3,FALSE)</f>
        <v>1.34615384615385</v>
      </c>
      <c r="I1111" s="10">
        <f>VLOOKUP(C1111,away!$B$2:$E$405,3,FALSE)</f>
        <v>0.97</v>
      </c>
      <c r="J1111" s="10">
        <f>VLOOKUP(B1111,home!$B$2:$E$405,4,FALSE)</f>
        <v>2.6</v>
      </c>
      <c r="K1111" s="12">
        <f t="shared" si="1344"/>
        <v>0.40111296296296406</v>
      </c>
      <c r="L1111" s="12">
        <f t="shared" si="1345"/>
        <v>3.3950000000000098</v>
      </c>
      <c r="M1111" s="13">
        <f t="shared" si="1346"/>
        <v>2.2457897094733642E-2</v>
      </c>
      <c r="N1111" s="13">
        <f t="shared" si="1347"/>
        <v>9.0081536455859507E-3</v>
      </c>
      <c r="O1111" s="13">
        <f t="shared" si="1348"/>
        <v>7.6244560636620926E-2</v>
      </c>
      <c r="P1111" s="13">
        <f t="shared" si="1349"/>
        <v>3.0582681626764394E-2</v>
      </c>
      <c r="Q1111" s="13">
        <f t="shared" si="1350"/>
        <v>1.8066435998033035E-3</v>
      </c>
      <c r="R1111" s="13">
        <f t="shared" si="1351"/>
        <v>0.12942514168066438</v>
      </c>
      <c r="S1111" s="13">
        <f t="shared" si="1352"/>
        <v>1.0411709648711496E-2</v>
      </c>
      <c r="T1111" s="13">
        <f t="shared" si="1353"/>
        <v>6.1335550213322335E-3</v>
      </c>
      <c r="U1111" s="13">
        <f t="shared" si="1354"/>
        <v>5.1914102061432703E-2</v>
      </c>
      <c r="V1111" s="13">
        <f t="shared" si="1355"/>
        <v>1.5753824938069638E-3</v>
      </c>
      <c r="W1111" s="13">
        <f t="shared" si="1356"/>
        <v>2.4155605577839292E-4</v>
      </c>
      <c r="X1111" s="13">
        <f t="shared" si="1357"/>
        <v>8.2008280936764634E-4</v>
      </c>
      <c r="Y1111" s="13">
        <f t="shared" si="1358"/>
        <v>1.3920905689015835E-3</v>
      </c>
      <c r="Z1111" s="13">
        <f t="shared" si="1359"/>
        <v>0.146466118668619</v>
      </c>
      <c r="AA1111" s="13">
        <f t="shared" si="1360"/>
        <v>5.8749458832854859E-2</v>
      </c>
      <c r="AB1111" s="13">
        <f t="shared" si="1361"/>
        <v>1.1782584752458546E-2</v>
      </c>
      <c r="AC1111" s="13">
        <f t="shared" si="1362"/>
        <v>1.3408262649559953E-4</v>
      </c>
      <c r="AD1111" s="13">
        <f t="shared" si="1363"/>
        <v>2.4222816313729543E-5</v>
      </c>
      <c r="AE1111" s="13">
        <f t="shared" si="1364"/>
        <v>8.2236461385112031E-5</v>
      </c>
      <c r="AF1111" s="13">
        <f t="shared" si="1365"/>
        <v>1.3959639320122806E-4</v>
      </c>
      <c r="AG1111" s="13">
        <f t="shared" si="1366"/>
        <v>1.579765849727236E-4</v>
      </c>
      <c r="AH1111" s="13">
        <f t="shared" si="1367"/>
        <v>0.12431311821999073</v>
      </c>
      <c r="AI1111" s="13">
        <f t="shared" si="1368"/>
        <v>4.9863603184385707E-2</v>
      </c>
      <c r="AJ1111" s="13">
        <f t="shared" si="1369"/>
        <v>1.0000468808649221E-2</v>
      </c>
      <c r="AK1111" s="13">
        <f t="shared" si="1370"/>
        <v>1.3371058916186644E-3</v>
      </c>
      <c r="AL1111" s="13">
        <f t="shared" si="1371"/>
        <v>7.3036335690697853E-6</v>
      </c>
      <c r="AM1111" s="13">
        <f t="shared" si="1372"/>
        <v>1.9432171245815357E-6</v>
      </c>
      <c r="AN1111" s="13">
        <f t="shared" si="1373"/>
        <v>6.5972221379543337E-6</v>
      </c>
      <c r="AO1111" s="13">
        <f t="shared" si="1374"/>
        <v>1.1198784579177512E-5</v>
      </c>
      <c r="AP1111" s="13">
        <f t="shared" si="1375"/>
        <v>1.2673291215435925E-5</v>
      </c>
      <c r="AQ1111" s="13">
        <f t="shared" si="1376"/>
        <v>1.0756455919101271E-5</v>
      </c>
      <c r="AR1111" s="13">
        <f t="shared" si="1377"/>
        <v>8.4408607271373962E-2</v>
      </c>
      <c r="AS1111" s="13">
        <f t="shared" si="1378"/>
        <v>3.3857386562197993E-2</v>
      </c>
      <c r="AT1111" s="13">
        <f t="shared" si="1379"/>
        <v>6.7903183210728411E-3</v>
      </c>
      <c r="AU1111" s="13">
        <f t="shared" si="1380"/>
        <v>9.0789490040907577E-4</v>
      </c>
      <c r="AV1111" s="13">
        <f t="shared" si="1381"/>
        <v>9.1042103390512352E-5</v>
      </c>
      <c r="AW1111" s="13">
        <f t="shared" si="1382"/>
        <v>2.7627586760732763E-7</v>
      </c>
      <c r="AX1111" s="13">
        <f t="shared" si="1383"/>
        <v>1.2990826308687853E-7</v>
      </c>
      <c r="AY1111" s="13">
        <f t="shared" si="1384"/>
        <v>4.4103855317995393E-7</v>
      </c>
      <c r="AZ1111" s="13">
        <f t="shared" si="1385"/>
        <v>7.4866294402297383E-7</v>
      </c>
      <c r="BA1111" s="13">
        <f t="shared" si="1386"/>
        <v>8.4723689831933474E-7</v>
      </c>
      <c r="BB1111" s="13">
        <f t="shared" si="1387"/>
        <v>7.1909231744853741E-7</v>
      </c>
      <c r="BC1111" s="13">
        <f t="shared" si="1388"/>
        <v>4.8826368354755844E-7</v>
      </c>
      <c r="BD1111" s="13">
        <f t="shared" si="1389"/>
        <v>4.7761203614385912E-2</v>
      </c>
      <c r="BE1111" s="13">
        <f t="shared" si="1390"/>
        <v>1.9157637896443758E-2</v>
      </c>
      <c r="BF1111" s="13">
        <f t="shared" si="1391"/>
        <v>3.8421884500070605E-3</v>
      </c>
      <c r="BG1111" s="13">
        <f t="shared" si="1392"/>
        <v>5.1371719781480361E-4</v>
      </c>
      <c r="BH1111" s="13">
        <f t="shared" si="1393"/>
        <v>5.1514656835131731E-5</v>
      </c>
      <c r="BI1111" s="13">
        <f t="shared" si="1394"/>
        <v>4.132639327831999E-6</v>
      </c>
      <c r="BJ1111" s="14">
        <f t="shared" si="1395"/>
        <v>1.985265713027776E-2</v>
      </c>
      <c r="BK1111" s="14">
        <f t="shared" si="1396"/>
        <v>6.5169498162634343E-2</v>
      </c>
      <c r="BL1111" s="14">
        <f t="shared" si="1397"/>
        <v>0.71101578768193474</v>
      </c>
      <c r="BM1111" s="14">
        <f t="shared" si="1398"/>
        <v>0.67297881859660769</v>
      </c>
      <c r="BN1111" s="14">
        <f t="shared" si="1399"/>
        <v>0.2695250782841726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1.52</v>
      </c>
      <c r="F1112" s="10">
        <f>VLOOKUP(B1112,home!$B$2:$E$405,3,FALSE)</f>
        <v>0.94</v>
      </c>
      <c r="G1112" s="10">
        <f>VLOOKUP(C1112,away!$B$2:$E$405,4,FALSE)</f>
        <v>0.94</v>
      </c>
      <c r="H1112" s="10">
        <f>VLOOKUP(A1112,away!$A$2:$E$405,3,FALSE)</f>
        <v>1.0925925925925899</v>
      </c>
      <c r="I1112" s="10">
        <f>VLOOKUP(C1112,away!$B$2:$E$405,3,FALSE)</f>
        <v>0.47</v>
      </c>
      <c r="J1112" s="10">
        <f>VLOOKUP(B1112,home!$B$2:$E$405,4,FALSE)</f>
        <v>0.92</v>
      </c>
      <c r="K1112" s="12">
        <f t="shared" si="1344"/>
        <v>1.3430719999999998</v>
      </c>
      <c r="L1112" s="12">
        <f t="shared" si="1345"/>
        <v>0.47243703703703588</v>
      </c>
      <c r="M1112" s="13">
        <f t="shared" si="1346"/>
        <v>0.16275503895738763</v>
      </c>
      <c r="N1112" s="13">
        <f t="shared" si="1347"/>
        <v>0.21859173568257648</v>
      </c>
      <c r="O1112" s="13">
        <f t="shared" si="1348"/>
        <v>7.6891508367875547E-2</v>
      </c>
      <c r="P1112" s="13">
        <f t="shared" si="1349"/>
        <v>0.10327083192665933</v>
      </c>
      <c r="Q1112" s="13">
        <f t="shared" si="1350"/>
        <v>0.14679221981333468</v>
      </c>
      <c r="R1112" s="13">
        <f t="shared" si="1351"/>
        <v>1.8163198193313787E-2</v>
      </c>
      <c r="S1112" s="13">
        <f t="shared" si="1352"/>
        <v>1.638177348477762E-2</v>
      </c>
      <c r="T1112" s="13">
        <f t="shared" si="1353"/>
        <v>6.9350081388701107E-2</v>
      </c>
      <c r="U1112" s="13">
        <f t="shared" si="1354"/>
        <v>2.4394482923890331E-2</v>
      </c>
      <c r="V1112" s="13">
        <f t="shared" si="1355"/>
        <v>1.1549458943155874E-3</v>
      </c>
      <c r="W1112" s="13">
        <f t="shared" si="1356"/>
        <v>6.571750674971169E-2</v>
      </c>
      <c r="X1112" s="13">
        <f t="shared" si="1357"/>
        <v>3.1047384170295192E-2</v>
      </c>
      <c r="Y1112" s="13">
        <f t="shared" si="1358"/>
        <v>7.333967092582416E-3</v>
      </c>
      <c r="Z1112" s="13">
        <f t="shared" si="1359"/>
        <v>2.8603225125218706E-3</v>
      </c>
      <c r="AA1112" s="13">
        <f t="shared" si="1360"/>
        <v>3.8416190775377732E-3</v>
      </c>
      <c r="AB1112" s="13">
        <f t="shared" si="1361"/>
        <v>2.5797855088534063E-3</v>
      </c>
      <c r="AC1112" s="13">
        <f t="shared" si="1362"/>
        <v>4.5802047090335381E-5</v>
      </c>
      <c r="AD1112" s="13">
        <f t="shared" si="1363"/>
        <v>2.206583580633718E-2</v>
      </c>
      <c r="AE1112" s="13">
        <f t="shared" si="1364"/>
        <v>1.0424718088091671E-2</v>
      </c>
      <c r="AF1112" s="13">
        <f t="shared" si="1365"/>
        <v>2.462511462742211E-3</v>
      </c>
      <c r="AG1112" s="13">
        <f t="shared" si="1366"/>
        <v>3.8779387304255594E-4</v>
      </c>
      <c r="AH1112" s="13">
        <f t="shared" si="1367"/>
        <v>3.3783057319654053E-4</v>
      </c>
      <c r="AI1112" s="13">
        <f t="shared" si="1368"/>
        <v>4.53730783604224E-4</v>
      </c>
      <c r="AJ1112" s="13">
        <f t="shared" si="1369"/>
        <v>3.046965554984462E-4</v>
      </c>
      <c r="AK1112" s="13">
        <f t="shared" si="1370"/>
        <v>1.3640980406213639E-4</v>
      </c>
      <c r="AL1112" s="13">
        <f t="shared" si="1371"/>
        <v>1.1624870203131144E-6</v>
      </c>
      <c r="AM1112" s="13">
        <f t="shared" si="1372"/>
        <v>5.9272012456177735E-3</v>
      </c>
      <c r="AN1112" s="13">
        <f t="shared" si="1373"/>
        <v>2.8002293944018888E-3</v>
      </c>
      <c r="AO1112" s="13">
        <f t="shared" si="1374"/>
        <v>6.6146603905762095E-4</v>
      </c>
      <c r="AP1112" s="13">
        <f t="shared" si="1375"/>
        <v>1.0416701853100226E-4</v>
      </c>
      <c r="AQ1112" s="13">
        <f t="shared" si="1376"/>
        <v>1.2303089397942175E-5</v>
      </c>
      <c r="AR1112" s="13">
        <f t="shared" si="1377"/>
        <v>3.1920735004299421E-5</v>
      </c>
      <c r="AS1112" s="13">
        <f t="shared" si="1378"/>
        <v>4.2871845403694427E-5</v>
      </c>
      <c r="AT1112" s="13">
        <f t="shared" si="1379"/>
        <v>2.8789987575015341E-5</v>
      </c>
      <c r="AU1112" s="13">
        <f t="shared" si="1380"/>
        <v>1.2889008730783669E-5</v>
      </c>
      <c r="AV1112" s="13">
        <f t="shared" si="1381"/>
        <v>4.3277166835177689E-6</v>
      </c>
      <c r="AW1112" s="13">
        <f t="shared" si="1382"/>
        <v>2.0489381271102647E-8</v>
      </c>
      <c r="AX1112" s="13">
        <f t="shared" si="1383"/>
        <v>1.326776338559061E-3</v>
      </c>
      <c r="AY1112" s="13">
        <f t="shared" si="1384"/>
        <v>6.2681828219968985E-4</v>
      </c>
      <c r="AZ1112" s="13">
        <f t="shared" si="1385"/>
        <v>1.4806608600153307E-4</v>
      </c>
      <c r="BA1112" s="13">
        <f t="shared" si="1386"/>
        <v>2.3317300985411745E-5</v>
      </c>
      <c r="BB1112" s="13">
        <f t="shared" si="1387"/>
        <v>2.7539891473121697E-6</v>
      </c>
      <c r="BC1112" s="13">
        <f t="shared" si="1388"/>
        <v>2.6021729455766295E-7</v>
      </c>
      <c r="BD1112" s="13">
        <f t="shared" si="1389"/>
        <v>2.5134229109126024E-6</v>
      </c>
      <c r="BE1112" s="13">
        <f t="shared" si="1390"/>
        <v>3.3757079358052101E-6</v>
      </c>
      <c r="BF1112" s="13">
        <f t="shared" si="1391"/>
        <v>2.2669094043788877E-6</v>
      </c>
      <c r="BG1112" s="13">
        <f t="shared" si="1392"/>
        <v>1.0148741825193205E-6</v>
      </c>
      <c r="BH1112" s="13">
        <f t="shared" si="1393"/>
        <v>3.4076227451614702E-7</v>
      </c>
      <c r="BI1112" s="13">
        <f t="shared" si="1394"/>
        <v>9.1533653911790048E-8</v>
      </c>
      <c r="BJ1112" s="14">
        <f t="shared" si="1395"/>
        <v>0.58580711312860878</v>
      </c>
      <c r="BK1112" s="14">
        <f t="shared" si="1396"/>
        <v>0.28423637307945043</v>
      </c>
      <c r="BL1112" s="14">
        <f t="shared" si="1397"/>
        <v>0.12723366429159153</v>
      </c>
      <c r="BM1112" s="14">
        <f t="shared" si="1398"/>
        <v>0.27304614227820695</v>
      </c>
      <c r="BN1112" s="14">
        <f t="shared" si="1399"/>
        <v>0.72646453294114754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1.52</v>
      </c>
      <c r="F1113" s="10">
        <f>VLOOKUP(B1113,home!$B$2:$E$405,3,FALSE)</f>
        <v>2.34</v>
      </c>
      <c r="G1113" s="10">
        <f>VLOOKUP(C1113,away!$B$2:$E$405,4,FALSE)</f>
        <v>1.87</v>
      </c>
      <c r="H1113" s="10">
        <f>VLOOKUP(A1113,away!$A$2:$E$405,3,FALSE)</f>
        <v>1.0925925925925899</v>
      </c>
      <c r="I1113" s="10">
        <f>VLOOKUP(C1113,away!$B$2:$E$405,3,FALSE)</f>
        <v>0.7</v>
      </c>
      <c r="J1113" s="10">
        <f>VLOOKUP(B1113,home!$B$2:$E$405,4,FALSE)</f>
        <v>0</v>
      </c>
      <c r="K1113" s="12">
        <f t="shared" si="1344"/>
        <v>6.6512160000000007</v>
      </c>
      <c r="L1113" s="12">
        <f t="shared" si="1345"/>
        <v>0</v>
      </c>
      <c r="M1113" s="13">
        <f t="shared" si="1346"/>
        <v>1.2924495309047089E-3</v>
      </c>
      <c r="N1113" s="13">
        <f t="shared" si="1347"/>
        <v>8.5963609991458953E-3</v>
      </c>
      <c r="O1113" s="13">
        <f t="shared" si="1348"/>
        <v>0</v>
      </c>
      <c r="P1113" s="13">
        <f t="shared" si="1349"/>
        <v>0</v>
      </c>
      <c r="Q1113" s="13">
        <f t="shared" si="1350"/>
        <v>2.8588126909647585E-2</v>
      </c>
      <c r="R1113" s="13">
        <f t="shared" si="1351"/>
        <v>0</v>
      </c>
      <c r="S1113" s="13">
        <f t="shared" si="1352"/>
        <v>0</v>
      </c>
      <c r="T1113" s="13">
        <f t="shared" si="1353"/>
        <v>0</v>
      </c>
      <c r="U1113" s="13">
        <f t="shared" si="1354"/>
        <v>0</v>
      </c>
      <c r="V1113" s="13">
        <f t="shared" si="1355"/>
        <v>0</v>
      </c>
      <c r="W1113" s="13">
        <f t="shared" si="1356"/>
        <v>6.3381935703826206E-2</v>
      </c>
      <c r="X1113" s="13">
        <f t="shared" si="1357"/>
        <v>0</v>
      </c>
      <c r="Y1113" s="13">
        <f t="shared" si="1358"/>
        <v>0</v>
      </c>
      <c r="Z1113" s="13">
        <f t="shared" si="1359"/>
        <v>0</v>
      </c>
      <c r="AA1113" s="13">
        <f t="shared" si="1360"/>
        <v>0</v>
      </c>
      <c r="AB1113" s="13">
        <f t="shared" si="1361"/>
        <v>0</v>
      </c>
      <c r="AC1113" s="13">
        <f t="shared" si="1362"/>
        <v>0</v>
      </c>
      <c r="AD1113" s="13">
        <f t="shared" si="1363"/>
        <v>0.1053917362160651</v>
      </c>
      <c r="AE1113" s="13">
        <f t="shared" si="1364"/>
        <v>0</v>
      </c>
      <c r="AF1113" s="13">
        <f t="shared" si="1365"/>
        <v>0</v>
      </c>
      <c r="AG1113" s="13">
        <f t="shared" si="1366"/>
        <v>0</v>
      </c>
      <c r="AH1113" s="13">
        <f t="shared" si="1367"/>
        <v>0</v>
      </c>
      <c r="AI1113" s="13">
        <f t="shared" si="1368"/>
        <v>0</v>
      </c>
      <c r="AJ1113" s="13">
        <f t="shared" si="1369"/>
        <v>0</v>
      </c>
      <c r="AK1113" s="13">
        <f t="shared" si="1370"/>
        <v>0</v>
      </c>
      <c r="AL1113" s="13">
        <f t="shared" si="1371"/>
        <v>0</v>
      </c>
      <c r="AM1113" s="13">
        <f t="shared" si="1372"/>
        <v>0.14019664043761426</v>
      </c>
      <c r="AN1113" s="13">
        <f t="shared" si="1373"/>
        <v>0</v>
      </c>
      <c r="AO1113" s="13">
        <f t="shared" si="1374"/>
        <v>0</v>
      </c>
      <c r="AP1113" s="13">
        <f t="shared" si="1375"/>
        <v>0</v>
      </c>
      <c r="AQ1113" s="13">
        <f t="shared" si="1376"/>
        <v>0</v>
      </c>
      <c r="AR1113" s="13">
        <f t="shared" si="1377"/>
        <v>0</v>
      </c>
      <c r="AS1113" s="13">
        <f t="shared" si="1378"/>
        <v>0</v>
      </c>
      <c r="AT1113" s="13">
        <f t="shared" si="1379"/>
        <v>0</v>
      </c>
      <c r="AU1113" s="13">
        <f t="shared" si="1380"/>
        <v>0</v>
      </c>
      <c r="AV1113" s="13">
        <f t="shared" si="1381"/>
        <v>0</v>
      </c>
      <c r="AW1113" s="13">
        <f t="shared" si="1382"/>
        <v>0</v>
      </c>
      <c r="AX1113" s="13">
        <f t="shared" si="1383"/>
        <v>0.15541302300415119</v>
      </c>
      <c r="AY1113" s="13">
        <f t="shared" si="1384"/>
        <v>0</v>
      </c>
      <c r="AZ1113" s="13">
        <f t="shared" si="1385"/>
        <v>0</v>
      </c>
      <c r="BA1113" s="13">
        <f t="shared" si="1386"/>
        <v>0</v>
      </c>
      <c r="BB1113" s="13">
        <f t="shared" si="1387"/>
        <v>0</v>
      </c>
      <c r="BC1113" s="13">
        <f t="shared" si="1388"/>
        <v>0</v>
      </c>
      <c r="BD1113" s="13">
        <f t="shared" si="1389"/>
        <v>0</v>
      </c>
      <c r="BE1113" s="13">
        <f t="shared" si="1390"/>
        <v>0</v>
      </c>
      <c r="BF1113" s="13">
        <f t="shared" si="1391"/>
        <v>0</v>
      </c>
      <c r="BG1113" s="13">
        <f t="shared" si="1392"/>
        <v>0</v>
      </c>
      <c r="BH1113" s="13">
        <f t="shared" si="1393"/>
        <v>0</v>
      </c>
      <c r="BI1113" s="13">
        <f t="shared" si="1394"/>
        <v>0</v>
      </c>
      <c r="BJ1113" s="14">
        <f t="shared" si="1395"/>
        <v>0.50156782327045024</v>
      </c>
      <c r="BK1113" s="14">
        <f t="shared" si="1396"/>
        <v>1.2924495309047089E-3</v>
      </c>
      <c r="BL1113" s="14">
        <f t="shared" si="1397"/>
        <v>0</v>
      </c>
      <c r="BM1113" s="14">
        <f t="shared" si="1398"/>
        <v>0.46438333536165677</v>
      </c>
      <c r="BN1113" s="14">
        <f t="shared" si="1399"/>
        <v>3.847693743969819E-2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1.52</v>
      </c>
      <c r="F1114" s="10">
        <f>VLOOKUP(B1114,home!$B$2:$E$405,3,FALSE)</f>
        <v>0.47</v>
      </c>
      <c r="G1114" s="10">
        <f>VLOOKUP(C1114,away!$B$2:$E$405,4,FALSE)</f>
        <v>0.47</v>
      </c>
      <c r="H1114" s="10">
        <f>VLOOKUP(A1114,away!$A$2:$E$405,3,FALSE)</f>
        <v>1.0925925925925899</v>
      </c>
      <c r="I1114" s="10">
        <f>VLOOKUP(C1114,away!$B$2:$E$405,3,FALSE)</f>
        <v>0.94</v>
      </c>
      <c r="J1114" s="10">
        <f>VLOOKUP(B1114,home!$B$2:$E$405,4,FALSE)</f>
        <v>0.61</v>
      </c>
      <c r="K1114" s="12">
        <f t="shared" si="1344"/>
        <v>0.33576799999999996</v>
      </c>
      <c r="L1114" s="12">
        <f t="shared" si="1345"/>
        <v>0.62649259259259105</v>
      </c>
      <c r="M1114" s="13">
        <f t="shared" si="1346"/>
        <v>0.38202829876123662</v>
      </c>
      <c r="N1114" s="13">
        <f t="shared" si="1347"/>
        <v>0.12827287781846289</v>
      </c>
      <c r="O1114" s="13">
        <f t="shared" si="1348"/>
        <v>0.23933789933466407</v>
      </c>
      <c r="P1114" s="13">
        <f t="shared" si="1349"/>
        <v>8.0362007783801481E-2</v>
      </c>
      <c r="Q1114" s="13">
        <f t="shared" si="1350"/>
        <v>2.1534963819674815E-2</v>
      </c>
      <c r="R1114" s="13">
        <f t="shared" si="1351"/>
        <v>7.4971710529919133E-2</v>
      </c>
      <c r="S1114" s="13">
        <f t="shared" si="1352"/>
        <v>4.2261609388523184E-3</v>
      </c>
      <c r="T1114" s="13">
        <f t="shared" si="1353"/>
        <v>1.3491495314775722E-2</v>
      </c>
      <c r="U1114" s="13">
        <f t="shared" si="1354"/>
        <v>2.5173101301209883E-2</v>
      </c>
      <c r="V1114" s="13">
        <f t="shared" si="1355"/>
        <v>9.8777667449973159E-5</v>
      </c>
      <c r="W1114" s="13">
        <f t="shared" si="1356"/>
        <v>2.4102505772681908E-3</v>
      </c>
      <c r="X1114" s="13">
        <f t="shared" si="1357"/>
        <v>1.5100041329505381E-3</v>
      </c>
      <c r="Y1114" s="13">
        <f t="shared" si="1358"/>
        <v>4.7300320203885504E-4</v>
      </c>
      <c r="Z1114" s="13">
        <f t="shared" si="1359"/>
        <v>1.5656407100330099E-2</v>
      </c>
      <c r="AA1114" s="13">
        <f t="shared" si="1360"/>
        <v>5.2569204992636365E-3</v>
      </c>
      <c r="AB1114" s="13">
        <f t="shared" si="1361"/>
        <v>8.8255284109837594E-4</v>
      </c>
      <c r="AC1114" s="13">
        <f t="shared" si="1362"/>
        <v>1.298655705974552E-6</v>
      </c>
      <c r="AD1114" s="13">
        <f t="shared" si="1363"/>
        <v>2.0232125395704641E-4</v>
      </c>
      <c r="AE1114" s="13">
        <f t="shared" si="1364"/>
        <v>1.26752766928134E-4</v>
      </c>
      <c r="AF1114" s="13">
        <f t="shared" si="1365"/>
        <v>3.9704834785545551E-5</v>
      </c>
      <c r="AG1114" s="13">
        <f t="shared" si="1366"/>
        <v>8.2915949610856429E-6</v>
      </c>
      <c r="AH1114" s="13">
        <f t="shared" si="1367"/>
        <v>2.4521557687427133E-3</v>
      </c>
      <c r="AI1114" s="13">
        <f t="shared" si="1368"/>
        <v>8.2335543815920315E-4</v>
      </c>
      <c r="AJ1114" s="13">
        <f t="shared" si="1369"/>
        <v>1.3822820437991962E-4</v>
      </c>
      <c r="AK1114" s="13">
        <f t="shared" si="1370"/>
        <v>1.5470869242745616E-5</v>
      </c>
      <c r="AL1114" s="13">
        <f t="shared" si="1371"/>
        <v>1.0927209349716858E-8</v>
      </c>
      <c r="AM1114" s="13">
        <f t="shared" si="1372"/>
        <v>1.358660055972992E-5</v>
      </c>
      <c r="AN1114" s="13">
        <f t="shared" si="1373"/>
        <v>8.5119046091851452E-6</v>
      </c>
      <c r="AO1114" s="13">
        <f t="shared" si="1374"/>
        <v>2.6663225932546138E-6</v>
      </c>
      <c r="AP1114" s="13">
        <f t="shared" si="1375"/>
        <v>5.5681045137876117E-7</v>
      </c>
      <c r="AQ1114" s="13">
        <f t="shared" si="1376"/>
        <v>8.7209405816732723E-8</v>
      </c>
      <c r="AR1114" s="13">
        <f t="shared" si="1377"/>
        <v>3.0725148500010022E-4</v>
      </c>
      <c r="AS1114" s="13">
        <f t="shared" si="1378"/>
        <v>1.0316521661551363E-4</v>
      </c>
      <c r="AT1114" s="13">
        <f t="shared" si="1379"/>
        <v>1.7319789226278885E-5</v>
      </c>
      <c r="AU1114" s="13">
        <f t="shared" si="1380"/>
        <v>1.938476996309736E-6</v>
      </c>
      <c r="AV1114" s="13">
        <f t="shared" si="1381"/>
        <v>1.6271963602423178E-7</v>
      </c>
      <c r="AW1114" s="13">
        <f t="shared" si="1382"/>
        <v>6.3850162530469461E-11</v>
      </c>
      <c r="AX1114" s="13">
        <f t="shared" si="1383"/>
        <v>7.6032428278989839E-7</v>
      </c>
      <c r="AY1114" s="13">
        <f t="shared" si="1384"/>
        <v>4.7633753113614581E-7</v>
      </c>
      <c r="AZ1114" s="13">
        <f t="shared" si="1385"/>
        <v>1.4921096741531901E-7</v>
      </c>
      <c r="BA1114" s="13">
        <f t="shared" si="1386"/>
        <v>3.1159855273090615E-8</v>
      </c>
      <c r="BB1114" s="13">
        <f t="shared" si="1387"/>
        <v>4.8803546287121134E-9</v>
      </c>
      <c r="BC1114" s="13">
        <f t="shared" si="1388"/>
        <v>6.1150120482262104E-10</v>
      </c>
      <c r="BD1114" s="13">
        <f t="shared" si="1389"/>
        <v>3.2081796569272722E-5</v>
      </c>
      <c r="BE1114" s="13">
        <f t="shared" si="1390"/>
        <v>1.0772040670471561E-5</v>
      </c>
      <c r="BF1114" s="13">
        <f t="shared" si="1391"/>
        <v>1.8084532759214468E-6</v>
      </c>
      <c r="BG1114" s="13">
        <f t="shared" si="1392"/>
        <v>2.0240691318319745E-7</v>
      </c>
      <c r="BH1114" s="13">
        <f t="shared" si="1393"/>
        <v>1.6990441106423953E-8</v>
      </c>
      <c r="BI1114" s="13">
        <f t="shared" si="1394"/>
        <v>1.1409692858843523E-9</v>
      </c>
      <c r="BJ1114" s="14">
        <f t="shared" si="1395"/>
        <v>0.16809649668791463</v>
      </c>
      <c r="BK1114" s="14">
        <f t="shared" si="1396"/>
        <v>0.46671703107178686</v>
      </c>
      <c r="BL1114" s="14">
        <f t="shared" si="1397"/>
        <v>0.3495261153029931</v>
      </c>
      <c r="BM1114" s="14">
        <f t="shared" si="1398"/>
        <v>7.3487815841584841E-2</v>
      </c>
      <c r="BN1114" s="14">
        <f t="shared" si="1399"/>
        <v>0.92650775804775898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1.28571428571429</v>
      </c>
      <c r="F1115" s="10">
        <f>VLOOKUP(B1115,home!$B$2:$E$405,3,FALSE)</f>
        <v>0.44</v>
      </c>
      <c r="G1115" s="10">
        <f>VLOOKUP(C1115,away!$B$2:$E$405,4,FALSE)</f>
        <v>1.78</v>
      </c>
      <c r="H1115" s="10">
        <f>VLOOKUP(A1115,away!$A$2:$E$405,3,FALSE)</f>
        <v>0.76190476190476197</v>
      </c>
      <c r="I1115" s="10">
        <f>VLOOKUP(C1115,away!$B$2:$E$405,3,FALSE)</f>
        <v>0</v>
      </c>
      <c r="J1115" s="10">
        <f>VLOOKUP(B1115,home!$B$2:$E$405,4,FALSE)</f>
        <v>0.75</v>
      </c>
      <c r="K1115" s="12">
        <f t="shared" si="1344"/>
        <v>1.006971428571432</v>
      </c>
      <c r="L1115" s="12">
        <f t="shared" si="1345"/>
        <v>0</v>
      </c>
      <c r="M1115" s="13">
        <f t="shared" si="1346"/>
        <v>0.36532371480717285</v>
      </c>
      <c r="N1115" s="13">
        <f t="shared" si="1347"/>
        <v>0.36787054299040123</v>
      </c>
      <c r="O1115" s="13">
        <f t="shared" si="1348"/>
        <v>0</v>
      </c>
      <c r="P1115" s="13">
        <f t="shared" si="1349"/>
        <v>0</v>
      </c>
      <c r="Q1115" s="13">
        <f t="shared" si="1350"/>
        <v>0.18521756310219634</v>
      </c>
      <c r="R1115" s="13">
        <f t="shared" si="1351"/>
        <v>0</v>
      </c>
      <c r="S1115" s="13">
        <f t="shared" si="1352"/>
        <v>0</v>
      </c>
      <c r="T1115" s="13">
        <f t="shared" si="1353"/>
        <v>0</v>
      </c>
      <c r="U1115" s="13">
        <f t="shared" si="1354"/>
        <v>0</v>
      </c>
      <c r="V1115" s="13">
        <f t="shared" si="1355"/>
        <v>0</v>
      </c>
      <c r="W1115" s="13">
        <f t="shared" si="1356"/>
        <v>6.2169598037846004E-2</v>
      </c>
      <c r="X1115" s="13">
        <f t="shared" si="1357"/>
        <v>0</v>
      </c>
      <c r="Y1115" s="13">
        <f t="shared" si="1358"/>
        <v>0</v>
      </c>
      <c r="Z1115" s="13">
        <f t="shared" si="1359"/>
        <v>0</v>
      </c>
      <c r="AA1115" s="13">
        <f t="shared" si="1360"/>
        <v>0</v>
      </c>
      <c r="AB1115" s="13">
        <f t="shared" si="1361"/>
        <v>0</v>
      </c>
      <c r="AC1115" s="13">
        <f t="shared" si="1362"/>
        <v>0</v>
      </c>
      <c r="AD1115" s="13">
        <f t="shared" si="1363"/>
        <v>1.565075223747037E-2</v>
      </c>
      <c r="AE1115" s="13">
        <f t="shared" si="1364"/>
        <v>0</v>
      </c>
      <c r="AF1115" s="13">
        <f t="shared" si="1365"/>
        <v>0</v>
      </c>
      <c r="AG1115" s="13">
        <f t="shared" si="1366"/>
        <v>0</v>
      </c>
      <c r="AH1115" s="13">
        <f t="shared" si="1367"/>
        <v>0</v>
      </c>
      <c r="AI1115" s="13">
        <f t="shared" si="1368"/>
        <v>0</v>
      </c>
      <c r="AJ1115" s="13">
        <f t="shared" si="1369"/>
        <v>0</v>
      </c>
      <c r="AK1115" s="13">
        <f t="shared" si="1370"/>
        <v>0</v>
      </c>
      <c r="AL1115" s="13">
        <f t="shared" si="1371"/>
        <v>0</v>
      </c>
      <c r="AM1115" s="13">
        <f t="shared" si="1372"/>
        <v>3.1519720677566153E-3</v>
      </c>
      <c r="AN1115" s="13">
        <f t="shared" si="1373"/>
        <v>0</v>
      </c>
      <c r="AO1115" s="13">
        <f t="shared" si="1374"/>
        <v>0</v>
      </c>
      <c r="AP1115" s="13">
        <f t="shared" si="1375"/>
        <v>0</v>
      </c>
      <c r="AQ1115" s="13">
        <f t="shared" si="1376"/>
        <v>0</v>
      </c>
      <c r="AR1115" s="13">
        <f t="shared" si="1377"/>
        <v>0</v>
      </c>
      <c r="AS1115" s="13">
        <f t="shared" si="1378"/>
        <v>0</v>
      </c>
      <c r="AT1115" s="13">
        <f t="shared" si="1379"/>
        <v>0</v>
      </c>
      <c r="AU1115" s="13">
        <f t="shared" si="1380"/>
        <v>0</v>
      </c>
      <c r="AV1115" s="13">
        <f t="shared" si="1381"/>
        <v>0</v>
      </c>
      <c r="AW1115" s="13">
        <f t="shared" si="1382"/>
        <v>0</v>
      </c>
      <c r="AX1115" s="13">
        <f t="shared" si="1383"/>
        <v>5.2899096931435471E-4</v>
      </c>
      <c r="AY1115" s="13">
        <f t="shared" si="1384"/>
        <v>0</v>
      </c>
      <c r="AZ1115" s="13">
        <f t="shared" si="1385"/>
        <v>0</v>
      </c>
      <c r="BA1115" s="13">
        <f t="shared" si="1386"/>
        <v>0</v>
      </c>
      <c r="BB1115" s="13">
        <f t="shared" si="1387"/>
        <v>0</v>
      </c>
      <c r="BC1115" s="13">
        <f t="shared" si="1388"/>
        <v>0</v>
      </c>
      <c r="BD1115" s="13">
        <f t="shared" si="1389"/>
        <v>0</v>
      </c>
      <c r="BE1115" s="13">
        <f t="shared" si="1390"/>
        <v>0</v>
      </c>
      <c r="BF1115" s="13">
        <f t="shared" si="1391"/>
        <v>0</v>
      </c>
      <c r="BG1115" s="13">
        <f t="shared" si="1392"/>
        <v>0</v>
      </c>
      <c r="BH1115" s="13">
        <f t="shared" si="1393"/>
        <v>0</v>
      </c>
      <c r="BI1115" s="13">
        <f t="shared" si="1394"/>
        <v>0</v>
      </c>
      <c r="BJ1115" s="14">
        <f t="shared" si="1395"/>
        <v>0.63458941940498503</v>
      </c>
      <c r="BK1115" s="14">
        <f t="shared" si="1396"/>
        <v>0.36532371480717285</v>
      </c>
      <c r="BL1115" s="14">
        <f t="shared" si="1397"/>
        <v>0</v>
      </c>
      <c r="BM1115" s="14">
        <f t="shared" si="1398"/>
        <v>8.1501313312387344E-2</v>
      </c>
      <c r="BN1115" s="14">
        <f t="shared" si="1399"/>
        <v>0.91841182089977047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1.28571428571429</v>
      </c>
      <c r="F1116" s="10">
        <f>VLOOKUP(B1116,home!$B$2:$E$405,3,FALSE)</f>
        <v>0.67</v>
      </c>
      <c r="G1116" s="10">
        <f>VLOOKUP(C1116,away!$B$2:$E$405,4,FALSE)</f>
        <v>0.89</v>
      </c>
      <c r="H1116" s="10">
        <f>VLOOKUP(A1116,away!$A$2:$E$405,3,FALSE)</f>
        <v>0.76190476190476197</v>
      </c>
      <c r="I1116" s="10">
        <f>VLOOKUP(C1116,away!$B$2:$E$405,3,FALSE)</f>
        <v>0.22</v>
      </c>
      <c r="J1116" s="10">
        <f>VLOOKUP(B1116,home!$B$2:$E$405,4,FALSE)</f>
        <v>1.5</v>
      </c>
      <c r="K1116" s="12">
        <f t="shared" si="1344"/>
        <v>0.76667142857143111</v>
      </c>
      <c r="L1116" s="12">
        <f t="shared" si="1345"/>
        <v>0.25142857142857145</v>
      </c>
      <c r="M1116" s="13">
        <f t="shared" si="1346"/>
        <v>0.36128072184568921</v>
      </c>
      <c r="N1116" s="13">
        <f t="shared" si="1347"/>
        <v>0.27698360713275239</v>
      </c>
      <c r="O1116" s="13">
        <f t="shared" si="1348"/>
        <v>9.0836295778344719E-2</v>
      </c>
      <c r="P1116" s="13">
        <f t="shared" si="1349"/>
        <v>6.9641592650520598E-2</v>
      </c>
      <c r="Q1116" s="13">
        <f t="shared" si="1350"/>
        <v>0.10617770888566766</v>
      </c>
      <c r="R1116" s="13">
        <f t="shared" si="1351"/>
        <v>1.1419420040706195E-2</v>
      </c>
      <c r="S1116" s="13">
        <f t="shared" si="1352"/>
        <v>3.3560823575943281E-3</v>
      </c>
      <c r="T1116" s="13">
        <f t="shared" si="1353"/>
        <v>2.6696109662682151E-2</v>
      </c>
      <c r="U1116" s="13">
        <f t="shared" si="1354"/>
        <v>8.7549430760654485E-3</v>
      </c>
      <c r="V1116" s="13">
        <f t="shared" si="1355"/>
        <v>7.1880982883815715E-5</v>
      </c>
      <c r="W1116" s="13">
        <f t="shared" si="1356"/>
        <v>2.7134471917938784E-2</v>
      </c>
      <c r="X1116" s="13">
        <f t="shared" si="1357"/>
        <v>6.8223815107960372E-3</v>
      </c>
      <c r="Y1116" s="13">
        <f t="shared" si="1358"/>
        <v>8.5767081850007332E-4</v>
      </c>
      <c r="Z1116" s="13">
        <f t="shared" si="1359"/>
        <v>9.570561557925198E-4</v>
      </c>
      <c r="AA1116" s="13">
        <f t="shared" si="1360"/>
        <v>7.337476101845332E-4</v>
      </c>
      <c r="AB1116" s="13">
        <f t="shared" si="1361"/>
        <v>2.8127166425552481E-4</v>
      </c>
      <c r="AC1116" s="13">
        <f t="shared" si="1362"/>
        <v>8.6600007740169882E-7</v>
      </c>
      <c r="AD1116" s="13">
        <f t="shared" si="1363"/>
        <v>5.200806087214376E-3</v>
      </c>
      <c r="AE1116" s="13">
        <f t="shared" si="1364"/>
        <v>1.3076312447853288E-3</v>
      </c>
      <c r="AF1116" s="13">
        <f t="shared" si="1365"/>
        <v>1.6438792791586992E-4</v>
      </c>
      <c r="AG1116" s="13">
        <f t="shared" si="1366"/>
        <v>1.3777273958663393E-5</v>
      </c>
      <c r="AH1116" s="13">
        <f t="shared" si="1367"/>
        <v>6.015781550695837E-5</v>
      </c>
      <c r="AI1116" s="13">
        <f t="shared" si="1368"/>
        <v>4.6121278354456368E-5</v>
      </c>
      <c r="AJ1116" s="13">
        <f t="shared" si="1369"/>
        <v>1.7679933181775842E-5</v>
      </c>
      <c r="AK1116" s="13">
        <f t="shared" si="1370"/>
        <v>4.518233209839844E-6</v>
      </c>
      <c r="AL1116" s="13">
        <f t="shared" si="1371"/>
        <v>6.6773144515015654E-9</v>
      </c>
      <c r="AM1116" s="13">
        <f t="shared" si="1372"/>
        <v>7.9746188652152846E-4</v>
      </c>
      <c r="AN1116" s="13">
        <f t="shared" si="1373"/>
        <v>2.0050470289684143E-4</v>
      </c>
      <c r="AO1116" s="13">
        <f t="shared" si="1374"/>
        <v>2.5206305507031496E-5</v>
      </c>
      <c r="AP1116" s="13">
        <f t="shared" si="1375"/>
        <v>2.1125284615416889E-6</v>
      </c>
      <c r="AQ1116" s="13">
        <f t="shared" si="1376"/>
        <v>1.3278750329690613E-7</v>
      </c>
      <c r="AR1116" s="13">
        <f t="shared" si="1377"/>
        <v>3.0250787226356213E-6</v>
      </c>
      <c r="AS1116" s="13">
        <f t="shared" si="1378"/>
        <v>2.3192414258240915E-6</v>
      </c>
      <c r="AT1116" s="13">
        <f t="shared" si="1379"/>
        <v>8.8904806856929949E-7</v>
      </c>
      <c r="AU1116" s="13">
        <f t="shared" si="1380"/>
        <v>2.2720258426623217E-7</v>
      </c>
      <c r="AV1116" s="13">
        <f t="shared" si="1381"/>
        <v>4.3547432463628286E-8</v>
      </c>
      <c r="AW1116" s="13">
        <f t="shared" si="1382"/>
        <v>3.5753884638150493E-11</v>
      </c>
      <c r="AX1116" s="13">
        <f t="shared" si="1383"/>
        <v>1.0189854062845474E-4</v>
      </c>
      <c r="AY1116" s="13">
        <f t="shared" si="1384"/>
        <v>2.562020450086862E-5</v>
      </c>
      <c r="AZ1116" s="13">
        <f t="shared" si="1385"/>
        <v>3.2208257086806268E-6</v>
      </c>
      <c r="BA1116" s="13">
        <f t="shared" si="1386"/>
        <v>2.6993586891799555E-7</v>
      </c>
      <c r="BB1116" s="13">
        <f t="shared" si="1387"/>
        <v>1.6967397474845433E-8</v>
      </c>
      <c r="BC1116" s="13">
        <f t="shared" si="1388"/>
        <v>8.5321770159222742E-10</v>
      </c>
      <c r="BD1116" s="13">
        <f t="shared" si="1389"/>
        <v>1.2676520361520702E-7</v>
      </c>
      <c r="BE1116" s="13">
        <f t="shared" si="1390"/>
        <v>9.7187259748819115E-8</v>
      </c>
      <c r="BF1116" s="13">
        <f t="shared" si="1391"/>
        <v>3.7255347635284947E-8</v>
      </c>
      <c r="BG1116" s="13">
        <f t="shared" si="1392"/>
        <v>9.5208701978230654E-9</v>
      </c>
      <c r="BH1116" s="13">
        <f t="shared" si="1393"/>
        <v>1.8248447889520431E-9</v>
      </c>
      <c r="BI1116" s="13">
        <f t="shared" si="1394"/>
        <v>2.7981127225339902E-10</v>
      </c>
      <c r="BJ1116" s="14">
        <f t="shared" si="1395"/>
        <v>0.45251499800042372</v>
      </c>
      <c r="BK1116" s="14">
        <f t="shared" si="1396"/>
        <v>0.43437677071858072</v>
      </c>
      <c r="BL1116" s="14">
        <f t="shared" si="1397"/>
        <v>0.11216093238138046</v>
      </c>
      <c r="BM1116" s="14">
        <f t="shared" si="1398"/>
        <v>8.3644790753749573E-2</v>
      </c>
      <c r="BN1116" s="14">
        <f t="shared" si="1399"/>
        <v>0.91633934633368075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1.28571428571429</v>
      </c>
      <c r="F1117" s="10">
        <f>VLOOKUP(B1117,home!$B$2:$E$405,3,FALSE)</f>
        <v>1.1100000000000001</v>
      </c>
      <c r="G1117" s="10">
        <f>VLOOKUP(C1117,away!$B$2:$E$405,4,FALSE)</f>
        <v>0.67</v>
      </c>
      <c r="H1117" s="10">
        <f>VLOOKUP(A1117,away!$A$2:$E$405,3,FALSE)</f>
        <v>0.76190476190476197</v>
      </c>
      <c r="I1117" s="10">
        <f>VLOOKUP(C1117,away!$B$2:$E$405,3,FALSE)</f>
        <v>0.89</v>
      </c>
      <c r="J1117" s="10">
        <f>VLOOKUP(B1117,home!$B$2:$E$405,4,FALSE)</f>
        <v>0.38</v>
      </c>
      <c r="K1117" s="12">
        <f t="shared" si="1344"/>
        <v>0.95618571428571775</v>
      </c>
      <c r="L1117" s="12">
        <f t="shared" si="1345"/>
        <v>0.2576761904761905</v>
      </c>
      <c r="M1117" s="13">
        <f t="shared" si="1346"/>
        <v>0.29704789077974736</v>
      </c>
      <c r="N1117" s="13">
        <f t="shared" si="1347"/>
        <v>0.28403294962229864</v>
      </c>
      <c r="O1117" s="13">
        <f t="shared" si="1348"/>
        <v>7.6542168885112796E-2</v>
      </c>
      <c r="P1117" s="13">
        <f t="shared" si="1349"/>
        <v>7.3188528428389618E-2</v>
      </c>
      <c r="Q1117" s="13">
        <f t="shared" si="1350"/>
        <v>0.13579412440763841</v>
      </c>
      <c r="R1117" s="13">
        <f t="shared" si="1351"/>
        <v>9.8615472445505326E-3</v>
      </c>
      <c r="S1117" s="13">
        <f t="shared" si="1352"/>
        <v>4.5081625385828229E-3</v>
      </c>
      <c r="T1117" s="13">
        <f t="shared" si="1353"/>
        <v>3.4990912666410141E-2</v>
      </c>
      <c r="U1117" s="13">
        <f t="shared" si="1354"/>
        <v>9.4294705959929032E-3</v>
      </c>
      <c r="V1117" s="13">
        <f t="shared" si="1355"/>
        <v>1.2341660585764145E-4</v>
      </c>
      <c r="W1117" s="13">
        <f t="shared" si="1356"/>
        <v>4.3281467280840459E-2</v>
      </c>
      <c r="X1117" s="13">
        <f t="shared" si="1357"/>
        <v>1.1152603607146851E-2</v>
      </c>
      <c r="Y1117" s="13">
        <f t="shared" si="1358"/>
        <v>1.4368802056903107E-3</v>
      </c>
      <c r="Z1117" s="13">
        <f t="shared" si="1359"/>
        <v>8.4702864205891851E-4</v>
      </c>
      <c r="AA1117" s="13">
        <f t="shared" si="1360"/>
        <v>8.0991668712756854E-4</v>
      </c>
      <c r="AB1117" s="13">
        <f t="shared" si="1361"/>
        <v>3.8721538299649812E-4</v>
      </c>
      <c r="AC1117" s="13">
        <f t="shared" si="1362"/>
        <v>1.9005099949196447E-6</v>
      </c>
      <c r="AD1117" s="13">
        <f t="shared" si="1363"/>
        <v>1.0346280176816085E-2</v>
      </c>
      <c r="AE1117" s="13">
        <f t="shared" si="1364"/>
        <v>2.6659900615612952E-3</v>
      </c>
      <c r="AF1117" s="13">
        <f t="shared" si="1365"/>
        <v>3.4348108145524953E-4</v>
      </c>
      <c r="AG1117" s="13">
        <f t="shared" si="1366"/>
        <v>2.9502298856676937E-5</v>
      </c>
      <c r="AH1117" s="13">
        <f t="shared" si="1367"/>
        <v>5.4564778427490681E-5</v>
      </c>
      <c r="AI1117" s="13">
        <f t="shared" si="1368"/>
        <v>5.2174061635532106E-5</v>
      </c>
      <c r="AJ1117" s="13">
        <f t="shared" si="1369"/>
        <v>2.4944046196079158E-5</v>
      </c>
      <c r="AK1117" s="13">
        <f t="shared" si="1370"/>
        <v>7.9503802097246323E-6</v>
      </c>
      <c r="AL1117" s="13">
        <f t="shared" si="1371"/>
        <v>1.8730384440904921E-8</v>
      </c>
      <c r="AM1117" s="13">
        <f t="shared" si="1372"/>
        <v>1.9785930602138112E-3</v>
      </c>
      <c r="AN1117" s="13">
        <f t="shared" si="1373"/>
        <v>5.0983632225852255E-4</v>
      </c>
      <c r="AO1117" s="13">
        <f t="shared" si="1374"/>
        <v>6.5686340642983745E-5</v>
      </c>
      <c r="AP1117" s="13">
        <f t="shared" si="1375"/>
        <v>5.6419353410684728E-6</v>
      </c>
      <c r="AQ1117" s="13">
        <f t="shared" si="1376"/>
        <v>3.6344810139987741E-7</v>
      </c>
      <c r="AR1117" s="13">
        <f t="shared" si="1377"/>
        <v>2.8120088478746436E-6</v>
      </c>
      <c r="AS1117" s="13">
        <f t="shared" si="1378"/>
        <v>2.6888026887827745E-6</v>
      </c>
      <c r="AT1117" s="13">
        <f t="shared" si="1379"/>
        <v>1.2854973597735576E-6</v>
      </c>
      <c r="AU1117" s="13">
        <f t="shared" si="1380"/>
        <v>4.0972473705582791E-7</v>
      </c>
      <c r="AV1117" s="13">
        <f t="shared" si="1381"/>
        <v>9.7943235090563649E-8</v>
      </c>
      <c r="AW1117" s="13">
        <f t="shared" si="1382"/>
        <v>1.2819194374211415E-10</v>
      </c>
      <c r="AX1117" s="13">
        <f t="shared" si="1383"/>
        <v>3.1531706976021775E-4</v>
      </c>
      <c r="AY1117" s="13">
        <f t="shared" si="1384"/>
        <v>8.1249701327928099E-5</v>
      </c>
      <c r="AZ1117" s="13">
        <f t="shared" si="1385"/>
        <v>1.0468056757754394E-5</v>
      </c>
      <c r="BA1117" s="13">
        <f t="shared" si="1386"/>
        <v>8.9912299567556508E-7</v>
      </c>
      <c r="BB1117" s="13">
        <f t="shared" si="1387"/>
        <v>5.7920647073804942E-8</v>
      </c>
      <c r="BC1117" s="13">
        <f t="shared" si="1388"/>
        <v>2.9849543375787936E-9</v>
      </c>
      <c r="BD1117" s="13">
        <f t="shared" si="1389"/>
        <v>1.2076462125094673E-7</v>
      </c>
      <c r="BE1117" s="13">
        <f t="shared" si="1390"/>
        <v>1.1547340563128068E-7</v>
      </c>
      <c r="BF1117" s="13">
        <f t="shared" si="1391"/>
        <v>5.5207010422275255E-8</v>
      </c>
      <c r="BG1117" s="13">
        <f t="shared" si="1392"/>
        <v>1.7596051564734115E-8</v>
      </c>
      <c r="BH1117" s="13">
        <f t="shared" si="1393"/>
        <v>4.2062732835084009E-9</v>
      </c>
      <c r="BI1117" s="13">
        <f t="shared" si="1394"/>
        <v>8.0439568481448277E-10</v>
      </c>
      <c r="BJ1117" s="14">
        <f t="shared" si="1395"/>
        <v>0.52704230737171476</v>
      </c>
      <c r="BK1117" s="14">
        <f t="shared" si="1396"/>
        <v>0.37495116729428479</v>
      </c>
      <c r="BL1117" s="14">
        <f t="shared" si="1397"/>
        <v>9.7177560090875525E-2</v>
      </c>
      <c r="BM1117" s="14">
        <f t="shared" si="1398"/>
        <v>0.12346960445806072</v>
      </c>
      <c r="BN1117" s="14">
        <f t="shared" si="1399"/>
        <v>0.87646720936773737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1.2931034482758601</v>
      </c>
      <c r="F1118" s="10">
        <f>VLOOKUP(B1118,home!$B$2:$E$405,3,FALSE)</f>
        <v>0.52</v>
      </c>
      <c r="G1118" s="10">
        <f>VLOOKUP(C1118,away!$B$2:$E$405,4,FALSE)</f>
        <v>0.52</v>
      </c>
      <c r="H1118" s="10">
        <f>VLOOKUP(A1118,away!$A$2:$E$405,3,FALSE)</f>
        <v>1.13793103448276</v>
      </c>
      <c r="I1118" s="10">
        <f>VLOOKUP(C1118,away!$B$2:$E$405,3,FALSE)</f>
        <v>0.52</v>
      </c>
      <c r="J1118" s="10">
        <f>VLOOKUP(B1118,home!$B$2:$E$405,4,FALSE)</f>
        <v>0.28999999999999998</v>
      </c>
      <c r="K1118" s="12">
        <f t="shared" si="1344"/>
        <v>0.34965517241379263</v>
      </c>
      <c r="L1118" s="12">
        <f t="shared" si="1345"/>
        <v>0.1716000000000002</v>
      </c>
      <c r="M1118" s="13">
        <f t="shared" si="1346"/>
        <v>0.5937747903040832</v>
      </c>
      <c r="N1118" s="13">
        <f t="shared" si="1347"/>
        <v>0.20761642667873775</v>
      </c>
      <c r="O1118" s="13">
        <f t="shared" si="1348"/>
        <v>0.10189175401618079</v>
      </c>
      <c r="P1118" s="13">
        <f t="shared" si="1349"/>
        <v>3.5626978818071441E-2</v>
      </c>
      <c r="Q1118" s="13">
        <f t="shared" si="1350"/>
        <v>3.6297078733144784E-2</v>
      </c>
      <c r="R1118" s="13">
        <f t="shared" si="1351"/>
        <v>8.7423124945883203E-3</v>
      </c>
      <c r="S1118" s="13">
        <f t="shared" si="1352"/>
        <v>5.3441205337013704E-4</v>
      </c>
      <c r="T1118" s="13">
        <f t="shared" si="1353"/>
        <v>6.228578710607652E-3</v>
      </c>
      <c r="U1118" s="13">
        <f t="shared" si="1354"/>
        <v>3.0567947825905326E-3</v>
      </c>
      <c r="V1118" s="13">
        <f t="shared" si="1355"/>
        <v>3.5627961638058207E-6</v>
      </c>
      <c r="W1118" s="13">
        <f t="shared" si="1356"/>
        <v>4.2304871075182484E-3</v>
      </c>
      <c r="X1118" s="13">
        <f t="shared" si="1357"/>
        <v>7.2595158765013218E-4</v>
      </c>
      <c r="Y1118" s="13">
        <f t="shared" si="1358"/>
        <v>6.2286646220381398E-5</v>
      </c>
      <c r="Z1118" s="13">
        <f t="shared" si="1359"/>
        <v>5.0006027469045255E-4</v>
      </c>
      <c r="AA1118" s="13">
        <f t="shared" si="1360"/>
        <v>1.7484866156417867E-4</v>
      </c>
      <c r="AB1118" s="13">
        <f t="shared" si="1361"/>
        <v>3.0568369452771879E-5</v>
      </c>
      <c r="AC1118" s="13">
        <f t="shared" si="1362"/>
        <v>1.3360669896832016E-8</v>
      </c>
      <c r="AD1118" s="13">
        <f t="shared" si="1363"/>
        <v>3.6980292474340497E-4</v>
      </c>
      <c r="AE1118" s="13">
        <f t="shared" si="1364"/>
        <v>6.3458181885968351E-5</v>
      </c>
      <c r="AF1118" s="13">
        <f t="shared" si="1365"/>
        <v>5.4447120058160908E-6</v>
      </c>
      <c r="AG1118" s="13">
        <f t="shared" si="1366"/>
        <v>3.1143752673268076E-7</v>
      </c>
      <c r="AH1118" s="13">
        <f t="shared" si="1367"/>
        <v>2.1452585784220434E-5</v>
      </c>
      <c r="AI1118" s="13">
        <f t="shared" si="1368"/>
        <v>7.5010075811032712E-6</v>
      </c>
      <c r="AJ1118" s="13">
        <f t="shared" si="1369"/>
        <v>1.3113830495239147E-6</v>
      </c>
      <c r="AK1118" s="13">
        <f t="shared" si="1370"/>
        <v>1.5284395542726985E-7</v>
      </c>
      <c r="AL1118" s="13">
        <f t="shared" si="1371"/>
        <v>3.2066050036641736E-11</v>
      </c>
      <c r="AM1118" s="13">
        <f t="shared" si="1372"/>
        <v>2.5860701082056013E-5</v>
      </c>
      <c r="AN1118" s="13">
        <f t="shared" si="1373"/>
        <v>4.4376963056808166E-6</v>
      </c>
      <c r="AO1118" s="13">
        <f t="shared" si="1374"/>
        <v>3.8075434302741443E-7</v>
      </c>
      <c r="AP1118" s="13">
        <f t="shared" si="1375"/>
        <v>2.1779148421168131E-8</v>
      </c>
      <c r="AQ1118" s="13">
        <f t="shared" si="1376"/>
        <v>9.3432546726811371E-10</v>
      </c>
      <c r="AR1118" s="13">
        <f t="shared" si="1377"/>
        <v>7.3625274411444701E-7</v>
      </c>
      <c r="AS1118" s="13">
        <f t="shared" si="1378"/>
        <v>2.5743458018346489E-7</v>
      </c>
      <c r="AT1118" s="13">
        <f t="shared" si="1379"/>
        <v>4.5006666259660855E-8</v>
      </c>
      <c r="AU1118" s="13">
        <f t="shared" si="1380"/>
        <v>5.2456045502639128E-9</v>
      </c>
      <c r="AV1118" s="13">
        <f t="shared" si="1381"/>
        <v>4.5853819085927584E-10</v>
      </c>
      <c r="AW1118" s="13">
        <f t="shared" si="1382"/>
        <v>5.3444153878311674E-14</v>
      </c>
      <c r="AX1118" s="13">
        <f t="shared" si="1383"/>
        <v>1.5070546492646407E-6</v>
      </c>
      <c r="AY1118" s="13">
        <f t="shared" si="1384"/>
        <v>2.5861057781381262E-7</v>
      </c>
      <c r="AZ1118" s="13">
        <f t="shared" si="1385"/>
        <v>2.2188787576425147E-8</v>
      </c>
      <c r="BA1118" s="13">
        <f t="shared" si="1386"/>
        <v>1.2691986493715199E-9</v>
      </c>
      <c r="BB1118" s="13">
        <f t="shared" si="1387"/>
        <v>5.4448622058038251E-11</v>
      </c>
      <c r="BC1118" s="13">
        <f t="shared" si="1388"/>
        <v>1.868676709031877E-12</v>
      </c>
      <c r="BD1118" s="13">
        <f t="shared" si="1389"/>
        <v>2.1056828481673179E-8</v>
      </c>
      <c r="BE1118" s="13">
        <f t="shared" si="1390"/>
        <v>7.3626289932470939E-9</v>
      </c>
      <c r="BF1118" s="13">
        <f t="shared" si="1391"/>
        <v>1.2871906550263003E-9</v>
      </c>
      <c r="BG1118" s="13">
        <f t="shared" si="1392"/>
        <v>1.5002429013754788E-10</v>
      </c>
      <c r="BH1118" s="13">
        <f t="shared" si="1393"/>
        <v>1.3114192258575286E-11</v>
      </c>
      <c r="BI1118" s="13">
        <f t="shared" si="1394"/>
        <v>9.1708903104795339E-13</v>
      </c>
      <c r="BJ1118" s="14">
        <f t="shared" si="1395"/>
        <v>0.25563231776477613</v>
      </c>
      <c r="BK1118" s="14">
        <f t="shared" si="1396"/>
        <v>0.62994001597500227</v>
      </c>
      <c r="BL1118" s="14">
        <f t="shared" si="1397"/>
        <v>0.11392777041358386</v>
      </c>
      <c r="BM1118" s="14">
        <f t="shared" si="1398"/>
        <v>1.605056477272214E-2</v>
      </c>
      <c r="BN1118" s="14">
        <f t="shared" si="1399"/>
        <v>0.98394934104480636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1.2931034482758601</v>
      </c>
      <c r="F1119" s="10">
        <f>VLOOKUP(B1119,home!$B$2:$E$405,3,FALSE)</f>
        <v>0.52</v>
      </c>
      <c r="G1119" s="10">
        <f>VLOOKUP(C1119,away!$B$2:$E$405,4,FALSE)</f>
        <v>0.26</v>
      </c>
      <c r="H1119" s="10">
        <f>VLOOKUP(A1119,away!$A$2:$E$405,3,FALSE)</f>
        <v>1.13793103448276</v>
      </c>
      <c r="I1119" s="10">
        <f>VLOOKUP(C1119,away!$B$2:$E$405,3,FALSE)</f>
        <v>0.52</v>
      </c>
      <c r="J1119" s="10">
        <f>VLOOKUP(B1119,home!$B$2:$E$405,4,FALSE)</f>
        <v>0</v>
      </c>
      <c r="K1119" s="12">
        <f t="shared" si="1344"/>
        <v>0.17482758620689631</v>
      </c>
      <c r="L1119" s="12">
        <f t="shared" si="1345"/>
        <v>0</v>
      </c>
      <c r="M1119" s="13">
        <f t="shared" si="1346"/>
        <v>0.83960176721608915</v>
      </c>
      <c r="N1119" s="13">
        <f t="shared" si="1347"/>
        <v>0.14678555033743329</v>
      </c>
      <c r="O1119" s="13">
        <f t="shared" si="1348"/>
        <v>0</v>
      </c>
      <c r="P1119" s="13">
        <f t="shared" si="1349"/>
        <v>0</v>
      </c>
      <c r="Q1119" s="13">
        <f t="shared" si="1350"/>
        <v>1.2831081727772168E-2</v>
      </c>
      <c r="R1119" s="13">
        <f t="shared" si="1351"/>
        <v>0</v>
      </c>
      <c r="S1119" s="13">
        <f t="shared" si="1352"/>
        <v>0</v>
      </c>
      <c r="T1119" s="13">
        <f t="shared" si="1353"/>
        <v>0</v>
      </c>
      <c r="U1119" s="13">
        <f t="shared" si="1354"/>
        <v>0</v>
      </c>
      <c r="V1119" s="13">
        <f t="shared" si="1355"/>
        <v>0</v>
      </c>
      <c r="W1119" s="13">
        <f t="shared" si="1356"/>
        <v>7.4774234896327399E-4</v>
      </c>
      <c r="X1119" s="13">
        <f t="shared" si="1357"/>
        <v>0</v>
      </c>
      <c r="Y1119" s="13">
        <f t="shared" si="1358"/>
        <v>0</v>
      </c>
      <c r="Z1119" s="13">
        <f t="shared" si="1359"/>
        <v>0</v>
      </c>
      <c r="AA1119" s="13">
        <f t="shared" si="1360"/>
        <v>0</v>
      </c>
      <c r="AB1119" s="13">
        <f t="shared" si="1361"/>
        <v>0</v>
      </c>
      <c r="AC1119" s="13">
        <f t="shared" si="1362"/>
        <v>0</v>
      </c>
      <c r="AD1119" s="13">
        <f t="shared" si="1363"/>
        <v>3.2681497493480969E-5</v>
      </c>
      <c r="AE1119" s="13">
        <f t="shared" si="1364"/>
        <v>0</v>
      </c>
      <c r="AF1119" s="13">
        <f t="shared" si="1365"/>
        <v>0</v>
      </c>
      <c r="AG1119" s="13">
        <f t="shared" si="1366"/>
        <v>0</v>
      </c>
      <c r="AH1119" s="13">
        <f t="shared" si="1367"/>
        <v>0</v>
      </c>
      <c r="AI1119" s="13">
        <f t="shared" si="1368"/>
        <v>0</v>
      </c>
      <c r="AJ1119" s="13">
        <f t="shared" si="1369"/>
        <v>0</v>
      </c>
      <c r="AK1119" s="13">
        <f t="shared" si="1370"/>
        <v>0</v>
      </c>
      <c r="AL1119" s="13">
        <f t="shared" si="1371"/>
        <v>0</v>
      </c>
      <c r="AM1119" s="13">
        <f t="shared" si="1372"/>
        <v>1.1427254640824018E-6</v>
      </c>
      <c r="AN1119" s="13">
        <f t="shared" si="1373"/>
        <v>0</v>
      </c>
      <c r="AO1119" s="13">
        <f t="shared" si="1374"/>
        <v>0</v>
      </c>
      <c r="AP1119" s="13">
        <f t="shared" si="1375"/>
        <v>0</v>
      </c>
      <c r="AQ1119" s="13">
        <f t="shared" si="1376"/>
        <v>0</v>
      </c>
      <c r="AR1119" s="13">
        <f t="shared" si="1377"/>
        <v>0</v>
      </c>
      <c r="AS1119" s="13">
        <f t="shared" si="1378"/>
        <v>0</v>
      </c>
      <c r="AT1119" s="13">
        <f t="shared" si="1379"/>
        <v>0</v>
      </c>
      <c r="AU1119" s="13">
        <f t="shared" si="1380"/>
        <v>0</v>
      </c>
      <c r="AV1119" s="13">
        <f t="shared" si="1381"/>
        <v>0</v>
      </c>
      <c r="AW1119" s="13">
        <f t="shared" si="1382"/>
        <v>0</v>
      </c>
      <c r="AX1119" s="13">
        <f t="shared" si="1383"/>
        <v>3.3296655763780299E-8</v>
      </c>
      <c r="AY1119" s="13">
        <f t="shared" si="1384"/>
        <v>0</v>
      </c>
      <c r="AZ1119" s="13">
        <f t="shared" si="1385"/>
        <v>0</v>
      </c>
      <c r="BA1119" s="13">
        <f t="shared" si="1386"/>
        <v>0</v>
      </c>
      <c r="BB1119" s="13">
        <f t="shared" si="1387"/>
        <v>0</v>
      </c>
      <c r="BC1119" s="13">
        <f t="shared" si="1388"/>
        <v>0</v>
      </c>
      <c r="BD1119" s="13">
        <f t="shared" si="1389"/>
        <v>0</v>
      </c>
      <c r="BE1119" s="13">
        <f t="shared" si="1390"/>
        <v>0</v>
      </c>
      <c r="BF1119" s="13">
        <f t="shared" si="1391"/>
        <v>0</v>
      </c>
      <c r="BG1119" s="13">
        <f t="shared" si="1392"/>
        <v>0</v>
      </c>
      <c r="BH1119" s="13">
        <f t="shared" si="1393"/>
        <v>0</v>
      </c>
      <c r="BI1119" s="13">
        <f t="shared" si="1394"/>
        <v>0</v>
      </c>
      <c r="BJ1119" s="14">
        <f t="shared" si="1395"/>
        <v>0.16039823193378205</v>
      </c>
      <c r="BK1119" s="14">
        <f t="shared" si="1396"/>
        <v>0.83960176721608915</v>
      </c>
      <c r="BL1119" s="14">
        <f t="shared" si="1397"/>
        <v>0</v>
      </c>
      <c r="BM1119" s="14">
        <f t="shared" si="1398"/>
        <v>7.8159986857660117E-4</v>
      </c>
      <c r="BN1119" s="14">
        <f t="shared" si="1399"/>
        <v>0.99921839928129463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1.2931034482758601</v>
      </c>
      <c r="F1120" s="10">
        <f>VLOOKUP(B1120,home!$B$2:$E$405,3,FALSE)</f>
        <v>0.77</v>
      </c>
      <c r="G1120" s="10">
        <f>VLOOKUP(C1120,away!$B$2:$E$405,4,FALSE)</f>
        <v>0.77</v>
      </c>
      <c r="H1120" s="10">
        <f>VLOOKUP(A1120,away!$A$2:$E$405,3,FALSE)</f>
        <v>1.13793103448276</v>
      </c>
      <c r="I1120" s="10">
        <f>VLOOKUP(C1120,away!$B$2:$E$405,3,FALSE)</f>
        <v>0.52</v>
      </c>
      <c r="J1120" s="10">
        <f>VLOOKUP(B1120,home!$B$2:$E$405,4,FALSE)</f>
        <v>1.17</v>
      </c>
      <c r="K1120" s="12">
        <f t="shared" si="1344"/>
        <v>0.76668103448275748</v>
      </c>
      <c r="L1120" s="12">
        <f t="shared" si="1345"/>
        <v>0.69231724137931117</v>
      </c>
      <c r="M1120" s="13">
        <f t="shared" si="1346"/>
        <v>0.23246902796966512</v>
      </c>
      <c r="N1120" s="13">
        <f t="shared" si="1347"/>
        <v>0.17822959484898393</v>
      </c>
      <c r="O1120" s="13">
        <f t="shared" si="1348"/>
        <v>0.1609423161500885</v>
      </c>
      <c r="P1120" s="13">
        <f t="shared" si="1349"/>
        <v>0.12339142143800085</v>
      </c>
      <c r="Q1120" s="13">
        <f t="shared" si="1350"/>
        <v>6.8322625077130869E-2</v>
      </c>
      <c r="R1120" s="13">
        <f t="shared" si="1351"/>
        <v>5.5711570169113107E-2</v>
      </c>
      <c r="S1120" s="13">
        <f t="shared" si="1352"/>
        <v>1.6373625142095383E-2</v>
      </c>
      <c r="T1120" s="13">
        <f t="shared" si="1353"/>
        <v>4.7300931317192194E-2</v>
      </c>
      <c r="U1120" s="13">
        <f t="shared" si="1354"/>
        <v>4.2713004249914366E-2</v>
      </c>
      <c r="V1120" s="13">
        <f t="shared" si="1355"/>
        <v>9.6565546244617515E-4</v>
      </c>
      <c r="W1120" s="13">
        <f t="shared" si="1356"/>
        <v>1.7460553624237429E-2</v>
      </c>
      <c r="X1120" s="13">
        <f t="shared" si="1357"/>
        <v>1.208824231808759E-2</v>
      </c>
      <c r="Y1120" s="13">
        <f t="shared" si="1358"/>
        <v>4.1844492873915253E-3</v>
      </c>
      <c r="Z1120" s="13">
        <f t="shared" si="1359"/>
        <v>1.2856693524130106E-2</v>
      </c>
      <c r="AA1120" s="13">
        <f t="shared" si="1360"/>
        <v>9.856983091107838E-3</v>
      </c>
      <c r="AB1120" s="13">
        <f t="shared" si="1361"/>
        <v>3.7785809965848031E-3</v>
      </c>
      <c r="AC1120" s="13">
        <f t="shared" si="1362"/>
        <v>3.2034805123091466E-5</v>
      </c>
      <c r="AD1120" s="13">
        <f t="shared" si="1363"/>
        <v>3.3466688288180026E-3</v>
      </c>
      <c r="AE1120" s="13">
        <f t="shared" si="1364"/>
        <v>2.3169565313774097E-3</v>
      </c>
      <c r="AF1120" s="13">
        <f t="shared" si="1365"/>
        <v>8.0203447709949281E-4</v>
      </c>
      <c r="AG1120" s="13">
        <f t="shared" si="1366"/>
        <v>1.8508743222553977E-4</v>
      </c>
      <c r="AH1120" s="13">
        <f t="shared" si="1367"/>
        <v>2.2252276484712517E-3</v>
      </c>
      <c r="AI1120" s="13">
        <f t="shared" si="1368"/>
        <v>1.7060398354895728E-3</v>
      </c>
      <c r="AJ1120" s="13">
        <f t="shared" si="1369"/>
        <v>6.5399419297096958E-4</v>
      </c>
      <c r="AK1120" s="13">
        <f t="shared" si="1370"/>
        <v>1.6713498147089969E-4</v>
      </c>
      <c r="AL1120" s="13">
        <f t="shared" si="1371"/>
        <v>6.801456820550587E-7</v>
      </c>
      <c r="AM1120" s="13">
        <f t="shared" si="1372"/>
        <v>5.1316550394987705E-4</v>
      </c>
      <c r="AN1120" s="13">
        <f t="shared" si="1373"/>
        <v>3.5527332606560287E-4</v>
      </c>
      <c r="AO1120" s="13">
        <f t="shared" si="1374"/>
        <v>1.2298092451869534E-4</v>
      </c>
      <c r="AP1120" s="13">
        <f t="shared" si="1375"/>
        <v>2.8380604801686823E-5</v>
      </c>
      <c r="AQ1120" s="13">
        <f t="shared" si="1376"/>
        <v>4.9120955062450623E-6</v>
      </c>
      <c r="AR1120" s="13">
        <f t="shared" si="1377"/>
        <v>3.0811269340611782E-4</v>
      </c>
      <c r="AS1120" s="13">
        <f t="shared" si="1378"/>
        <v>2.3622415851787108E-4</v>
      </c>
      <c r="AT1120" s="13">
        <f t="shared" si="1379"/>
        <v>9.0554291111150147E-5</v>
      </c>
      <c r="AU1120" s="13">
        <f t="shared" si="1380"/>
        <v>2.3142085861983122E-5</v>
      </c>
      <c r="AV1120" s="13">
        <f t="shared" si="1381"/>
        <v>4.435649582188503E-6</v>
      </c>
      <c r="AW1120" s="13">
        <f t="shared" si="1382"/>
        <v>1.0028115146093961E-8</v>
      </c>
      <c r="AX1120" s="13">
        <f t="shared" si="1383"/>
        <v>6.5572376571526188E-5</v>
      </c>
      <c r="AY1120" s="13">
        <f t="shared" si="1384"/>
        <v>4.5396886858684388E-5</v>
      </c>
      <c r="AZ1120" s="13">
        <f t="shared" si="1385"/>
        <v>1.571452373860654E-5</v>
      </c>
      <c r="BA1120" s="13">
        <f t="shared" si="1386"/>
        <v>3.6264785747672601E-6</v>
      </c>
      <c r="BB1120" s="13">
        <f t="shared" si="1387"/>
        <v>6.2766841070101115E-7</v>
      </c>
      <c r="BC1120" s="13">
        <f t="shared" si="1388"/>
        <v>8.6909132519492139E-8</v>
      </c>
      <c r="BD1120" s="13">
        <f t="shared" si="1389"/>
        <v>3.555195498881215E-5</v>
      </c>
      <c r="BE1120" s="13">
        <f t="shared" si="1390"/>
        <v>2.725700962870693E-5</v>
      </c>
      <c r="BF1120" s="13">
        <f t="shared" si="1391"/>
        <v>1.0448716169521755E-5</v>
      </c>
      <c r="BG1120" s="13">
        <f t="shared" si="1392"/>
        <v>2.6702775072885514E-6</v>
      </c>
      <c r="BH1120" s="13">
        <f t="shared" si="1393"/>
        <v>5.1181278041100633E-7</v>
      </c>
      <c r="BI1120" s="13">
        <f t="shared" si="1394"/>
        <v>7.8479430389401357E-8</v>
      </c>
      <c r="BJ1120" s="14">
        <f t="shared" si="1395"/>
        <v>0.33539288104067289</v>
      </c>
      <c r="BK1120" s="14">
        <f t="shared" si="1396"/>
        <v>0.37327784184987139</v>
      </c>
      <c r="BL1120" s="14">
        <f t="shared" si="1397"/>
        <v>0.27849383844419578</v>
      </c>
      <c r="BM1120" s="14">
        <f t="shared" si="1398"/>
        <v>0.18090931234714416</v>
      </c>
      <c r="BN1120" s="14">
        <f t="shared" si="1399"/>
        <v>0.81906655565298236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1.2931034482758601</v>
      </c>
      <c r="F1121" s="10">
        <f>VLOOKUP(B1121,home!$B$2:$E$405,3,FALSE)</f>
        <v>1.29</v>
      </c>
      <c r="G1121" s="10">
        <f>VLOOKUP(C1121,away!$B$2:$E$405,4,FALSE)</f>
        <v>0.97</v>
      </c>
      <c r="H1121" s="10">
        <f>VLOOKUP(A1121,away!$A$2:$E$405,3,FALSE)</f>
        <v>1.13793103448276</v>
      </c>
      <c r="I1121" s="10">
        <f>VLOOKUP(C1121,away!$B$2:$E$405,3,FALSE)</f>
        <v>1.93</v>
      </c>
      <c r="J1121" s="10">
        <f>VLOOKUP(B1121,home!$B$2:$E$405,4,FALSE)</f>
        <v>0.59</v>
      </c>
      <c r="K1121" s="12">
        <f t="shared" si="1344"/>
        <v>1.6180603448275839</v>
      </c>
      <c r="L1121" s="12">
        <f t="shared" si="1345"/>
        <v>1.2957620689655187</v>
      </c>
      <c r="M1121" s="13">
        <f t="shared" si="1346"/>
        <v>5.4267898549649009E-2</v>
      </c>
      <c r="N1121" s="13">
        <f t="shared" si="1347"/>
        <v>8.7808734640313413E-2</v>
      </c>
      <c r="O1121" s="13">
        <f t="shared" si="1348"/>
        <v>7.0318284503104081E-2</v>
      </c>
      <c r="P1121" s="13">
        <f t="shared" si="1349"/>
        <v>0.11377922767077672</v>
      </c>
      <c r="Q1121" s="13">
        <f t="shared" si="1350"/>
        <v>7.1039915725489677E-2</v>
      </c>
      <c r="R1121" s="13">
        <f t="shared" si="1351"/>
        <v>4.5557882906924065E-2</v>
      </c>
      <c r="S1121" s="13">
        <f t="shared" si="1352"/>
        <v>5.9637985785991797E-2</v>
      </c>
      <c r="T1121" s="13">
        <f t="shared" si="1353"/>
        <v>9.2050828179596603E-2</v>
      </c>
      <c r="U1121" s="13">
        <f t="shared" si="1354"/>
        <v>7.3715403725992237E-2</v>
      </c>
      <c r="V1121" s="13">
        <f t="shared" si="1355"/>
        <v>1.3893140724934954E-2</v>
      </c>
      <c r="W1121" s="13">
        <f t="shared" si="1356"/>
        <v>3.8315623511769425E-2</v>
      </c>
      <c r="X1121" s="13">
        <f t="shared" si="1357"/>
        <v>4.9647931595314235E-2</v>
      </c>
      <c r="Y1121" s="13">
        <f t="shared" si="1358"/>
        <v>3.2165953281901465E-2</v>
      </c>
      <c r="Z1121" s="13">
        <f t="shared" si="1359"/>
        <v>1.9677392204388258E-2</v>
      </c>
      <c r="AA1121" s="13">
        <f t="shared" si="1360"/>
        <v>3.183920801554007E-2</v>
      </c>
      <c r="AB1121" s="13">
        <f t="shared" si="1361"/>
        <v>2.5758879950330979E-2</v>
      </c>
      <c r="AC1121" s="13">
        <f t="shared" si="1362"/>
        <v>1.8205408536299617E-3</v>
      </c>
      <c r="AD1121" s="13">
        <f t="shared" si="1363"/>
        <v>1.5499247747934387E-2</v>
      </c>
      <c r="AE1121" s="13">
        <f t="shared" si="1364"/>
        <v>2.0083337329272619E-2</v>
      </c>
      <c r="AF1121" s="13">
        <f t="shared" si="1365"/>
        <v>1.3011613364755363E-2</v>
      </c>
      <c r="AG1121" s="13">
        <f t="shared" si="1366"/>
        <v>5.6199850180316023E-3</v>
      </c>
      <c r="AH1121" s="13">
        <f t="shared" si="1367"/>
        <v>6.3743046086510245E-3</v>
      </c>
      <c r="AI1121" s="13">
        <f t="shared" si="1368"/>
        <v>1.0314009513109932E-2</v>
      </c>
      <c r="AJ1121" s="13">
        <f t="shared" si="1369"/>
        <v>8.3443448946688217E-3</v>
      </c>
      <c r="AK1121" s="13">
        <f t="shared" si="1370"/>
        <v>4.5005511925427059E-3</v>
      </c>
      <c r="AL1121" s="13">
        <f t="shared" si="1371"/>
        <v>1.5267938343299143E-4</v>
      </c>
      <c r="AM1121" s="13">
        <f t="shared" si="1372"/>
        <v>5.0157436311181712E-3</v>
      </c>
      <c r="AN1121" s="13">
        <f t="shared" si="1373"/>
        <v>6.499210344858306E-3</v>
      </c>
      <c r="AO1121" s="13">
        <f t="shared" si="1374"/>
        <v>4.2107151215478511E-3</v>
      </c>
      <c r="AP1121" s="13">
        <f t="shared" si="1375"/>
        <v>1.8186949792404132E-3</v>
      </c>
      <c r="AQ1121" s="13">
        <f t="shared" si="1376"/>
        <v>5.8914899227943977E-4</v>
      </c>
      <c r="AR1121" s="13">
        <f t="shared" si="1377"/>
        <v>1.6519164255844182E-3</v>
      </c>
      <c r="AS1121" s="13">
        <f t="shared" si="1378"/>
        <v>2.6729004612074734E-3</v>
      </c>
      <c r="AT1121" s="13">
        <f t="shared" si="1379"/>
        <v>2.1624571209755868E-3</v>
      </c>
      <c r="AU1121" s="13">
        <f t="shared" si="1380"/>
        <v>1.1663287049468736E-3</v>
      </c>
      <c r="AV1121" s="13">
        <f t="shared" si="1381"/>
        <v>4.717975566271621E-4</v>
      </c>
      <c r="AW1121" s="13">
        <f t="shared" si="1382"/>
        <v>8.8919676439218871E-6</v>
      </c>
      <c r="AX1121" s="13">
        <f t="shared" si="1383"/>
        <v>1.3526293115556373E-3</v>
      </c>
      <c r="AY1121" s="13">
        <f t="shared" si="1384"/>
        <v>1.7526857552847379E-3</v>
      </c>
      <c r="AZ1121" s="13">
        <f t="shared" si="1385"/>
        <v>1.1355318602570726E-3</v>
      </c>
      <c r="BA1121" s="13">
        <f t="shared" si="1386"/>
        <v>4.9045970420765633E-4</v>
      </c>
      <c r="BB1121" s="13">
        <f t="shared" si="1387"/>
        <v>1.5887977026708225E-4</v>
      </c>
      <c r="BC1121" s="13">
        <f t="shared" si="1388"/>
        <v>4.1174075967608156E-5</v>
      </c>
      <c r="BD1121" s="13">
        <f t="shared" si="1389"/>
        <v>3.5674844089556457E-4</v>
      </c>
      <c r="BE1121" s="13">
        <f t="shared" si="1390"/>
        <v>5.7724050529218008E-4</v>
      </c>
      <c r="BF1121" s="13">
        <f t="shared" si="1391"/>
        <v>4.6700498552075699E-4</v>
      </c>
      <c r="BG1121" s="13">
        <f t="shared" si="1392"/>
        <v>2.5188074930263888E-4</v>
      </c>
      <c r="BH1121" s="13">
        <f t="shared" si="1393"/>
        <v>1.0188956301801455E-4</v>
      </c>
      <c r="BI1121" s="13">
        <f t="shared" si="1394"/>
        <v>3.2972692294252078E-5</v>
      </c>
      <c r="BJ1121" s="14">
        <f t="shared" si="1395"/>
        <v>0.4483080439409628</v>
      </c>
      <c r="BK1121" s="14">
        <f t="shared" si="1396"/>
        <v>0.24530415872370015</v>
      </c>
      <c r="BL1121" s="14">
        <f t="shared" si="1397"/>
        <v>0.28663600651652893</v>
      </c>
      <c r="BM1121" s="14">
        <f t="shared" si="1398"/>
        <v>0.55540986360168243</v>
      </c>
      <c r="BN1121" s="14">
        <f t="shared" si="1399"/>
        <v>0.44277194399625702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1.22727272727273</v>
      </c>
      <c r="F1122" s="10">
        <f>VLOOKUP(B1122,home!$B$2:$E$405,3,FALSE)</f>
        <v>1.02</v>
      </c>
      <c r="G1122" s="10">
        <f>VLOOKUP(C1122,away!$B$2:$E$405,4,FALSE)</f>
        <v>0</v>
      </c>
      <c r="H1122" s="10">
        <f>VLOOKUP(A1122,away!$A$2:$E$405,3,FALSE)</f>
        <v>0.92424242424242398</v>
      </c>
      <c r="I1122" s="10">
        <f>VLOOKUP(C1122,away!$B$2:$E$405,3,FALSE)</f>
        <v>0.54</v>
      </c>
      <c r="J1122" s="10">
        <f>VLOOKUP(B1122,home!$B$2:$E$405,4,FALSE)</f>
        <v>0.54</v>
      </c>
      <c r="K1122" s="12">
        <f t="shared" si="1344"/>
        <v>0</v>
      </c>
      <c r="L1122" s="12">
        <f t="shared" si="1345"/>
        <v>0.26950909090909086</v>
      </c>
      <c r="M1122" s="13">
        <f t="shared" si="1346"/>
        <v>0.76375433626956513</v>
      </c>
      <c r="N1122" s="13">
        <f t="shared" si="1347"/>
        <v>0</v>
      </c>
      <c r="O1122" s="13">
        <f t="shared" si="1348"/>
        <v>0.20583873684588658</v>
      </c>
      <c r="P1122" s="13">
        <f t="shared" si="1349"/>
        <v>0</v>
      </c>
      <c r="Q1122" s="13">
        <f t="shared" si="1350"/>
        <v>0</v>
      </c>
      <c r="R1122" s="13">
        <f t="shared" si="1351"/>
        <v>2.7737705420605236E-2</v>
      </c>
      <c r="S1122" s="13">
        <f t="shared" si="1352"/>
        <v>0</v>
      </c>
      <c r="T1122" s="13">
        <f t="shared" si="1353"/>
        <v>0</v>
      </c>
      <c r="U1122" s="13">
        <f t="shared" si="1354"/>
        <v>0</v>
      </c>
      <c r="V1122" s="13">
        <f t="shared" si="1355"/>
        <v>0</v>
      </c>
      <c r="W1122" s="13">
        <f t="shared" si="1356"/>
        <v>0</v>
      </c>
      <c r="X1122" s="13">
        <f t="shared" si="1357"/>
        <v>0</v>
      </c>
      <c r="Y1122" s="13">
        <f t="shared" si="1358"/>
        <v>0</v>
      </c>
      <c r="Z1122" s="13">
        <f t="shared" si="1359"/>
        <v>2.4918545906038271E-3</v>
      </c>
      <c r="AA1122" s="13">
        <f t="shared" si="1360"/>
        <v>0</v>
      </c>
      <c r="AB1122" s="13">
        <f t="shared" si="1361"/>
        <v>0</v>
      </c>
      <c r="AC1122" s="13">
        <f t="shared" si="1362"/>
        <v>0</v>
      </c>
      <c r="AD1122" s="13">
        <f t="shared" si="1363"/>
        <v>0</v>
      </c>
      <c r="AE1122" s="13">
        <f t="shared" si="1364"/>
        <v>0</v>
      </c>
      <c r="AF1122" s="13">
        <f t="shared" si="1365"/>
        <v>0</v>
      </c>
      <c r="AG1122" s="13">
        <f t="shared" si="1366"/>
        <v>0</v>
      </c>
      <c r="AH1122" s="13">
        <f t="shared" si="1367"/>
        <v>1.6789436634782052E-4</v>
      </c>
      <c r="AI1122" s="13">
        <f t="shared" si="1368"/>
        <v>0</v>
      </c>
      <c r="AJ1122" s="13">
        <f t="shared" si="1369"/>
        <v>0</v>
      </c>
      <c r="AK1122" s="13">
        <f t="shared" si="1370"/>
        <v>0</v>
      </c>
      <c r="AL1122" s="13">
        <f t="shared" si="1371"/>
        <v>0</v>
      </c>
      <c r="AM1122" s="13">
        <f t="shared" si="1372"/>
        <v>0</v>
      </c>
      <c r="AN1122" s="13">
        <f t="shared" si="1373"/>
        <v>0</v>
      </c>
      <c r="AO1122" s="13">
        <f t="shared" si="1374"/>
        <v>0</v>
      </c>
      <c r="AP1122" s="13">
        <f t="shared" si="1375"/>
        <v>0</v>
      </c>
      <c r="AQ1122" s="13">
        <f t="shared" si="1376"/>
        <v>0</v>
      </c>
      <c r="AR1122" s="13">
        <f t="shared" si="1377"/>
        <v>9.0498116086317967E-6</v>
      </c>
      <c r="AS1122" s="13">
        <f t="shared" si="1378"/>
        <v>0</v>
      </c>
      <c r="AT1122" s="13">
        <f t="shared" si="1379"/>
        <v>0</v>
      </c>
      <c r="AU1122" s="13">
        <f t="shared" si="1380"/>
        <v>0</v>
      </c>
      <c r="AV1122" s="13">
        <f t="shared" si="1381"/>
        <v>0</v>
      </c>
      <c r="AW1122" s="13">
        <f t="shared" si="1382"/>
        <v>0</v>
      </c>
      <c r="AX1122" s="13">
        <f t="shared" si="1383"/>
        <v>0</v>
      </c>
      <c r="AY1122" s="13">
        <f t="shared" si="1384"/>
        <v>0</v>
      </c>
      <c r="AZ1122" s="13">
        <f t="shared" si="1385"/>
        <v>0</v>
      </c>
      <c r="BA1122" s="13">
        <f t="shared" si="1386"/>
        <v>0</v>
      </c>
      <c r="BB1122" s="13">
        <f t="shared" si="1387"/>
        <v>0</v>
      </c>
      <c r="BC1122" s="13">
        <f t="shared" si="1388"/>
        <v>0</v>
      </c>
      <c r="BD1122" s="13">
        <f t="shared" si="1389"/>
        <v>4.0650108325681531E-7</v>
      </c>
      <c r="BE1122" s="13">
        <f t="shared" si="1390"/>
        <v>0</v>
      </c>
      <c r="BF1122" s="13">
        <f t="shared" si="1391"/>
        <v>0</v>
      </c>
      <c r="BG1122" s="13">
        <f t="shared" si="1392"/>
        <v>0</v>
      </c>
      <c r="BH1122" s="13">
        <f t="shared" si="1393"/>
        <v>0</v>
      </c>
      <c r="BI1122" s="13">
        <f t="shared" si="1394"/>
        <v>0</v>
      </c>
      <c r="BJ1122" s="14">
        <f t="shared" si="1395"/>
        <v>0</v>
      </c>
      <c r="BK1122" s="14">
        <f t="shared" si="1396"/>
        <v>0.76375433626956513</v>
      </c>
      <c r="BL1122" s="14">
        <f t="shared" si="1397"/>
        <v>0.23375379294553153</v>
      </c>
      <c r="BM1122" s="14">
        <f t="shared" si="1398"/>
        <v>2.6692052696435367E-3</v>
      </c>
      <c r="BN1122" s="14">
        <f t="shared" si="1399"/>
        <v>0.99733077853605701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1.22727272727273</v>
      </c>
      <c r="F1123" s="10">
        <f>VLOOKUP(B1123,home!$B$2:$E$405,3,FALSE)</f>
        <v>1.63</v>
      </c>
      <c r="G1123" s="10">
        <f>VLOOKUP(C1123,away!$B$2:$E$405,4,FALSE)</f>
        <v>2.17</v>
      </c>
      <c r="H1123" s="10">
        <f>VLOOKUP(A1123,away!$A$2:$E$405,3,FALSE)</f>
        <v>0.92424242424242398</v>
      </c>
      <c r="I1123" s="10">
        <f>VLOOKUP(C1123,away!$B$2:$E$405,3,FALSE)</f>
        <v>0.54</v>
      </c>
      <c r="J1123" s="10">
        <f>VLOOKUP(B1123,home!$B$2:$E$405,4,FALSE)</f>
        <v>0.27</v>
      </c>
      <c r="K1123" s="12">
        <f t="shared" si="1344"/>
        <v>4.3409863636363726</v>
      </c>
      <c r="L1123" s="12">
        <f t="shared" si="1345"/>
        <v>0.13475454545454543</v>
      </c>
      <c r="M1123" s="13">
        <f t="shared" si="1346"/>
        <v>1.1381786130931822E-2</v>
      </c>
      <c r="N1123" s="13">
        <f t="shared" si="1347"/>
        <v>4.9408178388200628E-2</v>
      </c>
      <c r="O1123" s="13">
        <f t="shared" si="1348"/>
        <v>1.5337474165345671E-3</v>
      </c>
      <c r="P1123" s="13">
        <f t="shared" si="1349"/>
        <v>6.6579766204390711E-3</v>
      </c>
      <c r="Q1123" s="13">
        <f t="shared" si="1350"/>
        <v>0.10724011431764614</v>
      </c>
      <c r="R1123" s="13">
        <f t="shared" si="1351"/>
        <v>1.0333971797859946E-4</v>
      </c>
      <c r="S1123" s="13">
        <f t="shared" si="1352"/>
        <v>9.7367522479277393E-4</v>
      </c>
      <c r="T1123" s="13">
        <f t="shared" si="1353"/>
        <v>1.4451092859367897E-2</v>
      </c>
      <c r="U1123" s="13">
        <f t="shared" si="1354"/>
        <v>4.4859630656712872E-4</v>
      </c>
      <c r="V1123" s="13">
        <f t="shared" si="1355"/>
        <v>6.328538916862826E-5</v>
      </c>
      <c r="W1123" s="13">
        <f t="shared" si="1356"/>
        <v>0.15517595796256922</v>
      </c>
      <c r="X1123" s="13">
        <f t="shared" si="1357"/>
        <v>2.0910665680719667E-2</v>
      </c>
      <c r="Y1123" s="13">
        <f t="shared" si="1358"/>
        <v>1.4089036244786704E-3</v>
      </c>
      <c r="Z1123" s="13">
        <f t="shared" si="1359"/>
        <v>4.6418322412023618E-6</v>
      </c>
      <c r="AA1123" s="13">
        <f t="shared" si="1360"/>
        <v>2.0150130461347114E-5</v>
      </c>
      <c r="AB1123" s="13">
        <f t="shared" si="1361"/>
        <v>4.3735720779100861E-5</v>
      </c>
      <c r="AC1123" s="13">
        <f t="shared" si="1362"/>
        <v>2.3137440636130793E-6</v>
      </c>
      <c r="AD1123" s="13">
        <f t="shared" si="1363"/>
        <v>0.16840417936993099</v>
      </c>
      <c r="AE1123" s="13">
        <f t="shared" si="1364"/>
        <v>2.2693228643640789E-2</v>
      </c>
      <c r="AF1123" s="13">
        <f t="shared" si="1365"/>
        <v>1.5290078553849423E-3</v>
      </c>
      <c r="AG1123" s="13">
        <f t="shared" si="1366"/>
        <v>6.8680252849609075E-5</v>
      </c>
      <c r="AH1123" s="13">
        <f t="shared" si="1367"/>
        <v>1.5637699843486949E-7</v>
      </c>
      <c r="AI1123" s="13">
        <f t="shared" si="1368"/>
        <v>6.7883041779215482E-7</v>
      </c>
      <c r="AJ1123" s="13">
        <f t="shared" si="1369"/>
        <v>1.4733967934286631E-6</v>
      </c>
      <c r="AK1123" s="13">
        <f t="shared" si="1370"/>
        <v>2.1319984628331279E-6</v>
      </c>
      <c r="AL1123" s="13">
        <f t="shared" si="1371"/>
        <v>5.4138616572140338E-8</v>
      </c>
      <c r="AM1123" s="13">
        <f t="shared" si="1372"/>
        <v>0.14620804924484884</v>
      </c>
      <c r="AN1123" s="13">
        <f t="shared" si="1373"/>
        <v>1.9702199217785401E-2</v>
      </c>
      <c r="AO1123" s="13">
        <f t="shared" si="1374"/>
        <v>1.3274804500237858E-3</v>
      </c>
      <c r="AP1123" s="13">
        <f t="shared" si="1375"/>
        <v>5.9628008214250229E-5</v>
      </c>
      <c r="AQ1123" s="13">
        <f t="shared" si="1376"/>
        <v>2.008786285817797E-6</v>
      </c>
      <c r="AR1123" s="13">
        <f t="shared" si="1377"/>
        <v>4.2145022687273982E-9</v>
      </c>
      <c r="AS1123" s="13">
        <f t="shared" si="1378"/>
        <v>1.8295096878060188E-8</v>
      </c>
      <c r="AT1123" s="13">
        <f t="shared" si="1379"/>
        <v>3.9709383034532833E-8</v>
      </c>
      <c r="AU1123" s="13">
        <f t="shared" si="1380"/>
        <v>5.7459296753773515E-8</v>
      </c>
      <c r="AV1123" s="13">
        <f t="shared" si="1381"/>
        <v>6.2357505918066625E-8</v>
      </c>
      <c r="AW1123" s="13">
        <f t="shared" si="1382"/>
        <v>8.7970386109707155E-10</v>
      </c>
      <c r="AX1123" s="13">
        <f t="shared" si="1383"/>
        <v>0.10578119133762731</v>
      </c>
      <c r="AY1123" s="13">
        <f t="shared" si="1384"/>
        <v>1.4254496356342267E-2</v>
      </c>
      <c r="AZ1123" s="13">
        <f t="shared" si="1385"/>
        <v>9.6042908859118794E-4</v>
      </c>
      <c r="BA1123" s="13">
        <f t="shared" si="1386"/>
        <v>4.314072842480963E-5</v>
      </c>
      <c r="BB1123" s="13">
        <f t="shared" si="1387"/>
        <v>1.4533523123658017E-6</v>
      </c>
      <c r="BC1123" s="13">
        <f t="shared" si="1388"/>
        <v>3.9169166047633207E-8</v>
      </c>
      <c r="BD1123" s="13">
        <f t="shared" si="1389"/>
        <v>9.4653889589918543E-11</v>
      </c>
      <c r="BE1123" s="13">
        <f t="shared" si="1390"/>
        <v>4.1089124397497917E-10</v>
      </c>
      <c r="BF1123" s="13">
        <f t="shared" si="1391"/>
        <v>8.9183664351648532E-10</v>
      </c>
      <c r="BG1123" s="13">
        <f t="shared" si="1392"/>
        <v>1.290483569365432E-9</v>
      </c>
      <c r="BH1123" s="13">
        <f t="shared" si="1393"/>
        <v>1.4004928942780332E-9</v>
      </c>
      <c r="BI1123" s="13">
        <f t="shared" si="1394"/>
        <v>1.2159041112861157E-9</v>
      </c>
      <c r="BJ1123" s="14">
        <f t="shared" si="1395"/>
        <v>0.82963012469441044</v>
      </c>
      <c r="BK1123" s="14">
        <f t="shared" si="1396"/>
        <v>3.3333587604354745E-2</v>
      </c>
      <c r="BL1123" s="14">
        <f t="shared" si="1397"/>
        <v>2.1541972350404373E-3</v>
      </c>
      <c r="BM1123" s="14">
        <f t="shared" si="1398"/>
        <v>0.67454291329767779</v>
      </c>
      <c r="BN1123" s="14">
        <f t="shared" si="1399"/>
        <v>0.17632514259173082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1.22727272727273</v>
      </c>
      <c r="F1124" s="10">
        <f>VLOOKUP(B1124,home!$B$2:$E$405,3,FALSE)</f>
        <v>1.0900000000000001</v>
      </c>
      <c r="G1124" s="10">
        <f>VLOOKUP(C1124,away!$B$2:$E$405,4,FALSE)</f>
        <v>1.0900000000000001</v>
      </c>
      <c r="H1124" s="10">
        <f>VLOOKUP(A1124,away!$A$2:$E$405,3,FALSE)</f>
        <v>0.92424242424242398</v>
      </c>
      <c r="I1124" s="10">
        <f>VLOOKUP(C1124,away!$B$2:$E$405,3,FALSE)</f>
        <v>1.0900000000000001</v>
      </c>
      <c r="J1124" s="10">
        <f>VLOOKUP(B1124,home!$B$2:$E$405,4,FALSE)</f>
        <v>1.44</v>
      </c>
      <c r="K1124" s="12">
        <f t="shared" si="1344"/>
        <v>1.4581227272727306</v>
      </c>
      <c r="L1124" s="12">
        <f t="shared" si="1345"/>
        <v>1.4506909090909086</v>
      </c>
      <c r="M1124" s="13">
        <f t="shared" si="1346"/>
        <v>5.4540396245504962E-2</v>
      </c>
      <c r="N1124" s="13">
        <f t="shared" si="1347"/>
        <v>7.9526591320031093E-2</v>
      </c>
      <c r="O1124" s="13">
        <f t="shared" si="1348"/>
        <v>7.9121257011569968E-2</v>
      </c>
      <c r="P1124" s="13">
        <f t="shared" si="1349"/>
        <v>0.11536850305895706</v>
      </c>
      <c r="Q1124" s="13">
        <f t="shared" si="1350"/>
        <v>5.797976511313381E-2</v>
      </c>
      <c r="R1124" s="13">
        <f t="shared" si="1351"/>
        <v>5.7390244131264943E-2</v>
      </c>
      <c r="S1124" s="13">
        <f t="shared" si="1352"/>
        <v>6.1009327096525942E-2</v>
      </c>
      <c r="T1124" s="13">
        <f t="shared" si="1353"/>
        <v>8.4110718160849432E-2</v>
      </c>
      <c r="U1124" s="13">
        <f t="shared" si="1354"/>
        <v>8.3682019291527854E-2</v>
      </c>
      <c r="V1124" s="13">
        <f t="shared" si="1355"/>
        <v>1.4339126438151198E-2</v>
      </c>
      <c r="W1124" s="13">
        <f t="shared" si="1356"/>
        <v>2.8180537744464995E-2</v>
      </c>
      <c r="X1124" s="13">
        <f t="shared" si="1357"/>
        <v>4.0881249919188588E-2</v>
      </c>
      <c r="Y1124" s="13">
        <f t="shared" si="1358"/>
        <v>2.9653028805020167E-2</v>
      </c>
      <c r="Z1124" s="13">
        <f t="shared" si="1359"/>
        <v>2.7751835143911299E-2</v>
      </c>
      <c r="AA1124" s="13">
        <f t="shared" si="1360"/>
        <v>4.0465581546863152E-2</v>
      </c>
      <c r="AB1124" s="13">
        <f t="shared" si="1361"/>
        <v>2.9501892062894598E-2</v>
      </c>
      <c r="AC1124" s="13">
        <f t="shared" si="1362"/>
        <v>1.8957090365828622E-3</v>
      </c>
      <c r="AD1124" s="13">
        <f t="shared" si="1363"/>
        <v>1.0272670637992859E-2</v>
      </c>
      <c r="AE1124" s="13">
        <f t="shared" si="1364"/>
        <v>1.4902469906621345E-2</v>
      </c>
      <c r="AF1124" s="13">
        <f t="shared" si="1365"/>
        <v>1.0809438808268216E-2</v>
      </c>
      <c r="AG1124" s="13">
        <f t="shared" si="1366"/>
        <v>5.2270515371763866E-3</v>
      </c>
      <c r="AH1124" s="13">
        <f t="shared" si="1367"/>
        <v>1.0064833738465433E-2</v>
      </c>
      <c r="AI1124" s="13">
        <f t="shared" si="1368"/>
        <v>1.4675762820277811E-2</v>
      </c>
      <c r="AJ1124" s="13">
        <f t="shared" si="1369"/>
        <v>1.0699531654155613E-2</v>
      </c>
      <c r="AK1124" s="13">
        <f t="shared" si="1370"/>
        <v>5.2004100920327642E-3</v>
      </c>
      <c r="AL1124" s="13">
        <f t="shared" si="1371"/>
        <v>1.6039862475617945E-4</v>
      </c>
      <c r="AM1124" s="13">
        <f t="shared" si="1372"/>
        <v>2.9957629054089313E-3</v>
      </c>
      <c r="AN1124" s="13">
        <f t="shared" si="1373"/>
        <v>4.3459260126685042E-3</v>
      </c>
      <c r="AO1124" s="13">
        <f t="shared" si="1374"/>
        <v>3.1522976790799503E-3</v>
      </c>
      <c r="AP1124" s="13">
        <f t="shared" si="1375"/>
        <v>1.5243365285965511E-3</v>
      </c>
      <c r="AQ1124" s="13">
        <f t="shared" si="1376"/>
        <v>5.5283528610755291E-4</v>
      </c>
      <c r="AR1124" s="13">
        <f t="shared" si="1377"/>
        <v>2.9201925611806491E-3</v>
      </c>
      <c r="AS1124" s="13">
        <f t="shared" si="1378"/>
        <v>4.257999141470268E-3</v>
      </c>
      <c r="AT1124" s="13">
        <f t="shared" si="1379"/>
        <v>3.1043426604427872E-3</v>
      </c>
      <c r="AU1124" s="13">
        <f t="shared" si="1380"/>
        <v>1.5088375288113069E-3</v>
      </c>
      <c r="AV1124" s="13">
        <f t="shared" si="1381"/>
        <v>5.500175731304477E-4</v>
      </c>
      <c r="AW1124" s="13">
        <f t="shared" si="1382"/>
        <v>9.4246907413251623E-6</v>
      </c>
      <c r="AX1124" s="13">
        <f t="shared" si="1383"/>
        <v>7.2803166298289089E-4</v>
      </c>
      <c r="AY1124" s="13">
        <f t="shared" si="1384"/>
        <v>1.0561489150196159E-3</v>
      </c>
      <c r="AZ1124" s="13">
        <f t="shared" si="1385"/>
        <v>7.6607281483259183E-4</v>
      </c>
      <c r="BA1124" s="13">
        <f t="shared" si="1386"/>
        <v>3.7044495605977458E-4</v>
      </c>
      <c r="BB1124" s="13">
        <f t="shared" si="1387"/>
        <v>1.343502825186241E-4</v>
      </c>
      <c r="BC1124" s="13">
        <f t="shared" si="1388"/>
        <v>3.8980146696712581E-5</v>
      </c>
      <c r="BD1124" s="13">
        <f t="shared" si="1389"/>
        <v>7.0604946688327774E-4</v>
      </c>
      <c r="BE1124" s="13">
        <f t="shared" si="1390"/>
        <v>1.0295067742413025E-3</v>
      </c>
      <c r="BF1124" s="13">
        <f t="shared" si="1391"/>
        <v>7.5057361270123983E-4</v>
      </c>
      <c r="BG1124" s="13">
        <f t="shared" si="1392"/>
        <v>3.6480948105695931E-4</v>
      </c>
      <c r="BH1124" s="13">
        <f t="shared" si="1393"/>
        <v>1.3298424886343081E-4</v>
      </c>
      <c r="BI1124" s="13">
        <f t="shared" si="1394"/>
        <v>3.878147112741227E-5</v>
      </c>
      <c r="BJ1124" s="14">
        <f t="shared" si="1395"/>
        <v>0.37720870914271859</v>
      </c>
      <c r="BK1124" s="14">
        <f t="shared" si="1396"/>
        <v>0.24836960941549782</v>
      </c>
      <c r="BL1124" s="14">
        <f t="shared" si="1397"/>
        <v>0.3461656268689613</v>
      </c>
      <c r="BM1124" s="14">
        <f t="shared" si="1398"/>
        <v>0.55452229946634857</v>
      </c>
      <c r="BN1124" s="14">
        <f t="shared" si="1399"/>
        <v>0.44392675688046179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1.22727272727273</v>
      </c>
      <c r="F1125" s="10">
        <f>VLOOKUP(B1125,home!$B$2:$E$405,3,FALSE)</f>
        <v>0.81</v>
      </c>
      <c r="G1125" s="10">
        <f>VLOOKUP(C1125,away!$B$2:$E$405,4,FALSE)</f>
        <v>0.81</v>
      </c>
      <c r="H1125" s="10">
        <f>VLOOKUP(A1125,away!$A$2:$E$405,3,FALSE)</f>
        <v>0.92424242424242398</v>
      </c>
      <c r="I1125" s="10">
        <f>VLOOKUP(C1125,away!$B$2:$E$405,3,FALSE)</f>
        <v>0.81</v>
      </c>
      <c r="J1125" s="10">
        <f>VLOOKUP(B1125,home!$B$2:$E$405,4,FALSE)</f>
        <v>0.72</v>
      </c>
      <c r="K1125" s="12">
        <f t="shared" si="1344"/>
        <v>0.8052136363636383</v>
      </c>
      <c r="L1125" s="12">
        <f t="shared" si="1345"/>
        <v>0.53901818181818162</v>
      </c>
      <c r="M1125" s="13">
        <f t="shared" si="1346"/>
        <v>0.26073992661882689</v>
      </c>
      <c r="N1125" s="13">
        <f t="shared" si="1347"/>
        <v>0.20995134445793379</v>
      </c>
      <c r="O1125" s="13">
        <f t="shared" si="1348"/>
        <v>0.14054356117348615</v>
      </c>
      <c r="P1125" s="13">
        <f t="shared" si="1349"/>
        <v>0.11316759195999823</v>
      </c>
      <c r="Q1125" s="13">
        <f t="shared" si="1350"/>
        <v>8.4527842765203837E-2</v>
      </c>
      <c r="R1125" s="13">
        <f t="shared" si="1351"/>
        <v>3.7877767404992442E-2</v>
      </c>
      <c r="S1125" s="13">
        <f t="shared" si="1352"/>
        <v>1.2279385090825526E-2</v>
      </c>
      <c r="T1125" s="13">
        <f t="shared" si="1353"/>
        <v>4.5562044120313311E-2</v>
      </c>
      <c r="U1125" s="13">
        <f t="shared" si="1354"/>
        <v>3.0499694829510055E-2</v>
      </c>
      <c r="V1125" s="13">
        <f t="shared" si="1355"/>
        <v>5.9217305982435194E-4</v>
      </c>
      <c r="W1125" s="13">
        <f t="shared" si="1356"/>
        <v>2.2687657215647881E-2</v>
      </c>
      <c r="X1125" s="13">
        <f t="shared" si="1357"/>
        <v>1.2229059742092669E-2</v>
      </c>
      <c r="Y1125" s="13">
        <f t="shared" si="1358"/>
        <v>3.2958427737643558E-3</v>
      </c>
      <c r="Z1125" s="13">
        <f t="shared" si="1359"/>
        <v>6.8056017726570049E-3</v>
      </c>
      <c r="AA1125" s="13">
        <f t="shared" si="1360"/>
        <v>5.479963351003969E-3</v>
      </c>
      <c r="AB1125" s="13">
        <f t="shared" si="1361"/>
        <v>2.2062706085006875E-3</v>
      </c>
      <c r="AC1125" s="13">
        <f t="shared" si="1362"/>
        <v>1.6063611755046372E-5</v>
      </c>
      <c r="AD1125" s="13">
        <f t="shared" si="1363"/>
        <v>4.5671027417958912E-3</v>
      </c>
      <c r="AE1125" s="13">
        <f t="shared" si="1364"/>
        <v>2.4617514160596532E-3</v>
      </c>
      <c r="AF1125" s="13">
        <f t="shared" si="1365"/>
        <v>6.6346438618640404E-4</v>
      </c>
      <c r="AG1125" s="13">
        <f t="shared" si="1366"/>
        <v>1.1920645571443716E-4</v>
      </c>
      <c r="AH1125" s="13">
        <f t="shared" si="1367"/>
        <v>9.1708577341904289E-4</v>
      </c>
      <c r="AI1125" s="13">
        <f t="shared" si="1368"/>
        <v>7.3844997047210715E-4</v>
      </c>
      <c r="AJ1125" s="13">
        <f t="shared" si="1369"/>
        <v>2.9730499299823342E-4</v>
      </c>
      <c r="AK1125" s="13">
        <f t="shared" si="1370"/>
        <v>7.979801150705785E-5</v>
      </c>
      <c r="AL1125" s="13">
        <f t="shared" si="1371"/>
        <v>2.7888022890433054E-7</v>
      </c>
      <c r="AM1125" s="13">
        <f t="shared" si="1372"/>
        <v>7.3549868127356253E-4</v>
      </c>
      <c r="AN1125" s="13">
        <f t="shared" si="1373"/>
        <v>3.9644716190974589E-4</v>
      </c>
      <c r="AO1125" s="13">
        <f t="shared" si="1374"/>
        <v>1.0684611419978475E-4</v>
      </c>
      <c r="AP1125" s="13">
        <f t="shared" si="1375"/>
        <v>1.9197332736768594E-5</v>
      </c>
      <c r="AQ1125" s="13">
        <f t="shared" si="1376"/>
        <v>2.5869278468829156E-6</v>
      </c>
      <c r="AR1125" s="13">
        <f t="shared" si="1377"/>
        <v>9.886518123193069E-5</v>
      </c>
      <c r="AS1125" s="13">
        <f t="shared" si="1378"/>
        <v>7.9607592089513037E-5</v>
      </c>
      <c r="AT1125" s="13">
        <f t="shared" si="1379"/>
        <v>3.2050559354275002E-5</v>
      </c>
      <c r="AU1125" s="13">
        <f t="shared" si="1380"/>
        <v>8.6025158150481332E-6</v>
      </c>
      <c r="AV1125" s="13">
        <f t="shared" si="1381"/>
        <v>1.7317157603276534E-6</v>
      </c>
      <c r="AW1125" s="13">
        <f t="shared" si="1382"/>
        <v>3.3622481348471682E-9</v>
      </c>
      <c r="AX1125" s="13">
        <f t="shared" si="1383"/>
        <v>9.8705594614824282E-5</v>
      </c>
      <c r="AY1125" s="13">
        <f t="shared" si="1384"/>
        <v>5.3204110144565073E-5</v>
      </c>
      <c r="AZ1125" s="13">
        <f t="shared" si="1385"/>
        <v>1.4338991357688869E-5</v>
      </c>
      <c r="BA1125" s="13">
        <f t="shared" si="1386"/>
        <v>2.5763256835760251E-6</v>
      </c>
      <c r="BB1125" s="13">
        <f t="shared" si="1387"/>
        <v>3.4717159643315817E-7</v>
      </c>
      <c r="BC1125" s="13">
        <f t="shared" si="1388"/>
        <v>3.7426360537663291E-8</v>
      </c>
      <c r="BD1125" s="13">
        <f t="shared" si="1389"/>
        <v>8.8816883721267159E-6</v>
      </c>
      <c r="BE1125" s="13">
        <f t="shared" si="1390"/>
        <v>7.1516565911687961E-6</v>
      </c>
      <c r="BF1125" s="13">
        <f t="shared" si="1391"/>
        <v>2.8793057048995041E-6</v>
      </c>
      <c r="BG1125" s="13">
        <f t="shared" si="1392"/>
        <v>7.7281873894823288E-7</v>
      </c>
      <c r="BH1125" s="13">
        <f t="shared" si="1393"/>
        <v>1.5557104675961694E-7</v>
      </c>
      <c r="BI1125" s="13">
        <f t="shared" si="1394"/>
        <v>2.5053585654841758E-8</v>
      </c>
      <c r="BJ1125" s="14">
        <f t="shared" si="1395"/>
        <v>0.38749510191243647</v>
      </c>
      <c r="BK1125" s="14">
        <f t="shared" si="1396"/>
        <v>0.38684862333160352</v>
      </c>
      <c r="BL1125" s="14">
        <f t="shared" si="1397"/>
        <v>0.21888061977418038</v>
      </c>
      <c r="BM1125" s="14">
        <f t="shared" si="1398"/>
        <v>0.15316871166253979</v>
      </c>
      <c r="BN1125" s="14">
        <f t="shared" si="1399"/>
        <v>0.84680803438044139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1.56944444444444</v>
      </c>
      <c r="F1126" s="10">
        <f>VLOOKUP(B1126,home!$B$2:$E$405,3,FALSE)</f>
        <v>0</v>
      </c>
      <c r="G1126" s="10">
        <f>VLOOKUP(C1126,away!$B$2:$E$405,4,FALSE)</f>
        <v>0.22</v>
      </c>
      <c r="H1126" s="10">
        <f>VLOOKUP(A1126,away!$A$2:$E$405,3,FALSE)</f>
        <v>1.0833333333333299</v>
      </c>
      <c r="I1126" s="10">
        <f>VLOOKUP(C1126,away!$B$2:$E$405,3,FALSE)</f>
        <v>0.45</v>
      </c>
      <c r="J1126" s="10">
        <f>VLOOKUP(B1126,home!$B$2:$E$405,4,FALSE)</f>
        <v>0.92</v>
      </c>
      <c r="K1126" s="12">
        <f t="shared" si="1344"/>
        <v>0</v>
      </c>
      <c r="L1126" s="12">
        <f t="shared" si="1345"/>
        <v>0.44849999999999862</v>
      </c>
      <c r="M1126" s="13">
        <f t="shared" si="1346"/>
        <v>0.63858531153967779</v>
      </c>
      <c r="N1126" s="13">
        <f t="shared" si="1347"/>
        <v>0</v>
      </c>
      <c r="O1126" s="13">
        <f t="shared" si="1348"/>
        <v>0.28640551222554461</v>
      </c>
      <c r="P1126" s="13">
        <f t="shared" si="1349"/>
        <v>0</v>
      </c>
      <c r="Q1126" s="13">
        <f t="shared" si="1350"/>
        <v>0</v>
      </c>
      <c r="R1126" s="13">
        <f t="shared" si="1351"/>
        <v>6.4226436116578176E-2</v>
      </c>
      <c r="S1126" s="13">
        <f t="shared" si="1352"/>
        <v>0</v>
      </c>
      <c r="T1126" s="13">
        <f t="shared" si="1353"/>
        <v>0</v>
      </c>
      <c r="U1126" s="13">
        <f t="shared" si="1354"/>
        <v>0</v>
      </c>
      <c r="V1126" s="13">
        <f t="shared" si="1355"/>
        <v>0</v>
      </c>
      <c r="W1126" s="13">
        <f t="shared" si="1356"/>
        <v>0</v>
      </c>
      <c r="X1126" s="13">
        <f t="shared" si="1357"/>
        <v>0</v>
      </c>
      <c r="Y1126" s="13">
        <f t="shared" si="1358"/>
        <v>0</v>
      </c>
      <c r="Z1126" s="13">
        <f t="shared" si="1359"/>
        <v>9.6018521994284071E-3</v>
      </c>
      <c r="AA1126" s="13">
        <f t="shared" si="1360"/>
        <v>0</v>
      </c>
      <c r="AB1126" s="13">
        <f t="shared" si="1361"/>
        <v>0</v>
      </c>
      <c r="AC1126" s="13">
        <f t="shared" si="1362"/>
        <v>0</v>
      </c>
      <c r="AD1126" s="13">
        <f t="shared" si="1363"/>
        <v>0</v>
      </c>
      <c r="AE1126" s="13">
        <f t="shared" si="1364"/>
        <v>0</v>
      </c>
      <c r="AF1126" s="13">
        <f t="shared" si="1365"/>
        <v>0</v>
      </c>
      <c r="AG1126" s="13">
        <f t="shared" si="1366"/>
        <v>0</v>
      </c>
      <c r="AH1126" s="13">
        <f t="shared" si="1367"/>
        <v>1.0766076778609068E-3</v>
      </c>
      <c r="AI1126" s="13">
        <f t="shared" si="1368"/>
        <v>0</v>
      </c>
      <c r="AJ1126" s="13">
        <f t="shared" si="1369"/>
        <v>0</v>
      </c>
      <c r="AK1126" s="13">
        <f t="shared" si="1370"/>
        <v>0</v>
      </c>
      <c r="AL1126" s="13">
        <f t="shared" si="1371"/>
        <v>0</v>
      </c>
      <c r="AM1126" s="13">
        <f t="shared" si="1372"/>
        <v>0</v>
      </c>
      <c r="AN1126" s="13">
        <f t="shared" si="1373"/>
        <v>0</v>
      </c>
      <c r="AO1126" s="13">
        <f t="shared" si="1374"/>
        <v>0</v>
      </c>
      <c r="AP1126" s="13">
        <f t="shared" si="1375"/>
        <v>0</v>
      </c>
      <c r="AQ1126" s="13">
        <f t="shared" si="1376"/>
        <v>0</v>
      </c>
      <c r="AR1126" s="13">
        <f t="shared" si="1377"/>
        <v>9.6571708704123104E-5</v>
      </c>
      <c r="AS1126" s="13">
        <f t="shared" si="1378"/>
        <v>0</v>
      </c>
      <c r="AT1126" s="13">
        <f t="shared" si="1379"/>
        <v>0</v>
      </c>
      <c r="AU1126" s="13">
        <f t="shared" si="1380"/>
        <v>0</v>
      </c>
      <c r="AV1126" s="13">
        <f t="shared" si="1381"/>
        <v>0</v>
      </c>
      <c r="AW1126" s="13">
        <f t="shared" si="1382"/>
        <v>0</v>
      </c>
      <c r="AX1126" s="13">
        <f t="shared" si="1383"/>
        <v>0</v>
      </c>
      <c r="AY1126" s="13">
        <f t="shared" si="1384"/>
        <v>0</v>
      </c>
      <c r="AZ1126" s="13">
        <f t="shared" si="1385"/>
        <v>0</v>
      </c>
      <c r="BA1126" s="13">
        <f t="shared" si="1386"/>
        <v>0</v>
      </c>
      <c r="BB1126" s="13">
        <f t="shared" si="1387"/>
        <v>0</v>
      </c>
      <c r="BC1126" s="13">
        <f t="shared" si="1388"/>
        <v>0</v>
      </c>
      <c r="BD1126" s="13">
        <f t="shared" si="1389"/>
        <v>7.2187352256331743E-6</v>
      </c>
      <c r="BE1126" s="13">
        <f t="shared" si="1390"/>
        <v>0</v>
      </c>
      <c r="BF1126" s="13">
        <f t="shared" si="1391"/>
        <v>0</v>
      </c>
      <c r="BG1126" s="13">
        <f t="shared" si="1392"/>
        <v>0</v>
      </c>
      <c r="BH1126" s="13">
        <f t="shared" si="1393"/>
        <v>0</v>
      </c>
      <c r="BI1126" s="13">
        <f t="shared" si="1394"/>
        <v>0</v>
      </c>
      <c r="BJ1126" s="14">
        <f t="shared" si="1395"/>
        <v>0</v>
      </c>
      <c r="BK1126" s="14">
        <f t="shared" si="1396"/>
        <v>0.63858531153967779</v>
      </c>
      <c r="BL1126" s="14">
        <f t="shared" si="1397"/>
        <v>0.35181234646391346</v>
      </c>
      <c r="BM1126" s="14">
        <f t="shared" si="1398"/>
        <v>1.0782250321219071E-2</v>
      </c>
      <c r="BN1126" s="14">
        <f t="shared" si="1399"/>
        <v>0.98921725988180065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1.56944444444444</v>
      </c>
      <c r="F1127" s="10">
        <f>VLOOKUP(B1127,home!$B$2:$E$405,3,FALSE)</f>
        <v>0.67</v>
      </c>
      <c r="G1127" s="10">
        <f>VLOOKUP(C1127,away!$B$2:$E$405,4,FALSE)</f>
        <v>1.1200000000000001</v>
      </c>
      <c r="H1127" s="10">
        <f>VLOOKUP(A1127,away!$A$2:$E$405,3,FALSE)</f>
        <v>1.0833333333333299</v>
      </c>
      <c r="I1127" s="10">
        <f>VLOOKUP(C1127,away!$B$2:$E$405,3,FALSE)</f>
        <v>0.45</v>
      </c>
      <c r="J1127" s="10">
        <f>VLOOKUP(B1127,home!$B$2:$E$405,4,FALSE)</f>
        <v>0.92</v>
      </c>
      <c r="K1127" s="12">
        <f t="shared" si="1344"/>
        <v>1.177711111111108</v>
      </c>
      <c r="L1127" s="12">
        <f t="shared" si="1345"/>
        <v>0.44849999999999862</v>
      </c>
      <c r="M1127" s="13">
        <f t="shared" si="1346"/>
        <v>0.19667333764221498</v>
      </c>
      <c r="N1127" s="13">
        <f t="shared" si="1347"/>
        <v>0.23162437500054309</v>
      </c>
      <c r="O1127" s="13">
        <f t="shared" si="1348"/>
        <v>8.8207991932533147E-2</v>
      </c>
      <c r="P1127" s="13">
        <f t="shared" si="1349"/>
        <v>0.10388353218774325</v>
      </c>
      <c r="Q1127" s="13">
        <f t="shared" si="1350"/>
        <v>0.13639330002115285</v>
      </c>
      <c r="R1127" s="13">
        <f t="shared" si="1351"/>
        <v>1.9780642190870494E-2</v>
      </c>
      <c r="S1127" s="13">
        <f t="shared" si="1352"/>
        <v>1.3717909592089886E-2</v>
      </c>
      <c r="T1127" s="13">
        <f t="shared" si="1353"/>
        <v>6.1172395059486864E-2</v>
      </c>
      <c r="U1127" s="13">
        <f t="shared" si="1354"/>
        <v>2.329588209310135E-2</v>
      </c>
      <c r="V1127" s="13">
        <f t="shared" si="1355"/>
        <v>8.0509410496645535E-4</v>
      </c>
      <c r="W1127" s="13">
        <f t="shared" si="1356"/>
        <v>5.3543968305340847E-2</v>
      </c>
      <c r="X1127" s="13">
        <f t="shared" si="1357"/>
        <v>2.4014469784945296E-2</v>
      </c>
      <c r="Y1127" s="13">
        <f t="shared" si="1358"/>
        <v>5.3852448492739654E-3</v>
      </c>
      <c r="Z1127" s="13">
        <f t="shared" si="1359"/>
        <v>2.9572060075351296E-3</v>
      </c>
      <c r="AA1127" s="13">
        <f t="shared" si="1360"/>
        <v>3.4827343729186408E-3</v>
      </c>
      <c r="AB1127" s="13">
        <f t="shared" si="1361"/>
        <v>2.0508274840174315E-3</v>
      </c>
      <c r="AC1127" s="13">
        <f t="shared" si="1362"/>
        <v>2.6578341899981649E-5</v>
      </c>
      <c r="AD1127" s="13">
        <f t="shared" si="1363"/>
        <v>1.5764831601545234E-2</v>
      </c>
      <c r="AE1127" s="13">
        <f t="shared" si="1364"/>
        <v>7.0705269732930153E-3</v>
      </c>
      <c r="AF1127" s="13">
        <f t="shared" si="1365"/>
        <v>1.5855656737609536E-3</v>
      </c>
      <c r="AG1127" s="13">
        <f t="shared" si="1366"/>
        <v>2.3704206822726181E-4</v>
      </c>
      <c r="AH1127" s="13">
        <f t="shared" si="1367"/>
        <v>3.3157672359487535E-4</v>
      </c>
      <c r="AI1127" s="13">
        <f t="shared" si="1368"/>
        <v>3.9050159156350138E-4</v>
      </c>
      <c r="AJ1127" s="13">
        <f t="shared" si="1369"/>
        <v>2.299490316454538E-4</v>
      </c>
      <c r="AK1127" s="13">
        <f t="shared" si="1370"/>
        <v>9.0271176519363515E-5</v>
      </c>
      <c r="AL1127" s="13">
        <f t="shared" si="1371"/>
        <v>5.6155085775509703E-7</v>
      </c>
      <c r="AM1127" s="13">
        <f t="shared" si="1372"/>
        <v>3.7132834683870691E-3</v>
      </c>
      <c r="AN1127" s="13">
        <f t="shared" si="1373"/>
        <v>1.6654076355715954E-3</v>
      </c>
      <c r="AO1127" s="13">
        <f t="shared" si="1374"/>
        <v>3.7346766227692909E-4</v>
      </c>
      <c r="AP1127" s="13">
        <f t="shared" si="1375"/>
        <v>5.5833415510400723E-5</v>
      </c>
      <c r="AQ1127" s="13">
        <f t="shared" si="1376"/>
        <v>6.2603217141036614E-6</v>
      </c>
      <c r="AR1127" s="13">
        <f t="shared" si="1377"/>
        <v>2.974243210646025E-5</v>
      </c>
      <c r="AS1127" s="13">
        <f t="shared" si="1378"/>
        <v>3.5027992763245989E-5</v>
      </c>
      <c r="AT1127" s="13">
        <f t="shared" si="1379"/>
        <v>2.0626428138597155E-5</v>
      </c>
      <c r="AU1127" s="13">
        <f t="shared" si="1380"/>
        <v>8.0973245337868889E-6</v>
      </c>
      <c r="AV1127" s="13">
        <f t="shared" si="1381"/>
        <v>2.3840772684283483E-6</v>
      </c>
      <c r="AW1127" s="13">
        <f t="shared" si="1382"/>
        <v>8.2392525293755125E-9</v>
      </c>
      <c r="AX1127" s="13">
        <f t="shared" si="1383"/>
        <v>7.2886253323744014E-4</v>
      </c>
      <c r="AY1127" s="13">
        <f t="shared" si="1384"/>
        <v>3.2689484615699093E-4</v>
      </c>
      <c r="AZ1127" s="13">
        <f t="shared" si="1385"/>
        <v>7.3306169250704983E-5</v>
      </c>
      <c r="BA1127" s="13">
        <f t="shared" si="1386"/>
        <v>1.095927230298036E-5</v>
      </c>
      <c r="BB1127" s="13">
        <f t="shared" si="1387"/>
        <v>1.228808406971669E-6</v>
      </c>
      <c r="BC1127" s="13">
        <f t="shared" si="1388"/>
        <v>1.1022411410535844E-7</v>
      </c>
      <c r="BD1127" s="13">
        <f t="shared" si="1389"/>
        <v>2.2232467999578949E-6</v>
      </c>
      <c r="BE1127" s="13">
        <f t="shared" si="1390"/>
        <v>2.6183424590526278E-6</v>
      </c>
      <c r="BF1127" s="13">
        <f t="shared" si="1391"/>
        <v>1.5418255033601314E-6</v>
      </c>
      <c r="BG1127" s="13">
        <f t="shared" si="1392"/>
        <v>6.0527500890056757E-7</v>
      </c>
      <c r="BH1127" s="13">
        <f t="shared" si="1393"/>
        <v>1.7820977581501834E-7</v>
      </c>
      <c r="BI1127" s="13">
        <f t="shared" si="1394"/>
        <v>4.1975926617193344E-8</v>
      </c>
      <c r="BJ1127" s="14">
        <f t="shared" si="1395"/>
        <v>0.54374733369449857</v>
      </c>
      <c r="BK1127" s="14">
        <f t="shared" si="1396"/>
        <v>0.31543390826592932</v>
      </c>
      <c r="BL1127" s="14">
        <f t="shared" si="1397"/>
        <v>0.13796346372704849</v>
      </c>
      <c r="BM1127" s="14">
        <f t="shared" si="1398"/>
        <v>0.22321184611304931</v>
      </c>
      <c r="BN1127" s="14">
        <f t="shared" si="1399"/>
        <v>0.77656317897505789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1.56944444444444</v>
      </c>
      <c r="F1128" s="10">
        <f>VLOOKUP(B1128,home!$B$2:$E$405,3,FALSE)</f>
        <v>0.45</v>
      </c>
      <c r="G1128" s="10">
        <f>VLOOKUP(C1128,away!$B$2:$E$405,4,FALSE)</f>
        <v>0.45</v>
      </c>
      <c r="H1128" s="10">
        <f>VLOOKUP(A1128,away!$A$2:$E$405,3,FALSE)</f>
        <v>1.0833333333333299</v>
      </c>
      <c r="I1128" s="10">
        <f>VLOOKUP(C1128,away!$B$2:$E$405,3,FALSE)</f>
        <v>0.67</v>
      </c>
      <c r="J1128" s="10">
        <f>VLOOKUP(B1128,home!$B$2:$E$405,4,FALSE)</f>
        <v>0.62</v>
      </c>
      <c r="K1128" s="12">
        <f t="shared" si="1344"/>
        <v>0.31781249999999911</v>
      </c>
      <c r="L1128" s="12">
        <f t="shared" si="1345"/>
        <v>0.45001666666666529</v>
      </c>
      <c r="M1128" s="13">
        <f t="shared" si="1346"/>
        <v>0.4640192842821223</v>
      </c>
      <c r="N1128" s="13">
        <f t="shared" si="1347"/>
        <v>0.14747112878591156</v>
      </c>
      <c r="O1128" s="13">
        <f t="shared" si="1348"/>
        <v>0.20881641158169245</v>
      </c>
      <c r="P1128" s="13">
        <f t="shared" si="1349"/>
        <v>6.6364465805806447E-2</v>
      </c>
      <c r="Q1128" s="13">
        <f t="shared" si="1350"/>
        <v>2.3434084058636191E-2</v>
      </c>
      <c r="R1128" s="13">
        <f t="shared" si="1351"/>
        <v>4.6985432742643829E-2</v>
      </c>
      <c r="S1128" s="13">
        <f t="shared" si="1352"/>
        <v>2.3728767698220732E-3</v>
      </c>
      <c r="T1128" s="13">
        <f t="shared" si="1353"/>
        <v>1.0545728394453899E-2</v>
      </c>
      <c r="U1128" s="13">
        <f t="shared" si="1354"/>
        <v>1.493255784352145E-2</v>
      </c>
      <c r="V1128" s="13">
        <f t="shared" si="1355"/>
        <v>3.7707891457302559E-5</v>
      </c>
      <c r="W1128" s="13">
        <f t="shared" si="1356"/>
        <v>2.4825482799617636E-3</v>
      </c>
      <c r="X1128" s="13">
        <f t="shared" si="1357"/>
        <v>1.1171881017874566E-3</v>
      </c>
      <c r="Y1128" s="13">
        <f t="shared" si="1358"/>
        <v>2.5137663280302514E-4</v>
      </c>
      <c r="Z1128" s="13">
        <f t="shared" si="1359"/>
        <v>7.0480759415784567E-3</v>
      </c>
      <c r="AA1128" s="13">
        <f t="shared" si="1360"/>
        <v>2.2399666351828971E-3</v>
      </c>
      <c r="AB1128" s="13">
        <f t="shared" si="1361"/>
        <v>3.5594469812203112E-4</v>
      </c>
      <c r="AC1128" s="13">
        <f t="shared" si="1362"/>
        <v>3.3706358738661354E-7</v>
      </c>
      <c r="AD1128" s="13">
        <f t="shared" si="1363"/>
        <v>1.9724621880633645E-4</v>
      </c>
      <c r="AE1128" s="13">
        <f t="shared" si="1364"/>
        <v>8.8764085899831254E-5</v>
      </c>
      <c r="AF1128" s="13">
        <f t="shared" si="1365"/>
        <v>1.9972659028177798E-5</v>
      </c>
      <c r="AG1128" s="13">
        <f t="shared" si="1366"/>
        <v>2.9960098134434837E-6</v>
      </c>
      <c r="AH1128" s="13">
        <f t="shared" si="1367"/>
        <v>7.9293791041066381E-4</v>
      </c>
      <c r="AI1128" s="13">
        <f t="shared" si="1368"/>
        <v>2.520055796523884E-4</v>
      </c>
      <c r="AJ1128" s="13">
        <f t="shared" si="1369"/>
        <v>4.0045261641637216E-5</v>
      </c>
      <c r="AK1128" s="13">
        <f t="shared" si="1370"/>
        <v>4.24229490516093E-6</v>
      </c>
      <c r="AL1128" s="13">
        <f t="shared" si="1371"/>
        <v>1.9282857999411147E-9</v>
      </c>
      <c r="AM1128" s="13">
        <f t="shared" si="1372"/>
        <v>1.2537462782877733E-5</v>
      </c>
      <c r="AN1128" s="13">
        <f t="shared" si="1373"/>
        <v>5.6420672100080112E-6</v>
      </c>
      <c r="AO1128" s="13">
        <f t="shared" si="1374"/>
        <v>1.2695121394785484E-6</v>
      </c>
      <c r="AP1128" s="13">
        <f t="shared" si="1375"/>
        <v>1.90433873767001E-7</v>
      </c>
      <c r="AQ1128" s="13">
        <f t="shared" si="1376"/>
        <v>2.1424604273261575E-8</v>
      </c>
      <c r="AR1128" s="13">
        <f t="shared" si="1377"/>
        <v>7.1367055063327605E-5</v>
      </c>
      <c r="AS1128" s="13">
        <f t="shared" si="1378"/>
        <v>2.2681342187313741E-5</v>
      </c>
      <c r="AT1128" s="13">
        <f t="shared" si="1379"/>
        <v>3.6042070319528133E-6</v>
      </c>
      <c r="AU1128" s="13">
        <f t="shared" si="1380"/>
        <v>3.818206824475E-7</v>
      </c>
      <c r="AV1128" s="13">
        <f t="shared" si="1381"/>
        <v>3.0336846410086435E-8</v>
      </c>
      <c r="AW1128" s="13">
        <f t="shared" si="1382"/>
        <v>7.6607003540568892E-12</v>
      </c>
      <c r="AX1128" s="13">
        <f t="shared" si="1383"/>
        <v>6.6409373178055234E-7</v>
      </c>
      <c r="AY1128" s="13">
        <f t="shared" si="1384"/>
        <v>2.9885324753011068E-7</v>
      </c>
      <c r="AZ1128" s="13">
        <f t="shared" si="1385"/>
        <v>6.7244471138004105E-8</v>
      </c>
      <c r="BA1128" s="13">
        <f t="shared" si="1386"/>
        <v>1.0087044251095796E-8</v>
      </c>
      <c r="BB1128" s="13">
        <f t="shared" si="1387"/>
        <v>1.1348345075993198E-9</v>
      </c>
      <c r="BC1128" s="13">
        <f t="shared" si="1388"/>
        <v>1.0213888846563053E-10</v>
      </c>
      <c r="BD1128" s="13">
        <f t="shared" si="1389"/>
        <v>5.3527273715691713E-6</v>
      </c>
      <c r="BE1128" s="13">
        <f t="shared" si="1390"/>
        <v>1.7011636677768225E-6</v>
      </c>
      <c r="BF1128" s="13">
        <f t="shared" si="1391"/>
        <v>2.7032553908265991E-7</v>
      </c>
      <c r="BG1128" s="13">
        <f t="shared" si="1392"/>
        <v>2.8637611796569196E-8</v>
      </c>
      <c r="BH1128" s="13">
        <f t="shared" si="1393"/>
        <v>2.2753477497742803E-9</v>
      </c>
      <c r="BI1128" s="13">
        <f t="shared" si="1394"/>
        <v>1.4462679134502736E-10</v>
      </c>
      <c r="BJ1128" s="14">
        <f t="shared" si="1395"/>
        <v>0.1856317356431802</v>
      </c>
      <c r="BK1128" s="14">
        <f t="shared" si="1396"/>
        <v>0.53279497259432873</v>
      </c>
      <c r="BL1128" s="14">
        <f t="shared" si="1397"/>
        <v>0.2745249645837487</v>
      </c>
      <c r="BM1128" s="14">
        <f t="shared" si="1398"/>
        <v>4.2908642660436591E-2</v>
      </c>
      <c r="BN1128" s="14">
        <f t="shared" si="1399"/>
        <v>0.95709080725681273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1.56944444444444</v>
      </c>
      <c r="F1129" s="10">
        <f>VLOOKUP(B1129,home!$B$2:$E$405,3,FALSE)</f>
        <v>1.8</v>
      </c>
      <c r="G1129" s="10">
        <f>VLOOKUP(C1129,away!$B$2:$E$405,4,FALSE)</f>
        <v>1.1200000000000001</v>
      </c>
      <c r="H1129" s="10">
        <f>VLOOKUP(A1129,away!$A$2:$E$405,3,FALSE)</f>
        <v>1.0833333333333299</v>
      </c>
      <c r="I1129" s="10">
        <f>VLOOKUP(C1129,away!$B$2:$E$405,3,FALSE)</f>
        <v>0.45</v>
      </c>
      <c r="J1129" s="10">
        <f>VLOOKUP(B1129,home!$B$2:$E$405,4,FALSE)</f>
        <v>0.62</v>
      </c>
      <c r="K1129" s="12">
        <f t="shared" si="1344"/>
        <v>3.1639999999999917</v>
      </c>
      <c r="L1129" s="12">
        <f t="shared" si="1345"/>
        <v>0.30224999999999907</v>
      </c>
      <c r="M1129" s="13">
        <f t="shared" si="1346"/>
        <v>3.1233938591408088E-2</v>
      </c>
      <c r="N1129" s="13">
        <f t="shared" si="1347"/>
        <v>9.8824181703214928E-2</v>
      </c>
      <c r="O1129" s="13">
        <f t="shared" si="1348"/>
        <v>9.4404579392530653E-3</v>
      </c>
      <c r="P1129" s="13">
        <f t="shared" si="1349"/>
        <v>2.986960891979662E-2</v>
      </c>
      <c r="Q1129" s="13">
        <f t="shared" si="1350"/>
        <v>0.15633985545448562</v>
      </c>
      <c r="R1129" s="13">
        <f t="shared" si="1351"/>
        <v>1.4266892060696148E-3</v>
      </c>
      <c r="S1129" s="13">
        <f t="shared" si="1352"/>
        <v>7.1412186331427036E-3</v>
      </c>
      <c r="T1129" s="13">
        <f t="shared" si="1353"/>
        <v>4.7253721311118123E-2</v>
      </c>
      <c r="U1129" s="13">
        <f t="shared" si="1354"/>
        <v>4.5140446480042493E-3</v>
      </c>
      <c r="V1129" s="13">
        <f t="shared" si="1355"/>
        <v>7.5880922911426211E-4</v>
      </c>
      <c r="W1129" s="13">
        <f t="shared" si="1356"/>
        <v>0.16488643421933039</v>
      </c>
      <c r="X1129" s="13">
        <f t="shared" si="1357"/>
        <v>4.9836924742792457E-2</v>
      </c>
      <c r="Y1129" s="13">
        <f t="shared" si="1358"/>
        <v>7.5316052517544847E-3</v>
      </c>
      <c r="Z1129" s="13">
        <f t="shared" si="1359"/>
        <v>1.4373893751151324E-4</v>
      </c>
      <c r="AA1129" s="13">
        <f t="shared" si="1360"/>
        <v>4.5478999828642676E-4</v>
      </c>
      <c r="AB1129" s="13">
        <f t="shared" si="1361"/>
        <v>7.1947777728912526E-4</v>
      </c>
      <c r="AC1129" s="13">
        <f t="shared" si="1362"/>
        <v>4.5353980198582367E-5</v>
      </c>
      <c r="AD1129" s="13">
        <f t="shared" si="1363"/>
        <v>0.13042516946749003</v>
      </c>
      <c r="AE1129" s="13">
        <f t="shared" si="1364"/>
        <v>3.9421007471548739E-2</v>
      </c>
      <c r="AF1129" s="13">
        <f t="shared" si="1365"/>
        <v>5.9574997541377833E-3</v>
      </c>
      <c r="AG1129" s="13">
        <f t="shared" si="1366"/>
        <v>6.0021810022937994E-4</v>
      </c>
      <c r="AH1129" s="13">
        <f t="shared" si="1367"/>
        <v>1.0861273465713685E-5</v>
      </c>
      <c r="AI1129" s="13">
        <f t="shared" si="1368"/>
        <v>3.4365069245518005E-5</v>
      </c>
      <c r="AJ1129" s="13">
        <f t="shared" si="1369"/>
        <v>5.436553954640934E-5</v>
      </c>
      <c r="AK1129" s="13">
        <f t="shared" si="1370"/>
        <v>5.733752237494624E-5</v>
      </c>
      <c r="AL1129" s="13">
        <f t="shared" si="1371"/>
        <v>1.7349149195811126E-6</v>
      </c>
      <c r="AM1129" s="13">
        <f t="shared" si="1372"/>
        <v>8.2533047239027435E-2</v>
      </c>
      <c r="AN1129" s="13">
        <f t="shared" si="1373"/>
        <v>2.4945613527995961E-2</v>
      </c>
      <c r="AO1129" s="13">
        <f t="shared" si="1374"/>
        <v>3.7699058444183773E-3</v>
      </c>
      <c r="AP1129" s="13">
        <f t="shared" si="1375"/>
        <v>3.7981801382515042E-4</v>
      </c>
      <c r="AQ1129" s="13">
        <f t="shared" si="1376"/>
        <v>2.8699998669662829E-5</v>
      </c>
      <c r="AR1129" s="13">
        <f t="shared" si="1377"/>
        <v>6.565639810023901E-7</v>
      </c>
      <c r="AS1129" s="13">
        <f t="shared" si="1378"/>
        <v>2.077368435891557E-6</v>
      </c>
      <c r="AT1129" s="13">
        <f t="shared" si="1379"/>
        <v>3.2863968655804339E-6</v>
      </c>
      <c r="AU1129" s="13">
        <f t="shared" si="1380"/>
        <v>3.4660532275654889E-6</v>
      </c>
      <c r="AV1129" s="13">
        <f t="shared" si="1381"/>
        <v>2.7416481030042951E-6</v>
      </c>
      <c r="AW1129" s="13">
        <f t="shared" si="1382"/>
        <v>4.6087002804968889E-8</v>
      </c>
      <c r="AX1129" s="13">
        <f t="shared" si="1383"/>
        <v>4.3522426910713681E-2</v>
      </c>
      <c r="AY1129" s="13">
        <f t="shared" si="1384"/>
        <v>1.3154653533763168E-2</v>
      </c>
      <c r="AZ1129" s="13">
        <f t="shared" si="1385"/>
        <v>1.9879970152899521E-3</v>
      </c>
      <c r="BA1129" s="13">
        <f t="shared" si="1386"/>
        <v>2.0029069929046209E-4</v>
      </c>
      <c r="BB1129" s="13">
        <f t="shared" si="1387"/>
        <v>1.5134465965135491E-5</v>
      </c>
      <c r="BC1129" s="13">
        <f t="shared" si="1388"/>
        <v>9.1487846759243744E-7</v>
      </c>
      <c r="BD1129" s="13">
        <f t="shared" si="1389"/>
        <v>3.3074410542995296E-8</v>
      </c>
      <c r="BE1129" s="13">
        <f t="shared" si="1390"/>
        <v>1.0464743495803684E-7</v>
      </c>
      <c r="BF1129" s="13">
        <f t="shared" si="1391"/>
        <v>1.6555224210361384E-7</v>
      </c>
      <c r="BG1129" s="13">
        <f t="shared" si="1392"/>
        <v>1.7460243133861094E-7</v>
      </c>
      <c r="BH1129" s="13">
        <f t="shared" si="1393"/>
        <v>1.3811052318884092E-7</v>
      </c>
      <c r="BI1129" s="13">
        <f t="shared" si="1394"/>
        <v>8.7396339073898261E-8</v>
      </c>
      <c r="BJ1129" s="14">
        <f t="shared" si="1395"/>
        <v>0.87161511960352844</v>
      </c>
      <c r="BK1129" s="14">
        <f t="shared" si="1396"/>
        <v>8.2205317802343025E-2</v>
      </c>
      <c r="BL1129" s="14">
        <f t="shared" si="1397"/>
        <v>1.672532038752932E-2</v>
      </c>
      <c r="BM1129" s="14">
        <f t="shared" si="1398"/>
        <v>0.63040015746992395</v>
      </c>
      <c r="BN1129" s="14">
        <f t="shared" si="1399"/>
        <v>0.32713473181422797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1.62</v>
      </c>
      <c r="F1130" s="10">
        <f>VLOOKUP(B1130,home!$B$2:$E$405,3,FALSE)</f>
        <v>1.03</v>
      </c>
      <c r="G1130" s="10">
        <f>VLOOKUP(C1130,away!$B$2:$E$405,4,FALSE)</f>
        <v>0.21</v>
      </c>
      <c r="H1130" s="10">
        <f>VLOOKUP(A1130,away!$A$2:$E$405,3,FALSE)</f>
        <v>1.56</v>
      </c>
      <c r="I1130" s="10">
        <f>VLOOKUP(C1130,away!$B$2:$E$405,3,FALSE)</f>
        <v>2.06</v>
      </c>
      <c r="J1130" s="10">
        <f>VLOOKUP(B1130,home!$B$2:$E$405,4,FALSE)</f>
        <v>1.28</v>
      </c>
      <c r="K1130" s="12">
        <f t="shared" si="1344"/>
        <v>0.350406</v>
      </c>
      <c r="L1130" s="12">
        <f t="shared" si="1345"/>
        <v>4.1134079999999997</v>
      </c>
      <c r="M1130" s="13">
        <f t="shared" si="1346"/>
        <v>1.1518348423591073E-2</v>
      </c>
      <c r="N1130" s="13">
        <f t="shared" si="1347"/>
        <v>4.0360983977168526E-3</v>
      </c>
      <c r="O1130" s="13">
        <f t="shared" si="1348"/>
        <v>4.7379666552386908E-2</v>
      </c>
      <c r="P1130" s="13">
        <f t="shared" si="1349"/>
        <v>1.6602119437955684E-2</v>
      </c>
      <c r="Q1130" s="13">
        <f t="shared" si="1350"/>
        <v>7.0713654757518563E-4</v>
      </c>
      <c r="R1130" s="13">
        <f t="shared" si="1351"/>
        <v>9.7445949716960356E-2</v>
      </c>
      <c r="S1130" s="13">
        <f t="shared" si="1352"/>
        <v>5.9824195209188828E-3</v>
      </c>
      <c r="T1130" s="13">
        <f t="shared" si="1353"/>
        <v>2.9087411318881491E-3</v>
      </c>
      <c r="U1130" s="13">
        <f t="shared" si="1354"/>
        <v>3.4145645456521205E-2</v>
      </c>
      <c r="V1130" s="13">
        <f t="shared" si="1355"/>
        <v>9.5809302361855029E-4</v>
      </c>
      <c r="W1130" s="13">
        <f t="shared" si="1356"/>
        <v>8.2594963029876848E-5</v>
      </c>
      <c r="X1130" s="13">
        <f t="shared" si="1357"/>
        <v>3.3974678168679969E-4</v>
      </c>
      <c r="Y1130" s="13">
        <f t="shared" si="1358"/>
        <v>6.9875856488236761E-4</v>
      </c>
      <c r="Z1130" s="13">
        <f t="shared" si="1359"/>
        <v>0.13361164971111419</v>
      </c>
      <c r="AA1130" s="13">
        <f t="shared" si="1360"/>
        <v>4.6818323728672673E-2</v>
      </c>
      <c r="AB1130" s="13">
        <f t="shared" si="1361"/>
        <v>8.2027107722346358E-3</v>
      </c>
      <c r="AC1130" s="13">
        <f t="shared" si="1362"/>
        <v>8.6309980312633942E-5</v>
      </c>
      <c r="AD1130" s="13">
        <f t="shared" si="1363"/>
        <v>7.2354426538617542E-6</v>
      </c>
      <c r="AE1130" s="13">
        <f t="shared" si="1364"/>
        <v>2.9762327695936169E-5</v>
      </c>
      <c r="AF1130" s="13">
        <f t="shared" si="1365"/>
        <v>6.1212298421542695E-5</v>
      </c>
      <c r="AG1130" s="13">
        <f t="shared" si="1366"/>
        <v>8.39303860085204E-5</v>
      </c>
      <c r="AH1130" s="13">
        <f t="shared" si="1367"/>
        <v>0.13739980720372366</v>
      </c>
      <c r="AI1130" s="13">
        <f t="shared" si="1368"/>
        <v>4.8145716843027986E-2</v>
      </c>
      <c r="AJ1130" s="13">
        <f t="shared" si="1369"/>
        <v>8.4352740280490297E-3</v>
      </c>
      <c r="AK1130" s="13">
        <f t="shared" si="1370"/>
        <v>9.8525687702418299E-4</v>
      </c>
      <c r="AL1130" s="13">
        <f t="shared" si="1371"/>
        <v>4.9761599463448374E-6</v>
      </c>
      <c r="AM1130" s="13">
        <f t="shared" si="1372"/>
        <v>5.0706850371381645E-7</v>
      </c>
      <c r="AN1130" s="13">
        <f t="shared" si="1373"/>
        <v>2.0857796397244418E-6</v>
      </c>
      <c r="AO1130" s="13">
        <f t="shared" si="1374"/>
        <v>4.2898313281398182E-6</v>
      </c>
      <c r="AP1130" s="13">
        <f t="shared" si="1375"/>
        <v>5.8819421679403198E-6</v>
      </c>
      <c r="AQ1130" s="13">
        <f t="shared" si="1376"/>
        <v>6.048706992285762E-6</v>
      </c>
      <c r="AR1130" s="13">
        <f t="shared" si="1377"/>
        <v>0.11303629323005088</v>
      </c>
      <c r="AS1130" s="13">
        <f t="shared" si="1378"/>
        <v>3.9608595365569203E-2</v>
      </c>
      <c r="AT1130" s="13">
        <f t="shared" si="1379"/>
        <v>6.9395447338338198E-3</v>
      </c>
      <c r="AU1130" s="13">
        <f t="shared" si="1380"/>
        <v>8.1055270400125798E-4</v>
      </c>
      <c r="AV1130" s="13">
        <f t="shared" si="1381"/>
        <v>7.1005632699566176E-5</v>
      </c>
      <c r="AW1130" s="13">
        <f t="shared" si="1382"/>
        <v>1.9923477918641307E-7</v>
      </c>
      <c r="AX1130" s="13">
        <f t="shared" si="1383"/>
        <v>2.9613307685390596E-8</v>
      </c>
      <c r="AY1130" s="13">
        <f t="shared" si="1384"/>
        <v>1.2181161673954716E-7</v>
      </c>
      <c r="AZ1130" s="13">
        <f t="shared" si="1385"/>
        <v>2.5053043939469354E-7</v>
      </c>
      <c r="BA1130" s="13">
        <f t="shared" si="1386"/>
        <v>3.4351130454988267E-7</v>
      </c>
      <c r="BB1130" s="13">
        <f t="shared" si="1387"/>
        <v>3.5325053705648085E-7</v>
      </c>
      <c r="BC1130" s="13">
        <f t="shared" si="1388"/>
        <v>2.9061271702648491E-7</v>
      </c>
      <c r="BD1130" s="13">
        <f t="shared" si="1389"/>
        <v>7.7494065477139482E-2</v>
      </c>
      <c r="BE1130" s="13">
        <f t="shared" si="1390"/>
        <v>2.7154385507582531E-2</v>
      </c>
      <c r="BF1130" s="13">
        <f t="shared" si="1391"/>
        <v>4.7575298040849817E-3</v>
      </c>
      <c r="BG1130" s="13">
        <f t="shared" si="1392"/>
        <v>5.5568899617673413E-4</v>
      </c>
      <c r="BH1130" s="13">
        <f t="shared" si="1393"/>
        <v>4.8679189598576157E-5</v>
      </c>
      <c r="BI1130" s="13">
        <f t="shared" si="1394"/>
        <v>3.4114960220957355E-6</v>
      </c>
      <c r="BJ1130" s="14">
        <f t="shared" si="1395"/>
        <v>8.9754195001133467E-3</v>
      </c>
      <c r="BK1130" s="14">
        <f t="shared" si="1396"/>
        <v>3.5152388357959911E-2</v>
      </c>
      <c r="BL1130" s="14">
        <f t="shared" si="1397"/>
        <v>0.69943810331535972</v>
      </c>
      <c r="BM1130" s="14">
        <f t="shared" si="1398"/>
        <v>0.69948831923152366</v>
      </c>
      <c r="BN1130" s="14">
        <f t="shared" si="1399"/>
        <v>0.17768931907618607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1.52</v>
      </c>
      <c r="F1131" s="10">
        <f>VLOOKUP(B1131,home!$B$2:$E$405,3,FALSE)</f>
        <v>1.64</v>
      </c>
      <c r="G1131" s="10">
        <f>VLOOKUP(C1131,away!$B$2:$E$405,4,FALSE)</f>
        <v>1.64</v>
      </c>
      <c r="H1131" s="10">
        <f>VLOOKUP(A1131,away!$A$2:$E$405,3,FALSE)</f>
        <v>1.0925925925925899</v>
      </c>
      <c r="I1131" s="10">
        <f>VLOOKUP(C1131,away!$B$2:$E$405,3,FALSE)</f>
        <v>0.47</v>
      </c>
      <c r="J1131" s="10">
        <f>VLOOKUP(B1131,home!$B$2:$E$405,4,FALSE)</f>
        <v>0.61</v>
      </c>
      <c r="K1131" s="12">
        <f t="shared" si="1344"/>
        <v>4.0881919999999994</v>
      </c>
      <c r="L1131" s="12">
        <f t="shared" si="1345"/>
        <v>0.31324629629629552</v>
      </c>
      <c r="M1131" s="13">
        <f t="shared" si="1346"/>
        <v>1.2259694143514787E-2</v>
      </c>
      <c r="N1131" s="13">
        <f t="shared" si="1347"/>
        <v>5.0119983519963995E-2</v>
      </c>
      <c r="O1131" s="13">
        <f t="shared" si="1348"/>
        <v>3.840303784181391E-3</v>
      </c>
      <c r="P1131" s="13">
        <f t="shared" si="1349"/>
        <v>1.5699899208060086E-2</v>
      </c>
      <c r="Q1131" s="13">
        <f t="shared" si="1350"/>
        <v>0.10245005783322431</v>
      </c>
      <c r="R1131" s="13">
        <f t="shared" si="1351"/>
        <v>6.0148046852373429E-4</v>
      </c>
      <c r="S1131" s="13">
        <f t="shared" si="1352"/>
        <v>5.0263659161846616E-3</v>
      </c>
      <c r="T1131" s="13">
        <f t="shared" si="1353"/>
        <v>3.2092101171598789E-2</v>
      </c>
      <c r="U1131" s="13">
        <f t="shared" si="1354"/>
        <v>2.4589676395749818E-3</v>
      </c>
      <c r="V1131" s="13">
        <f t="shared" si="1355"/>
        <v>7.1520216612211841E-4</v>
      </c>
      <c r="W1131" s="13">
        <f t="shared" si="1356"/>
        <v>0.13961183561110829</v>
      </c>
      <c r="X1131" s="13">
        <f t="shared" si="1357"/>
        <v>4.3732890424306926E-2</v>
      </c>
      <c r="Y1131" s="13">
        <f t="shared" si="1358"/>
        <v>6.8495829758729344E-3</v>
      </c>
      <c r="Z1131" s="13">
        <f t="shared" si="1359"/>
        <v>6.2803843019873461E-5</v>
      </c>
      <c r="AA1131" s="13">
        <f t="shared" si="1360"/>
        <v>2.5675416860310244E-4</v>
      </c>
      <c r="AB1131" s="13">
        <f t="shared" si="1361"/>
        <v>5.248301690249273E-4</v>
      </c>
      <c r="AC1131" s="13">
        <f t="shared" si="1362"/>
        <v>5.7243485186390671E-5</v>
      </c>
      <c r="AD1131" s="13">
        <f t="shared" si="1363"/>
        <v>0.14268999736266202</v>
      </c>
      <c r="AE1131" s="13">
        <f t="shared" si="1364"/>
        <v>4.4697113192382044E-2</v>
      </c>
      <c r="AF1131" s="13">
        <f t="shared" si="1365"/>
        <v>7.0006025813249811E-3</v>
      </c>
      <c r="AG1131" s="13">
        <f t="shared" si="1366"/>
        <v>7.309709434807788E-4</v>
      </c>
      <c r="AH1131" s="13">
        <f t="shared" si="1367"/>
        <v>4.918267804787327E-6</v>
      </c>
      <c r="AI1131" s="13">
        <f t="shared" si="1368"/>
        <v>2.0106823093389104E-5</v>
      </c>
      <c r="AJ1131" s="13">
        <f t="shared" si="1369"/>
        <v>4.1100276657904291E-5</v>
      </c>
      <c r="AK1131" s="13">
        <f t="shared" si="1370"/>
        <v>5.6008607410210349E-5</v>
      </c>
      <c r="AL1131" s="13">
        <f t="shared" si="1371"/>
        <v>2.9322654781557454E-6</v>
      </c>
      <c r="AM1131" s="13">
        <f t="shared" si="1372"/>
        <v>0.11666882113961118</v>
      </c>
      <c r="AN1131" s="13">
        <f t="shared" si="1373"/>
        <v>3.6546076115238142E-2</v>
      </c>
      <c r="AO1131" s="13">
        <f t="shared" si="1374"/>
        <v>5.7239614936304261E-3</v>
      </c>
      <c r="AP1131" s="13">
        <f t="shared" si="1375"/>
        <v>5.9766991267411434E-4</v>
      </c>
      <c r="AQ1131" s="13">
        <f t="shared" si="1376"/>
        <v>4.6804471638224163E-5</v>
      </c>
      <c r="AR1131" s="13">
        <f t="shared" si="1377"/>
        <v>3.0812583480858837E-7</v>
      </c>
      <c r="AS1131" s="13">
        <f t="shared" si="1378"/>
        <v>1.2596775728577923E-6</v>
      </c>
      <c r="AT1131" s="13">
        <f t="shared" si="1379"/>
        <v>2.5749018879683216E-6</v>
      </c>
      <c r="AU1131" s="13">
        <f t="shared" si="1380"/>
        <v>3.5088977663923289E-6</v>
      </c>
      <c r="AV1131" s="13">
        <f t="shared" si="1381"/>
        <v>3.5862619443457473E-6</v>
      </c>
      <c r="AW1131" s="13">
        <f t="shared" si="1382"/>
        <v>1.0430809538106505E-7</v>
      </c>
      <c r="AX1131" s="13">
        <f t="shared" si="1383"/>
        <v>7.9494090205398188E-2</v>
      </c>
      <c r="AY1131" s="13">
        <f t="shared" si="1384"/>
        <v>2.49012293342846E-2</v>
      </c>
      <c r="AZ1131" s="13">
        <f t="shared" si="1385"/>
        <v>3.9001089310946586E-3</v>
      </c>
      <c r="BA1131" s="13">
        <f t="shared" si="1386"/>
        <v>4.0723155927250204E-4</v>
      </c>
      <c r="BB1131" s="13">
        <f t="shared" si="1387"/>
        <v>3.1890944419269142E-5</v>
      </c>
      <c r="BC1131" s="13">
        <f t="shared" si="1388"/>
        <v>1.9979440449454146E-6</v>
      </c>
      <c r="BD1131" s="13">
        <f t="shared" si="1389"/>
        <v>1.608654609116574E-8</v>
      </c>
      <c r="BE1131" s="13">
        <f t="shared" si="1390"/>
        <v>6.5764889037535022E-8</v>
      </c>
      <c r="BF1131" s="13">
        <f t="shared" si="1391"/>
        <v>1.344297466220692E-7</v>
      </c>
      <c r="BG1131" s="13">
        <f t="shared" si="1392"/>
        <v>1.8319153823412341E-7</v>
      </c>
      <c r="BH1131" s="13">
        <f t="shared" si="1393"/>
        <v>1.8723054526910936E-7</v>
      </c>
      <c r="BI1131" s="13">
        <f t="shared" si="1394"/>
        <v>1.5308688346496214E-7</v>
      </c>
      <c r="BJ1131" s="14">
        <f t="shared" si="1395"/>
        <v>0.83829501766723125</v>
      </c>
      <c r="BK1131" s="14">
        <f t="shared" si="1396"/>
        <v>5.8662566518830797E-2</v>
      </c>
      <c r="BL1131" s="14">
        <f t="shared" si="1397"/>
        <v>7.8164478600295222E-3</v>
      </c>
      <c r="BM1131" s="14">
        <f t="shared" si="1398"/>
        <v>0.69496429190545395</v>
      </c>
      <c r="BN1131" s="14">
        <f t="shared" si="1399"/>
        <v>0.1849714189574683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1.52</v>
      </c>
      <c r="F1132" s="10">
        <f>VLOOKUP(B1132,home!$B$2:$E$405,3,FALSE)</f>
        <v>0.94</v>
      </c>
      <c r="G1132" s="10">
        <f>VLOOKUP(C1132,away!$B$2:$E$405,4,FALSE)</f>
        <v>1.64</v>
      </c>
      <c r="H1132" s="10">
        <f>VLOOKUP(A1132,away!$A$2:$E$405,3,FALSE)</f>
        <v>1.0925925925925899</v>
      </c>
      <c r="I1132" s="10">
        <f>VLOOKUP(C1132,away!$B$2:$E$405,3,FALSE)</f>
        <v>0.7</v>
      </c>
      <c r="J1132" s="10">
        <f>VLOOKUP(B1132,home!$B$2:$E$405,4,FALSE)</f>
        <v>0.92</v>
      </c>
      <c r="K1132" s="12">
        <f t="shared" si="1344"/>
        <v>2.3432319999999995</v>
      </c>
      <c r="L1132" s="12">
        <f t="shared" si="1345"/>
        <v>0.70362962962962783</v>
      </c>
      <c r="M1132" s="13">
        <f t="shared" si="1346"/>
        <v>4.7507787708150347E-2</v>
      </c>
      <c r="N1132" s="13">
        <f t="shared" si="1347"/>
        <v>0.11132176840694452</v>
      </c>
      <c r="O1132" s="13">
        <f t="shared" si="1348"/>
        <v>3.3427887069608808E-2</v>
      </c>
      <c r="P1132" s="13">
        <f t="shared" si="1349"/>
        <v>7.8329294673893574E-2</v>
      </c>
      <c r="Q1132" s="13">
        <f t="shared" si="1350"/>
        <v>0.1304263650138707</v>
      </c>
      <c r="R1132" s="13">
        <f t="shared" si="1351"/>
        <v>1.1760425899044937E-2</v>
      </c>
      <c r="S1132" s="13">
        <f t="shared" si="1352"/>
        <v>3.2286698139898137E-2</v>
      </c>
      <c r="T1132" s="13">
        <f t="shared" si="1353"/>
        <v>9.177185490864849E-2</v>
      </c>
      <c r="U1132" s="13">
        <f t="shared" si="1354"/>
        <v>2.7557406300270856E-2</v>
      </c>
      <c r="V1132" s="13">
        <f t="shared" si="1355"/>
        <v>5.9148063802910728E-3</v>
      </c>
      <c r="W1132" s="13">
        <f t="shared" si="1356"/>
        <v>0.10187307738139408</v>
      </c>
      <c r="X1132" s="13">
        <f t="shared" si="1357"/>
        <v>7.1680915707100723E-2</v>
      </c>
      <c r="Y1132" s="13">
        <f t="shared" si="1358"/>
        <v>2.5218408085249926E-2</v>
      </c>
      <c r="Z1132" s="13">
        <f t="shared" si="1359"/>
        <v>2.7583280398772239E-3</v>
      </c>
      <c r="AA1132" s="13">
        <f t="shared" si="1360"/>
        <v>6.4634025295375857E-3</v>
      </c>
      <c r="AB1132" s="13">
        <f t="shared" si="1361"/>
        <v>7.572625818046708E-3</v>
      </c>
      <c r="AC1132" s="13">
        <f t="shared" si="1362"/>
        <v>6.0950876983975231E-4</v>
      </c>
      <c r="AD1132" s="13">
        <f t="shared" si="1363"/>
        <v>5.9678063714639684E-2</v>
      </c>
      <c r="AE1132" s="13">
        <f t="shared" si="1364"/>
        <v>4.1991253868545249E-2</v>
      </c>
      <c r="AF1132" s="13">
        <f t="shared" si="1365"/>
        <v>1.4773145203604085E-2</v>
      </c>
      <c r="AG1132" s="13">
        <f t="shared" si="1366"/>
        <v>3.4649408960255516E-3</v>
      </c>
      <c r="AH1132" s="13">
        <f t="shared" si="1367"/>
        <v>4.8521033427395706E-4</v>
      </c>
      <c r="AI1132" s="13">
        <f t="shared" si="1368"/>
        <v>1.1369603820014327E-3</v>
      </c>
      <c r="AJ1132" s="13">
        <f t="shared" si="1369"/>
        <v>1.3320809749189904E-3</v>
      </c>
      <c r="AK1132" s="13">
        <f t="shared" si="1370"/>
        <v>1.0404582556737918E-3</v>
      </c>
      <c r="AL1132" s="13">
        <f t="shared" si="1371"/>
        <v>4.0197529156601642E-5</v>
      </c>
      <c r="AM1132" s="13">
        <f t="shared" si="1372"/>
        <v>2.7967909718836507E-2</v>
      </c>
      <c r="AN1132" s="13">
        <f t="shared" si="1373"/>
        <v>1.9679049956979798E-2</v>
      </c>
      <c r="AO1132" s="13">
        <f t="shared" si="1374"/>
        <v>6.92338131634632E-3</v>
      </c>
      <c r="AP1132" s="13">
        <f t="shared" si="1375"/>
        <v>1.6238320771351487E-3</v>
      </c>
      <c r="AQ1132" s="13">
        <f t="shared" si="1376"/>
        <v>2.8564409075382843E-4</v>
      </c>
      <c r="AR1132" s="13">
        <f t="shared" si="1377"/>
        <v>6.8281673559530504E-5</v>
      </c>
      <c r="AS1132" s="13">
        <f t="shared" si="1378"/>
        <v>1.5999980249824572E-4</v>
      </c>
      <c r="AT1132" s="13">
        <f t="shared" si="1379"/>
        <v>1.8745832860378464E-4</v>
      </c>
      <c r="AU1132" s="13">
        <f t="shared" si="1380"/>
        <v>1.4641945141696781E-4</v>
      </c>
      <c r="AV1132" s="13">
        <f t="shared" si="1381"/>
        <v>8.5773685995671055E-5</v>
      </c>
      <c r="AW1132" s="13">
        <f t="shared" si="1382"/>
        <v>1.8410105060696194E-6</v>
      </c>
      <c r="AX1132" s="13">
        <f t="shared" si="1383"/>
        <v>1.0922550171048115E-2</v>
      </c>
      <c r="AY1132" s="13">
        <f t="shared" si="1384"/>
        <v>7.6854299314656127E-3</v>
      </c>
      <c r="AZ1132" s="13">
        <f t="shared" si="1385"/>
        <v>2.7038481081108024E-3</v>
      </c>
      <c r="BA1132" s="13">
        <f t="shared" si="1386"/>
        <v>6.3416921429492465E-4</v>
      </c>
      <c r="BB1132" s="13">
        <f t="shared" si="1387"/>
        <v>1.1155506234421246E-4</v>
      </c>
      <c r="BC1132" s="13">
        <f t="shared" si="1388"/>
        <v>1.569868944011366E-5</v>
      </c>
      <c r="BD1132" s="13">
        <f t="shared" si="1389"/>
        <v>8.0075014461972599E-6</v>
      </c>
      <c r="BE1132" s="13">
        <f t="shared" si="1390"/>
        <v>1.8763433628775692E-5</v>
      </c>
      <c r="BF1132" s="13">
        <f t="shared" si="1391"/>
        <v>2.1983539054411659E-5</v>
      </c>
      <c r="BG1132" s="13">
        <f t="shared" si="1392"/>
        <v>1.7170844061849043E-5</v>
      </c>
      <c r="BH1132" s="13">
        <f t="shared" si="1393"/>
        <v>1.0058817818183662E-5</v>
      </c>
      <c r="BI1132" s="13">
        <f t="shared" si="1394"/>
        <v>4.7140287587476265E-6</v>
      </c>
      <c r="BJ1132" s="14">
        <f t="shared" si="1395"/>
        <v>0.7307528615227783</v>
      </c>
      <c r="BK1132" s="14">
        <f t="shared" si="1396"/>
        <v>0.17237372313269508</v>
      </c>
      <c r="BL1132" s="14">
        <f t="shared" si="1397"/>
        <v>9.1505088670219448E-2</v>
      </c>
      <c r="BM1132" s="14">
        <f t="shared" si="1398"/>
        <v>0.57693288367309759</v>
      </c>
      <c r="BN1132" s="14">
        <f t="shared" si="1399"/>
        <v>0.41277352877151285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1.2931034482758601</v>
      </c>
      <c r="F1133" s="10">
        <f>VLOOKUP(B1133,home!$B$2:$E$405,3,FALSE)</f>
        <v>1.8</v>
      </c>
      <c r="G1133" s="10">
        <f>VLOOKUP(C1133,away!$B$2:$E$405,4,FALSE)</f>
        <v>1.29</v>
      </c>
      <c r="H1133" s="10">
        <f>VLOOKUP(A1133,away!$A$2:$E$405,3,FALSE)</f>
        <v>1.13793103448276</v>
      </c>
      <c r="I1133" s="10">
        <f>VLOOKUP(C1133,away!$B$2:$E$405,3,FALSE)</f>
        <v>0.26</v>
      </c>
      <c r="J1133" s="10">
        <f>VLOOKUP(B1133,home!$B$2:$E$405,4,FALSE)</f>
        <v>1.17</v>
      </c>
      <c r="K1133" s="12">
        <f t="shared" si="1344"/>
        <v>3.002586206896547</v>
      </c>
      <c r="L1133" s="12">
        <f t="shared" si="1345"/>
        <v>0.34615862068965558</v>
      </c>
      <c r="M1133" s="13">
        <f t="shared" si="1346"/>
        <v>3.5128418662794446E-2</v>
      </c>
      <c r="N1133" s="13">
        <f t="shared" si="1347"/>
        <v>0.10547610534699384</v>
      </c>
      <c r="O1133" s="13">
        <f t="shared" si="1348"/>
        <v>1.2160004951321681E-2</v>
      </c>
      <c r="P1133" s="13">
        <f t="shared" si="1349"/>
        <v>3.6511463142632192E-2</v>
      </c>
      <c r="Q1133" s="13">
        <f t="shared" si="1350"/>
        <v>0.15835054953602543</v>
      </c>
      <c r="R1133" s="13">
        <f t="shared" si="1351"/>
        <v>2.1046452707644482E-3</v>
      </c>
      <c r="S1133" s="13">
        <f t="shared" si="1352"/>
        <v>9.4872399012064096E-3</v>
      </c>
      <c r="T1133" s="13">
        <f t="shared" si="1353"/>
        <v>5.4814407812839541E-2</v>
      </c>
      <c r="U1133" s="13">
        <f t="shared" si="1354"/>
        <v>6.3193788604073795E-3</v>
      </c>
      <c r="V1133" s="13">
        <f t="shared" si="1355"/>
        <v>1.0956403301058558E-3</v>
      </c>
      <c r="W1133" s="13">
        <f t="shared" si="1356"/>
        <v>0.15848705863045279</v>
      </c>
      <c r="X1133" s="13">
        <f t="shared" si="1357"/>
        <v>5.4861661612678116E-2</v>
      </c>
      <c r="Y1133" s="13">
        <f t="shared" si="1358"/>
        <v>9.4954185562936416E-3</v>
      </c>
      <c r="Z1133" s="13">
        <f t="shared" si="1359"/>
        <v>2.4284703465627598E-4</v>
      </c>
      <c r="AA1133" s="13">
        <f t="shared" si="1360"/>
        <v>7.2916915664466197E-4</v>
      </c>
      <c r="AB1133" s="13">
        <f t="shared" si="1361"/>
        <v>1.0946966261178249E-3</v>
      </c>
      <c r="AC1133" s="13">
        <f t="shared" si="1362"/>
        <v>7.1173555936012995E-5</v>
      </c>
      <c r="AD1133" s="13">
        <f t="shared" si="1363"/>
        <v>0.11896776405385048</v>
      </c>
      <c r="AE1133" s="13">
        <f t="shared" si="1364"/>
        <v>4.1181717111413267E-2</v>
      </c>
      <c r="AF1133" s="13">
        <f t="shared" si="1365"/>
        <v>7.1277031964592031E-3</v>
      </c>
      <c r="AG1133" s="13">
        <f t="shared" si="1366"/>
        <v>8.224386357238556E-4</v>
      </c>
      <c r="AH1133" s="13">
        <f t="shared" si="1367"/>
        <v>2.1015898638797372E-5</v>
      </c>
      <c r="AI1133" s="13">
        <f t="shared" si="1368"/>
        <v>6.3102047378388911E-5</v>
      </c>
      <c r="AJ1133" s="13">
        <f t="shared" si="1369"/>
        <v>9.4734668542641472E-5</v>
      </c>
      <c r="AK1133" s="13">
        <f t="shared" si="1370"/>
        <v>9.481633636035051E-5</v>
      </c>
      <c r="AL1133" s="13">
        <f t="shared" si="1371"/>
        <v>2.9590294846264954E-6</v>
      </c>
      <c r="AM1133" s="13">
        <f t="shared" si="1372"/>
        <v>7.1442193482682825E-2</v>
      </c>
      <c r="AN1133" s="13">
        <f t="shared" si="1373"/>
        <v>2.473033115500899E-2</v>
      </c>
      <c r="AO1133" s="13">
        <f t="shared" si="1374"/>
        <v>4.280308660908165E-3</v>
      </c>
      <c r="AP1133" s="13">
        <f t="shared" si="1375"/>
        <v>4.9388858072865228E-4</v>
      </c>
      <c r="AQ1133" s="13">
        <f t="shared" si="1376"/>
        <v>4.2740947469850482E-5</v>
      </c>
      <c r="AR1133" s="13">
        <f t="shared" si="1377"/>
        <v>1.4549668970719429E-6</v>
      </c>
      <c r="AS1133" s="13">
        <f t="shared" si="1378"/>
        <v>4.3686635366392829E-6</v>
      </c>
      <c r="AT1133" s="13">
        <f t="shared" si="1379"/>
        <v>6.5586444388425003E-6</v>
      </c>
      <c r="AU1133" s="13">
        <f t="shared" si="1380"/>
        <v>6.564298442669079E-6</v>
      </c>
      <c r="AV1133" s="13">
        <f t="shared" si="1381"/>
        <v>4.9274679904776647E-6</v>
      </c>
      <c r="AW1133" s="13">
        <f t="shared" si="1382"/>
        <v>8.5431381389356202E-8</v>
      </c>
      <c r="AX1133" s="13">
        <f t="shared" si="1383"/>
        <v>3.5751890790256313E-2</v>
      </c>
      <c r="AY1133" s="13">
        <f t="shared" si="1384"/>
        <v>1.2375825203002325E-2</v>
      </c>
      <c r="AZ1133" s="13">
        <f t="shared" si="1385"/>
        <v>2.1419992910837811E-3</v>
      </c>
      <c r="BA1133" s="13">
        <f t="shared" si="1386"/>
        <v>2.4715717337326059E-4</v>
      </c>
      <c r="BB1133" s="13">
        <f t="shared" si="1387"/>
        <v>2.138889655711049E-5</v>
      </c>
      <c r="BC1133" s="13">
        <f t="shared" si="1388"/>
        <v>1.4807901860566191E-6</v>
      </c>
      <c r="BD1133" s="13">
        <f t="shared" si="1389"/>
        <v>8.3941555706588557E-8</v>
      </c>
      <c r="BE1133" s="13">
        <f t="shared" si="1390"/>
        <v>2.5204175735004091E-7</v>
      </c>
      <c r="BF1133" s="13">
        <f t="shared" si="1391"/>
        <v>3.7838855209059963E-7</v>
      </c>
      <c r="BG1133" s="13">
        <f t="shared" si="1392"/>
        <v>3.7871474911826338E-7</v>
      </c>
      <c r="BH1133" s="13">
        <f t="shared" si="1393"/>
        <v>2.8428092051269597E-7</v>
      </c>
      <c r="BI1133" s="13">
        <f t="shared" si="1394"/>
        <v>1.7071559416305484E-7</v>
      </c>
      <c r="BJ1133" s="14">
        <f t="shared" si="1395"/>
        <v>0.8611140294639873</v>
      </c>
      <c r="BK1133" s="14">
        <f t="shared" si="1396"/>
        <v>9.4672719825161858E-2</v>
      </c>
      <c r="BL1133" s="14">
        <f t="shared" si="1397"/>
        <v>2.2706985940610817E-2</v>
      </c>
      <c r="BM1133" s="14">
        <f t="shared" si="1398"/>
        <v>0.61662965558226346</v>
      </c>
      <c r="BN1133" s="14">
        <f t="shared" si="1399"/>
        <v>0.34973118691053201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1.22727272727273</v>
      </c>
      <c r="F1134" s="25">
        <f>VLOOKUP(B1134,home!$B$2:$E$405,3,FALSE)</f>
        <v>0.81</v>
      </c>
      <c r="G1134" s="25">
        <f>VLOOKUP(C1134,away!$B$2:$E$405,4,FALSE)</f>
        <v>1.0900000000000001</v>
      </c>
      <c r="H1134" s="25">
        <f>VLOOKUP(A1134,away!$A$2:$E$405,3,FALSE)</f>
        <v>0.92424242424242398</v>
      </c>
      <c r="I1134" s="25">
        <f>VLOOKUP(C1134,away!$B$2:$E$405,3,FALSE)</f>
        <v>0.54</v>
      </c>
      <c r="J1134" s="25">
        <f>VLOOKUP(B1134,home!$B$2:$E$405,4,FALSE)</f>
        <v>0.36</v>
      </c>
      <c r="K1134" s="27">
        <f t="shared" ref="K1134" si="1400">E1134*F1134*G1134</f>
        <v>1.0835590909090935</v>
      </c>
      <c r="L1134" s="27">
        <f t="shared" ref="L1134" si="1401">H1134*I1134*J1134</f>
        <v>0.17967272727272723</v>
      </c>
      <c r="M1134" s="28">
        <f t="shared" ref="M1134" si="1402">_xlfn.POISSON.DIST(0,K1134,FALSE) * _xlfn.POISSON.DIST(0,L1134,FALSE)</f>
        <v>0.28273878799840835</v>
      </c>
      <c r="N1134" s="28">
        <f t="shared" ref="N1134" si="1403">_xlfn.POISSON.DIST(1,K1134,FALSE) * _xlfn.POISSON.DIST(0,L1134,FALSE)</f>
        <v>0.30636418408829424</v>
      </c>
      <c r="O1134" s="28">
        <f t="shared" ref="O1134" si="1404">_xlfn.POISSON.DIST(0,K1134,FALSE) * _xlfn.POISSON.DIST(1,L1134,FALSE)</f>
        <v>5.0800449145459468E-2</v>
      </c>
      <c r="P1134" s="28">
        <f t="shared" ref="P1134" si="1405">_xlfn.POISSON.DIST(1,K1134,FALSE) * _xlfn.POISSON.DIST(1,L1134,FALSE)</f>
        <v>5.5045288493827699E-2</v>
      </c>
      <c r="Q1134" s="28">
        <f t="shared" ref="Q1134" si="1406">_xlfn.POISSON.DIST(2,K1134,FALSE) * _xlfn.POISSON.DIST(0,L1134,FALSE)</f>
        <v>0.16598184839890917</v>
      </c>
      <c r="R1134" s="28">
        <f t="shared" ref="R1134" si="1407">_xlfn.POISSON.DIST(0,K1134,FALSE) * _xlfn.POISSON.DIST(2,L1134,FALSE)</f>
        <v>4.563727622322095E-3</v>
      </c>
      <c r="S1134" s="28">
        <f t="shared" ref="S1134" si="1408">_xlfn.POISSON.DIST(2,K1134,FALSE) * _xlfn.POISSON.DIST(2,L1134,FALSE)</f>
        <v>2.6791369932110069E-3</v>
      </c>
      <c r="T1134" s="28">
        <f t="shared" ref="T1134" si="1409">_xlfn.POISSON.DIST(2,K1134,FALSE) * _xlfn.POISSON.DIST(1,L1134,FALSE)</f>
        <v>2.9822411379600365E-2</v>
      </c>
      <c r="U1134" s="28">
        <f t="shared" ref="U1134" si="1410">_xlfn.POISSON.DIST(1,K1134,FALSE) * _xlfn.POISSON.DIST(2,L1134,FALSE)</f>
        <v>4.9450685536000481E-3</v>
      </c>
      <c r="V1134" s="28">
        <f t="shared" ref="V1134" si="1411">_xlfn.POISSON.DIST(3,K1134,FALSE) * _xlfn.POISSON.DIST(3,L1134,FALSE)</f>
        <v>5.7954501141337041E-5</v>
      </c>
      <c r="W1134" s="28">
        <f t="shared" ref="W1134" si="1412">_xlfn.POISSON.DIST(3,K1134,FALSE) * _xlfn.POISSON.DIST(0,L1134,FALSE)</f>
        <v>5.995038025284434E-2</v>
      </c>
      <c r="X1134" s="28">
        <f t="shared" ref="X1134" si="1413">_xlfn.POISSON.DIST(3,K1134,FALSE) * _xlfn.POISSON.DIST(1,L1134,FALSE)</f>
        <v>1.0771448321065594E-2</v>
      </c>
      <c r="Y1134" s="28">
        <f t="shared" ref="Y1134" si="1414">_xlfn.POISSON.DIST(3,K1134,FALSE) * _xlfn.POISSON.DIST(2,L1134,FALSE)</f>
        <v>9.676677482615472E-4</v>
      </c>
      <c r="Z1134" s="28">
        <f t="shared" ref="Z1134" si="1415">_xlfn.POISSON.DIST(0,K1134,FALSE) * _xlfn.POISSON.DIST(3,L1134,FALSE)</f>
        <v>2.7332579614416333E-4</v>
      </c>
      <c r="AA1134" s="28">
        <f t="shared" ref="AA1134" si="1416">_xlfn.POISSON.DIST(1,K1134,FALSE) * _xlfn.POISSON.DIST(3,L1134,FALSE)</f>
        <v>2.9616465119197384E-4</v>
      </c>
      <c r="AB1134" s="28">
        <f t="shared" ref="AB1134" si="1417">_xlfn.POISSON.DIST(2,K1134,FALSE) * _xlfn.POISSON.DIST(3,L1134,FALSE)</f>
        <v>1.6045595010249198E-4</v>
      </c>
      <c r="AC1134" s="28">
        <f t="shared" ref="AC1134" si="1418">_xlfn.POISSON.DIST(4,K1134,FALSE) * _xlfn.POISSON.DIST(4,L1134,FALSE)</f>
        <v>7.0518318724161047E-7</v>
      </c>
      <c r="AD1134" s="28">
        <f t="shared" ref="AD1134" si="1419">_xlfn.POISSON.DIST(4,K1134,FALSE) * _xlfn.POISSON.DIST(0,L1134,FALSE)</f>
        <v>1.6239944881606617E-2</v>
      </c>
      <c r="AE1134" s="28">
        <f t="shared" ref="AE1134" si="1420">_xlfn.POISSON.DIST(4,K1134,FALSE) * _xlfn.POISSON.DIST(1,L1134,FALSE)</f>
        <v>2.9178751876370286E-3</v>
      </c>
      <c r="AF1134" s="28">
        <f t="shared" ref="AF1134" si="1421">_xlfn.POISSON.DIST(4,K1134,FALSE) * _xlfn.POISSON.DIST(2,L1134,FALSE)</f>
        <v>2.6213129640208281E-4</v>
      </c>
      <c r="AG1134" s="28">
        <f t="shared" ref="AG1134" si="1422">_xlfn.POISSON.DIST(4,K1134,FALSE) * _xlfn.POISSON.DIST(3,L1134,FALSE)</f>
        <v>1.5699281642699292E-5</v>
      </c>
      <c r="AH1134" s="28">
        <f t="shared" ref="AH1134" si="1423">_xlfn.POISSON.DIST(0,K1134,FALSE) * _xlfn.POISSON.DIST(4,L1134,FALSE)</f>
        <v>1.227729780680282E-5</v>
      </c>
      <c r="AI1134" s="28">
        <f t="shared" ref="AI1134" si="1424">_xlfn.POISSON.DIST(1,K1134,FALSE) * _xlfn.POISSON.DIST(4,L1134,FALSE)</f>
        <v>1.330317765035947E-5</v>
      </c>
      <c r="AJ1134" s="28">
        <f t="shared" ref="AJ1134" si="1425">_xlfn.POISSON.DIST(2,K1134,FALSE) * _xlfn.POISSON.DIST(4,L1134,FALSE)</f>
        <v>7.207389540512839E-6</v>
      </c>
      <c r="AK1134" s="28">
        <f t="shared" ref="AK1134" si="1426">_xlfn.POISSON.DIST(3,K1134,FALSE) * _xlfn.POISSON.DIST(4,L1134,FALSE)</f>
        <v>2.6032108194486008E-6</v>
      </c>
      <c r="AL1134" s="28">
        <f t="shared" ref="AL1134" si="1427">_xlfn.POISSON.DIST(5,K1134,FALSE) * _xlfn.POISSON.DIST(5,L1134,FALSE)</f>
        <v>5.49157223987675E-9</v>
      </c>
      <c r="AM1134" s="28">
        <f t="shared" ref="AM1134" si="1428">_xlfn.POISSON.DIST(5,K1134,FALSE) * _xlfn.POISSON.DIST(0,L1134,FALSE)</f>
        <v>3.5193879824654915E-3</v>
      </c>
      <c r="AN1134" s="28">
        <f t="shared" ref="AN1134" si="1429">_xlfn.POISSON.DIST(5,K1134,FALSE) * _xlfn.POISSON.DIST(1,L1134,FALSE)</f>
        <v>6.3233803714043599E-4</v>
      </c>
      <c r="AO1134" s="28">
        <f t="shared" ref="AO1134" si="1430">_xlfn.POISSON.DIST(5,K1134,FALSE) * _xlfn.POISSON.DIST(2,L1134,FALSE)</f>
        <v>5.6806949845652616E-5</v>
      </c>
      <c r="AP1134" s="28">
        <f t="shared" ref="AP1134" si="1431">_xlfn.POISSON.DIST(5,K1134,FALSE) * _xlfn.POISSON.DIST(3,L1134,FALSE)</f>
        <v>3.402219868937814E-6</v>
      </c>
      <c r="AQ1134" s="28">
        <f t="shared" ref="AQ1134" si="1432">_xlfn.POISSON.DIST(5,K1134,FALSE) * _xlfn.POISSON.DIST(4,L1134,FALSE)</f>
        <v>1.5282153065837934E-7</v>
      </c>
      <c r="AR1134" s="28">
        <f t="shared" ref="AR1134" si="1433">_xlfn.POISSON.DIST(0,K1134,FALSE) * _xlfn.POISSON.DIST(5,L1134,FALSE)</f>
        <v>4.411791160975476E-7</v>
      </c>
      <c r="AS1134" s="28">
        <f t="shared" ref="AS1134" si="1434">_xlfn.POISSON.DIST(1,K1134,FALSE) * _xlfn.POISSON.DIST(5,L1134,FALSE)</f>
        <v>4.780436419667361E-7</v>
      </c>
      <c r="AT1134" s="28">
        <f t="shared" ref="AT1134" si="1435">_xlfn.POISSON.DIST(2,K1134,FALSE) * _xlfn.POISSON.DIST(5,L1134,FALSE)</f>
        <v>2.5899426705217441E-7</v>
      </c>
      <c r="AU1134" s="28">
        <f t="shared" ref="AU1134" si="1436">_xlfn.POISSON.DIST(3,K1134,FALSE) * _xlfn.POISSON.DIST(5,L1134,FALSE)</f>
        <v>9.3545197519240377E-8</v>
      </c>
      <c r="AV1134" s="28">
        <f t="shared" ref="AV1134" si="1437">_xlfn.POISSON.DIST(4,K1134,FALSE) * _xlfn.POISSON.DIST(5,L1134,FALSE)</f>
        <v>2.5340437295714916E-8</v>
      </c>
      <c r="AW1134" s="28">
        <f t="shared" ref="AW1134" si="1438">_xlfn.POISSON.DIST(6,K1134,FALSE) * _xlfn.POISSON.DIST(6,L1134,FALSE)</f>
        <v>2.9698120182931359E-11</v>
      </c>
      <c r="AX1134" s="28">
        <f t="shared" ref="AX1134" si="1439">_xlfn.POISSON.DIST(6,K1134,FALSE) * _xlfn.POISSON.DIST(0,L1134,FALSE)</f>
        <v>6.3557747380611589E-4</v>
      </c>
      <c r="AY1134" s="28">
        <f t="shared" ref="AY1134" si="1440">_xlfn.POISSON.DIST(6,K1134,FALSE) * _xlfn.POISSON.DIST(1,L1134,FALSE)</f>
        <v>1.1419593811185521E-4</v>
      </c>
      <c r="AZ1134" s="28">
        <f t="shared" ref="AZ1134" si="1441">_xlfn.POISSON.DIST(6,K1134,FALSE) * _xlfn.POISSON.DIST(2,L1134,FALSE)</f>
        <v>1.02589478220123E-5</v>
      </c>
      <c r="BA1134" s="28">
        <f t="shared" ref="BA1134" si="1442">_xlfn.POISSON.DIST(6,K1134,FALSE) * _xlfn.POISSON.DIST(3,L1134,FALSE)</f>
        <v>6.1441771137651861E-7</v>
      </c>
      <c r="BB1134" s="28">
        <f t="shared" ref="BB1134" si="1443">_xlfn.POISSON.DIST(6,K1134,FALSE) * _xlfn.POISSON.DIST(4,L1134,FALSE)</f>
        <v>2.7598526471921603E-8</v>
      </c>
      <c r="BC1134" s="28">
        <f t="shared" ref="BC1134" si="1444">_xlfn.POISSON.DIST(6,K1134,FALSE) * _xlfn.POISSON.DIST(5,L1134,FALSE)</f>
        <v>9.917405039837439E-10</v>
      </c>
      <c r="BD1134" s="28">
        <f t="shared" ref="BD1134" si="1445">_xlfn.POISSON.DIST(0,K1134,FALSE) * _xlfn.POISSON.DIST(6,L1134,FALSE)</f>
        <v>1.3211309167502914E-8</v>
      </c>
      <c r="BE1134" s="28">
        <f t="shared" ref="BE1134" si="1446">_xlfn.POISSON.DIST(1,K1134,FALSE) * _xlfn.POISSON.DIST(6,L1134,FALSE)</f>
        <v>1.431523415125843E-8</v>
      </c>
      <c r="BF1134" s="28">
        <f t="shared" ref="BF1134" si="1447">_xlfn.POISSON.DIST(2,K1134,FALSE) * _xlfn.POISSON.DIST(6,L1134,FALSE)</f>
        <v>7.7557010515441972E-9</v>
      </c>
      <c r="BG1134" s="28">
        <f t="shared" ref="BG1134" si="1448">_xlfn.POISSON.DIST(3,K1134,FALSE) * _xlfn.POISSON.DIST(6,L1134,FALSE)</f>
        <v>2.8012534602579775E-9</v>
      </c>
      <c r="BH1134" s="28">
        <f t="shared" ref="BH1134" si="1449">_xlfn.POISSON.DIST(4,K1134,FALSE) * _xlfn.POISSON.DIST(6,L1134,FALSE)</f>
        <v>7.5883091320077143E-10</v>
      </c>
      <c r="BI1134" s="28">
        <f t="shared" ref="BI1134" si="1450">_xlfn.POISSON.DIST(5,K1134,FALSE) * _xlfn.POISSON.DIST(6,L1134,FALSE)</f>
        <v>1.6444762689230906E-10</v>
      </c>
      <c r="BJ1134" s="29">
        <f t="shared" ref="BJ1134" si="1451">SUM(N1134,Q1134,T1134,W1134,X1134,Y1134,AD1134,AE1134,AF1134,AG1134,AM1134,AN1134,AO1134,AP1134,AQ1134,AX1134,AY1134,AZ1134,BA1134,BB1134,BC1134)</f>
        <v>0.59826635421483332</v>
      </c>
      <c r="BK1134" s="29">
        <f t="shared" ref="BK1134" si="1452">SUM(M1134,P1134,S1134,V1134,AC1134,AL1134,AY1134)</f>
        <v>0.34063607459945972</v>
      </c>
      <c r="BL1134" s="29">
        <f t="shared" ref="BL1134" si="1453">SUM(O1134,R1134,U1134,AA1134,AB1134,AH1134,AI1134,AJ1134,AK1134,AR1134,AS1134,AT1134,AU1134,AV1134,BD1134,BE1134,BF1134,BG1134,BH1134,BI1134)</f>
        <v>6.0802593107929521E-2</v>
      </c>
      <c r="BM1134" s="29">
        <f t="shared" ref="BM1134" si="1454">SUM(S1134:BI1134)</f>
        <v>0.13436986606273185</v>
      </c>
      <c r="BN1134" s="29">
        <f t="shared" ref="BN1134" si="1455">SUM(M1134:R1134)</f>
        <v>0.86549428574722098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1.62</v>
      </c>
      <c r="F1135" s="10">
        <f>VLOOKUP(B1135,home!$B$2:$E$405,3,FALSE)</f>
        <v>1.23</v>
      </c>
      <c r="G1135" s="10">
        <f>VLOOKUP(C1135,away!$B$2:$E$405,4,FALSE)</f>
        <v>1.65</v>
      </c>
      <c r="H1135" s="10">
        <f>VLOOKUP(A1135,away!$A$2:$E$405,3,FALSE)</f>
        <v>1.56</v>
      </c>
      <c r="I1135" s="10">
        <f>VLOOKUP(C1135,away!$B$2:$E$405,3,FALSE)</f>
        <v>1.03</v>
      </c>
      <c r="J1135" s="10">
        <f>VLOOKUP(B1135,home!$B$2:$E$405,4,FALSE)</f>
        <v>0.85</v>
      </c>
      <c r="K1135" s="12">
        <f t="shared" ref="K1135:K1198" si="1456">E1135*F1135*G1135</f>
        <v>3.2877900000000002</v>
      </c>
      <c r="L1135" s="12">
        <f t="shared" ref="L1135:L1198" si="1457">H1135*I1135*J1135</f>
        <v>1.36578</v>
      </c>
      <c r="M1135" s="13">
        <f t="shared" ref="M1135:M1198" si="1458">_xlfn.POISSON.DIST(0,K1135,FALSE) * _xlfn.POISSON.DIST(0,L1135,FALSE)</f>
        <v>9.527527870038667E-3</v>
      </c>
      <c r="N1135" s="13">
        <f t="shared" ref="N1135:N1198" si="1459">_xlfn.POISSON.DIST(1,K1135,FALSE) * _xlfn.POISSON.DIST(0,L1135,FALSE)</f>
        <v>3.1324510855834438E-2</v>
      </c>
      <c r="O1135" s="13">
        <f t="shared" ref="O1135:O1198" si="1460">_xlfn.POISSON.DIST(0,K1135,FALSE) * _xlfn.POISSON.DIST(1,L1135,FALSE)</f>
        <v>1.3012507014341411E-2</v>
      </c>
      <c r="P1135" s="13">
        <f t="shared" ref="P1135:P1198" si="1461">_xlfn.POISSON.DIST(1,K1135,FALSE) * _xlfn.POISSON.DIST(1,L1135,FALSE)</f>
        <v>4.2782390436681556E-2</v>
      </c>
      <c r="Q1135" s="13">
        <f t="shared" ref="Q1135:Q1198" si="1462">_xlfn.POISSON.DIST(2,K1135,FALSE) * _xlfn.POISSON.DIST(0,L1135,FALSE)</f>
        <v>5.1494206773351946E-2</v>
      </c>
      <c r="R1135" s="13">
        <f t="shared" ref="R1135:R1198" si="1463">_xlfn.POISSON.DIST(0,K1135,FALSE) * _xlfn.POISSON.DIST(2,L1135,FALSE)</f>
        <v>8.8861109150236064E-3</v>
      </c>
      <c r="S1135" s="13">
        <f t="shared" ref="S1135:S1198" si="1464">_xlfn.POISSON.DIST(2,K1135,FALSE) * _xlfn.POISSON.DIST(2,L1135,FALSE)</f>
        <v>4.8027488254128635E-2</v>
      </c>
      <c r="T1135" s="13">
        <f t="shared" ref="T1135:T1198" si="1465">_xlfn.POISSON.DIST(2,K1135,FALSE) * _xlfn.POISSON.DIST(1,L1135,FALSE)</f>
        <v>7.0329757726908623E-2</v>
      </c>
      <c r="U1135" s="13">
        <f t="shared" ref="U1135:U1198" si="1466">_xlfn.POISSON.DIST(1,K1135,FALSE) * _xlfn.POISSON.DIST(2,L1135,FALSE)</f>
        <v>2.921566660530547E-2</v>
      </c>
      <c r="V1135" s="13">
        <f t="shared" ref="V1135:V1198" si="1467">_xlfn.POISSON.DIST(3,K1135,FALSE) * _xlfn.POISSON.DIST(3,L1135,FALSE)</f>
        <v>2.3962503206020593E-2</v>
      </c>
      <c r="W1135" s="13">
        <f t="shared" ref="W1135:W1198" si="1468">_xlfn.POISSON.DIST(3,K1135,FALSE) * _xlfn.POISSON.DIST(0,L1135,FALSE)</f>
        <v>5.6434046029119604E-2</v>
      </c>
      <c r="X1135" s="13">
        <f t="shared" ref="X1135:X1198" si="1469">_xlfn.POISSON.DIST(3,K1135,FALSE) * _xlfn.POISSON.DIST(1,L1135,FALSE)</f>
        <v>7.707649138565098E-2</v>
      </c>
      <c r="Y1135" s="13">
        <f t="shared" ref="Y1135:Y1198" si="1470">_xlfn.POISSON.DIST(3,K1135,FALSE) * _xlfn.POISSON.DIST(2,L1135,FALSE)</f>
        <v>5.2634765202347195E-2</v>
      </c>
      <c r="Z1135" s="13">
        <f t="shared" ref="Z1135:Z1198" si="1471">_xlfn.POISSON.DIST(0,K1135,FALSE) * _xlfn.POISSON.DIST(3,L1135,FALSE)</f>
        <v>4.0454908551736486E-3</v>
      </c>
      <c r="AA1135" s="13">
        <f t="shared" ref="AA1135:AA1198" si="1472">_xlfn.POISSON.DIST(1,K1135,FALSE) * _xlfn.POISSON.DIST(3,L1135,FALSE)</f>
        <v>1.3300724378731373E-2</v>
      </c>
      <c r="AB1135" s="13">
        <f t="shared" ref="AB1135:AB1198" si="1473">_xlfn.POISSON.DIST(2,K1135,FALSE) * _xlfn.POISSON.DIST(3,L1135,FALSE)</f>
        <v>2.186499430257461E-2</v>
      </c>
      <c r="AC1135" s="13">
        <f t="shared" ref="AC1135:AC1198" si="1474">_xlfn.POISSON.DIST(4,K1135,FALSE) * _xlfn.POISSON.DIST(4,L1135,FALSE)</f>
        <v>6.7250732691640858E-3</v>
      </c>
      <c r="AD1135" s="13">
        <f t="shared" ref="AD1135:AD1198" si="1475">_xlfn.POISSON.DIST(4,K1135,FALSE) * _xlfn.POISSON.DIST(0,L1135,FALSE)</f>
        <v>4.6385823048519785E-2</v>
      </c>
      <c r="AE1135" s="13">
        <f t="shared" ref="AE1135:AE1198" si="1476">_xlfn.POISSON.DIST(4,K1135,FALSE) * _xlfn.POISSON.DIST(1,L1135,FALSE)</f>
        <v>6.3352829403207356E-2</v>
      </c>
      <c r="AF1135" s="13">
        <f t="shared" ref="AF1135:AF1198" si="1477">_xlfn.POISSON.DIST(4,K1135,FALSE) * _xlfn.POISSON.DIST(2,L1135,FALSE)</f>
        <v>4.3263013671156272E-2</v>
      </c>
      <c r="AG1135" s="13">
        <f t="shared" ref="AG1135:AG1198" si="1478">_xlfn.POISSON.DIST(4,K1135,FALSE) * _xlfn.POISSON.DIST(3,L1135,FALSE)</f>
        <v>1.9695919603930613E-2</v>
      </c>
      <c r="AH1135" s="13">
        <f t="shared" ref="AH1135:AH1198" si="1479">_xlfn.POISSON.DIST(0,K1135,FALSE) * _xlfn.POISSON.DIST(4,L1135,FALSE)</f>
        <v>1.3813126250447659E-3</v>
      </c>
      <c r="AI1135" s="13">
        <f t="shared" ref="AI1135:AI1198" si="1480">_xlfn.POISSON.DIST(1,K1135,FALSE) * _xlfn.POISSON.DIST(4,L1135,FALSE)</f>
        <v>4.5414658354959317E-3</v>
      </c>
      <c r="AJ1135" s="13">
        <f t="shared" ref="AJ1135:AJ1198" si="1481">_xlfn.POISSON.DIST(2,K1135,FALSE) * _xlfn.POISSON.DIST(4,L1135,FALSE)</f>
        <v>7.4656929796425853E-3</v>
      </c>
      <c r="AK1135" s="13">
        <f t="shared" ref="AK1135:AK1198" si="1482">_xlfn.POISSON.DIST(3,K1135,FALSE) * _xlfn.POISSON.DIST(4,L1135,FALSE)</f>
        <v>8.1818769071796988E-3</v>
      </c>
      <c r="AL1135" s="13">
        <f t="shared" ref="AL1135:AL1198" si="1483">_xlfn.POISSON.DIST(5,K1135,FALSE) * _xlfn.POISSON.DIST(5,L1135,FALSE)</f>
        <v>1.2079301755556055E-3</v>
      </c>
      <c r="AM1135" s="13">
        <f t="shared" ref="AM1135:AM1198" si="1484">_xlfn.POISSON.DIST(5,K1135,FALSE) * _xlfn.POISSON.DIST(0,L1135,FALSE)</f>
        <v>3.0501369032138584E-2</v>
      </c>
      <c r="AN1135" s="13">
        <f t="shared" ref="AN1135:AN1198" si="1485">_xlfn.POISSON.DIST(5,K1135,FALSE) * _xlfn.POISSON.DIST(1,L1135,FALSE)</f>
        <v>4.1658159796714236E-2</v>
      </c>
      <c r="AO1135" s="13">
        <f t="shared" ref="AO1135:AO1198" si="1486">_xlfn.POISSON.DIST(5,K1135,FALSE) * _xlfn.POISSON.DIST(2,L1135,FALSE)</f>
        <v>2.8447940743578187E-2</v>
      </c>
      <c r="AP1135" s="13">
        <f t="shared" ref="AP1135:AP1198" si="1487">_xlfn.POISSON.DIST(5,K1135,FALSE) * _xlfn.POISSON.DIST(3,L1135,FALSE)</f>
        <v>1.2951209502921409E-2</v>
      </c>
      <c r="AQ1135" s="13">
        <f t="shared" ref="AQ1135:AQ1198" si="1488">_xlfn.POISSON.DIST(5,K1135,FALSE) * _xlfn.POISSON.DIST(4,L1135,FALSE)</f>
        <v>4.4221257287249995E-3</v>
      </c>
      <c r="AR1135" s="13">
        <f t="shared" ref="AR1135:AR1198" si="1489">_xlfn.POISSON.DIST(0,K1135,FALSE) * _xlfn.POISSON.DIST(5,L1135,FALSE)</f>
        <v>3.7731383140672797E-4</v>
      </c>
      <c r="AS1135" s="13">
        <f t="shared" ref="AS1135:AS1198" si="1490">_xlfn.POISSON.DIST(1,K1135,FALSE) * _xlfn.POISSON.DIST(5,L1135,FALSE)</f>
        <v>1.2405286417607264E-3</v>
      </c>
      <c r="AT1135" s="13">
        <f t="shared" ref="AT1135:AT1198" si="1491">_xlfn.POISSON.DIST(2,K1135,FALSE) * _xlfn.POISSON.DIST(5,L1135,FALSE)</f>
        <v>2.0392988315472492E-3</v>
      </c>
      <c r="AU1135" s="13">
        <f t="shared" ref="AU1135:AU1198" si="1492">_xlfn.POISSON.DIST(3,K1135,FALSE) * _xlfn.POISSON.DIST(5,L1135,FALSE)</f>
        <v>2.2349287684575773E-3</v>
      </c>
      <c r="AV1135" s="13">
        <f t="shared" ref="AV1135:AV1198" si="1493">_xlfn.POISSON.DIST(4,K1135,FALSE) * _xlfn.POISSON.DIST(5,L1135,FALSE)</f>
        <v>1.8369941139117845E-3</v>
      </c>
      <c r="AW1135" s="13">
        <f t="shared" ref="AW1135:AW1198" si="1494">_xlfn.POISSON.DIST(6,K1135,FALSE) * _xlfn.POISSON.DIST(6,L1135,FALSE)</f>
        <v>1.5066908429211848E-4</v>
      </c>
      <c r="AX1135" s="13">
        <f t="shared" ref="AX1135:AX1198" si="1495">_xlfn.POISSON.DIST(6,K1135,FALSE) * _xlfn.POISSON.DIST(0,L1135,FALSE)</f>
        <v>1.6713682681695808E-2</v>
      </c>
      <c r="AY1135" s="13">
        <f t="shared" ref="AY1135:AY1198" si="1496">_xlfn.POISSON.DIST(6,K1135,FALSE) * _xlfn.POISSON.DIST(1,L1135,FALSE)</f>
        <v>2.2827213533006499E-2</v>
      </c>
      <c r="AZ1135" s="13">
        <f t="shared" ref="AZ1135:AZ1198" si="1497">_xlfn.POISSON.DIST(6,K1135,FALSE) * _xlfn.POISSON.DIST(2,L1135,FALSE)</f>
        <v>1.5588475849554809E-2</v>
      </c>
      <c r="BA1135" s="13">
        <f t="shared" ref="BA1135:BA1198" si="1498">_xlfn.POISSON.DIST(6,K1135,FALSE) * _xlfn.POISSON.DIST(3,L1135,FALSE)</f>
        <v>7.0968095152683245E-3</v>
      </c>
      <c r="BB1135" s="13">
        <f t="shared" ref="BB1135:BB1198" si="1499">_xlfn.POISSON.DIST(6,K1135,FALSE) * _xlfn.POISSON.DIST(4,L1135,FALSE)</f>
        <v>2.4231701249407926E-3</v>
      </c>
      <c r="BC1135" s="13">
        <f t="shared" ref="BC1135:BC1198" si="1500">_xlfn.POISSON.DIST(6,K1135,FALSE) * _xlfn.POISSON.DIST(5,L1135,FALSE)</f>
        <v>6.6190345864832693E-4</v>
      </c>
      <c r="BD1135" s="13">
        <f t="shared" ref="BD1135:BD1198" si="1501">_xlfn.POISSON.DIST(0,K1135,FALSE) * _xlfn.POISSON.DIST(6,L1135,FALSE)</f>
        <v>8.5887947443113384E-5</v>
      </c>
      <c r="BE1135" s="13">
        <f t="shared" ref="BE1135:BE1198" si="1502">_xlfn.POISSON.DIST(1,K1135,FALSE) * _xlfn.POISSON.DIST(6,L1135,FALSE)</f>
        <v>2.8238153472399382E-4</v>
      </c>
      <c r="BF1135" s="13">
        <f t="shared" ref="BF1135:BF1198" si="1503">_xlfn.POISSON.DIST(2,K1135,FALSE) * _xlfn.POISSON.DIST(6,L1135,FALSE)</f>
        <v>4.6420559302509982E-4</v>
      </c>
      <c r="BG1135" s="13">
        <f t="shared" ref="BG1135:BG1198" si="1504">_xlfn.POISSON.DIST(3,K1135,FALSE) * _xlfn.POISSON.DIST(6,L1135,FALSE)</f>
        <v>5.0873683556399763E-4</v>
      </c>
      <c r="BH1135" s="13">
        <f t="shared" ref="BH1135:BH1198" si="1505">_xlfn.POISSON.DIST(4,K1135,FALSE) * _xlfn.POISSON.DIST(6,L1135,FALSE)</f>
        <v>4.1815497014973898E-4</v>
      </c>
      <c r="BI1135" s="13">
        <f t="shared" ref="BI1135:BI1198" si="1506">_xlfn.POISSON.DIST(5,K1135,FALSE) * _xlfn.POISSON.DIST(6,L1135,FALSE)</f>
        <v>2.7496114586172217E-4</v>
      </c>
      <c r="BJ1135" s="14">
        <f t="shared" ref="BJ1135:BJ1198" si="1507">SUM(N1135,Q1135,T1135,W1135,X1135,Y1135,AD1135,AE1135,AF1135,AG1135,AM1135,AN1135,AO1135,AP1135,AQ1135,AX1135,AY1135,AZ1135,BA1135,BB1135,BC1135)</f>
        <v>0.69528342366721896</v>
      </c>
      <c r="BK1135" s="14">
        <f t="shared" ref="BK1135:BK1198" si="1508">SUM(M1135,P1135,S1135,V1135,AC1135,AL1135,AY1135)</f>
        <v>0.15506012674459563</v>
      </c>
      <c r="BL1135" s="14">
        <f t="shared" ref="BL1135:BL1198" si="1509">SUM(O1135,R1135,U1135,AA1135,AB1135,AH1135,AI1135,AJ1135,AK1135,AR1135,AS1135,AT1135,AU1135,AV1135,BD1135,BE1135,BF1135,BG1135,BH1135,BI1135)</f>
        <v>0.11761374377719117</v>
      </c>
      <c r="BM1135" s="14">
        <f t="shared" ref="BM1135:BM1198" si="1510">SUM(S1135:BI1135)</f>
        <v>0.7922989867301935</v>
      </c>
      <c r="BN1135" s="14">
        <f t="shared" ref="BN1135:BN1198" si="1511">SUM(M1135:R1135)</f>
        <v>0.15702725386527164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1.62</v>
      </c>
      <c r="F1136" s="10">
        <f>VLOOKUP(B1136,home!$B$2:$E$405,3,FALSE)</f>
        <v>0.62</v>
      </c>
      <c r="G1136" s="10">
        <f>VLOOKUP(C1136,away!$B$2:$E$405,4,FALSE)</f>
        <v>1.23</v>
      </c>
      <c r="H1136" s="10">
        <f>VLOOKUP(A1136,away!$A$2:$E$405,3,FALSE)</f>
        <v>1.56</v>
      </c>
      <c r="I1136" s="10">
        <f>VLOOKUP(C1136,away!$B$2:$E$405,3,FALSE)</f>
        <v>1.03</v>
      </c>
      <c r="J1136" s="10">
        <f>VLOOKUP(B1136,home!$B$2:$E$405,4,FALSE)</f>
        <v>0.64</v>
      </c>
      <c r="K1136" s="12">
        <f t="shared" si="1456"/>
        <v>1.235412</v>
      </c>
      <c r="L1136" s="12">
        <f t="shared" si="1457"/>
        <v>1.0283519999999999</v>
      </c>
      <c r="M1136" s="13">
        <f t="shared" si="1458"/>
        <v>0.10395844780653957</v>
      </c>
      <c r="N1136" s="13">
        <f t="shared" si="1459"/>
        <v>0.12843151392157265</v>
      </c>
      <c r="O1136" s="13">
        <f t="shared" si="1460"/>
        <v>0.10690587771875057</v>
      </c>
      <c r="P1136" s="13">
        <f t="shared" si="1461"/>
        <v>0.13207280420427706</v>
      </c>
      <c r="Q1136" s="13">
        <f t="shared" si="1462"/>
        <v>7.933291673843898E-2</v>
      </c>
      <c r="R1136" s="13">
        <f t="shared" si="1463"/>
        <v>5.4968436581916282E-2</v>
      </c>
      <c r="S1136" s="13">
        <f t="shared" si="1464"/>
        <v>4.1947590548009402E-2</v>
      </c>
      <c r="T1136" s="13">
        <f t="shared" si="1465"/>
        <v>8.1582163593807197E-2</v>
      </c>
      <c r="U1136" s="13">
        <f t="shared" si="1466"/>
        <v>6.7908666174538362E-2</v>
      </c>
      <c r="V1136" s="13">
        <f t="shared" si="1467"/>
        <v>5.9213144291802794E-3</v>
      </c>
      <c r="W1136" s="13">
        <f t="shared" si="1468"/>
        <v>3.2669612444556108E-2</v>
      </c>
      <c r="X1136" s="13">
        <f t="shared" si="1469"/>
        <v>3.3595861296584165E-2</v>
      </c>
      <c r="Y1136" s="13">
        <f t="shared" si="1470"/>
        <v>1.7274185578032456E-2</v>
      </c>
      <c r="Z1136" s="13">
        <f t="shared" si="1471"/>
        <v>1.8842300565295598E-2</v>
      </c>
      <c r="AA1136" s="13">
        <f t="shared" si="1472"/>
        <v>2.3278004225972964E-2</v>
      </c>
      <c r="AB1136" s="13">
        <f t="shared" si="1473"/>
        <v>1.4378962878408858E-2</v>
      </c>
      <c r="AC1136" s="13">
        <f t="shared" si="1474"/>
        <v>4.7016657721050823E-4</v>
      </c>
      <c r="AD1136" s="13">
        <f t="shared" si="1475"/>
        <v>1.0090107812338491E-2</v>
      </c>
      <c r="AE1136" s="13">
        <f t="shared" si="1476"/>
        <v>1.0376182549033912E-2</v>
      </c>
      <c r="AF1136" s="13">
        <f t="shared" si="1477"/>
        <v>5.3351840383320595E-3</v>
      </c>
      <c r="AG1136" s="13">
        <f t="shared" si="1478"/>
        <v>1.8288157253956172E-3</v>
      </c>
      <c r="AH1136" s="13">
        <f t="shared" si="1479"/>
        <v>4.8441293677307122E-3</v>
      </c>
      <c r="AI1136" s="13">
        <f t="shared" si="1480"/>
        <v>5.984495550446934E-3</v>
      </c>
      <c r="AJ1136" s="13">
        <f t="shared" si="1481"/>
        <v>3.6966588084843747E-3</v>
      </c>
      <c r="AK1136" s="13">
        <f t="shared" si="1482"/>
        <v>1.5222988839690989E-3</v>
      </c>
      <c r="AL1136" s="13">
        <f t="shared" si="1483"/>
        <v>2.3892706982649775E-5</v>
      </c>
      <c r="AM1136" s="13">
        <f t="shared" si="1484"/>
        <v>2.49308805453134E-3</v>
      </c>
      <c r="AN1136" s="13">
        <f t="shared" si="1485"/>
        <v>2.5637720870534124E-3</v>
      </c>
      <c r="AO1136" s="13">
        <f t="shared" si="1486"/>
        <v>1.3182300766327753E-3</v>
      </c>
      <c r="AP1136" s="13">
        <f t="shared" si="1487"/>
        <v>4.5186817858848934E-4</v>
      </c>
      <c r="AQ1136" s="13">
        <f t="shared" si="1488"/>
        <v>1.161698862969575E-4</v>
      </c>
      <c r="AR1136" s="13">
        <f t="shared" si="1489"/>
        <v>9.962940247129229E-4</v>
      </c>
      <c r="AS1136" s="13">
        <f t="shared" si="1490"/>
        <v>1.2308335936586415E-3</v>
      </c>
      <c r="AT1136" s="13">
        <f t="shared" si="1491"/>
        <v>7.6029329580450502E-4</v>
      </c>
      <c r="AU1136" s="13">
        <f t="shared" si="1492"/>
        <v>3.1309182038547823E-4</v>
      </c>
      <c r="AV1136" s="13">
        <f t="shared" si="1493"/>
        <v>9.6699348001516144E-5</v>
      </c>
      <c r="AW1136" s="13">
        <f t="shared" si="1494"/>
        <v>8.4317256819923565E-7</v>
      </c>
      <c r="AX1136" s="13">
        <f t="shared" si="1495"/>
        <v>5.1333181660411127E-4</v>
      </c>
      <c r="AY1136" s="13">
        <f t="shared" si="1496"/>
        <v>5.2788580026847103E-4</v>
      </c>
      <c r="AZ1136" s="13">
        <f t="shared" si="1497"/>
        <v>2.7142620923884133E-4</v>
      </c>
      <c r="BA1136" s="13">
        <f t="shared" si="1498"/>
        <v>9.3040561707727007E-5</v>
      </c>
      <c r="BB1136" s="13">
        <f t="shared" si="1499"/>
        <v>2.391961192831611E-5</v>
      </c>
      <c r="BC1136" s="13">
        <f t="shared" si="1500"/>
        <v>4.9195561531415476E-6</v>
      </c>
      <c r="BD1136" s="13">
        <f t="shared" si="1501"/>
        <v>1.7075682548359721E-4</v>
      </c>
      <c r="BE1136" s="13">
        <f t="shared" si="1502"/>
        <v>2.1095503128434179E-4</v>
      </c>
      <c r="BF1136" s="13">
        <f t="shared" si="1503"/>
        <v>1.3030818855452566E-4</v>
      </c>
      <c r="BG1136" s="13">
        <f t="shared" si="1504"/>
        <v>5.3661433279507867E-5</v>
      </c>
      <c r="BH1136" s="13">
        <f t="shared" si="1505"/>
        <v>1.6573494652675847E-5</v>
      </c>
      <c r="BI1136" s="13">
        <f t="shared" si="1506"/>
        <v>4.0950188351703083E-6</v>
      </c>
      <c r="BJ1136" s="14">
        <f t="shared" si="1507"/>
        <v>0.40889419553709527</v>
      </c>
      <c r="BK1136" s="14">
        <f t="shared" si="1508"/>
        <v>0.28492210207246793</v>
      </c>
      <c r="BL1136" s="14">
        <f t="shared" si="1509"/>
        <v>0.287471092264871</v>
      </c>
      <c r="BM1136" s="14">
        <f t="shared" si="1510"/>
        <v>0.39393265084053453</v>
      </c>
      <c r="BN1136" s="14">
        <f t="shared" si="1511"/>
        <v>0.60566999697149515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1.62</v>
      </c>
      <c r="F1137" s="10">
        <f>VLOOKUP(B1137,home!$B$2:$E$405,3,FALSE)</f>
        <v>0.93</v>
      </c>
      <c r="G1137" s="10">
        <f>VLOOKUP(C1137,away!$B$2:$E$405,4,FALSE)</f>
        <v>0.82</v>
      </c>
      <c r="H1137" s="10">
        <f>VLOOKUP(A1137,away!$A$2:$E$405,3,FALSE)</f>
        <v>1.56</v>
      </c>
      <c r="I1137" s="10">
        <f>VLOOKUP(C1137,away!$B$2:$E$405,3,FALSE)</f>
        <v>1.65</v>
      </c>
      <c r="J1137" s="10">
        <f>VLOOKUP(B1137,home!$B$2:$E$405,4,FALSE)</f>
        <v>1.28</v>
      </c>
      <c r="K1137" s="12">
        <f t="shared" si="1456"/>
        <v>1.235412</v>
      </c>
      <c r="L1137" s="12">
        <f t="shared" si="1457"/>
        <v>3.2947199999999999</v>
      </c>
      <c r="M1137" s="13">
        <f t="shared" si="1458"/>
        <v>1.0779253117418602E-2</v>
      </c>
      <c r="N1137" s="13">
        <f t="shared" si="1459"/>
        <v>1.331681865229635E-2</v>
      </c>
      <c r="O1137" s="13">
        <f t="shared" si="1460"/>
        <v>3.5514620831021415E-2</v>
      </c>
      <c r="P1137" s="13">
        <f t="shared" si="1461"/>
        <v>4.387518875009383E-2</v>
      </c>
      <c r="Q1137" s="13">
        <f t="shared" si="1462"/>
        <v>8.2258787824353707E-3</v>
      </c>
      <c r="R1137" s="13">
        <f t="shared" si="1463"/>
        <v>5.8505365772191453E-2</v>
      </c>
      <c r="S1137" s="13">
        <f t="shared" si="1464"/>
        <v>4.4646696920624979E-2</v>
      </c>
      <c r="T1137" s="13">
        <f t="shared" si="1465"/>
        <v>2.7101967342065464E-2</v>
      </c>
      <c r="U1137" s="13">
        <f t="shared" si="1466"/>
        <v>7.2278230939354593E-2</v>
      </c>
      <c r="V1137" s="13">
        <f t="shared" si="1467"/>
        <v>2.0191898405024628E-2</v>
      </c>
      <c r="W1137" s="13">
        <f t="shared" si="1468"/>
        <v>3.3874497861220141E-3</v>
      </c>
      <c r="X1137" s="13">
        <f t="shared" si="1469"/>
        <v>1.1160698559331921E-2</v>
      </c>
      <c r="Y1137" s="13">
        <f t="shared" si="1470"/>
        <v>1.838568837870104E-2</v>
      </c>
      <c r="Z1137" s="13">
        <f t="shared" si="1471"/>
        <v>6.4252932905651539E-2</v>
      </c>
      <c r="AA1137" s="13">
        <f t="shared" si="1472"/>
        <v>7.9378844346836772E-2</v>
      </c>
      <c r="AB1137" s="13">
        <f t="shared" si="1473"/>
        <v>4.9032788426107164E-2</v>
      </c>
      <c r="AC1137" s="13">
        <f t="shared" si="1474"/>
        <v>5.13673897493636E-3</v>
      </c>
      <c r="AD1137" s="13">
        <f t="shared" si="1475"/>
        <v>1.0462240287931427E-3</v>
      </c>
      <c r="AE1137" s="13">
        <f t="shared" si="1476"/>
        <v>3.4470152321453432E-3</v>
      </c>
      <c r="AF1137" s="13">
        <f t="shared" si="1477"/>
        <v>5.6784750128269536E-3</v>
      </c>
      <c r="AG1137" s="13">
        <f t="shared" si="1478"/>
        <v>6.236328398087073E-3</v>
      </c>
      <c r="AH1137" s="13">
        <f t="shared" si="1479"/>
        <v>5.2923855775727051E-2</v>
      </c>
      <c r="AI1137" s="13">
        <f t="shared" si="1480"/>
        <v>6.5382766511602505E-2</v>
      </c>
      <c r="AJ1137" s="13">
        <f t="shared" si="1481"/>
        <v>4.0387327170815945E-2</v>
      </c>
      <c r="AK1137" s="13">
        <f t="shared" si="1482"/>
        <v>1.6631662878250682E-2</v>
      </c>
      <c r="AL1137" s="13">
        <f t="shared" si="1483"/>
        <v>8.3633027123596667E-4</v>
      </c>
      <c r="AM1137" s="13">
        <f t="shared" si="1484"/>
        <v>2.5850354397187838E-4</v>
      </c>
      <c r="AN1137" s="13">
        <f t="shared" si="1485"/>
        <v>8.5169679639502717E-4</v>
      </c>
      <c r="AO1137" s="13">
        <f t="shared" si="1486"/>
        <v>1.4030512345093124E-3</v>
      </c>
      <c r="AP1137" s="13">
        <f t="shared" si="1487"/>
        <v>1.5408869877875069E-3</v>
      </c>
      <c r="AQ1137" s="13">
        <f t="shared" si="1488"/>
        <v>1.2691977941008137E-3</v>
      </c>
      <c r="AR1137" s="13">
        <f t="shared" si="1489"/>
        <v>3.4873857220280691E-2</v>
      </c>
      <c r="AS1137" s="13">
        <f t="shared" si="1490"/>
        <v>4.3083581696221403E-2</v>
      </c>
      <c r="AT1137" s="13">
        <f t="shared" si="1491"/>
        <v>2.6612986915246148E-2</v>
      </c>
      <c r="AU1137" s="13">
        <f t="shared" si="1492"/>
        <v>1.095933446364602E-2</v>
      </c>
      <c r="AV1137" s="13">
        <f t="shared" si="1493"/>
        <v>3.3848233271004651E-3</v>
      </c>
      <c r="AW1137" s="13">
        <f t="shared" si="1494"/>
        <v>9.4559603702968191E-5</v>
      </c>
      <c r="AX1137" s="13">
        <f t="shared" si="1495"/>
        <v>5.3226396710897634E-5</v>
      </c>
      <c r="AY1137" s="13">
        <f t="shared" si="1496"/>
        <v>1.7536607377132866E-4</v>
      </c>
      <c r="AZ1137" s="13">
        <f t="shared" si="1497"/>
        <v>2.8889105528793606E-4</v>
      </c>
      <c r="BA1137" s="13">
        <f t="shared" si="1498"/>
        <v>3.1727171255942286E-4</v>
      </c>
      <c r="BB1137" s="13">
        <f t="shared" si="1499"/>
        <v>2.6133036420094538E-4</v>
      </c>
      <c r="BC1137" s="13">
        <f t="shared" si="1500"/>
        <v>1.7220207550802777E-4</v>
      </c>
      <c r="BD1137" s="13">
        <f t="shared" si="1501"/>
        <v>1.9149932476800531E-2</v>
      </c>
      <c r="BE1137" s="13">
        <f t="shared" si="1502"/>
        <v>2.3658056381029097E-2</v>
      </c>
      <c r="BF1137" s="13">
        <f t="shared" si="1503"/>
        <v>1.4613723374899962E-2</v>
      </c>
      <c r="BG1137" s="13">
        <f t="shared" si="1504"/>
        <v>6.0179897406773012E-3</v>
      </c>
      <c r="BH1137" s="13">
        <f t="shared" si="1505"/>
        <v>1.858674185377407E-3</v>
      </c>
      <c r="BI1137" s="13">
        <f t="shared" si="1506"/>
        <v>4.5924567854109397E-4</v>
      </c>
      <c r="BJ1137" s="14">
        <f t="shared" si="1507"/>
        <v>0.10457816820760781</v>
      </c>
      <c r="BK1137" s="14">
        <f t="shared" si="1508"/>
        <v>0.1256414725131057</v>
      </c>
      <c r="BL1137" s="14">
        <f t="shared" si="1509"/>
        <v>0.65470766811172787</v>
      </c>
      <c r="BM1137" s="14">
        <f t="shared" si="1510"/>
        <v>0.77888230936256764</v>
      </c>
      <c r="BN1137" s="14">
        <f t="shared" si="1511"/>
        <v>0.17021712590545701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1.2931034482758601</v>
      </c>
      <c r="F1138" s="10">
        <f>VLOOKUP(B1138,home!$B$2:$E$405,3,FALSE)</f>
        <v>0.26</v>
      </c>
      <c r="G1138" s="10">
        <f>VLOOKUP(C1138,away!$B$2:$E$405,4,FALSE)</f>
        <v>0.77</v>
      </c>
      <c r="H1138" s="10">
        <f>VLOOKUP(A1138,away!$A$2:$E$405,3,FALSE)</f>
        <v>1.13793103448276</v>
      </c>
      <c r="I1138" s="10">
        <f>VLOOKUP(C1138,away!$B$2:$E$405,3,FALSE)</f>
        <v>1.55</v>
      </c>
      <c r="J1138" s="10">
        <f>VLOOKUP(B1138,home!$B$2:$E$405,4,FALSE)</f>
        <v>1.17</v>
      </c>
      <c r="K1138" s="12">
        <f t="shared" si="1456"/>
        <v>0.2588793103448272</v>
      </c>
      <c r="L1138" s="12">
        <f t="shared" si="1457"/>
        <v>2.0636379310344855</v>
      </c>
      <c r="M1138" s="13">
        <f t="shared" si="1458"/>
        <v>9.8026518362588924E-2</v>
      </c>
      <c r="N1138" s="13">
        <f t="shared" si="1459"/>
        <v>2.537703746921156E-2</v>
      </c>
      <c r="O1138" s="13">
        <f t="shared" si="1460"/>
        <v>0.20229124154028702</v>
      </c>
      <c r="P1138" s="13">
        <f t="shared" si="1461"/>
        <v>5.2369017098748361E-2</v>
      </c>
      <c r="Q1138" s="13">
        <f t="shared" si="1462"/>
        <v>3.2847949793121632E-3</v>
      </c>
      <c r="R1138" s="13">
        <f t="shared" si="1463"/>
        <v>0.20872793957929761</v>
      </c>
      <c r="S1138" s="13">
        <f t="shared" si="1464"/>
        <v>6.9943164301336062E-3</v>
      </c>
      <c r="T1138" s="13">
        <f t="shared" si="1465"/>
        <v>6.7786275149802179E-3</v>
      </c>
      <c r="U1138" s="13">
        <f t="shared" si="1466"/>
        <v>5.4035345047985323E-2</v>
      </c>
      <c r="V1138" s="13">
        <f t="shared" si="1467"/>
        <v>4.1517731102207737E-4</v>
      </c>
      <c r="W1138" s="13">
        <f t="shared" si="1468"/>
        <v>2.8345515295616141E-4</v>
      </c>
      <c r="X1138" s="13">
        <f t="shared" si="1469"/>
        <v>5.8494880538751662E-4</v>
      </c>
      <c r="Y1138" s="13">
        <f t="shared" si="1470"/>
        <v>6.0356127125549427E-4</v>
      </c>
      <c r="Z1138" s="13">
        <f t="shared" si="1471"/>
        <v>0.14357963112750427</v>
      </c>
      <c r="AA1138" s="13">
        <f t="shared" si="1472"/>
        <v>3.7169795885852987E-2</v>
      </c>
      <c r="AB1138" s="13">
        <f t="shared" si="1473"/>
        <v>4.8112455622938075E-3</v>
      </c>
      <c r="AC1138" s="13">
        <f t="shared" si="1474"/>
        <v>1.3862593040579566E-5</v>
      </c>
      <c r="AD1138" s="13">
        <f t="shared" si="1475"/>
        <v>1.8345168627744633E-5</v>
      </c>
      <c r="AE1138" s="13">
        <f t="shared" si="1476"/>
        <v>3.7857785831437689E-5</v>
      </c>
      <c r="AF1138" s="13">
        <f t="shared" si="1477"/>
        <v>3.9062381413367361E-5</v>
      </c>
      <c r="AG1138" s="13">
        <f t="shared" si="1478"/>
        <v>2.6870203987053786E-5</v>
      </c>
      <c r="AH1138" s="13">
        <f t="shared" si="1479"/>
        <v>7.4074093229664392E-2</v>
      </c>
      <c r="AI1138" s="13">
        <f t="shared" si="1480"/>
        <v>1.917625016971395E-2</v>
      </c>
      <c r="AJ1138" s="13">
        <f t="shared" si="1481"/>
        <v>2.4821672094677109E-3</v>
      </c>
      <c r="AK1138" s="13">
        <f t="shared" si="1482"/>
        <v>2.1419391178251521E-4</v>
      </c>
      <c r="AL1138" s="13">
        <f t="shared" si="1483"/>
        <v>2.9623427786747238E-7</v>
      </c>
      <c r="AM1138" s="13">
        <f t="shared" si="1484"/>
        <v>9.498369205020181E-7</v>
      </c>
      <c r="AN1138" s="13">
        <f t="shared" si="1485"/>
        <v>1.9601194974449519E-6</v>
      </c>
      <c r="AO1138" s="13">
        <f t="shared" si="1486"/>
        <v>2.0224884721438277E-6</v>
      </c>
      <c r="AP1138" s="13">
        <f t="shared" si="1487"/>
        <v>1.391227975398662E-6</v>
      </c>
      <c r="AQ1138" s="13">
        <f t="shared" si="1488"/>
        <v>7.1774770518724782E-7</v>
      </c>
      <c r="AR1138" s="13">
        <f t="shared" si="1489"/>
        <v>3.057242169914404E-2</v>
      </c>
      <c r="AS1138" s="13">
        <f t="shared" si="1490"/>
        <v>7.9145674450456401E-3</v>
      </c>
      <c r="AT1138" s="13">
        <f t="shared" si="1491"/>
        <v>1.0244588809255179E-3</v>
      </c>
      <c r="AU1138" s="13">
        <f t="shared" si="1492"/>
        <v>8.8403736190210559E-5</v>
      </c>
      <c r="AV1138" s="13">
        <f t="shared" si="1493"/>
        <v>5.7214745642069351E-6</v>
      </c>
      <c r="AW1138" s="13">
        <f t="shared" si="1494"/>
        <v>4.396060435145151E-9</v>
      </c>
      <c r="AX1138" s="13">
        <f t="shared" si="1495"/>
        <v>4.0982187819936184E-8</v>
      </c>
      <c r="AY1138" s="13">
        <f t="shared" si="1496"/>
        <v>8.4572397281999803E-8</v>
      </c>
      <c r="AZ1138" s="13">
        <f t="shared" si="1497"/>
        <v>8.72634034748263E-8</v>
      </c>
      <c r="BA1138" s="13">
        <f t="shared" si="1498"/>
        <v>6.0026689800606021E-8</v>
      </c>
      <c r="BB1138" s="13">
        <f t="shared" si="1499"/>
        <v>3.0968338486742869E-8</v>
      </c>
      <c r="BC1138" s="13">
        <f t="shared" si="1500"/>
        <v>1.2781487592471537E-8</v>
      </c>
      <c r="BD1138" s="13">
        <f t="shared" si="1501"/>
        <v>1.0515068176989235E-2</v>
      </c>
      <c r="BE1138" s="13">
        <f t="shared" si="1502"/>
        <v>2.7221335978878125E-3</v>
      </c>
      <c r="BF1138" s="13">
        <f t="shared" si="1503"/>
        <v>3.5235203424383997E-4</v>
      </c>
      <c r="BG1138" s="13">
        <f t="shared" si="1504"/>
        <v>3.0405550541214096E-5</v>
      </c>
      <c r="BH1138" s="13">
        <f t="shared" si="1505"/>
        <v>1.967841988691072E-6</v>
      </c>
      <c r="BI1138" s="13">
        <f t="shared" si="1506"/>
        <v>1.0188671537998759E-7</v>
      </c>
      <c r="BJ1138" s="14">
        <f t="shared" si="1507"/>
        <v>3.704191874803784E-2</v>
      </c>
      <c r="BK1138" s="14">
        <f t="shared" si="1508"/>
        <v>0.15781927260220868</v>
      </c>
      <c r="BL1138" s="14">
        <f t="shared" si="1509"/>
        <v>0.65620987446058132</v>
      </c>
      <c r="BM1138" s="14">
        <f t="shared" si="1510"/>
        <v>0.4045740677325495</v>
      </c>
      <c r="BN1138" s="14">
        <f t="shared" si="1511"/>
        <v>0.59007654902944562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1.2931034482758601</v>
      </c>
      <c r="F1139" s="10">
        <f>VLOOKUP(B1139,home!$B$2:$E$405,3,FALSE)</f>
        <v>1.03</v>
      </c>
      <c r="G1139" s="10">
        <f>VLOOKUP(C1139,away!$B$2:$E$405,4,FALSE)</f>
        <v>1.1599999999999999</v>
      </c>
      <c r="H1139" s="10">
        <f>VLOOKUP(A1139,away!$A$2:$E$405,3,FALSE)</f>
        <v>1.13793103448276</v>
      </c>
      <c r="I1139" s="10">
        <f>VLOOKUP(C1139,away!$B$2:$E$405,3,FALSE)</f>
        <v>0.57999999999999996</v>
      </c>
      <c r="J1139" s="10">
        <f>VLOOKUP(B1139,home!$B$2:$E$405,4,FALSE)</f>
        <v>0.88</v>
      </c>
      <c r="K1139" s="12">
        <f t="shared" si="1456"/>
        <v>1.5449999999999975</v>
      </c>
      <c r="L1139" s="12">
        <f t="shared" si="1457"/>
        <v>0.58080000000000076</v>
      </c>
      <c r="M1139" s="13">
        <f t="shared" si="1458"/>
        <v>0.11933746010046671</v>
      </c>
      <c r="N1139" s="13">
        <f t="shared" si="1459"/>
        <v>0.18437637585522076</v>
      </c>
      <c r="O1139" s="13">
        <f t="shared" si="1460"/>
        <v>6.931119682635116E-2</v>
      </c>
      <c r="P1139" s="13">
        <f t="shared" si="1461"/>
        <v>0.10708579909671237</v>
      </c>
      <c r="Q1139" s="13">
        <f t="shared" si="1462"/>
        <v>0.14243075034815783</v>
      </c>
      <c r="R1139" s="13">
        <f t="shared" si="1463"/>
        <v>2.0127971558372398E-2</v>
      </c>
      <c r="S1139" s="13">
        <f t="shared" si="1464"/>
        <v>2.402298565456186E-2</v>
      </c>
      <c r="T1139" s="13">
        <f t="shared" si="1465"/>
        <v>8.2723779802210184E-2</v>
      </c>
      <c r="U1139" s="13">
        <f t="shared" si="1466"/>
        <v>3.1097716057685305E-2</v>
      </c>
      <c r="V1139" s="13">
        <f t="shared" si="1467"/>
        <v>2.3951877617024355E-3</v>
      </c>
      <c r="W1139" s="13">
        <f t="shared" si="1468"/>
        <v>7.3351836429301168E-2</v>
      </c>
      <c r="X1139" s="13">
        <f t="shared" si="1469"/>
        <v>4.2602746598138175E-2</v>
      </c>
      <c r="Y1139" s="13">
        <f t="shared" si="1470"/>
        <v>1.237183761209934E-2</v>
      </c>
      <c r="Z1139" s="13">
        <f t="shared" si="1471"/>
        <v>3.896775293700902E-3</v>
      </c>
      <c r="AA1139" s="13">
        <f t="shared" si="1472"/>
        <v>6.0205178287678837E-3</v>
      </c>
      <c r="AB1139" s="13">
        <f t="shared" si="1473"/>
        <v>4.6508500227231825E-3</v>
      </c>
      <c r="AC1139" s="13">
        <f t="shared" si="1474"/>
        <v>1.343305128334385E-4</v>
      </c>
      <c r="AD1139" s="13">
        <f t="shared" si="1475"/>
        <v>2.8332146820817534E-2</v>
      </c>
      <c r="AE1139" s="13">
        <f t="shared" si="1476"/>
        <v>1.6455310873530846E-2</v>
      </c>
      <c r="AF1139" s="13">
        <f t="shared" si="1477"/>
        <v>4.7786222776733632E-3</v>
      </c>
      <c r="AG1139" s="13">
        <f t="shared" si="1478"/>
        <v>9.2514127295756441E-4</v>
      </c>
      <c r="AH1139" s="13">
        <f t="shared" si="1479"/>
        <v>5.6581177264537156E-4</v>
      </c>
      <c r="AI1139" s="13">
        <f t="shared" si="1480"/>
        <v>8.7417918873709767E-4</v>
      </c>
      <c r="AJ1139" s="13">
        <f t="shared" si="1481"/>
        <v>6.7530342329940685E-4</v>
      </c>
      <c r="AK1139" s="13">
        <f t="shared" si="1482"/>
        <v>3.4778126299919401E-4</v>
      </c>
      <c r="AL1139" s="13">
        <f t="shared" si="1483"/>
        <v>4.8215842025562523E-6</v>
      </c>
      <c r="AM1139" s="13">
        <f t="shared" si="1484"/>
        <v>8.7546333676325992E-3</v>
      </c>
      <c r="AN1139" s="13">
        <f t="shared" si="1485"/>
        <v>5.084691059921021E-3</v>
      </c>
      <c r="AO1139" s="13">
        <f t="shared" si="1486"/>
        <v>1.4765942838010661E-3</v>
      </c>
      <c r="AP1139" s="13">
        <f t="shared" si="1487"/>
        <v>2.858686533438868E-4</v>
      </c>
      <c r="AQ1139" s="13">
        <f t="shared" si="1488"/>
        <v>4.1508128465532404E-5</v>
      </c>
      <c r="AR1139" s="13">
        <f t="shared" si="1489"/>
        <v>6.5724695510486467E-5</v>
      </c>
      <c r="AS1139" s="13">
        <f t="shared" si="1490"/>
        <v>1.0154465456370143E-4</v>
      </c>
      <c r="AT1139" s="13">
        <f t="shared" si="1491"/>
        <v>7.8443245650459224E-5</v>
      </c>
      <c r="AU1139" s="13">
        <f t="shared" si="1492"/>
        <v>4.0398271509986438E-5</v>
      </c>
      <c r="AV1139" s="13">
        <f t="shared" si="1493"/>
        <v>1.5603832370732239E-5</v>
      </c>
      <c r="AW1139" s="13">
        <f t="shared" si="1494"/>
        <v>1.2018280783291701E-7</v>
      </c>
      <c r="AX1139" s="13">
        <f t="shared" si="1495"/>
        <v>2.2543180921653912E-3</v>
      </c>
      <c r="AY1139" s="13">
        <f t="shared" si="1496"/>
        <v>1.309307947929661E-3</v>
      </c>
      <c r="AZ1139" s="13">
        <f t="shared" si="1497"/>
        <v>3.8022302807877391E-4</v>
      </c>
      <c r="BA1139" s="13">
        <f t="shared" si="1498"/>
        <v>7.3611178236050739E-5</v>
      </c>
      <c r="BB1139" s="13">
        <f t="shared" si="1499"/>
        <v>1.0688343079874578E-5</v>
      </c>
      <c r="BC1139" s="13">
        <f t="shared" si="1500"/>
        <v>1.2415579321582329E-6</v>
      </c>
      <c r="BD1139" s="13">
        <f t="shared" si="1501"/>
        <v>6.3621505254150934E-6</v>
      </c>
      <c r="BE1139" s="13">
        <f t="shared" si="1502"/>
        <v>9.8295225617663044E-6</v>
      </c>
      <c r="BF1139" s="13">
        <f t="shared" si="1503"/>
        <v>7.5933061789644579E-6</v>
      </c>
      <c r="BG1139" s="13">
        <f t="shared" si="1504"/>
        <v>3.9105526821666897E-6</v>
      </c>
      <c r="BH1139" s="13">
        <f t="shared" si="1505"/>
        <v>1.5104509734868816E-6</v>
      </c>
      <c r="BI1139" s="13">
        <f t="shared" si="1506"/>
        <v>4.6672935080744546E-7</v>
      </c>
      <c r="BJ1139" s="14">
        <f t="shared" si="1507"/>
        <v>0.60802123353069248</v>
      </c>
      <c r="BK1139" s="14">
        <f t="shared" si="1508"/>
        <v>0.25428989265840907</v>
      </c>
      <c r="BL1139" s="14">
        <f t="shared" si="1509"/>
        <v>0.13400271535345895</v>
      </c>
      <c r="BM1139" s="14">
        <f t="shared" si="1510"/>
        <v>0.35623187528585881</v>
      </c>
      <c r="BN1139" s="14">
        <f t="shared" si="1511"/>
        <v>0.64266955378528134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1.2931034482758601</v>
      </c>
      <c r="F1140" s="10">
        <f>VLOOKUP(B1140,home!$B$2:$E$405,3,FALSE)</f>
        <v>1.03</v>
      </c>
      <c r="G1140" s="10">
        <f>VLOOKUP(C1140,away!$B$2:$E$405,4,FALSE)</f>
        <v>1.29</v>
      </c>
      <c r="H1140" s="10">
        <f>VLOOKUP(A1140,away!$A$2:$E$405,3,FALSE)</f>
        <v>1.13793103448276</v>
      </c>
      <c r="I1140" s="10">
        <f>VLOOKUP(C1140,away!$B$2:$E$405,3,FALSE)</f>
        <v>1.03</v>
      </c>
      <c r="J1140" s="10">
        <f>VLOOKUP(B1140,home!$B$2:$E$405,4,FALSE)</f>
        <v>1.76</v>
      </c>
      <c r="K1140" s="12">
        <f t="shared" si="1456"/>
        <v>1.7181465517241354</v>
      </c>
      <c r="L1140" s="12">
        <f t="shared" si="1457"/>
        <v>2.0628413793103477</v>
      </c>
      <c r="M1140" s="13">
        <f t="shared" si="1458"/>
        <v>2.2800155313838496E-2</v>
      </c>
      <c r="N1140" s="13">
        <f t="shared" si="1459"/>
        <v>3.9174008231246331E-2</v>
      </c>
      <c r="O1140" s="13">
        <f t="shared" si="1460"/>
        <v>4.7033103836088754E-2</v>
      </c>
      <c r="P1140" s="13">
        <f t="shared" si="1461"/>
        <v>8.0809765172859094E-2</v>
      </c>
      <c r="Q1140" s="13">
        <f t="shared" si="1462"/>
        <v>3.3653343579864402E-2</v>
      </c>
      <c r="R1140" s="13">
        <f t="shared" si="1463"/>
        <v>4.8510916395242076E-2</v>
      </c>
      <c r="S1140" s="13">
        <f t="shared" si="1464"/>
        <v>7.1602781400014581E-2</v>
      </c>
      <c r="T1140" s="13">
        <f t="shared" si="1465"/>
        <v>6.9421509688692512E-2</v>
      </c>
      <c r="U1140" s="13">
        <f t="shared" si="1466"/>
        <v>8.3348863725463004E-2</v>
      </c>
      <c r="V1140" s="13">
        <f t="shared" si="1467"/>
        <v>2.8197682920299231E-2</v>
      </c>
      <c r="W1140" s="13">
        <f t="shared" si="1468"/>
        <v>1.9273792075243861E-2</v>
      </c>
      <c r="X1140" s="13">
        <f t="shared" si="1469"/>
        <v>3.9758775829036898E-2</v>
      </c>
      <c r="Y1140" s="13">
        <f t="shared" si="1470"/>
        <v>4.10080239854307E-2</v>
      </c>
      <c r="Z1140" s="13">
        <f t="shared" si="1471"/>
        <v>3.3356775229456709E-2</v>
      </c>
      <c r="AA1140" s="13">
        <f t="shared" si="1472"/>
        <v>5.7311828337128098E-2</v>
      </c>
      <c r="AB1140" s="13">
        <f t="shared" si="1473"/>
        <v>4.9235060115221135E-2</v>
      </c>
      <c r="AC1140" s="13">
        <f t="shared" si="1474"/>
        <v>6.2462516807536318E-3</v>
      </c>
      <c r="AD1140" s="13">
        <f t="shared" si="1475"/>
        <v>8.2787998481820523E-3</v>
      </c>
      <c r="AE1140" s="13">
        <f t="shared" si="1476"/>
        <v>1.7077850897858161E-2</v>
      </c>
      <c r="AF1140" s="13">
        <f t="shared" si="1477"/>
        <v>1.7614448750897099E-2</v>
      </c>
      <c r="AG1140" s="13">
        <f t="shared" si="1478"/>
        <v>1.2111937919030669E-2</v>
      </c>
      <c r="AH1140" s="13">
        <f t="shared" si="1479"/>
        <v>1.7202434055919431E-2</v>
      </c>
      <c r="AI1140" s="13">
        <f t="shared" si="1480"/>
        <v>2.9556302754439798E-2</v>
      </c>
      <c r="AJ1140" s="13">
        <f t="shared" si="1481"/>
        <v>2.5391029829627664E-2</v>
      </c>
      <c r="AK1140" s="13">
        <f t="shared" si="1482"/>
        <v>1.4541836782166475E-2</v>
      </c>
      <c r="AL1140" s="13">
        <f t="shared" si="1483"/>
        <v>8.8553454936496129E-4</v>
      </c>
      <c r="AM1140" s="13">
        <f t="shared" si="1484"/>
        <v>2.8448382823136583E-3</v>
      </c>
      <c r="AN1140" s="13">
        <f t="shared" si="1485"/>
        <v>5.8684501262027868E-3</v>
      </c>
      <c r="AO1140" s="13">
        <f t="shared" si="1486"/>
        <v>6.0528408763750726E-3</v>
      </c>
      <c r="AP1140" s="13">
        <f t="shared" si="1487"/>
        <v>4.1620168740558695E-3</v>
      </c>
      <c r="AQ1140" s="13">
        <f t="shared" si="1488"/>
        <v>2.1463951572975879E-3</v>
      </c>
      <c r="AR1140" s="13">
        <f t="shared" si="1489"/>
        <v>7.0971785590816273E-3</v>
      </c>
      <c r="AS1140" s="13">
        <f t="shared" si="1490"/>
        <v>1.2193992868256565E-2</v>
      </c>
      <c r="AT1140" s="13">
        <f t="shared" si="1491"/>
        <v>1.0475533399171861E-2</v>
      </c>
      <c r="AU1140" s="13">
        <f t="shared" si="1492"/>
        <v>5.9995005290860472E-3</v>
      </c>
      <c r="AV1140" s="13">
        <f t="shared" si="1493"/>
        <v>2.5770052865290798E-3</v>
      </c>
      <c r="AW1140" s="13">
        <f t="shared" si="1494"/>
        <v>8.7182445813334538E-5</v>
      </c>
      <c r="AX1140" s="13">
        <f t="shared" si="1495"/>
        <v>8.1464151416167055E-4</v>
      </c>
      <c r="AY1140" s="13">
        <f t="shared" si="1496"/>
        <v>1.6804762247167304E-3</v>
      </c>
      <c r="AZ1140" s="13">
        <f t="shared" si="1497"/>
        <v>1.7332779466464536E-3</v>
      </c>
      <c r="BA1140" s="13">
        <f t="shared" si="1498"/>
        <v>1.1918258233961259E-3</v>
      </c>
      <c r="BB1140" s="13">
        <f t="shared" si="1499"/>
        <v>6.1463690635803875E-4</v>
      </c>
      <c r="BC1140" s="13">
        <f t="shared" si="1500"/>
        <v>2.5357968873733234E-4</v>
      </c>
      <c r="BD1140" s="13">
        <f t="shared" si="1501"/>
        <v>2.4400589346712945E-3</v>
      </c>
      <c r="BE1140" s="13">
        <f t="shared" si="1502"/>
        <v>4.1923788446091518E-3</v>
      </c>
      <c r="BF1140" s="13">
        <f t="shared" si="1503"/>
        <v>3.6015606276932162E-3</v>
      </c>
      <c r="BG1140" s="13">
        <f t="shared" si="1504"/>
        <v>2.0626696577655036E-3</v>
      </c>
      <c r="BH1140" s="13">
        <f t="shared" si="1505"/>
        <v>8.8599218995895075E-4</v>
      </c>
      <c r="BI1140" s="13">
        <f t="shared" si="1506"/>
        <v>3.0445288520649733E-4</v>
      </c>
      <c r="BJ1140" s="14">
        <f t="shared" si="1507"/>
        <v>0.32473547022574401</v>
      </c>
      <c r="BK1140" s="14">
        <f t="shared" si="1508"/>
        <v>0.21222264726184673</v>
      </c>
      <c r="BL1140" s="14">
        <f t="shared" si="1509"/>
        <v>0.4239616996133263</v>
      </c>
      <c r="BM1140" s="14">
        <f t="shared" si="1510"/>
        <v>0.72070200602233092</v>
      </c>
      <c r="BN1140" s="14">
        <f t="shared" si="1511"/>
        <v>0.27198129252913916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1.6231884057971</v>
      </c>
      <c r="F1141" s="10">
        <f>VLOOKUP(B1141,home!$B$2:$E$405,3,FALSE)</f>
        <v>0.82</v>
      </c>
      <c r="G1141" s="10">
        <f>VLOOKUP(C1141,away!$B$2:$E$405,4,FALSE)</f>
        <v>0.46</v>
      </c>
      <c r="H1141" s="10">
        <f>VLOOKUP(A1141,away!$A$2:$E$405,3,FALSE)</f>
        <v>1.3188405797101499</v>
      </c>
      <c r="I1141" s="10">
        <f>VLOOKUP(C1141,away!$B$2:$E$405,3,FALSE)</f>
        <v>0.62</v>
      </c>
      <c r="J1141" s="10">
        <f>VLOOKUP(B1141,home!$B$2:$E$405,4,FALSE)</f>
        <v>1.52</v>
      </c>
      <c r="K1141" s="12">
        <f t="shared" si="1456"/>
        <v>0.61226666666666607</v>
      </c>
      <c r="L1141" s="12">
        <f t="shared" si="1457"/>
        <v>1.2428753623188453</v>
      </c>
      <c r="M1141" s="13">
        <f t="shared" si="1458"/>
        <v>0.15643072340015421</v>
      </c>
      <c r="N1141" s="13">
        <f t="shared" si="1459"/>
        <v>9.5777317580467647E-2</v>
      </c>
      <c r="O1141" s="13">
        <f t="shared" si="1460"/>
        <v>0.19442389202376573</v>
      </c>
      <c r="P1141" s="13">
        <f t="shared" si="1461"/>
        <v>0.11903926828975084</v>
      </c>
      <c r="Q1141" s="13">
        <f t="shared" si="1462"/>
        <v>2.9320629488633801E-2</v>
      </c>
      <c r="R1141" s="13">
        <f t="shared" si="1463"/>
        <v>0.12082233262123898</v>
      </c>
      <c r="S1141" s="13">
        <f t="shared" si="1464"/>
        <v>2.2646362375233563E-2</v>
      </c>
      <c r="T1141" s="13">
        <f t="shared" si="1465"/>
        <v>3.6441887999102356E-2</v>
      </c>
      <c r="U1141" s="13">
        <f t="shared" si="1466"/>
        <v>7.3975486852897177E-2</v>
      </c>
      <c r="V1141" s="13">
        <f t="shared" si="1467"/>
        <v>1.9148031707843527E-3</v>
      </c>
      <c r="W1141" s="13">
        <f t="shared" si="1468"/>
        <v>5.9840146938580589E-3</v>
      </c>
      <c r="X1141" s="13">
        <f t="shared" si="1469"/>
        <v>7.4373844307501292E-3</v>
      </c>
      <c r="Y1141" s="13">
        <f t="shared" si="1470"/>
        <v>4.6218709345365542E-3</v>
      </c>
      <c r="Z1141" s="13">
        <f t="shared" si="1471"/>
        <v>5.00557001442768E-2</v>
      </c>
      <c r="AA1141" s="13">
        <f t="shared" si="1472"/>
        <v>3.0647436675002509E-2</v>
      </c>
      <c r="AB1141" s="13">
        <f t="shared" si="1473"/>
        <v>9.3822019474407593E-3</v>
      </c>
      <c r="AC1141" s="13">
        <f t="shared" si="1474"/>
        <v>9.1069373799574672E-5</v>
      </c>
      <c r="AD1141" s="13">
        <f t="shared" si="1475"/>
        <v>9.1595318247320577E-4</v>
      </c>
      <c r="AE1141" s="13">
        <f t="shared" si="1476"/>
        <v>1.138415643533485E-3</v>
      </c>
      <c r="AF1141" s="13">
        <f t="shared" si="1477"/>
        <v>7.0745437771306096E-4</v>
      </c>
      <c r="AG1141" s="13">
        <f t="shared" si="1478"/>
        <v>2.9309253867472457E-4</v>
      </c>
      <c r="AH1141" s="13">
        <f t="shared" si="1479"/>
        <v>1.5553249113235385E-2</v>
      </c>
      <c r="AI1141" s="13">
        <f t="shared" si="1480"/>
        <v>9.5227359903969078E-3</v>
      </c>
      <c r="AJ1141" s="13">
        <f t="shared" si="1481"/>
        <v>2.9152269111935038E-3</v>
      </c>
      <c r="AK1141" s="13">
        <f t="shared" si="1482"/>
        <v>5.9496542116446933E-4</v>
      </c>
      <c r="AL1141" s="13">
        <f t="shared" si="1483"/>
        <v>2.7720466632314995E-6</v>
      </c>
      <c r="AM1141" s="13">
        <f t="shared" si="1484"/>
        <v>1.1216152037111887E-4</v>
      </c>
      <c r="AN1141" s="13">
        <f t="shared" si="1485"/>
        <v>1.3940279026948693E-4</v>
      </c>
      <c r="AO1141" s="13">
        <f t="shared" si="1486"/>
        <v>8.6630146732223298E-5</v>
      </c>
      <c r="AP1141" s="13">
        <f t="shared" si="1487"/>
        <v>3.5890158335848912E-5</v>
      </c>
      <c r="AQ1141" s="13">
        <f t="shared" si="1488"/>
        <v>1.1151748386337241E-5</v>
      </c>
      <c r="AR1141" s="13">
        <f t="shared" si="1489"/>
        <v>3.8661500253695373E-3</v>
      </c>
      <c r="AS1141" s="13">
        <f t="shared" si="1490"/>
        <v>2.3671147888662527E-3</v>
      </c>
      <c r="AT1141" s="13">
        <f t="shared" si="1491"/>
        <v>7.2465274069825479E-4</v>
      </c>
      <c r="AU1141" s="13">
        <f t="shared" si="1492"/>
        <v>1.4789357267939483E-4</v>
      </c>
      <c r="AV1141" s="13">
        <f t="shared" si="1493"/>
        <v>2.2637576191459342E-5</v>
      </c>
      <c r="AW1141" s="13">
        <f t="shared" si="1494"/>
        <v>5.8595765319496677E-8</v>
      </c>
      <c r="AX1141" s="13">
        <f t="shared" si="1495"/>
        <v>1.1445460034315051E-5</v>
      </c>
      <c r="AY1141" s="13">
        <f t="shared" si="1496"/>
        <v>1.4225280287055183E-5</v>
      </c>
      <c r="AZ1141" s="13">
        <f t="shared" si="1497"/>
        <v>8.8401251954304201E-6</v>
      </c>
      <c r="BA1141" s="13">
        <f t="shared" si="1498"/>
        <v>3.6623912684048449E-6</v>
      </c>
      <c r="BB1141" s="13">
        <f t="shared" si="1499"/>
        <v>1.1379739686680123E-6</v>
      </c>
      <c r="BC1141" s="13">
        <f t="shared" si="1500"/>
        <v>2.8287196172353402E-7</v>
      </c>
      <c r="BD1141" s="13">
        <f t="shared" si="1501"/>
        <v>8.0085710226002985E-4</v>
      </c>
      <c r="BE1141" s="13">
        <f t="shared" si="1502"/>
        <v>4.9033810847707378E-4</v>
      </c>
      <c r="BF1141" s="13">
        <f t="shared" si="1503"/>
        <v>1.5010883960844801E-4</v>
      </c>
      <c r="BG1141" s="13">
        <f t="shared" si="1504"/>
        <v>3.0635546288088571E-5</v>
      </c>
      <c r="BH1141" s="13">
        <f t="shared" si="1505"/>
        <v>4.6892809518300849E-6</v>
      </c>
      <c r="BI1141" s="13">
        <f t="shared" si="1506"/>
        <v>5.7421808348809966E-7</v>
      </c>
      <c r="BJ1141" s="14">
        <f t="shared" si="1507"/>
        <v>0.18306285133655356</v>
      </c>
      <c r="BK1141" s="14">
        <f t="shared" si="1508"/>
        <v>0.30013922393667281</v>
      </c>
      <c r="BL1141" s="14">
        <f t="shared" si="1509"/>
        <v>0.46644317935580937</v>
      </c>
      <c r="BM1141" s="14">
        <f t="shared" si="1510"/>
        <v>0.28387262468477953</v>
      </c>
      <c r="BN1141" s="14">
        <f t="shared" si="1511"/>
        <v>0.71581416340401127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1.6231884057971</v>
      </c>
      <c r="F1142" s="10">
        <f>VLOOKUP(B1142,home!$B$2:$E$405,3,FALSE)</f>
        <v>0.62</v>
      </c>
      <c r="G1142" s="10">
        <f>VLOOKUP(C1142,away!$B$2:$E$405,4,FALSE)</f>
        <v>1.54</v>
      </c>
      <c r="H1142" s="10">
        <f>VLOOKUP(A1142,away!$A$2:$E$405,3,FALSE)</f>
        <v>1.3188405797101499</v>
      </c>
      <c r="I1142" s="10">
        <f>VLOOKUP(C1142,away!$B$2:$E$405,3,FALSE)</f>
        <v>0.62</v>
      </c>
      <c r="J1142" s="10">
        <f>VLOOKUP(B1142,home!$B$2:$E$405,4,FALSE)</f>
        <v>1.1399999999999999</v>
      </c>
      <c r="K1142" s="12">
        <f t="shared" si="1456"/>
        <v>1.549820289855071</v>
      </c>
      <c r="L1142" s="12">
        <f t="shared" si="1457"/>
        <v>0.93215652173913388</v>
      </c>
      <c r="M1142" s="13">
        <f t="shared" si="1458"/>
        <v>8.3577844530365542E-2</v>
      </c>
      <c r="N1142" s="13">
        <f t="shared" si="1459"/>
        <v>0.1295306392355132</v>
      </c>
      <c r="O1142" s="13">
        <f t="shared" si="1460"/>
        <v>7.7907632851879655E-2</v>
      </c>
      <c r="P1142" s="13">
        <f t="shared" si="1461"/>
        <v>0.12074283012842259</v>
      </c>
      <c r="Q1142" s="13">
        <f t="shared" si="1462"/>
        <v>0.10037460642254788</v>
      </c>
      <c r="R1142" s="13">
        <f t="shared" si="1463"/>
        <v>3.63110540280688E-2</v>
      </c>
      <c r="S1142" s="13">
        <f t="shared" si="1464"/>
        <v>4.3608539767151809E-2</v>
      </c>
      <c r="T1142" s="13">
        <f t="shared" si="1465"/>
        <v>9.3564843993776764E-2</v>
      </c>
      <c r="U1142" s="13">
        <f t="shared" si="1466"/>
        <v>5.6275608278724736E-2</v>
      </c>
      <c r="V1142" s="13">
        <f t="shared" si="1467"/>
        <v>7.0000190159921795E-3</v>
      </c>
      <c r="W1142" s="13">
        <f t="shared" si="1468"/>
        <v>5.18542005399606E-2</v>
      </c>
      <c r="X1142" s="13">
        <f t="shared" si="1469"/>
        <v>4.8336231212893196E-2</v>
      </c>
      <c r="Y1142" s="13">
        <f t="shared" si="1470"/>
        <v>2.2528466580694535E-2</v>
      </c>
      <c r="Z1142" s="13">
        <f t="shared" si="1471"/>
        <v>1.1282528607828794E-2</v>
      </c>
      <c r="AA1142" s="13">
        <f t="shared" si="1472"/>
        <v>1.7485891757283354E-2</v>
      </c>
      <c r="AB1142" s="13">
        <f t="shared" si="1473"/>
        <v>1.3549994915823645E-2</v>
      </c>
      <c r="AC1142" s="13">
        <f t="shared" si="1474"/>
        <v>6.3204706918215615E-4</v>
      </c>
      <c r="AD1142" s="13">
        <f t="shared" si="1475"/>
        <v>2.0091173027761176E-2</v>
      </c>
      <c r="AE1142" s="13">
        <f t="shared" si="1476"/>
        <v>1.8728117967216962E-2</v>
      </c>
      <c r="AF1142" s="13">
        <f t="shared" si="1477"/>
        <v>8.7287686515205697E-3</v>
      </c>
      <c r="AG1142" s="13">
        <f t="shared" si="1478"/>
        <v>2.7121928750890017E-3</v>
      </c>
      <c r="AH1142" s="13">
        <f t="shared" si="1479"/>
        <v>2.6292706558739901E-3</v>
      </c>
      <c r="AI1142" s="13">
        <f t="shared" si="1480"/>
        <v>4.0748970099940603E-3</v>
      </c>
      <c r="AJ1142" s="13">
        <f t="shared" si="1481"/>
        <v>3.1576790325792787E-3</v>
      </c>
      <c r="AK1142" s="13">
        <f t="shared" si="1482"/>
        <v>1.6312783445137659E-3</v>
      </c>
      <c r="AL1142" s="13">
        <f t="shared" si="1483"/>
        <v>3.6524106280200391E-5</v>
      </c>
      <c r="AM1142" s="13">
        <f t="shared" si="1484"/>
        <v>6.2275415210826385E-3</v>
      </c>
      <c r="AN1142" s="13">
        <f t="shared" si="1485"/>
        <v>5.805043443278428E-3</v>
      </c>
      <c r="AO1142" s="13">
        <f t="shared" si="1486"/>
        <v>2.7056045523154914E-3</v>
      </c>
      <c r="AP1142" s="13">
        <f t="shared" si="1487"/>
        <v>8.4068230956265853E-4</v>
      </c>
      <c r="AQ1142" s="13">
        <f t="shared" si="1488"/>
        <v>1.9591187439238735E-4</v>
      </c>
      <c r="AR1142" s="13">
        <f t="shared" si="1489"/>
        <v>4.9017835785805414E-4</v>
      </c>
      <c r="AS1142" s="13">
        <f t="shared" si="1490"/>
        <v>7.5968836465625225E-4</v>
      </c>
      <c r="AT1142" s="13">
        <f t="shared" si="1491"/>
        <v>5.8869022075553896E-4</v>
      </c>
      <c r="AU1142" s="13">
        <f t="shared" si="1492"/>
        <v>3.0412134952206502E-4</v>
      </c>
      <c r="AV1142" s="13">
        <f t="shared" si="1493"/>
        <v>1.1783335951685052E-4</v>
      </c>
      <c r="AW1142" s="13">
        <f t="shared" si="1494"/>
        <v>1.4657074042645749E-6</v>
      </c>
      <c r="AX1142" s="13">
        <f t="shared" si="1495"/>
        <v>1.608595034214799E-3</v>
      </c>
      <c r="AY1142" s="13">
        <f t="shared" si="1496"/>
        <v>1.4994623519805103E-3</v>
      </c>
      <c r="AZ1142" s="13">
        <f t="shared" si="1497"/>
        <v>6.9886680525046649E-4</v>
      </c>
      <c r="BA1142" s="13">
        <f t="shared" si="1498"/>
        <v>2.1715108344707188E-4</v>
      </c>
      <c r="BB1142" s="13">
        <f t="shared" si="1499"/>
        <v>5.0604699659476723E-5</v>
      </c>
      <c r="BC1142" s="13">
        <f t="shared" si="1500"/>
        <v>9.4343001636462746E-6</v>
      </c>
      <c r="BD1142" s="13">
        <f t="shared" si="1501"/>
        <v>7.6153825515460664E-5</v>
      </c>
      <c r="BE1142" s="13">
        <f t="shared" si="1502"/>
        <v>1.1802474393394377E-4</v>
      </c>
      <c r="BF1142" s="13">
        <f t="shared" si="1503"/>
        <v>9.1458571426887637E-5</v>
      </c>
      <c r="BG1142" s="13">
        <f t="shared" si="1504"/>
        <v>4.7248116559516568E-5</v>
      </c>
      <c r="BH1142" s="13">
        <f t="shared" si="1505"/>
        <v>1.8306522425344034E-5</v>
      </c>
      <c r="BI1142" s="13">
        <f t="shared" si="1506"/>
        <v>5.6743639782970068E-6</v>
      </c>
      <c r="BJ1142" s="14">
        <f t="shared" si="1507"/>
        <v>0.5163081384823216</v>
      </c>
      <c r="BK1142" s="14">
        <f t="shared" si="1508"/>
        <v>0.25709726696937496</v>
      </c>
      <c r="BL1142" s="14">
        <f t="shared" si="1509"/>
        <v>0.21564068467088948</v>
      </c>
      <c r="BM1142" s="14">
        <f t="shared" si="1510"/>
        <v>0.45038601488904079</v>
      </c>
      <c r="BN1142" s="14">
        <f t="shared" si="1511"/>
        <v>0.54844460719679766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1.6231884057971</v>
      </c>
      <c r="F1143" s="10">
        <f>VLOOKUP(B1143,home!$B$2:$E$405,3,FALSE)</f>
        <v>1.54</v>
      </c>
      <c r="G1143" s="10">
        <f>VLOOKUP(C1143,away!$B$2:$E$405,4,FALSE)</f>
        <v>1.54</v>
      </c>
      <c r="H1143" s="10">
        <f>VLOOKUP(A1143,away!$A$2:$E$405,3,FALSE)</f>
        <v>1.3188405797101499</v>
      </c>
      <c r="I1143" s="10">
        <f>VLOOKUP(C1143,away!$B$2:$E$405,3,FALSE)</f>
        <v>1.08</v>
      </c>
      <c r="J1143" s="10">
        <f>VLOOKUP(B1143,home!$B$2:$E$405,4,FALSE)</f>
        <v>1.33</v>
      </c>
      <c r="K1143" s="12">
        <f t="shared" si="1456"/>
        <v>3.8495536231884024</v>
      </c>
      <c r="L1143" s="12">
        <f t="shared" si="1457"/>
        <v>1.8943826086956594</v>
      </c>
      <c r="M1143" s="13">
        <f t="shared" si="1458"/>
        <v>3.2021390739605591E-3</v>
      </c>
      <c r="N1143" s="13">
        <f t="shared" si="1459"/>
        <v>1.2326806074118025E-2</v>
      </c>
      <c r="O1143" s="13">
        <f t="shared" si="1460"/>
        <v>6.0660765723357067E-3</v>
      </c>
      <c r="P1143" s="13">
        <f t="shared" si="1461"/>
        <v>2.3351687047573205E-2</v>
      </c>
      <c r="Q1143" s="13">
        <f t="shared" si="1462"/>
        <v>2.3726350492480924E-2</v>
      </c>
      <c r="R1143" s="13">
        <f t="shared" si="1463"/>
        <v>5.7457349808244709E-3</v>
      </c>
      <c r="S1143" s="13">
        <f t="shared" si="1464"/>
        <v>4.2573204612045744E-2</v>
      </c>
      <c r="T1143" s="13">
        <f t="shared" si="1465"/>
        <v>4.4946785740773557E-2</v>
      </c>
      <c r="U1143" s="13">
        <f t="shared" si="1466"/>
        <v>2.2118514913313188E-2</v>
      </c>
      <c r="V1143" s="13">
        <f t="shared" si="1467"/>
        <v>3.4496251403290615E-2</v>
      </c>
      <c r="W1143" s="13">
        <f t="shared" si="1468"/>
        <v>3.0445286167789302E-2</v>
      </c>
      <c r="X1143" s="13">
        <f t="shared" si="1469"/>
        <v>5.7675020633022572E-2</v>
      </c>
      <c r="Y1143" s="13">
        <f t="shared" si="1470"/>
        <v>5.4629278021680654E-2</v>
      </c>
      <c r="Z1143" s="13">
        <f t="shared" si="1471"/>
        <v>3.6282068072827217E-3</v>
      </c>
      <c r="AA1143" s="13">
        <f t="shared" si="1472"/>
        <v>1.3966976660652029E-2</v>
      </c>
      <c r="AB1143" s="13">
        <f t="shared" si="1473"/>
        <v>2.6883312804500431E-2</v>
      </c>
      <c r="AC1143" s="13">
        <f t="shared" si="1474"/>
        <v>1.5722803735217557E-2</v>
      </c>
      <c r="AD1143" s="13">
        <f t="shared" si="1475"/>
        <v>2.9300190419055263E-2</v>
      </c>
      <c r="AE1143" s="13">
        <f t="shared" si="1476"/>
        <v>5.550577116132948E-2</v>
      </c>
      <c r="AF1143" s="13">
        <f t="shared" si="1477"/>
        <v>5.2574583785131829E-2</v>
      </c>
      <c r="AG1143" s="13">
        <f t="shared" si="1478"/>
        <v>3.3198792393988846E-2</v>
      </c>
      <c r="AH1143" s="13">
        <f t="shared" si="1479"/>
        <v>1.7183029691168986E-3</v>
      </c>
      <c r="AI1143" s="13">
        <f t="shared" si="1480"/>
        <v>6.6146994204993462E-3</v>
      </c>
      <c r="AJ1143" s="13">
        <f t="shared" si="1481"/>
        <v>1.2731820060242741E-2</v>
      </c>
      <c r="AK1143" s="13">
        <f t="shared" si="1482"/>
        <v>1.6337274680896748E-2</v>
      </c>
      <c r="AL1143" s="13">
        <f t="shared" si="1483"/>
        <v>4.5863591037737335E-3</v>
      </c>
      <c r="AM1143" s="13">
        <f t="shared" si="1484"/>
        <v>2.2558530837556854E-2</v>
      </c>
      <c r="AN1143" s="13">
        <f t="shared" si="1485"/>
        <v>4.2734488496392435E-2</v>
      </c>
      <c r="AO1143" s="13">
        <f t="shared" si="1486"/>
        <v>4.047773589953528E-2</v>
      </c>
      <c r="AP1143" s="13">
        <f t="shared" si="1487"/>
        <v>2.5560106309151863E-2</v>
      </c>
      <c r="AQ1143" s="13">
        <f t="shared" si="1488"/>
        <v>1.2105155217117376E-2</v>
      </c>
      <c r="AR1143" s="13">
        <f t="shared" si="1489"/>
        <v>6.5102465223303304E-4</v>
      </c>
      <c r="AS1143" s="13">
        <f t="shared" si="1490"/>
        <v>2.5061543087886418E-3</v>
      </c>
      <c r="AT1143" s="13">
        <f t="shared" si="1491"/>
        <v>4.8237876998332707E-3</v>
      </c>
      <c r="AU1143" s="13">
        <f t="shared" si="1492"/>
        <v>6.1898098057949413E-3</v>
      </c>
      <c r="AV1143" s="13">
        <f t="shared" si="1493"/>
        <v>5.9570011911862543E-3</v>
      </c>
      <c r="AW1143" s="13">
        <f t="shared" si="1494"/>
        <v>9.2905971086320693E-4</v>
      </c>
      <c r="AX1143" s="13">
        <f t="shared" si="1495"/>
        <v>1.4473379019920714E-2</v>
      </c>
      <c r="AY1143" s="13">
        <f t="shared" si="1496"/>
        <v>2.7418117504398432E-2</v>
      </c>
      <c r="AZ1143" s="13">
        <f t="shared" si="1497"/>
        <v>2.5970202481753215E-2</v>
      </c>
      <c r="BA1143" s="13">
        <f t="shared" si="1498"/>
        <v>1.6399166641912714E-2</v>
      </c>
      <c r="BB1143" s="13">
        <f t="shared" si="1499"/>
        <v>7.7665740208853629E-3</v>
      </c>
      <c r="BC1143" s="13">
        <f t="shared" si="1500"/>
        <v>2.9425725508625479E-3</v>
      </c>
      <c r="BD1143" s="13">
        <f t="shared" si="1501"/>
        <v>2.0554829650373316E-4</v>
      </c>
      <c r="BE1143" s="13">
        <f t="shared" si="1502"/>
        <v>7.9126918954615009E-4</v>
      </c>
      <c r="BF1143" s="13">
        <f t="shared" si="1503"/>
        <v>1.5230165877673663E-3</v>
      </c>
      <c r="BG1143" s="13">
        <f t="shared" si="1504"/>
        <v>1.9543113412053012E-3</v>
      </c>
      <c r="BH1143" s="13">
        <f t="shared" si="1505"/>
        <v>1.8808065760937635E-3</v>
      </c>
      <c r="BI1143" s="13">
        <f t="shared" si="1506"/>
        <v>1.4480531539036636E-3</v>
      </c>
      <c r="BJ1143" s="14">
        <f t="shared" si="1507"/>
        <v>0.63273489386885717</v>
      </c>
      <c r="BK1143" s="14">
        <f t="shared" si="1508"/>
        <v>0.15135056248025985</v>
      </c>
      <c r="BL1143" s="14">
        <f t="shared" si="1509"/>
        <v>0.14011349586523769</v>
      </c>
      <c r="BM1143" s="14">
        <f t="shared" si="1510"/>
        <v>0.82691930698680916</v>
      </c>
      <c r="BN1143" s="14">
        <f t="shared" si="1511"/>
        <v>7.4418794241292885E-2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1.6231884057971</v>
      </c>
      <c r="F1144" s="10">
        <f>VLOOKUP(B1144,home!$B$2:$E$405,3,FALSE)</f>
        <v>0.77</v>
      </c>
      <c r="G1144" s="10">
        <f>VLOOKUP(C1144,away!$B$2:$E$405,4,FALSE)</f>
        <v>1.23</v>
      </c>
      <c r="H1144" s="10">
        <f>VLOOKUP(A1144,away!$A$2:$E$405,3,FALSE)</f>
        <v>1.3188405797101499</v>
      </c>
      <c r="I1144" s="10">
        <f>VLOOKUP(C1144,away!$B$2:$E$405,3,FALSE)</f>
        <v>0.62</v>
      </c>
      <c r="J1144" s="10">
        <f>VLOOKUP(B1144,home!$B$2:$E$405,4,FALSE)</f>
        <v>0.76</v>
      </c>
      <c r="K1144" s="12">
        <f t="shared" si="1456"/>
        <v>1.5373217391304332</v>
      </c>
      <c r="L1144" s="12">
        <f t="shared" si="1457"/>
        <v>0.62143768115942266</v>
      </c>
      <c r="M1144" s="13">
        <f t="shared" si="1458"/>
        <v>0.11546827982487481</v>
      </c>
      <c r="N1144" s="13">
        <f t="shared" si="1459"/>
        <v>0.17751189675477608</v>
      </c>
      <c r="O1144" s="13">
        <f t="shared" si="1460"/>
        <v>7.1756340061837537E-2</v>
      </c>
      <c r="P1144" s="13">
        <f t="shared" si="1461"/>
        <v>0.11031258149749887</v>
      </c>
      <c r="Q1144" s="13">
        <f t="shared" si="1462"/>
        <v>0.13644644891769717</v>
      </c>
      <c r="R1144" s="13">
        <f t="shared" si="1463"/>
        <v>2.2296046788257654E-2</v>
      </c>
      <c r="S1144" s="13">
        <f t="shared" si="1464"/>
        <v>2.6346771717519021E-2</v>
      </c>
      <c r="T1144" s="13">
        <f t="shared" si="1465"/>
        <v>8.4792964817851327E-2</v>
      </c>
      <c r="U1144" s="13">
        <f t="shared" si="1466"/>
        <v>3.4276197424257769E-2</v>
      </c>
      <c r="V1144" s="13">
        <f t="shared" si="1467"/>
        <v>2.7967088130107947E-3</v>
      </c>
      <c r="W1144" s="13">
        <f t="shared" si="1468"/>
        <v>6.9920697382775329E-2</v>
      </c>
      <c r="X1144" s="13">
        <f t="shared" si="1469"/>
        <v>4.3451356046601608E-2</v>
      </c>
      <c r="Y1144" s="13">
        <f t="shared" si="1470"/>
        <v>1.3501154972416282E-2</v>
      </c>
      <c r="Z1144" s="13">
        <f t="shared" si="1471"/>
        <v>4.618534538372277E-3</v>
      </c>
      <c r="AA1144" s="13">
        <f t="shared" si="1472"/>
        <v>7.1001735487644414E-3</v>
      </c>
      <c r="AB1144" s="13">
        <f t="shared" si="1473"/>
        <v>5.4576255740572269E-3</v>
      </c>
      <c r="AC1144" s="13">
        <f t="shared" si="1474"/>
        <v>1.6698967528567813E-4</v>
      </c>
      <c r="AD1144" s="13">
        <f t="shared" si="1475"/>
        <v>2.6872652025425232E-2</v>
      </c>
      <c r="AE1144" s="13">
        <f t="shared" si="1476"/>
        <v>1.6699678561284317E-2</v>
      </c>
      <c r="AF1144" s="13">
        <f t="shared" si="1477"/>
        <v>5.188904760616125E-3</v>
      </c>
      <c r="AG1144" s="13">
        <f t="shared" si="1478"/>
        <v>1.0748603140647913E-3</v>
      </c>
      <c r="AH1144" s="13">
        <f t="shared" si="1479"/>
        <v>7.1753284847019287E-4</v>
      </c>
      <c r="AI1144" s="13">
        <f t="shared" si="1480"/>
        <v>1.1030788464934105E-3</v>
      </c>
      <c r="AJ1144" s="13">
        <f t="shared" si="1481"/>
        <v>8.478935453446213E-4</v>
      </c>
      <c r="AK1144" s="13">
        <f t="shared" si="1482"/>
        <v>4.3449505990888733E-4</v>
      </c>
      <c r="AL1144" s="13">
        <f t="shared" si="1483"/>
        <v>6.3813411586733893E-6</v>
      </c>
      <c r="AM1144" s="13">
        <f t="shared" si="1484"/>
        <v>8.2623824293547345E-3</v>
      </c>
      <c r="AN1144" s="13">
        <f t="shared" si="1485"/>
        <v>5.1345557777505626E-3</v>
      </c>
      <c r="AO1144" s="13">
        <f t="shared" si="1486"/>
        <v>1.5954032181545127E-3</v>
      </c>
      <c r="AP1144" s="13">
        <f t="shared" si="1487"/>
        <v>3.3048122546807372E-4</v>
      </c>
      <c r="AQ1144" s="13">
        <f t="shared" si="1488"/>
        <v>5.1343371605400998E-5</v>
      </c>
      <c r="AR1144" s="13">
        <f t="shared" si="1489"/>
        <v>8.9180389901806422E-5</v>
      </c>
      <c r="AS1144" s="13">
        <f t="shared" si="1490"/>
        <v>1.370989521001752E-4</v>
      </c>
      <c r="AT1144" s="13">
        <f t="shared" si="1491"/>
        <v>1.0538259973780067E-4</v>
      </c>
      <c r="AU1144" s="13">
        <f t="shared" si="1492"/>
        <v>5.4002320501000687E-5</v>
      </c>
      <c r="AV1144" s="13">
        <f t="shared" si="1493"/>
        <v>2.0754735317419358E-5</v>
      </c>
      <c r="AW1144" s="13">
        <f t="shared" si="1494"/>
        <v>1.6934478015596276E-7</v>
      </c>
      <c r="AX1144" s="13">
        <f t="shared" si="1495"/>
        <v>2.1169900209427254E-3</v>
      </c>
      <c r="AY1144" s="13">
        <f t="shared" si="1496"/>
        <v>1.3155773696522848E-3</v>
      </c>
      <c r="AZ1144" s="13">
        <f t="shared" si="1497"/>
        <v>4.0877467499126426E-4</v>
      </c>
      <c r="BA1144" s="13">
        <f t="shared" si="1498"/>
        <v>8.4675995381089305E-5</v>
      </c>
      <c r="BB1144" s="13">
        <f t="shared" si="1499"/>
        <v>1.3155213554872527E-5</v>
      </c>
      <c r="BC1144" s="13">
        <f t="shared" si="1500"/>
        <v>1.6350290813393982E-6</v>
      </c>
      <c r="BD1144" s="13">
        <f t="shared" si="1501"/>
        <v>9.2366757842452959E-6</v>
      </c>
      <c r="BE1144" s="13">
        <f t="shared" si="1502"/>
        <v>1.4199742480419936E-5</v>
      </c>
      <c r="BF1144" s="13">
        <f t="shared" si="1503"/>
        <v>1.0914786402601737E-5</v>
      </c>
      <c r="BG1144" s="13">
        <f t="shared" si="1504"/>
        <v>5.5931794715616352E-6</v>
      </c>
      <c r="BH1144" s="13">
        <f t="shared" si="1505"/>
        <v>2.1496290981224429E-6</v>
      </c>
      <c r="BI1144" s="13">
        <f t="shared" si="1506"/>
        <v>6.6093430872219568E-7</v>
      </c>
      <c r="BJ1144" s="14">
        <f t="shared" si="1507"/>
        <v>0.59477558887944515</v>
      </c>
      <c r="BK1144" s="14">
        <f t="shared" si="1508"/>
        <v>0.25641329023900011</v>
      </c>
      <c r="BL1144" s="14">
        <f t="shared" si="1509"/>
        <v>0.14443855764249569</v>
      </c>
      <c r="BM1144" s="14">
        <f t="shared" si="1510"/>
        <v>0.36513896942949886</v>
      </c>
      <c r="BN1144" s="14">
        <f t="shared" si="1511"/>
        <v>0.63379159384494221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1.6231884057971</v>
      </c>
      <c r="F1145" s="10">
        <f>VLOOKUP(B1145,home!$B$2:$E$405,3,FALSE)</f>
        <v>1.23</v>
      </c>
      <c r="G1145" s="10">
        <f>VLOOKUP(C1145,away!$B$2:$E$405,4,FALSE)</f>
        <v>2</v>
      </c>
      <c r="H1145" s="10">
        <f>VLOOKUP(A1145,away!$A$2:$E$405,3,FALSE)</f>
        <v>1.3188405797101499</v>
      </c>
      <c r="I1145" s="10">
        <f>VLOOKUP(C1145,away!$B$2:$E$405,3,FALSE)</f>
        <v>0.77</v>
      </c>
      <c r="J1145" s="10">
        <f>VLOOKUP(B1145,home!$B$2:$E$405,4,FALSE)</f>
        <v>0.56999999999999995</v>
      </c>
      <c r="K1145" s="12">
        <f t="shared" si="1456"/>
        <v>3.9930434782608661</v>
      </c>
      <c r="L1145" s="12">
        <f t="shared" si="1457"/>
        <v>0.57883913043478485</v>
      </c>
      <c r="M1145" s="13">
        <f t="shared" si="1458"/>
        <v>1.0338478076487538E-2</v>
      </c>
      <c r="N1145" s="13">
        <f t="shared" si="1459"/>
        <v>4.1281992458461508E-2</v>
      </c>
      <c r="O1145" s="13">
        <f t="shared" si="1460"/>
        <v>5.9843156598131352E-3</v>
      </c>
      <c r="P1145" s="13">
        <f t="shared" si="1461"/>
        <v>2.389563261727121E-2</v>
      </c>
      <c r="Q1145" s="13">
        <f t="shared" si="1462"/>
        <v>8.2420395377937009E-2</v>
      </c>
      <c r="R1145" s="13">
        <f t="shared" si="1463"/>
        <v>1.7319780363867503E-3</v>
      </c>
      <c r="S1145" s="13">
        <f t="shared" si="1464"/>
        <v>1.3807672027621868E-2</v>
      </c>
      <c r="T1145" s="13">
        <f t="shared" si="1465"/>
        <v>4.7708149990656229E-2</v>
      </c>
      <c r="U1145" s="13">
        <f t="shared" si="1466"/>
        <v>6.9158636026851739E-3</v>
      </c>
      <c r="V1145" s="13">
        <f t="shared" si="1467"/>
        <v>3.5460093366289258E-3</v>
      </c>
      <c r="W1145" s="13">
        <f t="shared" si="1468"/>
        <v>0.10970274074651781</v>
      </c>
      <c r="X1145" s="13">
        <f t="shared" si="1469"/>
        <v>6.3500239060027011E-2</v>
      </c>
      <c r="Y1145" s="13">
        <f t="shared" si="1470"/>
        <v>1.8378211579953497E-2</v>
      </c>
      <c r="Z1145" s="13">
        <f t="shared" si="1471"/>
        <v>3.3417888683808428E-4</v>
      </c>
      <c r="AA1145" s="13">
        <f t="shared" si="1472"/>
        <v>1.3343908246612884E-3</v>
      </c>
      <c r="AB1145" s="13">
        <f t="shared" si="1473"/>
        <v>2.6641402899324489E-3</v>
      </c>
      <c r="AC1145" s="13">
        <f t="shared" si="1474"/>
        <v>5.122498189446186E-4</v>
      </c>
      <c r="AD1145" s="13">
        <f t="shared" si="1475"/>
        <v>0.10951195337130638</v>
      </c>
      <c r="AE1145" s="13">
        <f t="shared" si="1476"/>
        <v>6.3389803861661695E-2</v>
      </c>
      <c r="AF1145" s="13">
        <f t="shared" si="1477"/>
        <v>1.8346249472857911E-2</v>
      </c>
      <c r="AG1145" s="13">
        <f t="shared" si="1478"/>
        <v>3.5398423638695682E-3</v>
      </c>
      <c r="AH1145" s="13">
        <f t="shared" si="1479"/>
        <v>4.8358954066755273E-5</v>
      </c>
      <c r="AI1145" s="13">
        <f t="shared" si="1480"/>
        <v>1.9309940615177393E-4</v>
      </c>
      <c r="AJ1145" s="13">
        <f t="shared" si="1481"/>
        <v>3.8552716219519362E-4</v>
      </c>
      <c r="AK1145" s="13">
        <f t="shared" si="1482"/>
        <v>5.1314224023197902E-4</v>
      </c>
      <c r="AL1145" s="13">
        <f t="shared" si="1483"/>
        <v>4.7359131164973067E-5</v>
      </c>
      <c r="AM1145" s="13">
        <f t="shared" si="1484"/>
        <v>8.745719824018057E-2</v>
      </c>
      <c r="AN1145" s="13">
        <f t="shared" si="1485"/>
        <v>5.0623648579608722E-2</v>
      </c>
      <c r="AO1145" s="13">
        <f t="shared" si="1486"/>
        <v>1.4651474361628421E-2</v>
      </c>
      <c r="AP1145" s="13">
        <f t="shared" si="1487"/>
        <v>2.8269488930241803E-3</v>
      </c>
      <c r="AQ1145" s="13">
        <f t="shared" si="1488"/>
        <v>4.0908715975542361E-4</v>
      </c>
      <c r="AR1145" s="13">
        <f t="shared" si="1489"/>
        <v>5.5984109841472648E-6</v>
      </c>
      <c r="AS1145" s="13">
        <f t="shared" si="1490"/>
        <v>2.2354698468873234E-5</v>
      </c>
      <c r="AT1145" s="13">
        <f t="shared" si="1491"/>
        <v>4.4631641464811227E-5</v>
      </c>
      <c r="AU1145" s="13">
        <f t="shared" si="1492"/>
        <v>5.9405361625047234E-5</v>
      </c>
      <c r="AV1145" s="13">
        <f t="shared" si="1493"/>
        <v>5.9302047952655799E-5</v>
      </c>
      <c r="AW1145" s="13">
        <f t="shared" si="1494"/>
        <v>3.040626996167008E-6</v>
      </c>
      <c r="AX1145" s="13">
        <f t="shared" si="1495"/>
        <v>5.8203399176653452E-2</v>
      </c>
      <c r="AY1145" s="13">
        <f t="shared" si="1496"/>
        <v>3.3690404967762759E-2</v>
      </c>
      <c r="AZ1145" s="13">
        <f t="shared" si="1497"/>
        <v>9.7506623577677757E-3</v>
      </c>
      <c r="BA1145" s="13">
        <f t="shared" si="1498"/>
        <v>1.8813549734444965E-3</v>
      </c>
      <c r="BB1145" s="13">
        <f t="shared" si="1499"/>
        <v>2.7225046921694257E-4</v>
      </c>
      <c r="BC1145" s="13">
        <f t="shared" si="1500"/>
        <v>3.151784497239944E-5</v>
      </c>
      <c r="BD1145" s="13">
        <f t="shared" si="1501"/>
        <v>5.4009655764672525E-7</v>
      </c>
      <c r="BE1145" s="13">
        <f t="shared" si="1502"/>
        <v>2.1566290371423998E-6</v>
      </c>
      <c r="BF1145" s="13">
        <f t="shared" si="1503"/>
        <v>4.3057567558947364E-6</v>
      </c>
      <c r="BG1145" s="13">
        <f t="shared" si="1504"/>
        <v>5.7310246443677138E-6</v>
      </c>
      <c r="BH1145" s="13">
        <f t="shared" si="1505"/>
        <v>5.7210576449861999E-6</v>
      </c>
      <c r="BI1145" s="13">
        <f t="shared" si="1506"/>
        <v>4.568886383613322E-6</v>
      </c>
      <c r="BJ1145" s="14">
        <f t="shared" si="1507"/>
        <v>0.8175775253072638</v>
      </c>
      <c r="BK1145" s="14">
        <f t="shared" si="1508"/>
        <v>8.5837805975881892E-2</v>
      </c>
      <c r="BL1145" s="14">
        <f t="shared" si="1509"/>
        <v>1.9985131787643683E-2</v>
      </c>
      <c r="BM1145" s="14">
        <f t="shared" si="1510"/>
        <v>0.72439448539050377</v>
      </c>
      <c r="BN1145" s="14">
        <f t="shared" si="1511"/>
        <v>0.16565279222635715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1.6231884057971</v>
      </c>
      <c r="F1146" s="10">
        <f>VLOOKUP(B1146,home!$B$2:$E$405,3,FALSE)</f>
        <v>0.92</v>
      </c>
      <c r="G1146" s="10">
        <f>VLOOKUP(C1146,away!$B$2:$E$405,4,FALSE)</f>
        <v>0.41</v>
      </c>
      <c r="H1146" s="10">
        <f>VLOOKUP(A1146,away!$A$2:$E$405,3,FALSE)</f>
        <v>1.3188405797101499</v>
      </c>
      <c r="I1146" s="10">
        <f>VLOOKUP(C1146,away!$B$2:$E$405,3,FALSE)</f>
        <v>1.03</v>
      </c>
      <c r="J1146" s="10">
        <f>VLOOKUP(B1146,home!$B$2:$E$405,4,FALSE)</f>
        <v>0.76</v>
      </c>
      <c r="K1146" s="12">
        <f t="shared" si="1456"/>
        <v>0.61226666666666607</v>
      </c>
      <c r="L1146" s="12">
        <f t="shared" si="1457"/>
        <v>1.0323884057971053</v>
      </c>
      <c r="M1146" s="13">
        <f t="shared" si="1458"/>
        <v>0.19307914962466291</v>
      </c>
      <c r="N1146" s="13">
        <f t="shared" si="1459"/>
        <v>0.11821592734352683</v>
      </c>
      <c r="O1146" s="13">
        <f t="shared" si="1460"/>
        <v>0.19933267547366648</v>
      </c>
      <c r="P1146" s="13">
        <f t="shared" si="1461"/>
        <v>0.12204475277001008</v>
      </c>
      <c r="Q1146" s="13">
        <f t="shared" si="1462"/>
        <v>3.6189835890764972E-2</v>
      </c>
      <c r="R1146" s="13">
        <f t="shared" si="1463"/>
        <v>0.10289437152776514</v>
      </c>
      <c r="S1146" s="13">
        <f t="shared" si="1464"/>
        <v>1.9286030764647466E-2</v>
      </c>
      <c r="T1146" s="13">
        <f t="shared" si="1465"/>
        <v>3.7361966981325712E-2</v>
      </c>
      <c r="U1146" s="13">
        <f t="shared" si="1466"/>
        <v>6.2998793874066275E-2</v>
      </c>
      <c r="V1146" s="13">
        <f t="shared" si="1467"/>
        <v>1.3545158156709944E-3</v>
      </c>
      <c r="W1146" s="13">
        <f t="shared" si="1468"/>
        <v>7.3859433960174513E-3</v>
      </c>
      <c r="X1146" s="13">
        <f t="shared" si="1469"/>
        <v>7.6251623279221135E-3</v>
      </c>
      <c r="Y1146" s="13">
        <f t="shared" si="1470"/>
        <v>3.9360645898338271E-3</v>
      </c>
      <c r="Z1146" s="13">
        <f t="shared" si="1471"/>
        <v>3.5408985395681512E-2</v>
      </c>
      <c r="AA1146" s="13">
        <f t="shared" si="1472"/>
        <v>2.167974145826258E-2</v>
      </c>
      <c r="AB1146" s="13">
        <f t="shared" si="1473"/>
        <v>6.6368915184227776E-3</v>
      </c>
      <c r="AC1146" s="13">
        <f t="shared" si="1474"/>
        <v>5.3511587141851268E-5</v>
      </c>
      <c r="AD1146" s="13">
        <f t="shared" si="1475"/>
        <v>1.1305417358170699E-3</v>
      </c>
      <c r="AE1146" s="13">
        <f t="shared" si="1476"/>
        <v>1.1671581803272767E-3</v>
      </c>
      <c r="AF1146" s="13">
        <f t="shared" si="1477"/>
        <v>6.0248028655056373E-4</v>
      </c>
      <c r="AG1146" s="13">
        <f t="shared" si="1478"/>
        <v>2.0733122085203997E-4</v>
      </c>
      <c r="AH1146" s="13">
        <f t="shared" si="1479"/>
        <v>9.138956495885156E-3</v>
      </c>
      <c r="AI1146" s="13">
        <f t="shared" si="1480"/>
        <v>5.5954784305472785E-3</v>
      </c>
      <c r="AJ1146" s="13">
        <f t="shared" si="1481"/>
        <v>1.7129624635382052E-3</v>
      </c>
      <c r="AK1146" s="13">
        <f t="shared" si="1482"/>
        <v>3.495966058918859E-4</v>
      </c>
      <c r="AL1146" s="13">
        <f t="shared" si="1483"/>
        <v>1.3529805648623763E-6</v>
      </c>
      <c r="AM1146" s="13">
        <f t="shared" si="1484"/>
        <v>1.3843860402325283E-4</v>
      </c>
      <c r="AN1146" s="13">
        <f t="shared" si="1485"/>
        <v>1.4292240970834269E-4</v>
      </c>
      <c r="AO1146" s="13">
        <f t="shared" si="1486"/>
        <v>7.3775719355738311E-5</v>
      </c>
      <c r="AP1146" s="13">
        <f t="shared" si="1487"/>
        <v>2.5388399097401782E-5</v>
      </c>
      <c r="AQ1146" s="13">
        <f t="shared" si="1488"/>
        <v>6.5526722174768231E-6</v>
      </c>
      <c r="AR1146" s="13">
        <f t="shared" si="1489"/>
        <v>1.8869905454871956E-3</v>
      </c>
      <c r="AS1146" s="13">
        <f t="shared" si="1490"/>
        <v>1.1553414113169591E-3</v>
      </c>
      <c r="AT1146" s="13">
        <f t="shared" si="1491"/>
        <v>3.5368851738449804E-4</v>
      </c>
      <c r="AU1146" s="13">
        <f t="shared" si="1492"/>
        <v>7.2183896525760622E-5</v>
      </c>
      <c r="AV1146" s="13">
        <f t="shared" si="1493"/>
        <v>1.1048948428209746E-5</v>
      </c>
      <c r="AW1146" s="13">
        <f t="shared" si="1494"/>
        <v>2.3755971300752271E-8</v>
      </c>
      <c r="AX1146" s="13">
        <f t="shared" si="1495"/>
        <v>1.412689043721725E-5</v>
      </c>
      <c r="AY1146" s="13">
        <f t="shared" si="1496"/>
        <v>1.4584437897349088E-5</v>
      </c>
      <c r="AZ1146" s="13">
        <f t="shared" si="1497"/>
        <v>7.5284022951455543E-6</v>
      </c>
      <c r="BA1146" s="13">
        <f t="shared" si="1498"/>
        <v>2.5907450812281966E-6</v>
      </c>
      <c r="BB1146" s="13">
        <f t="shared" si="1499"/>
        <v>6.6866379605896748E-7</v>
      </c>
      <c r="BC1146" s="13">
        <f t="shared" si="1500"/>
        <v>1.3806415008551168E-7</v>
      </c>
      <c r="BD1146" s="13">
        <f t="shared" si="1501"/>
        <v>3.2468452683495587E-4</v>
      </c>
      <c r="BE1146" s="13">
        <f t="shared" si="1502"/>
        <v>1.9879351296348211E-4</v>
      </c>
      <c r="BF1146" s="13">
        <f t="shared" si="1503"/>
        <v>6.0857320768553927E-5</v>
      </c>
      <c r="BG1146" s="13">
        <f t="shared" si="1504"/>
        <v>1.2420302976408864E-5</v>
      </c>
      <c r="BH1146" s="13">
        <f t="shared" si="1505"/>
        <v>1.9011343755889811E-6</v>
      </c>
      <c r="BI1146" s="13">
        <f t="shared" si="1506"/>
        <v>2.3280024140545587E-7</v>
      </c>
      <c r="BJ1146" s="14">
        <f t="shared" si="1507"/>
        <v>0.21424912696099718</v>
      </c>
      <c r="BK1146" s="14">
        <f t="shared" si="1508"/>
        <v>0.33583389798059549</v>
      </c>
      <c r="BL1146" s="14">
        <f t="shared" si="1509"/>
        <v>0.41441761076534867</v>
      </c>
      <c r="BM1146" s="14">
        <f t="shared" si="1510"/>
        <v>0.22813834779030051</v>
      </c>
      <c r="BN1146" s="14">
        <f t="shared" si="1511"/>
        <v>0.77175671263039636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1.6231884057971</v>
      </c>
      <c r="F1147" s="10">
        <f>VLOOKUP(B1147,home!$B$2:$E$405,3,FALSE)</f>
        <v>0.77</v>
      </c>
      <c r="G1147" s="10">
        <f>VLOOKUP(C1147,away!$B$2:$E$405,4,FALSE)</f>
        <v>1.44</v>
      </c>
      <c r="H1147" s="10">
        <f>VLOOKUP(A1147,away!$A$2:$E$405,3,FALSE)</f>
        <v>1.3188405797101499</v>
      </c>
      <c r="I1147" s="10">
        <f>VLOOKUP(C1147,away!$B$2:$E$405,3,FALSE)</f>
        <v>0.82</v>
      </c>
      <c r="J1147" s="10">
        <f>VLOOKUP(B1147,home!$B$2:$E$405,4,FALSE)</f>
        <v>0.95</v>
      </c>
      <c r="K1147" s="12">
        <f t="shared" si="1456"/>
        <v>1.7997913043478242</v>
      </c>
      <c r="L1147" s="12">
        <f t="shared" si="1457"/>
        <v>1.0273768115942066</v>
      </c>
      <c r="M1147" s="13">
        <f t="shared" si="1458"/>
        <v>5.9180208081272584E-2</v>
      </c>
      <c r="N1147" s="13">
        <f t="shared" si="1459"/>
        <v>0.10651202389416921</v>
      </c>
      <c r="O1147" s="13">
        <f t="shared" si="1460"/>
        <v>6.0800373488019532E-2</v>
      </c>
      <c r="P1147" s="13">
        <f t="shared" si="1461"/>
        <v>0.10942798350483753</v>
      </c>
      <c r="Q1147" s="13">
        <f t="shared" si="1462"/>
        <v>9.5849707206606738E-2</v>
      </c>
      <c r="R1147" s="13">
        <f t="shared" si="1463"/>
        <v>3.1232446928929212E-2</v>
      </c>
      <c r="S1147" s="13">
        <f t="shared" si="1464"/>
        <v>5.058483216842679E-2</v>
      </c>
      <c r="T1147" s="13">
        <f t="shared" si="1465"/>
        <v>9.8473766582161879E-2</v>
      </c>
      <c r="U1147" s="13">
        <f t="shared" si="1466"/>
        <v>5.6211886396191693E-2</v>
      </c>
      <c r="V1147" s="13">
        <f t="shared" si="1467"/>
        <v>1.0392731623533076E-2</v>
      </c>
      <c r="W1147" s="13">
        <f t="shared" si="1468"/>
        <v>5.7503156518245266E-2</v>
      </c>
      <c r="X1147" s="13">
        <f t="shared" si="1469"/>
        <v>5.9077409600317446E-2</v>
      </c>
      <c r="Y1147" s="13">
        <f t="shared" si="1470"/>
        <v>3.0347380356209548E-2</v>
      </c>
      <c r="Z1147" s="13">
        <f t="shared" si="1471"/>
        <v>1.0695830581376188E-2</v>
      </c>
      <c r="AA1147" s="13">
        <f t="shared" si="1472"/>
        <v>1.9250262873138396E-2</v>
      </c>
      <c r="AB1147" s="13">
        <f t="shared" si="1473"/>
        <v>1.7323227862742128E-2</v>
      </c>
      <c r="AC1147" s="13">
        <f t="shared" si="1474"/>
        <v>1.2010515229056594E-3</v>
      </c>
      <c r="AD1147" s="13">
        <f t="shared" si="1475"/>
        <v>2.5873420268522421E-2</v>
      </c>
      <c r="AE1147" s="13">
        <f t="shared" si="1476"/>
        <v>2.6581752020511485E-2</v>
      </c>
      <c r="AF1147" s="13">
        <f t="shared" si="1477"/>
        <v>1.3654737818710473E-2</v>
      </c>
      <c r="AG1147" s="13">
        <f t="shared" si="1478"/>
        <v>4.676187001113866E-3</v>
      </c>
      <c r="AH1147" s="13">
        <f t="shared" si="1479"/>
        <v>2.7471620800115192E-3</v>
      </c>
      <c r="AI1147" s="13">
        <f t="shared" si="1480"/>
        <v>4.9443184232388134E-3</v>
      </c>
      <c r="AJ1147" s="13">
        <f t="shared" si="1481"/>
        <v>4.4493706520359819E-3</v>
      </c>
      <c r="AK1147" s="13">
        <f t="shared" si="1482"/>
        <v>2.669312869784923E-3</v>
      </c>
      <c r="AL1147" s="13">
        <f t="shared" si="1483"/>
        <v>8.883283820596825E-5</v>
      </c>
      <c r="AM1147" s="13">
        <f t="shared" si="1484"/>
        <v>9.3133513626046799E-3</v>
      </c>
      <c r="AN1147" s="13">
        <f t="shared" si="1485"/>
        <v>9.5683212281693561E-3</v>
      </c>
      <c r="AO1147" s="13">
        <f t="shared" si="1486"/>
        <v>4.9151356778528972E-3</v>
      </c>
      <c r="AP1147" s="13">
        <f t="shared" si="1487"/>
        <v>1.6832321404218133E-3</v>
      </c>
      <c r="AQ1147" s="13">
        <f t="shared" si="1488"/>
        <v>4.3232841739986353E-4</v>
      </c>
      <c r="AR1147" s="13">
        <f t="shared" si="1489"/>
        <v>5.6447412373894881E-4</v>
      </c>
      <c r="AS1147" s="13">
        <f t="shared" si="1490"/>
        <v>1.0159356194347176E-3</v>
      </c>
      <c r="AT1147" s="13">
        <f t="shared" si="1491"/>
        <v>9.1423604681791285E-4</v>
      </c>
      <c r="AU1147" s="13">
        <f t="shared" si="1492"/>
        <v>5.4847802906140338E-4</v>
      </c>
      <c r="AV1147" s="13">
        <f t="shared" si="1493"/>
        <v>2.4678649683263659E-4</v>
      </c>
      <c r="AW1147" s="13">
        <f t="shared" si="1494"/>
        <v>4.5627108327523532E-6</v>
      </c>
      <c r="AX1147" s="13">
        <f t="shared" si="1495"/>
        <v>2.7936814661253099E-3</v>
      </c>
      <c r="AY1147" s="13">
        <f t="shared" si="1496"/>
        <v>2.8701635572776496E-3</v>
      </c>
      <c r="AZ1147" s="13">
        <f t="shared" si="1497"/>
        <v>1.4743697421148985E-3</v>
      </c>
      <c r="BA1147" s="13">
        <f t="shared" si="1498"/>
        <v>5.0491109492165911E-4</v>
      </c>
      <c r="BB1147" s="13">
        <f t="shared" si="1499"/>
        <v>1.2968348770978847E-4</v>
      </c>
      <c r="BC1147" s="13">
        <f t="shared" si="1500"/>
        <v>2.6646761623939797E-5</v>
      </c>
      <c r="BD1147" s="13">
        <f t="shared" si="1501"/>
        <v>9.6654604245725761E-5</v>
      </c>
      <c r="BE1147" s="13">
        <f t="shared" si="1502"/>
        <v>1.739581162466375E-4</v>
      </c>
      <c r="BF1147" s="13">
        <f t="shared" si="1503"/>
        <v>1.5654415247071308E-4</v>
      </c>
      <c r="BG1147" s="13">
        <f t="shared" si="1504"/>
        <v>9.391560145442981E-5</v>
      </c>
      <c r="BH1147" s="13">
        <f t="shared" si="1505"/>
        <v>4.2257120710069638E-5</v>
      </c>
      <c r="BI1147" s="13">
        <f t="shared" si="1506"/>
        <v>1.5210799680151938E-5</v>
      </c>
      <c r="BJ1147" s="14">
        <f t="shared" si="1507"/>
        <v>0.55226136620278998</v>
      </c>
      <c r="BK1147" s="14">
        <f t="shared" si="1508"/>
        <v>0.23374580329645928</v>
      </c>
      <c r="BL1147" s="14">
        <f t="shared" si="1509"/>
        <v>0.20349681228478556</v>
      </c>
      <c r="BM1147" s="14">
        <f t="shared" si="1510"/>
        <v>0.53433146841513135</v>
      </c>
      <c r="BN1147" s="14">
        <f t="shared" si="1511"/>
        <v>0.46300274310383482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1.6231884057971</v>
      </c>
      <c r="F1148" s="10">
        <f>VLOOKUP(B1148,home!$B$2:$E$405,3,FALSE)</f>
        <v>0.82</v>
      </c>
      <c r="G1148" s="10">
        <f>VLOOKUP(C1148,away!$B$2:$E$405,4,FALSE)</f>
        <v>0.21</v>
      </c>
      <c r="H1148" s="10">
        <f>VLOOKUP(A1148,away!$A$2:$E$405,3,FALSE)</f>
        <v>1.3188405797101499</v>
      </c>
      <c r="I1148" s="10">
        <f>VLOOKUP(C1148,away!$B$2:$E$405,3,FALSE)</f>
        <v>1.23</v>
      </c>
      <c r="J1148" s="10">
        <f>VLOOKUP(B1148,home!$B$2:$E$405,4,FALSE)</f>
        <v>0.25</v>
      </c>
      <c r="K1148" s="12">
        <f t="shared" si="1456"/>
        <v>0.27951304347826056</v>
      </c>
      <c r="L1148" s="12">
        <f t="shared" si="1457"/>
        <v>0.40554347826087106</v>
      </c>
      <c r="M1148" s="13">
        <f t="shared" si="1458"/>
        <v>0.50406173832356582</v>
      </c>
      <c r="N1148" s="13">
        <f t="shared" si="1459"/>
        <v>0.14089183057976243</v>
      </c>
      <c r="O1148" s="13">
        <f t="shared" si="1460"/>
        <v>0.20441895061795987</v>
      </c>
      <c r="P1148" s="13">
        <f t="shared" si="1461"/>
        <v>5.7137763031858219E-2</v>
      </c>
      <c r="Q1148" s="13">
        <f t="shared" si="1462"/>
        <v>1.9690552183286428E-2</v>
      </c>
      <c r="R1148" s="13">
        <f t="shared" si="1463"/>
        <v>4.1450386128022335E-2</v>
      </c>
      <c r="S1148" s="13">
        <f t="shared" si="1464"/>
        <v>1.619208380675137E-3</v>
      </c>
      <c r="T1148" s="13">
        <f t="shared" si="1465"/>
        <v>7.9853750212871659E-3</v>
      </c>
      <c r="U1148" s="13">
        <f t="shared" si="1466"/>
        <v>1.1585923579992595E-2</v>
      </c>
      <c r="V1148" s="13">
        <f t="shared" si="1467"/>
        <v>2.0393874118567689E-5</v>
      </c>
      <c r="W1148" s="13">
        <f t="shared" si="1468"/>
        <v>1.8345887228392991E-3</v>
      </c>
      <c r="X1148" s="13">
        <f t="shared" si="1469"/>
        <v>7.4400549183841847E-4</v>
      </c>
      <c r="Y1148" s="13">
        <f t="shared" si="1470"/>
        <v>1.5086328750267116E-4</v>
      </c>
      <c r="Z1148" s="13">
        <f t="shared" si="1471"/>
        <v>5.6033112552047806E-3</v>
      </c>
      <c r="AA1148" s="13">
        <f t="shared" si="1472"/>
        <v>1.5661985824982805E-3</v>
      </c>
      <c r="AB1148" s="13">
        <f t="shared" si="1473"/>
        <v>2.1888646624271594E-4</v>
      </c>
      <c r="AC1148" s="13">
        <f t="shared" si="1474"/>
        <v>1.4448383229846869E-7</v>
      </c>
      <c r="AD1148" s="13">
        <f t="shared" si="1475"/>
        <v>1.281978693629269E-4</v>
      </c>
      <c r="AE1148" s="13">
        <f t="shared" si="1476"/>
        <v>5.1989809847074133E-5</v>
      </c>
      <c r="AF1148" s="13">
        <f t="shared" si="1477"/>
        <v>1.0542064159751862E-5</v>
      </c>
      <c r="AG1148" s="13">
        <f t="shared" si="1478"/>
        <v>1.425088455798346E-6</v>
      </c>
      <c r="AH1148" s="13">
        <f t="shared" si="1479"/>
        <v>5.6809658405350839E-4</v>
      </c>
      <c r="AI1148" s="13">
        <f t="shared" si="1480"/>
        <v>1.5879040519839959E-4</v>
      </c>
      <c r="AJ1148" s="13">
        <f t="shared" si="1481"/>
        <v>2.2191994716075437E-5</v>
      </c>
      <c r="AK1148" s="13">
        <f t="shared" si="1482"/>
        <v>2.0676506613145738E-6</v>
      </c>
      <c r="AL1148" s="13">
        <f t="shared" si="1483"/>
        <v>6.5511681162400149E-10</v>
      </c>
      <c r="AM1148" s="13">
        <f t="shared" si="1484"/>
        <v>7.1665953266120341E-6</v>
      </c>
      <c r="AN1148" s="13">
        <f t="shared" si="1485"/>
        <v>2.9063659960423475E-6</v>
      </c>
      <c r="AO1148" s="13">
        <f t="shared" si="1486"/>
        <v>5.8932888756706726E-7</v>
      </c>
      <c r="AP1148" s="13">
        <f t="shared" si="1487"/>
        <v>7.9666162301186095E-8</v>
      </c>
      <c r="AQ1148" s="13">
        <f t="shared" si="1488"/>
        <v>8.0770231398295216E-9</v>
      </c>
      <c r="AR1148" s="13">
        <f t="shared" si="1489"/>
        <v>4.6077572937035833E-5</v>
      </c>
      <c r="AS1148" s="13">
        <f t="shared" si="1490"/>
        <v>1.287928264772242E-5</v>
      </c>
      <c r="AT1148" s="13">
        <f t="shared" si="1491"/>
        <v>1.7999637453408215E-6</v>
      </c>
      <c r="AU1148" s="13">
        <f t="shared" si="1492"/>
        <v>1.6770444820358057E-7</v>
      </c>
      <c r="AV1148" s="13">
        <f t="shared" si="1493"/>
        <v>1.171889518055628E-8</v>
      </c>
      <c r="AW1148" s="13">
        <f t="shared" si="1494"/>
        <v>2.0627934533735886E-12</v>
      </c>
      <c r="AX1148" s="13">
        <f t="shared" si="1495"/>
        <v>3.338594785197344E-7</v>
      </c>
      <c r="AY1148" s="13">
        <f t="shared" si="1496"/>
        <v>1.3539453416925365E-7</v>
      </c>
      <c r="AZ1148" s="13">
        <f t="shared" si="1497"/>
        <v>2.7454185162254738E-8</v>
      </c>
      <c r="BA1148" s="13">
        <f t="shared" si="1498"/>
        <v>3.7112885811729282E-9</v>
      </c>
      <c r="BB1148" s="13">
        <f t="shared" si="1499"/>
        <v>3.7627222000968055E-10</v>
      </c>
      <c r="BC1148" s="13">
        <f t="shared" si="1500"/>
        <v>3.0518948975133124E-11</v>
      </c>
      <c r="BD1148" s="13">
        <f t="shared" si="1501"/>
        <v>3.1144098664507479E-6</v>
      </c>
      <c r="BE1148" s="13">
        <f t="shared" si="1502"/>
        <v>8.7051818041037153E-7</v>
      </c>
      <c r="BF1148" s="13">
        <f t="shared" si="1503"/>
        <v>1.216605930048302E-7</v>
      </c>
      <c r="BG1148" s="13">
        <f t="shared" si="1504"/>
        <v>1.1335240874050022E-8</v>
      </c>
      <c r="BH1148" s="13">
        <f t="shared" si="1505"/>
        <v>7.9208691881622517E-10</v>
      </c>
      <c r="BI1148" s="13">
        <f t="shared" si="1506"/>
        <v>4.4279725075528218E-11</v>
      </c>
      <c r="BJ1148" s="14">
        <f t="shared" si="1507"/>
        <v>0.17150062097801524</v>
      </c>
      <c r="BK1148" s="14">
        <f t="shared" si="1508"/>
        <v>0.56283938414370105</v>
      </c>
      <c r="BL1148" s="14">
        <f t="shared" si="1509"/>
        <v>0.26005654701226594</v>
      </c>
      <c r="BM1148" s="14">
        <f t="shared" si="1510"/>
        <v>3.2348507132260521E-2</v>
      </c>
      <c r="BN1148" s="14">
        <f t="shared" si="1511"/>
        <v>0.9676512208644551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1.6231884057971</v>
      </c>
      <c r="F1149" s="10">
        <f>VLOOKUP(B1149,home!$B$2:$E$405,3,FALSE)</f>
        <v>1.54</v>
      </c>
      <c r="G1149" s="10">
        <f>VLOOKUP(C1149,away!$B$2:$E$405,4,FALSE)</f>
        <v>0.92</v>
      </c>
      <c r="H1149" s="10">
        <f>VLOOKUP(A1149,away!$A$2:$E$405,3,FALSE)</f>
        <v>1.3188405797101499</v>
      </c>
      <c r="I1149" s="10">
        <f>VLOOKUP(C1149,away!$B$2:$E$405,3,FALSE)</f>
        <v>0.62</v>
      </c>
      <c r="J1149" s="10">
        <f>VLOOKUP(B1149,home!$B$2:$E$405,4,FALSE)</f>
        <v>1.1399999999999999</v>
      </c>
      <c r="K1149" s="12">
        <f t="shared" si="1456"/>
        <v>2.2997333333333314</v>
      </c>
      <c r="L1149" s="12">
        <f t="shared" si="1457"/>
        <v>0.93215652173913388</v>
      </c>
      <c r="M1149" s="13">
        <f t="shared" si="1458"/>
        <v>3.948281144501594E-2</v>
      </c>
      <c r="N1149" s="13">
        <f t="shared" si="1459"/>
        <v>9.0799937573817935E-2</v>
      </c>
      <c r="O1149" s="13">
        <f t="shared" si="1460"/>
        <v>3.680416018506813E-2</v>
      </c>
      <c r="P1149" s="13">
        <f t="shared" si="1461"/>
        <v>8.4639753982940616E-2</v>
      </c>
      <c r="Q1149" s="13">
        <f t="shared" si="1462"/>
        <v>0.10440782155154736</v>
      </c>
      <c r="R1149" s="13">
        <f t="shared" si="1463"/>
        <v>1.7153618971821508E-2</v>
      </c>
      <c r="S1149" s="13">
        <f t="shared" si="1464"/>
        <v>4.536080190407156E-2</v>
      </c>
      <c r="T1149" s="13">
        <f t="shared" si="1465"/>
        <v>9.7324431779850576E-2</v>
      </c>
      <c r="U1149" s="13">
        <f t="shared" si="1466"/>
        <v>3.9448749336796957E-2</v>
      </c>
      <c r="V1149" s="13">
        <f t="shared" si="1467"/>
        <v>1.0804496587292581E-2</v>
      </c>
      <c r="W1149" s="13">
        <f t="shared" si="1468"/>
        <v>8.0036715827603883E-2</v>
      </c>
      <c r="X1149" s="13">
        <f t="shared" si="1469"/>
        <v>7.4606746637282728E-2</v>
      </c>
      <c r="Y1149" s="13">
        <f t="shared" si="1470"/>
        <v>3.4772582721841139E-2</v>
      </c>
      <c r="Z1149" s="13">
        <f t="shared" si="1471"/>
        <v>5.3299525986705192E-3</v>
      </c>
      <c r="AA1149" s="13">
        <f t="shared" si="1472"/>
        <v>1.2257469656249208E-2</v>
      </c>
      <c r="AB1149" s="13">
        <f t="shared" si="1473"/>
        <v>1.4094455775399077E-2</v>
      </c>
      <c r="AC1149" s="13">
        <f t="shared" si="1474"/>
        <v>1.4476076734231097E-3</v>
      </c>
      <c r="AD1149" s="13">
        <f t="shared" si="1475"/>
        <v>4.6015775819817042E-2</v>
      </c>
      <c r="AE1149" s="13">
        <f t="shared" si="1476"/>
        <v>4.2893905533328398E-2</v>
      </c>
      <c r="AF1149" s="13">
        <f t="shared" si="1477"/>
        <v>1.9991916892877191E-2</v>
      </c>
      <c r="AG1149" s="13">
        <f t="shared" si="1478"/>
        <v>6.211865237920746E-3</v>
      </c>
      <c r="AH1149" s="13">
        <f t="shared" si="1479"/>
        <v>1.2420875188527921E-3</v>
      </c>
      <c r="AI1149" s="13">
        <f t="shared" si="1480"/>
        <v>2.8564700700230588E-3</v>
      </c>
      <c r="AJ1149" s="13">
        <f t="shared" si="1481"/>
        <v>3.2845597178505124E-3</v>
      </c>
      <c r="AK1149" s="13">
        <f t="shared" si="1482"/>
        <v>2.5178704894882483E-3</v>
      </c>
      <c r="AL1149" s="13">
        <f t="shared" si="1483"/>
        <v>1.2413012433319583E-4</v>
      </c>
      <c r="AM1149" s="13">
        <f t="shared" si="1484"/>
        <v>2.1164802702405405E-2</v>
      </c>
      <c r="AN1149" s="13">
        <f t="shared" si="1485"/>
        <v>1.9728908870369245E-2</v>
      </c>
      <c r="AO1149" s="13">
        <f t="shared" si="1486"/>
        <v>9.1952155351558672E-3</v>
      </c>
      <c r="AP1149" s="13">
        <f t="shared" si="1487"/>
        <v>2.8571267099641814E-3</v>
      </c>
      <c r="AQ1149" s="13">
        <f t="shared" si="1488"/>
        <v>6.6582232403204647E-4</v>
      </c>
      <c r="AR1149" s="13">
        <f t="shared" si="1489"/>
        <v>2.3156399625388199E-4</v>
      </c>
      <c r="AS1149" s="13">
        <f t="shared" si="1490"/>
        <v>5.3253544098492717E-4</v>
      </c>
      <c r="AT1149" s="13">
        <f t="shared" si="1491"/>
        <v>6.1234475240720112E-4</v>
      </c>
      <c r="AU1149" s="13">
        <f t="shared" si="1492"/>
        <v>4.6940987953419537E-4</v>
      </c>
      <c r="AV1149" s="13">
        <f t="shared" si="1493"/>
        <v>2.6987938674019331E-4</v>
      </c>
      <c r="AW1149" s="13">
        <f t="shared" si="1494"/>
        <v>7.3916434919652322E-6</v>
      </c>
      <c r="AX1149" s="13">
        <f t="shared" si="1495"/>
        <v>8.1122337113575197E-3</v>
      </c>
      <c r="AY1149" s="13">
        <f t="shared" si="1496"/>
        <v>7.5618715599139715E-3</v>
      </c>
      <c r="AZ1149" s="13">
        <f t="shared" si="1497"/>
        <v>3.5244239455637424E-3</v>
      </c>
      <c r="BA1149" s="13">
        <f t="shared" si="1498"/>
        <v>1.0951049220769378E-3</v>
      </c>
      <c r="BB1149" s="13">
        <f t="shared" si="1499"/>
        <v>2.5520229877566084E-4</v>
      </c>
      <c r="BC1149" s="13">
        <f t="shared" si="1500"/>
        <v>4.7577697433310264E-5</v>
      </c>
      <c r="BD1149" s="13">
        <f t="shared" si="1501"/>
        <v>3.5975648218005396E-5</v>
      </c>
      <c r="BE1149" s="13">
        <f t="shared" si="1502"/>
        <v>8.2734397395220881E-5</v>
      </c>
      <c r="BF1149" s="13">
        <f t="shared" si="1503"/>
        <v>9.5133525751517922E-5</v>
      </c>
      <c r="BG1149" s="13">
        <f t="shared" si="1504"/>
        <v>7.2927246762763531E-5</v>
      </c>
      <c r="BH1149" s="13">
        <f t="shared" si="1505"/>
        <v>4.1928305072138167E-5</v>
      </c>
      <c r="BI1149" s="13">
        <f t="shared" si="1506"/>
        <v>1.9284784156913001E-5</v>
      </c>
      <c r="BJ1149" s="14">
        <f t="shared" si="1507"/>
        <v>0.67126998985293485</v>
      </c>
      <c r="BK1149" s="14">
        <f t="shared" si="1508"/>
        <v>0.18942147327699096</v>
      </c>
      <c r="BL1149" s="14">
        <f t="shared" si="1509"/>
        <v>0.13212315908482647</v>
      </c>
      <c r="BM1149" s="14">
        <f t="shared" si="1510"/>
        <v>0.6173019911867893</v>
      </c>
      <c r="BN1149" s="14">
        <f t="shared" si="1511"/>
        <v>0.37328810371021148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1.6231884057971</v>
      </c>
      <c r="F1150" s="10">
        <f>VLOOKUP(B1150,home!$B$2:$E$405,3,FALSE)</f>
        <v>0.77</v>
      </c>
      <c r="G1150" s="10">
        <f>VLOOKUP(C1150,away!$B$2:$E$405,4,FALSE)</f>
        <v>0.62</v>
      </c>
      <c r="H1150" s="10">
        <f>VLOOKUP(A1150,away!$A$2:$E$405,3,FALSE)</f>
        <v>1.3188405797101499</v>
      </c>
      <c r="I1150" s="10">
        <f>VLOOKUP(C1150,away!$B$2:$E$405,3,FALSE)</f>
        <v>1.54</v>
      </c>
      <c r="J1150" s="10">
        <f>VLOOKUP(B1150,home!$B$2:$E$405,4,FALSE)</f>
        <v>1.52</v>
      </c>
      <c r="K1150" s="12">
        <f t="shared" si="1456"/>
        <v>0.77491014492753552</v>
      </c>
      <c r="L1150" s="12">
        <f t="shared" si="1457"/>
        <v>3.0871420289855194</v>
      </c>
      <c r="M1150" s="13">
        <f t="shared" si="1458"/>
        <v>2.1024808656762418E-2</v>
      </c>
      <c r="N1150" s="13">
        <f t="shared" si="1459"/>
        <v>1.6292337523285471E-2</v>
      </c>
      <c r="O1150" s="13">
        <f t="shared" si="1460"/>
        <v>6.4906570455669832E-2</v>
      </c>
      <c r="P1150" s="13">
        <f t="shared" si="1461"/>
        <v>5.0296759918552411E-2</v>
      </c>
      <c r="Q1150" s="13">
        <f t="shared" si="1462"/>
        <v>6.3125488156887339E-3</v>
      </c>
      <c r="R1150" s="13">
        <f t="shared" si="1463"/>
        <v>0.1001879008055041</v>
      </c>
      <c r="S1150" s="13">
        <f t="shared" si="1464"/>
        <v>3.0080702512015823E-2</v>
      </c>
      <c r="T1150" s="13">
        <f t="shared" si="1465"/>
        <v>1.9487734758935452E-2</v>
      </c>
      <c r="U1150" s="13">
        <f t="shared" si="1466"/>
        <v>7.7636620733178743E-2</v>
      </c>
      <c r="V1150" s="13">
        <f t="shared" si="1467"/>
        <v>7.9956435018580223E-3</v>
      </c>
      <c r="W1150" s="13">
        <f t="shared" si="1468"/>
        <v>1.6305527058758332E-3</v>
      </c>
      <c r="X1150" s="13">
        <f t="shared" si="1469"/>
        <v>5.0337477887853477E-3</v>
      </c>
      <c r="Y1150" s="13">
        <f t="shared" si="1470"/>
        <v>7.7699471810360882E-3</v>
      </c>
      <c r="Z1150" s="13">
        <f t="shared" si="1471"/>
        <v>0.10309809312416797</v>
      </c>
      <c r="AA1150" s="13">
        <f t="shared" si="1472"/>
        <v>7.9891758284601558E-2</v>
      </c>
      <c r="AB1150" s="13">
        <f t="shared" si="1473"/>
        <v>3.0954466995418109E-2</v>
      </c>
      <c r="AC1150" s="13">
        <f t="shared" si="1474"/>
        <v>1.1954774719136903E-3</v>
      </c>
      <c r="AD1150" s="13">
        <f t="shared" si="1475"/>
        <v>3.1588295840555671E-4</v>
      </c>
      <c r="AE1150" s="13">
        <f t="shared" si="1476"/>
        <v>9.7517555713407867E-4</v>
      </c>
      <c r="AF1150" s="13">
        <f t="shared" si="1477"/>
        <v>1.5052527240339924E-3</v>
      </c>
      <c r="AG1150" s="13">
        <f t="shared" si="1478"/>
        <v>1.5489763162034264E-3</v>
      </c>
      <c r="AH1150" s="13">
        <f t="shared" si="1479"/>
        <v>7.9569614097970476E-2</v>
      </c>
      <c r="AI1150" s="13">
        <f t="shared" si="1480"/>
        <v>6.1659301192486381E-2</v>
      </c>
      <c r="AJ1150" s="13">
        <f t="shared" si="1481"/>
        <v>2.3890209011600091E-2</v>
      </c>
      <c r="AK1150" s="13">
        <f t="shared" si="1482"/>
        <v>6.1709217758427141E-3</v>
      </c>
      <c r="AL1150" s="13">
        <f t="shared" si="1483"/>
        <v>1.1439560639909295E-4</v>
      </c>
      <c r="AM1150" s="13">
        <f t="shared" si="1484"/>
        <v>4.8956181815637737E-5</v>
      </c>
      <c r="AN1150" s="13">
        <f t="shared" si="1485"/>
        <v>1.5113468646171186E-4</v>
      </c>
      <c r="AO1150" s="13">
        <f t="shared" si="1486"/>
        <v>2.3328712130674982E-4</v>
      </c>
      <c r="AP1150" s="13">
        <f t="shared" si="1487"/>
        <v>2.4006349233570353E-4</v>
      </c>
      <c r="AQ1150" s="13">
        <f t="shared" si="1488"/>
        <v>1.8527752420364837E-4</v>
      </c>
      <c r="AR1150" s="13">
        <f t="shared" si="1489"/>
        <v>4.912853998240068E-2</v>
      </c>
      <c r="AS1150" s="13">
        <f t="shared" si="1490"/>
        <v>3.8070204037840338E-2</v>
      </c>
      <c r="AT1150" s="13">
        <f t="shared" si="1491"/>
        <v>1.4750493664191849E-2</v>
      </c>
      <c r="AU1150" s="13">
        <f t="shared" si="1492"/>
        <v>3.8101023943572006E-3</v>
      </c>
      <c r="AV1150" s="13">
        <f t="shared" si="1493"/>
        <v>7.3812174965002197E-4</v>
      </c>
      <c r="AW1150" s="13">
        <f t="shared" si="1494"/>
        <v>7.6017713231651478E-6</v>
      </c>
      <c r="AX1150" s="13">
        <f t="shared" si="1495"/>
        <v>6.3227736576424341E-6</v>
      </c>
      <c r="AY1150" s="13">
        <f t="shared" si="1496"/>
        <v>1.9519300298270456E-5</v>
      </c>
      <c r="AZ1150" s="13">
        <f t="shared" si="1497"/>
        <v>3.0129426163590164E-5</v>
      </c>
      <c r="BA1150" s="13">
        <f t="shared" si="1498"/>
        <v>3.1004605939611709E-5</v>
      </c>
      <c r="BB1150" s="13">
        <f t="shared" si="1499"/>
        <v>2.3928905522077347E-5</v>
      </c>
      <c r="BC1150" s="13">
        <f t="shared" si="1500"/>
        <v>1.4774385988965733E-5</v>
      </c>
      <c r="BD1150" s="13">
        <f t="shared" si="1501"/>
        <v>2.5277796767060764E-2</v>
      </c>
      <c r="BE1150" s="13">
        <f t="shared" si="1502"/>
        <v>1.9588021156211846E-2</v>
      </c>
      <c r="BF1150" s="13">
        <f t="shared" si="1503"/>
        <v>7.5894781565018768E-3</v>
      </c>
      <c r="BG1150" s="13">
        <f t="shared" si="1504"/>
        <v>1.9603878727264116E-3</v>
      </c>
      <c r="BH1150" s="13">
        <f t="shared" si="1505"/>
        <v>3.7978111264215156E-4</v>
      </c>
      <c r="BI1150" s="13">
        <f t="shared" si="1506"/>
        <v>5.885924740765409E-5</v>
      </c>
      <c r="BJ1150" s="14">
        <f t="shared" si="1507"/>
        <v>6.1856554733077579E-2</v>
      </c>
      <c r="BK1150" s="14">
        <f t="shared" si="1508"/>
        <v>0.11072730696779971</v>
      </c>
      <c r="BL1150" s="14">
        <f t="shared" si="1509"/>
        <v>0.68621914949326279</v>
      </c>
      <c r="BM1150" s="14">
        <f t="shared" si="1510"/>
        <v>0.70286826061387009</v>
      </c>
      <c r="BN1150" s="14">
        <f t="shared" si="1511"/>
        <v>0.25902092617546302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1.62</v>
      </c>
      <c r="F1151" s="10">
        <f>VLOOKUP(B1151,home!$B$2:$E$405,3,FALSE)</f>
        <v>0.41</v>
      </c>
      <c r="G1151" s="10">
        <f>VLOOKUP(C1151,away!$B$2:$E$405,4,FALSE)</f>
        <v>0.93</v>
      </c>
      <c r="H1151" s="10">
        <f>VLOOKUP(A1151,away!$A$2:$E$405,3,FALSE)</f>
        <v>1.56</v>
      </c>
      <c r="I1151" s="10">
        <f>VLOOKUP(C1151,away!$B$2:$E$405,3,FALSE)</f>
        <v>0.62</v>
      </c>
      <c r="J1151" s="10">
        <f>VLOOKUP(B1151,home!$B$2:$E$405,4,FALSE)</f>
        <v>1.5</v>
      </c>
      <c r="K1151" s="12">
        <f t="shared" si="1456"/>
        <v>0.61770600000000009</v>
      </c>
      <c r="L1151" s="12">
        <f t="shared" si="1457"/>
        <v>1.4508000000000001</v>
      </c>
      <c r="M1151" s="13">
        <f t="shared" si="1458"/>
        <v>0.12637444415866714</v>
      </c>
      <c r="N1151" s="13">
        <f t="shared" si="1459"/>
        <v>7.8062252403473642E-2</v>
      </c>
      <c r="O1151" s="13">
        <f t="shared" si="1460"/>
        <v>0.18334404358539427</v>
      </c>
      <c r="P1151" s="13">
        <f t="shared" si="1461"/>
        <v>0.11325271578695957</v>
      </c>
      <c r="Q1151" s="13">
        <f t="shared" si="1462"/>
        <v>2.4109760841570047E-2</v>
      </c>
      <c r="R1151" s="13">
        <f t="shared" si="1463"/>
        <v>0.13299776921684506</v>
      </c>
      <c r="S1151" s="13">
        <f t="shared" si="1464"/>
        <v>2.5373361122400209E-2</v>
      </c>
      <c r="T1151" s="13">
        <f t="shared" si="1465"/>
        <v>3.4978441028949821E-2</v>
      </c>
      <c r="U1151" s="13">
        <f t="shared" si="1466"/>
        <v>8.2153520031860494E-2</v>
      </c>
      <c r="V1151" s="13">
        <f t="shared" si="1467"/>
        <v>2.5265323177623036E-3</v>
      </c>
      <c r="W1151" s="13">
        <f t="shared" si="1468"/>
        <v>4.9642479768009576E-3</v>
      </c>
      <c r="X1151" s="13">
        <f t="shared" si="1469"/>
        <v>7.2021309647428301E-3</v>
      </c>
      <c r="Y1151" s="13">
        <f t="shared" si="1470"/>
        <v>5.224425801824451E-3</v>
      </c>
      <c r="Z1151" s="13">
        <f t="shared" si="1471"/>
        <v>6.4317721193266245E-2</v>
      </c>
      <c r="AA1151" s="13">
        <f t="shared" si="1472"/>
        <v>3.9729442287407726E-2</v>
      </c>
      <c r="AB1151" s="13">
        <f t="shared" si="1473"/>
        <v>1.2270557438792738E-2</v>
      </c>
      <c r="AC1151" s="13">
        <f t="shared" si="1474"/>
        <v>1.4151231703482742E-4</v>
      </c>
      <c r="AD1151" s="13">
        <f t="shared" si="1475"/>
        <v>7.6661144018945308E-4</v>
      </c>
      <c r="AE1151" s="13">
        <f t="shared" si="1476"/>
        <v>1.1121998774268585E-3</v>
      </c>
      <c r="AF1151" s="13">
        <f t="shared" si="1477"/>
        <v>8.0678979108544339E-4</v>
      </c>
      <c r="AG1151" s="13">
        <f t="shared" si="1478"/>
        <v>3.9016354296892032E-4</v>
      </c>
      <c r="AH1151" s="13">
        <f t="shared" si="1479"/>
        <v>2.3328037476797674E-2</v>
      </c>
      <c r="AI1151" s="13">
        <f t="shared" si="1480"/>
        <v>1.4409868717642785E-2</v>
      </c>
      <c r="AJ1151" s="13">
        <f t="shared" si="1481"/>
        <v>4.4505311830501269E-3</v>
      </c>
      <c r="AK1151" s="13">
        <f t="shared" si="1482"/>
        <v>9.1637327165238771E-4</v>
      </c>
      <c r="AL1151" s="13">
        <f t="shared" si="1483"/>
        <v>5.072751640000082E-6</v>
      </c>
      <c r="AM1151" s="13">
        <f t="shared" si="1484"/>
        <v>9.4708097254733308E-5</v>
      </c>
      <c r="AN1151" s="13">
        <f t="shared" si="1485"/>
        <v>1.374025074971671E-4</v>
      </c>
      <c r="AO1151" s="13">
        <f t="shared" si="1486"/>
        <v>9.9671778938445038E-5</v>
      </c>
      <c r="AP1151" s="13">
        <f t="shared" si="1487"/>
        <v>4.8201272294632007E-5</v>
      </c>
      <c r="AQ1151" s="13">
        <f t="shared" si="1488"/>
        <v>1.7482601461263034E-5</v>
      </c>
      <c r="AR1151" s="13">
        <f t="shared" si="1489"/>
        <v>6.7688633542676135E-3</v>
      </c>
      <c r="AS1151" s="13">
        <f t="shared" si="1490"/>
        <v>4.181167507111231E-3</v>
      </c>
      <c r="AT1151" s="13">
        <f t="shared" si="1491"/>
        <v>1.2913661280738249E-3</v>
      </c>
      <c r="AU1151" s="13">
        <f t="shared" si="1492"/>
        <v>2.6589486850265681E-4</v>
      </c>
      <c r="AV1151" s="13">
        <f t="shared" si="1493"/>
        <v>4.1061213910825527E-5</v>
      </c>
      <c r="AW1151" s="13">
        <f t="shared" si="1494"/>
        <v>1.2627880571887691E-7</v>
      </c>
      <c r="AX1151" s="13">
        <f t="shared" si="1495"/>
        <v>9.7502933204720455E-6</v>
      </c>
      <c r="AY1151" s="13">
        <f t="shared" si="1496"/>
        <v>1.4145725549340844E-5</v>
      </c>
      <c r="AZ1151" s="13">
        <f t="shared" si="1497"/>
        <v>1.0261309313491851E-5</v>
      </c>
      <c r="BA1151" s="13">
        <f t="shared" si="1498"/>
        <v>4.962369184004658E-6</v>
      </c>
      <c r="BB1151" s="13">
        <f t="shared" si="1499"/>
        <v>1.7998513030384898E-6</v>
      </c>
      <c r="BC1151" s="13">
        <f t="shared" si="1500"/>
        <v>5.222448540896482E-7</v>
      </c>
      <c r="BD1151" s="13">
        <f t="shared" si="1501"/>
        <v>1.6367111590619085E-3</v>
      </c>
      <c r="BE1151" s="13">
        <f t="shared" si="1502"/>
        <v>1.0110063032194954E-3</v>
      </c>
      <c r="BF1151" s="13">
        <f t="shared" si="1503"/>
        <v>3.122523297682508E-4</v>
      </c>
      <c r="BG1151" s="13">
        <f t="shared" si="1504"/>
        <v>6.4293379203942406E-5</v>
      </c>
      <c r="BH1151" s="13">
        <f t="shared" si="1505"/>
        <v>9.9286015236376106E-6</v>
      </c>
      <c r="BI1151" s="13">
        <f t="shared" si="1506"/>
        <v>1.2265913465520194E-6</v>
      </c>
      <c r="BJ1151" s="14">
        <f t="shared" si="1507"/>
        <v>0.15805593172000307</v>
      </c>
      <c r="BK1151" s="14">
        <f t="shared" si="1508"/>
        <v>0.26768778418001343</v>
      </c>
      <c r="BL1151" s="14">
        <f t="shared" si="1509"/>
        <v>0.50918391464543333</v>
      </c>
      <c r="BM1151" s="14">
        <f t="shared" si="1510"/>
        <v>0.34109034629906271</v>
      </c>
      <c r="BN1151" s="14">
        <f t="shared" si="1511"/>
        <v>0.65814098599290971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1.62</v>
      </c>
      <c r="F1152" s="10">
        <f>VLOOKUP(B1152,home!$B$2:$E$405,3,FALSE)</f>
        <v>0.62</v>
      </c>
      <c r="G1152" s="10">
        <f>VLOOKUP(C1152,away!$B$2:$E$405,4,FALSE)</f>
        <v>1.23</v>
      </c>
      <c r="H1152" s="10">
        <f>VLOOKUP(A1152,away!$A$2:$E$405,3,FALSE)</f>
        <v>1.56</v>
      </c>
      <c r="I1152" s="10">
        <f>VLOOKUP(C1152,away!$B$2:$E$405,3,FALSE)</f>
        <v>1.23</v>
      </c>
      <c r="J1152" s="10">
        <f>VLOOKUP(B1152,home!$B$2:$E$405,4,FALSE)</f>
        <v>1.28</v>
      </c>
      <c r="K1152" s="12">
        <f t="shared" si="1456"/>
        <v>1.235412</v>
      </c>
      <c r="L1152" s="12">
        <f t="shared" si="1457"/>
        <v>2.456064</v>
      </c>
      <c r="M1152" s="13">
        <f t="shared" si="1458"/>
        <v>2.4935170555585615E-2</v>
      </c>
      <c r="N1152" s="13">
        <f t="shared" si="1459"/>
        <v>3.0805208926417135E-2</v>
      </c>
      <c r="O1152" s="13">
        <f t="shared" si="1460"/>
        <v>6.1242374735433827E-2</v>
      </c>
      <c r="P1152" s="13">
        <f t="shared" si="1461"/>
        <v>7.5659564656651773E-2</v>
      </c>
      <c r="Q1152" s="13">
        <f t="shared" si="1462"/>
        <v>1.9028562385101429E-2</v>
      </c>
      <c r="R1152" s="13">
        <f t="shared" si="1463"/>
        <v>7.5207595931104293E-2</v>
      </c>
      <c r="S1152" s="13">
        <f t="shared" si="1464"/>
        <v>5.739252626399003E-2</v>
      </c>
      <c r="T1152" s="13">
        <f t="shared" si="1465"/>
        <v>4.6735367045801751E-2</v>
      </c>
      <c r="U1152" s="13">
        <f t="shared" si="1466"/>
        <v>9.2912366504437419E-2</v>
      </c>
      <c r="V1152" s="13">
        <f t="shared" si="1467"/>
        <v>1.9349258519091309E-2</v>
      </c>
      <c r="W1152" s="13">
        <f t="shared" si="1468"/>
        <v>7.836038104434305E-3</v>
      </c>
      <c r="X1152" s="13">
        <f t="shared" si="1469"/>
        <v>1.9245811090929335E-2</v>
      </c>
      <c r="Y1152" s="13">
        <f t="shared" si="1470"/>
        <v>2.363447188561614E-2</v>
      </c>
      <c r="Z1152" s="13">
        <f t="shared" si="1471"/>
        <v>6.1571556297643916E-2</v>
      </c>
      <c r="AA1152" s="13">
        <f t="shared" si="1472"/>
        <v>7.6066239508784855E-2</v>
      </c>
      <c r="AB1152" s="13">
        <f t="shared" si="1473"/>
        <v>4.6986572542013473E-2</v>
      </c>
      <c r="AC1152" s="13">
        <f t="shared" si="1474"/>
        <v>3.669406613642364E-3</v>
      </c>
      <c r="AD1152" s="13">
        <f t="shared" si="1475"/>
        <v>2.4201838766688489E-3</v>
      </c>
      <c r="AE1152" s="13">
        <f t="shared" si="1476"/>
        <v>5.9441264928667996E-3</v>
      </c>
      <c r="AF1152" s="13">
        <f t="shared" si="1477"/>
        <v>7.2995775452882041E-3</v>
      </c>
      <c r="AG1152" s="13">
        <f t="shared" si="1478"/>
        <v>5.9760765413969094E-3</v>
      </c>
      <c r="AH1152" s="13">
        <f t="shared" si="1479"/>
        <v>3.7805920711654117E-2</v>
      </c>
      <c r="AI1152" s="13">
        <f t="shared" si="1480"/>
        <v>4.6705888118226034E-2</v>
      </c>
      <c r="AJ1152" s="13">
        <f t="shared" si="1481"/>
        <v>2.8850507325956939E-2</v>
      </c>
      <c r="AK1152" s="13">
        <f t="shared" si="1482"/>
        <v>1.1880754318858367E-2</v>
      </c>
      <c r="AL1152" s="13">
        <f t="shared" si="1483"/>
        <v>4.4535601842792254E-4</v>
      </c>
      <c r="AM1152" s="13">
        <f t="shared" si="1484"/>
        <v>5.9798484068864237E-4</v>
      </c>
      <c r="AN1152" s="13">
        <f t="shared" si="1485"/>
        <v>1.4686890397611096E-3</v>
      </c>
      <c r="AO1152" s="13">
        <f t="shared" si="1486"/>
        <v>1.8035971388759154E-3</v>
      </c>
      <c r="AP1152" s="13">
        <f t="shared" si="1487"/>
        <v>1.4765833344320455E-3</v>
      </c>
      <c r="AQ1152" s="13">
        <f t="shared" si="1488"/>
        <v>9.0664579267462665E-4</v>
      </c>
      <c r="AR1152" s="13">
        <f t="shared" si="1489"/>
        <v>1.85707521693496E-2</v>
      </c>
      <c r="AS1152" s="13">
        <f t="shared" si="1490"/>
        <v>2.2942530079040527E-2</v>
      </c>
      <c r="AT1152" s="13">
        <f t="shared" si="1491"/>
        <v>1.4171738485003811E-2</v>
      </c>
      <c r="AU1152" s="13">
        <f t="shared" si="1492"/>
        <v>5.8359785950785068E-3</v>
      </c>
      <c r="AV1152" s="13">
        <f t="shared" si="1493"/>
        <v>1.8024594970257827E-3</v>
      </c>
      <c r="AW1152" s="13">
        <f t="shared" si="1494"/>
        <v>3.7536719911743318E-5</v>
      </c>
      <c r="AX1152" s="13">
        <f t="shared" si="1495"/>
        <v>1.2312627466747267E-4</v>
      </c>
      <c r="AY1152" s="13">
        <f t="shared" si="1496"/>
        <v>3.0240601066489157E-4</v>
      </c>
      <c r="AZ1152" s="13">
        <f t="shared" si="1497"/>
        <v>3.713642580888282E-4</v>
      </c>
      <c r="BA1152" s="13">
        <f t="shared" si="1498"/>
        <v>3.0403146172622661E-4</v>
      </c>
      <c r="BB1152" s="13">
        <f t="shared" si="1499"/>
        <v>1.8668018200329072E-4</v>
      </c>
      <c r="BC1152" s="13">
        <f t="shared" si="1500"/>
        <v>9.1699694906345985E-5</v>
      </c>
      <c r="BD1152" s="13">
        <f t="shared" si="1501"/>
        <v>7.6018259760102487E-3</v>
      </c>
      <c r="BE1152" s="13">
        <f t="shared" si="1502"/>
        <v>9.3913870326747719E-3</v>
      </c>
      <c r="BF1152" s="13">
        <f t="shared" si="1503"/>
        <v>5.8011161184054047E-3</v>
      </c>
      <c r="BG1152" s="13">
        <f t="shared" si="1504"/>
        <v>2.3889228220238183E-3</v>
      </c>
      <c r="BH1152" s="13">
        <f t="shared" si="1505"/>
        <v>7.3782598035052255E-4</v>
      </c>
      <c r="BI1152" s="13">
        <f t="shared" si="1506"/>
        <v>1.8230381400735968E-4</v>
      </c>
      <c r="BJ1152" s="14">
        <f t="shared" si="1507"/>
        <v>0.17655823192301029</v>
      </c>
      <c r="BK1152" s="14">
        <f t="shared" si="1508"/>
        <v>0.18175368863805391</v>
      </c>
      <c r="BL1152" s="14">
        <f t="shared" si="1509"/>
        <v>0.56708506026543981</v>
      </c>
      <c r="BM1152" s="14">
        <f t="shared" si="1510"/>
        <v>0.69982519064310056</v>
      </c>
      <c r="BN1152" s="14">
        <f t="shared" si="1511"/>
        <v>0.28687847719029402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1.62</v>
      </c>
      <c r="F1153" s="10">
        <f>VLOOKUP(B1153,home!$B$2:$E$405,3,FALSE)</f>
        <v>0.82</v>
      </c>
      <c r="G1153" s="10">
        <f>VLOOKUP(C1153,away!$B$2:$E$405,4,FALSE)</f>
        <v>0</v>
      </c>
      <c r="H1153" s="10">
        <f>VLOOKUP(A1153,away!$A$2:$E$405,3,FALSE)</f>
        <v>1.56</v>
      </c>
      <c r="I1153" s="10">
        <f>VLOOKUP(C1153,away!$B$2:$E$405,3,FALSE)</f>
        <v>0.93</v>
      </c>
      <c r="J1153" s="10">
        <f>VLOOKUP(B1153,home!$B$2:$E$405,4,FALSE)</f>
        <v>1.5</v>
      </c>
      <c r="K1153" s="12">
        <f t="shared" si="1456"/>
        <v>0</v>
      </c>
      <c r="L1153" s="12">
        <f t="shared" si="1457"/>
        <v>2.1762000000000001</v>
      </c>
      <c r="M1153" s="13">
        <f t="shared" si="1458"/>
        <v>0.11347190565152011</v>
      </c>
      <c r="N1153" s="13">
        <f t="shared" si="1459"/>
        <v>0</v>
      </c>
      <c r="O1153" s="13">
        <f t="shared" si="1460"/>
        <v>0.2469375610788381</v>
      </c>
      <c r="P1153" s="13">
        <f t="shared" si="1461"/>
        <v>0</v>
      </c>
      <c r="Q1153" s="13">
        <f t="shared" si="1462"/>
        <v>0</v>
      </c>
      <c r="R1153" s="13">
        <f t="shared" si="1463"/>
        <v>0.26869276020988381</v>
      </c>
      <c r="S1153" s="13">
        <f t="shared" si="1464"/>
        <v>0</v>
      </c>
      <c r="T1153" s="13">
        <f t="shared" si="1465"/>
        <v>0</v>
      </c>
      <c r="U1153" s="13">
        <f t="shared" si="1466"/>
        <v>0</v>
      </c>
      <c r="V1153" s="13">
        <f t="shared" si="1467"/>
        <v>0</v>
      </c>
      <c r="W1153" s="13">
        <f t="shared" si="1468"/>
        <v>0</v>
      </c>
      <c r="X1153" s="13">
        <f t="shared" si="1469"/>
        <v>0</v>
      </c>
      <c r="Y1153" s="13">
        <f t="shared" si="1470"/>
        <v>0</v>
      </c>
      <c r="Z1153" s="13">
        <f t="shared" si="1471"/>
        <v>0.19490972825624972</v>
      </c>
      <c r="AA1153" s="13">
        <f t="shared" si="1472"/>
        <v>0</v>
      </c>
      <c r="AB1153" s="13">
        <f t="shared" si="1473"/>
        <v>0</v>
      </c>
      <c r="AC1153" s="13">
        <f t="shared" si="1474"/>
        <v>0</v>
      </c>
      <c r="AD1153" s="13">
        <f t="shared" si="1475"/>
        <v>0</v>
      </c>
      <c r="AE1153" s="13">
        <f t="shared" si="1476"/>
        <v>0</v>
      </c>
      <c r="AF1153" s="13">
        <f t="shared" si="1477"/>
        <v>0</v>
      </c>
      <c r="AG1153" s="13">
        <f t="shared" si="1478"/>
        <v>0</v>
      </c>
      <c r="AH1153" s="13">
        <f t="shared" si="1479"/>
        <v>0.1060406376578127</v>
      </c>
      <c r="AI1153" s="13">
        <f t="shared" si="1480"/>
        <v>0</v>
      </c>
      <c r="AJ1153" s="13">
        <f t="shared" si="1481"/>
        <v>0</v>
      </c>
      <c r="AK1153" s="13">
        <f t="shared" si="1482"/>
        <v>0</v>
      </c>
      <c r="AL1153" s="13">
        <f t="shared" si="1483"/>
        <v>0</v>
      </c>
      <c r="AM1153" s="13">
        <f t="shared" si="1484"/>
        <v>0</v>
      </c>
      <c r="AN1153" s="13">
        <f t="shared" si="1485"/>
        <v>0</v>
      </c>
      <c r="AO1153" s="13">
        <f t="shared" si="1486"/>
        <v>0</v>
      </c>
      <c r="AP1153" s="13">
        <f t="shared" si="1487"/>
        <v>0</v>
      </c>
      <c r="AQ1153" s="13">
        <f t="shared" si="1488"/>
        <v>0</v>
      </c>
      <c r="AR1153" s="13">
        <f t="shared" si="1489"/>
        <v>4.6153127134186366E-2</v>
      </c>
      <c r="AS1153" s="13">
        <f t="shared" si="1490"/>
        <v>0</v>
      </c>
      <c r="AT1153" s="13">
        <f t="shared" si="1491"/>
        <v>0</v>
      </c>
      <c r="AU1153" s="13">
        <f t="shared" si="1492"/>
        <v>0</v>
      </c>
      <c r="AV1153" s="13">
        <f t="shared" si="1493"/>
        <v>0</v>
      </c>
      <c r="AW1153" s="13">
        <f t="shared" si="1494"/>
        <v>0</v>
      </c>
      <c r="AX1153" s="13">
        <f t="shared" si="1495"/>
        <v>0</v>
      </c>
      <c r="AY1153" s="13">
        <f t="shared" si="1496"/>
        <v>0</v>
      </c>
      <c r="AZ1153" s="13">
        <f t="shared" si="1497"/>
        <v>0</v>
      </c>
      <c r="BA1153" s="13">
        <f t="shared" si="1498"/>
        <v>0</v>
      </c>
      <c r="BB1153" s="13">
        <f t="shared" si="1499"/>
        <v>0</v>
      </c>
      <c r="BC1153" s="13">
        <f t="shared" si="1500"/>
        <v>0</v>
      </c>
      <c r="BD1153" s="13">
        <f t="shared" si="1501"/>
        <v>1.673973921156939E-2</v>
      </c>
      <c r="BE1153" s="13">
        <f t="shared" si="1502"/>
        <v>0</v>
      </c>
      <c r="BF1153" s="13">
        <f t="shared" si="1503"/>
        <v>0</v>
      </c>
      <c r="BG1153" s="13">
        <f t="shared" si="1504"/>
        <v>0</v>
      </c>
      <c r="BH1153" s="13">
        <f t="shared" si="1505"/>
        <v>0</v>
      </c>
      <c r="BI1153" s="13">
        <f t="shared" si="1506"/>
        <v>0</v>
      </c>
      <c r="BJ1153" s="14">
        <f t="shared" si="1507"/>
        <v>0</v>
      </c>
      <c r="BK1153" s="14">
        <f t="shared" si="1508"/>
        <v>0.11347190565152011</v>
      </c>
      <c r="BL1153" s="14">
        <f t="shared" si="1509"/>
        <v>0.68456382529229032</v>
      </c>
      <c r="BM1153" s="14">
        <f t="shared" si="1510"/>
        <v>0.36384323225981818</v>
      </c>
      <c r="BN1153" s="14">
        <f t="shared" si="1511"/>
        <v>0.62910222694024198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1.62</v>
      </c>
      <c r="F1154" s="10">
        <f>VLOOKUP(B1154,home!$B$2:$E$405,3,FALSE)</f>
        <v>1.65</v>
      </c>
      <c r="G1154" s="10">
        <f>VLOOKUP(C1154,away!$B$2:$E$405,4,FALSE)</f>
        <v>0</v>
      </c>
      <c r="H1154" s="10">
        <f>VLOOKUP(A1154,away!$A$2:$E$405,3,FALSE)</f>
        <v>1.56</v>
      </c>
      <c r="I1154" s="10">
        <f>VLOOKUP(C1154,away!$B$2:$E$405,3,FALSE)</f>
        <v>0</v>
      </c>
      <c r="J1154" s="10">
        <f>VLOOKUP(B1154,home!$B$2:$E$405,4,FALSE)</f>
        <v>0.21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1.2931034482758601</v>
      </c>
      <c r="F1155" s="10" t="e">
        <f>VLOOKUP(B1155,home!$B$2:$E$405,3,FALSE)</f>
        <v>#N/A</v>
      </c>
      <c r="G1155" s="10">
        <f>VLOOKUP(C1155,away!$B$2:$E$405,4,FALSE)</f>
        <v>1.55</v>
      </c>
      <c r="H1155" s="10">
        <f>VLOOKUP(A1155,away!$A$2:$E$405,3,FALSE)</f>
        <v>1.13793103448276</v>
      </c>
      <c r="I1155" s="10">
        <f>VLOOKUP(C1155,away!$B$2:$E$405,3,FALSE)</f>
        <v>0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1.2931034482758601</v>
      </c>
      <c r="F1156" s="10">
        <f>VLOOKUP(B1156,home!$B$2:$E$405,3,FALSE)</f>
        <v>2.3199999999999998</v>
      </c>
      <c r="G1156" s="10">
        <f>VLOOKUP(C1156,away!$B$2:$E$405,4,FALSE)</f>
        <v>1.29</v>
      </c>
      <c r="H1156" s="10">
        <f>VLOOKUP(A1156,away!$A$2:$E$405,3,FALSE)</f>
        <v>1.13793103448276</v>
      </c>
      <c r="I1156" s="10">
        <f>VLOOKUP(C1156,away!$B$2:$E$405,3,FALSE)</f>
        <v>1.55</v>
      </c>
      <c r="J1156" s="10">
        <f>VLOOKUP(B1156,home!$B$2:$E$405,4,FALSE)</f>
        <v>0.44</v>
      </c>
      <c r="K1156" s="12">
        <f t="shared" si="1456"/>
        <v>3.8699999999999939</v>
      </c>
      <c r="L1156" s="12">
        <f t="shared" si="1457"/>
        <v>0.77606896551724236</v>
      </c>
      <c r="M1156" s="13">
        <f t="shared" si="1458"/>
        <v>9.599262892214435E-3</v>
      </c>
      <c r="N1156" s="13">
        <f t="shared" si="1459"/>
        <v>3.7149147392869807E-2</v>
      </c>
      <c r="O1156" s="13">
        <f t="shared" si="1460"/>
        <v>7.4496900224889084E-3</v>
      </c>
      <c r="P1156" s="13">
        <f t="shared" si="1461"/>
        <v>2.8830300387032031E-2</v>
      </c>
      <c r="Q1156" s="13">
        <f t="shared" si="1462"/>
        <v>7.1883600205202972E-2</v>
      </c>
      <c r="R1156" s="13">
        <f t="shared" si="1463"/>
        <v>2.8907366145885442E-3</v>
      </c>
      <c r="S1156" s="13">
        <f t="shared" si="1464"/>
        <v>2.1647136601515519E-2</v>
      </c>
      <c r="T1156" s="13">
        <f t="shared" si="1465"/>
        <v>5.5786631248906898E-2</v>
      </c>
      <c r="U1156" s="13">
        <f t="shared" si="1466"/>
        <v>1.1187150698457649E-2</v>
      </c>
      <c r="V1156" s="13">
        <f t="shared" si="1467"/>
        <v>7.2238584907618796E-3</v>
      </c>
      <c r="W1156" s="13">
        <f t="shared" si="1468"/>
        <v>9.2729844264711675E-2</v>
      </c>
      <c r="X1156" s="13">
        <f t="shared" si="1469"/>
        <v>7.1964754311089785E-2</v>
      </c>
      <c r="Y1156" s="13">
        <f t="shared" si="1470"/>
        <v>2.7924806215954976E-2</v>
      </c>
      <c r="Z1156" s="13">
        <f t="shared" si="1471"/>
        <v>7.4780365802218232E-4</v>
      </c>
      <c r="AA1156" s="13">
        <f t="shared" si="1472"/>
        <v>2.8940001565458408E-3</v>
      </c>
      <c r="AB1156" s="13">
        <f t="shared" si="1473"/>
        <v>5.5998903029161945E-3</v>
      </c>
      <c r="AC1156" s="13">
        <f t="shared" si="1474"/>
        <v>1.3560026208561332E-3</v>
      </c>
      <c r="AD1156" s="13">
        <f t="shared" si="1475"/>
        <v>8.9716124326108412E-2</v>
      </c>
      <c r="AE1156" s="13">
        <f t="shared" si="1476"/>
        <v>6.962589979597926E-2</v>
      </c>
      <c r="AF1156" s="13">
        <f t="shared" si="1477"/>
        <v>2.7017250013936397E-2</v>
      </c>
      <c r="AG1156" s="13">
        <f t="shared" si="1478"/>
        <v>6.9890830898121075E-3</v>
      </c>
      <c r="AH1156" s="13">
        <f t="shared" si="1479"/>
        <v>1.4508680282282116E-4</v>
      </c>
      <c r="AI1156" s="13">
        <f t="shared" si="1480"/>
        <v>5.6148592692431695E-4</v>
      </c>
      <c r="AJ1156" s="13">
        <f t="shared" si="1481"/>
        <v>1.0864752685985518E-3</v>
      </c>
      <c r="AK1156" s="13">
        <f t="shared" si="1482"/>
        <v>1.4015530964921297E-3</v>
      </c>
      <c r="AL1156" s="13">
        <f t="shared" si="1483"/>
        <v>1.6290402012676423E-4</v>
      </c>
      <c r="AM1156" s="13">
        <f t="shared" si="1484"/>
        <v>6.94402802284078E-2</v>
      </c>
      <c r="AN1156" s="13">
        <f t="shared" si="1485"/>
        <v>5.3890446442087861E-2</v>
      </c>
      <c r="AO1156" s="13">
        <f t="shared" si="1486"/>
        <v>2.0911351510786737E-2</v>
      </c>
      <c r="AP1156" s="13">
        <f t="shared" si="1487"/>
        <v>5.4095503115145624E-3</v>
      </c>
      <c r="AQ1156" s="13">
        <f t="shared" si="1488"/>
        <v>1.0495460285426454E-3</v>
      </c>
      <c r="AR1156" s="13">
        <f t="shared" si="1489"/>
        <v>2.2519472995382193E-5</v>
      </c>
      <c r="AS1156" s="13">
        <f t="shared" si="1490"/>
        <v>8.7150360492128936E-5</v>
      </c>
      <c r="AT1156" s="13">
        <f t="shared" si="1491"/>
        <v>1.6863594755226927E-4</v>
      </c>
      <c r="AU1156" s="13">
        <f t="shared" si="1492"/>
        <v>2.17540372342427E-4</v>
      </c>
      <c r="AV1156" s="13">
        <f t="shared" si="1493"/>
        <v>2.104703102412978E-4</v>
      </c>
      <c r="AW1156" s="13">
        <f t="shared" si="1494"/>
        <v>1.3590661095675597E-5</v>
      </c>
      <c r="AX1156" s="13">
        <f t="shared" si="1495"/>
        <v>4.4788980747322932E-2</v>
      </c>
      <c r="AY1156" s="13">
        <f t="shared" si="1496"/>
        <v>3.4759337955146595E-2</v>
      </c>
      <c r="AZ1156" s="13">
        <f t="shared" si="1497"/>
        <v>1.3487821724457416E-2</v>
      </c>
      <c r="BA1156" s="13">
        <f t="shared" si="1498"/>
        <v>3.4891599509268853E-3</v>
      </c>
      <c r="BB1156" s="13">
        <f t="shared" si="1499"/>
        <v>6.7695718841000489E-4</v>
      </c>
      <c r="BC1156" s="13">
        <f t="shared" si="1500"/>
        <v>1.050730929817627E-4</v>
      </c>
      <c r="BD1156" s="13">
        <f t="shared" si="1501"/>
        <v>2.9127773519199548E-6</v>
      </c>
      <c r="BE1156" s="13">
        <f t="shared" si="1502"/>
        <v>1.1272448351930208E-5</v>
      </c>
      <c r="BF1156" s="13">
        <f t="shared" si="1503"/>
        <v>2.1812187560984919E-5</v>
      </c>
      <c r="BG1156" s="13">
        <f t="shared" si="1504"/>
        <v>2.8137721953670503E-5</v>
      </c>
      <c r="BH1156" s="13">
        <f t="shared" si="1505"/>
        <v>2.7223245990176169E-5</v>
      </c>
      <c r="BI1156" s="13">
        <f t="shared" si="1506"/>
        <v>2.1070792396396322E-5</v>
      </c>
      <c r="BJ1156" s="14">
        <f t="shared" si="1507"/>
        <v>0.79879564604515751</v>
      </c>
      <c r="BK1156" s="14">
        <f t="shared" si="1508"/>
        <v>0.10357880296765337</v>
      </c>
      <c r="BL1156" s="14">
        <f t="shared" si="1509"/>
        <v>3.4034814527063535E-2</v>
      </c>
      <c r="BM1156" s="14">
        <f t="shared" si="1510"/>
        <v>0.74460858238944905</v>
      </c>
      <c r="BN1156" s="14">
        <f t="shared" si="1511"/>
        <v>0.15780273751439672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1.2931034482758601</v>
      </c>
      <c r="F1157" s="10">
        <f>VLOOKUP(B1157,home!$B$2:$E$405,3,FALSE)</f>
        <v>4.25</v>
      </c>
      <c r="G1157" s="10">
        <f>VLOOKUP(C1157,away!$B$2:$E$405,4,FALSE)</f>
        <v>2.06</v>
      </c>
      <c r="H1157" s="10">
        <f>VLOOKUP(A1157,away!$A$2:$E$405,3,FALSE)</f>
        <v>1.13793103448276</v>
      </c>
      <c r="I1157" s="10">
        <f>VLOOKUP(C1157,away!$B$2:$E$405,3,FALSE)</f>
        <v>0.52</v>
      </c>
      <c r="J1157" s="10">
        <f>VLOOKUP(B1157,home!$B$2:$E$405,4,FALSE)</f>
        <v>1.32</v>
      </c>
      <c r="K1157" s="12">
        <f t="shared" si="1456"/>
        <v>11.321120689655157</v>
      </c>
      <c r="L1157" s="12">
        <f t="shared" si="1457"/>
        <v>0.78107586206896651</v>
      </c>
      <c r="M1157" s="13">
        <f t="shared" si="1458"/>
        <v>5.5473148853188206E-6</v>
      </c>
      <c r="N1157" s="13">
        <f t="shared" si="1459"/>
        <v>6.2801821320214934E-5</v>
      </c>
      <c r="O1157" s="13">
        <f t="shared" si="1460"/>
        <v>4.332873756218408E-6</v>
      </c>
      <c r="P1157" s="13">
        <f t="shared" si="1461"/>
        <v>4.905298672718808E-5</v>
      </c>
      <c r="Q1157" s="13">
        <f t="shared" si="1462"/>
        <v>3.5549349934815594E-4</v>
      </c>
      <c r="R1157" s="13">
        <f t="shared" si="1463"/>
        <v>1.6921515521871469E-6</v>
      </c>
      <c r="S1157" s="13">
        <f t="shared" si="1464"/>
        <v>1.0843964857780916E-4</v>
      </c>
      <c r="T1157" s="13">
        <f t="shared" si="1465"/>
        <v>2.776673914632745E-4</v>
      </c>
      <c r="U1157" s="13">
        <f t="shared" si="1466"/>
        <v>1.9157051947498E-5</v>
      </c>
      <c r="V1157" s="13">
        <f t="shared" si="1467"/>
        <v>1.06543811482679E-4</v>
      </c>
      <c r="W1157" s="13">
        <f t="shared" si="1468"/>
        <v>1.3415282701694392E-3</v>
      </c>
      <c r="X1157" s="13">
        <f t="shared" si="1469"/>
        <v>1.0478353501124841E-3</v>
      </c>
      <c r="Y1157" s="13">
        <f t="shared" si="1470"/>
        <v>4.0921944969772291E-4</v>
      </c>
      <c r="Z1157" s="13">
        <f t="shared" si="1471"/>
        <v>4.4056624412530514E-7</v>
      </c>
      <c r="AA1157" s="13">
        <f t="shared" si="1472"/>
        <v>4.9877036215306577E-6</v>
      </c>
      <c r="AB1157" s="13">
        <f t="shared" si="1473"/>
        <v>2.8233197331789352E-5</v>
      </c>
      <c r="AC1157" s="13">
        <f t="shared" si="1474"/>
        <v>5.8883129479852728E-5</v>
      </c>
      <c r="AD1157" s="13">
        <f t="shared" si="1475"/>
        <v>3.7969008637931323E-3</v>
      </c>
      <c r="AE1157" s="13">
        <f t="shared" si="1476"/>
        <v>2.9656676153776242E-3</v>
      </c>
      <c r="AF1157" s="13">
        <f t="shared" si="1477"/>
        <v>1.1582056946455471E-3</v>
      </c>
      <c r="AG1157" s="13">
        <f t="shared" si="1478"/>
        <v>3.0154883713281891E-4</v>
      </c>
      <c r="AH1157" s="13">
        <f t="shared" si="1479"/>
        <v>8.6028914732164865E-8</v>
      </c>
      <c r="AI1157" s="13">
        <f t="shared" si="1480"/>
        <v>9.7394372648289106E-7</v>
      </c>
      <c r="AJ1157" s="13">
        <f t="shared" si="1481"/>
        <v>5.5130672362226527E-6</v>
      </c>
      <c r="AK1157" s="13">
        <f t="shared" si="1482"/>
        <v>2.0804699850486736E-5</v>
      </c>
      <c r="AL1157" s="13">
        <f t="shared" si="1483"/>
        <v>2.0827325857955222E-5</v>
      </c>
      <c r="AM1157" s="13">
        <f t="shared" si="1484"/>
        <v>8.5970345851315976E-3</v>
      </c>
      <c r="AN1157" s="13">
        <f t="shared" si="1485"/>
        <v>6.7149361998183835E-3</v>
      </c>
      <c r="AO1157" s="13">
        <f t="shared" si="1486"/>
        <v>2.622437290505627E-3</v>
      </c>
      <c r="AP1157" s="13">
        <f t="shared" si="1487"/>
        <v>6.8277415580116237E-4</v>
      </c>
      <c r="AQ1157" s="13">
        <f t="shared" si="1488"/>
        <v>1.3332460308520093E-4</v>
      </c>
      <c r="AR1157" s="13">
        <f t="shared" si="1489"/>
        <v>1.3439021747456658E-8</v>
      </c>
      <c r="AS1157" s="13">
        <f t="shared" si="1490"/>
        <v>1.5214478715385719E-7</v>
      </c>
      <c r="AT1157" s="13">
        <f t="shared" si="1491"/>
        <v>8.612247488353567E-7</v>
      </c>
      <c r="AU1157" s="13">
        <f t="shared" si="1492"/>
        <v>3.2500097741610056E-6</v>
      </c>
      <c r="AV1157" s="13">
        <f t="shared" si="1493"/>
        <v>9.1984382239589101E-6</v>
      </c>
      <c r="AW1157" s="13">
        <f t="shared" si="1494"/>
        <v>5.115801067692695E-6</v>
      </c>
      <c r="AX1157" s="13">
        <f t="shared" si="1495"/>
        <v>1.622134435190237E-2</v>
      </c>
      <c r="AY1157" s="13">
        <f t="shared" si="1496"/>
        <v>1.2670100523579706E-2</v>
      </c>
      <c r="AZ1157" s="13">
        <f t="shared" si="1497"/>
        <v>4.948154844477741E-3</v>
      </c>
      <c r="BA1157" s="13">
        <f t="shared" si="1498"/>
        <v>1.2882947702670614E-3</v>
      </c>
      <c r="BB1157" s="13">
        <f t="shared" si="1499"/>
        <v>2.5156398707132155E-4</v>
      </c>
      <c r="BC1157" s="13">
        <f t="shared" si="1500"/>
        <v>3.9298111613447761E-5</v>
      </c>
      <c r="BD1157" s="13">
        <f t="shared" si="1501"/>
        <v>1.7494825827930495E-9</v>
      </c>
      <c r="BE1157" s="13">
        <f t="shared" si="1502"/>
        <v>1.9806103464249737E-8</v>
      </c>
      <c r="BF1157" s="13">
        <f t="shared" si="1503"/>
        <v>1.1211364385528422E-7</v>
      </c>
      <c r="BG1157" s="13">
        <f t="shared" si="1504"/>
        <v>4.23084031014229E-7</v>
      </c>
      <c r="BH1157" s="13">
        <f t="shared" si="1505"/>
        <v>1.1974463442444729E-6</v>
      </c>
      <c r="BI1157" s="13">
        <f t="shared" si="1506"/>
        <v>2.7112869165156086E-6</v>
      </c>
      <c r="BJ1157" s="14">
        <f t="shared" si="1507"/>
        <v>6.5886132216314036E-2</v>
      </c>
      <c r="BK1157" s="14">
        <f t="shared" si="1508"/>
        <v>1.3019394740590509E-2</v>
      </c>
      <c r="BL1157" s="14">
        <f t="shared" si="1509"/>
        <v>1.0372146101468126E-4</v>
      </c>
      <c r="BM1157" s="14">
        <f t="shared" si="1510"/>
        <v>6.5865783614062076E-2</v>
      </c>
      <c r="BN1157" s="14">
        <f t="shared" si="1511"/>
        <v>4.7892064758928333E-4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1.2931034482758601</v>
      </c>
      <c r="F1158" s="10">
        <f>VLOOKUP(B1158,home!$B$2:$E$405,3,FALSE)</f>
        <v>1.55</v>
      </c>
      <c r="G1158" s="10">
        <f>VLOOKUP(C1158,away!$B$2:$E$405,4,FALSE)</f>
        <v>1.29</v>
      </c>
      <c r="H1158" s="10">
        <f>VLOOKUP(A1158,away!$A$2:$E$405,3,FALSE)</f>
        <v>1.13793103448276</v>
      </c>
      <c r="I1158" s="10">
        <f>VLOOKUP(C1158,away!$B$2:$E$405,3,FALSE)</f>
        <v>0.52</v>
      </c>
      <c r="J1158" s="10">
        <f>VLOOKUP(B1158,home!$B$2:$E$405,4,FALSE)</f>
        <v>0.44</v>
      </c>
      <c r="K1158" s="12">
        <f t="shared" si="1456"/>
        <v>2.5855603448275826</v>
      </c>
      <c r="L1158" s="12">
        <f t="shared" si="1457"/>
        <v>0.26035862068965548</v>
      </c>
      <c r="M1158" s="13">
        <f t="shared" si="1458"/>
        <v>5.8080867892925075E-2</v>
      </c>
      <c r="N1158" s="13">
        <f t="shared" si="1459"/>
        <v>0.15017158881711662</v>
      </c>
      <c r="O1158" s="13">
        <f t="shared" si="1460"/>
        <v>1.512185465306007E-2</v>
      </c>
      <c r="P1158" s="13">
        <f t="shared" si="1461"/>
        <v>3.9098467731198579E-2</v>
      </c>
      <c r="Q1158" s="13">
        <f t="shared" si="1462"/>
        <v>0.19413885248264504</v>
      </c>
      <c r="R1158" s="13">
        <f t="shared" si="1463"/>
        <v>1.9685526098700838E-3</v>
      </c>
      <c r="S1158" s="13">
        <f t="shared" si="1464"/>
        <v>6.5800074722789604E-3</v>
      </c>
      <c r="T1158" s="13">
        <f t="shared" si="1465"/>
        <v>5.0545723854653966E-2</v>
      </c>
      <c r="U1158" s="13">
        <f t="shared" si="1466"/>
        <v>5.0898115647869321E-3</v>
      </c>
      <c r="V1158" s="13">
        <f t="shared" si="1467"/>
        <v>4.9216476413585378E-4</v>
      </c>
      <c r="W1158" s="13">
        <f t="shared" si="1468"/>
        <v>0.16731923945648627</v>
      </c>
      <c r="X1158" s="13">
        <f t="shared" si="1469"/>
        <v>4.3563006399732956E-2</v>
      </c>
      <c r="Y1158" s="13">
        <f t="shared" si="1470"/>
        <v>5.6710021296645522E-3</v>
      </c>
      <c r="Z1158" s="13">
        <f t="shared" si="1471"/>
        <v>1.7084321408693216E-4</v>
      </c>
      <c r="AA1158" s="13">
        <f t="shared" si="1472"/>
        <v>4.4172543952606085E-4</v>
      </c>
      <c r="AB1158" s="13">
        <f t="shared" si="1473"/>
        <v>5.7105388987005879E-4</v>
      </c>
      <c r="AC1158" s="13">
        <f t="shared" si="1474"/>
        <v>2.0706999618697423E-5</v>
      </c>
      <c r="AD1158" s="13">
        <f t="shared" si="1475"/>
        <v>0.10815349761635036</v>
      </c>
      <c r="AE1158" s="13">
        <f t="shared" si="1476"/>
        <v>2.8158695462154926E-2</v>
      </c>
      <c r="AF1158" s="13">
        <f t="shared" si="1477"/>
        <v>3.6656795554733581E-3</v>
      </c>
      <c r="AG1158" s="13">
        <f t="shared" si="1478"/>
        <v>3.1813042431777093E-4</v>
      </c>
      <c r="AH1158" s="13">
        <f t="shared" si="1479"/>
        <v>1.1120125893465297E-5</v>
      </c>
      <c r="AI1158" s="13">
        <f t="shared" si="1480"/>
        <v>2.8751756539634263E-5</v>
      </c>
      <c r="AJ1158" s="13">
        <f t="shared" si="1481"/>
        <v>3.7169700776507742E-5</v>
      </c>
      <c r="AK1158" s="13">
        <f t="shared" si="1482"/>
        <v>3.2034834785615137E-5</v>
      </c>
      <c r="AL1158" s="13">
        <f t="shared" si="1483"/>
        <v>5.5757566012556308E-7</v>
      </c>
      <c r="AM1158" s="13">
        <f t="shared" si="1484"/>
        <v>5.5927478918247987E-2</v>
      </c>
      <c r="AN1158" s="13">
        <f t="shared" si="1485"/>
        <v>1.4561201269804832E-2</v>
      </c>
      <c r="AO1158" s="13">
        <f t="shared" si="1486"/>
        <v>1.8955671390954228E-3</v>
      </c>
      <c r="AP1158" s="13">
        <f t="shared" si="1487"/>
        <v>1.6450908191984018E-4</v>
      </c>
      <c r="AQ1158" s="13">
        <f t="shared" si="1488"/>
        <v>1.0707839414892785E-5</v>
      </c>
      <c r="AR1158" s="13">
        <f t="shared" si="1489"/>
        <v>5.7904412790359004E-7</v>
      </c>
      <c r="AS1158" s="13">
        <f t="shared" si="1490"/>
        <v>1.4971535350127931E-6</v>
      </c>
      <c r="AT1158" s="13">
        <f t="shared" si="1491"/>
        <v>1.9354904051237563E-6</v>
      </c>
      <c r="AU1158" s="13">
        <f t="shared" si="1492"/>
        <v>1.668109079760752E-6</v>
      </c>
      <c r="AV1158" s="13">
        <f t="shared" si="1493"/>
        <v>1.0782491718690576E-6</v>
      </c>
      <c r="AW1158" s="13">
        <f t="shared" si="1494"/>
        <v>1.0426245502368197E-8</v>
      </c>
      <c r="AX1158" s="13">
        <f t="shared" si="1495"/>
        <v>2.4100645279533785E-2</v>
      </c>
      <c r="AY1158" s="13">
        <f t="shared" si="1496"/>
        <v>6.2748107627100735E-3</v>
      </c>
      <c r="AZ1158" s="13">
        <f t="shared" si="1497"/>
        <v>8.1685053763389979E-4</v>
      </c>
      <c r="BA1158" s="13">
        <f t="shared" si="1498"/>
        <v>7.0891359762655209E-5</v>
      </c>
      <c r="BB1158" s="13">
        <f t="shared" si="1499"/>
        <v>4.6142941616547644E-6</v>
      </c>
      <c r="BC1158" s="13">
        <f t="shared" si="1500"/>
        <v>2.4027425267695316E-7</v>
      </c>
      <c r="BD1158" s="13">
        <f t="shared" si="1501"/>
        <v>2.512652174323715E-8</v>
      </c>
      <c r="BE1158" s="13">
        <f t="shared" si="1502"/>
        <v>6.4966138222762001E-8</v>
      </c>
      <c r="BF1158" s="13">
        <f t="shared" si="1503"/>
        <v>8.3986935372680467E-8</v>
      </c>
      <c r="BG1158" s="13">
        <f t="shared" si="1504"/>
        <v>7.2384429861066526E-8</v>
      </c>
      <c r="BH1158" s="13">
        <f t="shared" si="1505"/>
        <v>4.6788577857931777E-8</v>
      </c>
      <c r="BI1158" s="13">
        <f t="shared" si="1506"/>
        <v>2.4194938300069253E-8</v>
      </c>
      <c r="BJ1158" s="14">
        <f t="shared" si="1507"/>
        <v>0.85553293295513377</v>
      </c>
      <c r="BK1158" s="14">
        <f t="shared" si="1508"/>
        <v>0.11054758319852737</v>
      </c>
      <c r="BL1158" s="14">
        <f t="shared" si="1509"/>
        <v>2.3309150068969456E-2</v>
      </c>
      <c r="BM1158" s="14">
        <f t="shared" si="1510"/>
        <v>0.52470552491343747</v>
      </c>
      <c r="BN1158" s="14">
        <f t="shared" si="1511"/>
        <v>0.45858018418681551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1.56944444444444</v>
      </c>
      <c r="F1159" s="10">
        <f>VLOOKUP(B1159,home!$B$2:$E$405,3,FALSE)</f>
        <v>0.67</v>
      </c>
      <c r="G1159" s="10">
        <f>VLOOKUP(C1159,away!$B$2:$E$405,4,FALSE)</f>
        <v>1.1200000000000001</v>
      </c>
      <c r="H1159" s="10">
        <f>VLOOKUP(A1159,away!$A$2:$E$405,3,FALSE)</f>
        <v>1.0833333333333299</v>
      </c>
      <c r="I1159" s="10">
        <f>VLOOKUP(C1159,away!$B$2:$E$405,3,FALSE)</f>
        <v>0.45</v>
      </c>
      <c r="J1159" s="10">
        <f>VLOOKUP(B1159,home!$B$2:$E$405,4,FALSE)</f>
        <v>0</v>
      </c>
      <c r="K1159" s="12">
        <f t="shared" si="1456"/>
        <v>1.177711111111108</v>
      </c>
      <c r="L1159" s="12">
        <f t="shared" si="1457"/>
        <v>0</v>
      </c>
      <c r="M1159" s="13">
        <f t="shared" si="1458"/>
        <v>0.30798287102473526</v>
      </c>
      <c r="N1159" s="13">
        <f t="shared" si="1459"/>
        <v>0.36271484923773001</v>
      </c>
      <c r="O1159" s="13">
        <f t="shared" si="1460"/>
        <v>0</v>
      </c>
      <c r="P1159" s="13">
        <f t="shared" si="1461"/>
        <v>0</v>
      </c>
      <c r="Q1159" s="13">
        <f t="shared" si="1462"/>
        <v>0.21358665405613264</v>
      </c>
      <c r="R1159" s="13">
        <f t="shared" si="1463"/>
        <v>0</v>
      </c>
      <c r="S1159" s="13">
        <f t="shared" si="1464"/>
        <v>0</v>
      </c>
      <c r="T1159" s="13">
        <f t="shared" si="1465"/>
        <v>0</v>
      </c>
      <c r="U1159" s="13">
        <f t="shared" si="1466"/>
        <v>0</v>
      </c>
      <c r="V1159" s="13">
        <f t="shared" si="1467"/>
        <v>0</v>
      </c>
      <c r="W1159" s="13">
        <f t="shared" si="1468"/>
        <v>8.3847791888983891E-2</v>
      </c>
      <c r="X1159" s="13">
        <f t="shared" si="1469"/>
        <v>0</v>
      </c>
      <c r="Y1159" s="13">
        <f t="shared" si="1470"/>
        <v>0</v>
      </c>
      <c r="Z1159" s="13">
        <f t="shared" si="1471"/>
        <v>0</v>
      </c>
      <c r="AA1159" s="13">
        <f t="shared" si="1472"/>
        <v>0</v>
      </c>
      <c r="AB1159" s="13">
        <f t="shared" si="1473"/>
        <v>0</v>
      </c>
      <c r="AC1159" s="13">
        <f t="shared" si="1474"/>
        <v>0</v>
      </c>
      <c r="AD1159" s="13">
        <f t="shared" si="1475"/>
        <v>2.4687119037447046E-2</v>
      </c>
      <c r="AE1159" s="13">
        <f t="shared" si="1476"/>
        <v>0</v>
      </c>
      <c r="AF1159" s="13">
        <f t="shared" si="1477"/>
        <v>0</v>
      </c>
      <c r="AG1159" s="13">
        <f t="shared" si="1478"/>
        <v>0</v>
      </c>
      <c r="AH1159" s="13">
        <f t="shared" si="1479"/>
        <v>0</v>
      </c>
      <c r="AI1159" s="13">
        <f t="shared" si="1480"/>
        <v>0</v>
      </c>
      <c r="AJ1159" s="13">
        <f t="shared" si="1481"/>
        <v>0</v>
      </c>
      <c r="AK1159" s="13">
        <f t="shared" si="1482"/>
        <v>0</v>
      </c>
      <c r="AL1159" s="13">
        <f t="shared" si="1483"/>
        <v>0</v>
      </c>
      <c r="AM1159" s="13">
        <f t="shared" si="1484"/>
        <v>5.8148588783447901E-3</v>
      </c>
      <c r="AN1159" s="13">
        <f t="shared" si="1485"/>
        <v>0</v>
      </c>
      <c r="AO1159" s="13">
        <f t="shared" si="1486"/>
        <v>0</v>
      </c>
      <c r="AP1159" s="13">
        <f t="shared" si="1487"/>
        <v>0</v>
      </c>
      <c r="AQ1159" s="13">
        <f t="shared" si="1488"/>
        <v>0</v>
      </c>
      <c r="AR1159" s="13">
        <f t="shared" si="1489"/>
        <v>0</v>
      </c>
      <c r="AS1159" s="13">
        <f t="shared" si="1490"/>
        <v>0</v>
      </c>
      <c r="AT1159" s="13">
        <f t="shared" si="1491"/>
        <v>0</v>
      </c>
      <c r="AU1159" s="13">
        <f t="shared" si="1492"/>
        <v>0</v>
      </c>
      <c r="AV1159" s="13">
        <f t="shared" si="1493"/>
        <v>0</v>
      </c>
      <c r="AW1159" s="13">
        <f t="shared" si="1494"/>
        <v>0</v>
      </c>
      <c r="AX1159" s="13">
        <f t="shared" si="1495"/>
        <v>1.1413706517616215E-3</v>
      </c>
      <c r="AY1159" s="13">
        <f t="shared" si="1496"/>
        <v>0</v>
      </c>
      <c r="AZ1159" s="13">
        <f t="shared" si="1497"/>
        <v>0</v>
      </c>
      <c r="BA1159" s="13">
        <f t="shared" si="1498"/>
        <v>0</v>
      </c>
      <c r="BB1159" s="13">
        <f t="shared" si="1499"/>
        <v>0</v>
      </c>
      <c r="BC1159" s="13">
        <f t="shared" si="1500"/>
        <v>0</v>
      </c>
      <c r="BD1159" s="13">
        <f t="shared" si="1501"/>
        <v>0</v>
      </c>
      <c r="BE1159" s="13">
        <f t="shared" si="1502"/>
        <v>0</v>
      </c>
      <c r="BF1159" s="13">
        <f t="shared" si="1503"/>
        <v>0</v>
      </c>
      <c r="BG1159" s="13">
        <f t="shared" si="1504"/>
        <v>0</v>
      </c>
      <c r="BH1159" s="13">
        <f t="shared" si="1505"/>
        <v>0</v>
      </c>
      <c r="BI1159" s="13">
        <f t="shared" si="1506"/>
        <v>0</v>
      </c>
      <c r="BJ1159" s="14">
        <f t="shared" si="1507"/>
        <v>0.69179264375039995</v>
      </c>
      <c r="BK1159" s="14">
        <f t="shared" si="1508"/>
        <v>0.30798287102473526</v>
      </c>
      <c r="BL1159" s="14">
        <f t="shared" si="1509"/>
        <v>0</v>
      </c>
      <c r="BM1159" s="14">
        <f t="shared" si="1510"/>
        <v>0.11549114045653736</v>
      </c>
      <c r="BN1159" s="14">
        <f t="shared" si="1511"/>
        <v>0.88428437431859797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1.56944444444444</v>
      </c>
      <c r="F1160" s="10">
        <f>VLOOKUP(B1160,home!$B$2:$E$405,3,FALSE)</f>
        <v>1.57</v>
      </c>
      <c r="G1160" s="10">
        <f>VLOOKUP(C1160,away!$B$2:$E$405,4,FALSE)</f>
        <v>0.9</v>
      </c>
      <c r="H1160" s="10">
        <f>VLOOKUP(A1160,away!$A$2:$E$405,3,FALSE)</f>
        <v>1.0833333333333299</v>
      </c>
      <c r="I1160" s="10">
        <f>VLOOKUP(C1160,away!$B$2:$E$405,3,FALSE)</f>
        <v>0</v>
      </c>
      <c r="J1160" s="10">
        <f>VLOOKUP(B1160,home!$B$2:$E$405,4,FALSE)</f>
        <v>0.62</v>
      </c>
      <c r="K1160" s="12">
        <f t="shared" si="1456"/>
        <v>2.2176249999999937</v>
      </c>
      <c r="L1160" s="12">
        <f t="shared" si="1457"/>
        <v>0</v>
      </c>
      <c r="M1160" s="13">
        <f t="shared" si="1458"/>
        <v>0.10886736201268593</v>
      </c>
      <c r="N1160" s="13">
        <f t="shared" si="1459"/>
        <v>0.24142698368338195</v>
      </c>
      <c r="O1160" s="13">
        <f t="shared" si="1460"/>
        <v>0</v>
      </c>
      <c r="P1160" s="13">
        <f t="shared" si="1461"/>
        <v>0</v>
      </c>
      <c r="Q1160" s="13">
        <f t="shared" si="1462"/>
        <v>0.26769725734542926</v>
      </c>
      <c r="R1160" s="13">
        <f t="shared" si="1463"/>
        <v>0</v>
      </c>
      <c r="S1160" s="13">
        <f t="shared" si="1464"/>
        <v>0</v>
      </c>
      <c r="T1160" s="13">
        <f t="shared" si="1465"/>
        <v>0</v>
      </c>
      <c r="U1160" s="13">
        <f t="shared" si="1466"/>
        <v>0</v>
      </c>
      <c r="V1160" s="13">
        <f t="shared" si="1467"/>
        <v>0</v>
      </c>
      <c r="W1160" s="13">
        <f t="shared" si="1468"/>
        <v>0.19788404344021865</v>
      </c>
      <c r="X1160" s="13">
        <f t="shared" si="1469"/>
        <v>0</v>
      </c>
      <c r="Y1160" s="13">
        <f t="shared" si="1470"/>
        <v>0</v>
      </c>
      <c r="Z1160" s="13">
        <f t="shared" si="1471"/>
        <v>0</v>
      </c>
      <c r="AA1160" s="13">
        <f t="shared" si="1472"/>
        <v>0</v>
      </c>
      <c r="AB1160" s="13">
        <f t="shared" si="1473"/>
        <v>0</v>
      </c>
      <c r="AC1160" s="13">
        <f t="shared" si="1474"/>
        <v>0</v>
      </c>
      <c r="AD1160" s="13">
        <f t="shared" si="1475"/>
        <v>0.10970815045852839</v>
      </c>
      <c r="AE1160" s="13">
        <f t="shared" si="1476"/>
        <v>0</v>
      </c>
      <c r="AF1160" s="13">
        <f t="shared" si="1477"/>
        <v>0</v>
      </c>
      <c r="AG1160" s="13">
        <f t="shared" si="1478"/>
        <v>0</v>
      </c>
      <c r="AH1160" s="13">
        <f t="shared" si="1479"/>
        <v>0</v>
      </c>
      <c r="AI1160" s="13">
        <f t="shared" si="1480"/>
        <v>0</v>
      </c>
      <c r="AJ1160" s="13">
        <f t="shared" si="1481"/>
        <v>0</v>
      </c>
      <c r="AK1160" s="13">
        <f t="shared" si="1482"/>
        <v>0</v>
      </c>
      <c r="AL1160" s="13">
        <f t="shared" si="1483"/>
        <v>0</v>
      </c>
      <c r="AM1160" s="13">
        <f t="shared" si="1484"/>
        <v>4.8658307432118679E-2</v>
      </c>
      <c r="AN1160" s="13">
        <f t="shared" si="1485"/>
        <v>0</v>
      </c>
      <c r="AO1160" s="13">
        <f t="shared" si="1486"/>
        <v>0</v>
      </c>
      <c r="AP1160" s="13">
        <f t="shared" si="1487"/>
        <v>0</v>
      </c>
      <c r="AQ1160" s="13">
        <f t="shared" si="1488"/>
        <v>0</v>
      </c>
      <c r="AR1160" s="13">
        <f t="shared" si="1489"/>
        <v>0</v>
      </c>
      <c r="AS1160" s="13">
        <f t="shared" si="1490"/>
        <v>0</v>
      </c>
      <c r="AT1160" s="13">
        <f t="shared" si="1491"/>
        <v>0</v>
      </c>
      <c r="AU1160" s="13">
        <f t="shared" si="1492"/>
        <v>0</v>
      </c>
      <c r="AV1160" s="13">
        <f t="shared" si="1493"/>
        <v>0</v>
      </c>
      <c r="AW1160" s="13">
        <f t="shared" si="1494"/>
        <v>0</v>
      </c>
      <c r="AX1160" s="13">
        <f t="shared" si="1495"/>
        <v>1.798431316985865E-2</v>
      </c>
      <c r="AY1160" s="13">
        <f t="shared" si="1496"/>
        <v>0</v>
      </c>
      <c r="AZ1160" s="13">
        <f t="shared" si="1497"/>
        <v>0</v>
      </c>
      <c r="BA1160" s="13">
        <f t="shared" si="1498"/>
        <v>0</v>
      </c>
      <c r="BB1160" s="13">
        <f t="shared" si="1499"/>
        <v>0</v>
      </c>
      <c r="BC1160" s="13">
        <f t="shared" si="1500"/>
        <v>0</v>
      </c>
      <c r="BD1160" s="13">
        <f t="shared" si="1501"/>
        <v>0</v>
      </c>
      <c r="BE1160" s="13">
        <f t="shared" si="1502"/>
        <v>0</v>
      </c>
      <c r="BF1160" s="13">
        <f t="shared" si="1503"/>
        <v>0</v>
      </c>
      <c r="BG1160" s="13">
        <f t="shared" si="1504"/>
        <v>0</v>
      </c>
      <c r="BH1160" s="13">
        <f t="shared" si="1505"/>
        <v>0</v>
      </c>
      <c r="BI1160" s="13">
        <f t="shared" si="1506"/>
        <v>0</v>
      </c>
      <c r="BJ1160" s="14">
        <f t="shared" si="1507"/>
        <v>0.88335905552953564</v>
      </c>
      <c r="BK1160" s="14">
        <f t="shared" si="1508"/>
        <v>0.10886736201268593</v>
      </c>
      <c r="BL1160" s="14">
        <f t="shared" si="1509"/>
        <v>0</v>
      </c>
      <c r="BM1160" s="14">
        <f t="shared" si="1510"/>
        <v>0.37423481450072438</v>
      </c>
      <c r="BN1160" s="14">
        <f t="shared" si="1511"/>
        <v>0.61799160304149714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1.56944444444444</v>
      </c>
      <c r="F1161" s="10">
        <f>VLOOKUP(B1161,home!$B$2:$E$405,3,FALSE)</f>
        <v>1.69</v>
      </c>
      <c r="G1161" s="10">
        <f>VLOOKUP(C1161,away!$B$2:$E$405,4,FALSE)</f>
        <v>1.8</v>
      </c>
      <c r="H1161" s="10">
        <f>VLOOKUP(A1161,away!$A$2:$E$405,3,FALSE)</f>
        <v>1.0833333333333299</v>
      </c>
      <c r="I1161" s="10">
        <f>VLOOKUP(C1161,away!$B$2:$E$405,3,FALSE)</f>
        <v>0.9</v>
      </c>
      <c r="J1161" s="10">
        <f>VLOOKUP(B1161,home!$B$2:$E$405,4,FALSE)</f>
        <v>0.69</v>
      </c>
      <c r="K1161" s="12">
        <f t="shared" si="1456"/>
        <v>4.7742499999999861</v>
      </c>
      <c r="L1161" s="12">
        <f t="shared" si="1457"/>
        <v>0.67274999999999785</v>
      </c>
      <c r="M1161" s="13">
        <f t="shared" si="1458"/>
        <v>4.3092129575436552E-3</v>
      </c>
      <c r="N1161" s="13">
        <f t="shared" si="1459"/>
        <v>2.0573259962552732E-2</v>
      </c>
      <c r="O1161" s="13">
        <f t="shared" si="1460"/>
        <v>2.8990230171874846E-3</v>
      </c>
      <c r="P1161" s="13">
        <f t="shared" si="1461"/>
        <v>1.3840660639807306E-2</v>
      </c>
      <c r="Q1161" s="13">
        <f t="shared" si="1462"/>
        <v>4.9110943188108568E-2</v>
      </c>
      <c r="R1161" s="13">
        <f t="shared" si="1463"/>
        <v>9.7515886740643699E-4</v>
      </c>
      <c r="S1161" s="13">
        <f t="shared" si="1464"/>
        <v>1.1113623812148915E-2</v>
      </c>
      <c r="T1161" s="13">
        <f t="shared" si="1465"/>
        <v>3.303938702979993E-2</v>
      </c>
      <c r="U1161" s="13">
        <f t="shared" si="1466"/>
        <v>4.6556522227151672E-3</v>
      </c>
      <c r="V1161" s="13">
        <f t="shared" si="1467"/>
        <v>3.966176581765085E-3</v>
      </c>
      <c r="W1161" s="13">
        <f t="shared" si="1468"/>
        <v>7.8155973505275561E-2</v>
      </c>
      <c r="X1161" s="13">
        <f t="shared" si="1469"/>
        <v>5.2579431175673957E-2</v>
      </c>
      <c r="Y1161" s="13">
        <f t="shared" si="1470"/>
        <v>1.768640616171727E-2</v>
      </c>
      <c r="Z1161" s="13">
        <f t="shared" si="1471"/>
        <v>2.1867937601589279E-4</v>
      </c>
      <c r="AA1161" s="13">
        <f t="shared" si="1472"/>
        <v>1.044030010943873E-3</v>
      </c>
      <c r="AB1161" s="13">
        <f t="shared" si="1473"/>
        <v>2.4922301398743862E-3</v>
      </c>
      <c r="AC1161" s="13">
        <f t="shared" si="1474"/>
        <v>7.9617938134247696E-4</v>
      </c>
      <c r="AD1161" s="13">
        <f t="shared" si="1475"/>
        <v>9.3284039126890164E-2</v>
      </c>
      <c r="AE1161" s="13">
        <f t="shared" si="1476"/>
        <v>6.2756837322615153E-2</v>
      </c>
      <c r="AF1161" s="13">
        <f t="shared" si="1477"/>
        <v>2.1109831154394604E-2</v>
      </c>
      <c r="AG1161" s="13">
        <f t="shared" si="1478"/>
        <v>4.733879636372975E-3</v>
      </c>
      <c r="AH1161" s="13">
        <f t="shared" si="1479"/>
        <v>3.6779137553672847E-5</v>
      </c>
      <c r="AI1161" s="13">
        <f t="shared" si="1480"/>
        <v>1.7559279746562202E-4</v>
      </c>
      <c r="AJ1161" s="13">
        <f t="shared" si="1481"/>
        <v>4.1916195665012189E-4</v>
      </c>
      <c r="AK1161" s="13">
        <f t="shared" si="1482"/>
        <v>6.6706132384561302E-4</v>
      </c>
      <c r="AL1161" s="13">
        <f t="shared" si="1483"/>
        <v>1.0228919976008236E-4</v>
      </c>
      <c r="AM1161" s="13">
        <f t="shared" si="1484"/>
        <v>8.9072264760310813E-2</v>
      </c>
      <c r="AN1161" s="13">
        <f t="shared" si="1485"/>
        <v>5.9923366117498905E-2</v>
      </c>
      <c r="AO1161" s="13">
        <f t="shared" si="1486"/>
        <v>2.0156722277773629E-2</v>
      </c>
      <c r="AP1161" s="13">
        <f t="shared" si="1487"/>
        <v>4.5201449707907215E-3</v>
      </c>
      <c r="AQ1161" s="13">
        <f t="shared" si="1488"/>
        <v>7.6023188227486189E-4</v>
      </c>
      <c r="AR1161" s="13">
        <f t="shared" si="1489"/>
        <v>4.9486329578466666E-6</v>
      </c>
      <c r="AS1161" s="13">
        <f t="shared" si="1490"/>
        <v>2.3626010898999372E-5</v>
      </c>
      <c r="AT1161" s="13">
        <f t="shared" si="1491"/>
        <v>5.6398241267273735E-5</v>
      </c>
      <c r="AU1161" s="13">
        <f t="shared" si="1492"/>
        <v>8.9753101123426953E-5</v>
      </c>
      <c r="AV1161" s="13">
        <f t="shared" si="1493"/>
        <v>1.0712593575962994E-4</v>
      </c>
      <c r="AW1161" s="13">
        <f t="shared" si="1494"/>
        <v>9.1261193359010297E-6</v>
      </c>
      <c r="AX1161" s="13">
        <f t="shared" si="1495"/>
        <v>7.0875543338652119E-2</v>
      </c>
      <c r="AY1161" s="13">
        <f t="shared" si="1496"/>
        <v>4.7681521781078054E-2</v>
      </c>
      <c r="AZ1161" s="13">
        <f t="shared" si="1497"/>
        <v>1.6038871889110077E-2</v>
      </c>
      <c r="BA1161" s="13">
        <f t="shared" si="1498"/>
        <v>3.5967170211329237E-3</v>
      </c>
      <c r="BB1161" s="13">
        <f t="shared" si="1499"/>
        <v>6.0492284399179153E-4</v>
      </c>
      <c r="BC1161" s="13">
        <f t="shared" si="1500"/>
        <v>8.1392368659095299E-5</v>
      </c>
      <c r="BD1161" s="13">
        <f t="shared" si="1501"/>
        <v>5.5486547039855555E-7</v>
      </c>
      <c r="BE1161" s="13">
        <f t="shared" si="1502"/>
        <v>2.6490664720502957E-6</v>
      </c>
      <c r="BF1161" s="13">
        <f t="shared" si="1503"/>
        <v>6.3236528020930455E-6</v>
      </c>
      <c r="BG1161" s="13">
        <f t="shared" si="1504"/>
        <v>1.0063566463464214E-5</v>
      </c>
      <c r="BH1161" s="13">
        <f t="shared" si="1505"/>
        <v>1.2011495547048468E-5</v>
      </c>
      <c r="BI1161" s="13">
        <f t="shared" si="1506"/>
        <v>1.1469176523099196E-5</v>
      </c>
      <c r="BJ1161" s="14">
        <f t="shared" si="1507"/>
        <v>0.746341687514674</v>
      </c>
      <c r="BK1161" s="14">
        <f t="shared" si="1508"/>
        <v>8.1809664353445583E-2</v>
      </c>
      <c r="BL1161" s="14">
        <f t="shared" si="1509"/>
        <v>1.3689613218927707E-2</v>
      </c>
      <c r="BM1161" s="14">
        <f t="shared" si="1510"/>
        <v>0.70267899016871482</v>
      </c>
      <c r="BN1161" s="14">
        <f t="shared" si="1511"/>
        <v>9.170825863260619E-2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1.56944444444444</v>
      </c>
      <c r="F1162" s="10">
        <f>VLOOKUP(B1162,home!$B$2:$E$405,3,FALSE)</f>
        <v>1.01</v>
      </c>
      <c r="G1162" s="10">
        <f>VLOOKUP(C1162,away!$B$2:$E$405,4,FALSE)</f>
        <v>0.67</v>
      </c>
      <c r="H1162" s="10">
        <f>VLOOKUP(A1162,away!$A$2:$E$405,3,FALSE)</f>
        <v>1.0833333333333299</v>
      </c>
      <c r="I1162" s="10">
        <f>VLOOKUP(C1162,away!$B$2:$E$405,3,FALSE)</f>
        <v>0.67</v>
      </c>
      <c r="J1162" s="10">
        <f>VLOOKUP(B1162,home!$B$2:$E$405,4,FALSE)</f>
        <v>2.31</v>
      </c>
      <c r="K1162" s="12">
        <f t="shared" si="1456"/>
        <v>1.0620430555555527</v>
      </c>
      <c r="L1162" s="12">
        <f t="shared" si="1457"/>
        <v>1.6766749999999948</v>
      </c>
      <c r="M1162" s="13">
        <f t="shared" si="1458"/>
        <v>6.4653175570182478E-2</v>
      </c>
      <c r="N1162" s="13">
        <f t="shared" si="1459"/>
        <v>6.8664456133926188E-2</v>
      </c>
      <c r="O1162" s="13">
        <f t="shared" si="1460"/>
        <v>0.10840236314913536</v>
      </c>
      <c r="P1162" s="13">
        <f t="shared" si="1461"/>
        <v>0.11512797698835034</v>
      </c>
      <c r="Q1162" s="13">
        <f t="shared" si="1462"/>
        <v>3.6462304400267591E-2</v>
      </c>
      <c r="R1162" s="13">
        <f t="shared" si="1463"/>
        <v>9.0877766116538014E-2</v>
      </c>
      <c r="S1162" s="13">
        <f t="shared" si="1464"/>
        <v>5.1252127094059477E-2</v>
      </c>
      <c r="T1162" s="13">
        <f t="shared" si="1465"/>
        <v>6.1135434230318482E-2</v>
      </c>
      <c r="U1162" s="13">
        <f t="shared" si="1466"/>
        <v>9.651610040847089E-2</v>
      </c>
      <c r="V1162" s="13">
        <f t="shared" si="1467"/>
        <v>1.0140524003055701E-2</v>
      </c>
      <c r="W1162" s="13">
        <f t="shared" si="1468"/>
        <v>1.2908179059285624E-2</v>
      </c>
      <c r="X1162" s="13">
        <f t="shared" si="1469"/>
        <v>2.1642821124227659E-2</v>
      </c>
      <c r="Y1162" s="13">
        <f t="shared" si="1470"/>
        <v>1.8143988554232153E-2</v>
      </c>
      <c r="Z1162" s="13">
        <f t="shared" si="1471"/>
        <v>5.0790826167815301E-2</v>
      </c>
      <c r="AA1162" s="13">
        <f t="shared" si="1472"/>
        <v>5.3942044217457477E-2</v>
      </c>
      <c r="AB1162" s="13">
        <f t="shared" si="1473"/>
        <v>2.8644386731810637E-2</v>
      </c>
      <c r="AC1162" s="13">
        <f t="shared" si="1474"/>
        <v>1.1285776025091647E-3</v>
      </c>
      <c r="AD1162" s="13">
        <f t="shared" si="1475"/>
        <v>3.4272604824454747E-3</v>
      </c>
      <c r="AE1162" s="13">
        <f t="shared" si="1476"/>
        <v>5.7464019694042487E-3</v>
      </c>
      <c r="AF1162" s="13">
        <f t="shared" si="1477"/>
        <v>4.8174242610254207E-3</v>
      </c>
      <c r="AG1162" s="13">
        <f t="shared" si="1478"/>
        <v>2.6924182742849244E-3</v>
      </c>
      <c r="AH1162" s="13">
        <f t="shared" si="1479"/>
        <v>2.1289927116230348E-2</v>
      </c>
      <c r="AI1162" s="13">
        <f t="shared" si="1480"/>
        <v>2.2610819247076294E-2</v>
      </c>
      <c r="AJ1162" s="13">
        <f t="shared" si="1481"/>
        <v>1.2006831780889604E-2</v>
      </c>
      <c r="AK1162" s="13">
        <f t="shared" si="1482"/>
        <v>4.250590770705838E-3</v>
      </c>
      <c r="AL1162" s="13">
        <f t="shared" si="1483"/>
        <v>8.0386372428187965E-5</v>
      </c>
      <c r="AM1162" s="13">
        <f t="shared" si="1484"/>
        <v>7.2797963899223826E-4</v>
      </c>
      <c r="AN1162" s="13">
        <f t="shared" si="1485"/>
        <v>1.2205852612073072E-3</v>
      </c>
      <c r="AO1162" s="13">
        <f t="shared" si="1486"/>
        <v>1.0232623964173781E-3</v>
      </c>
      <c r="AP1162" s="13">
        <f t="shared" si="1487"/>
        <v>5.718928261710341E-4</v>
      </c>
      <c r="AQ1162" s="13">
        <f t="shared" si="1488"/>
        <v>2.3971960108007872E-4</v>
      </c>
      <c r="AR1162" s="13">
        <f t="shared" si="1489"/>
        <v>7.1392577095210829E-3</v>
      </c>
      <c r="AS1162" s="13">
        <f t="shared" si="1490"/>
        <v>7.5821990722183064E-3</v>
      </c>
      <c r="AT1162" s="13">
        <f t="shared" si="1491"/>
        <v>4.0263109352446031E-3</v>
      </c>
      <c r="AU1162" s="13">
        <f t="shared" si="1492"/>
        <v>1.425371856094638E-3</v>
      </c>
      <c r="AV1162" s="13">
        <f t="shared" si="1493"/>
        <v>3.784515703374096E-4</v>
      </c>
      <c r="AW1162" s="13">
        <f t="shared" si="1494"/>
        <v>3.9762249166293526E-6</v>
      </c>
      <c r="AX1162" s="13">
        <f t="shared" si="1495"/>
        <v>1.2885762002959076E-4</v>
      </c>
      <c r="AY1162" s="13">
        <f t="shared" si="1496"/>
        <v>2.160523500631134E-4</v>
      </c>
      <c r="AZ1162" s="13">
        <f t="shared" si="1497"/>
        <v>1.8112478702103483E-4</v>
      </c>
      <c r="BA1162" s="13">
        <f t="shared" si="1498"/>
        <v>1.0122913409283088E-4</v>
      </c>
      <c r="BB1162" s="13">
        <f t="shared" si="1499"/>
        <v>4.2432089601274144E-5</v>
      </c>
      <c r="BC1162" s="13">
        <f t="shared" si="1500"/>
        <v>1.4228964766443223E-5</v>
      </c>
      <c r="BD1162" s="13">
        <f t="shared" si="1501"/>
        <v>1.9950358200185375E-3</v>
      </c>
      <c r="BE1162" s="13">
        <f t="shared" si="1502"/>
        <v>2.1188139382352649E-3</v>
      </c>
      <c r="BF1162" s="13">
        <f t="shared" si="1503"/>
        <v>1.1251358145585374E-3</v>
      </c>
      <c r="BG1162" s="13">
        <f t="shared" si="1504"/>
        <v>3.9831422613624496E-4</v>
      </c>
      <c r="BH1162" s="13">
        <f t="shared" si="1505"/>
        <v>1.0575671444924572E-4</v>
      </c>
      <c r="BI1162" s="13">
        <f t="shared" si="1506"/>
        <v>2.2463636831838604E-5</v>
      </c>
      <c r="BJ1162" s="14">
        <f t="shared" si="1507"/>
        <v>0.24010805315886008</v>
      </c>
      <c r="BK1162" s="14">
        <f t="shared" si="1508"/>
        <v>0.24259881998064847</v>
      </c>
      <c r="BL1162" s="14">
        <f t="shared" si="1509"/>
        <v>0.46485794083196008</v>
      </c>
      <c r="BM1162" s="14">
        <f t="shared" si="1510"/>
        <v>0.51395552165573788</v>
      </c>
      <c r="BN1162" s="14">
        <f t="shared" si="1511"/>
        <v>0.48418804235839996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1.56944444444444</v>
      </c>
      <c r="F1163" s="10">
        <f>VLOOKUP(B1163,home!$B$2:$E$405,3,FALSE)</f>
        <v>0.9</v>
      </c>
      <c r="G1163" s="10">
        <f>VLOOKUP(C1163,away!$B$2:$E$405,4,FALSE)</f>
        <v>1.1200000000000001</v>
      </c>
      <c r="H1163" s="10">
        <f>VLOOKUP(A1163,away!$A$2:$E$405,3,FALSE)</f>
        <v>1.0833333333333299</v>
      </c>
      <c r="I1163" s="10">
        <f>VLOOKUP(C1163,away!$B$2:$E$405,3,FALSE)</f>
        <v>0.22</v>
      </c>
      <c r="J1163" s="10">
        <f>VLOOKUP(B1163,home!$B$2:$E$405,4,FALSE)</f>
        <v>1.23</v>
      </c>
      <c r="K1163" s="12">
        <f t="shared" si="1456"/>
        <v>1.5819999999999959</v>
      </c>
      <c r="L1163" s="12">
        <f t="shared" si="1457"/>
        <v>0.29314999999999908</v>
      </c>
      <c r="M1163" s="13">
        <f t="shared" si="1458"/>
        <v>0.1533319653250596</v>
      </c>
      <c r="N1163" s="13">
        <f t="shared" si="1459"/>
        <v>0.24257116914424368</v>
      </c>
      <c r="O1163" s="13">
        <f t="shared" si="1460"/>
        <v>4.4949265635041077E-2</v>
      </c>
      <c r="P1163" s="13">
        <f t="shared" si="1461"/>
        <v>7.1109738234634803E-2</v>
      </c>
      <c r="Q1163" s="13">
        <f t="shared" si="1462"/>
        <v>0.1918737947930963</v>
      </c>
      <c r="R1163" s="13">
        <f t="shared" si="1463"/>
        <v>6.5884386104561252E-3</v>
      </c>
      <c r="S1163" s="13">
        <f t="shared" si="1464"/>
        <v>8.2445217164575577E-3</v>
      </c>
      <c r="T1163" s="13">
        <f t="shared" si="1465"/>
        <v>5.6247802943595999E-2</v>
      </c>
      <c r="U1163" s="13">
        <f t="shared" si="1466"/>
        <v>1.0422909881741563E-2</v>
      </c>
      <c r="V1163" s="13">
        <f t="shared" si="1467"/>
        <v>4.2483406646066636E-4</v>
      </c>
      <c r="W1163" s="13">
        <f t="shared" si="1468"/>
        <v>0.10118144778755915</v>
      </c>
      <c r="X1163" s="13">
        <f t="shared" si="1469"/>
        <v>2.9661341418922866E-2</v>
      </c>
      <c r="Y1163" s="13">
        <f t="shared" si="1470"/>
        <v>4.3476111184786058E-3</v>
      </c>
      <c r="Z1163" s="13">
        <f t="shared" si="1471"/>
        <v>6.4380025955173561E-4</v>
      </c>
      <c r="AA1163" s="13">
        <f t="shared" si="1472"/>
        <v>1.0184920106108431E-3</v>
      </c>
      <c r="AB1163" s="13">
        <f t="shared" si="1473"/>
        <v>8.0562718039317506E-4</v>
      </c>
      <c r="AC1163" s="13">
        <f t="shared" si="1474"/>
        <v>1.2313903038388555E-5</v>
      </c>
      <c r="AD1163" s="13">
        <f t="shared" si="1475"/>
        <v>4.0017262599979543E-2</v>
      </c>
      <c r="AE1163" s="13">
        <f t="shared" si="1476"/>
        <v>1.1731060531183966E-2</v>
      </c>
      <c r="AF1163" s="13">
        <f t="shared" si="1477"/>
        <v>1.7194801973582842E-3</v>
      </c>
      <c r="AG1163" s="13">
        <f t="shared" si="1478"/>
        <v>1.6802187328519315E-4</v>
      </c>
      <c r="AH1163" s="13">
        <f t="shared" si="1479"/>
        <v>4.7182511521897685E-5</v>
      </c>
      <c r="AI1163" s="13">
        <f t="shared" si="1480"/>
        <v>7.4642733227641941E-5</v>
      </c>
      <c r="AJ1163" s="13">
        <f t="shared" si="1481"/>
        <v>5.9042401983064641E-5</v>
      </c>
      <c r="AK1163" s="13">
        <f t="shared" si="1482"/>
        <v>3.1135026645735991E-5</v>
      </c>
      <c r="AL1163" s="13">
        <f t="shared" si="1483"/>
        <v>2.2842945235852269E-7</v>
      </c>
      <c r="AM1163" s="13">
        <f t="shared" si="1484"/>
        <v>1.2661461886633483E-2</v>
      </c>
      <c r="AN1163" s="13">
        <f t="shared" si="1485"/>
        <v>3.7117075520665932E-3</v>
      </c>
      <c r="AO1163" s="13">
        <f t="shared" si="1486"/>
        <v>5.440435344441592E-4</v>
      </c>
      <c r="AP1163" s="13">
        <f t="shared" si="1487"/>
        <v>5.3162120707434916E-5</v>
      </c>
      <c r="AQ1163" s="13">
        <f t="shared" si="1488"/>
        <v>3.896118921346125E-6</v>
      </c>
      <c r="AR1163" s="13">
        <f t="shared" si="1489"/>
        <v>2.7663106505288539E-6</v>
      </c>
      <c r="AS1163" s="13">
        <f t="shared" si="1490"/>
        <v>4.3763034491366358E-6</v>
      </c>
      <c r="AT1163" s="13">
        <f t="shared" si="1491"/>
        <v>3.4616560282670707E-6</v>
      </c>
      <c r="AU1163" s="13">
        <f t="shared" si="1492"/>
        <v>1.8254466122394965E-6</v>
      </c>
      <c r="AV1163" s="13">
        <f t="shared" si="1493"/>
        <v>7.2196413514071902E-7</v>
      </c>
      <c r="AW1163" s="13">
        <f t="shared" si="1494"/>
        <v>2.9426999067494639E-9</v>
      </c>
      <c r="AX1163" s="13">
        <f t="shared" si="1495"/>
        <v>3.3384054507756902E-3</v>
      </c>
      <c r="AY1163" s="13">
        <f t="shared" si="1496"/>
        <v>9.7865355789489056E-4</v>
      </c>
      <c r="AZ1163" s="13">
        <f t="shared" si="1497"/>
        <v>1.4344614524844311E-4</v>
      </c>
      <c r="BA1163" s="13">
        <f t="shared" si="1498"/>
        <v>1.4017079159860321E-5</v>
      </c>
      <c r="BB1163" s="13">
        <f t="shared" si="1499"/>
        <v>1.0272766889282603E-6</v>
      </c>
      <c r="BC1163" s="13">
        <f t="shared" si="1500"/>
        <v>6.0229232271863732E-8</v>
      </c>
      <c r="BD1163" s="13">
        <f t="shared" si="1501"/>
        <v>1.3515732786708838E-7</v>
      </c>
      <c r="BE1163" s="13">
        <f t="shared" si="1502"/>
        <v>2.1381889268573325E-7</v>
      </c>
      <c r="BF1163" s="13">
        <f t="shared" si="1503"/>
        <v>1.6913074411441462E-7</v>
      </c>
      <c r="BG1163" s="13">
        <f t="shared" si="1504"/>
        <v>8.9188279063001037E-8</v>
      </c>
      <c r="BH1163" s="13">
        <f t="shared" si="1505"/>
        <v>3.5273964369416821E-8</v>
      </c>
      <c r="BI1163" s="13">
        <f t="shared" si="1506"/>
        <v>1.1160682326483442E-8</v>
      </c>
      <c r="BJ1163" s="14">
        <f t="shared" si="1507"/>
        <v>0.70096887335947655</v>
      </c>
      <c r="BK1163" s="14">
        <f t="shared" si="1508"/>
        <v>0.23410225523299824</v>
      </c>
      <c r="BL1163" s="14">
        <f t="shared" si="1509"/>
        <v>6.401054140238692E-2</v>
      </c>
      <c r="BM1163" s="14">
        <f t="shared" si="1510"/>
        <v>0.28832244789668704</v>
      </c>
      <c r="BN1163" s="14">
        <f t="shared" si="1511"/>
        <v>0.71042437174253159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1.56944444444444</v>
      </c>
      <c r="F1164" s="10">
        <f>VLOOKUP(B1164,home!$B$2:$E$405,3,FALSE)</f>
        <v>1.35</v>
      </c>
      <c r="G1164" s="10">
        <f>VLOOKUP(C1164,away!$B$2:$E$405,4,FALSE)</f>
        <v>1.18</v>
      </c>
      <c r="H1164" s="10">
        <f>VLOOKUP(A1164,away!$A$2:$E$405,3,FALSE)</f>
        <v>1.0833333333333299</v>
      </c>
      <c r="I1164" s="10">
        <f>VLOOKUP(C1164,away!$B$2:$E$405,3,FALSE)</f>
        <v>1.01</v>
      </c>
      <c r="J1164" s="10">
        <f>VLOOKUP(B1164,home!$B$2:$E$405,4,FALSE)</f>
        <v>0.31</v>
      </c>
      <c r="K1164" s="12">
        <f t="shared" si="1456"/>
        <v>2.500124999999993</v>
      </c>
      <c r="L1164" s="12">
        <f t="shared" si="1457"/>
        <v>0.33919166666666556</v>
      </c>
      <c r="M1164" s="13">
        <f t="shared" si="1458"/>
        <v>5.846560381345469E-2</v>
      </c>
      <c r="N1164" s="13">
        <f t="shared" si="1459"/>
        <v>0.14617131773411302</v>
      </c>
      <c r="O1164" s="13">
        <f t="shared" si="1460"/>
        <v>1.9831045600158654E-2</v>
      </c>
      <c r="P1164" s="13">
        <f t="shared" si="1461"/>
        <v>4.9580092881096521E-2</v>
      </c>
      <c r="Q1164" s="13">
        <f t="shared" si="1462"/>
        <v>0.18272328287499917</v>
      </c>
      <c r="R1164" s="13">
        <f t="shared" si="1463"/>
        <v>3.3632627044302291E-3</v>
      </c>
      <c r="S1164" s="13">
        <f t="shared" si="1464"/>
        <v>1.0511246997215035E-2</v>
      </c>
      <c r="T1164" s="13">
        <f t="shared" si="1465"/>
        <v>6.1978214857175556E-2</v>
      </c>
      <c r="U1164" s="13">
        <f t="shared" si="1466"/>
        <v>8.408577168913604E-3</v>
      </c>
      <c r="V1164" s="13">
        <f t="shared" si="1467"/>
        <v>9.904182372499242E-4</v>
      </c>
      <c r="W1164" s="13">
        <f t="shared" si="1468"/>
        <v>0.15227701586595199</v>
      </c>
      <c r="X1164" s="13">
        <f t="shared" si="1469"/>
        <v>5.1651094806598533E-2</v>
      </c>
      <c r="Y1164" s="13">
        <f t="shared" si="1470"/>
        <v>8.7598104663040542E-3</v>
      </c>
      <c r="Z1164" s="13">
        <f t="shared" si="1471"/>
        <v>3.8026356071784215E-4</v>
      </c>
      <c r="AA1164" s="13">
        <f t="shared" si="1472"/>
        <v>9.5070643473969243E-4</v>
      </c>
      <c r="AB1164" s="13">
        <f t="shared" si="1473"/>
        <v>1.1884424625767836E-3</v>
      </c>
      <c r="AC1164" s="13">
        <f t="shared" si="1474"/>
        <v>5.2493501511014249E-5</v>
      </c>
      <c r="AD1164" s="13">
        <f t="shared" si="1475"/>
        <v>9.5177893572965522E-2</v>
      </c>
      <c r="AE1164" s="13">
        <f t="shared" si="1476"/>
        <v>3.2283548350836688E-2</v>
      </c>
      <c r="AF1164" s="13">
        <f t="shared" si="1477"/>
        <v>5.4751552855170889E-3</v>
      </c>
      <c r="AG1164" s="13">
        <f t="shared" si="1478"/>
        <v>6.1904234885111487E-4</v>
      </c>
      <c r="AH1164" s="13">
        <f t="shared" si="1479"/>
        <v>3.2245557733121406E-5</v>
      </c>
      <c r="AI1164" s="13">
        <f t="shared" si="1480"/>
        <v>8.0617925027519932E-5</v>
      </c>
      <c r="AJ1164" s="13">
        <f t="shared" si="1481"/>
        <v>1.0077744490471387E-4</v>
      </c>
      <c r="AK1164" s="13">
        <f t="shared" si="1482"/>
        <v>8.3985403147465677E-5</v>
      </c>
      <c r="AL1164" s="13">
        <f t="shared" si="1483"/>
        <v>1.780624853460334E-6</v>
      </c>
      <c r="AM1164" s="13">
        <f t="shared" si="1484"/>
        <v>4.7591326233821951E-2</v>
      </c>
      <c r="AN1164" s="13">
        <f t="shared" si="1485"/>
        <v>1.6142581264127071E-2</v>
      </c>
      <c r="AO1164" s="13">
        <f t="shared" si="1486"/>
        <v>2.7377145216406747E-3</v>
      </c>
      <c r="AP1164" s="13">
        <f t="shared" si="1487"/>
        <v>3.0953665048427784E-4</v>
      </c>
      <c r="AQ1164" s="13">
        <f t="shared" si="1488"/>
        <v>2.6248063093044827E-5</v>
      </c>
      <c r="AR1164" s="13">
        <f t="shared" si="1489"/>
        <v>2.1874848940187278E-6</v>
      </c>
      <c r="AS1164" s="13">
        <f t="shared" si="1490"/>
        <v>5.4689856706585566E-6</v>
      </c>
      <c r="AT1164" s="13">
        <f t="shared" si="1491"/>
        <v>6.8365738999275936E-6</v>
      </c>
      <c r="AU1164" s="13">
        <f t="shared" si="1492"/>
        <v>5.6974297738521424E-6</v>
      </c>
      <c r="AV1164" s="13">
        <f t="shared" si="1493"/>
        <v>3.5610716533380111E-6</v>
      </c>
      <c r="AW1164" s="13">
        <f t="shared" si="1494"/>
        <v>4.1944674333950268E-8</v>
      </c>
      <c r="AX1164" s="13">
        <f t="shared" si="1495"/>
        <v>1.9830710750055641E-2</v>
      </c>
      <c r="AY1164" s="13">
        <f t="shared" si="1496"/>
        <v>6.726411830495934E-3</v>
      </c>
      <c r="AZ1164" s="13">
        <f t="shared" si="1497"/>
        <v>1.1407714197361461E-3</v>
      </c>
      <c r="BA1164" s="13">
        <f t="shared" si="1498"/>
        <v>1.2898005304866724E-4</v>
      </c>
      <c r="BB1164" s="13">
        <f t="shared" si="1499"/>
        <v>1.0937239790083093E-5</v>
      </c>
      <c r="BC1164" s="13">
        <f t="shared" si="1500"/>
        <v>7.4196411862625129E-7</v>
      </c>
      <c r="BD1164" s="13">
        <f t="shared" si="1501"/>
        <v>1.236627745017277E-7</v>
      </c>
      <c r="BE1164" s="13">
        <f t="shared" si="1502"/>
        <v>3.0917239410113114E-7</v>
      </c>
      <c r="BF1164" s="13">
        <f t="shared" si="1503"/>
        <v>3.8648481590104421E-7</v>
      </c>
      <c r="BG1164" s="13">
        <f t="shared" si="1504"/>
        <v>3.220867834515318E-7</v>
      </c>
      <c r="BH1164" s="13">
        <f t="shared" si="1505"/>
        <v>2.0131430486918962E-7</v>
      </c>
      <c r="BI1164" s="13">
        <f t="shared" si="1506"/>
        <v>1.0066218529221626E-7</v>
      </c>
      <c r="BJ1164" s="14">
        <f t="shared" si="1507"/>
        <v>0.83176233615372464</v>
      </c>
      <c r="BK1164" s="14">
        <f t="shared" si="1508"/>
        <v>0.12632804788587657</v>
      </c>
      <c r="BL1164" s="14">
        <f t="shared" si="1509"/>
        <v>3.4064855630781703E-2</v>
      </c>
      <c r="BM1164" s="14">
        <f t="shared" si="1510"/>
        <v>0.52567452773702694</v>
      </c>
      <c r="BN1164" s="14">
        <f t="shared" si="1511"/>
        <v>0.46013460560825226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1.56944444444444</v>
      </c>
      <c r="F1165" s="10">
        <f>VLOOKUP(B1165,home!$B$2:$E$405,3,FALSE)</f>
        <v>1.57</v>
      </c>
      <c r="G1165" s="10">
        <f>VLOOKUP(C1165,away!$B$2:$E$405,4,FALSE)</f>
        <v>0.51</v>
      </c>
      <c r="H1165" s="10">
        <f>VLOOKUP(A1165,away!$A$2:$E$405,3,FALSE)</f>
        <v>1.0833333333333299</v>
      </c>
      <c r="I1165" s="10">
        <f>VLOOKUP(C1165,away!$B$2:$E$405,3,FALSE)</f>
        <v>1.52</v>
      </c>
      <c r="J1165" s="10">
        <f>VLOOKUP(B1165,home!$B$2:$E$405,4,FALSE)</f>
        <v>1.23</v>
      </c>
      <c r="K1165" s="12">
        <f t="shared" si="1456"/>
        <v>1.2566541666666631</v>
      </c>
      <c r="L1165" s="12">
        <f t="shared" si="1457"/>
        <v>2.0253999999999936</v>
      </c>
      <c r="M1165" s="13">
        <f t="shared" si="1458"/>
        <v>3.7551041430096889E-2</v>
      </c>
      <c r="N1165" s="13">
        <f t="shared" si="1459"/>
        <v>4.718867267580374E-2</v>
      </c>
      <c r="O1165" s="13">
        <f t="shared" si="1460"/>
        <v>7.6055879312518004E-2</v>
      </c>
      <c r="P1165" s="13">
        <f t="shared" si="1461"/>
        <v>9.5575937637572606E-2</v>
      </c>
      <c r="Q1165" s="13">
        <f t="shared" si="1462"/>
        <v>2.9649921068759043E-2</v>
      </c>
      <c r="R1165" s="13">
        <f t="shared" si="1463"/>
        <v>7.7021788979786759E-2</v>
      </c>
      <c r="S1165" s="13">
        <f t="shared" si="1464"/>
        <v>6.0815622599349035E-2</v>
      </c>
      <c r="T1165" s="13">
        <f t="shared" si="1465"/>
        <v>6.005295013266438E-2</v>
      </c>
      <c r="U1165" s="13">
        <f t="shared" si="1466"/>
        <v>9.6789752045569485E-2</v>
      </c>
      <c r="V1165" s="13">
        <f t="shared" si="1467"/>
        <v>1.7198842877384511E-2</v>
      </c>
      <c r="W1165" s="13">
        <f t="shared" si="1468"/>
        <v>1.2419898950797908E-2</v>
      </c>
      <c r="X1165" s="13">
        <f t="shared" si="1469"/>
        <v>2.5155263334946002E-2</v>
      </c>
      <c r="Y1165" s="13">
        <f t="shared" si="1470"/>
        <v>2.5474735179299744E-2</v>
      </c>
      <c r="Z1165" s="13">
        <f t="shared" si="1471"/>
        <v>5.1999977133219862E-2</v>
      </c>
      <c r="AA1165" s="13">
        <f t="shared" si="1472"/>
        <v>6.534598793103194E-2</v>
      </c>
      <c r="AB1165" s="13">
        <f t="shared" si="1473"/>
        <v>4.1058654004240386E-2</v>
      </c>
      <c r="AC1165" s="13">
        <f t="shared" si="1474"/>
        <v>2.7359353290961966E-3</v>
      </c>
      <c r="AD1165" s="13">
        <f t="shared" si="1475"/>
        <v>3.9018794415247777E-3</v>
      </c>
      <c r="AE1165" s="13">
        <f t="shared" si="1476"/>
        <v>7.9028666208642608E-3</v>
      </c>
      <c r="AF1165" s="13">
        <f t="shared" si="1477"/>
        <v>8.0032330269492122E-3</v>
      </c>
      <c r="AG1165" s="13">
        <f t="shared" si="1478"/>
        <v>5.4032493909276277E-3</v>
      </c>
      <c r="AH1165" s="13">
        <f t="shared" si="1479"/>
        <v>2.6330188421405804E-2</v>
      </c>
      <c r="AI1165" s="13">
        <f t="shared" si="1480"/>
        <v>3.3087940988877927E-2</v>
      </c>
      <c r="AJ1165" s="13">
        <f t="shared" si="1481"/>
        <v>2.079004945504706E-2</v>
      </c>
      <c r="AK1165" s="13">
        <f t="shared" si="1482"/>
        <v>8.7086340909636236E-3</v>
      </c>
      <c r="AL1165" s="13">
        <f t="shared" si="1483"/>
        <v>2.785430970066762E-4</v>
      </c>
      <c r="AM1165" s="13">
        <f t="shared" si="1484"/>
        <v>9.8066261160462175E-4</v>
      </c>
      <c r="AN1165" s="13">
        <f t="shared" si="1485"/>
        <v>1.9862340535439947E-3</v>
      </c>
      <c r="AO1165" s="13">
        <f t="shared" si="1486"/>
        <v>2.0114592260239979E-3</v>
      </c>
      <c r="AP1165" s="13">
        <f t="shared" si="1487"/>
        <v>1.358003172129664E-3</v>
      </c>
      <c r="AQ1165" s="13">
        <f t="shared" si="1488"/>
        <v>6.876249062078534E-4</v>
      </c>
      <c r="AR1165" s="13">
        <f t="shared" si="1489"/>
        <v>1.0665832725743023E-2</v>
      </c>
      <c r="AS1165" s="13">
        <f t="shared" si="1490"/>
        <v>1.3403263135774621E-2</v>
      </c>
      <c r="AT1165" s="13">
        <f t="shared" si="1491"/>
        <v>8.4216332332504324E-3</v>
      </c>
      <c r="AU1165" s="13">
        <f t="shared" si="1492"/>
        <v>3.5276934975675312E-3</v>
      </c>
      <c r="AV1165" s="13">
        <f t="shared" si="1493"/>
        <v>1.1082726831102832E-3</v>
      </c>
      <c r="AW1165" s="13">
        <f t="shared" si="1494"/>
        <v>1.9693208567304787E-5</v>
      </c>
      <c r="AX1165" s="13">
        <f t="shared" si="1495"/>
        <v>2.0539229282785982E-4</v>
      </c>
      <c r="AY1165" s="13">
        <f t="shared" si="1496"/>
        <v>4.16001549893546E-4</v>
      </c>
      <c r="AZ1165" s="13">
        <f t="shared" si="1497"/>
        <v>4.2128476957719278E-4</v>
      </c>
      <c r="BA1165" s="13">
        <f t="shared" si="1498"/>
        <v>2.844233907672145E-4</v>
      </c>
      <c r="BB1165" s="13">
        <f t="shared" si="1499"/>
        <v>1.4401778391497867E-4</v>
      </c>
      <c r="BC1165" s="13">
        <f t="shared" si="1500"/>
        <v>5.8338723908279339E-5</v>
      </c>
      <c r="BD1165" s="13">
        <f t="shared" si="1501"/>
        <v>3.6004296004533121E-3</v>
      </c>
      <c r="BE1165" s="13">
        <f t="shared" si="1502"/>
        <v>4.5244948591996433E-3</v>
      </c>
      <c r="BF1165" s="13">
        <f t="shared" si="1503"/>
        <v>2.8428626584375647E-3</v>
      </c>
      <c r="BG1165" s="13">
        <f t="shared" si="1504"/>
        <v>1.1908317349955439E-3</v>
      </c>
      <c r="BH1165" s="13">
        <f t="shared" si="1505"/>
        <v>3.7411591539526047E-4</v>
      </c>
      <c r="BI1165" s="13">
        <f t="shared" si="1506"/>
        <v>9.4026864779553465E-5</v>
      </c>
      <c r="BJ1165" s="14">
        <f t="shared" si="1507"/>
        <v>0.23370611230293592</v>
      </c>
      <c r="BK1165" s="14">
        <f t="shared" si="1508"/>
        <v>0.21457192452039944</v>
      </c>
      <c r="BL1165" s="14">
        <f t="shared" si="1509"/>
        <v>0.4949423321381477</v>
      </c>
      <c r="BM1165" s="14">
        <f t="shared" si="1510"/>
        <v>0.63178079664883968</v>
      </c>
      <c r="BN1165" s="14">
        <f t="shared" si="1511"/>
        <v>0.36304324110453701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1.56944444444444</v>
      </c>
      <c r="F1166" s="10">
        <f>VLOOKUP(B1166,home!$B$2:$E$405,3,FALSE)</f>
        <v>1.1200000000000001</v>
      </c>
      <c r="G1166" s="10">
        <f>VLOOKUP(C1166,away!$B$2:$E$405,4,FALSE)</f>
        <v>1.1200000000000001</v>
      </c>
      <c r="H1166" s="10">
        <f>VLOOKUP(A1166,away!$A$2:$E$405,3,FALSE)</f>
        <v>1.0833333333333299</v>
      </c>
      <c r="I1166" s="10">
        <f>VLOOKUP(C1166,away!$B$2:$E$405,3,FALSE)</f>
        <v>0.22</v>
      </c>
      <c r="J1166" s="10">
        <f>VLOOKUP(B1166,home!$B$2:$E$405,4,FALSE)</f>
        <v>0.62</v>
      </c>
      <c r="K1166" s="12">
        <f t="shared" si="1456"/>
        <v>1.968711111111106</v>
      </c>
      <c r="L1166" s="12">
        <f t="shared" si="1457"/>
        <v>0.14776666666666621</v>
      </c>
      <c r="M1166" s="13">
        <f t="shared" si="1458"/>
        <v>0.12045515201486326</v>
      </c>
      <c r="N1166" s="13">
        <f t="shared" si="1459"/>
        <v>0.23714139616223862</v>
      </c>
      <c r="O1166" s="13">
        <f t="shared" si="1460"/>
        <v>1.779925629606291E-2</v>
      </c>
      <c r="P1166" s="13">
        <f t="shared" si="1461"/>
        <v>3.5041593639573355E-2</v>
      </c>
      <c r="Q1166" s="13">
        <f t="shared" si="1462"/>
        <v>0.23343145076449995</v>
      </c>
      <c r="R1166" s="13">
        <f t="shared" si="1463"/>
        <v>1.3150683860074439E-3</v>
      </c>
      <c r="S1166" s="13">
        <f t="shared" si="1464"/>
        <v>2.5484864371958802E-3</v>
      </c>
      <c r="T1166" s="13">
        <f t="shared" si="1465"/>
        <v>3.4493387374634171E-2</v>
      </c>
      <c r="U1166" s="13">
        <f t="shared" si="1466"/>
        <v>2.5889897434038037E-3</v>
      </c>
      <c r="V1166" s="13">
        <f t="shared" si="1467"/>
        <v>8.2375542205637955E-5</v>
      </c>
      <c r="W1166" s="13">
        <f t="shared" si="1468"/>
        <v>0.153186363600952</v>
      </c>
      <c r="X1166" s="13">
        <f t="shared" si="1469"/>
        <v>2.2635838328100608E-2</v>
      </c>
      <c r="Y1166" s="13">
        <f t="shared" si="1470"/>
        <v>1.6724111884744949E-3</v>
      </c>
      <c r="Z1166" s="13">
        <f t="shared" si="1471"/>
        <v>6.4774423946344258E-5</v>
      </c>
      <c r="AA1166" s="13">
        <f t="shared" si="1472"/>
        <v>1.2752212813898922E-4</v>
      </c>
      <c r="AB1166" s="13">
        <f t="shared" si="1473"/>
        <v>1.2552711528988119E-4</v>
      </c>
      <c r="AC1166" s="13">
        <f t="shared" si="1474"/>
        <v>1.4977411859961934E-6</v>
      </c>
      <c r="AD1166" s="13">
        <f t="shared" si="1475"/>
        <v>7.5394924022975068E-2</v>
      </c>
      <c r="AE1166" s="13">
        <f t="shared" si="1476"/>
        <v>1.1140856606461582E-2</v>
      </c>
      <c r="AF1166" s="13">
        <f t="shared" si="1477"/>
        <v>8.2312362227406738E-4</v>
      </c>
      <c r="AG1166" s="13">
        <f t="shared" si="1478"/>
        <v>4.0543411306010343E-5</v>
      </c>
      <c r="AH1166" s="13">
        <f t="shared" si="1479"/>
        <v>2.3928751779511922E-6</v>
      </c>
      <c r="AI1166" s="13">
        <f t="shared" si="1480"/>
        <v>4.7108799503344776E-6</v>
      </c>
      <c r="AJ1166" s="13">
        <f t="shared" si="1481"/>
        <v>4.6371808506670114E-6</v>
      </c>
      <c r="AK1166" s="13">
        <f t="shared" si="1482"/>
        <v>3.0430898216465978E-6</v>
      </c>
      <c r="AL1166" s="13">
        <f t="shared" si="1483"/>
        <v>1.7428308258813297E-8</v>
      </c>
      <c r="AM1166" s="13">
        <f t="shared" si="1484"/>
        <v>2.9686164929081726E-2</v>
      </c>
      <c r="AN1166" s="13">
        <f t="shared" si="1485"/>
        <v>4.386625637687297E-3</v>
      </c>
      <c r="AO1166" s="13">
        <f t="shared" si="1486"/>
        <v>3.2409852419779545E-4</v>
      </c>
      <c r="AP1166" s="13">
        <f t="shared" si="1487"/>
        <v>1.5963652864098035E-5</v>
      </c>
      <c r="AQ1166" s="13">
        <f t="shared" si="1488"/>
        <v>5.8972394288788627E-7</v>
      </c>
      <c r="AR1166" s="13">
        <f t="shared" si="1489"/>
        <v>7.0717437759050769E-8</v>
      </c>
      <c r="AS1166" s="13">
        <f t="shared" si="1490"/>
        <v>1.3922220546555133E-7</v>
      </c>
      <c r="AT1166" s="13">
        <f t="shared" si="1491"/>
        <v>1.3704415140671215E-7</v>
      </c>
      <c r="AU1166" s="13">
        <f t="shared" si="1492"/>
        <v>8.9933447862395619E-8</v>
      </c>
      <c r="AV1166" s="13">
        <f t="shared" si="1493"/>
        <v>4.4263244516807421E-8</v>
      </c>
      <c r="AW1166" s="13">
        <f t="shared" si="1494"/>
        <v>1.4083519550985099E-10</v>
      </c>
      <c r="AX1166" s="13">
        <f t="shared" si="1495"/>
        <v>9.7405804570266669E-3</v>
      </c>
      <c r="AY1166" s="13">
        <f t="shared" si="1496"/>
        <v>1.4393331055333029E-3</v>
      </c>
      <c r="AZ1166" s="13">
        <f t="shared" si="1497"/>
        <v>1.0634272761381854E-4</v>
      </c>
      <c r="BA1166" s="13">
        <f t="shared" si="1498"/>
        <v>5.2379701279117363E-6</v>
      </c>
      <c r="BB1166" s="13">
        <f t="shared" si="1499"/>
        <v>1.9349934647527206E-7</v>
      </c>
      <c r="BC1166" s="13">
        <f t="shared" si="1500"/>
        <v>5.718550686165863E-9</v>
      </c>
      <c r="BD1166" s="13">
        <f t="shared" si="1501"/>
        <v>1.7416133421437274E-9</v>
      </c>
      <c r="BE1166" s="13">
        <f t="shared" si="1502"/>
        <v>3.4287335379377044E-9</v>
      </c>
      <c r="BF1166" s="13">
        <f t="shared" si="1503"/>
        <v>3.3750929065886266E-9</v>
      </c>
      <c r="BG1166" s="13">
        <f t="shared" si="1504"/>
        <v>2.2148609687444353E-9</v>
      </c>
      <c r="BH1166" s="13">
        <f t="shared" si="1505"/>
        <v>1.09010534968337E-9</v>
      </c>
      <c r="BI1166" s="13">
        <f t="shared" si="1506"/>
        <v>4.2922050284066152E-10</v>
      </c>
      <c r="BJ1166" s="14">
        <f t="shared" si="1507"/>
        <v>0.81566543102788913</v>
      </c>
      <c r="BK1166" s="14">
        <f t="shared" si="1508"/>
        <v>0.15956845590886568</v>
      </c>
      <c r="BL1166" s="14">
        <f t="shared" si="1509"/>
        <v>2.1971641154817246E-2</v>
      </c>
      <c r="BM1166" s="14">
        <f t="shared" si="1510"/>
        <v>0.35064705228757481</v>
      </c>
      <c r="BN1166" s="14">
        <f t="shared" si="1511"/>
        <v>0.64518391726324564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1.56944444444444</v>
      </c>
      <c r="F1167" s="10">
        <f>VLOOKUP(B1167,home!$B$2:$E$405,3,FALSE)</f>
        <v>0.45</v>
      </c>
      <c r="G1167" s="10" t="e">
        <f>VLOOKUP(C1167,away!$B$2:$E$405,4,FALSE)</f>
        <v>#N/A</v>
      </c>
      <c r="H1167" s="10">
        <f>VLOOKUP(A1167,away!$A$2:$E$405,3,FALSE)</f>
        <v>1.0833333333333299</v>
      </c>
      <c r="I1167" s="10" t="e">
        <f>VLOOKUP(C1167,away!$B$2:$E$405,3,FALSE)</f>
        <v>#N/A</v>
      </c>
      <c r="J1167" s="10">
        <f>VLOOKUP(B1167,home!$B$2:$E$405,4,FALSE)</f>
        <v>1.23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1.56944444444444</v>
      </c>
      <c r="F1168" s="10">
        <f>VLOOKUP(B1168,home!$B$2:$E$405,3,FALSE)</f>
        <v>0.22</v>
      </c>
      <c r="G1168" s="10">
        <f>VLOOKUP(C1168,away!$B$2:$E$405,4,FALSE)</f>
        <v>1.1200000000000001</v>
      </c>
      <c r="H1168" s="10">
        <f>VLOOKUP(A1168,away!$A$2:$E$405,3,FALSE)</f>
        <v>1.0833333333333299</v>
      </c>
      <c r="I1168" s="10">
        <f>VLOOKUP(C1168,away!$B$2:$E$405,3,FALSE)</f>
        <v>1.57</v>
      </c>
      <c r="J1168" s="10">
        <f>VLOOKUP(B1168,home!$B$2:$E$405,4,FALSE)</f>
        <v>1.23</v>
      </c>
      <c r="K1168" s="12">
        <f t="shared" si="1456"/>
        <v>0.38671111111111006</v>
      </c>
      <c r="L1168" s="12">
        <f t="shared" si="1457"/>
        <v>2.0920249999999934</v>
      </c>
      <c r="M1168" s="13">
        <f t="shared" si="1458"/>
        <v>8.3849134639077685E-2</v>
      </c>
      <c r="N1168" s="13">
        <f t="shared" si="1459"/>
        <v>3.2425392021982802E-2</v>
      </c>
      <c r="O1168" s="13">
        <f t="shared" si="1460"/>
        <v>0.17541448589331593</v>
      </c>
      <c r="P1168" s="13">
        <f t="shared" si="1461"/>
        <v>6.7834730744788352E-2</v>
      </c>
      <c r="Q1168" s="13">
        <f t="shared" si="1462"/>
        <v>6.2696296885171449E-3</v>
      </c>
      <c r="R1168" s="13">
        <f t="shared" si="1463"/>
        <v>0.18348574492548159</v>
      </c>
      <c r="S1168" s="13">
        <f t="shared" si="1464"/>
        <v>1.3719732216155132E-2</v>
      </c>
      <c r="T1168" s="13">
        <f t="shared" si="1465"/>
        <v>1.3116222049120038E-2</v>
      </c>
      <c r="U1168" s="13">
        <f t="shared" si="1466"/>
        <v>7.0955976293182718E-2</v>
      </c>
      <c r="V1168" s="13">
        <f t="shared" si="1467"/>
        <v>1.2332656804516294E-3</v>
      </c>
      <c r="W1168" s="13">
        <f t="shared" si="1468"/>
        <v>8.0817848770055605E-4</v>
      </c>
      <c r="X1168" s="13">
        <f t="shared" si="1469"/>
        <v>1.6907296007317503E-3</v>
      </c>
      <c r="Y1168" s="13">
        <f t="shared" si="1470"/>
        <v>1.7685242964854148E-3</v>
      </c>
      <c r="Z1168" s="13">
        <f t="shared" si="1471"/>
        <v>0.1279522551759098</v>
      </c>
      <c r="AA1168" s="13">
        <f t="shared" si="1472"/>
        <v>4.9480558768248369E-2</v>
      </c>
      <c r="AB1168" s="13">
        <f t="shared" si="1473"/>
        <v>9.56734092983395E-3</v>
      </c>
      <c r="AC1168" s="13">
        <f t="shared" si="1474"/>
        <v>6.2357713745589866E-5</v>
      </c>
      <c r="AD1168" s="13">
        <f t="shared" si="1475"/>
        <v>7.8132900238694669E-5</v>
      </c>
      <c r="AE1168" s="13">
        <f t="shared" si="1476"/>
        <v>1.634559806218547E-4</v>
      </c>
      <c r="AF1168" s="13">
        <f t="shared" si="1477"/>
        <v>1.7097699893021726E-4</v>
      </c>
      <c r="AG1168" s="13">
        <f t="shared" si="1478"/>
        <v>1.1922938539566222E-4</v>
      </c>
      <c r="AH1168" s="13">
        <f t="shared" si="1479"/>
        <v>6.691982915859547E-2</v>
      </c>
      <c r="AI1168" s="13">
        <f t="shared" si="1480"/>
        <v>2.5878641489286116E-2</v>
      </c>
      <c r="AJ1168" s="13">
        <f t="shared" si="1481"/>
        <v>5.0037791021839513E-3</v>
      </c>
      <c r="AK1168" s="13">
        <f t="shared" si="1482"/>
        <v>6.4500565878670296E-4</v>
      </c>
      <c r="AL1168" s="13">
        <f t="shared" si="1483"/>
        <v>2.0179188443627837E-6</v>
      </c>
      <c r="AM1168" s="13">
        <f t="shared" si="1484"/>
        <v>6.0429721331278258E-6</v>
      </c>
      <c r="AN1168" s="13">
        <f t="shared" si="1485"/>
        <v>1.2642048776806699E-5</v>
      </c>
      <c r="AO1168" s="13">
        <f t="shared" si="1486"/>
        <v>1.3223741046149478E-5</v>
      </c>
      <c r="AP1168" s="13">
        <f t="shared" si="1487"/>
        <v>9.2214656206902589E-6</v>
      </c>
      <c r="AQ1168" s="13">
        <f t="shared" si="1488"/>
        <v>4.822884153781119E-6</v>
      </c>
      <c r="AR1168" s="13">
        <f t="shared" si="1489"/>
        <v>2.7999591119102059E-2</v>
      </c>
      <c r="AS1168" s="13">
        <f t="shared" si="1490"/>
        <v>1.0827752992324727E-2</v>
      </c>
      <c r="AT1168" s="13">
        <f t="shared" si="1491"/>
        <v>2.0936061952492703E-3</v>
      </c>
      <c r="AU1168" s="13">
        <f t="shared" si="1492"/>
        <v>2.6987359266464968E-4</v>
      </c>
      <c r="AV1168" s="13">
        <f t="shared" si="1493"/>
        <v>2.6090779219723454E-5</v>
      </c>
      <c r="AW1168" s="13">
        <f t="shared" si="1494"/>
        <v>4.5347642677727362E-8</v>
      </c>
      <c r="AX1168" s="13">
        <f t="shared" si="1495"/>
        <v>3.8948074466922264E-7</v>
      </c>
      <c r="AY1168" s="13">
        <f t="shared" si="1496"/>
        <v>8.1480345486662784E-7</v>
      </c>
      <c r="AZ1168" s="13">
        <f t="shared" si="1497"/>
        <v>8.5229459883367605E-7</v>
      </c>
      <c r="BA1168" s="13">
        <f t="shared" si="1498"/>
        <v>5.9434053604167185E-7</v>
      </c>
      <c r="BB1168" s="13">
        <f t="shared" si="1499"/>
        <v>3.1084381497814366E-7</v>
      </c>
      <c r="BC1168" s="13">
        <f t="shared" si="1500"/>
        <v>1.3005860640592983E-7</v>
      </c>
      <c r="BD1168" s="13">
        <f t="shared" si="1501"/>
        <v>9.7626407684898702E-3</v>
      </c>
      <c r="BE1168" s="13">
        <f t="shared" si="1502"/>
        <v>3.7753216589613398E-3</v>
      </c>
      <c r="BF1168" s="13">
        <f t="shared" si="1503"/>
        <v>7.2997941676938936E-4</v>
      </c>
      <c r="BG1168" s="13">
        <f t="shared" si="1504"/>
        <v>9.4097050449043547E-5</v>
      </c>
      <c r="BH1168" s="13">
        <f t="shared" si="1505"/>
        <v>9.0970937328569536E-6</v>
      </c>
      <c r="BI1168" s="13">
        <f t="shared" si="1506"/>
        <v>7.0358944506300566E-7</v>
      </c>
      <c r="BJ1168" s="14">
        <f t="shared" si="1507"/>
        <v>5.6659516343210495E-2</v>
      </c>
      <c r="BK1168" s="14">
        <f t="shared" si="1508"/>
        <v>0.16670205371651761</v>
      </c>
      <c r="BL1168" s="14">
        <f t="shared" si="1509"/>
        <v>0.6429401164753229</v>
      </c>
      <c r="BM1168" s="14">
        <f t="shared" si="1510"/>
        <v>0.444974054341985</v>
      </c>
      <c r="BN1168" s="14">
        <f t="shared" si="1511"/>
        <v>0.54927911791316353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1.62</v>
      </c>
      <c r="F1169" s="10">
        <f>VLOOKUP(B1169,home!$B$2:$E$405,3,FALSE)</f>
        <v>0.41</v>
      </c>
      <c r="G1169" s="10">
        <f>VLOOKUP(C1169,away!$B$2:$E$405,4,FALSE)</f>
        <v>0.21</v>
      </c>
      <c r="H1169" s="10">
        <f>VLOOKUP(A1169,away!$A$2:$E$405,3,FALSE)</f>
        <v>1.56</v>
      </c>
      <c r="I1169" s="10">
        <f>VLOOKUP(C1169,away!$B$2:$E$405,3,FALSE)</f>
        <v>2.06</v>
      </c>
      <c r="J1169" s="10">
        <f>VLOOKUP(B1169,home!$B$2:$E$405,4,FALSE)</f>
        <v>1.5</v>
      </c>
      <c r="K1169" s="12">
        <f t="shared" si="1456"/>
        <v>0.13948199999999999</v>
      </c>
      <c r="L1169" s="12">
        <f t="shared" si="1457"/>
        <v>4.8204000000000002</v>
      </c>
      <c r="M1169" s="13">
        <f t="shared" si="1458"/>
        <v>7.013755406895591E-3</v>
      </c>
      <c r="N1169" s="13">
        <f t="shared" si="1459"/>
        <v>9.7829263166461099E-4</v>
      </c>
      <c r="O1169" s="13">
        <f t="shared" si="1460"/>
        <v>3.3809106563399506E-2</v>
      </c>
      <c r="P1169" s="13">
        <f t="shared" si="1461"/>
        <v>4.7157618016760907E-3</v>
      </c>
      <c r="Q1169" s="13">
        <f t="shared" si="1462"/>
        <v>6.8227106424921606E-5</v>
      </c>
      <c r="R1169" s="13">
        <f t="shared" si="1463"/>
        <v>8.148670863910551E-2</v>
      </c>
      <c r="S1169" s="13">
        <f t="shared" si="1464"/>
        <v>7.9267126097253037E-4</v>
      </c>
      <c r="T1169" s="13">
        <f t="shared" si="1465"/>
        <v>3.2888194381069214E-4</v>
      </c>
      <c r="U1169" s="13">
        <f t="shared" si="1466"/>
        <v>1.1365929094399716E-2</v>
      </c>
      <c r="V1169" s="13">
        <f t="shared" si="1467"/>
        <v>5.9217742483983007E-5</v>
      </c>
      <c r="W1169" s="13">
        <f t="shared" si="1468"/>
        <v>3.1721510861203063E-6</v>
      </c>
      <c r="X1169" s="13">
        <f t="shared" si="1469"/>
        <v>1.5291037095534326E-5</v>
      </c>
      <c r="Y1169" s="13">
        <f t="shared" si="1470"/>
        <v>3.6854457607656835E-5</v>
      </c>
      <c r="Z1169" s="13">
        <f t="shared" si="1471"/>
        <v>0.13093284344131473</v>
      </c>
      <c r="AA1169" s="13">
        <f t="shared" si="1472"/>
        <v>1.8262774868881462E-2</v>
      </c>
      <c r="AB1169" s="13">
        <f t="shared" si="1473"/>
        <v>1.2736641821306618E-3</v>
      </c>
      <c r="AC1169" s="13">
        <f t="shared" si="1474"/>
        <v>2.4884740038206422E-6</v>
      </c>
      <c r="AD1169" s="13">
        <f t="shared" si="1475"/>
        <v>1.106144944485581E-7</v>
      </c>
      <c r="AE1169" s="13">
        <f t="shared" si="1476"/>
        <v>5.3320610903982946E-7</v>
      </c>
      <c r="AF1169" s="13">
        <f t="shared" si="1477"/>
        <v>1.2851333640077973E-6</v>
      </c>
      <c r="AG1169" s="13">
        <f t="shared" si="1478"/>
        <v>2.0649522892877284E-6</v>
      </c>
      <c r="AH1169" s="13">
        <f t="shared" si="1479"/>
        <v>0.15778716963112843</v>
      </c>
      <c r="AI1169" s="13">
        <f t="shared" si="1480"/>
        <v>2.2008469994489056E-2</v>
      </c>
      <c r="AJ1169" s="13">
        <f t="shared" si="1481"/>
        <v>1.5348927058856608E-3</v>
      </c>
      <c r="AK1169" s="13">
        <f t="shared" si="1482"/>
        <v>7.1363301467447943E-5</v>
      </c>
      <c r="AL1169" s="13">
        <f t="shared" si="1483"/>
        <v>6.692591897427161E-8</v>
      </c>
      <c r="AM1169" s="13">
        <f t="shared" si="1484"/>
        <v>3.0857461829347561E-9</v>
      </c>
      <c r="AN1169" s="13">
        <f t="shared" si="1485"/>
        <v>1.4874530900218698E-8</v>
      </c>
      <c r="AO1169" s="13">
        <f t="shared" si="1486"/>
        <v>3.5850594375707113E-8</v>
      </c>
      <c r="AP1169" s="13">
        <f t="shared" si="1487"/>
        <v>5.7604735042886195E-8</v>
      </c>
      <c r="AQ1169" s="13">
        <f t="shared" si="1488"/>
        <v>6.9419466200182172E-8</v>
      </c>
      <c r="AR1169" s="13">
        <f t="shared" si="1489"/>
        <v>0.15211945449797828</v>
      </c>
      <c r="AS1169" s="13">
        <f t="shared" si="1490"/>
        <v>2.1217925752287006E-2</v>
      </c>
      <c r="AT1169" s="13">
        <f t="shared" si="1491"/>
        <v>1.4797593598902478E-3</v>
      </c>
      <c r="AU1169" s="13">
        <f t="shared" si="1492"/>
        <v>6.8799931678737201E-5</v>
      </c>
      <c r="AV1169" s="13">
        <f t="shared" si="1493"/>
        <v>2.3990880176034043E-6</v>
      </c>
      <c r="AW1169" s="13">
        <f t="shared" si="1494"/>
        <v>1.2499512819664568E-9</v>
      </c>
      <c r="AX1169" s="13">
        <f t="shared" si="1495"/>
        <v>7.1734341514684313E-11</v>
      </c>
      <c r="AY1169" s="13">
        <f t="shared" si="1496"/>
        <v>3.4578821983738424E-10</v>
      </c>
      <c r="AZ1169" s="13">
        <f t="shared" si="1497"/>
        <v>8.3341876745206369E-10</v>
      </c>
      <c r="BA1169" s="13">
        <f t="shared" si="1498"/>
        <v>1.3391372755419759E-9</v>
      </c>
      <c r="BB1169" s="13">
        <f t="shared" si="1499"/>
        <v>1.6137943307556356E-9</v>
      </c>
      <c r="BC1169" s="13">
        <f t="shared" si="1500"/>
        <v>1.555826838394893E-9</v>
      </c>
      <c r="BD1169" s="13">
        <f t="shared" si="1501"/>
        <v>0.12221276974367572</v>
      </c>
      <c r="BE1169" s="13">
        <f t="shared" si="1502"/>
        <v>1.7046481549387378E-2</v>
      </c>
      <c r="BF1169" s="13">
        <f t="shared" si="1503"/>
        <v>1.1888386697358247E-3</v>
      </c>
      <c r="BG1169" s="13">
        <f t="shared" si="1504"/>
        <v>5.5273865110697452E-5</v>
      </c>
      <c r="BH1169" s="13">
        <f t="shared" si="1505"/>
        <v>1.9274273133425747E-6</v>
      </c>
      <c r="BI1169" s="13">
        <f t="shared" si="1506"/>
        <v>5.3768283303929804E-8</v>
      </c>
      <c r="BJ1169" s="14">
        <f t="shared" si="1507"/>
        <v>1.4348998287187953E-3</v>
      </c>
      <c r="BK1169" s="14">
        <f t="shared" si="1508"/>
        <v>1.258396195773921E-2</v>
      </c>
      <c r="BL1169" s="14">
        <f t="shared" si="1509"/>
        <v>0.64299376263424546</v>
      </c>
      <c r="BM1169" s="14">
        <f t="shared" si="1510"/>
        <v>0.65987361661701482</v>
      </c>
      <c r="BN1169" s="14">
        <f t="shared" si="1511"/>
        <v>0.12807185214916622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1.62</v>
      </c>
      <c r="F1170" s="10">
        <f>VLOOKUP(B1170,home!$B$2:$E$405,3,FALSE)</f>
        <v>1.23</v>
      </c>
      <c r="G1170" s="10">
        <f>VLOOKUP(C1170,away!$B$2:$E$405,4,FALSE)</f>
        <v>0.82</v>
      </c>
      <c r="H1170" s="10">
        <f>VLOOKUP(A1170,away!$A$2:$E$405,3,FALSE)</f>
        <v>1.56</v>
      </c>
      <c r="I1170" s="10">
        <f>VLOOKUP(C1170,away!$B$2:$E$405,3,FALSE)</f>
        <v>0.82</v>
      </c>
      <c r="J1170" s="10">
        <f>VLOOKUP(B1170,home!$B$2:$E$405,4,FALSE)</f>
        <v>0.64</v>
      </c>
      <c r="K1170" s="12">
        <f t="shared" si="1456"/>
        <v>1.6339319999999999</v>
      </c>
      <c r="L1170" s="12">
        <f t="shared" si="1457"/>
        <v>0.81868799999999997</v>
      </c>
      <c r="M1170" s="13">
        <f t="shared" si="1458"/>
        <v>8.6067793221097963E-2</v>
      </c>
      <c r="N1170" s="13">
        <f t="shared" si="1459"/>
        <v>0.14062892151333503</v>
      </c>
      <c r="O1170" s="13">
        <f t="shared" si="1460"/>
        <v>7.0462669496594244E-2</v>
      </c>
      <c r="P1170" s="13">
        <f t="shared" si="1461"/>
        <v>0.11513121049590921</v>
      </c>
      <c r="Q1170" s="13">
        <f t="shared" si="1462"/>
        <v>0.11488904749306328</v>
      </c>
      <c r="R1170" s="13">
        <f t="shared" si="1463"/>
        <v>2.8843470982413875E-2</v>
      </c>
      <c r="S1170" s="13">
        <f t="shared" si="1464"/>
        <v>3.8502194416099221E-2</v>
      </c>
      <c r="T1170" s="13">
        <f t="shared" si="1465"/>
        <v>9.4058284514000987E-2</v>
      </c>
      <c r="U1170" s="13">
        <f t="shared" si="1466"/>
        <v>4.7128270229237462E-2</v>
      </c>
      <c r="V1170" s="13">
        <f t="shared" si="1467"/>
        <v>5.7226261660541502E-3</v>
      </c>
      <c r="W1170" s="13">
        <f t="shared" si="1468"/>
        <v>6.257363038281194E-2</v>
      </c>
      <c r="X1170" s="13">
        <f t="shared" si="1469"/>
        <v>5.1228280310843533E-2</v>
      </c>
      <c r="Y1170" s="13">
        <f t="shared" si="1470"/>
        <v>2.0969989175561934E-2</v>
      </c>
      <c r="Z1170" s="13">
        <f t="shared" si="1471"/>
        <v>7.8712678572168179E-3</v>
      </c>
      <c r="AA1170" s="13">
        <f t="shared" si="1472"/>
        <v>1.2861116432477988E-2</v>
      </c>
      <c r="AB1170" s="13">
        <f t="shared" si="1473"/>
        <v>1.0507094847375815E-2</v>
      </c>
      <c r="AC1170" s="13">
        <f t="shared" si="1474"/>
        <v>4.7844034703322763E-4</v>
      </c>
      <c r="AD1170" s="13">
        <f t="shared" si="1475"/>
        <v>2.556026425966219E-2</v>
      </c>
      <c r="AE1170" s="13">
        <f t="shared" si="1476"/>
        <v>2.0925881626214317E-2</v>
      </c>
      <c r="AF1170" s="13">
        <f t="shared" si="1477"/>
        <v>8.565884088401074E-3</v>
      </c>
      <c r="AG1170" s="13">
        <f t="shared" si="1478"/>
        <v>2.3375955041882997E-3</v>
      </c>
      <c r="AH1170" s="13">
        <f t="shared" si="1479"/>
        <v>1.6110281348722805E-3</v>
      </c>
      <c r="AI1170" s="13">
        <f t="shared" si="1480"/>
        <v>2.6323104224681344E-3</v>
      </c>
      <c r="AJ1170" s="13">
        <f t="shared" si="1481"/>
        <v>2.1505081166021023E-3</v>
      </c>
      <c r="AK1170" s="13">
        <f t="shared" si="1482"/>
        <v>1.171261342658635E-3</v>
      </c>
      <c r="AL1170" s="13">
        <f t="shared" si="1483"/>
        <v>2.5600013311606851E-5</v>
      </c>
      <c r="AM1170" s="13">
        <f t="shared" si="1484"/>
        <v>8.3527467404636638E-3</v>
      </c>
      <c r="AN1170" s="13">
        <f t="shared" si="1485"/>
        <v>6.8382935234567151E-3</v>
      </c>
      <c r="AO1170" s="13">
        <f t="shared" si="1486"/>
        <v>2.7992144240658657E-3</v>
      </c>
      <c r="AP1170" s="13">
        <f t="shared" si="1487"/>
        <v>7.6389441946987863E-4</v>
      </c>
      <c r="AQ1170" s="13">
        <f t="shared" si="1488"/>
        <v>1.5634779862173898E-4</v>
      </c>
      <c r="AR1170" s="13">
        <f t="shared" si="1489"/>
        <v>2.6378588033646355E-4</v>
      </c>
      <c r="AS1170" s="13">
        <f t="shared" si="1490"/>
        <v>4.3100819102991848E-4</v>
      </c>
      <c r="AT1170" s="13">
        <f t="shared" si="1491"/>
        <v>3.5211903779294843E-4</v>
      </c>
      <c r="AU1170" s="13">
        <f t="shared" si="1492"/>
        <v>1.9177952121970254E-4</v>
      </c>
      <c r="AV1170" s="13">
        <f t="shared" si="1493"/>
        <v>7.8338674166387816E-5</v>
      </c>
      <c r="AW1170" s="13">
        <f t="shared" si="1494"/>
        <v>9.5123997638352175E-7</v>
      </c>
      <c r="AX1170" s="13">
        <f t="shared" si="1495"/>
        <v>2.2746366978565464E-3</v>
      </c>
      <c r="AY1170" s="13">
        <f t="shared" si="1496"/>
        <v>1.8622177688947799E-3</v>
      </c>
      <c r="AZ1170" s="13">
        <f t="shared" si="1497"/>
        <v>7.6228767039046477E-4</v>
      </c>
      <c r="BA1170" s="13">
        <f t="shared" si="1498"/>
        <v>2.0802525609887632E-4</v>
      </c>
      <c r="BB1170" s="13">
        <f t="shared" si="1499"/>
        <v>4.2576945216269208E-5</v>
      </c>
      <c r="BC1170" s="13">
        <f t="shared" si="1500"/>
        <v>6.9714468250434018E-6</v>
      </c>
      <c r="BD1170" s="13">
        <f t="shared" si="1501"/>
        <v>3.5993055800149765E-5</v>
      </c>
      <c r="BE1170" s="13">
        <f t="shared" si="1502"/>
        <v>5.8810205649650291E-5</v>
      </c>
      <c r="BF1170" s="13">
        <f t="shared" si="1503"/>
        <v>4.8045938468772208E-5</v>
      </c>
      <c r="BG1170" s="13">
        <f t="shared" si="1504"/>
        <v>2.6167932111385959E-5</v>
      </c>
      <c r="BH1170" s="13">
        <f t="shared" si="1505"/>
        <v>1.0689155412655281E-5</v>
      </c>
      <c r="BI1170" s="13">
        <f t="shared" si="1506"/>
        <v>3.4930706163421304E-6</v>
      </c>
      <c r="BJ1170" s="14">
        <f t="shared" si="1507"/>
        <v>0.56580499155944242</v>
      </c>
      <c r="BK1170" s="14">
        <f t="shared" si="1508"/>
        <v>0.24779008242840017</v>
      </c>
      <c r="BL1170" s="14">
        <f t="shared" si="1509"/>
        <v>0.17886796066730495</v>
      </c>
      <c r="BM1170" s="14">
        <f t="shared" si="1510"/>
        <v>0.4424499227810324</v>
      </c>
      <c r="BN1170" s="14">
        <f t="shared" si="1511"/>
        <v>0.5560231132024136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1.62</v>
      </c>
      <c r="F1171" s="10">
        <f>VLOOKUP(B1171,home!$B$2:$E$405,3,FALSE)</f>
        <v>1.23</v>
      </c>
      <c r="G1171" s="10">
        <f>VLOOKUP(C1171,away!$B$2:$E$405,4,FALSE)</f>
        <v>0.31</v>
      </c>
      <c r="H1171" s="10">
        <f>VLOOKUP(A1171,away!$A$2:$E$405,3,FALSE)</f>
        <v>1.56</v>
      </c>
      <c r="I1171" s="10">
        <f>VLOOKUP(C1171,away!$B$2:$E$405,3,FALSE)</f>
        <v>0.31</v>
      </c>
      <c r="J1171" s="10">
        <f>VLOOKUP(B1171,home!$B$2:$E$405,4,FALSE)</f>
        <v>0.43</v>
      </c>
      <c r="K1171" s="12">
        <f t="shared" si="1456"/>
        <v>0.61770600000000009</v>
      </c>
      <c r="L1171" s="12">
        <f t="shared" si="1457"/>
        <v>0.20794800000000002</v>
      </c>
      <c r="M1171" s="13">
        <f t="shared" si="1458"/>
        <v>0.43794848047950852</v>
      </c>
      <c r="N1171" s="13">
        <f t="shared" si="1459"/>
        <v>0.27052340408307529</v>
      </c>
      <c r="O1171" s="13">
        <f t="shared" si="1460"/>
        <v>9.1070510618752848E-2</v>
      </c>
      <c r="P1171" s="13">
        <f t="shared" si="1461"/>
        <v>5.6254800832267346E-2</v>
      </c>
      <c r="Q1171" s="13">
        <f t="shared" si="1462"/>
        <v>8.3551964921270053E-2</v>
      </c>
      <c r="R1171" s="13">
        <f t="shared" si="1463"/>
        <v>9.4689652710742075E-3</v>
      </c>
      <c r="S1171" s="13">
        <f t="shared" si="1464"/>
        <v>1.8064925200865819E-3</v>
      </c>
      <c r="T1171" s="13">
        <f t="shared" si="1465"/>
        <v>1.7374464001448268E-2</v>
      </c>
      <c r="U1171" s="13">
        <f t="shared" si="1466"/>
        <v>5.849036661734165E-3</v>
      </c>
      <c r="V1171" s="13">
        <f t="shared" si="1467"/>
        <v>2.5782808671717061E-5</v>
      </c>
      <c r="W1171" s="13">
        <f t="shared" si="1468"/>
        <v>1.7203516681219357E-2</v>
      </c>
      <c r="X1171" s="13">
        <f t="shared" si="1469"/>
        <v>3.577436886826203E-3</v>
      </c>
      <c r="Y1171" s="13">
        <f t="shared" si="1470"/>
        <v>3.7196042287086756E-4</v>
      </c>
      <c r="Z1171" s="13">
        <f t="shared" si="1471"/>
        <v>6.563507967297799E-4</v>
      </c>
      <c r="AA1171" s="13">
        <f t="shared" si="1472"/>
        <v>4.0543182524476547E-4</v>
      </c>
      <c r="AB1171" s="13">
        <f t="shared" si="1473"/>
        <v>1.2521883552232154E-4</v>
      </c>
      <c r="AC1171" s="13">
        <f t="shared" si="1474"/>
        <v>2.069887828380881E-7</v>
      </c>
      <c r="AD1171" s="13">
        <f t="shared" si="1475"/>
        <v>2.6566788687723206E-3</v>
      </c>
      <c r="AE1171" s="13">
        <f t="shared" si="1476"/>
        <v>5.5245105740346656E-4</v>
      </c>
      <c r="AF1171" s="13">
        <f t="shared" si="1477"/>
        <v>5.7440546242468025E-5</v>
      </c>
      <c r="AG1171" s="13">
        <f t="shared" si="1478"/>
        <v>3.9815489033429145E-6</v>
      </c>
      <c r="AH1171" s="13">
        <f t="shared" si="1479"/>
        <v>3.4121708869591065E-5</v>
      </c>
      <c r="AI1171" s="13">
        <f t="shared" si="1480"/>
        <v>2.107718429899962E-5</v>
      </c>
      <c r="AJ1171" s="13">
        <f t="shared" si="1481"/>
        <v>6.5097516022989301E-6</v>
      </c>
      <c r="AK1171" s="13">
        <f t="shared" si="1482"/>
        <v>1.3403708744165548E-6</v>
      </c>
      <c r="AL1171" s="13">
        <f t="shared" si="1483"/>
        <v>1.0635143878404133E-9</v>
      </c>
      <c r="AM1171" s="13">
        <f t="shared" si="1484"/>
        <v>3.2820929546277522E-4</v>
      </c>
      <c r="AN1171" s="13">
        <f t="shared" si="1485"/>
        <v>6.8250466572893187E-5</v>
      </c>
      <c r="AO1171" s="13">
        <f t="shared" si="1486"/>
        <v>7.0962740114499947E-6</v>
      </c>
      <c r="AP1171" s="13">
        <f t="shared" si="1487"/>
        <v>4.91885329377668E-7</v>
      </c>
      <c r="AQ1171" s="13">
        <f t="shared" si="1488"/>
        <v>2.5571642618356823E-8</v>
      </c>
      <c r="AR1171" s="13">
        <f t="shared" si="1489"/>
        <v>1.4191082232027451E-6</v>
      </c>
      <c r="AS1171" s="13">
        <f t="shared" si="1490"/>
        <v>8.7659166412167495E-7</v>
      </c>
      <c r="AT1171" s="13">
        <f t="shared" si="1491"/>
        <v>2.7073796523897169E-7</v>
      </c>
      <c r="AU1171" s="13">
        <f t="shared" si="1492"/>
        <v>5.574548851863477E-8</v>
      </c>
      <c r="AV1171" s="13">
        <f t="shared" si="1493"/>
        <v>8.6085806827229514E-9</v>
      </c>
      <c r="AW1171" s="13">
        <f t="shared" si="1494"/>
        <v>3.7946999055375852E-12</v>
      </c>
      <c r="AX1171" s="13">
        <f t="shared" si="1495"/>
        <v>3.3789475177188156E-5</v>
      </c>
      <c r="AY1171" s="13">
        <f t="shared" si="1496"/>
        <v>7.0264537841459231E-6</v>
      </c>
      <c r="AZ1171" s="13">
        <f t="shared" si="1497"/>
        <v>7.3056850575278808E-7</v>
      </c>
      <c r="BA1171" s="13">
        <f t="shared" si="1498"/>
        <v>5.064008654476027E-8</v>
      </c>
      <c r="BB1171" s="13">
        <f t="shared" si="1499"/>
        <v>2.6326261792024521E-9</v>
      </c>
      <c r="BC1171" s="13">
        <f t="shared" si="1500"/>
        <v>1.0948986974255834E-10</v>
      </c>
      <c r="BD1171" s="13">
        <f t="shared" si="1501"/>
        <v>4.9183452799760716E-8</v>
      </c>
      <c r="BE1171" s="13">
        <f t="shared" si="1502"/>
        <v>3.0380913895129001E-8</v>
      </c>
      <c r="BF1171" s="13">
        <f t="shared" si="1503"/>
        <v>9.3832363992522763E-9</v>
      </c>
      <c r="BG1171" s="13">
        <f t="shared" si="1504"/>
        <v>1.9320271410788429E-9</v>
      </c>
      <c r="BH1171" s="13">
        <f t="shared" si="1505"/>
        <v>2.9835618930181192E-10</v>
      </c>
      <c r="BI1171" s="13">
        <f t="shared" si="1506"/>
        <v>3.6859281653773029E-11</v>
      </c>
      <c r="BJ1171" s="14">
        <f t="shared" si="1507"/>
        <v>0.39631897239072039</v>
      </c>
      <c r="BK1171" s="14">
        <f t="shared" si="1508"/>
        <v>0.49604279114661554</v>
      </c>
      <c r="BL1171" s="14">
        <f t="shared" si="1509"/>
        <v>0.10698493423474106</v>
      </c>
      <c r="BM1171" s="14">
        <f t="shared" si="1510"/>
        <v>5.1177895912869108E-2</v>
      </c>
      <c r="BN1171" s="14">
        <f t="shared" si="1511"/>
        <v>0.94881812620594819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1.2931034482758601</v>
      </c>
      <c r="F1172" s="10">
        <f>VLOOKUP(B1172,home!$B$2:$E$405,3,FALSE)</f>
        <v>1.03</v>
      </c>
      <c r="G1172" s="10">
        <f>VLOOKUP(C1172,away!$B$2:$E$405,4,FALSE)</f>
        <v>1.55</v>
      </c>
      <c r="H1172" s="10">
        <f>VLOOKUP(A1172,away!$A$2:$E$405,3,FALSE)</f>
        <v>1.13793103448276</v>
      </c>
      <c r="I1172" s="10">
        <f>VLOOKUP(C1172,away!$B$2:$E$405,3,FALSE)</f>
        <v>1.8</v>
      </c>
      <c r="J1172" s="10">
        <f>VLOOKUP(B1172,home!$B$2:$E$405,4,FALSE)</f>
        <v>1.76</v>
      </c>
      <c r="K1172" s="12">
        <f t="shared" si="1456"/>
        <v>2.0644396551724107</v>
      </c>
      <c r="L1172" s="12">
        <f t="shared" si="1457"/>
        <v>3.6049655172413839</v>
      </c>
      <c r="M1172" s="13">
        <f t="shared" si="1458"/>
        <v>3.4499167715654304E-3</v>
      </c>
      <c r="N1172" s="13">
        <f t="shared" si="1459"/>
        <v>7.1221449902640526E-3</v>
      </c>
      <c r="O1172" s="13">
        <f t="shared" si="1460"/>
        <v>1.2436830998846099E-2</v>
      </c>
      <c r="P1172" s="13">
        <f t="shared" si="1461"/>
        <v>2.5675087098695384E-2</v>
      </c>
      <c r="Q1172" s="13">
        <f t="shared" si="1462"/>
        <v>7.3516192738943189E-3</v>
      </c>
      <c r="R1172" s="13">
        <f t="shared" si="1463"/>
        <v>2.241717344729946E-2</v>
      </c>
      <c r="S1172" s="13">
        <f t="shared" si="1464"/>
        <v>4.7770000059050133E-2</v>
      </c>
      <c r="T1172" s="13">
        <f t="shared" si="1465"/>
        <v>2.6502333978276161E-2</v>
      </c>
      <c r="U1172" s="13">
        <f t="shared" si="1466"/>
        <v>4.6278901821483011E-2</v>
      </c>
      <c r="V1172" s="13">
        <f t="shared" si="1467"/>
        <v>3.9501723066665322E-2</v>
      </c>
      <c r="W1172" s="13">
        <f t="shared" si="1468"/>
        <v>5.0589914529190786E-3</v>
      </c>
      <c r="X1172" s="13">
        <f t="shared" si="1469"/>
        <v>1.8237489739792168E-2</v>
      </c>
      <c r="Y1172" s="13">
        <f t="shared" si="1470"/>
        <v>3.2872760816497162E-2</v>
      </c>
      <c r="Z1172" s="13">
        <f t="shared" si="1471"/>
        <v>2.6937712423844566E-2</v>
      </c>
      <c r="AA1172" s="13">
        <f t="shared" si="1472"/>
        <v>5.5611281747415225E-2</v>
      </c>
      <c r="AB1172" s="13">
        <f t="shared" si="1473"/>
        <v>5.7403067657164852E-2</v>
      </c>
      <c r="AC1172" s="13">
        <f t="shared" si="1474"/>
        <v>1.8373816084571983E-2</v>
      </c>
      <c r="AD1172" s="13">
        <f t="shared" si="1475"/>
        <v>2.6109956426461091E-3</v>
      </c>
      <c r="AE1172" s="13">
        <f t="shared" si="1476"/>
        <v>9.4125492574067306E-3</v>
      </c>
      <c r="AF1172" s="13">
        <f t="shared" si="1477"/>
        <v>1.6965957751143634E-2</v>
      </c>
      <c r="AG1172" s="13">
        <f t="shared" si="1478"/>
        <v>2.0387230886615655E-2</v>
      </c>
      <c r="AH1172" s="13">
        <f t="shared" si="1479"/>
        <v>2.4277381100331119E-2</v>
      </c>
      <c r="AI1172" s="13">
        <f t="shared" si="1480"/>
        <v>5.0119188267256767E-2</v>
      </c>
      <c r="AJ1172" s="13">
        <f t="shared" si="1481"/>
        <v>5.1734019871988363E-2</v>
      </c>
      <c r="AK1172" s="13">
        <f t="shared" si="1482"/>
        <v>3.5600587381736763E-2</v>
      </c>
      <c r="AL1172" s="13">
        <f t="shared" si="1483"/>
        <v>5.4696893814367032E-3</v>
      </c>
      <c r="AM1172" s="13">
        <f t="shared" si="1484"/>
        <v>1.0780485888321999E-3</v>
      </c>
      <c r="AN1172" s="13">
        <f t="shared" si="1485"/>
        <v>3.8863279886508155E-3</v>
      </c>
      <c r="AO1172" s="13">
        <f t="shared" si="1486"/>
        <v>7.0050391938881289E-3</v>
      </c>
      <c r="AP1172" s="13">
        <f t="shared" si="1487"/>
        <v>8.4176415802970275E-3</v>
      </c>
      <c r="AQ1172" s="13">
        <f t="shared" si="1488"/>
        <v>7.5863269083670136E-3</v>
      </c>
      <c r="AR1172" s="13">
        <f t="shared" si="1489"/>
        <v>1.7503824343124273E-2</v>
      </c>
      <c r="AS1172" s="13">
        <f t="shared" si="1490"/>
        <v>3.6135589091117915E-2</v>
      </c>
      <c r="AT1172" s="13">
        <f t="shared" si="1491"/>
        <v>3.7299871541359705E-2</v>
      </c>
      <c r="AU1172" s="13">
        <f t="shared" si="1492"/>
        <v>2.5667777980939947E-2</v>
      </c>
      <c r="AV1172" s="13">
        <f t="shared" si="1493"/>
        <v>1.3247394681003418E-2</v>
      </c>
      <c r="AW1172" s="13">
        <f t="shared" si="1494"/>
        <v>1.1307418617286513E-3</v>
      </c>
      <c r="AX1172" s="13">
        <f t="shared" si="1495"/>
        <v>3.7092770949797508E-4</v>
      </c>
      <c r="AY1172" s="13">
        <f t="shared" si="1496"/>
        <v>1.3371816021295296E-3</v>
      </c>
      <c r="AZ1172" s="13">
        <f t="shared" si="1497"/>
        <v>2.410246782983272E-3</v>
      </c>
      <c r="BA1172" s="13">
        <f t="shared" si="1498"/>
        <v>2.8962855135655566E-3</v>
      </c>
      <c r="BB1172" s="13">
        <f t="shared" si="1499"/>
        <v>2.6102523511223963E-3</v>
      </c>
      <c r="BC1172" s="13">
        <f t="shared" si="1500"/>
        <v>1.8819739434188971E-3</v>
      </c>
      <c r="BD1172" s="13">
        <f t="shared" si="1501"/>
        <v>1.051678052946888E-2</v>
      </c>
      <c r="BE1172" s="13">
        <f t="shared" si="1502"/>
        <v>2.1711258769780657E-2</v>
      </c>
      <c r="BF1172" s="13">
        <f t="shared" si="1503"/>
        <v>2.2410791784022485E-2</v>
      </c>
      <c r="BG1172" s="13">
        <f t="shared" si="1504"/>
        <v>1.5421909087582689E-2</v>
      </c>
      <c r="BH1172" s="13">
        <f t="shared" si="1505"/>
        <v>7.9594001697173688E-3</v>
      </c>
      <c r="BI1172" s="13">
        <f t="shared" si="1506"/>
        <v>3.2863402683501099E-3</v>
      </c>
      <c r="BJ1172" s="14">
        <f t="shared" si="1507"/>
        <v>0.18600232595220789</v>
      </c>
      <c r="BK1172" s="14">
        <f t="shared" si="1508"/>
        <v>0.1415774140641145</v>
      </c>
      <c r="BL1172" s="14">
        <f t="shared" si="1509"/>
        <v>0.5670393705399891</v>
      </c>
      <c r="BM1172" s="14">
        <f t="shared" si="1510"/>
        <v>0.84289761065919067</v>
      </c>
      <c r="BN1172" s="14">
        <f t="shared" si="1511"/>
        <v>7.8452772580564739E-2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1.2931034482758601</v>
      </c>
      <c r="F1173" s="10">
        <f>VLOOKUP(B1173,home!$B$2:$E$405,3,FALSE)</f>
        <v>0.39</v>
      </c>
      <c r="G1173" s="10">
        <f>VLOOKUP(C1173,away!$B$2:$E$405,4,FALSE)</f>
        <v>0.77</v>
      </c>
      <c r="H1173" s="10">
        <f>VLOOKUP(A1173,away!$A$2:$E$405,3,FALSE)</f>
        <v>1.13793103448276</v>
      </c>
      <c r="I1173" s="10">
        <f>VLOOKUP(C1173,away!$B$2:$E$405,3,FALSE)</f>
        <v>1.55</v>
      </c>
      <c r="J1173" s="10">
        <f>VLOOKUP(B1173,home!$B$2:$E$405,4,FALSE)</f>
        <v>1.54</v>
      </c>
      <c r="K1173" s="12">
        <f t="shared" si="1456"/>
        <v>0.38831896551724077</v>
      </c>
      <c r="L1173" s="12">
        <f t="shared" si="1457"/>
        <v>2.7162413793103481</v>
      </c>
      <c r="M1173" s="13">
        <f t="shared" si="1458"/>
        <v>4.4844230223552356E-2</v>
      </c>
      <c r="N1173" s="13">
        <f t="shared" si="1459"/>
        <v>1.7413865089826831E-2</v>
      </c>
      <c r="O1173" s="13">
        <f t="shared" si="1460"/>
        <v>0.12180775375653263</v>
      </c>
      <c r="P1173" s="13">
        <f t="shared" si="1461"/>
        <v>4.7300260930715536E-2</v>
      </c>
      <c r="Q1173" s="13">
        <f t="shared" si="1462"/>
        <v>3.381067038669174E-3</v>
      </c>
      <c r="R1173" s="13">
        <f t="shared" si="1463"/>
        <v>0.16542963053716978</v>
      </c>
      <c r="S1173" s="13">
        <f t="shared" si="1464"/>
        <v>1.2472700908012968E-2</v>
      </c>
      <c r="T1173" s="13">
        <f t="shared" si="1465"/>
        <v>9.1837941966555099E-3</v>
      </c>
      <c r="U1173" s="13">
        <f t="shared" si="1466"/>
        <v>6.4239462996093094E-2</v>
      </c>
      <c r="V1173" s="13">
        <f t="shared" si="1467"/>
        <v>1.4617562579493379E-3</v>
      </c>
      <c r="W1173" s="13">
        <f t="shared" si="1468"/>
        <v>4.3764415160015159E-4</v>
      </c>
      <c r="X1173" s="13">
        <f t="shared" si="1469"/>
        <v>1.1887471539895026E-3</v>
      </c>
      <c r="Y1173" s="13">
        <f t="shared" si="1470"/>
        <v>1.6144621046018492E-3</v>
      </c>
      <c r="Z1173" s="13">
        <f t="shared" si="1471"/>
        <v>0.1497822692763611</v>
      </c>
      <c r="AA1173" s="13">
        <f t="shared" si="1472"/>
        <v>5.8163295858221317E-2</v>
      </c>
      <c r="AB1173" s="13">
        <f t="shared" si="1473"/>
        <v>1.1292955439368859E-2</v>
      </c>
      <c r="AC1173" s="13">
        <f t="shared" si="1474"/>
        <v>9.6363361676398952E-5</v>
      </c>
      <c r="AD1173" s="13">
        <f t="shared" si="1475"/>
        <v>4.2486381053510326E-5</v>
      </c>
      <c r="AE1173" s="13">
        <f t="shared" si="1476"/>
        <v>1.154032662746919E-4</v>
      </c>
      <c r="AF1173" s="13">
        <f t="shared" si="1477"/>
        <v>1.567315635814443E-4</v>
      </c>
      <c r="AG1173" s="13">
        <f t="shared" si="1478"/>
        <v>1.4190691948130993E-4</v>
      </c>
      <c r="AH1173" s="13">
        <f t="shared" si="1479"/>
        <v>0.10171119942386427</v>
      </c>
      <c r="AI1173" s="13">
        <f t="shared" si="1480"/>
        <v>3.9496387741792732E-2</v>
      </c>
      <c r="AJ1173" s="13">
        <f t="shared" si="1481"/>
        <v>7.6685982147803927E-3</v>
      </c>
      <c r="AK1173" s="13">
        <f t="shared" si="1482"/>
        <v>9.9262070857696083E-4</v>
      </c>
      <c r="AL1173" s="13">
        <f t="shared" si="1483"/>
        <v>4.0656397745997673E-6</v>
      </c>
      <c r="AM1173" s="13">
        <f t="shared" si="1484"/>
        <v>3.2996535078540874E-6</v>
      </c>
      <c r="AN1173" s="13">
        <f t="shared" si="1485"/>
        <v>8.9626553954198131E-6</v>
      </c>
      <c r="AO1173" s="13">
        <f t="shared" si="1486"/>
        <v>1.2172367726769226E-5</v>
      </c>
      <c r="AP1173" s="13">
        <f t="shared" si="1487"/>
        <v>1.1021029634544135E-5</v>
      </c>
      <c r="AQ1173" s="13">
        <f t="shared" si="1488"/>
        <v>7.483944183988597E-6</v>
      </c>
      <c r="AR1173" s="13">
        <f t="shared" si="1489"/>
        <v>5.5254433722877368E-2</v>
      </c>
      <c r="AS1173" s="13">
        <f t="shared" si="1490"/>
        <v>2.1456344543508674E-2</v>
      </c>
      <c r="AT1173" s="13">
        <f t="shared" si="1491"/>
        <v>4.1659527584583913E-3</v>
      </c>
      <c r="AU1173" s="13">
        <f t="shared" si="1492"/>
        <v>5.3923948851941964E-4</v>
      </c>
      <c r="AV1173" s="13">
        <f t="shared" si="1493"/>
        <v>5.2349230086976744E-5</v>
      </c>
      <c r="AW1173" s="13">
        <f t="shared" si="1494"/>
        <v>1.1911963629447202E-7</v>
      </c>
      <c r="AX1173" s="13">
        <f t="shared" si="1495"/>
        <v>2.1355300612253891E-7</v>
      </c>
      <c r="AY1173" s="13">
        <f t="shared" si="1496"/>
        <v>5.8006151190615616E-7</v>
      </c>
      <c r="AZ1173" s="13">
        <f t="shared" si="1497"/>
        <v>7.8779354059241195E-7</v>
      </c>
      <c r="BA1173" s="13">
        <f t="shared" si="1498"/>
        <v>7.1327913777017194E-7</v>
      </c>
      <c r="BB1173" s="13">
        <f t="shared" si="1499"/>
        <v>4.8435957725253692E-7</v>
      </c>
      <c r="BC1173" s="13">
        <f t="shared" si="1500"/>
        <v>2.631275052397215E-7</v>
      </c>
      <c r="BD1173" s="13">
        <f t="shared" si="1501"/>
        <v>2.5014063211406777E-2</v>
      </c>
      <c r="BE1173" s="13">
        <f t="shared" si="1502"/>
        <v>9.7134351496363461E-3</v>
      </c>
      <c r="BF1173" s="13">
        <f t="shared" si="1503"/>
        <v>1.8859555444627955E-3</v>
      </c>
      <c r="BG1173" s="13">
        <f t="shared" si="1504"/>
        <v>2.4411743534576586E-4</v>
      </c>
      <c r="BH1173" s="13">
        <f t="shared" si="1505"/>
        <v>2.3698857489547418E-5</v>
      </c>
      <c r="BI1173" s="13">
        <f t="shared" si="1506"/>
        <v>1.8405431648563144E-6</v>
      </c>
      <c r="BJ1173" s="14">
        <f t="shared" si="1507"/>
        <v>3.3722089690461442E-2</v>
      </c>
      <c r="BK1173" s="14">
        <f t="shared" si="1508"/>
        <v>0.10617995738319312</v>
      </c>
      <c r="BL1173" s="14">
        <f t="shared" si="1509"/>
        <v>0.68915333516135702</v>
      </c>
      <c r="BM1173" s="14">
        <f t="shared" si="1510"/>
        <v>0.5786603829930308</v>
      </c>
      <c r="BN1173" s="14">
        <f t="shared" si="1511"/>
        <v>0.40017680757646629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1.2931034482758601</v>
      </c>
      <c r="F1174" s="10">
        <f>VLOOKUP(B1174,home!$B$2:$E$405,3,FALSE)</f>
        <v>0.57999999999999996</v>
      </c>
      <c r="G1174" s="10">
        <f>VLOOKUP(C1174,away!$B$2:$E$405,4,FALSE)</f>
        <v>0.39</v>
      </c>
      <c r="H1174" s="10">
        <f>VLOOKUP(A1174,away!$A$2:$E$405,3,FALSE)</f>
        <v>1.13793103448276</v>
      </c>
      <c r="I1174" s="10">
        <f>VLOOKUP(C1174,away!$B$2:$E$405,3,FALSE)</f>
        <v>0.39</v>
      </c>
      <c r="J1174" s="10">
        <f>VLOOKUP(B1174,home!$B$2:$E$405,4,FALSE)</f>
        <v>1.32</v>
      </c>
      <c r="K1174" s="12">
        <f t="shared" si="1456"/>
        <v>0.29249999999999954</v>
      </c>
      <c r="L1174" s="12">
        <f t="shared" si="1457"/>
        <v>0.58580689655172491</v>
      </c>
      <c r="M1174" s="13">
        <f t="shared" si="1458"/>
        <v>0.41548577690349797</v>
      </c>
      <c r="N1174" s="13">
        <f t="shared" si="1459"/>
        <v>0.12152958974427297</v>
      </c>
      <c r="O1174" s="13">
        <f t="shared" si="1460"/>
        <v>0.24339443352922049</v>
      </c>
      <c r="P1174" s="13">
        <f t="shared" si="1461"/>
        <v>7.1192871807296887E-2</v>
      </c>
      <c r="Q1174" s="13">
        <f t="shared" si="1462"/>
        <v>1.7773702500099894E-2</v>
      </c>
      <c r="R1174" s="13">
        <f t="shared" si="1463"/>
        <v>7.1291068871858862E-2</v>
      </c>
      <c r="S1174" s="13">
        <f t="shared" si="1464"/>
        <v>3.0496982555839776E-3</v>
      </c>
      <c r="T1174" s="13">
        <f t="shared" si="1465"/>
        <v>1.0411957501817152E-2</v>
      </c>
      <c r="U1174" s="13">
        <f t="shared" si="1466"/>
        <v>2.0852637645018685E-2</v>
      </c>
      <c r="V1174" s="13">
        <f t="shared" si="1467"/>
        <v>5.8062363791992828E-5</v>
      </c>
      <c r="W1174" s="13">
        <f t="shared" si="1468"/>
        <v>1.7329359937597367E-3</v>
      </c>
      <c r="X1174" s="13">
        <f t="shared" si="1469"/>
        <v>1.0151658564271707E-3</v>
      </c>
      <c r="Y1174" s="13">
        <f t="shared" si="1470"/>
        <v>2.9734557991943731E-4</v>
      </c>
      <c r="Z1174" s="13">
        <f t="shared" si="1471"/>
        <v>1.3920933269226306E-2</v>
      </c>
      <c r="AA1174" s="13">
        <f t="shared" si="1472"/>
        <v>4.071872981248688E-3</v>
      </c>
      <c r="AB1174" s="13">
        <f t="shared" si="1473"/>
        <v>5.9551142350761966E-4</v>
      </c>
      <c r="AC1174" s="13">
        <f t="shared" si="1474"/>
        <v>6.2180624645546975E-7</v>
      </c>
      <c r="AD1174" s="13">
        <f t="shared" si="1475"/>
        <v>1.2672094454368055E-4</v>
      </c>
      <c r="AE1174" s="13">
        <f t="shared" si="1476"/>
        <v>7.4234003251236744E-5</v>
      </c>
      <c r="AF1174" s="13">
        <f t="shared" si="1477"/>
        <v>2.174339553160882E-5</v>
      </c>
      <c r="AG1174" s="13">
        <f t="shared" si="1478"/>
        <v>4.2458103522894688E-6</v>
      </c>
      <c r="AH1174" s="13">
        <f t="shared" si="1479"/>
        <v>2.0387446788872796E-3</v>
      </c>
      <c r="AI1174" s="13">
        <f t="shared" si="1480"/>
        <v>5.9633281857452835E-4</v>
      </c>
      <c r="AJ1174" s="13">
        <f t="shared" si="1481"/>
        <v>8.7213674716524629E-5</v>
      </c>
      <c r="AK1174" s="13">
        <f t="shared" si="1482"/>
        <v>8.5033332848611382E-6</v>
      </c>
      <c r="AL1174" s="13">
        <f t="shared" si="1483"/>
        <v>4.2618231336628994E-9</v>
      </c>
      <c r="AM1174" s="13">
        <f t="shared" si="1484"/>
        <v>7.4131752558053057E-6</v>
      </c>
      <c r="AN1174" s="13">
        <f t="shared" si="1485"/>
        <v>4.342689190197345E-6</v>
      </c>
      <c r="AO1174" s="13">
        <f t="shared" si="1486"/>
        <v>1.271988638599115E-6</v>
      </c>
      <c r="AP1174" s="13">
        <f t="shared" si="1487"/>
        <v>2.4837990560893371E-7</v>
      </c>
      <c r="AQ1174" s="13">
        <f t="shared" si="1488"/>
        <v>3.6375665417644944E-8</v>
      </c>
      <c r="AR1174" s="13">
        <f t="shared" si="1489"/>
        <v>2.3886213864006013E-4</v>
      </c>
      <c r="AS1174" s="13">
        <f t="shared" si="1490"/>
        <v>6.9867175552217484E-5</v>
      </c>
      <c r="AT1174" s="13">
        <f t="shared" si="1491"/>
        <v>1.021807442451179E-5</v>
      </c>
      <c r="AU1174" s="13">
        <f t="shared" si="1492"/>
        <v>9.9626225638989793E-7</v>
      </c>
      <c r="AV1174" s="13">
        <f t="shared" si="1493"/>
        <v>7.2851677498511172E-8</v>
      </c>
      <c r="AW1174" s="13">
        <f t="shared" si="1494"/>
        <v>2.0284918741615149E-11</v>
      </c>
      <c r="AX1174" s="13">
        <f t="shared" si="1495"/>
        <v>3.6139229372050771E-7</v>
      </c>
      <c r="AY1174" s="13">
        <f t="shared" si="1496"/>
        <v>2.1170609802212004E-7</v>
      </c>
      <c r="AZ1174" s="13">
        <f t="shared" si="1497"/>
        <v>6.2009446131706688E-8</v>
      </c>
      <c r="BA1174" s="13">
        <f t="shared" si="1498"/>
        <v>1.2108520398435486E-8</v>
      </c>
      <c r="BB1174" s="13">
        <f t="shared" si="1499"/>
        <v>1.7733136891101864E-9</v>
      </c>
      <c r="BC1174" s="13">
        <f t="shared" si="1500"/>
        <v>2.0776387776606582E-10</v>
      </c>
      <c r="BD1174" s="13">
        <f t="shared" si="1501"/>
        <v>2.3321181356740239E-5</v>
      </c>
      <c r="BE1174" s="13">
        <f t="shared" si="1502"/>
        <v>6.8214455468465089E-6</v>
      </c>
      <c r="BF1174" s="13">
        <f t="shared" si="1503"/>
        <v>9.9763641122630035E-7</v>
      </c>
      <c r="BG1174" s="13">
        <f t="shared" si="1504"/>
        <v>9.7269550094564127E-8</v>
      </c>
      <c r="BH1174" s="13">
        <f t="shared" si="1505"/>
        <v>7.1128358506649907E-9</v>
      </c>
      <c r="BI1174" s="13">
        <f t="shared" si="1506"/>
        <v>4.1610089726390157E-10</v>
      </c>
      <c r="BJ1174" s="14">
        <f t="shared" si="1507"/>
        <v>0.1530016031360667</v>
      </c>
      <c r="BK1174" s="14">
        <f t="shared" si="1508"/>
        <v>0.48978724710433841</v>
      </c>
      <c r="BL1174" s="14">
        <f t="shared" si="1509"/>
        <v>0.34328758052066988</v>
      </c>
      <c r="BM1174" s="14">
        <f t="shared" si="1510"/>
        <v>5.9329708988241095E-2</v>
      </c>
      <c r="BN1174" s="14">
        <f t="shared" si="1511"/>
        <v>0.94066744335624719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1.8444444444444399</v>
      </c>
      <c r="F1175" s="10">
        <f>VLOOKUP(B1175,home!$B$2:$E$405,3,FALSE)</f>
        <v>0.27</v>
      </c>
      <c r="G1175" s="10">
        <f>VLOOKUP(C1175,away!$B$2:$E$405,4,FALSE)</f>
        <v>0.54</v>
      </c>
      <c r="H1175" s="10">
        <f>VLOOKUP(A1175,away!$A$2:$E$405,3,FALSE)</f>
        <v>1.24444444444444</v>
      </c>
      <c r="I1175" s="10">
        <f>VLOOKUP(C1175,away!$B$2:$E$405,3,FALSE)</f>
        <v>1.36</v>
      </c>
      <c r="J1175" s="10">
        <f>VLOOKUP(B1175,home!$B$2:$E$405,4,FALSE)</f>
        <v>1.21</v>
      </c>
      <c r="K1175" s="12">
        <f t="shared" si="1456"/>
        <v>0.26891999999999938</v>
      </c>
      <c r="L1175" s="12">
        <f t="shared" si="1457"/>
        <v>2.0478577777777707</v>
      </c>
      <c r="M1175" s="13">
        <f t="shared" si="1458"/>
        <v>9.8590755657527049E-2</v>
      </c>
      <c r="N1175" s="13">
        <f t="shared" si="1459"/>
        <v>2.6513026011422119E-2</v>
      </c>
      <c r="O1175" s="13">
        <f t="shared" si="1460"/>
        <v>0.2018998457902545</v>
      </c>
      <c r="P1175" s="13">
        <f t="shared" si="1461"/>
        <v>5.4294906529915123E-2</v>
      </c>
      <c r="Q1175" s="13">
        <f t="shared" si="1462"/>
        <v>3.5649414774958097E-3</v>
      </c>
      <c r="R1175" s="13">
        <f t="shared" si="1463"/>
        <v>0.20673108476685265</v>
      </c>
      <c r="S1175" s="13">
        <f t="shared" si="1464"/>
        <v>7.4751858210023673E-3</v>
      </c>
      <c r="T1175" s="13">
        <f t="shared" si="1465"/>
        <v>7.3004931320123706E-3</v>
      </c>
      <c r="U1175" s="13">
        <f t="shared" si="1466"/>
        <v>5.5594123315501898E-2</v>
      </c>
      <c r="V1175" s="13">
        <f t="shared" si="1467"/>
        <v>4.5740654862534838E-4</v>
      </c>
      <c r="W1175" s="13">
        <f t="shared" si="1468"/>
        <v>3.1956135404272368E-4</v>
      </c>
      <c r="X1175" s="13">
        <f t="shared" si="1469"/>
        <v>6.5441620435358755E-4</v>
      </c>
      <c r="Y1175" s="13">
        <f t="shared" si="1470"/>
        <v>6.7007565699465075E-4</v>
      </c>
      <c r="Z1175" s="13">
        <f t="shared" si="1471"/>
        <v>0.14111861994941161</v>
      </c>
      <c r="AA1175" s="13">
        <f t="shared" si="1472"/>
        <v>3.7949619276795687E-2</v>
      </c>
      <c r="AB1175" s="13">
        <f t="shared" si="1473"/>
        <v>5.1027058079579357E-3</v>
      </c>
      <c r="AC1175" s="13">
        <f t="shared" si="1474"/>
        <v>1.5743645054596148E-5</v>
      </c>
      <c r="AD1175" s="13">
        <f t="shared" si="1475"/>
        <v>2.1484109832292264E-5</v>
      </c>
      <c r="AE1175" s="13">
        <f t="shared" si="1476"/>
        <v>4.3996401418691585E-5</v>
      </c>
      <c r="AF1175" s="13">
        <f t="shared" si="1477"/>
        <v>4.5049186419750264E-5</v>
      </c>
      <c r="AG1175" s="13">
        <f t="shared" si="1478"/>
        <v>3.0751442264082098E-5</v>
      </c>
      <c r="AH1175" s="13">
        <f t="shared" si="1479"/>
        <v>7.2247715863166972E-2</v>
      </c>
      <c r="AI1175" s="13">
        <f t="shared" si="1480"/>
        <v>1.942885574992282E-2</v>
      </c>
      <c r="AJ1175" s="13">
        <f t="shared" si="1481"/>
        <v>2.6124039441346161E-3</v>
      </c>
      <c r="AK1175" s="13">
        <f t="shared" si="1482"/>
        <v>2.3417588955222649E-4</v>
      </c>
      <c r="AL1175" s="13">
        <f t="shared" si="1483"/>
        <v>3.4680725631062643E-7</v>
      </c>
      <c r="AM1175" s="13">
        <f t="shared" si="1484"/>
        <v>1.1555013632200051E-6</v>
      </c>
      <c r="AN1175" s="13">
        <f t="shared" si="1485"/>
        <v>2.3663024539029041E-6</v>
      </c>
      <c r="AO1175" s="13">
        <f t="shared" si="1486"/>
        <v>2.4229254423998443E-6</v>
      </c>
      <c r="AP1175" s="13">
        <f t="shared" si="1487"/>
        <v>1.6539355707313888E-6</v>
      </c>
      <c r="AQ1175" s="13">
        <f t="shared" si="1488"/>
        <v>8.4675620561639788E-7</v>
      </c>
      <c r="AR1175" s="13">
        <f t="shared" si="1489"/>
        <v>2.9590609371412953E-2</v>
      </c>
      <c r="AS1175" s="13">
        <f t="shared" si="1490"/>
        <v>7.957506672160353E-3</v>
      </c>
      <c r="AT1175" s="13">
        <f t="shared" si="1491"/>
        <v>1.0699663471386786E-3</v>
      </c>
      <c r="AU1175" s="13">
        <f t="shared" si="1492"/>
        <v>9.5911783357510949E-5</v>
      </c>
      <c r="AV1175" s="13">
        <f t="shared" si="1493"/>
        <v>6.4481491951254456E-6</v>
      </c>
      <c r="AW1175" s="13">
        <f t="shared" si="1494"/>
        <v>5.3052831710743628E-9</v>
      </c>
      <c r="AX1175" s="13">
        <f t="shared" si="1495"/>
        <v>5.1789571099520463E-8</v>
      </c>
      <c r="AY1175" s="13">
        <f t="shared" si="1496"/>
        <v>1.0605767598392783E-7</v>
      </c>
      <c r="AZ1175" s="13">
        <f t="shared" si="1497"/>
        <v>1.0859551832836067E-7</v>
      </c>
      <c r="BA1175" s="13">
        <f t="shared" si="1498"/>
        <v>7.4129392280180613E-8</v>
      </c>
      <c r="BB1175" s="13">
        <f t="shared" si="1499"/>
        <v>3.7951613135726833E-8</v>
      </c>
      <c r="BC1175" s="13">
        <f t="shared" si="1500"/>
        <v>1.5543901227842226E-8</v>
      </c>
      <c r="BD1175" s="13">
        <f t="shared" si="1501"/>
        <v>1.0099559925071977E-2</v>
      </c>
      <c r="BE1175" s="13">
        <f t="shared" si="1502"/>
        <v>2.7159736550503503E-3</v>
      </c>
      <c r="BF1175" s="13">
        <f t="shared" si="1503"/>
        <v>3.6518981765806921E-4</v>
      </c>
      <c r="BG1175" s="13">
        <f t="shared" si="1504"/>
        <v>3.2735615254869259E-5</v>
      </c>
      <c r="BH1175" s="13">
        <f t="shared" si="1505"/>
        <v>2.2008154135848551E-6</v>
      </c>
      <c r="BI1175" s="13">
        <f t="shared" si="1506"/>
        <v>1.1836865620424764E-7</v>
      </c>
      <c r="BJ1175" s="14">
        <f t="shared" si="1507"/>
        <v>3.9172634464963996E-2</v>
      </c>
      <c r="BK1175" s="14">
        <f t="shared" si="1508"/>
        <v>0.16083445106705679</v>
      </c>
      <c r="BL1175" s="14">
        <f t="shared" si="1509"/>
        <v>0.65373675092450911</v>
      </c>
      <c r="BM1175" s="14">
        <f t="shared" si="1510"/>
        <v>0.40326779542008112</v>
      </c>
      <c r="BN1175" s="14">
        <f t="shared" si="1511"/>
        <v>0.59159456023346724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1.3333333333333299</v>
      </c>
      <c r="F1176" s="10">
        <f>VLOOKUP(B1176,home!$B$2:$E$405,3,FALSE)</f>
        <v>1.31</v>
      </c>
      <c r="G1176" s="10">
        <f>VLOOKUP(C1176,away!$B$2:$E$405,4,FALSE)</f>
        <v>2.44</v>
      </c>
      <c r="H1176" s="10">
        <f>VLOOKUP(A1176,away!$A$2:$E$405,3,FALSE)</f>
        <v>1.2708333333333299</v>
      </c>
      <c r="I1176" s="10">
        <f>VLOOKUP(C1176,away!$B$2:$E$405,3,FALSE)</f>
        <v>0.56000000000000005</v>
      </c>
      <c r="J1176" s="10">
        <f>VLOOKUP(B1176,home!$B$2:$E$405,4,FALSE)</f>
        <v>0.39</v>
      </c>
      <c r="K1176" s="12">
        <f t="shared" si="1456"/>
        <v>4.2618666666666565</v>
      </c>
      <c r="L1176" s="12">
        <f t="shared" si="1457"/>
        <v>0.2775499999999993</v>
      </c>
      <c r="M1176" s="13">
        <f t="shared" si="1458"/>
        <v>1.0679634523660617E-2</v>
      </c>
      <c r="N1176" s="13">
        <f t="shared" si="1459"/>
        <v>4.5515178388571616E-2</v>
      </c>
      <c r="O1176" s="13">
        <f t="shared" si="1460"/>
        <v>2.9641325620419971E-3</v>
      </c>
      <c r="P1176" s="13">
        <f t="shared" si="1461"/>
        <v>1.2632737761748022E-2</v>
      </c>
      <c r="Q1176" s="13">
        <f t="shared" si="1462"/>
        <v>9.6989810800819989E-2</v>
      </c>
      <c r="R1176" s="13">
        <f t="shared" si="1463"/>
        <v>4.1134749629737711E-4</v>
      </c>
      <c r="S1176" s="13">
        <f t="shared" si="1464"/>
        <v>3.7357566638524286E-3</v>
      </c>
      <c r="T1176" s="13">
        <f t="shared" si="1465"/>
        <v>2.6919521987767522E-2</v>
      </c>
      <c r="U1176" s="13">
        <f t="shared" si="1466"/>
        <v>1.7531081828865774E-3</v>
      </c>
      <c r="V1176" s="13">
        <f t="shared" si="1467"/>
        <v>4.9099510299611395E-4</v>
      </c>
      <c r="W1176" s="13">
        <f t="shared" si="1468"/>
        <v>0.13778588055277347</v>
      </c>
      <c r="X1176" s="13">
        <f t="shared" si="1469"/>
        <v>3.8242471147422186E-2</v>
      </c>
      <c r="Y1176" s="13">
        <f t="shared" si="1470"/>
        <v>5.3070989334835002E-3</v>
      </c>
      <c r="Z1176" s="13">
        <f t="shared" si="1471"/>
        <v>3.8056499199112246E-5</v>
      </c>
      <c r="AA1176" s="13">
        <f t="shared" si="1472"/>
        <v>1.6219172538672278E-4</v>
      </c>
      <c r="AB1176" s="13">
        <f t="shared" si="1473"/>
        <v>3.4561975401741299E-4</v>
      </c>
      <c r="AC1176" s="13">
        <f t="shared" si="1474"/>
        <v>3.6299301515834563E-5</v>
      </c>
      <c r="AD1176" s="13">
        <f t="shared" si="1475"/>
        <v>0.14680626286629472</v>
      </c>
      <c r="AE1176" s="13">
        <f t="shared" si="1476"/>
        <v>4.074607825854E-2</v>
      </c>
      <c r="AF1176" s="13">
        <f t="shared" si="1477"/>
        <v>5.6545370103288735E-3</v>
      </c>
      <c r="AG1176" s="13">
        <f t="shared" si="1478"/>
        <v>5.2313891573892504E-4</v>
      </c>
      <c r="AH1176" s="13">
        <f t="shared" si="1479"/>
        <v>2.6406453381783937E-6</v>
      </c>
      <c r="AI1176" s="13">
        <f t="shared" si="1480"/>
        <v>1.1254078345271198E-5</v>
      </c>
      <c r="AJ1176" s="13">
        <f t="shared" si="1481"/>
        <v>2.398169068188318E-5</v>
      </c>
      <c r="AK1176" s="13">
        <f t="shared" si="1482"/>
        <v>3.4068922709142768E-5</v>
      </c>
      <c r="AL1176" s="13">
        <f t="shared" si="1483"/>
        <v>1.7175102985714615E-6</v>
      </c>
      <c r="AM1176" s="13">
        <f t="shared" si="1484"/>
        <v>0.12513374363355287</v>
      </c>
      <c r="AN1176" s="13">
        <f t="shared" si="1485"/>
        <v>3.4730870545492516E-2</v>
      </c>
      <c r="AO1176" s="13">
        <f t="shared" si="1486"/>
        <v>4.8197765599507112E-3</v>
      </c>
      <c r="AP1176" s="13">
        <f t="shared" si="1487"/>
        <v>4.4590966140477223E-4</v>
      </c>
      <c r="AQ1176" s="13">
        <f t="shared" si="1488"/>
        <v>3.0940556630723548E-5</v>
      </c>
      <c r="AR1176" s="13">
        <f t="shared" si="1489"/>
        <v>1.465822227222824E-7</v>
      </c>
      <c r="AS1176" s="13">
        <f t="shared" si="1490"/>
        <v>6.2471388894600314E-7</v>
      </c>
      <c r="AT1176" s="13">
        <f t="shared" si="1491"/>
        <v>1.3312236497513332E-6</v>
      </c>
      <c r="AU1176" s="13">
        <f t="shared" si="1492"/>
        <v>1.8911658995845119E-6</v>
      </c>
      <c r="AV1176" s="13">
        <f t="shared" si="1493"/>
        <v>2.0149742271439736E-6</v>
      </c>
      <c r="AW1176" s="13">
        <f t="shared" si="1494"/>
        <v>5.643362388292938E-8</v>
      </c>
      <c r="AX1176" s="13">
        <f t="shared" si="1495"/>
        <v>8.8883888477841622E-2</v>
      </c>
      <c r="AY1176" s="13">
        <f t="shared" si="1496"/>
        <v>2.4669723247024884E-2</v>
      </c>
      <c r="AZ1176" s="13">
        <f t="shared" si="1497"/>
        <v>3.4235408436058693E-3</v>
      </c>
      <c r="BA1176" s="13">
        <f t="shared" si="1498"/>
        <v>3.1673458704760225E-4</v>
      </c>
      <c r="BB1176" s="13">
        <f t="shared" si="1499"/>
        <v>2.1977421158765441E-5</v>
      </c>
      <c r="BC1176" s="13">
        <f t="shared" si="1500"/>
        <v>1.2199666485230677E-6</v>
      </c>
      <c r="BD1176" s="13">
        <f t="shared" si="1501"/>
        <v>6.780649319428223E-9</v>
      </c>
      <c r="BE1176" s="13">
        <f t="shared" si="1502"/>
        <v>2.8898223312827095E-8</v>
      </c>
      <c r="BF1176" s="13">
        <f t="shared" si="1503"/>
        <v>6.1580187331413542E-8</v>
      </c>
      <c r="BG1176" s="13">
        <f t="shared" si="1504"/>
        <v>8.7482182571613237E-8</v>
      </c>
      <c r="BH1176" s="13">
        <f t="shared" si="1505"/>
        <v>9.3209349457301316E-8</v>
      </c>
      <c r="BI1176" s="13">
        <f t="shared" si="1506"/>
        <v>7.9449163894751244E-8</v>
      </c>
      <c r="BJ1176" s="14">
        <f t="shared" si="1507"/>
        <v>0.82696830436209967</v>
      </c>
      <c r="BK1176" s="14">
        <f t="shared" si="1508"/>
        <v>5.2246864111096469E-2</v>
      </c>
      <c r="BL1176" s="14">
        <f t="shared" si="1509"/>
        <v>5.7147111173485986E-3</v>
      </c>
      <c r="BM1176" s="14">
        <f t="shared" si="1510"/>
        <v>0.69110542774320294</v>
      </c>
      <c r="BN1176" s="14">
        <f t="shared" si="1511"/>
        <v>0.1691928415331396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1.3333333333333299</v>
      </c>
      <c r="F1177" s="10">
        <f>VLOOKUP(B1177,home!$B$2:$E$405,3,FALSE)</f>
        <v>1.5</v>
      </c>
      <c r="G1177" s="10">
        <f>VLOOKUP(C1177,away!$B$2:$E$405,4,FALSE)</f>
        <v>1.31</v>
      </c>
      <c r="H1177" s="10">
        <f>VLOOKUP(A1177,away!$A$2:$E$405,3,FALSE)</f>
        <v>1.2708333333333299</v>
      </c>
      <c r="I1177" s="10">
        <f>VLOOKUP(C1177,away!$B$2:$E$405,3,FALSE)</f>
        <v>1.88</v>
      </c>
      <c r="J1177" s="10">
        <f>VLOOKUP(B1177,home!$B$2:$E$405,4,FALSE)</f>
        <v>0.59</v>
      </c>
      <c r="K1177" s="12">
        <f t="shared" si="1456"/>
        <v>2.6199999999999934</v>
      </c>
      <c r="L1177" s="12">
        <f t="shared" si="1457"/>
        <v>1.4096083333333294</v>
      </c>
      <c r="M1177" s="13">
        <f t="shared" si="1458"/>
        <v>1.7781292929718619E-2</v>
      </c>
      <c r="N1177" s="13">
        <f t="shared" si="1459"/>
        <v>4.6586987475862658E-2</v>
      </c>
      <c r="O1177" s="13">
        <f t="shared" si="1460"/>
        <v>2.5064658691172369E-2</v>
      </c>
      <c r="P1177" s="13">
        <f t="shared" si="1461"/>
        <v>6.566940577087145E-2</v>
      </c>
      <c r="Q1177" s="13">
        <f t="shared" si="1462"/>
        <v>6.1028953593379946E-2</v>
      </c>
      <c r="R1177" s="13">
        <f t="shared" si="1463"/>
        <v>1.7665675881616119E-2</v>
      </c>
      <c r="S1177" s="13">
        <f t="shared" si="1464"/>
        <v>6.0632132760882557E-2</v>
      </c>
      <c r="T1177" s="13">
        <f t="shared" si="1465"/>
        <v>8.6026921559841402E-2</v>
      </c>
      <c r="U1177" s="13">
        <f t="shared" si="1466"/>
        <v>4.628407080983412E-2</v>
      </c>
      <c r="V1177" s="13">
        <f t="shared" si="1467"/>
        <v>2.4880556241298125E-2</v>
      </c>
      <c r="W1177" s="13">
        <f t="shared" si="1468"/>
        <v>5.3298619471551678E-2</v>
      </c>
      <c r="X1177" s="13">
        <f t="shared" si="1469"/>
        <v>7.5130178162261294E-2</v>
      </c>
      <c r="Y1177" s="13">
        <f t="shared" si="1470"/>
        <v>5.2952062611170629E-2</v>
      </c>
      <c r="Z1177" s="13">
        <f t="shared" si="1471"/>
        <v>8.3005613122305692E-3</v>
      </c>
      <c r="AA1177" s="13">
        <f t="shared" si="1472"/>
        <v>2.1747470638044036E-2</v>
      </c>
      <c r="AB1177" s="13">
        <f t="shared" si="1473"/>
        <v>2.8489186535837624E-2</v>
      </c>
      <c r="AC1177" s="13">
        <f t="shared" si="1474"/>
        <v>5.7430137043212523E-3</v>
      </c>
      <c r="AD1177" s="13">
        <f t="shared" si="1475"/>
        <v>3.4910595753866257E-2</v>
      </c>
      <c r="AE1177" s="13">
        <f t="shared" si="1476"/>
        <v>4.9210266696281015E-2</v>
      </c>
      <c r="AF1177" s="13">
        <f t="shared" si="1477"/>
        <v>3.4683601010316673E-2</v>
      </c>
      <c r="AG1177" s="13">
        <f t="shared" si="1478"/>
        <v>1.6296764338050228E-2</v>
      </c>
      <c r="AH1177" s="13">
        <f t="shared" si="1479"/>
        <v>2.9251350992661098E-3</v>
      </c>
      <c r="AI1177" s="13">
        <f t="shared" si="1480"/>
        <v>7.6638539600771879E-3</v>
      </c>
      <c r="AJ1177" s="13">
        <f t="shared" si="1481"/>
        <v>1.0039648687701094E-2</v>
      </c>
      <c r="AK1177" s="13">
        <f t="shared" si="1482"/>
        <v>8.7679598539255992E-3</v>
      </c>
      <c r="AL1177" s="13">
        <f t="shared" si="1483"/>
        <v>8.4839791749095439E-4</v>
      </c>
      <c r="AM1177" s="13">
        <f t="shared" si="1484"/>
        <v>1.8293152175025869E-2</v>
      </c>
      <c r="AN1177" s="13">
        <f t="shared" si="1485"/>
        <v>2.5786179748851182E-2</v>
      </c>
      <c r="AO1177" s="13">
        <f t="shared" si="1486"/>
        <v>1.8174206929405887E-2</v>
      </c>
      <c r="AP1177" s="13">
        <f t="shared" si="1487"/>
        <v>8.5395045131382973E-3</v>
      </c>
      <c r="AQ1177" s="13">
        <f t="shared" si="1488"/>
        <v>3.0093391810643278E-3</v>
      </c>
      <c r="AR1177" s="13">
        <f t="shared" si="1489"/>
        <v>8.2465896241026447E-4</v>
      </c>
      <c r="AS1177" s="13">
        <f t="shared" si="1490"/>
        <v>2.1606064815148872E-3</v>
      </c>
      <c r="AT1177" s="13">
        <f t="shared" si="1491"/>
        <v>2.8303944907844959E-3</v>
      </c>
      <c r="AU1177" s="13">
        <f t="shared" si="1492"/>
        <v>2.47187785528512E-3</v>
      </c>
      <c r="AV1177" s="13">
        <f t="shared" si="1493"/>
        <v>1.6190799952117494E-3</v>
      </c>
      <c r="AW1177" s="13">
        <f t="shared" si="1494"/>
        <v>8.7035583031446441E-5</v>
      </c>
      <c r="AX1177" s="13">
        <f t="shared" si="1495"/>
        <v>7.9880097830946142E-3</v>
      </c>
      <c r="AY1177" s="13">
        <f t="shared" si="1496"/>
        <v>1.125996515699833E-2</v>
      </c>
      <c r="AZ1177" s="13">
        <f t="shared" si="1497"/>
        <v>7.9360703591738885E-3</v>
      </c>
      <c r="BA1177" s="13">
        <f t="shared" si="1498"/>
        <v>3.7289169707370494E-3</v>
      </c>
      <c r="BB1177" s="13">
        <f t="shared" si="1499"/>
        <v>1.3140781090647542E-3</v>
      </c>
      <c r="BC1177" s="13">
        <f t="shared" si="1500"/>
        <v>3.7046709063771606E-4</v>
      </c>
      <c r="BD1177" s="13">
        <f t="shared" si="1501"/>
        <v>1.9374102426192102E-4</v>
      </c>
      <c r="BE1177" s="13">
        <f t="shared" si="1502"/>
        <v>5.0760148356623176E-4</v>
      </c>
      <c r="BF1177" s="13">
        <f t="shared" si="1503"/>
        <v>6.6495794347176218E-4</v>
      </c>
      <c r="BG1177" s="13">
        <f t="shared" si="1504"/>
        <v>5.8072993729867074E-4</v>
      </c>
      <c r="BH1177" s="13">
        <f t="shared" si="1505"/>
        <v>3.8037810893062836E-4</v>
      </c>
      <c r="BI1177" s="13">
        <f t="shared" si="1506"/>
        <v>1.9931812907964872E-4</v>
      </c>
      <c r="BJ1177" s="14">
        <f t="shared" si="1507"/>
        <v>0.61652484068977387</v>
      </c>
      <c r="BK1177" s="14">
        <f t="shared" si="1508"/>
        <v>0.1868147644815813</v>
      </c>
      <c r="BL1177" s="14">
        <f t="shared" si="1509"/>
        <v>0.18108100456928963</v>
      </c>
      <c r="BM1177" s="14">
        <f t="shared" si="1510"/>
        <v>0.74775126713628726</v>
      </c>
      <c r="BN1177" s="14">
        <f t="shared" si="1511"/>
        <v>0.23379697434262114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1.8444444444444399</v>
      </c>
      <c r="F1178" s="10">
        <f>VLOOKUP(B1178,home!$B$2:$E$405,3,FALSE)</f>
        <v>0.54</v>
      </c>
      <c r="G1178" s="10">
        <f>VLOOKUP(C1178,away!$B$2:$E$405,4,FALSE)</f>
        <v>0.27</v>
      </c>
      <c r="H1178" s="10">
        <f>VLOOKUP(A1178,away!$A$2:$E$405,3,FALSE)</f>
        <v>1.24444444444444</v>
      </c>
      <c r="I1178" s="10">
        <f>VLOOKUP(C1178,away!$B$2:$E$405,3,FALSE)</f>
        <v>1.08</v>
      </c>
      <c r="J1178" s="10">
        <f>VLOOKUP(B1178,home!$B$2:$E$405,4,FALSE)</f>
        <v>1.61</v>
      </c>
      <c r="K1178" s="12">
        <f t="shared" si="1456"/>
        <v>0.26891999999999938</v>
      </c>
      <c r="L1178" s="12">
        <f t="shared" si="1457"/>
        <v>2.1638399999999929</v>
      </c>
      <c r="M1178" s="13">
        <f t="shared" si="1458"/>
        <v>8.7794185930857055E-2</v>
      </c>
      <c r="N1178" s="13">
        <f t="shared" si="1459"/>
        <v>2.3609612480526027E-2</v>
      </c>
      <c r="O1178" s="13">
        <f t="shared" si="1460"/>
        <v>0.18997257128462508</v>
      </c>
      <c r="P1178" s="13">
        <f t="shared" si="1461"/>
        <v>5.1087423869861273E-2</v>
      </c>
      <c r="Q1178" s="13">
        <f t="shared" si="1462"/>
        <v>3.1745484941315223E-3</v>
      </c>
      <c r="R1178" s="13">
        <f t="shared" si="1463"/>
        <v>0.20553512432426096</v>
      </c>
      <c r="S1178" s="13">
        <f t="shared" si="1464"/>
        <v>7.4319411074508304E-3</v>
      </c>
      <c r="T1178" s="13">
        <f t="shared" si="1465"/>
        <v>6.8692150135415304E-3</v>
      </c>
      <c r="U1178" s="13">
        <f t="shared" si="1466"/>
        <v>5.5272505633280143E-2</v>
      </c>
      <c r="V1178" s="13">
        <f t="shared" si="1467"/>
        <v>4.8051615960487598E-4</v>
      </c>
      <c r="W1178" s="13">
        <f t="shared" si="1468"/>
        <v>2.8456652701394907E-4</v>
      </c>
      <c r="X1178" s="13">
        <f t="shared" si="1469"/>
        <v>6.1575643381386143E-4</v>
      </c>
      <c r="Y1178" s="13">
        <f t="shared" si="1470"/>
        <v>6.6619920087189098E-4</v>
      </c>
      <c r="Z1178" s="13">
        <f t="shared" si="1471"/>
        <v>0.14824837447260247</v>
      </c>
      <c r="AA1178" s="13">
        <f t="shared" si="1472"/>
        <v>3.986695286317217E-2</v>
      </c>
      <c r="AB1178" s="13">
        <f t="shared" si="1473"/>
        <v>5.3605104819821172E-3</v>
      </c>
      <c r="AC1178" s="13">
        <f t="shared" si="1474"/>
        <v>1.7475767658881061E-5</v>
      </c>
      <c r="AD1178" s="13">
        <f t="shared" si="1475"/>
        <v>1.913140761114775E-5</v>
      </c>
      <c r="AE1178" s="13">
        <f t="shared" si="1476"/>
        <v>4.1397305045305805E-5</v>
      </c>
      <c r="AF1178" s="13">
        <f t="shared" si="1477"/>
        <v>4.4788572274617125E-5</v>
      </c>
      <c r="AG1178" s="13">
        <f t="shared" si="1478"/>
        <v>3.2305101410235735E-5</v>
      </c>
      <c r="AH1178" s="13">
        <f t="shared" si="1479"/>
        <v>8.0196440654698734E-2</v>
      </c>
      <c r="AI1178" s="13">
        <f t="shared" si="1480"/>
        <v>2.1566426820861538E-2</v>
      </c>
      <c r="AJ1178" s="13">
        <f t="shared" si="1481"/>
        <v>2.8998217503330356E-3</v>
      </c>
      <c r="AK1178" s="13">
        <f t="shared" si="1482"/>
        <v>2.5994002169985275E-4</v>
      </c>
      <c r="AL1178" s="13">
        <f t="shared" si="1483"/>
        <v>4.0676586513079366E-7</v>
      </c>
      <c r="AM1178" s="13">
        <f t="shared" si="1484"/>
        <v>1.0289636269579688E-6</v>
      </c>
      <c r="AN1178" s="13">
        <f t="shared" si="1485"/>
        <v>2.226512654556724E-6</v>
      </c>
      <c r="AO1178" s="13">
        <f t="shared" si="1486"/>
        <v>2.4089085712180036E-6</v>
      </c>
      <c r="AP1178" s="13">
        <f t="shared" si="1487"/>
        <v>1.737497574248116E-6</v>
      </c>
      <c r="AQ1178" s="13">
        <f t="shared" si="1488"/>
        <v>9.3991668776525738E-7</v>
      </c>
      <c r="AR1178" s="13">
        <f t="shared" si="1489"/>
        <v>3.4706453229252553E-2</v>
      </c>
      <c r="AS1178" s="13">
        <f t="shared" si="1490"/>
        <v>9.3332594024105771E-3</v>
      </c>
      <c r="AT1178" s="13">
        <f t="shared" si="1491"/>
        <v>1.2549500592481232E-3</v>
      </c>
      <c r="AU1178" s="13">
        <f t="shared" si="1492"/>
        <v>1.1249372331100153E-4</v>
      </c>
      <c r="AV1178" s="13">
        <f t="shared" si="1493"/>
        <v>7.5629530181986147E-6</v>
      </c>
      <c r="AW1178" s="13">
        <f t="shared" si="1494"/>
        <v>6.5749165845464398E-9</v>
      </c>
      <c r="AX1178" s="13">
        <f t="shared" si="1495"/>
        <v>4.6118149760256018E-8</v>
      </c>
      <c r="AY1178" s="13">
        <f t="shared" si="1496"/>
        <v>9.9792297177232052E-8</v>
      </c>
      <c r="AZ1178" s="13">
        <f t="shared" si="1497"/>
        <v>1.0796728216199057E-7</v>
      </c>
      <c r="BA1178" s="13">
        <f t="shared" si="1498"/>
        <v>7.7874641277800306E-8</v>
      </c>
      <c r="BB1178" s="13">
        <f t="shared" si="1499"/>
        <v>4.2127065945638701E-8</v>
      </c>
      <c r="BC1178" s="13">
        <f t="shared" si="1500"/>
        <v>1.8231246075162112E-8</v>
      </c>
      <c r="BD1178" s="13">
        <f t="shared" si="1501"/>
        <v>1.2516535292597596E-2</v>
      </c>
      <c r="BE1178" s="13">
        <f t="shared" si="1502"/>
        <v>3.365946670885338E-3</v>
      </c>
      <c r="BF1178" s="13">
        <f t="shared" si="1503"/>
        <v>4.5258518936724148E-4</v>
      </c>
      <c r="BG1178" s="13">
        <f t="shared" si="1504"/>
        <v>4.0569736374879439E-5</v>
      </c>
      <c r="BH1178" s="13">
        <f t="shared" si="1505"/>
        <v>2.7275033764831384E-6</v>
      </c>
      <c r="BI1178" s="13">
        <f t="shared" si="1506"/>
        <v>1.4669604160076889E-7</v>
      </c>
      <c r="BJ1178" s="14">
        <f t="shared" si="1507"/>
        <v>3.5366254446037228E-2</v>
      </c>
      <c r="BK1178" s="14">
        <f t="shared" si="1508"/>
        <v>0.14681204939359521</v>
      </c>
      <c r="BL1178" s="14">
        <f t="shared" si="1509"/>
        <v>0.66272352429079706</v>
      </c>
      <c r="BM1178" s="14">
        <f t="shared" si="1510"/>
        <v>0.43197664300138983</v>
      </c>
      <c r="BN1178" s="14">
        <f t="shared" si="1511"/>
        <v>0.56117346638426191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1.8444444444444399</v>
      </c>
      <c r="F1179" s="10">
        <f>VLOOKUP(B1179,home!$B$2:$E$405,3,FALSE)</f>
        <v>0.54</v>
      </c>
      <c r="G1179" s="10">
        <f>VLOOKUP(C1179,away!$B$2:$E$405,4,FALSE)</f>
        <v>1.08</v>
      </c>
      <c r="H1179" s="10">
        <f>VLOOKUP(A1179,away!$A$2:$E$405,3,FALSE)</f>
        <v>1.24444444444444</v>
      </c>
      <c r="I1179" s="10">
        <f>VLOOKUP(C1179,away!$B$2:$E$405,3,FALSE)</f>
        <v>0.54</v>
      </c>
      <c r="J1179" s="10">
        <f>VLOOKUP(B1179,home!$B$2:$E$405,4,FALSE)</f>
        <v>0.54</v>
      </c>
      <c r="K1179" s="12">
        <f t="shared" si="1456"/>
        <v>1.0756799999999975</v>
      </c>
      <c r="L1179" s="12">
        <f t="shared" si="1457"/>
        <v>0.36287999999999881</v>
      </c>
      <c r="M1179" s="13">
        <f t="shared" si="1458"/>
        <v>0.23726918041927794</v>
      </c>
      <c r="N1179" s="13">
        <f t="shared" si="1459"/>
        <v>0.25522571199340832</v>
      </c>
      <c r="O1179" s="13">
        <f t="shared" si="1460"/>
        <v>8.6100240190547309E-2</v>
      </c>
      <c r="P1179" s="13">
        <f t="shared" si="1461"/>
        <v>9.2616306368167728E-2</v>
      </c>
      <c r="Q1179" s="13">
        <f t="shared" si="1462"/>
        <v>0.13727059693853438</v>
      </c>
      <c r="R1179" s="13">
        <f t="shared" si="1463"/>
        <v>1.5622027580172849E-2</v>
      </c>
      <c r="S1179" s="13">
        <f t="shared" si="1464"/>
        <v>9.0380261251424635E-3</v>
      </c>
      <c r="T1179" s="13">
        <f t="shared" si="1465"/>
        <v>4.9812754217055201E-2</v>
      </c>
      <c r="U1179" s="13">
        <f t="shared" si="1466"/>
        <v>1.6804302627440291E-2</v>
      </c>
      <c r="V1179" s="13">
        <f t="shared" si="1467"/>
        <v>3.9199200535326164E-4</v>
      </c>
      <c r="W1179" s="13">
        <f t="shared" si="1468"/>
        <v>4.9219745238280786E-2</v>
      </c>
      <c r="X1179" s="13">
        <f t="shared" si="1469"/>
        <v>1.7860861152067278E-2</v>
      </c>
      <c r="Y1179" s="13">
        <f t="shared" si="1470"/>
        <v>3.2406746474310751E-3</v>
      </c>
      <c r="Z1179" s="13">
        <f t="shared" si="1471"/>
        <v>1.8896404560977021E-3</v>
      </c>
      <c r="AA1179" s="13">
        <f t="shared" si="1472"/>
        <v>2.0326484458151714E-3</v>
      </c>
      <c r="AB1179" s="13">
        <f t="shared" si="1473"/>
        <v>1.0932396400972291E-3</v>
      </c>
      <c r="AC1179" s="13">
        <f t="shared" si="1474"/>
        <v>9.5632025400211721E-6</v>
      </c>
      <c r="AD1179" s="13">
        <f t="shared" si="1475"/>
        <v>1.3236173889478436E-2</v>
      </c>
      <c r="AE1179" s="13">
        <f t="shared" si="1476"/>
        <v>4.80314278101392E-3</v>
      </c>
      <c r="AF1179" s="13">
        <f t="shared" si="1477"/>
        <v>8.7148222618716245E-4</v>
      </c>
      <c r="AG1179" s="13">
        <f t="shared" si="1478"/>
        <v>1.0541449007959886E-4</v>
      </c>
      <c r="AH1179" s="13">
        <f t="shared" si="1479"/>
        <v>1.7142818217718287E-4</v>
      </c>
      <c r="AI1179" s="13">
        <f t="shared" si="1480"/>
        <v>1.8440186700435167E-4</v>
      </c>
      <c r="AJ1179" s="13">
        <f t="shared" si="1481"/>
        <v>9.9178700149620238E-5</v>
      </c>
      <c r="AK1179" s="13">
        <f t="shared" si="1482"/>
        <v>3.5561514725647766E-5</v>
      </c>
      <c r="AL1179" s="13">
        <f t="shared" si="1483"/>
        <v>1.4931707434438927E-7</v>
      </c>
      <c r="AM1179" s="13">
        <f t="shared" si="1484"/>
        <v>2.8475775058868277E-3</v>
      </c>
      <c r="AN1179" s="13">
        <f t="shared" si="1485"/>
        <v>1.0333289253362087E-3</v>
      </c>
      <c r="AO1179" s="13">
        <f t="shared" si="1486"/>
        <v>1.8748720021300103E-4</v>
      </c>
      <c r="AP1179" s="13">
        <f t="shared" si="1487"/>
        <v>2.2678451737764537E-5</v>
      </c>
      <c r="AQ1179" s="13">
        <f t="shared" si="1488"/>
        <v>2.0573891416499909E-6</v>
      </c>
      <c r="AR1179" s="13">
        <f t="shared" si="1489"/>
        <v>1.2441571749691184E-5</v>
      </c>
      <c r="AS1179" s="13">
        <f t="shared" si="1490"/>
        <v>1.3383149899707783E-5</v>
      </c>
      <c r="AT1179" s="13">
        <f t="shared" si="1491"/>
        <v>7.1979933420588156E-6</v>
      </c>
      <c r="AU1179" s="13">
        <f t="shared" si="1492"/>
        <v>2.5809124927286039E-6</v>
      </c>
      <c r="AV1179" s="13">
        <f t="shared" si="1493"/>
        <v>6.9405898754457436E-7</v>
      </c>
      <c r="AW1179" s="13">
        <f t="shared" si="1494"/>
        <v>1.6190232965501786E-9</v>
      </c>
      <c r="AX1179" s="13">
        <f t="shared" si="1495"/>
        <v>5.1051369525538905E-4</v>
      </c>
      <c r="AY1179" s="13">
        <f t="shared" si="1496"/>
        <v>1.8525520973427498E-4</v>
      </c>
      <c r="AZ1179" s="13">
        <f t="shared" si="1497"/>
        <v>3.3612705254186732E-5</v>
      </c>
      <c r="BA1179" s="13">
        <f t="shared" si="1498"/>
        <v>4.0657928275464155E-6</v>
      </c>
      <c r="BB1179" s="13">
        <f t="shared" si="1499"/>
        <v>3.6884872531500939E-7</v>
      </c>
      <c r="BC1179" s="13">
        <f t="shared" si="1500"/>
        <v>2.6769565088462034E-8</v>
      </c>
      <c r="BD1179" s="13">
        <f t="shared" si="1501"/>
        <v>7.5246625942132043E-7</v>
      </c>
      <c r="BE1179" s="13">
        <f t="shared" si="1502"/>
        <v>8.0941290593432408E-7</v>
      </c>
      <c r="BF1179" s="13">
        <f t="shared" si="1503"/>
        <v>4.3533463732771573E-7</v>
      </c>
      <c r="BG1179" s="13">
        <f t="shared" si="1504"/>
        <v>1.5609358756022545E-7</v>
      </c>
      <c r="BH1179" s="13">
        <f t="shared" si="1505"/>
        <v>4.1976687566695716E-8</v>
      </c>
      <c r="BI1179" s="13">
        <f t="shared" si="1506"/>
        <v>9.0306966563486344E-9</v>
      </c>
      <c r="BJ1179" s="14">
        <f t="shared" si="1507"/>
        <v>0.53647353006721321</v>
      </c>
      <c r="BK1179" s="14">
        <f t="shared" si="1508"/>
        <v>0.33951047264729012</v>
      </c>
      <c r="BL1179" s="14">
        <f t="shared" si="1509"/>
        <v>0.12218153074937588</v>
      </c>
      <c r="BM1179" s="14">
        <f t="shared" si="1510"/>
        <v>0.17576585683915746</v>
      </c>
      <c r="BN1179" s="14">
        <f t="shared" si="1511"/>
        <v>0.82410406349010856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1.8444444444444399</v>
      </c>
      <c r="F1180" s="10">
        <f>VLOOKUP(B1180,home!$B$2:$E$405,3,FALSE)</f>
        <v>1.9</v>
      </c>
      <c r="G1180" s="10">
        <f>VLOOKUP(C1180,away!$B$2:$E$405,4,FALSE)</f>
        <v>0.54</v>
      </c>
      <c r="H1180" s="10">
        <f>VLOOKUP(A1180,away!$A$2:$E$405,3,FALSE)</f>
        <v>1.24444444444444</v>
      </c>
      <c r="I1180" s="10">
        <f>VLOOKUP(C1180,away!$B$2:$E$405,3,FALSE)</f>
        <v>0.54</v>
      </c>
      <c r="J1180" s="10">
        <f>VLOOKUP(B1180,home!$B$2:$E$405,4,FALSE)</f>
        <v>1.61</v>
      </c>
      <c r="K1180" s="12">
        <f t="shared" si="1456"/>
        <v>1.8923999999999954</v>
      </c>
      <c r="L1180" s="12">
        <f t="shared" si="1457"/>
        <v>1.0819199999999964</v>
      </c>
      <c r="M1180" s="13">
        <f t="shared" si="1458"/>
        <v>5.1082158064119997E-2</v>
      </c>
      <c r="N1180" s="13">
        <f t="shared" si="1459"/>
        <v>9.666787592054045E-2</v>
      </c>
      <c r="O1180" s="13">
        <f t="shared" si="1460"/>
        <v>5.5266808452732519E-2</v>
      </c>
      <c r="P1180" s="13">
        <f t="shared" si="1461"/>
        <v>0.10458690831595076</v>
      </c>
      <c r="Q1180" s="13">
        <f t="shared" si="1462"/>
        <v>9.1467144196015163E-2</v>
      </c>
      <c r="R1180" s="13">
        <f t="shared" si="1463"/>
        <v>2.9897132700590086E-2</v>
      </c>
      <c r="S1180" s="13">
        <f t="shared" si="1464"/>
        <v>5.3533473357560722E-2</v>
      </c>
      <c r="T1180" s="13">
        <f t="shared" si="1465"/>
        <v>9.8960132648552385E-2</v>
      </c>
      <c r="U1180" s="13">
        <f t="shared" si="1466"/>
        <v>5.6577333922596534E-2</v>
      </c>
      <c r="V1180" s="13">
        <f t="shared" si="1467"/>
        <v>1.2178421503417806E-2</v>
      </c>
      <c r="W1180" s="13">
        <f t="shared" si="1468"/>
        <v>5.7697474558846211E-2</v>
      </c>
      <c r="X1180" s="13">
        <f t="shared" si="1469"/>
        <v>6.2424051674706681E-2</v>
      </c>
      <c r="Y1180" s="13">
        <f t="shared" si="1470"/>
        <v>3.3768914993949212E-2</v>
      </c>
      <c r="Z1180" s="13">
        <f t="shared" si="1471"/>
        <v>1.0782101937140774E-2</v>
      </c>
      <c r="AA1180" s="13">
        <f t="shared" si="1472"/>
        <v>2.040404970584515E-2</v>
      </c>
      <c r="AB1180" s="13">
        <f t="shared" si="1473"/>
        <v>1.9306311831670638E-2</v>
      </c>
      <c r="AC1180" s="13">
        <f t="shared" si="1474"/>
        <v>1.5584006009644392E-3</v>
      </c>
      <c r="AD1180" s="13">
        <f t="shared" si="1475"/>
        <v>2.7296675213790075E-2</v>
      </c>
      <c r="AE1180" s="13">
        <f t="shared" si="1476"/>
        <v>2.9532818847303657E-2</v>
      </c>
      <c r="AF1180" s="13">
        <f t="shared" si="1477"/>
        <v>1.5976073683637335E-2</v>
      </c>
      <c r="AG1180" s="13">
        <f t="shared" si="1478"/>
        <v>5.7616112132669499E-3</v>
      </c>
      <c r="AH1180" s="13">
        <f t="shared" si="1479"/>
        <v>2.9163429319578266E-3</v>
      </c>
      <c r="AI1180" s="13">
        <f t="shared" si="1480"/>
        <v>5.5188873644369772E-3</v>
      </c>
      <c r="AJ1180" s="13">
        <f t="shared" si="1481"/>
        <v>5.2219712242302565E-3</v>
      </c>
      <c r="AK1180" s="13">
        <f t="shared" si="1482"/>
        <v>3.2940194482444368E-3</v>
      </c>
      <c r="AL1180" s="13">
        <f t="shared" si="1483"/>
        <v>1.2762835945028187E-4</v>
      </c>
      <c r="AM1180" s="13">
        <f t="shared" si="1484"/>
        <v>1.0331245634915252E-2</v>
      </c>
      <c r="AN1180" s="13">
        <f t="shared" si="1485"/>
        <v>1.1177581277327469E-2</v>
      </c>
      <c r="AO1180" s="13">
        <f t="shared" si="1486"/>
        <v>6.0466243677830484E-3</v>
      </c>
      <c r="AP1180" s="13">
        <f t="shared" si="1487"/>
        <v>2.1806546119972716E-3</v>
      </c>
      <c r="AQ1180" s="13">
        <f t="shared" si="1488"/>
        <v>5.8982345945301996E-4</v>
      </c>
      <c r="AR1180" s="13">
        <f t="shared" si="1489"/>
        <v>6.3104994898876036E-4</v>
      </c>
      <c r="AS1180" s="13">
        <f t="shared" si="1490"/>
        <v>1.1941989234663271E-3</v>
      </c>
      <c r="AT1180" s="13">
        <f t="shared" si="1491"/>
        <v>1.1299510213838362E-3</v>
      </c>
      <c r="AU1180" s="13">
        <f t="shared" si="1492"/>
        <v>7.12773104288922E-4</v>
      </c>
      <c r="AV1180" s="13">
        <f t="shared" si="1493"/>
        <v>3.3721295563908814E-4</v>
      </c>
      <c r="AW1180" s="13">
        <f t="shared" si="1494"/>
        <v>7.2585984977739571E-6</v>
      </c>
      <c r="AX1180" s="13">
        <f t="shared" si="1495"/>
        <v>3.2584748732522621E-3</v>
      </c>
      <c r="AY1180" s="13">
        <f t="shared" si="1496"/>
        <v>3.5254091348690749E-3</v>
      </c>
      <c r="AZ1180" s="13">
        <f t="shared" si="1497"/>
        <v>1.9071053255987685E-3</v>
      </c>
      <c r="BA1180" s="13">
        <f t="shared" si="1498"/>
        <v>6.8777846462393774E-4</v>
      </c>
      <c r="BB1180" s="13">
        <f t="shared" si="1499"/>
        <v>1.8603031911148204E-4</v>
      </c>
      <c r="BC1180" s="13">
        <f t="shared" si="1500"/>
        <v>4.0253984570618803E-5</v>
      </c>
      <c r="BD1180" s="13">
        <f t="shared" si="1501"/>
        <v>1.1379092680165287E-4</v>
      </c>
      <c r="BE1180" s="13">
        <f t="shared" si="1502"/>
        <v>2.1533794987944738E-4</v>
      </c>
      <c r="BF1180" s="13">
        <f t="shared" si="1503"/>
        <v>2.0375276817593264E-4</v>
      </c>
      <c r="BG1180" s="13">
        <f t="shared" si="1504"/>
        <v>1.2852724616537796E-4</v>
      </c>
      <c r="BH1180" s="13">
        <f t="shared" si="1505"/>
        <v>6.0806240160840169E-5</v>
      </c>
      <c r="BI1180" s="13">
        <f t="shared" si="1506"/>
        <v>2.3013945776074747E-5</v>
      </c>
      <c r="BJ1180" s="14">
        <f t="shared" si="1507"/>
        <v>0.55948375440411025</v>
      </c>
      <c r="BK1180" s="14">
        <f t="shared" si="1508"/>
        <v>0.22659239933633307</v>
      </c>
      <c r="BL1180" s="14">
        <f t="shared" si="1509"/>
        <v>0.20315327261303071</v>
      </c>
      <c r="BM1180" s="14">
        <f t="shared" si="1510"/>
        <v>0.56752535010429472</v>
      </c>
      <c r="BN1180" s="14">
        <f t="shared" si="1511"/>
        <v>0.42896802764994896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1.8444444444444399</v>
      </c>
      <c r="F1181" s="10">
        <f>VLOOKUP(B1181,home!$B$2:$E$405,3,FALSE)</f>
        <v>0.27</v>
      </c>
      <c r="G1181" s="10">
        <f>VLOOKUP(C1181,away!$B$2:$E$405,4,FALSE)</f>
        <v>1.08</v>
      </c>
      <c r="H1181" s="10">
        <f>VLOOKUP(A1181,away!$A$2:$E$405,3,FALSE)</f>
        <v>1.24444444444444</v>
      </c>
      <c r="I1181" s="10">
        <f>VLOOKUP(C1181,away!$B$2:$E$405,3,FALSE)</f>
        <v>0.81</v>
      </c>
      <c r="J1181" s="10">
        <f>VLOOKUP(B1181,home!$B$2:$E$405,4,FALSE)</f>
        <v>0.4</v>
      </c>
      <c r="K1181" s="12">
        <f t="shared" si="1456"/>
        <v>0.53783999999999876</v>
      </c>
      <c r="L1181" s="12">
        <f t="shared" si="1457"/>
        <v>0.40319999999999862</v>
      </c>
      <c r="M1181" s="13">
        <f t="shared" si="1458"/>
        <v>0.39022179358806774</v>
      </c>
      <c r="N1181" s="13">
        <f t="shared" si="1459"/>
        <v>0.20987688946340588</v>
      </c>
      <c r="O1181" s="13">
        <f t="shared" si="1460"/>
        <v>0.15733742717470839</v>
      </c>
      <c r="P1181" s="13">
        <f t="shared" si="1461"/>
        <v>8.4622361831644968E-2</v>
      </c>
      <c r="Q1181" s="13">
        <f t="shared" si="1462"/>
        <v>5.6440093114498976E-2</v>
      </c>
      <c r="R1181" s="13">
        <f t="shared" si="1463"/>
        <v>3.1719225318421099E-2</v>
      </c>
      <c r="S1181" s="13">
        <f t="shared" si="1464"/>
        <v>4.5877397416231912E-3</v>
      </c>
      <c r="T1181" s="13">
        <f t="shared" si="1465"/>
        <v>2.275664554376591E-2</v>
      </c>
      <c r="U1181" s="13">
        <f t="shared" si="1466"/>
        <v>1.7059868145259564E-2</v>
      </c>
      <c r="V1181" s="13">
        <f t="shared" si="1467"/>
        <v>1.1054265343003023E-4</v>
      </c>
      <c r="W1181" s="13">
        <f t="shared" si="1468"/>
        <v>1.0118579893567353E-2</v>
      </c>
      <c r="X1181" s="13">
        <f t="shared" si="1469"/>
        <v>4.0798114130863429E-3</v>
      </c>
      <c r="Y1181" s="13">
        <f t="shared" si="1470"/>
        <v>8.2248998087820378E-4</v>
      </c>
      <c r="Z1181" s="13">
        <f t="shared" si="1471"/>
        <v>4.2630638827957819E-3</v>
      </c>
      <c r="AA1181" s="13">
        <f t="shared" si="1472"/>
        <v>2.292846278722878E-3</v>
      </c>
      <c r="AB1181" s="13">
        <f t="shared" si="1473"/>
        <v>6.1659222127415482E-4</v>
      </c>
      <c r="AC1181" s="13">
        <f t="shared" si="1474"/>
        <v>1.4982473701643388E-6</v>
      </c>
      <c r="AD1181" s="13">
        <f t="shared" si="1475"/>
        <v>1.3605442524890631E-3</v>
      </c>
      <c r="AE1181" s="13">
        <f t="shared" si="1476"/>
        <v>5.4857144260358841E-4</v>
      </c>
      <c r="AF1181" s="13">
        <f t="shared" si="1477"/>
        <v>1.1059200282888302E-4</v>
      </c>
      <c r="AG1181" s="13">
        <f t="shared" si="1478"/>
        <v>1.4863565180201828E-5</v>
      </c>
      <c r="AH1181" s="13">
        <f t="shared" si="1479"/>
        <v>4.2971683938581315E-4</v>
      </c>
      <c r="AI1181" s="13">
        <f t="shared" si="1480"/>
        <v>2.3111890489526524E-4</v>
      </c>
      <c r="AJ1181" s="13">
        <f t="shared" si="1481"/>
        <v>6.2152495904434579E-5</v>
      </c>
      <c r="AK1181" s="13">
        <f t="shared" si="1482"/>
        <v>1.1142699465747005E-5</v>
      </c>
      <c r="AL1181" s="13">
        <f t="shared" si="1483"/>
        <v>1.2996222471899795E-8</v>
      </c>
      <c r="AM1181" s="13">
        <f t="shared" si="1484"/>
        <v>1.4635102415174324E-4</v>
      </c>
      <c r="AN1181" s="13">
        <f t="shared" si="1485"/>
        <v>5.9008732937982673E-5</v>
      </c>
      <c r="AO1181" s="13">
        <f t="shared" si="1486"/>
        <v>1.1896160560297263E-5</v>
      </c>
      <c r="AP1181" s="13">
        <f t="shared" si="1487"/>
        <v>1.598843979303947E-6</v>
      </c>
      <c r="AQ1181" s="13">
        <f t="shared" si="1488"/>
        <v>1.6116347311383725E-7</v>
      </c>
      <c r="AR1181" s="13">
        <f t="shared" si="1489"/>
        <v>3.465236592807186E-5</v>
      </c>
      <c r="AS1181" s="13">
        <f t="shared" si="1490"/>
        <v>1.8637428490754127E-5</v>
      </c>
      <c r="AT1181" s="13">
        <f t="shared" si="1491"/>
        <v>5.0119772697335882E-6</v>
      </c>
      <c r="AU1181" s="13">
        <f t="shared" si="1492"/>
        <v>8.9854728491783564E-7</v>
      </c>
      <c r="AV1181" s="13">
        <f t="shared" si="1493"/>
        <v>1.2081866793005189E-7</v>
      </c>
      <c r="AW1181" s="13">
        <f t="shared" si="1494"/>
        <v>7.8286748896009257E-11</v>
      </c>
      <c r="AX1181" s="13">
        <f t="shared" si="1495"/>
        <v>1.3118905804962226E-5</v>
      </c>
      <c r="AY1181" s="13">
        <f t="shared" si="1496"/>
        <v>5.2895428205607517E-6</v>
      </c>
      <c r="AZ1181" s="13">
        <f t="shared" si="1497"/>
        <v>1.0663718326250438E-6</v>
      </c>
      <c r="BA1181" s="13">
        <f t="shared" si="1498"/>
        <v>1.4332037430480541E-7</v>
      </c>
      <c r="BB1181" s="13">
        <f t="shared" si="1499"/>
        <v>1.4446693729924331E-8</v>
      </c>
      <c r="BC1181" s="13">
        <f t="shared" si="1500"/>
        <v>1.1649813823810942E-9</v>
      </c>
      <c r="BD1181" s="13">
        <f t="shared" si="1501"/>
        <v>2.3286389903664207E-6</v>
      </c>
      <c r="BE1181" s="13">
        <f t="shared" si="1502"/>
        <v>1.2524351945786731E-6</v>
      </c>
      <c r="BF1181" s="13">
        <f t="shared" si="1503"/>
        <v>3.3680487252609591E-7</v>
      </c>
      <c r="BG1181" s="13">
        <f t="shared" si="1504"/>
        <v>6.0382377546478336E-8</v>
      </c>
      <c r="BH1181" s="13">
        <f t="shared" si="1505"/>
        <v>8.1190144848994584E-9</v>
      </c>
      <c r="BI1181" s="13">
        <f t="shared" si="1506"/>
        <v>8.7334615011166308E-10</v>
      </c>
      <c r="BJ1181" s="14">
        <f t="shared" si="1507"/>
        <v>0.30636773034991432</v>
      </c>
      <c r="BK1181" s="14">
        <f t="shared" si="1508"/>
        <v>0.47954923860117915</v>
      </c>
      <c r="BL1181" s="14">
        <f t="shared" si="1509"/>
        <v>0.20982339846947437</v>
      </c>
      <c r="BM1181" s="14">
        <f t="shared" si="1510"/>
        <v>6.9780351348082859E-2</v>
      </c>
      <c r="BN1181" s="14">
        <f t="shared" si="1511"/>
        <v>0.93021779049074693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1.8444444444444399</v>
      </c>
      <c r="F1182" s="10">
        <f>VLOOKUP(B1182,home!$B$2:$E$405,3,FALSE)</f>
        <v>1.36</v>
      </c>
      <c r="G1182" s="10">
        <f>VLOOKUP(C1182,away!$B$2:$E$405,4,FALSE)</f>
        <v>1.63</v>
      </c>
      <c r="H1182" s="10">
        <f>VLOOKUP(A1182,away!$A$2:$E$405,3,FALSE)</f>
        <v>1.24444444444444</v>
      </c>
      <c r="I1182" s="10">
        <f>VLOOKUP(C1182,away!$B$2:$E$405,3,FALSE)</f>
        <v>0.72</v>
      </c>
      <c r="J1182" s="10">
        <f>VLOOKUP(B1182,home!$B$2:$E$405,4,FALSE)</f>
        <v>1.61</v>
      </c>
      <c r="K1182" s="12">
        <f t="shared" si="1456"/>
        <v>4.0887644444444344</v>
      </c>
      <c r="L1182" s="12">
        <f t="shared" si="1457"/>
        <v>1.442559999999995</v>
      </c>
      <c r="M1182" s="13">
        <f t="shared" si="1458"/>
        <v>3.960739833816178E-3</v>
      </c>
      <c r="N1182" s="13">
        <f t="shared" si="1459"/>
        <v>1.6194532206202344E-2</v>
      </c>
      <c r="O1182" s="13">
        <f t="shared" si="1460"/>
        <v>5.713604854669845E-3</v>
      </c>
      <c r="P1182" s="13">
        <f t="shared" si="1461"/>
        <v>2.3361584379379168E-2</v>
      </c>
      <c r="Q1182" s="13">
        <f t="shared" si="1462"/>
        <v>3.3107813739565221E-2</v>
      </c>
      <c r="R1182" s="13">
        <f t="shared" si="1463"/>
        <v>4.1211089095762529E-3</v>
      </c>
      <c r="S1182" s="13">
        <f t="shared" si="1464"/>
        <v>3.4448338417434582E-2</v>
      </c>
      <c r="T1182" s="13">
        <f t="shared" si="1465"/>
        <v>4.7760007788147034E-2</v>
      </c>
      <c r="U1182" s="13">
        <f t="shared" si="1466"/>
        <v>1.6850243581158556E-2</v>
      </c>
      <c r="V1182" s="13">
        <f t="shared" si="1467"/>
        <v>2.2576246931257232E-2</v>
      </c>
      <c r="W1182" s="13">
        <f t="shared" si="1468"/>
        <v>4.5123350550541064E-2</v>
      </c>
      <c r="X1182" s="13">
        <f t="shared" si="1469"/>
        <v>6.5093140570188279E-2</v>
      </c>
      <c r="Y1182" s="13">
        <f t="shared" si="1470"/>
        <v>4.6950380430465261E-2</v>
      </c>
      <c r="Z1182" s="13">
        <f t="shared" si="1471"/>
        <v>1.9816489561994321E-3</v>
      </c>
      <c r="AA1182" s="13">
        <f t="shared" si="1472"/>
        <v>8.1024957934786642E-3</v>
      </c>
      <c r="AB1182" s="13">
        <f t="shared" si="1473"/>
        <v>1.656459835581808E-2</v>
      </c>
      <c r="AC1182" s="13">
        <f t="shared" si="1474"/>
        <v>8.3225754496556326E-3</v>
      </c>
      <c r="AD1182" s="13">
        <f t="shared" si="1475"/>
        <v>4.6124687836313634E-2</v>
      </c>
      <c r="AE1182" s="13">
        <f t="shared" si="1476"/>
        <v>6.6537629685152366E-2</v>
      </c>
      <c r="AF1182" s="13">
        <f t="shared" si="1477"/>
        <v>4.7992261539306545E-2</v>
      </c>
      <c r="AG1182" s="13">
        <f t="shared" si="1478"/>
        <v>2.3077238935380592E-2</v>
      </c>
      <c r="AH1182" s="13">
        <f t="shared" si="1479"/>
        <v>7.1466187956376102E-4</v>
      </c>
      <c r="AI1182" s="13">
        <f t="shared" si="1480"/>
        <v>2.9220840829601363E-3</v>
      </c>
      <c r="AJ1182" s="13">
        <f t="shared" si="1481"/>
        <v>5.9738567510422141E-3</v>
      </c>
      <c r="AK1182" s="13">
        <f t="shared" si="1482"/>
        <v>8.1418976932885849E-3</v>
      </c>
      <c r="AL1182" s="13">
        <f t="shared" si="1483"/>
        <v>1.9635578884619372E-3</v>
      </c>
      <c r="AM1182" s="13">
        <f t="shared" si="1484"/>
        <v>3.7718596727243564E-2</v>
      </c>
      <c r="AN1182" s="13">
        <f t="shared" si="1485"/>
        <v>5.4411338894852279E-2</v>
      </c>
      <c r="AO1182" s="13">
        <f t="shared" si="1486"/>
        <v>3.9245810518078926E-2</v>
      </c>
      <c r="AP1182" s="13">
        <f t="shared" si="1487"/>
        <v>1.8871478806986572E-2</v>
      </c>
      <c r="AQ1182" s="13">
        <f t="shared" si="1488"/>
        <v>6.8058101169516175E-3</v>
      </c>
      <c r="AR1182" s="13">
        <f t="shared" si="1489"/>
        <v>2.06188528196699E-4</v>
      </c>
      <c r="AS1182" s="13">
        <f t="shared" si="1490"/>
        <v>8.4305632294299148E-4</v>
      </c>
      <c r="AT1182" s="13">
        <f t="shared" si="1491"/>
        <v>1.7235293589566844E-3</v>
      </c>
      <c r="AU1182" s="13">
        <f t="shared" si="1492"/>
        <v>2.3490351872860666E-3</v>
      </c>
      <c r="AV1182" s="13">
        <f t="shared" si="1493"/>
        <v>2.4011628881310358E-3</v>
      </c>
      <c r="AW1182" s="13">
        <f t="shared" si="1494"/>
        <v>3.2171194453967539E-4</v>
      </c>
      <c r="AX1182" s="13">
        <f t="shared" si="1495"/>
        <v>2.5703742865448617E-2</v>
      </c>
      <c r="AY1182" s="13">
        <f t="shared" si="1496"/>
        <v>3.7079191307981423E-2</v>
      </c>
      <c r="AZ1182" s="13">
        <f t="shared" si="1497"/>
        <v>2.6744479106620755E-2</v>
      </c>
      <c r="BA1182" s="13">
        <f t="shared" si="1498"/>
        <v>1.2860171926682229E-2</v>
      </c>
      <c r="BB1182" s="13">
        <f t="shared" si="1499"/>
        <v>4.6378924036386653E-3</v>
      </c>
      <c r="BC1182" s="13">
        <f t="shared" si="1500"/>
        <v>1.3380876131585931E-3</v>
      </c>
      <c r="BD1182" s="13">
        <f t="shared" si="1501"/>
        <v>4.9573220539238152E-5</v>
      </c>
      <c r="BE1182" s="13">
        <f t="shared" si="1502"/>
        <v>2.0269322153743948E-4</v>
      </c>
      <c r="BF1182" s="13">
        <f t="shared" si="1503"/>
        <v>4.1438241867609079E-4</v>
      </c>
      <c r="BG1182" s="13">
        <f t="shared" si="1504"/>
        <v>5.6477069996189577E-4</v>
      </c>
      <c r="BH1182" s="13">
        <f t="shared" si="1505"/>
        <v>5.7730358931704887E-4</v>
      </c>
      <c r="BI1182" s="13">
        <f t="shared" si="1506"/>
        <v>4.7209167792994011E-4</v>
      </c>
      <c r="BJ1182" s="14">
        <f t="shared" si="1507"/>
        <v>0.70337764356890542</v>
      </c>
      <c r="BK1182" s="14">
        <f t="shared" si="1508"/>
        <v>0.13171223420798614</v>
      </c>
      <c r="BL1182" s="14">
        <f t="shared" si="1509"/>
        <v>7.8908339015031234E-2</v>
      </c>
      <c r="BM1182" s="14">
        <f t="shared" si="1510"/>
        <v>0.79276300246147158</v>
      </c>
      <c r="BN1182" s="14">
        <f t="shared" si="1511"/>
        <v>8.645938392320901E-2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1.8444444444444399</v>
      </c>
      <c r="F1183" s="10">
        <f>VLOOKUP(B1183,home!$B$2:$E$405,3,FALSE)</f>
        <v>1.08</v>
      </c>
      <c r="G1183" s="10">
        <f>VLOOKUP(C1183,away!$B$2:$E$405,4,FALSE)</f>
        <v>1.36</v>
      </c>
      <c r="H1183" s="10">
        <f>VLOOKUP(A1183,away!$A$2:$E$405,3,FALSE)</f>
        <v>1.24444444444444</v>
      </c>
      <c r="I1183" s="10">
        <f>VLOOKUP(C1183,away!$B$2:$E$405,3,FALSE)</f>
        <v>1.36</v>
      </c>
      <c r="J1183" s="10">
        <f>VLOOKUP(B1183,home!$B$2:$E$405,4,FALSE)</f>
        <v>0.8</v>
      </c>
      <c r="K1183" s="12">
        <f t="shared" si="1456"/>
        <v>2.7091199999999938</v>
      </c>
      <c r="L1183" s="12">
        <f t="shared" si="1457"/>
        <v>1.3539555555555509</v>
      </c>
      <c r="M1183" s="13">
        <f t="shared" si="1458"/>
        <v>1.7196050294806364E-2</v>
      </c>
      <c r="N1183" s="13">
        <f t="shared" si="1459"/>
        <v>4.6586163774665713E-2</v>
      </c>
      <c r="O1183" s="13">
        <f t="shared" si="1460"/>
        <v>2.3282687830265748E-2</v>
      </c>
      <c r="P1183" s="13">
        <f t="shared" si="1461"/>
        <v>6.3075595254729402E-2</v>
      </c>
      <c r="Q1183" s="13">
        <f t="shared" si="1462"/>
        <v>6.3103754002611048E-2</v>
      </c>
      <c r="R1183" s="13">
        <f t="shared" si="1463"/>
        <v>1.5761862268026967E-2</v>
      </c>
      <c r="S1183" s="13">
        <f t="shared" si="1464"/>
        <v>5.7840763555164439E-2</v>
      </c>
      <c r="T1183" s="13">
        <f t="shared" si="1465"/>
        <v>8.5439678308246059E-2</v>
      </c>
      <c r="U1183" s="13">
        <f t="shared" si="1466"/>
        <v>4.2700776307557121E-2</v>
      </c>
      <c r="V1183" s="13">
        <f t="shared" si="1467"/>
        <v>2.3573504953388728E-2</v>
      </c>
      <c r="W1183" s="13">
        <f t="shared" si="1468"/>
        <v>5.6985214014517747E-2</v>
      </c>
      <c r="X1183" s="13">
        <f t="shared" si="1469"/>
        <v>7.7155447099478344E-2</v>
      </c>
      <c r="Y1183" s="13">
        <f t="shared" si="1470"/>
        <v>5.2232523120855572E-2</v>
      </c>
      <c r="Z1183" s="13">
        <f t="shared" si="1471"/>
        <v>7.1136203278988445E-3</v>
      </c>
      <c r="AA1183" s="13">
        <f t="shared" si="1472"/>
        <v>1.9271651102717273E-2</v>
      </c>
      <c r="AB1183" s="13">
        <f t="shared" si="1473"/>
        <v>2.6104607717696651E-2</v>
      </c>
      <c r="AC1183" s="13">
        <f t="shared" si="1474"/>
        <v>5.4042673742076908E-3</v>
      </c>
      <c r="AD1183" s="13">
        <f t="shared" si="1475"/>
        <v>3.859494574775249E-2</v>
      </c>
      <c r="AE1183" s="13">
        <f t="shared" si="1476"/>
        <v>5.2255841211534572E-2</v>
      </c>
      <c r="AF1183" s="13">
        <f t="shared" si="1477"/>
        <v>3.5376043259292979E-2</v>
      </c>
      <c r="AG1183" s="13">
        <f t="shared" si="1478"/>
        <v>1.5965863434831081E-2</v>
      </c>
      <c r="AH1183" s="13">
        <f t="shared" si="1479"/>
        <v>2.4078814407678842E-3</v>
      </c>
      <c r="AI1183" s="13">
        <f t="shared" si="1480"/>
        <v>6.523239768813075E-3</v>
      </c>
      <c r="AJ1183" s="13">
        <f t="shared" si="1481"/>
        <v>8.8361196612434193E-3</v>
      </c>
      <c r="AK1183" s="13">
        <f t="shared" si="1482"/>
        <v>7.979369498889239E-3</v>
      </c>
      <c r="AL1183" s="13">
        <f t="shared" si="1483"/>
        <v>7.929201780639526E-4</v>
      </c>
      <c r="AM1183" s="13">
        <f t="shared" si="1484"/>
        <v>2.0911667884830204E-2</v>
      </c>
      <c r="AN1183" s="13">
        <f t="shared" si="1485"/>
        <v>2.8313468908598451E-2</v>
      </c>
      <c r="AO1183" s="13">
        <f t="shared" si="1486"/>
        <v>1.916758926292312E-2</v>
      </c>
      <c r="AP1183" s="13">
        <f t="shared" si="1487"/>
        <v>8.6506879897138983E-3</v>
      </c>
      <c r="AQ1183" s="13">
        <f t="shared" si="1488"/>
        <v>2.9281617657627018E-3</v>
      </c>
      <c r="AR1183" s="13">
        <f t="shared" si="1489"/>
        <v>6.5203289076935637E-4</v>
      </c>
      <c r="AS1183" s="13">
        <f t="shared" si="1490"/>
        <v>1.7664353450410747E-3</v>
      </c>
      <c r="AT1183" s="13">
        <f t="shared" si="1491"/>
        <v>2.3927426609788327E-3</v>
      </c>
      <c r="AU1183" s="13">
        <f t="shared" si="1492"/>
        <v>2.16074233257032E-3</v>
      </c>
      <c r="AV1183" s="13">
        <f t="shared" si="1493"/>
        <v>1.4634275670032228E-3</v>
      </c>
      <c r="AW1183" s="13">
        <f t="shared" si="1494"/>
        <v>8.0790374280784755E-5</v>
      </c>
      <c r="AX1183" s="13">
        <f t="shared" si="1495"/>
        <v>9.4420362833585094E-3</v>
      </c>
      <c r="AY1183" s="13">
        <f t="shared" si="1496"/>
        <v>1.2784097481610341E-2</v>
      </c>
      <c r="AZ1183" s="13">
        <f t="shared" si="1497"/>
        <v>8.6545499039950274E-3</v>
      </c>
      <c r="BA1183" s="13">
        <f t="shared" si="1498"/>
        <v>3.90595864111561E-3</v>
      </c>
      <c r="BB1183" s="13">
        <f t="shared" si="1499"/>
        <v>1.322123600477172E-3</v>
      </c>
      <c r="BC1183" s="13">
        <f t="shared" si="1500"/>
        <v>3.5801931879943504E-4</v>
      </c>
      <c r="BD1183" s="13">
        <f t="shared" si="1501"/>
        <v>1.4713725914368585E-4</v>
      </c>
      <c r="BE1183" s="13">
        <f t="shared" si="1502"/>
        <v>3.9861249149134129E-4</v>
      </c>
      <c r="BF1183" s="13">
        <f t="shared" si="1503"/>
        <v>5.3994453647450999E-4</v>
      </c>
      <c r="BG1183" s="13">
        <f t="shared" si="1504"/>
        <v>4.8759151421794036E-4</v>
      </c>
      <c r="BH1183" s="13">
        <f t="shared" si="1505"/>
        <v>3.3023598074952587E-4</v>
      </c>
      <c r="BI1183" s="13">
        <f t="shared" si="1506"/>
        <v>1.7892978003363074E-4</v>
      </c>
      <c r="BJ1183" s="14">
        <f t="shared" si="1507"/>
        <v>0.64013383501497023</v>
      </c>
      <c r="BK1183" s="14">
        <f t="shared" si="1508"/>
        <v>0.1806671990919709</v>
      </c>
      <c r="BL1183" s="14">
        <f t="shared" si="1509"/>
        <v>0.16338602795445084</v>
      </c>
      <c r="BM1183" s="14">
        <f t="shared" si="1510"/>
        <v>0.74959126185685609</v>
      </c>
      <c r="BN1183" s="14">
        <f t="shared" si="1511"/>
        <v>0.22900611342510521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1.56</v>
      </c>
      <c r="F1184" s="10">
        <f>VLOOKUP(B1184,home!$B$2:$E$405,3,FALSE)</f>
        <v>1.92</v>
      </c>
      <c r="G1184" s="10">
        <f>VLOOKUP(C1184,away!$B$2:$E$405,4,FALSE)</f>
        <v>0.32</v>
      </c>
      <c r="H1184" s="10">
        <f>VLOOKUP(A1184,away!$A$2:$E$405,3,FALSE)</f>
        <v>1.08</v>
      </c>
      <c r="I1184" s="10">
        <f>VLOOKUP(C1184,away!$B$2:$E$405,3,FALSE)</f>
        <v>0.32</v>
      </c>
      <c r="J1184" s="10">
        <f>VLOOKUP(B1184,home!$B$2:$E$405,4,FALSE)</f>
        <v>0</v>
      </c>
      <c r="K1184" s="12">
        <f t="shared" si="1456"/>
        <v>0.95846400000000009</v>
      </c>
      <c r="L1184" s="12">
        <f t="shared" si="1457"/>
        <v>0</v>
      </c>
      <c r="M1184" s="13">
        <f t="shared" si="1458"/>
        <v>0.38348146135814531</v>
      </c>
      <c r="N1184" s="13">
        <f t="shared" si="1459"/>
        <v>0.36755317537917342</v>
      </c>
      <c r="O1184" s="13">
        <f t="shared" si="1460"/>
        <v>0</v>
      </c>
      <c r="P1184" s="13">
        <f t="shared" si="1461"/>
        <v>0</v>
      </c>
      <c r="Q1184" s="13">
        <f t="shared" si="1462"/>
        <v>0.17614324334331202</v>
      </c>
      <c r="R1184" s="13">
        <f t="shared" si="1463"/>
        <v>0</v>
      </c>
      <c r="S1184" s="13">
        <f t="shared" si="1464"/>
        <v>0</v>
      </c>
      <c r="T1184" s="13">
        <f t="shared" si="1465"/>
        <v>0</v>
      </c>
      <c r="U1184" s="13">
        <f t="shared" si="1466"/>
        <v>0</v>
      </c>
      <c r="V1184" s="13">
        <f t="shared" si="1467"/>
        <v>0</v>
      </c>
      <c r="W1184" s="13">
        <f t="shared" si="1468"/>
        <v>5.627565252926809E-2</v>
      </c>
      <c r="X1184" s="13">
        <f t="shared" si="1469"/>
        <v>0</v>
      </c>
      <c r="Y1184" s="13">
        <f t="shared" si="1470"/>
        <v>0</v>
      </c>
      <c r="Z1184" s="13">
        <f t="shared" si="1471"/>
        <v>0</v>
      </c>
      <c r="AA1184" s="13">
        <f t="shared" si="1472"/>
        <v>0</v>
      </c>
      <c r="AB1184" s="13">
        <f t="shared" si="1473"/>
        <v>0</v>
      </c>
      <c r="AC1184" s="13">
        <f t="shared" si="1474"/>
        <v>0</v>
      </c>
      <c r="AD1184" s="13">
        <f t="shared" si="1475"/>
        <v>1.3484546756453102E-2</v>
      </c>
      <c r="AE1184" s="13">
        <f t="shared" si="1476"/>
        <v>0</v>
      </c>
      <c r="AF1184" s="13">
        <f t="shared" si="1477"/>
        <v>0</v>
      </c>
      <c r="AG1184" s="13">
        <f t="shared" si="1478"/>
        <v>0</v>
      </c>
      <c r="AH1184" s="13">
        <f t="shared" si="1479"/>
        <v>0</v>
      </c>
      <c r="AI1184" s="13">
        <f t="shared" si="1480"/>
        <v>0</v>
      </c>
      <c r="AJ1184" s="13">
        <f t="shared" si="1481"/>
        <v>0</v>
      </c>
      <c r="AK1184" s="13">
        <f t="shared" si="1482"/>
        <v>0</v>
      </c>
      <c r="AL1184" s="13">
        <f t="shared" si="1483"/>
        <v>0</v>
      </c>
      <c r="AM1184" s="13">
        <f t="shared" si="1484"/>
        <v>2.5848905244754143E-3</v>
      </c>
      <c r="AN1184" s="13">
        <f t="shared" si="1485"/>
        <v>0</v>
      </c>
      <c r="AO1184" s="13">
        <f t="shared" si="1486"/>
        <v>0</v>
      </c>
      <c r="AP1184" s="13">
        <f t="shared" si="1487"/>
        <v>0</v>
      </c>
      <c r="AQ1184" s="13">
        <f t="shared" si="1488"/>
        <v>0</v>
      </c>
      <c r="AR1184" s="13">
        <f t="shared" si="1489"/>
        <v>0</v>
      </c>
      <c r="AS1184" s="13">
        <f t="shared" si="1490"/>
        <v>0</v>
      </c>
      <c r="AT1184" s="13">
        <f t="shared" si="1491"/>
        <v>0</v>
      </c>
      <c r="AU1184" s="13">
        <f t="shared" si="1492"/>
        <v>0</v>
      </c>
      <c r="AV1184" s="13">
        <f t="shared" si="1493"/>
        <v>0</v>
      </c>
      <c r="AW1184" s="13">
        <f t="shared" si="1494"/>
        <v>0</v>
      </c>
      <c r="AX1184" s="13">
        <f t="shared" si="1495"/>
        <v>4.1292075194180038E-4</v>
      </c>
      <c r="AY1184" s="13">
        <f t="shared" si="1496"/>
        <v>0</v>
      </c>
      <c r="AZ1184" s="13">
        <f t="shared" si="1497"/>
        <v>0</v>
      </c>
      <c r="BA1184" s="13">
        <f t="shared" si="1498"/>
        <v>0</v>
      </c>
      <c r="BB1184" s="13">
        <f t="shared" si="1499"/>
        <v>0</v>
      </c>
      <c r="BC1184" s="13">
        <f t="shared" si="1500"/>
        <v>0</v>
      </c>
      <c r="BD1184" s="13">
        <f t="shared" si="1501"/>
        <v>0</v>
      </c>
      <c r="BE1184" s="13">
        <f t="shared" si="1502"/>
        <v>0</v>
      </c>
      <c r="BF1184" s="13">
        <f t="shared" si="1503"/>
        <v>0</v>
      </c>
      <c r="BG1184" s="13">
        <f t="shared" si="1504"/>
        <v>0</v>
      </c>
      <c r="BH1184" s="13">
        <f t="shared" si="1505"/>
        <v>0</v>
      </c>
      <c r="BI1184" s="13">
        <f t="shared" si="1506"/>
        <v>0</v>
      </c>
      <c r="BJ1184" s="14">
        <f t="shared" si="1507"/>
        <v>0.61645442928462379</v>
      </c>
      <c r="BK1184" s="14">
        <f t="shared" si="1508"/>
        <v>0.38348146135814531</v>
      </c>
      <c r="BL1184" s="14">
        <f t="shared" si="1509"/>
        <v>0</v>
      </c>
      <c r="BM1184" s="14">
        <f t="shared" si="1510"/>
        <v>7.2758010562138403E-2</v>
      </c>
      <c r="BN1184" s="14">
        <f t="shared" si="1511"/>
        <v>0.92717788008063073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1.56</v>
      </c>
      <c r="F1185" s="10">
        <f>VLOOKUP(B1185,home!$B$2:$E$405,3,FALSE)</f>
        <v>2.88</v>
      </c>
      <c r="G1185" s="10">
        <f>VLOOKUP(C1185,away!$B$2:$E$405,4,FALSE)</f>
        <v>1.92</v>
      </c>
      <c r="H1185" s="10">
        <f>VLOOKUP(A1185,away!$A$2:$E$405,3,FALSE)</f>
        <v>1.08</v>
      </c>
      <c r="I1185" s="10">
        <f>VLOOKUP(C1185,away!$B$2:$E$405,3,FALSE)</f>
        <v>0.64</v>
      </c>
      <c r="J1185" s="10">
        <f>VLOOKUP(B1185,home!$B$2:$E$405,4,FALSE)</f>
        <v>0.93</v>
      </c>
      <c r="K1185" s="12">
        <f t="shared" si="1456"/>
        <v>8.6261759999999992</v>
      </c>
      <c r="L1185" s="12">
        <f t="shared" si="1457"/>
        <v>0.64281600000000005</v>
      </c>
      <c r="M1185" s="13">
        <f t="shared" si="1458"/>
        <v>9.4303523898875286E-5</v>
      </c>
      <c r="N1185" s="13">
        <f t="shared" si="1459"/>
        <v>8.1347879457190422E-4</v>
      </c>
      <c r="O1185" s="13">
        <f t="shared" si="1460"/>
        <v>6.0619814018579414E-5</v>
      </c>
      <c r="P1185" s="13">
        <f t="shared" si="1461"/>
        <v>5.2291718481153318E-4</v>
      </c>
      <c r="Q1185" s="13">
        <f t="shared" si="1462"/>
        <v>3.5086056271225459E-3</v>
      </c>
      <c r="R1185" s="13">
        <f t="shared" si="1463"/>
        <v>1.9483693184083572E-5</v>
      </c>
      <c r="S1185" s="13">
        <f t="shared" si="1464"/>
        <v>7.2489969320881466E-4</v>
      </c>
      <c r="T1185" s="13">
        <f t="shared" si="1465"/>
        <v>2.2553878348044063E-3</v>
      </c>
      <c r="U1185" s="13">
        <f t="shared" si="1466"/>
        <v>1.6806976653590525E-4</v>
      </c>
      <c r="V1185" s="13">
        <f t="shared" si="1467"/>
        <v>4.4662229548398128E-4</v>
      </c>
      <c r="W1185" s="13">
        <f t="shared" si="1468"/>
        <v>1.0088616551383149E-2</v>
      </c>
      <c r="X1185" s="13">
        <f t="shared" si="1469"/>
        <v>6.4851241370939101E-3</v>
      </c>
      <c r="Y1185" s="13">
        <f t="shared" si="1470"/>
        <v>2.0843707786550795E-3</v>
      </c>
      <c r="Z1185" s="13">
        <f t="shared" si="1471"/>
        <v>4.1748099059399559E-6</v>
      </c>
      <c r="AA1185" s="13">
        <f t="shared" si="1472"/>
        <v>3.6012645015181498E-5</v>
      </c>
      <c r="AB1185" s="13">
        <f t="shared" si="1473"/>
        <v>1.5532570706323917E-4</v>
      </c>
      <c r="AC1185" s="13">
        <f t="shared" si="1474"/>
        <v>1.5478376613939395E-4</v>
      </c>
      <c r="AD1185" s="13">
        <f t="shared" si="1475"/>
        <v>2.1756545492186016E-2</v>
      </c>
      <c r="AE1185" s="13">
        <f t="shared" si="1476"/>
        <v>1.3985455547105044E-2</v>
      </c>
      <c r="AF1185" s="13">
        <f t="shared" si="1477"/>
        <v>4.4950372964839384E-3</v>
      </c>
      <c r="AG1185" s="13">
        <f t="shared" si="1478"/>
        <v>9.6316063159220661E-4</v>
      </c>
      <c r="AH1185" s="13">
        <f t="shared" si="1479"/>
        <v>6.7090865112417465E-7</v>
      </c>
      <c r="AI1185" s="13">
        <f t="shared" si="1480"/>
        <v>5.7873761045197263E-6</v>
      </c>
      <c r="AJ1185" s="13">
        <f t="shared" si="1481"/>
        <v>2.4961462427890786E-5</v>
      </c>
      <c r="AK1185" s="13">
        <f t="shared" si="1482"/>
        <v>7.1773989373457718E-5</v>
      </c>
      <c r="AL1185" s="13">
        <f t="shared" si="1483"/>
        <v>3.4331311449583707E-5</v>
      </c>
      <c r="AM1185" s="13">
        <f t="shared" si="1484"/>
        <v>3.7535158113520657E-2</v>
      </c>
      <c r="AN1185" s="13">
        <f t="shared" si="1485"/>
        <v>2.4128200197900893E-2</v>
      </c>
      <c r="AO1185" s="13">
        <f t="shared" si="1486"/>
        <v>7.7549965692069308E-3</v>
      </c>
      <c r="AP1185" s="13">
        <f t="shared" si="1487"/>
        <v>1.6616786248771077E-3</v>
      </c>
      <c r="AQ1185" s="13">
        <f t="shared" si="1488"/>
        <v>2.670384017322507E-4</v>
      </c>
      <c r="AR1185" s="13">
        <f t="shared" si="1489"/>
        <v>8.6254163096207519E-8</v>
      </c>
      <c r="AS1185" s="13">
        <f t="shared" si="1490"/>
        <v>7.4404359160059076E-7</v>
      </c>
      <c r="AT1185" s="13">
        <f t="shared" si="1491"/>
        <v>3.2091254864094098E-6</v>
      </c>
      <c r="AU1185" s="13">
        <f t="shared" si="1492"/>
        <v>9.2274937506177231E-6</v>
      </c>
      <c r="AV1185" s="13">
        <f t="shared" si="1493"/>
        <v>1.9899496282932139E-5</v>
      </c>
      <c r="AW1185" s="13">
        <f t="shared" si="1494"/>
        <v>5.2880175251266424E-6</v>
      </c>
      <c r="AX1185" s="13">
        <f t="shared" si="1495"/>
        <v>5.3964146679176171E-2</v>
      </c>
      <c r="AY1185" s="13">
        <f t="shared" si="1496"/>
        <v>3.4689016911721306E-2</v>
      </c>
      <c r="AZ1185" s="13">
        <f t="shared" si="1497"/>
        <v>1.1149327547562522E-2</v>
      </c>
      <c r="BA1185" s="13">
        <f t="shared" si="1498"/>
        <v>2.3889887122713173E-3</v>
      </c>
      <c r="BB1185" s="13">
        <f t="shared" si="1499"/>
        <v>3.8392004201684974E-4</v>
      </c>
      <c r="BC1185" s="13">
        <f t="shared" si="1500"/>
        <v>4.9357989145820673E-5</v>
      </c>
      <c r="BD1185" s="13">
        <f t="shared" si="1501"/>
        <v>9.2409260174752867E-9</v>
      </c>
      <c r="BE1185" s="13">
        <f t="shared" si="1502"/>
        <v>7.9713854229720876E-8</v>
      </c>
      <c r="BF1185" s="13">
        <f t="shared" si="1503"/>
        <v>3.4381286811195847E-7</v>
      </c>
      <c r="BG1185" s="13">
        <f t="shared" si="1504"/>
        <v>9.8859677046618034E-7</v>
      </c>
      <c r="BH1185" s="13">
        <f t="shared" si="1505"/>
        <v>2.1319524337682176E-6</v>
      </c>
      <c r="BI1185" s="13">
        <f t="shared" si="1506"/>
        <v>3.6781193834625991E-6</v>
      </c>
      <c r="BJ1185" s="14">
        <f t="shared" si="1507"/>
        <v>0.24040761248012998</v>
      </c>
      <c r="BK1185" s="14">
        <f t="shared" si="1508"/>
        <v>3.6666874686713487E-2</v>
      </c>
      <c r="BL1185" s="14">
        <f t="shared" si="1509"/>
        <v>5.8310321188469356E-4</v>
      </c>
      <c r="BM1185" s="14">
        <f t="shared" si="1510"/>
        <v>0.2379586276568304</v>
      </c>
      <c r="BN1185" s="14">
        <f t="shared" si="1511"/>
        <v>5.0194086376075218E-3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1.56</v>
      </c>
      <c r="F1186" s="10">
        <f>VLOOKUP(B1186,home!$B$2:$E$405,3,FALSE)</f>
        <v>1.92</v>
      </c>
      <c r="G1186" s="10">
        <f>VLOOKUP(C1186,away!$B$2:$E$405,4,FALSE)</f>
        <v>1.92</v>
      </c>
      <c r="H1186" s="10">
        <f>VLOOKUP(A1186,away!$A$2:$E$405,3,FALSE)</f>
        <v>1.08</v>
      </c>
      <c r="I1186" s="10">
        <f>VLOOKUP(C1186,away!$B$2:$E$405,3,FALSE)</f>
        <v>0</v>
      </c>
      <c r="J1186" s="10">
        <f>VLOOKUP(B1186,home!$B$2:$E$405,4,FALSE)</f>
        <v>0.93</v>
      </c>
      <c r="K1186" s="12">
        <f t="shared" si="1456"/>
        <v>5.7507840000000003</v>
      </c>
      <c r="L1186" s="12">
        <f t="shared" si="1457"/>
        <v>0</v>
      </c>
      <c r="M1186" s="13">
        <f t="shared" si="1458"/>
        <v>3.1802864742672839E-3</v>
      </c>
      <c r="N1186" s="13">
        <f t="shared" si="1459"/>
        <v>1.8289140571632709E-2</v>
      </c>
      <c r="O1186" s="13">
        <f t="shared" si="1460"/>
        <v>0</v>
      </c>
      <c r="P1186" s="13">
        <f t="shared" si="1461"/>
        <v>0</v>
      </c>
      <c r="Q1186" s="13">
        <f t="shared" si="1462"/>
        <v>5.2588448486548131E-2</v>
      </c>
      <c r="R1186" s="13">
        <f t="shared" si="1463"/>
        <v>0</v>
      </c>
      <c r="S1186" s="13">
        <f t="shared" si="1464"/>
        <v>0</v>
      </c>
      <c r="T1186" s="13">
        <f t="shared" si="1465"/>
        <v>0</v>
      </c>
      <c r="U1186" s="13">
        <f t="shared" si="1466"/>
        <v>0</v>
      </c>
      <c r="V1186" s="13">
        <f t="shared" si="1467"/>
        <v>0</v>
      </c>
      <c r="W1186" s="13">
        <f t="shared" si="1468"/>
        <v>0.10080826938042171</v>
      </c>
      <c r="X1186" s="13">
        <f t="shared" si="1469"/>
        <v>0</v>
      </c>
      <c r="Y1186" s="13">
        <f t="shared" si="1470"/>
        <v>0</v>
      </c>
      <c r="Z1186" s="13">
        <f t="shared" si="1471"/>
        <v>0</v>
      </c>
      <c r="AA1186" s="13">
        <f t="shared" si="1472"/>
        <v>0</v>
      </c>
      <c r="AB1186" s="13">
        <f t="shared" si="1473"/>
        <v>0</v>
      </c>
      <c r="AC1186" s="13">
        <f t="shared" si="1474"/>
        <v>0</v>
      </c>
      <c r="AD1186" s="13">
        <f t="shared" si="1475"/>
        <v>0.14493164565515482</v>
      </c>
      <c r="AE1186" s="13">
        <f t="shared" si="1476"/>
        <v>0</v>
      </c>
      <c r="AF1186" s="13">
        <f t="shared" si="1477"/>
        <v>0</v>
      </c>
      <c r="AG1186" s="13">
        <f t="shared" si="1478"/>
        <v>0</v>
      </c>
      <c r="AH1186" s="13">
        <f t="shared" si="1479"/>
        <v>0</v>
      </c>
      <c r="AI1186" s="13">
        <f t="shared" si="1480"/>
        <v>0</v>
      </c>
      <c r="AJ1186" s="13">
        <f t="shared" si="1481"/>
        <v>0</v>
      </c>
      <c r="AK1186" s="13">
        <f t="shared" si="1482"/>
        <v>0</v>
      </c>
      <c r="AL1186" s="13">
        <f t="shared" si="1483"/>
        <v>0</v>
      </c>
      <c r="AM1186" s="13">
        <f t="shared" si="1484"/>
        <v>0.16669411778546678</v>
      </c>
      <c r="AN1186" s="13">
        <f t="shared" si="1485"/>
        <v>0</v>
      </c>
      <c r="AO1186" s="13">
        <f t="shared" si="1486"/>
        <v>0</v>
      </c>
      <c r="AP1186" s="13">
        <f t="shared" si="1487"/>
        <v>0</v>
      </c>
      <c r="AQ1186" s="13">
        <f t="shared" si="1488"/>
        <v>0</v>
      </c>
      <c r="AR1186" s="13">
        <f t="shared" si="1489"/>
        <v>0</v>
      </c>
      <c r="AS1186" s="13">
        <f t="shared" si="1490"/>
        <v>0</v>
      </c>
      <c r="AT1186" s="13">
        <f t="shared" si="1491"/>
        <v>0</v>
      </c>
      <c r="AU1186" s="13">
        <f t="shared" si="1492"/>
        <v>0</v>
      </c>
      <c r="AV1186" s="13">
        <f t="shared" si="1493"/>
        <v>0</v>
      </c>
      <c r="AW1186" s="13">
        <f t="shared" si="1494"/>
        <v>0</v>
      </c>
      <c r="AX1186" s="13">
        <f t="shared" si="1495"/>
        <v>0.15977031090912963</v>
      </c>
      <c r="AY1186" s="13">
        <f t="shared" si="1496"/>
        <v>0</v>
      </c>
      <c r="AZ1186" s="13">
        <f t="shared" si="1497"/>
        <v>0</v>
      </c>
      <c r="BA1186" s="13">
        <f t="shared" si="1498"/>
        <v>0</v>
      </c>
      <c r="BB1186" s="13">
        <f t="shared" si="1499"/>
        <v>0</v>
      </c>
      <c r="BC1186" s="13">
        <f t="shared" si="1500"/>
        <v>0</v>
      </c>
      <c r="BD1186" s="13">
        <f t="shared" si="1501"/>
        <v>0</v>
      </c>
      <c r="BE1186" s="13">
        <f t="shared" si="1502"/>
        <v>0</v>
      </c>
      <c r="BF1186" s="13">
        <f t="shared" si="1503"/>
        <v>0</v>
      </c>
      <c r="BG1186" s="13">
        <f t="shared" si="1504"/>
        <v>0</v>
      </c>
      <c r="BH1186" s="13">
        <f t="shared" si="1505"/>
        <v>0</v>
      </c>
      <c r="BI1186" s="13">
        <f t="shared" si="1506"/>
        <v>0</v>
      </c>
      <c r="BJ1186" s="14">
        <f t="shared" si="1507"/>
        <v>0.64308193278835379</v>
      </c>
      <c r="BK1186" s="14">
        <f t="shared" si="1508"/>
        <v>3.1802864742672839E-3</v>
      </c>
      <c r="BL1186" s="14">
        <f t="shared" si="1509"/>
        <v>0</v>
      </c>
      <c r="BM1186" s="14">
        <f t="shared" si="1510"/>
        <v>0.57220434373017293</v>
      </c>
      <c r="BN1186" s="14">
        <f t="shared" si="1511"/>
        <v>7.4057875532448122E-2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1.56</v>
      </c>
      <c r="F1187" s="10">
        <f>VLOOKUP(B1187,home!$B$2:$E$405,3,FALSE)</f>
        <v>0.64</v>
      </c>
      <c r="G1187" s="10">
        <f>VLOOKUP(C1187,away!$B$2:$E$405,4,FALSE)</f>
        <v>0.64</v>
      </c>
      <c r="H1187" s="10">
        <f>VLOOKUP(A1187,away!$A$2:$E$405,3,FALSE)</f>
        <v>1.08</v>
      </c>
      <c r="I1187" s="10">
        <f>VLOOKUP(C1187,away!$B$2:$E$405,3,FALSE)</f>
        <v>1.28</v>
      </c>
      <c r="J1187" s="10">
        <f>VLOOKUP(B1187,home!$B$2:$E$405,4,FALSE)</f>
        <v>2.31</v>
      </c>
      <c r="K1187" s="12">
        <f t="shared" si="1456"/>
        <v>0.6389760000000001</v>
      </c>
      <c r="L1187" s="12">
        <f t="shared" si="1457"/>
        <v>3.1933440000000002</v>
      </c>
      <c r="M1187" s="13">
        <f t="shared" si="1458"/>
        <v>2.1659307701349158E-2</v>
      </c>
      <c r="N1187" s="13">
        <f t="shared" si="1459"/>
        <v>1.3839777797777281E-2</v>
      </c>
      <c r="O1187" s="13">
        <f t="shared" si="1460"/>
        <v>6.9165620292257118E-2</v>
      </c>
      <c r="P1187" s="13">
        <f t="shared" si="1461"/>
        <v>4.4195171391865296E-2</v>
      </c>
      <c r="Q1187" s="13">
        <f t="shared" si="1462"/>
        <v>4.4216429290562685E-3</v>
      </c>
      <c r="R1187" s="13">
        <f t="shared" si="1463"/>
        <v>0.11043480928327878</v>
      </c>
      <c r="S1187" s="13">
        <f t="shared" si="1464"/>
        <v>2.25447322842489E-2</v>
      </c>
      <c r="T1187" s="13">
        <f t="shared" si="1465"/>
        <v>1.4119826917644259E-2</v>
      </c>
      <c r="U1187" s="13">
        <f t="shared" si="1466"/>
        <v>7.0565192696592352E-2</v>
      </c>
      <c r="V1187" s="13">
        <f t="shared" si="1467"/>
        <v>5.111317094015866E-3</v>
      </c>
      <c r="W1187" s="13">
        <f t="shared" si="1468"/>
        <v>9.4177457074555286E-4</v>
      </c>
      <c r="X1187" s="13">
        <f t="shared" si="1469"/>
        <v>3.007410174842887E-3</v>
      </c>
      <c r="Y1187" s="13">
        <f t="shared" si="1470"/>
        <v>4.8018476186867422E-3</v>
      </c>
      <c r="Z1187" s="13">
        <f t="shared" si="1471"/>
        <v>0.11755211187196754</v>
      </c>
      <c r="AA1187" s="13">
        <f t="shared" si="1472"/>
        <v>7.5112978235502351E-2</v>
      </c>
      <c r="AB1187" s="13">
        <f t="shared" si="1473"/>
        <v>2.3997695190504174E-2</v>
      </c>
      <c r="AC1187" s="13">
        <f t="shared" si="1474"/>
        <v>6.5184313056936677E-4</v>
      </c>
      <c r="AD1187" s="13">
        <f t="shared" si="1475"/>
        <v>1.5044283702917761E-4</v>
      </c>
      <c r="AE1187" s="13">
        <f t="shared" si="1476"/>
        <v>4.804157309701022E-4</v>
      </c>
      <c r="AF1187" s="13">
        <f t="shared" si="1477"/>
        <v>7.6706634599949506E-4</v>
      </c>
      <c r="AG1187" s="13">
        <f t="shared" si="1478"/>
        <v>8.1650223786647064E-4</v>
      </c>
      <c r="AH1187" s="13">
        <f t="shared" si="1479"/>
        <v>9.3846082783419091E-2</v>
      </c>
      <c r="AI1187" s="13">
        <f t="shared" si="1480"/>
        <v>5.9965394592618008E-2</v>
      </c>
      <c r="AJ1187" s="13">
        <f t="shared" si="1481"/>
        <v>1.9158223987606342E-2</v>
      </c>
      <c r="AK1187" s="13">
        <f t="shared" si="1482"/>
        <v>4.0805484435682514E-3</v>
      </c>
      <c r="AL1187" s="13">
        <f t="shared" si="1483"/>
        <v>5.320265868761582E-5</v>
      </c>
      <c r="AM1187" s="13">
        <f t="shared" si="1484"/>
        <v>1.9225872446711168E-5</v>
      </c>
      <c r="AN1187" s="13">
        <f t="shared" si="1485"/>
        <v>6.1394824422470425E-5</v>
      </c>
      <c r="AO1187" s="13">
        <f t="shared" si="1486"/>
        <v>9.8027397100274729E-5</v>
      </c>
      <c r="AP1187" s="13">
        <f t="shared" si="1487"/>
        <v>1.0434506678859324E-4</v>
      </c>
      <c r="AQ1187" s="13">
        <f t="shared" si="1488"/>
        <v>8.3302423239738378E-5</v>
      </c>
      <c r="AR1187" s="13">
        <f t="shared" si="1489"/>
        <v>5.9936565075986929E-2</v>
      </c>
      <c r="AS1187" s="13">
        <f t="shared" si="1490"/>
        <v>3.829802660599383E-2</v>
      </c>
      <c r="AT1187" s="13">
        <f t="shared" si="1491"/>
        <v>1.2235759924295759E-2</v>
      </c>
      <c r="AU1187" s="13">
        <f t="shared" si="1492"/>
        <v>2.6061189777956024E-3</v>
      </c>
      <c r="AV1187" s="13">
        <f t="shared" si="1493"/>
        <v>4.163118699889808E-4</v>
      </c>
      <c r="AW1187" s="13">
        <f t="shared" si="1494"/>
        <v>3.0155121756213169E-6</v>
      </c>
      <c r="AX1187" s="13">
        <f t="shared" si="1495"/>
        <v>2.0474785120849513E-6</v>
      </c>
      <c r="AY1187" s="13">
        <f t="shared" si="1496"/>
        <v>6.5383032216954067E-6</v>
      </c>
      <c r="AZ1187" s="13">
        <f t="shared" si="1497"/>
        <v>1.043952568159085E-5</v>
      </c>
      <c r="BA1187" s="13">
        <f t="shared" si="1498"/>
        <v>1.1112332232718019E-5</v>
      </c>
      <c r="BB1187" s="13">
        <f t="shared" si="1499"/>
        <v>8.8713748653391741E-6</v>
      </c>
      <c r="BC1187" s="13">
        <f t="shared" si="1500"/>
        <v>5.665870339596331E-6</v>
      </c>
      <c r="BD1187" s="13">
        <f t="shared" si="1501"/>
        <v>3.189967841100206E-2</v>
      </c>
      <c r="BE1187" s="13">
        <f t="shared" si="1502"/>
        <v>2.0383128912348454E-2</v>
      </c>
      <c r="BF1187" s="13">
        <f t="shared" si="1503"/>
        <v>6.5121650899483833E-3</v>
      </c>
      <c r="BG1187" s="13">
        <f t="shared" si="1504"/>
        <v>1.3870390668382863E-3</v>
      </c>
      <c r="BH1187" s="13">
        <f t="shared" si="1505"/>
        <v>2.2157116869301523E-4</v>
      </c>
      <c r="BI1187" s="13">
        <f t="shared" si="1506"/>
        <v>2.8315731817357635E-5</v>
      </c>
      <c r="BJ1187" s="14">
        <f t="shared" si="1507"/>
        <v>4.3757677629469048E-2</v>
      </c>
      <c r="BK1187" s="14">
        <f t="shared" si="1508"/>
        <v>9.4222112563957905E-2</v>
      </c>
      <c r="BL1187" s="14">
        <f t="shared" si="1509"/>
        <v>0.70025122634005499</v>
      </c>
      <c r="BM1187" s="14">
        <f t="shared" si="1510"/>
        <v>0.69206327621881958</v>
      </c>
      <c r="BN1187" s="14">
        <f t="shared" si="1511"/>
        <v>0.26371632939558393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1.56</v>
      </c>
      <c r="F1188" s="10">
        <f>VLOOKUP(B1188,home!$B$2:$E$405,3,FALSE)</f>
        <v>0.32</v>
      </c>
      <c r="G1188" s="10">
        <f>VLOOKUP(C1188,away!$B$2:$E$405,4,FALSE)</f>
        <v>1.6</v>
      </c>
      <c r="H1188" s="10">
        <f>VLOOKUP(A1188,away!$A$2:$E$405,3,FALSE)</f>
        <v>1.08</v>
      </c>
      <c r="I1188" s="10">
        <f>VLOOKUP(C1188,away!$B$2:$E$405,3,FALSE)</f>
        <v>0.32</v>
      </c>
      <c r="J1188" s="10">
        <f>VLOOKUP(B1188,home!$B$2:$E$405,4,FALSE)</f>
        <v>0.46</v>
      </c>
      <c r="K1188" s="12">
        <f t="shared" si="1456"/>
        <v>0.7987200000000001</v>
      </c>
      <c r="L1188" s="12">
        <f t="shared" si="1457"/>
        <v>0.15897600000000001</v>
      </c>
      <c r="M1188" s="13">
        <f t="shared" si="1458"/>
        <v>0.38377608824271053</v>
      </c>
      <c r="N1188" s="13">
        <f t="shared" si="1459"/>
        <v>0.30652963720121779</v>
      </c>
      <c r="O1188" s="13">
        <f t="shared" si="1460"/>
        <v>6.1011187404473151E-2</v>
      </c>
      <c r="P1188" s="13">
        <f t="shared" si="1461"/>
        <v>4.8730855603700801E-2</v>
      </c>
      <c r="Q1188" s="13">
        <f t="shared" si="1462"/>
        <v>0.12241567591267834</v>
      </c>
      <c r="R1188" s="13">
        <f t="shared" si="1463"/>
        <v>4.8496572644067624E-3</v>
      </c>
      <c r="S1188" s="13">
        <f t="shared" si="1464"/>
        <v>1.5469282484106427E-3</v>
      </c>
      <c r="T1188" s="13">
        <f t="shared" si="1465"/>
        <v>1.9461154493893951E-2</v>
      </c>
      <c r="U1188" s="13">
        <f t="shared" si="1466"/>
        <v>3.8735182502269696E-3</v>
      </c>
      <c r="V1188" s="13">
        <f t="shared" si="1467"/>
        <v>2.1824976539998171E-5</v>
      </c>
      <c r="W1188" s="13">
        <f t="shared" si="1468"/>
        <v>3.2591949554991485E-2</v>
      </c>
      <c r="X1188" s="13">
        <f t="shared" si="1469"/>
        <v>5.1813377724543273E-3</v>
      </c>
      <c r="Y1188" s="13">
        <f t="shared" si="1470"/>
        <v>4.118541768568496E-4</v>
      </c>
      <c r="Z1188" s="13">
        <f t="shared" si="1471"/>
        <v>2.569930377554431E-4</v>
      </c>
      <c r="AA1188" s="13">
        <f t="shared" si="1472"/>
        <v>2.0526547911602753E-4</v>
      </c>
      <c r="AB1188" s="13">
        <f t="shared" si="1473"/>
        <v>8.1974821739776754E-5</v>
      </c>
      <c r="AC1188" s="13">
        <f t="shared" si="1474"/>
        <v>1.7320480172350369E-7</v>
      </c>
      <c r="AD1188" s="13">
        <f t="shared" si="1475"/>
        <v>6.5079604871407003E-3</v>
      </c>
      <c r="AE1188" s="13">
        <f t="shared" si="1476"/>
        <v>1.0346095264036801E-3</v>
      </c>
      <c r="AF1188" s="13">
        <f t="shared" si="1477"/>
        <v>8.2239042034775735E-5</v>
      </c>
      <c r="AG1188" s="13">
        <f t="shared" si="1478"/>
        <v>4.3580113155068341E-6</v>
      </c>
      <c r="AH1188" s="13">
        <f t="shared" si="1479"/>
        <v>1.0213931292552334E-5</v>
      </c>
      <c r="AI1188" s="13">
        <f t="shared" si="1480"/>
        <v>8.1580712019874015E-6</v>
      </c>
      <c r="AJ1188" s="13">
        <f t="shared" si="1481"/>
        <v>3.2580073152256885E-6</v>
      </c>
      <c r="AK1188" s="13">
        <f t="shared" si="1482"/>
        <v>8.6741186760568754E-7</v>
      </c>
      <c r="AL1188" s="13">
        <f t="shared" si="1483"/>
        <v>8.7972319706565363E-10</v>
      </c>
      <c r="AM1188" s="13">
        <f t="shared" si="1484"/>
        <v>1.0396076400578044E-3</v>
      </c>
      <c r="AN1188" s="13">
        <f t="shared" si="1485"/>
        <v>1.6527266418582952E-4</v>
      </c>
      <c r="AO1188" s="13">
        <f t="shared" si="1486"/>
        <v>1.3137193530803218E-5</v>
      </c>
      <c r="AP1188" s="13">
        <f t="shared" si="1487"/>
        <v>6.9616615958432405E-7</v>
      </c>
      <c r="AQ1188" s="13">
        <f t="shared" si="1488"/>
        <v>2.7668427846519381E-8</v>
      </c>
      <c r="AR1188" s="13">
        <f t="shared" si="1489"/>
        <v>3.2475398823296017E-7</v>
      </c>
      <c r="AS1188" s="13">
        <f t="shared" si="1490"/>
        <v>2.5938750548142997E-7</v>
      </c>
      <c r="AT1188" s="13">
        <f t="shared" si="1491"/>
        <v>1.0358899418906389E-7</v>
      </c>
      <c r="AU1188" s="13">
        <f t="shared" si="1492"/>
        <v>2.7579533812896374E-8</v>
      </c>
      <c r="AV1188" s="13">
        <f t="shared" si="1493"/>
        <v>5.5070813117591479E-9</v>
      </c>
      <c r="AW1188" s="13">
        <f t="shared" si="1494"/>
        <v>3.102913492816588E-12</v>
      </c>
      <c r="AX1188" s="13">
        <f t="shared" si="1495"/>
        <v>1.3839256904449491E-4</v>
      </c>
      <c r="AY1188" s="13">
        <f t="shared" si="1496"/>
        <v>2.2001097056417622E-5</v>
      </c>
      <c r="AZ1188" s="13">
        <f t="shared" si="1497"/>
        <v>1.7488232028205244E-6</v>
      </c>
      <c r="BA1188" s="13">
        <f t="shared" si="1498"/>
        <v>9.2673639163865208E-8</v>
      </c>
      <c r="BB1188" s="13">
        <f t="shared" si="1499"/>
        <v>3.6832211149286599E-9</v>
      </c>
      <c r="BC1188" s="13">
        <f t="shared" si="1500"/>
        <v>1.1710875199337982E-10</v>
      </c>
      <c r="BD1188" s="13">
        <f t="shared" si="1501"/>
        <v>8.6046816722205034E-9</v>
      </c>
      <c r="BE1188" s="13">
        <f t="shared" si="1502"/>
        <v>6.8727313452359609E-9</v>
      </c>
      <c r="BF1188" s="13">
        <f t="shared" si="1503"/>
        <v>2.7446939900334336E-9</v>
      </c>
      <c r="BG1188" s="13">
        <f t="shared" si="1504"/>
        <v>7.3074732790650149E-10</v>
      </c>
      <c r="BH1188" s="13">
        <f t="shared" si="1505"/>
        <v>1.4591562643637023E-10</v>
      </c>
      <c r="BI1188" s="13">
        <f t="shared" si="1506"/>
        <v>2.3309145829451533E-11</v>
      </c>
      <c r="BJ1188" s="14">
        <f t="shared" si="1507"/>
        <v>0.49560175647462196</v>
      </c>
      <c r="BK1188" s="14">
        <f t="shared" si="1508"/>
        <v>0.43409787225294327</v>
      </c>
      <c r="BL1188" s="14">
        <f t="shared" si="1509"/>
        <v>7.0044840580822151E-2</v>
      </c>
      <c r="BM1188" s="14">
        <f t="shared" si="1510"/>
        <v>7.2666359623002039E-2</v>
      </c>
      <c r="BN1188" s="14">
        <f t="shared" si="1511"/>
        <v>0.92731310162918745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1.56</v>
      </c>
      <c r="F1189" s="10">
        <f>VLOOKUP(B1189,home!$B$2:$E$405,3,FALSE)</f>
        <v>0.96</v>
      </c>
      <c r="G1189" s="10">
        <f>VLOOKUP(C1189,away!$B$2:$E$405,4,FALSE)</f>
        <v>1.92</v>
      </c>
      <c r="H1189" s="10">
        <f>VLOOKUP(A1189,away!$A$2:$E$405,3,FALSE)</f>
        <v>1.08</v>
      </c>
      <c r="I1189" s="10">
        <f>VLOOKUP(C1189,away!$B$2:$E$405,3,FALSE)</f>
        <v>0.32</v>
      </c>
      <c r="J1189" s="10">
        <f>VLOOKUP(B1189,home!$B$2:$E$405,4,FALSE)</f>
        <v>1.85</v>
      </c>
      <c r="K1189" s="12">
        <f t="shared" si="1456"/>
        <v>2.8753920000000002</v>
      </c>
      <c r="L1189" s="12">
        <f t="shared" si="1457"/>
        <v>0.63936000000000004</v>
      </c>
      <c r="M1189" s="13">
        <f t="shared" si="1458"/>
        <v>2.9755181324110223E-2</v>
      </c>
      <c r="N1189" s="13">
        <f t="shared" si="1459"/>
        <v>8.5557810337895959E-2</v>
      </c>
      <c r="O1189" s="13">
        <f t="shared" si="1460"/>
        <v>1.9024272731383112E-2</v>
      </c>
      <c r="P1189" s="13">
        <f t="shared" si="1461"/>
        <v>5.4702241617637162E-2</v>
      </c>
      <c r="Q1189" s="13">
        <f t="shared" si="1462"/>
        <v>0.12300612169155167</v>
      </c>
      <c r="R1189" s="13">
        <f t="shared" si="1463"/>
        <v>6.0816795067685538E-3</v>
      </c>
      <c r="S1189" s="13">
        <f t="shared" si="1464"/>
        <v>2.5141295606638647E-2</v>
      </c>
      <c r="T1189" s="13">
        <f t="shared" si="1465"/>
        <v>7.864519396471048E-2</v>
      </c>
      <c r="U1189" s="13">
        <f t="shared" si="1466"/>
        <v>1.7487212600326246E-2</v>
      </c>
      <c r="V1189" s="13">
        <f t="shared" si="1467"/>
        <v>5.1355583414547171E-3</v>
      </c>
      <c r="W1189" s="13">
        <f t="shared" si="1468"/>
        <v>0.11789693942097139</v>
      </c>
      <c r="X1189" s="13">
        <f t="shared" si="1469"/>
        <v>7.5378587188192264E-2</v>
      </c>
      <c r="Y1189" s="13">
        <f t="shared" si="1470"/>
        <v>2.4097026752321303E-2</v>
      </c>
      <c r="Z1189" s="13">
        <f t="shared" si="1471"/>
        <v>1.2961275364825142E-3</v>
      </c>
      <c r="AA1189" s="13">
        <f t="shared" si="1472"/>
        <v>3.7268747493815306E-3</v>
      </c>
      <c r="AB1189" s="13">
        <f t="shared" si="1473"/>
        <v>5.3581129196868292E-3</v>
      </c>
      <c r="AC1189" s="13">
        <f t="shared" si="1474"/>
        <v>5.9007906508726444E-4</v>
      </c>
      <c r="AD1189" s="13">
        <f t="shared" si="1475"/>
        <v>8.4749979108886458E-2</v>
      </c>
      <c r="AE1189" s="13">
        <f t="shared" si="1476"/>
        <v>5.4185746643057649E-2</v>
      </c>
      <c r="AF1189" s="13">
        <f t="shared" si="1477"/>
        <v>1.732209948685267E-2</v>
      </c>
      <c r="AG1189" s="13">
        <f t="shared" si="1478"/>
        <v>3.6916858426380415E-3</v>
      </c>
      <c r="AH1189" s="13">
        <f t="shared" si="1479"/>
        <v>2.0717302543136508E-4</v>
      </c>
      <c r="AI1189" s="13">
        <f t="shared" si="1480"/>
        <v>5.9570365994114378E-4</v>
      </c>
      <c r="AJ1189" s="13">
        <f t="shared" si="1481"/>
        <v>8.5644076908274267E-4</v>
      </c>
      <c r="AK1189" s="13">
        <f t="shared" si="1482"/>
        <v>8.2086764529812188E-4</v>
      </c>
      <c r="AL1189" s="13">
        <f t="shared" si="1483"/>
        <v>4.3392305011104773E-5</v>
      </c>
      <c r="AM1189" s="13">
        <f t="shared" si="1484"/>
        <v>4.8737882385971834E-2</v>
      </c>
      <c r="AN1189" s="13">
        <f t="shared" si="1485"/>
        <v>3.1161052482294956E-2</v>
      </c>
      <c r="AO1189" s="13">
        <f t="shared" si="1486"/>
        <v>9.9615652575400504E-3</v>
      </c>
      <c r="AP1189" s="13">
        <f t="shared" si="1487"/>
        <v>2.1230087876869361E-3</v>
      </c>
      <c r="AQ1189" s="13">
        <f t="shared" si="1488"/>
        <v>3.3934172462387984E-4</v>
      </c>
      <c r="AR1189" s="13">
        <f t="shared" si="1489"/>
        <v>2.6491629107959521E-5</v>
      </c>
      <c r="AS1189" s="13">
        <f t="shared" si="1490"/>
        <v>7.6173818403993951E-5</v>
      </c>
      <c r="AT1189" s="13">
        <f t="shared" si="1491"/>
        <v>1.095147940241485E-4</v>
      </c>
      <c r="AU1189" s="13">
        <f t="shared" si="1492"/>
        <v>1.0496598753956147E-4</v>
      </c>
      <c r="AV1189" s="13">
        <f t="shared" si="1493"/>
        <v>7.5454590210838698E-5</v>
      </c>
      <c r="AW1189" s="13">
        <f t="shared" si="1494"/>
        <v>2.2159131876231133E-6</v>
      </c>
      <c r="AX1189" s="13">
        <f t="shared" si="1495"/>
        <v>2.3356752851594064E-2</v>
      </c>
      <c r="AY1189" s="13">
        <f t="shared" si="1496"/>
        <v>1.4933373503195183E-2</v>
      </c>
      <c r="AZ1189" s="13">
        <f t="shared" si="1497"/>
        <v>4.7739008415014356E-3</v>
      </c>
      <c r="BA1189" s="13">
        <f t="shared" si="1498"/>
        <v>1.0174137473407863E-3</v>
      </c>
      <c r="BB1189" s="13">
        <f t="shared" si="1499"/>
        <v>1.6262341337495124E-4</v>
      </c>
      <c r="BC1189" s="13">
        <f t="shared" si="1500"/>
        <v>2.079498111508177E-5</v>
      </c>
      <c r="BD1189" s="13">
        <f t="shared" si="1501"/>
        <v>2.8229479977441659E-6</v>
      </c>
      <c r="BE1189" s="13">
        <f t="shared" si="1502"/>
        <v>8.1170820891295955E-6</v>
      </c>
      <c r="BF1189" s="13">
        <f t="shared" si="1503"/>
        <v>1.1669896451213262E-5</v>
      </c>
      <c r="BG1189" s="13">
        <f t="shared" si="1504"/>
        <v>1.1185175632215669E-5</v>
      </c>
      <c r="BH1189" s="13">
        <f t="shared" si="1505"/>
        <v>8.0404411328669711E-6</v>
      </c>
      <c r="BI1189" s="13">
        <f t="shared" si="1506"/>
        <v>4.6238840219833242E-6</v>
      </c>
      <c r="BJ1189" s="14">
        <f t="shared" si="1507"/>
        <v>0.80111890041331701</v>
      </c>
      <c r="BK1189" s="14">
        <f t="shared" si="1508"/>
        <v>0.1303011217631343</v>
      </c>
      <c r="BL1189" s="14">
        <f t="shared" si="1509"/>
        <v>5.4597397853911309E-2</v>
      </c>
      <c r="BM1189" s="14">
        <f t="shared" si="1510"/>
        <v>0.65425508276749089</v>
      </c>
      <c r="BN1189" s="14">
        <f t="shared" si="1511"/>
        <v>0.31812730720934668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1.56</v>
      </c>
      <c r="F1190" s="10">
        <f>VLOOKUP(B1190,home!$B$2:$E$405,3,FALSE)</f>
        <v>0.64</v>
      </c>
      <c r="G1190" s="10">
        <f>VLOOKUP(C1190,away!$B$2:$E$405,4,FALSE)</f>
        <v>0</v>
      </c>
      <c r="H1190" s="10">
        <f>VLOOKUP(A1190,away!$A$2:$E$405,3,FALSE)</f>
        <v>1.08</v>
      </c>
      <c r="I1190" s="10">
        <f>VLOOKUP(C1190,away!$B$2:$E$405,3,FALSE)</f>
        <v>1.92</v>
      </c>
      <c r="J1190" s="10">
        <f>VLOOKUP(B1190,home!$B$2:$E$405,4,FALSE)</f>
        <v>0.46</v>
      </c>
      <c r="K1190" s="12">
        <f t="shared" si="1456"/>
        <v>0</v>
      </c>
      <c r="L1190" s="12">
        <f t="shared" si="1457"/>
        <v>0.95385600000000004</v>
      </c>
      <c r="M1190" s="13">
        <f t="shared" si="1458"/>
        <v>0.38525262155115109</v>
      </c>
      <c r="N1190" s="13">
        <f t="shared" si="1459"/>
        <v>0</v>
      </c>
      <c r="O1190" s="13">
        <f t="shared" si="1460"/>
        <v>0.36747552458229477</v>
      </c>
      <c r="P1190" s="13">
        <f t="shared" si="1461"/>
        <v>0</v>
      </c>
      <c r="Q1190" s="13">
        <f t="shared" si="1462"/>
        <v>0</v>
      </c>
      <c r="R1190" s="13">
        <f t="shared" si="1463"/>
        <v>0.17525936698798469</v>
      </c>
      <c r="S1190" s="13">
        <f t="shared" si="1464"/>
        <v>0</v>
      </c>
      <c r="T1190" s="13">
        <f t="shared" si="1465"/>
        <v>0</v>
      </c>
      <c r="U1190" s="13">
        <f t="shared" si="1466"/>
        <v>0</v>
      </c>
      <c r="V1190" s="13">
        <f t="shared" si="1467"/>
        <v>0</v>
      </c>
      <c r="W1190" s="13">
        <f t="shared" si="1468"/>
        <v>0</v>
      </c>
      <c r="X1190" s="13">
        <f t="shared" si="1469"/>
        <v>0</v>
      </c>
      <c r="Y1190" s="13">
        <f t="shared" si="1470"/>
        <v>0</v>
      </c>
      <c r="Z1190" s="13">
        <f t="shared" si="1471"/>
        <v>5.5724066252563716E-2</v>
      </c>
      <c r="AA1190" s="13">
        <f t="shared" si="1472"/>
        <v>0</v>
      </c>
      <c r="AB1190" s="13">
        <f t="shared" si="1473"/>
        <v>0</v>
      </c>
      <c r="AC1190" s="13">
        <f t="shared" si="1474"/>
        <v>0</v>
      </c>
      <c r="AD1190" s="13">
        <f t="shared" si="1475"/>
        <v>0</v>
      </c>
      <c r="AE1190" s="13">
        <f t="shared" si="1476"/>
        <v>0</v>
      </c>
      <c r="AF1190" s="13">
        <f t="shared" si="1477"/>
        <v>0</v>
      </c>
      <c r="AG1190" s="13">
        <f t="shared" si="1478"/>
        <v>0</v>
      </c>
      <c r="AH1190" s="13">
        <f t="shared" si="1479"/>
        <v>1.328818373485135E-2</v>
      </c>
      <c r="AI1190" s="13">
        <f t="shared" si="1480"/>
        <v>0</v>
      </c>
      <c r="AJ1190" s="13">
        <f t="shared" si="1481"/>
        <v>0</v>
      </c>
      <c r="AK1190" s="13">
        <f t="shared" si="1482"/>
        <v>0</v>
      </c>
      <c r="AL1190" s="13">
        <f t="shared" si="1483"/>
        <v>0</v>
      </c>
      <c r="AM1190" s="13">
        <f t="shared" si="1484"/>
        <v>0</v>
      </c>
      <c r="AN1190" s="13">
        <f t="shared" si="1485"/>
        <v>0</v>
      </c>
      <c r="AO1190" s="13">
        <f t="shared" si="1486"/>
        <v>0</v>
      </c>
      <c r="AP1190" s="13">
        <f t="shared" si="1487"/>
        <v>0</v>
      </c>
      <c r="AQ1190" s="13">
        <f t="shared" si="1488"/>
        <v>0</v>
      </c>
      <c r="AR1190" s="13">
        <f t="shared" si="1489"/>
        <v>2.5350027569180748E-3</v>
      </c>
      <c r="AS1190" s="13">
        <f t="shared" si="1490"/>
        <v>0</v>
      </c>
      <c r="AT1190" s="13">
        <f t="shared" si="1491"/>
        <v>0</v>
      </c>
      <c r="AU1190" s="13">
        <f t="shared" si="1492"/>
        <v>0</v>
      </c>
      <c r="AV1190" s="13">
        <f t="shared" si="1493"/>
        <v>0</v>
      </c>
      <c r="AW1190" s="13">
        <f t="shared" si="1494"/>
        <v>0</v>
      </c>
      <c r="AX1190" s="13">
        <f t="shared" si="1495"/>
        <v>0</v>
      </c>
      <c r="AY1190" s="13">
        <f t="shared" si="1496"/>
        <v>0</v>
      </c>
      <c r="AZ1190" s="13">
        <f t="shared" si="1497"/>
        <v>0</v>
      </c>
      <c r="BA1190" s="13">
        <f t="shared" si="1498"/>
        <v>0</v>
      </c>
      <c r="BB1190" s="13">
        <f t="shared" si="1499"/>
        <v>0</v>
      </c>
      <c r="BC1190" s="13">
        <f t="shared" si="1500"/>
        <v>0</v>
      </c>
      <c r="BD1190" s="13">
        <f t="shared" si="1501"/>
        <v>4.0300459828380774E-4</v>
      </c>
      <c r="BE1190" s="13">
        <f t="shared" si="1502"/>
        <v>0</v>
      </c>
      <c r="BF1190" s="13">
        <f t="shared" si="1503"/>
        <v>0</v>
      </c>
      <c r="BG1190" s="13">
        <f t="shared" si="1504"/>
        <v>0</v>
      </c>
      <c r="BH1190" s="13">
        <f t="shared" si="1505"/>
        <v>0</v>
      </c>
      <c r="BI1190" s="13">
        <f t="shared" si="1506"/>
        <v>0</v>
      </c>
      <c r="BJ1190" s="14">
        <f t="shared" si="1507"/>
        <v>0</v>
      </c>
      <c r="BK1190" s="14">
        <f t="shared" si="1508"/>
        <v>0.38525262155115109</v>
      </c>
      <c r="BL1190" s="14">
        <f t="shared" si="1509"/>
        <v>0.55896108266033262</v>
      </c>
      <c r="BM1190" s="14">
        <f t="shared" si="1510"/>
        <v>7.1950257342616952E-2</v>
      </c>
      <c r="BN1190" s="14">
        <f t="shared" si="1511"/>
        <v>0.92798751312143057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1.3333333333333299</v>
      </c>
      <c r="F1191" s="10">
        <f>VLOOKUP(B1191,home!$B$2:$E$405,3,FALSE)</f>
        <v>1.88</v>
      </c>
      <c r="G1191" s="10">
        <f>VLOOKUP(C1191,away!$B$2:$E$405,4,FALSE)</f>
        <v>0.56000000000000005</v>
      </c>
      <c r="H1191" s="10">
        <f>VLOOKUP(A1191,away!$A$2:$E$405,3,FALSE)</f>
        <v>1.2708333333333299</v>
      </c>
      <c r="I1191" s="10">
        <f>VLOOKUP(C1191,away!$B$2:$E$405,3,FALSE)</f>
        <v>0.56000000000000005</v>
      </c>
      <c r="J1191" s="10">
        <f>VLOOKUP(B1191,home!$B$2:$E$405,4,FALSE)</f>
        <v>1.57</v>
      </c>
      <c r="K1191" s="12">
        <f t="shared" si="1456"/>
        <v>1.4037333333333297</v>
      </c>
      <c r="L1191" s="12">
        <f t="shared" si="1457"/>
        <v>1.1173166666666638</v>
      </c>
      <c r="M1191" s="13">
        <f t="shared" si="1458"/>
        <v>8.0375168500284561E-2</v>
      </c>
      <c r="N1191" s="13">
        <f t="shared" si="1459"/>
        <v>0.1128253031961325</v>
      </c>
      <c r="O1191" s="13">
        <f t="shared" si="1460"/>
        <v>8.9804515351509392E-2</v>
      </c>
      <c r="P1191" s="13">
        <f t="shared" si="1461"/>
        <v>0.12606159168275846</v>
      </c>
      <c r="Q1191" s="13">
        <f t="shared" si="1462"/>
        <v>7.9188319469925342E-2</v>
      </c>
      <c r="R1191" s="13">
        <f t="shared" si="1463"/>
        <v>5.0170040872081864E-2</v>
      </c>
      <c r="S1191" s="13">
        <f t="shared" si="1464"/>
        <v>4.9429211764371789E-2</v>
      </c>
      <c r="T1191" s="13">
        <f t="shared" si="1465"/>
        <v>8.8478429149071863E-2</v>
      </c>
      <c r="U1191" s="13">
        <f t="shared" si="1466"/>
        <v>7.0425358706836874E-2</v>
      </c>
      <c r="V1191" s="13">
        <f t="shared" si="1467"/>
        <v>8.6139444238079229E-3</v>
      </c>
      <c r="W1191" s="13">
        <f t="shared" si="1468"/>
        <v>3.7053094550194295E-2</v>
      </c>
      <c r="X1191" s="13">
        <f t="shared" si="1469"/>
        <v>4.140004009250782E-2</v>
      </c>
      <c r="Y1191" s="13">
        <f t="shared" si="1470"/>
        <v>2.312847739801354E-2</v>
      </c>
      <c r="Z1191" s="13">
        <f t="shared" si="1471"/>
        <v>1.8685274277908268E-2</v>
      </c>
      <c r="AA1191" s="13">
        <f t="shared" si="1472"/>
        <v>2.6229142346375699E-2</v>
      </c>
      <c r="AB1191" s="13">
        <f t="shared" si="1473"/>
        <v>1.8409360708176181E-2</v>
      </c>
      <c r="AC1191" s="13">
        <f t="shared" si="1474"/>
        <v>8.4438978868843972E-4</v>
      </c>
      <c r="AD1191" s="13">
        <f t="shared" si="1475"/>
        <v>1.3003165980814824E-2</v>
      </c>
      <c r="AE1191" s="13">
        <f t="shared" si="1476"/>
        <v>1.452865406979738E-2</v>
      </c>
      <c r="AF1191" s="13">
        <f t="shared" si="1477"/>
        <v>8.1165536682095349E-3</v>
      </c>
      <c r="AG1191" s="13">
        <f t="shared" si="1478"/>
        <v>3.0229202297949874E-3</v>
      </c>
      <c r="AH1191" s="13">
        <f t="shared" si="1479"/>
        <v>5.2193420929862013E-3</v>
      </c>
      <c r="AI1191" s="13">
        <f t="shared" si="1480"/>
        <v>7.3265644739944789E-3</v>
      </c>
      <c r="AJ1191" s="13">
        <f t="shared" si="1481"/>
        <v>5.1422713854809132E-3</v>
      </c>
      <c r="AK1191" s="13">
        <f t="shared" si="1482"/>
        <v>2.4061259176152397E-3</v>
      </c>
      <c r="AL1191" s="13">
        <f t="shared" si="1483"/>
        <v>5.2974132558045417E-5</v>
      </c>
      <c r="AM1191" s="13">
        <f t="shared" si="1484"/>
        <v>3.6505955052271496E-3</v>
      </c>
      <c r="AN1191" s="13">
        <f t="shared" si="1485"/>
        <v>4.0788712012487047E-3</v>
      </c>
      <c r="AO1191" s="13">
        <f t="shared" si="1486"/>
        <v>2.2786953871709271E-3</v>
      </c>
      <c r="AP1191" s="13">
        <f t="shared" si="1487"/>
        <v>8.4867477811417455E-4</v>
      </c>
      <c r="AQ1191" s="13">
        <f t="shared" si="1488"/>
        <v>2.3705961854164986E-4</v>
      </c>
      <c r="AR1191" s="13">
        <f t="shared" si="1489"/>
        <v>1.1663315819056702E-3</v>
      </c>
      <c r="AS1191" s="13">
        <f t="shared" si="1490"/>
        <v>1.6372185192403822E-3</v>
      </c>
      <c r="AT1191" s="13">
        <f t="shared" si="1491"/>
        <v>1.1491091047041802E-3</v>
      </c>
      <c r="AU1191" s="13">
        <f t="shared" si="1492"/>
        <v>5.3768091797002553E-4</v>
      </c>
      <c r="AV1191" s="13">
        <f t="shared" si="1493"/>
        <v>1.8869015681294724E-4</v>
      </c>
      <c r="AW1191" s="13">
        <f t="shared" si="1494"/>
        <v>2.3079279310061043E-6</v>
      </c>
      <c r="AX1191" s="13">
        <f t="shared" si="1495"/>
        <v>8.5407709953402801E-4</v>
      </c>
      <c r="AY1191" s="13">
        <f t="shared" si="1496"/>
        <v>9.5427457792769275E-4</v>
      </c>
      <c r="AZ1191" s="13">
        <f t="shared" si="1497"/>
        <v>5.331134452474537E-4</v>
      </c>
      <c r="BA1191" s="13">
        <f t="shared" si="1498"/>
        <v>1.9855217919968868E-4</v>
      </c>
      <c r="BB1191" s="13">
        <f t="shared" si="1499"/>
        <v>5.5461414755699535E-5</v>
      </c>
      <c r="BC1191" s="13">
        <f t="shared" si="1500"/>
        <v>1.2393592612691105E-5</v>
      </c>
      <c r="BD1191" s="13">
        <f t="shared" si="1501"/>
        <v>2.1719361922048361E-4</v>
      </c>
      <c r="BE1191" s="13">
        <f t="shared" si="1502"/>
        <v>3.0488192308709944E-4</v>
      </c>
      <c r="BF1191" s="13">
        <f t="shared" si="1503"/>
        <v>2.1398645908406503E-4</v>
      </c>
      <c r="BG1191" s="13">
        <f t="shared" si="1504"/>
        <v>1.0012664183275689E-4</v>
      </c>
      <c r="BH1191" s="13">
        <f t="shared" si="1505"/>
        <v>3.5137776173842076E-5</v>
      </c>
      <c r="BI1191" s="13">
        <f t="shared" si="1506"/>
        <v>9.8648135348855579E-6</v>
      </c>
      <c r="BJ1191" s="14">
        <f t="shared" si="1507"/>
        <v>0.43444672660404188</v>
      </c>
      <c r="BK1191" s="14">
        <f t="shared" si="1508"/>
        <v>0.26633155487039689</v>
      </c>
      <c r="BL1191" s="14">
        <f t="shared" si="1509"/>
        <v>0.28069294336862305</v>
      </c>
      <c r="BM1191" s="14">
        <f t="shared" si="1510"/>
        <v>0.46077959339828128</v>
      </c>
      <c r="BN1191" s="14">
        <f t="shared" si="1511"/>
        <v>0.53842493907269218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1.3333333333333299</v>
      </c>
      <c r="F1192" s="10">
        <f>VLOOKUP(B1192,home!$B$2:$E$405,3,FALSE)</f>
        <v>0.56000000000000005</v>
      </c>
      <c r="G1192" s="10">
        <f>VLOOKUP(C1192,away!$B$2:$E$405,4,FALSE)</f>
        <v>0.94</v>
      </c>
      <c r="H1192" s="10">
        <f>VLOOKUP(A1192,away!$A$2:$E$405,3,FALSE)</f>
        <v>1.2708333333333299</v>
      </c>
      <c r="I1192" s="10">
        <f>VLOOKUP(C1192,away!$B$2:$E$405,3,FALSE)</f>
        <v>0.56000000000000005</v>
      </c>
      <c r="J1192" s="10">
        <f>VLOOKUP(B1192,home!$B$2:$E$405,4,FALSE)</f>
        <v>1.18</v>
      </c>
      <c r="K1192" s="12">
        <f t="shared" si="1456"/>
        <v>0.70186666666666486</v>
      </c>
      <c r="L1192" s="12">
        <f t="shared" si="1457"/>
        <v>0.83976666666666444</v>
      </c>
      <c r="M1192" s="13">
        <f t="shared" si="1458"/>
        <v>0.21403123143292452</v>
      </c>
      <c r="N1192" s="13">
        <f t="shared" si="1459"/>
        <v>0.15022138696838822</v>
      </c>
      <c r="O1192" s="13">
        <f t="shared" si="1460"/>
        <v>0.17973629378298842</v>
      </c>
      <c r="P1192" s="13">
        <f t="shared" si="1461"/>
        <v>0.12615091339648646</v>
      </c>
      <c r="Q1192" s="13">
        <f t="shared" si="1462"/>
        <v>5.271769206677291E-2</v>
      </c>
      <c r="R1192" s="13">
        <f t="shared" si="1463"/>
        <v>7.5468274154580253E-2</v>
      </c>
      <c r="S1192" s="13">
        <f t="shared" si="1464"/>
        <v>1.8588470528605024E-2</v>
      </c>
      <c r="T1192" s="13">
        <f t="shared" si="1465"/>
        <v>4.427056054127354E-2</v>
      </c>
      <c r="U1192" s="13">
        <f t="shared" si="1466"/>
        <v>5.2968666019961259E-2</v>
      </c>
      <c r="V1192" s="13">
        <f t="shared" si="1467"/>
        <v>1.2173470199382153E-3</v>
      </c>
      <c r="W1192" s="13">
        <f t="shared" si="1468"/>
        <v>1.2333596935088528E-2</v>
      </c>
      <c r="X1192" s="13">
        <f t="shared" si="1469"/>
        <v>1.0357343586189482E-2</v>
      </c>
      <c r="Y1192" s="13">
        <f t="shared" si="1470"/>
        <v>4.3488759494478488E-3</v>
      </c>
      <c r="Z1192" s="13">
        <f t="shared" si="1471"/>
        <v>2.112524700862595E-2</v>
      </c>
      <c r="AA1192" s="13">
        <f t="shared" si="1472"/>
        <v>1.4827106700454227E-2</v>
      </c>
      <c r="AB1192" s="13">
        <f t="shared" si="1473"/>
        <v>5.2033259780793909E-3</v>
      </c>
      <c r="AC1192" s="13">
        <f t="shared" si="1474"/>
        <v>4.4844342767630143E-5</v>
      </c>
      <c r="AD1192" s="13">
        <f t="shared" si="1475"/>
        <v>2.1641351422101948E-3</v>
      </c>
      <c r="AE1192" s="13">
        <f t="shared" si="1476"/>
        <v>1.8173685545900429E-3</v>
      </c>
      <c r="AF1192" s="13">
        <f t="shared" si="1477"/>
        <v>7.6308276659644723E-4</v>
      </c>
      <c r="AG1192" s="13">
        <f t="shared" si="1478"/>
        <v>2.1360382376515825E-4</v>
      </c>
      <c r="AH1192" s="13">
        <f t="shared" si="1479"/>
        <v>4.4350695657359336E-3</v>
      </c>
      <c r="AI1192" s="13">
        <f t="shared" si="1480"/>
        <v>3.1128274925378524E-3</v>
      </c>
      <c r="AJ1192" s="13">
        <f t="shared" si="1481"/>
        <v>1.0923949280479477E-3</v>
      </c>
      <c r="AK1192" s="13">
        <f t="shared" si="1482"/>
        <v>2.5557186227752809E-4</v>
      </c>
      <c r="AL1192" s="13">
        <f t="shared" si="1483"/>
        <v>1.0572578147455217E-6</v>
      </c>
      <c r="AM1192" s="13">
        <f t="shared" si="1484"/>
        <v>3.0378686369585172E-4</v>
      </c>
      <c r="AN1192" s="13">
        <f t="shared" si="1485"/>
        <v>2.5511008190298571E-4</v>
      </c>
      <c r="AO1192" s="13">
        <f t="shared" si="1486"/>
        <v>1.0711647155636505E-4</v>
      </c>
      <c r="AP1192" s="13">
        <f t="shared" si="1487"/>
        <v>2.9984280754661083E-5</v>
      </c>
      <c r="AQ1192" s="13">
        <f t="shared" si="1488"/>
        <v>6.2949498754347882E-6</v>
      </c>
      <c r="AR1192" s="13">
        <f t="shared" si="1489"/>
        <v>7.448847171305674E-4</v>
      </c>
      <c r="AS1192" s="13">
        <f t="shared" si="1490"/>
        <v>5.2280975346337291E-4</v>
      </c>
      <c r="AT1192" s="13">
        <f t="shared" si="1491"/>
        <v>1.834713694820792E-4</v>
      </c>
      <c r="AU1192" s="13">
        <f t="shared" si="1492"/>
        <v>4.292414617571833E-5</v>
      </c>
      <c r="AV1192" s="13">
        <f t="shared" si="1493"/>
        <v>7.5317568489660239E-6</v>
      </c>
      <c r="AW1192" s="13">
        <f t="shared" si="1494"/>
        <v>1.7309784149619273E-8</v>
      </c>
      <c r="AX1192" s="13">
        <f t="shared" si="1495"/>
        <v>3.5536312233221293E-5</v>
      </c>
      <c r="AY1192" s="13">
        <f t="shared" si="1496"/>
        <v>2.9842210469718056E-5</v>
      </c>
      <c r="AZ1192" s="13">
        <f t="shared" si="1497"/>
        <v>1.2530246806060085E-5</v>
      </c>
      <c r="BA1192" s="13">
        <f t="shared" si="1498"/>
        <v>3.5074945309452317E-6</v>
      </c>
      <c r="BB1192" s="13">
        <f t="shared" si="1499"/>
        <v>7.363692476508581E-7</v>
      </c>
      <c r="BC1192" s="13">
        <f t="shared" si="1500"/>
        <v>1.2367566970712017E-7</v>
      </c>
      <c r="BD1192" s="13">
        <f t="shared" si="1501"/>
        <v>1.0425489265927961E-4</v>
      </c>
      <c r="BE1192" s="13">
        <f t="shared" si="1502"/>
        <v>7.3173033994459522E-5</v>
      </c>
      <c r="BF1192" s="13">
        <f t="shared" si="1503"/>
        <v>2.5678856729788929E-5</v>
      </c>
      <c r="BG1192" s="13">
        <f t="shared" si="1504"/>
        <v>6.0077111922492708E-6</v>
      </c>
      <c r="BH1192" s="13">
        <f t="shared" si="1505"/>
        <v>1.0541530572000026E-6</v>
      </c>
      <c r="BI1192" s="13">
        <f t="shared" si="1506"/>
        <v>1.4797497848268802E-7</v>
      </c>
      <c r="BJ1192" s="14">
        <f t="shared" si="1507"/>
        <v>0.27999221529106494</v>
      </c>
      <c r="BK1192" s="14">
        <f t="shared" si="1508"/>
        <v>0.36006370618900629</v>
      </c>
      <c r="BL1192" s="14">
        <f t="shared" si="1509"/>
        <v>0.338811468850375</v>
      </c>
      <c r="BM1192" s="14">
        <f t="shared" si="1510"/>
        <v>0.20163702063624594</v>
      </c>
      <c r="BN1192" s="14">
        <f t="shared" si="1511"/>
        <v>0.79832579180214069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1.3333333333333299</v>
      </c>
      <c r="F1193" s="10">
        <f>VLOOKUP(B1193,home!$B$2:$E$405,3,FALSE)</f>
        <v>1.31</v>
      </c>
      <c r="G1193" s="10">
        <f>VLOOKUP(C1193,away!$B$2:$E$405,4,FALSE)</f>
        <v>0.75</v>
      </c>
      <c r="H1193" s="10">
        <f>VLOOKUP(A1193,away!$A$2:$E$405,3,FALSE)</f>
        <v>1.2708333333333299</v>
      </c>
      <c r="I1193" s="10">
        <f>VLOOKUP(C1193,away!$B$2:$E$405,3,FALSE)</f>
        <v>1.1299999999999999</v>
      </c>
      <c r="J1193" s="10">
        <f>VLOOKUP(B1193,home!$B$2:$E$405,4,FALSE)</f>
        <v>0.98</v>
      </c>
      <c r="K1193" s="12">
        <f t="shared" si="1456"/>
        <v>1.3099999999999967</v>
      </c>
      <c r="L1193" s="12">
        <f t="shared" si="1457"/>
        <v>1.4073208333333294</v>
      </c>
      <c r="M1193" s="13">
        <f t="shared" si="1458"/>
        <v>6.6051480506237964E-2</v>
      </c>
      <c r="N1193" s="13">
        <f t="shared" si="1459"/>
        <v>8.6527439463171499E-2</v>
      </c>
      <c r="O1193" s="13">
        <f t="shared" si="1460"/>
        <v>9.2955624588938968E-2</v>
      </c>
      <c r="P1193" s="13">
        <f t="shared" si="1461"/>
        <v>0.12177186821150972</v>
      </c>
      <c r="Q1193" s="13">
        <f t="shared" si="1462"/>
        <v>5.6675472848377199E-2</v>
      </c>
      <c r="R1193" s="13">
        <f t="shared" si="1463"/>
        <v>6.5409193529762863E-2</v>
      </c>
      <c r="S1193" s="13">
        <f t="shared" si="1464"/>
        <v>5.6124358508212749E-2</v>
      </c>
      <c r="T1193" s="13">
        <f t="shared" si="1465"/>
        <v>7.9760573678538671E-2</v>
      </c>
      <c r="U1193" s="13">
        <f t="shared" si="1466"/>
        <v>8.5686043523989133E-2</v>
      </c>
      <c r="V1193" s="13">
        <f t="shared" si="1467"/>
        <v>1.1496702496862223E-2</v>
      </c>
      <c r="W1193" s="13">
        <f t="shared" si="1468"/>
        <v>2.4748289810457989E-2</v>
      </c>
      <c r="X1193" s="13">
        <f t="shared" si="1469"/>
        <v>3.482878383962848E-2</v>
      </c>
      <c r="Y1193" s="13">
        <f t="shared" si="1470"/>
        <v>2.4507636548586179E-2</v>
      </c>
      <c r="Z1193" s="13">
        <f t="shared" si="1471"/>
        <v>3.0683906915322304E-2</v>
      </c>
      <c r="AA1193" s="13">
        <f t="shared" si="1472"/>
        <v>4.0195918059072112E-2</v>
      </c>
      <c r="AB1193" s="13">
        <f t="shared" si="1473"/>
        <v>2.6328326328692173E-2</v>
      </c>
      <c r="AC1193" s="13">
        <f t="shared" si="1474"/>
        <v>1.3247005693371877E-3</v>
      </c>
      <c r="AD1193" s="13">
        <f t="shared" si="1475"/>
        <v>8.1050649129249669E-3</v>
      </c>
      <c r="AE1193" s="13">
        <f t="shared" si="1476"/>
        <v>1.1406426707478294E-2</v>
      </c>
      <c r="AF1193" s="13">
        <f t="shared" si="1477"/>
        <v>8.0262509696619501E-3</v>
      </c>
      <c r="AG1193" s="13">
        <f t="shared" si="1478"/>
        <v>3.7651700677223672E-3</v>
      </c>
      <c r="AH1193" s="13">
        <f t="shared" si="1479"/>
        <v>1.0795525362498426E-2</v>
      </c>
      <c r="AI1193" s="13">
        <f t="shared" si="1480"/>
        <v>1.41421382248729E-2</v>
      </c>
      <c r="AJ1193" s="13">
        <f t="shared" si="1481"/>
        <v>9.2631005372917265E-3</v>
      </c>
      <c r="AK1193" s="13">
        <f t="shared" si="1482"/>
        <v>4.044887234617379E-3</v>
      </c>
      <c r="AL1193" s="13">
        <f t="shared" si="1483"/>
        <v>9.7688204359813228E-5</v>
      </c>
      <c r="AM1193" s="13">
        <f t="shared" si="1484"/>
        <v>2.1235270071863349E-3</v>
      </c>
      <c r="AN1193" s="13">
        <f t="shared" si="1485"/>
        <v>2.9884837973593041E-3</v>
      </c>
      <c r="AO1193" s="13">
        <f t="shared" si="1486"/>
        <v>2.1028777540514246E-3</v>
      </c>
      <c r="AP1193" s="13">
        <f t="shared" si="1487"/>
        <v>9.8647455774325717E-4</v>
      </c>
      <c r="AQ1193" s="13">
        <f t="shared" si="1488"/>
        <v>3.4707154916634213E-4</v>
      </c>
      <c r="AR1193" s="13">
        <f t="shared" si="1489"/>
        <v>3.0385535498844746E-3</v>
      </c>
      <c r="AS1193" s="13">
        <f t="shared" si="1490"/>
        <v>3.9805051503486516E-3</v>
      </c>
      <c r="AT1193" s="13">
        <f t="shared" si="1491"/>
        <v>2.6072308734783607E-3</v>
      </c>
      <c r="AU1193" s="13">
        <f t="shared" si="1492"/>
        <v>1.1384908147522149E-3</v>
      </c>
      <c r="AV1193" s="13">
        <f t="shared" si="1493"/>
        <v>3.7285574183134929E-4</v>
      </c>
      <c r="AW1193" s="13">
        <f t="shared" si="1494"/>
        <v>5.0026951435583279E-6</v>
      </c>
      <c r="AX1193" s="13">
        <f t="shared" si="1495"/>
        <v>4.6363672990234816E-4</v>
      </c>
      <c r="AY1193" s="13">
        <f t="shared" si="1496"/>
        <v>6.5248562909011243E-4</v>
      </c>
      <c r="AZ1193" s="13">
        <f t="shared" si="1497"/>
        <v>4.5912830963455942E-4</v>
      </c>
      <c r="BA1193" s="13">
        <f t="shared" si="1498"/>
        <v>2.153802784406104E-4</v>
      </c>
      <c r="BB1193" s="13">
        <f t="shared" si="1499"/>
        <v>7.5777288234651089E-5</v>
      </c>
      <c r="BC1193" s="13">
        <f t="shared" si="1500"/>
        <v>2.1328591285225812E-5</v>
      </c>
      <c r="BD1193" s="13">
        <f t="shared" si="1501"/>
        <v>7.1270328565856069E-4</v>
      </c>
      <c r="BE1193" s="13">
        <f t="shared" si="1502"/>
        <v>9.3364130421271202E-4</v>
      </c>
      <c r="BF1193" s="13">
        <f t="shared" si="1503"/>
        <v>6.1153505425932486E-4</v>
      </c>
      <c r="BG1193" s="13">
        <f t="shared" si="1504"/>
        <v>2.6703697369323797E-4</v>
      </c>
      <c r="BH1193" s="13">
        <f t="shared" si="1505"/>
        <v>8.7454608884535178E-5</v>
      </c>
      <c r="BI1193" s="13">
        <f t="shared" si="1506"/>
        <v>2.2913107527748149E-5</v>
      </c>
      <c r="BJ1193" s="14">
        <f t="shared" si="1507"/>
        <v>0.34878728033864176</v>
      </c>
      <c r="BK1193" s="14">
        <f t="shared" si="1508"/>
        <v>0.25751928412560976</v>
      </c>
      <c r="BL1193" s="14">
        <f t="shared" si="1509"/>
        <v>0.36259367785426683</v>
      </c>
      <c r="BM1193" s="14">
        <f t="shared" si="1510"/>
        <v>0.50954558715189602</v>
      </c>
      <c r="BN1193" s="14">
        <f t="shared" si="1511"/>
        <v>0.48939107914799823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1.3333333333333299</v>
      </c>
      <c r="F1194" s="10">
        <f>VLOOKUP(B1194,home!$B$2:$E$405,3,FALSE)</f>
        <v>0.19</v>
      </c>
      <c r="G1194" s="10">
        <f>VLOOKUP(C1194,away!$B$2:$E$405,4,FALSE)</f>
        <v>1.31</v>
      </c>
      <c r="H1194" s="10">
        <f>VLOOKUP(A1194,away!$A$2:$E$405,3,FALSE)</f>
        <v>1.2708333333333299</v>
      </c>
      <c r="I1194" s="10">
        <f>VLOOKUP(C1194,away!$B$2:$E$405,3,FALSE)</f>
        <v>0.75</v>
      </c>
      <c r="J1194" s="10">
        <f>VLOOKUP(B1194,home!$B$2:$E$405,4,FALSE)</f>
        <v>1.18</v>
      </c>
      <c r="K1194" s="12">
        <f t="shared" si="1456"/>
        <v>0.33186666666666581</v>
      </c>
      <c r="L1194" s="12">
        <f t="shared" si="1457"/>
        <v>1.124687499999997</v>
      </c>
      <c r="M1194" s="13">
        <f t="shared" si="1458"/>
        <v>0.23303790257120613</v>
      </c>
      <c r="N1194" s="13">
        <f t="shared" si="1459"/>
        <v>7.7337511933297395E-2</v>
      </c>
      <c r="O1194" s="13">
        <f t="shared" si="1460"/>
        <v>0.26209481604805268</v>
      </c>
      <c r="P1194" s="13">
        <f t="shared" si="1461"/>
        <v>8.6980532952480177E-2</v>
      </c>
      <c r="Q1194" s="13">
        <f t="shared" si="1462"/>
        <v>1.2832871146798446E-2</v>
      </c>
      <c r="R1194" s="13">
        <f t="shared" si="1463"/>
        <v>0.14738738171202173</v>
      </c>
      <c r="S1194" s="13">
        <f t="shared" si="1464"/>
        <v>8.1162903429258387E-3</v>
      </c>
      <c r="T1194" s="13">
        <f t="shared" si="1465"/>
        <v>1.4432969767914838E-2</v>
      </c>
      <c r="U1194" s="13">
        <f t="shared" si="1466"/>
        <v>4.8912959077496154E-2</v>
      </c>
      <c r="V1194" s="13">
        <f t="shared" si="1467"/>
        <v>3.3659725250967002E-4</v>
      </c>
      <c r="W1194" s="13">
        <f t="shared" si="1468"/>
        <v>1.4196007237502776E-3</v>
      </c>
      <c r="X1194" s="13">
        <f t="shared" si="1469"/>
        <v>1.5966071889928859E-3</v>
      </c>
      <c r="Y1194" s="13">
        <f t="shared" si="1470"/>
        <v>8.9784207393521585E-4</v>
      </c>
      <c r="Z1194" s="13">
        <f t="shared" si="1471"/>
        <v>5.5254915289746319E-2</v>
      </c>
      <c r="AA1194" s="13">
        <f t="shared" si="1472"/>
        <v>1.8337264554157098E-2</v>
      </c>
      <c r="AB1194" s="13">
        <f t="shared" si="1473"/>
        <v>3.0427634316864591E-3</v>
      </c>
      <c r="AC1194" s="13">
        <f t="shared" si="1474"/>
        <v>7.8521047677763978E-6</v>
      </c>
      <c r="AD1194" s="13">
        <f t="shared" si="1475"/>
        <v>1.1777954004714772E-4</v>
      </c>
      <c r="AE1194" s="13">
        <f t="shared" si="1476"/>
        <v>1.3246517644677609E-4</v>
      </c>
      <c r="AF1194" s="13">
        <f t="shared" si="1477"/>
        <v>7.4490964067491555E-5</v>
      </c>
      <c r="AG1194" s="13">
        <f t="shared" si="1478"/>
        <v>2.7926352049885551E-5</v>
      </c>
      <c r="AH1194" s="13">
        <f t="shared" si="1479"/>
        <v>1.5536128134984109E-2</v>
      </c>
      <c r="AI1194" s="13">
        <f t="shared" si="1480"/>
        <v>5.155923057063379E-3</v>
      </c>
      <c r="AJ1194" s="13">
        <f t="shared" si="1481"/>
        <v>8.5553949926871426E-4</v>
      </c>
      <c r="AK1194" s="13">
        <f t="shared" si="1482"/>
        <v>9.4641680607992183E-5</v>
      </c>
      <c r="AL1194" s="13">
        <f t="shared" si="1483"/>
        <v>1.1723075945402717E-7</v>
      </c>
      <c r="AM1194" s="13">
        <f t="shared" si="1484"/>
        <v>7.8174206713960006E-6</v>
      </c>
      <c r="AN1194" s="13">
        <f t="shared" si="1485"/>
        <v>8.7921553113606654E-6</v>
      </c>
      <c r="AO1194" s="13">
        <f t="shared" si="1486"/>
        <v>4.9442135883729611E-6</v>
      </c>
      <c r="AP1194" s="13">
        <f t="shared" si="1487"/>
        <v>1.8535650733910662E-6</v>
      </c>
      <c r="AQ1194" s="13">
        <f t="shared" si="1488"/>
        <v>5.2117036711987756E-7</v>
      </c>
      <c r="AR1194" s="13">
        <f t="shared" si="1489"/>
        <v>3.4946578223629793E-3</v>
      </c>
      <c r="AS1194" s="13">
        <f t="shared" si="1490"/>
        <v>1.159760442648191E-3</v>
      </c>
      <c r="AT1194" s="13">
        <f t="shared" si="1491"/>
        <v>1.9244291611675594E-4</v>
      </c>
      <c r="AU1194" s="13">
        <f t="shared" si="1492"/>
        <v>2.1288463031760188E-5</v>
      </c>
      <c r="AV1194" s="13">
        <f t="shared" si="1493"/>
        <v>1.766232816201699E-6</v>
      </c>
      <c r="AW1194" s="13">
        <f t="shared" si="1494"/>
        <v>1.2154429509856211E-9</v>
      </c>
      <c r="AX1194" s="13">
        <f t="shared" si="1495"/>
        <v>4.323902233578795E-7</v>
      </c>
      <c r="AY1194" s="13">
        <f t="shared" si="1496"/>
        <v>4.8630387933281375E-7</v>
      </c>
      <c r="AZ1194" s="13">
        <f t="shared" si="1497"/>
        <v>2.7346994714356128E-7</v>
      </c>
      <c r="BA1194" s="13">
        <f t="shared" si="1498"/>
        <v>1.0252274372600772E-7</v>
      </c>
      <c r="BB1194" s="13">
        <f t="shared" si="1499"/>
        <v>2.8826512083586016E-8</v>
      </c>
      <c r="BC1194" s="13">
        <f t="shared" si="1500"/>
        <v>6.4841635618016137E-9</v>
      </c>
      <c r="BD1194" s="13">
        <f t="shared" si="1501"/>
        <v>6.5506632826480829E-4</v>
      </c>
      <c r="BE1194" s="13">
        <f t="shared" si="1502"/>
        <v>2.1739467880681378E-4</v>
      </c>
      <c r="BF1194" s="13">
        <f t="shared" si="1503"/>
        <v>3.6073023703343865E-5</v>
      </c>
      <c r="BG1194" s="13">
        <f t="shared" si="1504"/>
        <v>3.9904780443387841E-6</v>
      </c>
      <c r="BH1194" s="13">
        <f t="shared" si="1505"/>
        <v>3.3107666174530692E-7</v>
      </c>
      <c r="BI1194" s="13">
        <f t="shared" si="1506"/>
        <v>2.1974661628908455E-8</v>
      </c>
      <c r="BJ1194" s="14">
        <f t="shared" si="1507"/>
        <v>0.1088953233897812</v>
      </c>
      <c r="BK1194" s="14">
        <f t="shared" si="1508"/>
        <v>0.32847977875852835</v>
      </c>
      <c r="BL1194" s="14">
        <f t="shared" si="1509"/>
        <v>0.50720021063245702</v>
      </c>
      <c r="BM1194" s="14">
        <f t="shared" si="1510"/>
        <v>0.18015872661821991</v>
      </c>
      <c r="BN1194" s="14">
        <f t="shared" si="1511"/>
        <v>0.81967101636385653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1.3333333333333299</v>
      </c>
      <c r="F1195" s="10">
        <f>VLOOKUP(B1195,home!$B$2:$E$405,3,FALSE)</f>
        <v>1.69</v>
      </c>
      <c r="G1195" s="10">
        <f>VLOOKUP(C1195,away!$B$2:$E$405,4,FALSE)</f>
        <v>1.1299999999999999</v>
      </c>
      <c r="H1195" s="10">
        <f>VLOOKUP(A1195,away!$A$2:$E$405,3,FALSE)</f>
        <v>1.2708333333333299</v>
      </c>
      <c r="I1195" s="10">
        <f>VLOOKUP(C1195,away!$B$2:$E$405,3,FALSE)</f>
        <v>1.1299999999999999</v>
      </c>
      <c r="J1195" s="10">
        <f>VLOOKUP(B1195,home!$B$2:$E$405,4,FALSE)</f>
        <v>0.98</v>
      </c>
      <c r="K1195" s="12">
        <f t="shared" si="1456"/>
        <v>2.5462666666666598</v>
      </c>
      <c r="L1195" s="12">
        <f t="shared" si="1457"/>
        <v>1.4073208333333294</v>
      </c>
      <c r="M1195" s="13">
        <f t="shared" si="1458"/>
        <v>1.9185749290240587E-2</v>
      </c>
      <c r="N1195" s="13">
        <f t="shared" si="1459"/>
        <v>4.8852033892763123E-2</v>
      </c>
      <c r="O1195" s="13">
        <f t="shared" si="1460"/>
        <v>2.7000504679265715E-2</v>
      </c>
      <c r="P1195" s="13">
        <f t="shared" si="1461"/>
        <v>6.8750485047991444E-2</v>
      </c>
      <c r="Q1195" s="13">
        <f t="shared" si="1462"/>
        <v>6.2195152750006338E-2</v>
      </c>
      <c r="R1195" s="13">
        <f t="shared" si="1463"/>
        <v>1.8999186372822347E-2</v>
      </c>
      <c r="S1195" s="13">
        <f t="shared" si="1464"/>
        <v>6.1590364843587868E-2</v>
      </c>
      <c r="T1195" s="13">
        <f t="shared" si="1465"/>
        <v>8.7528534197432631E-2</v>
      </c>
      <c r="U1195" s="13">
        <f t="shared" si="1466"/>
        <v>4.8376994954904974E-2</v>
      </c>
      <c r="V1195" s="13">
        <f t="shared" si="1467"/>
        <v>2.4522642609031389E-2</v>
      </c>
      <c r="W1195" s="13">
        <f t="shared" si="1468"/>
        <v>5.2788481425194128E-2</v>
      </c>
      <c r="X1195" s="13">
        <f t="shared" si="1469"/>
        <v>7.4290329669705182E-2</v>
      </c>
      <c r="Y1195" s="13">
        <f t="shared" si="1470"/>
        <v>5.2275164329688636E-2</v>
      </c>
      <c r="Z1195" s="13">
        <f t="shared" si="1471"/>
        <v>8.9126502662851964E-3</v>
      </c>
      <c r="AA1195" s="13">
        <f t="shared" si="1472"/>
        <v>2.2693984284699719E-2</v>
      </c>
      <c r="AB1195" s="13">
        <f t="shared" si="1473"/>
        <v>2.8892467858993964E-2</v>
      </c>
      <c r="AC1195" s="13">
        <f t="shared" si="1474"/>
        <v>5.4921739976265156E-3</v>
      </c>
      <c r="AD1195" s="13">
        <f t="shared" si="1475"/>
        <v>3.3603387659230995E-2</v>
      </c>
      <c r="AE1195" s="13">
        <f t="shared" si="1476"/>
        <v>4.7290747523411877E-2</v>
      </c>
      <c r="AF1195" s="13">
        <f t="shared" si="1477"/>
        <v>3.3276627106802049E-2</v>
      </c>
      <c r="AG1195" s="13">
        <f t="shared" si="1478"/>
        <v>1.5610296863489045E-2</v>
      </c>
      <c r="AH1195" s="13">
        <f t="shared" si="1479"/>
        <v>3.1357395999892508E-3</v>
      </c>
      <c r="AI1195" s="13">
        <f t="shared" si="1480"/>
        <v>7.9844292187992733E-3</v>
      </c>
      <c r="AJ1195" s="13">
        <f t="shared" si="1481"/>
        <v>1.0165242986093956E-2</v>
      </c>
      <c r="AK1195" s="13">
        <f t="shared" si="1482"/>
        <v>8.6278064580193672E-3</v>
      </c>
      <c r="AL1195" s="13">
        <f t="shared" si="1483"/>
        <v>7.8722935569029142E-4</v>
      </c>
      <c r="AM1195" s="13">
        <f t="shared" si="1484"/>
        <v>1.711263717675553E-2</v>
      </c>
      <c r="AN1195" s="13">
        <f t="shared" si="1485"/>
        <v>2.4082970812122507E-2</v>
      </c>
      <c r="AO1195" s="13">
        <f t="shared" si="1486"/>
        <v>1.6946233276229249E-2</v>
      </c>
      <c r="AP1195" s="13">
        <f t="shared" si="1487"/>
        <v>7.9495957120546499E-3</v>
      </c>
      <c r="AQ1195" s="13">
        <f t="shared" si="1488"/>
        <v>2.7969079155379536E-3</v>
      </c>
      <c r="AR1195" s="13">
        <f t="shared" si="1489"/>
        <v>8.8259833339463846E-4</v>
      </c>
      <c r="AS1195" s="13">
        <f t="shared" si="1490"/>
        <v>2.2473307163783152E-3</v>
      </c>
      <c r="AT1195" s="13">
        <f t="shared" si="1491"/>
        <v>2.8611516460451051E-3</v>
      </c>
      <c r="AU1195" s="13">
        <f t="shared" si="1492"/>
        <v>2.4284183548676989E-3</v>
      </c>
      <c r="AV1195" s="13">
        <f t="shared" si="1493"/>
        <v>1.545850177430278E-3</v>
      </c>
      <c r="AW1195" s="13">
        <f t="shared" si="1494"/>
        <v>7.8360244292906097E-5</v>
      </c>
      <c r="AX1195" s="13">
        <f t="shared" si="1495"/>
        <v>7.2622229369888724E-3</v>
      </c>
      <c r="AY1195" s="13">
        <f t="shared" si="1496"/>
        <v>1.0220277635535598E-2</v>
      </c>
      <c r="AZ1195" s="13">
        <f t="shared" si="1497"/>
        <v>7.1916048194699753E-3</v>
      </c>
      <c r="BA1195" s="13">
        <f t="shared" si="1498"/>
        <v>3.3736317625134918E-3</v>
      </c>
      <c r="BB1195" s="13">
        <f t="shared" si="1499"/>
        <v>1.1869455658450692E-3</v>
      </c>
      <c r="BC1195" s="13">
        <f t="shared" si="1500"/>
        <v>3.3408264456927651E-4</v>
      </c>
      <c r="BD1195" s="13">
        <f t="shared" si="1501"/>
        <v>2.0701650367525832E-4</v>
      </c>
      <c r="BE1195" s="13">
        <f t="shared" si="1502"/>
        <v>5.2711922275818629E-4</v>
      </c>
      <c r="BF1195" s="13">
        <f t="shared" si="1503"/>
        <v>6.7109305313420395E-4</v>
      </c>
      <c r="BG1195" s="13">
        <f t="shared" si="1504"/>
        <v>5.6959395714239363E-4</v>
      </c>
      <c r="BH1195" s="13">
        <f t="shared" si="1505"/>
        <v>3.6258452665160888E-4</v>
      </c>
      <c r="BI1195" s="13">
        <f t="shared" si="1506"/>
        <v>1.8464737881242009E-4</v>
      </c>
      <c r="BJ1195" s="14">
        <f t="shared" si="1507"/>
        <v>0.6061678656753462</v>
      </c>
      <c r="BK1195" s="14">
        <f t="shared" si="1508"/>
        <v>0.1905489227797037</v>
      </c>
      <c r="BL1195" s="14">
        <f t="shared" si="1509"/>
        <v>0.18836376028387866</v>
      </c>
      <c r="BM1195" s="14">
        <f t="shared" si="1510"/>
        <v>0.73886816958088142</v>
      </c>
      <c r="BN1195" s="14">
        <f t="shared" si="1511"/>
        <v>0.24498311203308956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1.3333333333333299</v>
      </c>
      <c r="F1196" s="10">
        <f>VLOOKUP(B1196,home!$B$2:$E$405,3,FALSE)</f>
        <v>0.38</v>
      </c>
      <c r="G1196" s="10">
        <f>VLOOKUP(C1196,away!$B$2:$E$405,4,FALSE)</f>
        <v>0.75</v>
      </c>
      <c r="H1196" s="10">
        <f>VLOOKUP(A1196,away!$A$2:$E$405,3,FALSE)</f>
        <v>1.2708333333333299</v>
      </c>
      <c r="I1196" s="10">
        <f>VLOOKUP(C1196,away!$B$2:$E$405,3,FALSE)</f>
        <v>2.06</v>
      </c>
      <c r="J1196" s="10">
        <f>VLOOKUP(B1196,home!$B$2:$E$405,4,FALSE)</f>
        <v>0.59</v>
      </c>
      <c r="K1196" s="12">
        <f t="shared" si="1456"/>
        <v>0.37999999999999901</v>
      </c>
      <c r="L1196" s="12">
        <f t="shared" si="1457"/>
        <v>1.5445708333333292</v>
      </c>
      <c r="M1196" s="13">
        <f t="shared" si="1458"/>
        <v>0.14593837530445983</v>
      </c>
      <c r="N1196" s="13">
        <f t="shared" si="1459"/>
        <v>5.5456582615694576E-2</v>
      </c>
      <c r="O1196" s="13">
        <f t="shared" si="1460"/>
        <v>0.22541215795932165</v>
      </c>
      <c r="P1196" s="13">
        <f t="shared" si="1461"/>
        <v>8.5656620024541982E-2</v>
      </c>
      <c r="Q1196" s="13">
        <f t="shared" si="1462"/>
        <v>1.0536750696981944E-2</v>
      </c>
      <c r="R1196" s="13">
        <f t="shared" si="1463"/>
        <v>0.17408252233134677</v>
      </c>
      <c r="S1196" s="13">
        <f t="shared" si="1464"/>
        <v>1.2568758112323171E-2</v>
      </c>
      <c r="T1196" s="13">
        <f t="shared" si="1465"/>
        <v>1.6274757804662938E-2</v>
      </c>
      <c r="U1196" s="13">
        <f t="shared" si="1466"/>
        <v>6.6151358485911596E-2</v>
      </c>
      <c r="V1196" s="13">
        <f t="shared" si="1467"/>
        <v>8.1967423697511981E-4</v>
      </c>
      <c r="W1196" s="13">
        <f t="shared" si="1468"/>
        <v>1.3346550882843762E-3</v>
      </c>
      <c r="X1196" s="13">
        <f t="shared" si="1469"/>
        <v>2.0614693219239669E-3</v>
      </c>
      <c r="Y1196" s="13">
        <f t="shared" si="1470"/>
        <v>1.5920426942275978E-3</v>
      </c>
      <c r="Z1196" s="13">
        <f t="shared" si="1471"/>
        <v>8.9627595528698728E-2</v>
      </c>
      <c r="AA1196" s="13">
        <f t="shared" si="1472"/>
        <v>3.4058486300905425E-2</v>
      </c>
      <c r="AB1196" s="13">
        <f t="shared" si="1473"/>
        <v>6.4711123971720142E-3</v>
      </c>
      <c r="AC1196" s="13">
        <f t="shared" si="1474"/>
        <v>3.0068566832579806E-5</v>
      </c>
      <c r="AD1196" s="13">
        <f t="shared" si="1475"/>
        <v>1.2679223338701539E-4</v>
      </c>
      <c r="AE1196" s="13">
        <f t="shared" si="1476"/>
        <v>1.9583958558277629E-4</v>
      </c>
      <c r="AF1196" s="13">
        <f t="shared" si="1477"/>
        <v>1.5124405595162135E-4</v>
      </c>
      <c r="AG1196" s="13">
        <f t="shared" si="1478"/>
        <v>7.7869052512636162E-5</v>
      </c>
      <c r="AH1196" s="13">
        <f t="shared" si="1479"/>
        <v>3.4609042478856197E-2</v>
      </c>
      <c r="AI1196" s="13">
        <f t="shared" si="1480"/>
        <v>1.3151436141965319E-2</v>
      </c>
      <c r="AJ1196" s="13">
        <f t="shared" si="1481"/>
        <v>2.4987728669734043E-3</v>
      </c>
      <c r="AK1196" s="13">
        <f t="shared" si="1482"/>
        <v>3.1651122981663041E-4</v>
      </c>
      <c r="AL1196" s="13">
        <f t="shared" si="1483"/>
        <v>7.0593407621199534E-7</v>
      </c>
      <c r="AM1196" s="13">
        <f t="shared" si="1484"/>
        <v>9.6362097374131439E-6</v>
      </c>
      <c r="AN1196" s="13">
        <f t="shared" si="1485"/>
        <v>1.488380850429096E-5</v>
      </c>
      <c r="AO1196" s="13">
        <f t="shared" si="1486"/>
        <v>1.1494548252323193E-5</v>
      </c>
      <c r="AP1196" s="13">
        <f t="shared" si="1487"/>
        <v>5.9180479909603326E-6</v>
      </c>
      <c r="AQ1196" s="13">
        <f t="shared" si="1488"/>
        <v>2.2852110792760593E-6</v>
      </c>
      <c r="AR1196" s="13">
        <f t="shared" si="1489"/>
        <v>1.0691223516487092E-2</v>
      </c>
      <c r="AS1196" s="13">
        <f t="shared" si="1490"/>
        <v>4.0626649362650842E-3</v>
      </c>
      <c r="AT1196" s="13">
        <f t="shared" si="1491"/>
        <v>7.7190633789036406E-4</v>
      </c>
      <c r="AU1196" s="13">
        <f t="shared" si="1492"/>
        <v>9.7774802799445874E-5</v>
      </c>
      <c r="AV1196" s="13">
        <f t="shared" si="1493"/>
        <v>9.2886062659473315E-6</v>
      </c>
      <c r="AW1196" s="13">
        <f t="shared" si="1494"/>
        <v>1.1509410279494397E-8</v>
      </c>
      <c r="AX1196" s="13">
        <f t="shared" si="1495"/>
        <v>6.1029328336949747E-7</v>
      </c>
      <c r="AY1196" s="13">
        <f t="shared" si="1496"/>
        <v>9.426412052717583E-7</v>
      </c>
      <c r="AZ1196" s="13">
        <f t="shared" si="1497"/>
        <v>7.2798805598046693E-7</v>
      </c>
      <c r="BA1196" s="13">
        <f t="shared" si="1498"/>
        <v>3.7480970609415343E-7</v>
      </c>
      <c r="BB1196" s="13">
        <f t="shared" si="1499"/>
        <v>1.447300350208167E-7</v>
      </c>
      <c r="BC1196" s="13">
        <f t="shared" si="1500"/>
        <v>4.4709158160092917E-8</v>
      </c>
      <c r="BD1196" s="13">
        <f t="shared" si="1501"/>
        <v>2.752225336035561E-3</v>
      </c>
      <c r="BE1196" s="13">
        <f t="shared" si="1502"/>
        <v>1.0458456276935101E-3</v>
      </c>
      <c r="BF1196" s="13">
        <f t="shared" si="1503"/>
        <v>1.9871066926176645E-4</v>
      </c>
      <c r="BG1196" s="13">
        <f t="shared" si="1504"/>
        <v>2.5170018106490355E-5</v>
      </c>
      <c r="BH1196" s="13">
        <f t="shared" si="1505"/>
        <v>2.391151720116577E-6</v>
      </c>
      <c r="BI1196" s="13">
        <f t="shared" si="1506"/>
        <v>1.8172753072885937E-7</v>
      </c>
      <c r="BJ1196" s="14">
        <f t="shared" si="1507"/>
        <v>8.7855066146217603E-2</v>
      </c>
      <c r="BK1196" s="14">
        <f t="shared" si="1508"/>
        <v>0.24501514482041414</v>
      </c>
      <c r="BL1196" s="14">
        <f t="shared" si="1509"/>
        <v>0.57640878292232522</v>
      </c>
      <c r="BM1196" s="14">
        <f t="shared" si="1510"/>
        <v>0.30182264935351383</v>
      </c>
      <c r="BN1196" s="14">
        <f t="shared" si="1511"/>
        <v>0.69708300893234676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1.3333333333333299</v>
      </c>
      <c r="F1197" s="10">
        <f>VLOOKUP(B1197,home!$B$2:$E$405,3,FALSE)</f>
        <v>0.56000000000000005</v>
      </c>
      <c r="G1197" s="10">
        <f>VLOOKUP(C1197,away!$B$2:$E$405,4,FALSE)</f>
        <v>0.94</v>
      </c>
      <c r="H1197" s="10">
        <f>VLOOKUP(A1197,away!$A$2:$E$405,3,FALSE)</f>
        <v>1.2708333333333299</v>
      </c>
      <c r="I1197" s="10">
        <f>VLOOKUP(C1197,away!$B$2:$E$405,3,FALSE)</f>
        <v>0.56000000000000005</v>
      </c>
      <c r="J1197" s="10">
        <f>VLOOKUP(B1197,home!$B$2:$E$405,4,FALSE)</f>
        <v>1.57</v>
      </c>
      <c r="K1197" s="12">
        <f t="shared" si="1456"/>
        <v>0.70186666666666486</v>
      </c>
      <c r="L1197" s="12">
        <f t="shared" si="1457"/>
        <v>1.1173166666666638</v>
      </c>
      <c r="M1197" s="13">
        <f t="shared" si="1458"/>
        <v>0.16215812600960952</v>
      </c>
      <c r="N1197" s="13">
        <f t="shared" si="1459"/>
        <v>0.11381338337527765</v>
      </c>
      <c r="O1197" s="13">
        <f t="shared" si="1460"/>
        <v>0.18118197682596979</v>
      </c>
      <c r="P1197" s="13">
        <f t="shared" si="1461"/>
        <v>0.12716559013492032</v>
      </c>
      <c r="Q1197" s="13">
        <f t="shared" si="1462"/>
        <v>3.9940910005830672E-2</v>
      </c>
      <c r="R1197" s="13">
        <f t="shared" si="1463"/>
        <v>0.10121882120363465</v>
      </c>
      <c r="S1197" s="13">
        <f t="shared" si="1464"/>
        <v>2.4931046800276056E-2</v>
      </c>
      <c r="T1197" s="13">
        <f t="shared" si="1465"/>
        <v>4.462664443134793E-2</v>
      </c>
      <c r="U1197" s="13">
        <f t="shared" si="1466"/>
        <v>7.104211664212419E-2</v>
      </c>
      <c r="V1197" s="13">
        <f t="shared" si="1467"/>
        <v>2.1723455007604019E-3</v>
      </c>
      <c r="W1197" s="13">
        <f t="shared" si="1468"/>
        <v>9.3443977898085388E-3</v>
      </c>
      <c r="X1197" s="13">
        <f t="shared" si="1469"/>
        <v>1.0440651390516217E-2</v>
      </c>
      <c r="Y1197" s="13">
        <f t="shared" si="1470"/>
        <v>5.8327569047401254E-3</v>
      </c>
      <c r="Z1197" s="13">
        <f t="shared" si="1471"/>
        <v>3.7697825303724709E-2</v>
      </c>
      <c r="AA1197" s="13">
        <f t="shared" si="1472"/>
        <v>2.6458846986507512E-2</v>
      </c>
      <c r="AB1197" s="13">
        <f t="shared" si="1473"/>
        <v>9.2852913691316794E-3</v>
      </c>
      <c r="AC1197" s="13">
        <f t="shared" si="1474"/>
        <v>1.0647307830751448E-4</v>
      </c>
      <c r="AD1197" s="13">
        <f t="shared" si="1475"/>
        <v>1.6396303321850672E-3</v>
      </c>
      <c r="AE1197" s="13">
        <f t="shared" si="1476"/>
        <v>1.8319862973225742E-3</v>
      </c>
      <c r="AF1197" s="13">
        <f t="shared" si="1477"/>
        <v>1.0234544115517313E-3</v>
      </c>
      <c r="AG1197" s="13">
        <f t="shared" si="1478"/>
        <v>3.8117422386675751E-4</v>
      </c>
      <c r="AH1197" s="13">
        <f t="shared" si="1479"/>
        <v>1.053010212723497E-2</v>
      </c>
      <c r="AI1197" s="13">
        <f t="shared" si="1480"/>
        <v>7.3907276797019654E-3</v>
      </c>
      <c r="AJ1197" s="13">
        <f t="shared" si="1481"/>
        <v>2.5936527003967364E-3</v>
      </c>
      <c r="AK1197" s="13">
        <f t="shared" si="1482"/>
        <v>6.0679945843948385E-4</v>
      </c>
      <c r="AL1197" s="13">
        <f t="shared" si="1483"/>
        <v>3.3398787145959741E-6</v>
      </c>
      <c r="AM1197" s="13">
        <f t="shared" si="1484"/>
        <v>2.30160375163258E-4</v>
      </c>
      <c r="AN1197" s="13">
        <f t="shared" si="1485"/>
        <v>2.5716202317616023E-4</v>
      </c>
      <c r="AO1197" s="13">
        <f t="shared" si="1486"/>
        <v>1.4366570726422138E-4</v>
      </c>
      <c r="AP1197" s="13">
        <f t="shared" si="1487"/>
        <v>5.3506696384922857E-5</v>
      </c>
      <c r="AQ1197" s="13">
        <f t="shared" si="1488"/>
        <v>1.4945980912286801E-5</v>
      </c>
      <c r="AR1197" s="13">
        <f t="shared" si="1489"/>
        <v>2.3530917216923446E-3</v>
      </c>
      <c r="AS1197" s="13">
        <f t="shared" si="1490"/>
        <v>1.6515566430651293E-3</v>
      </c>
      <c r="AT1197" s="13">
        <f t="shared" si="1491"/>
        <v>5.7958627793965457E-4</v>
      </c>
      <c r="AU1197" s="13">
        <f t="shared" si="1492"/>
        <v>1.3559742964774817E-4</v>
      </c>
      <c r="AV1197" s="13">
        <f t="shared" si="1493"/>
        <v>2.3792828988858152E-5</v>
      </c>
      <c r="AW1197" s="13">
        <f t="shared" si="1494"/>
        <v>7.2754370853951284E-8</v>
      </c>
      <c r="AX1197" s="13">
        <f t="shared" si="1495"/>
        <v>2.6923649219097467E-5</v>
      </c>
      <c r="AY1197" s="13">
        <f t="shared" si="1496"/>
        <v>3.0082241999984512E-5</v>
      </c>
      <c r="AZ1197" s="13">
        <f t="shared" si="1497"/>
        <v>1.6805695178641309E-5</v>
      </c>
      <c r="BA1197" s="13">
        <f t="shared" si="1498"/>
        <v>6.2590944393385106E-6</v>
      </c>
      <c r="BB1197" s="13">
        <f t="shared" si="1499"/>
        <v>1.748347633828388E-6</v>
      </c>
      <c r="BC1197" s="13">
        <f t="shared" si="1500"/>
        <v>3.906915900807367E-7</v>
      </c>
      <c r="BD1197" s="13">
        <f t="shared" si="1501"/>
        <v>4.38191433140369E-4</v>
      </c>
      <c r="BE1197" s="13">
        <f t="shared" si="1502"/>
        <v>3.0755196054011949E-4</v>
      </c>
      <c r="BF1197" s="13">
        <f t="shared" si="1503"/>
        <v>1.0793023468554567E-4</v>
      </c>
      <c r="BG1197" s="13">
        <f t="shared" si="1504"/>
        <v>2.5250878017098264E-5</v>
      </c>
      <c r="BH1197" s="13">
        <f t="shared" si="1505"/>
        <v>4.4306873960668303E-6</v>
      </c>
      <c r="BI1197" s="13">
        <f t="shared" si="1506"/>
        <v>6.2195035874388652E-7</v>
      </c>
      <c r="BJ1197" s="14">
        <f t="shared" si="1507"/>
        <v>0.22965663966540914</v>
      </c>
      <c r="BK1197" s="14">
        <f t="shared" si="1508"/>
        <v>0.3165670036445884</v>
      </c>
      <c r="BL1197" s="14">
        <f t="shared" si="1509"/>
        <v>0.4159359370386127</v>
      </c>
      <c r="BM1197" s="14">
        <f t="shared" si="1510"/>
        <v>0.27434858860946315</v>
      </c>
      <c r="BN1197" s="14">
        <f t="shared" si="1511"/>
        <v>0.72547880755524263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1.3333333333333299</v>
      </c>
      <c r="F1198" s="10">
        <f>VLOOKUP(B1198,home!$B$2:$E$405,3,FALSE)</f>
        <v>1.69</v>
      </c>
      <c r="G1198" s="10">
        <f>VLOOKUP(C1198,away!$B$2:$E$405,4,FALSE)</f>
        <v>0.75</v>
      </c>
      <c r="H1198" s="10">
        <f>VLOOKUP(A1198,away!$A$2:$E$405,3,FALSE)</f>
        <v>1.2708333333333299</v>
      </c>
      <c r="I1198" s="10">
        <f>VLOOKUP(C1198,away!$B$2:$E$405,3,FALSE)</f>
        <v>0.38</v>
      </c>
      <c r="J1198" s="10">
        <f>VLOOKUP(B1198,home!$B$2:$E$405,4,FALSE)</f>
        <v>1.38</v>
      </c>
      <c r="K1198" s="12">
        <f t="shared" si="1456"/>
        <v>1.6899999999999957</v>
      </c>
      <c r="L1198" s="12">
        <f t="shared" si="1457"/>
        <v>0.66642499999999816</v>
      </c>
      <c r="M1198" s="13">
        <f t="shared" si="1458"/>
        <v>9.4758379588626873E-2</v>
      </c>
      <c r="N1198" s="13">
        <f t="shared" si="1459"/>
        <v>0.16014166150477901</v>
      </c>
      <c r="O1198" s="13">
        <f t="shared" si="1460"/>
        <v>6.3149353117350482E-2</v>
      </c>
      <c r="P1198" s="13">
        <f t="shared" si="1461"/>
        <v>0.10672240676832205</v>
      </c>
      <c r="Q1198" s="13">
        <f t="shared" si="1462"/>
        <v>0.13531970397153797</v>
      </c>
      <c r="R1198" s="13">
        <f t="shared" si="1463"/>
        <v>2.1042153825615091E-2</v>
      </c>
      <c r="S1198" s="13">
        <f t="shared" si="1464"/>
        <v>3.0049247770669488E-2</v>
      </c>
      <c r="T1198" s="13">
        <f t="shared" si="1465"/>
        <v>9.0180433719231928E-2</v>
      </c>
      <c r="U1198" s="13">
        <f t="shared" si="1466"/>
        <v>3.5561239965289412E-2</v>
      </c>
      <c r="V1198" s="13">
        <f t="shared" si="1467"/>
        <v>3.760357023112271E-3</v>
      </c>
      <c r="W1198" s="13">
        <f t="shared" si="1468"/>
        <v>7.6230099903966189E-2</v>
      </c>
      <c r="X1198" s="13">
        <f t="shared" si="1469"/>
        <v>5.0801644328500525E-2</v>
      </c>
      <c r="Y1198" s="13">
        <f t="shared" si="1470"/>
        <v>1.6927742910810433E-2</v>
      </c>
      <c r="Z1198" s="13">
        <f t="shared" si="1471"/>
        <v>4.6743391210785001E-3</v>
      </c>
      <c r="AA1198" s="13">
        <f t="shared" si="1472"/>
        <v>7.8996331146226444E-3</v>
      </c>
      <c r="AB1198" s="13">
        <f t="shared" si="1473"/>
        <v>6.6751899818561196E-3</v>
      </c>
      <c r="AC1198" s="13">
        <f t="shared" si="1474"/>
        <v>2.646958200141008E-4</v>
      </c>
      <c r="AD1198" s="13">
        <f t="shared" si="1475"/>
        <v>3.2207217209425633E-2</v>
      </c>
      <c r="AE1198" s="13">
        <f t="shared" si="1476"/>
        <v>2.1463694728791418E-2</v>
      </c>
      <c r="AF1198" s="13">
        <f t="shared" si="1477"/>
        <v>7.1519713798173902E-3</v>
      </c>
      <c r="AG1198" s="13">
        <f t="shared" si="1478"/>
        <v>1.5887508422649306E-3</v>
      </c>
      <c r="AH1198" s="13">
        <f t="shared" si="1479"/>
        <v>7.7877411219118243E-4</v>
      </c>
      <c r="AI1198" s="13">
        <f t="shared" si="1480"/>
        <v>1.3161282496030951E-3</v>
      </c>
      <c r="AJ1198" s="13">
        <f t="shared" si="1481"/>
        <v>1.1121283709146128E-3</v>
      </c>
      <c r="AK1198" s="13">
        <f t="shared" si="1482"/>
        <v>6.2649898228189684E-4</v>
      </c>
      <c r="AL1198" s="13">
        <f t="shared" si="1483"/>
        <v>1.1924634041255784E-5</v>
      </c>
      <c r="AM1198" s="13">
        <f t="shared" si="1484"/>
        <v>1.0886039416785832E-2</v>
      </c>
      <c r="AN1198" s="13">
        <f t="shared" si="1485"/>
        <v>7.2547288183314783E-3</v>
      </c>
      <c r="AO1198" s="13">
        <f t="shared" si="1486"/>
        <v>2.417366326378271E-3</v>
      </c>
      <c r="AP1198" s="13">
        <f t="shared" si="1487"/>
        <v>5.3699778468554494E-4</v>
      </c>
      <c r="AQ1198" s="13">
        <f t="shared" si="1488"/>
        <v>8.9467187164765798E-5</v>
      </c>
      <c r="AR1198" s="13">
        <f t="shared" si="1489"/>
        <v>1.0379890754340152E-4</v>
      </c>
      <c r="AS1198" s="13">
        <f t="shared" si="1490"/>
        <v>1.7542015374834812E-4</v>
      </c>
      <c r="AT1198" s="13">
        <f t="shared" si="1491"/>
        <v>1.4823002991735384E-4</v>
      </c>
      <c r="AU1198" s="13">
        <f t="shared" si="1492"/>
        <v>8.3502916853442439E-5</v>
      </c>
      <c r="AV1198" s="13">
        <f t="shared" si="1493"/>
        <v>3.5279982370579346E-5</v>
      </c>
      <c r="AW1198" s="13">
        <f t="shared" si="1494"/>
        <v>3.7306159631097512E-7</v>
      </c>
      <c r="AX1198" s="13">
        <f t="shared" si="1495"/>
        <v>3.0662344357280059E-3</v>
      </c>
      <c r="AY1198" s="13">
        <f t="shared" si="1496"/>
        <v>2.0434152838300305E-3</v>
      </c>
      <c r="AZ1198" s="13">
        <f t="shared" si="1497"/>
        <v>6.8089151526321207E-4</v>
      </c>
      <c r="BA1198" s="13">
        <f t="shared" si="1498"/>
        <v>1.5125437601976166E-4</v>
      </c>
      <c r="BB1198" s="13">
        <f t="shared" si="1499"/>
        <v>2.5199924384742336E-5</v>
      </c>
      <c r="BC1198" s="13">
        <f t="shared" si="1500"/>
        <v>3.358771921620375E-6</v>
      </c>
      <c r="BD1198" s="13">
        <f t="shared" si="1501"/>
        <v>1.1529031159935186E-5</v>
      </c>
      <c r="BE1198" s="13">
        <f t="shared" si="1502"/>
        <v>1.9484062660290417E-5</v>
      </c>
      <c r="BF1198" s="13">
        <f t="shared" si="1503"/>
        <v>1.6464032947945364E-5</v>
      </c>
      <c r="BG1198" s="13">
        <f t="shared" si="1504"/>
        <v>9.274738560675865E-6</v>
      </c>
      <c r="BH1198" s="13">
        <f t="shared" si="1505"/>
        <v>3.9185770418855434E-6</v>
      </c>
      <c r="BI1198" s="13">
        <f t="shared" si="1506"/>
        <v>1.3244790401573097E-6</v>
      </c>
      <c r="BJ1198" s="14">
        <f t="shared" si="1507"/>
        <v>0.6191678743396184</v>
      </c>
      <c r="BK1198" s="14">
        <f t="shared" si="1508"/>
        <v>0.23761042688861608</v>
      </c>
      <c r="BL1198" s="14">
        <f t="shared" si="1509"/>
        <v>0.13876932663156855</v>
      </c>
      <c r="BM1198" s="14">
        <f t="shared" si="1510"/>
        <v>0.41704526598241687</v>
      </c>
      <c r="BN1198" s="14">
        <f t="shared" si="1511"/>
        <v>0.58113365877623158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1.3333333333333299</v>
      </c>
      <c r="F1199" s="10">
        <f>VLOOKUP(B1199,home!$B$2:$E$405,3,FALSE)</f>
        <v>1.31</v>
      </c>
      <c r="G1199" s="10">
        <f>VLOOKUP(C1199,away!$B$2:$E$405,4,FALSE)</f>
        <v>0.94</v>
      </c>
      <c r="H1199" s="10">
        <f>VLOOKUP(A1199,away!$A$2:$E$405,3,FALSE)</f>
        <v>1.2708333333333299</v>
      </c>
      <c r="I1199" s="10">
        <f>VLOOKUP(C1199,away!$B$2:$E$405,3,FALSE)</f>
        <v>0.75</v>
      </c>
      <c r="J1199" s="10">
        <f>VLOOKUP(B1199,home!$B$2:$E$405,4,FALSE)</f>
        <v>0.79</v>
      </c>
      <c r="K1199" s="12">
        <f t="shared" ref="K1199:K1251" si="1512">E1199*F1199*G1199</f>
        <v>1.6418666666666626</v>
      </c>
      <c r="L1199" s="12">
        <f t="shared" ref="L1199:L1251" si="1513">H1199*I1199*J1199</f>
        <v>0.75296874999999797</v>
      </c>
      <c r="M1199" s="13">
        <f t="shared" ref="M1199:M1251" si="1514">_xlfn.POISSON.DIST(0,K1199,FALSE) * _xlfn.POISSON.DIST(0,L1199,FALSE)</f>
        <v>9.1187685660900061E-2</v>
      </c>
      <c r="N1199" s="13">
        <f t="shared" ref="N1199:N1251" si="1515">_xlfn.POISSON.DIST(1,K1199,FALSE) * _xlfn.POISSON.DIST(0,L1199,FALSE)</f>
        <v>0.14971802149710939</v>
      </c>
      <c r="O1199" s="13">
        <f t="shared" ref="O1199:O1251" si="1516">_xlfn.POISSON.DIST(0,K1199,FALSE) * _xlfn.POISSON.DIST(1,L1199,FALSE)</f>
        <v>6.8661477687480654E-2</v>
      </c>
      <c r="P1199" s="13">
        <f t="shared" ref="P1199:P1251" si="1517">_xlfn.POISSON.DIST(1,K1199,FALSE) * _xlfn.POISSON.DIST(1,L1199,FALSE)</f>
        <v>0.11273299149915128</v>
      </c>
      <c r="Q1199" s="13">
        <f t="shared" ref="Q1199:Q1251" si="1518">_xlfn.POISSON.DIST(2,K1199,FALSE) * _xlfn.POISSON.DIST(0,L1199,FALSE)</f>
        <v>0.12290851444769341</v>
      </c>
      <c r="R1199" s="13">
        <f t="shared" ref="R1199:R1251" si="1519">_xlfn.POISSON.DIST(0,K1199,FALSE) * _xlfn.POISSON.DIST(2,L1199,FALSE)</f>
        <v>2.5849973513747522E-2</v>
      </c>
      <c r="S1199" s="13">
        <f t="shared" ref="S1199:S1251" si="1520">_xlfn.POISSON.DIST(2,K1199,FALSE) * _xlfn.POISSON.DIST(2,L1199,FALSE)</f>
        <v>3.4842224803269227E-2</v>
      </c>
      <c r="T1199" s="13">
        <f t="shared" ref="T1199:T1251" si="1521">_xlfn.POISSON.DIST(2,K1199,FALSE) * _xlfn.POISSON.DIST(1,L1199,FALSE)</f>
        <v>9.2546270488036403E-2</v>
      </c>
      <c r="U1199" s="13">
        <f t="shared" ref="U1199:U1251" si="1522">_xlfn.POISSON.DIST(1,K1199,FALSE) * _xlfn.POISSON.DIST(2,L1199,FALSE)</f>
        <v>4.2442209846438157E-2</v>
      </c>
      <c r="V1199" s="13">
        <f t="shared" ref="V1199:V1251" si="1523">_xlfn.POISSON.DIST(3,K1199,FALSE) * _xlfn.POISSON.DIST(3,L1199,FALSE)</f>
        <v>4.7860607543058009E-3</v>
      </c>
      <c r="W1199" s="13">
        <f t="shared" ref="W1199:W1251" si="1524">_xlfn.POISSON.DIST(3,K1199,FALSE) * _xlfn.POISSON.DIST(0,L1199,FALSE)</f>
        <v>6.7266464307061902E-2</v>
      </c>
      <c r="X1199" s="13">
        <f t="shared" ref="X1199:X1251" si="1525">_xlfn.POISSON.DIST(3,K1199,FALSE) * _xlfn.POISSON.DIST(1,L1199,FALSE)</f>
        <v>5.0649545546207875E-2</v>
      </c>
      <c r="Y1199" s="13">
        <f t="shared" ref="Y1199:Y1251" si="1526">_xlfn.POISSON.DIST(3,K1199,FALSE) * _xlfn.POISSON.DIST(2,L1199,FALSE)</f>
        <v>1.9068762498998051E-2</v>
      </c>
      <c r="Z1199" s="13">
        <f t="shared" ref="Z1199:Z1251" si="1527">_xlfn.POISSON.DIST(0,K1199,FALSE) * _xlfn.POISSON.DIST(3,L1199,FALSE)</f>
        <v>6.4880740813931777E-3</v>
      </c>
      <c r="AA1199" s="13">
        <f t="shared" ref="AA1199:AA1251" si="1528">_xlfn.POISSON.DIST(1,K1199,FALSE) * _xlfn.POISSON.DIST(3,L1199,FALSE)</f>
        <v>1.0652552565103385E-2</v>
      </c>
      <c r="AB1199" s="13">
        <f t="shared" ref="AB1199:AB1251" si="1529">_xlfn.POISSON.DIST(2,K1199,FALSE) * _xlfn.POISSON.DIST(3,L1199,FALSE)</f>
        <v>8.7450354857788529E-3</v>
      </c>
      <c r="AC1199" s="13">
        <f t="shared" ref="AC1199:AC1251" si="1530">_xlfn.POISSON.DIST(4,K1199,FALSE) * _xlfn.POISSON.DIST(4,L1199,FALSE)</f>
        <v>3.6980524180643768E-4</v>
      </c>
      <c r="AD1199" s="13">
        <f t="shared" ref="AD1199:AD1251" si="1531">_xlfn.POISSON.DIST(4,K1199,FALSE) * _xlfn.POISSON.DIST(0,L1199,FALSE)</f>
        <v>2.7610641382571927E-2</v>
      </c>
      <c r="AE1199" s="13">
        <f t="shared" ref="AE1199:AE1251" si="1532">_xlfn.POISSON.DIST(4,K1199,FALSE) * _xlfn.POISSON.DIST(1,L1199,FALSE)</f>
        <v>2.0789950128533401E-2</v>
      </c>
      <c r="AF1199" s="13">
        <f t="shared" ref="AF1199:AF1251" si="1533">_xlfn.POISSON.DIST(4,K1199,FALSE) * _xlfn.POISSON.DIST(2,L1199,FALSE)</f>
        <v>7.8270913804220441E-3</v>
      </c>
      <c r="AG1199" s="13">
        <f t="shared" ref="AG1199:AG1251" si="1534">_xlfn.POISSON.DIST(4,K1199,FALSE) * _xlfn.POISSON.DIST(3,L1199,FALSE)</f>
        <v>1.9645184042840487E-3</v>
      </c>
      <c r="AH1199" s="13">
        <f t="shared" ref="AH1199:AH1251" si="1535">_xlfn.POISSON.DIST(0,K1199,FALSE) * _xlfn.POISSON.DIST(4,L1199,FALSE)</f>
        <v>1.2213292577435014E-3</v>
      </c>
      <c r="AI1199" s="13">
        <f t="shared" ref="AI1199:AI1251" si="1536">_xlfn.POISSON.DIST(1,K1199,FALSE) * _xlfn.POISSON.DIST(4,L1199,FALSE)</f>
        <v>2.0052597973137915E-3</v>
      </c>
      <c r="AJ1199" s="13">
        <f t="shared" ref="AJ1199:AJ1251" si="1537">_xlfn.POISSON.DIST(2,K1199,FALSE) * _xlfn.POISSON.DIST(4,L1199,FALSE)</f>
        <v>1.646184609608132E-3</v>
      </c>
      <c r="AK1199" s="13">
        <f t="shared" ref="AK1199:AK1251" si="1538">_xlfn.POISSON.DIST(3,K1199,FALSE) * _xlfn.POISSON.DIST(4,L1199,FALSE)</f>
        <v>9.0093854589842141E-4</v>
      </c>
      <c r="AL1199" s="13">
        <f t="shared" ref="AL1199:AL1251" si="1539">_xlfn.POISSON.DIST(5,K1199,FALSE) * _xlfn.POISSON.DIST(5,L1199,FALSE)</f>
        <v>1.8287228534754878E-5</v>
      </c>
      <c r="AM1199" s="13">
        <f t="shared" ref="AM1199:AM1251" si="1540">_xlfn.POISSON.DIST(5,K1199,FALSE) * _xlfn.POISSON.DIST(0,L1199,FALSE)</f>
        <v>9.0665983462663979E-3</v>
      </c>
      <c r="AN1199" s="13">
        <f t="shared" ref="AN1199:AN1251" si="1541">_xlfn.POISSON.DIST(5,K1199,FALSE) * _xlfn.POISSON.DIST(1,L1199,FALSE)</f>
        <v>6.826865223540258E-3</v>
      </c>
      <c r="AO1199" s="13">
        <f t="shared" ref="AO1199:AO1251" si="1542">_xlfn.POISSON.DIST(5,K1199,FALSE) * _xlfn.POISSON.DIST(2,L1199,FALSE)</f>
        <v>2.5702080868937821E-3</v>
      </c>
      <c r="AP1199" s="13">
        <f t="shared" ref="AP1199:AP1251" si="1543">_xlfn.POISSON.DIST(5,K1199,FALSE) * _xlfn.POISSON.DIST(3,L1199,FALSE)</f>
        <v>6.4509545680943256E-4</v>
      </c>
      <c r="AQ1199" s="13">
        <f t="shared" ref="AQ1199:AQ1251" si="1544">_xlfn.POISSON.DIST(5,K1199,FALSE) * _xlfn.POISSON.DIST(4,L1199,FALSE)</f>
        <v>1.2143417993611901E-4</v>
      </c>
      <c r="AR1199" s="13">
        <f t="shared" ref="AR1199:AR1251" si="1545">_xlfn.POISSON.DIST(0,K1199,FALSE) * _xlfn.POISSON.DIST(5,L1199,FALSE)</f>
        <v>1.8392455290830998E-4</v>
      </c>
      <c r="AS1199" s="13">
        <f t="shared" ref="AS1199:AS1251" si="1546">_xlfn.POISSON.DIST(1,K1199,FALSE) * _xlfn.POISSON.DIST(5,L1199,FALSE)</f>
        <v>3.0197959260172308E-4</v>
      </c>
      <c r="AT1199" s="13">
        <f t="shared" ref="AT1199:AT1251" si="1547">_xlfn.POISSON.DIST(2,K1199,FALSE) * _xlfn.POISSON.DIST(5,L1199,FALSE)</f>
        <v>2.4790511355317406E-4</v>
      </c>
      <c r="AU1199" s="13">
        <f t="shared" ref="AU1199:AU1251" si="1548">_xlfn.POISSON.DIST(3,K1199,FALSE) * _xlfn.POISSON.DIST(5,L1199,FALSE)</f>
        <v>1.3567571414639009E-4</v>
      </c>
      <c r="AV1199" s="13">
        <f t="shared" ref="AV1199:AV1251" si="1549">_xlfn.POISSON.DIST(4,K1199,FALSE) * _xlfn.POISSON.DIST(5,L1199,FALSE)</f>
        <v>5.5690358133288091E-5</v>
      </c>
      <c r="AW1199" s="13">
        <f t="shared" ref="AW1199:AW1251" si="1550">_xlfn.POISSON.DIST(6,K1199,FALSE) * _xlfn.POISSON.DIST(6,L1199,FALSE)</f>
        <v>6.2800084731528955E-7</v>
      </c>
      <c r="AX1199" s="13">
        <f t="shared" ref="AX1199:AX1251" si="1551">_xlfn.POISSON.DIST(6,K1199,FALSE) * _xlfn.POISSON.DIST(0,L1199,FALSE)</f>
        <v>2.4810242674649821E-3</v>
      </c>
      <c r="AY1199" s="13">
        <f t="shared" ref="AY1199:AY1251" si="1552">_xlfn.POISSON.DIST(6,K1199,FALSE) * _xlfn.POISSON.DIST(1,L1199,FALSE)</f>
        <v>1.8681337413927683E-3</v>
      </c>
      <c r="AZ1199" s="13">
        <f t="shared" ref="AZ1199:AZ1251" si="1553">_xlfn.POISSON.DIST(6,K1199,FALSE) * _xlfn.POISSON.DIST(2,L1199,FALSE)</f>
        <v>7.0332316404466593E-4</v>
      </c>
      <c r="BA1199" s="13">
        <f t="shared" ref="BA1199:BA1251" si="1554">_xlfn.POISSON.DIST(6,K1199,FALSE) * _xlfn.POISSON.DIST(3,L1199,FALSE)</f>
        <v>1.7652678789225191E-4</v>
      </c>
      <c r="BB1199" s="13">
        <f t="shared" ref="BB1199:BB1251" si="1555">_xlfn.POISSON.DIST(6,K1199,FALSE) * _xlfn.POISSON.DIST(4,L1199,FALSE)</f>
        <v>3.3229788705185922E-5</v>
      </c>
      <c r="BC1199" s="13">
        <f t="shared" ref="BC1199:BC1251" si="1556">_xlfn.POISSON.DIST(6,K1199,FALSE) * _xlfn.POISSON.DIST(5,L1199,FALSE)</f>
        <v>5.0041984928215808E-6</v>
      </c>
      <c r="BD1199" s="13">
        <f t="shared" ref="BD1199:BD1251" si="1557">_xlfn.POISSON.DIST(0,K1199,FALSE) * _xlfn.POISSON.DIST(6,L1199,FALSE)</f>
        <v>2.3081573449613097E-5</v>
      </c>
      <c r="BE1199" s="13">
        <f t="shared" ref="BE1199:BE1251" si="1558">_xlfn.POISSON.DIST(1,K1199,FALSE) * _xlfn.POISSON.DIST(6,L1199,FALSE)</f>
        <v>3.7896866061137991E-5</v>
      </c>
      <c r="BF1199" s="13">
        <f t="shared" ref="BF1199:BF1251" si="1559">_xlfn.POISSON.DIST(2,K1199,FALSE) * _xlfn.POISSON.DIST(6,L1199,FALSE)</f>
        <v>3.1110800578456818E-5</v>
      </c>
      <c r="BG1199" s="13">
        <f t="shared" ref="BG1199:BG1251" si="1560">_xlfn.POISSON.DIST(3,K1199,FALSE) * _xlfn.POISSON.DIST(6,L1199,FALSE)</f>
        <v>1.7026595481027389E-5</v>
      </c>
      <c r="BH1199" s="13">
        <f t="shared" ref="BH1199:BH1251" si="1561">_xlfn.POISSON.DIST(4,K1199,FALSE) * _xlfn.POISSON.DIST(6,L1199,FALSE)</f>
        <v>6.9888498917790219E-6</v>
      </c>
      <c r="BI1199" s="13">
        <f t="shared" ref="BI1199:BI1251" si="1562">_xlfn.POISSON.DIST(5,K1199,FALSE) * _xlfn.POISSON.DIST(6,L1199,FALSE)</f>
        <v>2.294951935129778E-6</v>
      </c>
      <c r="BJ1199" s="14">
        <f t="shared" ref="BJ1199:BJ1251" si="1563">SUM(N1199,Q1199,T1199,W1199,X1199,Y1199,AD1199,AE1199,AF1199,AG1199,AM1199,AN1199,AO1199,AP1199,AQ1199,AX1199,AY1199,AZ1199,BA1199,BB1199,BC1199)</f>
        <v>0.58484722332235717</v>
      </c>
      <c r="BK1199" s="14">
        <f t="shared" ref="BK1199:BK1251" si="1564">SUM(M1199,P1199,S1199,V1199,AC1199,AL1199,AY1199)</f>
        <v>0.24580518892936035</v>
      </c>
      <c r="BL1199" s="14">
        <f t="shared" ref="BL1199:BL1251" si="1565">SUM(O1199,R1199,U1199,AA1199,AB1199,AH1199,AI1199,AJ1199,AK1199,AR1199,AS1199,AT1199,AU1199,AV1199,BD1199,BE1199,BF1199,BG1199,BH1199,BI1199)</f>
        <v>0.16316853627785247</v>
      </c>
      <c r="BM1199" s="14">
        <f t="shared" ref="BM1199:BM1251" si="1566">SUM(S1199:BI1199)</f>
        <v>0.42738285256433517</v>
      </c>
      <c r="BN1199" s="14">
        <f t="shared" ref="BN1199:BN1251" si="1567">SUM(M1199:R1199)</f>
        <v>0.57105866430608232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1.3333333333333299</v>
      </c>
      <c r="F1200" s="10">
        <f>VLOOKUP(B1200,home!$B$2:$E$405,3,FALSE)</f>
        <v>0.19</v>
      </c>
      <c r="G1200" s="10">
        <f>VLOOKUP(C1200,away!$B$2:$E$405,4,FALSE)</f>
        <v>0.75</v>
      </c>
      <c r="H1200" s="10">
        <f>VLOOKUP(A1200,away!$A$2:$E$405,3,FALSE)</f>
        <v>1.2708333333333299</v>
      </c>
      <c r="I1200" s="10">
        <f>VLOOKUP(C1200,away!$B$2:$E$405,3,FALSE)</f>
        <v>1.31</v>
      </c>
      <c r="J1200" s="10">
        <f>VLOOKUP(B1200,home!$B$2:$E$405,4,FALSE)</f>
        <v>0.59</v>
      </c>
      <c r="K1200" s="12">
        <f t="shared" si="1512"/>
        <v>0.1899999999999995</v>
      </c>
      <c r="L1200" s="12">
        <f t="shared" si="1513"/>
        <v>0.98222708333333064</v>
      </c>
      <c r="M1200" s="13">
        <f t="shared" si="1514"/>
        <v>0.30967649734682562</v>
      </c>
      <c r="N1200" s="13">
        <f t="shared" si="1515"/>
        <v>5.883853449589671E-2</v>
      </c>
      <c r="O1200" s="13">
        <f t="shared" si="1516"/>
        <v>0.30417264276585443</v>
      </c>
      <c r="P1200" s="13">
        <f t="shared" si="1517"/>
        <v>5.7792802125512188E-2</v>
      </c>
      <c r="Q1200" s="13">
        <f t="shared" si="1518"/>
        <v>5.589660777110172E-3</v>
      </c>
      <c r="R1200" s="13">
        <f t="shared" si="1519"/>
        <v>0.14938330386684814</v>
      </c>
      <c r="S1200" s="13">
        <f t="shared" si="1520"/>
        <v>2.696368634796594E-3</v>
      </c>
      <c r="T1200" s="13">
        <f t="shared" si="1521"/>
        <v>5.4903162019236422E-3</v>
      </c>
      <c r="U1200" s="13">
        <f t="shared" si="1522"/>
        <v>2.838282773470107E-2</v>
      </c>
      <c r="V1200" s="13">
        <f t="shared" si="1523"/>
        <v>5.5911644105785351E-5</v>
      </c>
      <c r="W1200" s="13">
        <f t="shared" si="1524"/>
        <v>3.5401184921697663E-4</v>
      </c>
      <c r="X1200" s="13">
        <f t="shared" si="1525"/>
        <v>3.4772002612182978E-4</v>
      </c>
      <c r="Y1200" s="13">
        <f t="shared" si="1526"/>
        <v>1.7077001353711719E-4</v>
      </c>
      <c r="Z1200" s="13">
        <f t="shared" si="1527"/>
        <v>4.890944228527698E-2</v>
      </c>
      <c r="AA1200" s="13">
        <f t="shared" si="1528"/>
        <v>9.2927940342026009E-3</v>
      </c>
      <c r="AB1200" s="13">
        <f t="shared" si="1529"/>
        <v>8.8281543324924465E-4</v>
      </c>
      <c r="AC1200" s="13">
        <f t="shared" si="1530"/>
        <v>6.5215043198345952E-7</v>
      </c>
      <c r="AD1200" s="13">
        <f t="shared" si="1531"/>
        <v>1.6815562837806348E-5</v>
      </c>
      <c r="AE1200" s="13">
        <f t="shared" si="1532"/>
        <v>1.6516701240786872E-5</v>
      </c>
      <c r="AF1200" s="13">
        <f t="shared" si="1533"/>
        <v>8.1115756430130445E-6</v>
      </c>
      <c r="AG1200" s="13">
        <f t="shared" si="1534"/>
        <v>2.6558030950247973E-6</v>
      </c>
      <c r="AH1200" s="13">
        <f t="shared" si="1535"/>
        <v>1.2010044710831865E-2</v>
      </c>
      <c r="AI1200" s="13">
        <f t="shared" si="1536"/>
        <v>2.2819084950580484E-3</v>
      </c>
      <c r="AJ1200" s="13">
        <f t="shared" si="1537"/>
        <v>2.1678130703051401E-4</v>
      </c>
      <c r="AK1200" s="13">
        <f t="shared" si="1538"/>
        <v>1.3729482778599184E-5</v>
      </c>
      <c r="AL1200" s="13">
        <f t="shared" si="1539"/>
        <v>4.8682546069327937E-9</v>
      </c>
      <c r="AM1200" s="13">
        <f t="shared" si="1540"/>
        <v>6.3899138783663925E-7</v>
      </c>
      <c r="AN1200" s="13">
        <f t="shared" si="1541"/>
        <v>6.2763464714989925E-7</v>
      </c>
      <c r="AO1200" s="13">
        <f t="shared" si="1542"/>
        <v>3.0823987443449479E-7</v>
      </c>
      <c r="AP1200" s="13">
        <f t="shared" si="1543"/>
        <v>1.0092051761094198E-7</v>
      </c>
      <c r="AQ1200" s="13">
        <f t="shared" si="1544"/>
        <v>2.4781716415371387E-8</v>
      </c>
      <c r="AR1200" s="13">
        <f t="shared" si="1545"/>
        <v>2.3593182374046567E-3</v>
      </c>
      <c r="AS1200" s="13">
        <f t="shared" si="1546"/>
        <v>4.4827046510688358E-4</v>
      </c>
      <c r="AT1200" s="13">
        <f t="shared" si="1547"/>
        <v>4.2585694185153818E-5</v>
      </c>
      <c r="AU1200" s="13">
        <f t="shared" si="1548"/>
        <v>2.6970939650597349E-6</v>
      </c>
      <c r="AV1200" s="13">
        <f t="shared" si="1549"/>
        <v>1.2811196334033707E-7</v>
      </c>
      <c r="AW1200" s="13">
        <f t="shared" si="1550"/>
        <v>2.5236916373983617E-11</v>
      </c>
      <c r="AX1200" s="13">
        <f t="shared" si="1551"/>
        <v>2.0234727281493518E-8</v>
      </c>
      <c r="AY1200" s="13">
        <f t="shared" si="1552"/>
        <v>1.9875097159746753E-8</v>
      </c>
      <c r="AZ1200" s="13">
        <f t="shared" si="1553"/>
        <v>9.7609293570923065E-9</v>
      </c>
      <c r="BA1200" s="13">
        <f t="shared" si="1554"/>
        <v>3.1958163910131536E-9</v>
      </c>
      <c r="BB1200" s="13">
        <f t="shared" si="1555"/>
        <v>7.8475435315342502E-10</v>
      </c>
      <c r="BC1200" s="13">
        <f t="shared" si="1556"/>
        <v>1.541613958862047E-10</v>
      </c>
      <c r="BD1200" s="13">
        <f t="shared" si="1557"/>
        <v>3.8623104516351823E-4</v>
      </c>
      <c r="BE1200" s="13">
        <f t="shared" si="1558"/>
        <v>7.3383898581068276E-5</v>
      </c>
      <c r="BF1200" s="13">
        <f t="shared" si="1559"/>
        <v>6.971470365201466E-6</v>
      </c>
      <c r="BG1200" s="13">
        <f t="shared" si="1560"/>
        <v>4.4152645646275836E-7</v>
      </c>
      <c r="BH1200" s="13">
        <f t="shared" si="1561"/>
        <v>2.0972506681980967E-8</v>
      </c>
      <c r="BI1200" s="13">
        <f t="shared" si="1562"/>
        <v>7.9695525391527439E-10</v>
      </c>
      <c r="BJ1200" s="14">
        <f t="shared" si="1563"/>
        <v>7.0836867580252455E-2</v>
      </c>
      <c r="BK1200" s="14">
        <f t="shared" si="1564"/>
        <v>0.37022225664502401</v>
      </c>
      <c r="BL1200" s="14">
        <f t="shared" si="1565"/>
        <v>0.50995689714320791</v>
      </c>
      <c r="BM1200" s="14">
        <f t="shared" si="1566"/>
        <v>0.11447200242585363</v>
      </c>
      <c r="BN1200" s="14">
        <f t="shared" si="1567"/>
        <v>0.88545344137804738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1.6231884057971</v>
      </c>
      <c r="F1201" s="10">
        <f>VLOOKUP(B1201,home!$B$2:$E$405,3,FALSE)</f>
        <v>0.62</v>
      </c>
      <c r="G1201" s="10">
        <f>VLOOKUP(C1201,away!$B$2:$E$405,4,FALSE)</f>
        <v>0.21</v>
      </c>
      <c r="H1201" s="10">
        <f>VLOOKUP(A1201,away!$A$2:$E$405,3,FALSE)</f>
        <v>1.3188405797101499</v>
      </c>
      <c r="I1201" s="10">
        <f>VLOOKUP(C1201,away!$B$2:$E$405,3,FALSE)</f>
        <v>1.23</v>
      </c>
      <c r="J1201" s="10">
        <f>VLOOKUP(B1201,home!$B$2:$E$405,4,FALSE)</f>
        <v>1.01</v>
      </c>
      <c r="K1201" s="12">
        <f t="shared" si="1512"/>
        <v>0.21133913043478242</v>
      </c>
      <c r="L1201" s="12">
        <f t="shared" si="1513"/>
        <v>1.6383956521739191</v>
      </c>
      <c r="M1201" s="13">
        <f t="shared" si="1514"/>
        <v>0.15727887387523334</v>
      </c>
      <c r="N1201" s="13">
        <f t="shared" si="1515"/>
        <v>3.3239180440553628E-2</v>
      </c>
      <c r="O1201" s="13">
        <f t="shared" si="1516"/>
        <v>0.25768502313599245</v>
      </c>
      <c r="P1201" s="13">
        <f t="shared" si="1517"/>
        <v>5.4458928715627436E-2</v>
      </c>
      <c r="Q1201" s="13">
        <f t="shared" si="1518"/>
        <v>3.5123697453357159E-3</v>
      </c>
      <c r="R1201" s="13">
        <f t="shared" si="1519"/>
        <v>0.21109501076817294</v>
      </c>
      <c r="S1201" s="13">
        <f t="shared" si="1520"/>
        <v>4.7141978508926921E-3</v>
      </c>
      <c r="T1201" s="13">
        <f t="shared" si="1521"/>
        <v>5.7546513195852519E-3</v>
      </c>
      <c r="U1201" s="13">
        <f t="shared" si="1522"/>
        <v>4.4612636014866695E-2</v>
      </c>
      <c r="V1201" s="13">
        <f t="shared" si="1523"/>
        <v>1.8136939281268767E-4</v>
      </c>
      <c r="W1201" s="13">
        <f t="shared" si="1524"/>
        <v>2.4743372258156275E-4</v>
      </c>
      <c r="X1201" s="13">
        <f t="shared" si="1525"/>
        <v>4.0539433527884007E-4</v>
      </c>
      <c r="Y1201" s="13">
        <f t="shared" si="1526"/>
        <v>3.3209815816839387E-4</v>
      </c>
      <c r="Z1201" s="13">
        <f t="shared" si="1527"/>
        <v>0.11528571594606039</v>
      </c>
      <c r="AA1201" s="13">
        <f t="shared" si="1528"/>
        <v>2.4364382959591733E-2</v>
      </c>
      <c r="AB1201" s="13">
        <f t="shared" si="1529"/>
        <v>2.5745737541300736E-3</v>
      </c>
      <c r="AC1201" s="13">
        <f t="shared" si="1530"/>
        <v>3.9250276400035584E-6</v>
      </c>
      <c r="AD1201" s="13">
        <f t="shared" si="1531"/>
        <v>1.3073106942657161E-5</v>
      </c>
      <c r="AE1201" s="13">
        <f t="shared" si="1532"/>
        <v>2.1418921575254169E-5</v>
      </c>
      <c r="AF1201" s="13">
        <f t="shared" si="1533"/>
        <v>1.7546333991575293E-5</v>
      </c>
      <c r="AG1201" s="13">
        <f t="shared" si="1534"/>
        <v>9.5826124411294682E-6</v>
      </c>
      <c r="AH1201" s="13">
        <f t="shared" si="1535"/>
        <v>4.7220903940945726E-2</v>
      </c>
      <c r="AI1201" s="13">
        <f t="shared" si="1536"/>
        <v>9.9796247772238594E-3</v>
      </c>
      <c r="AJ1201" s="13">
        <f t="shared" si="1537"/>
        <v>1.0545426112419497E-3</v>
      </c>
      <c r="AK1201" s="13">
        <f t="shared" si="1538"/>
        <v>7.4288706155432811E-5</v>
      </c>
      <c r="AL1201" s="13">
        <f t="shared" si="1539"/>
        <v>5.4362749474767365E-8</v>
      </c>
      <c r="AM1201" s="13">
        <f t="shared" si="1540"/>
        <v>5.5257181066841639E-7</v>
      </c>
      <c r="AN1201" s="13">
        <f t="shared" si="1541"/>
        <v>9.0533125211300331E-7</v>
      </c>
      <c r="AO1201" s="13">
        <f t="shared" si="1542"/>
        <v>7.4164539361955753E-7</v>
      </c>
      <c r="AP1201" s="13">
        <f t="shared" si="1543"/>
        <v>4.0503619612036597E-7</v>
      </c>
      <c r="AQ1201" s="13">
        <f t="shared" si="1544"/>
        <v>1.659023856741677E-7</v>
      </c>
      <c r="AR1201" s="13">
        <f t="shared" si="1545"/>
        <v>1.547330474171354E-2</v>
      </c>
      <c r="AS1201" s="13">
        <f t="shared" si="1546"/>
        <v>3.2701147690661347E-3</v>
      </c>
      <c r="AT1201" s="13">
        <f t="shared" si="1547"/>
        <v>3.4555160585818809E-4</v>
      </c>
      <c r="AU1201" s="13">
        <f t="shared" si="1548"/>
        <v>2.4342858634137378E-5</v>
      </c>
      <c r="AV1201" s="13">
        <f t="shared" si="1549"/>
        <v>1.2861496440088569E-6</v>
      </c>
      <c r="AW1201" s="13">
        <f t="shared" si="1550"/>
        <v>5.2287468492650051E-10</v>
      </c>
      <c r="AX1201" s="13">
        <f t="shared" si="1551"/>
        <v>1.9463340994906053E-8</v>
      </c>
      <c r="AY1201" s="13">
        <f t="shared" si="1552"/>
        <v>3.1888653262832471E-8</v>
      </c>
      <c r="AZ1201" s="13">
        <f t="shared" si="1553"/>
        <v>2.6123115429753196E-8</v>
      </c>
      <c r="BA1201" s="13">
        <f t="shared" si="1554"/>
        <v>1.4266666247115019E-8</v>
      </c>
      <c r="BB1201" s="13">
        <f t="shared" si="1555"/>
        <v>5.8436109875724155E-9</v>
      </c>
      <c r="BC1201" s="13">
        <f t="shared" si="1556"/>
        <v>1.9148293670068759E-9</v>
      </c>
      <c r="BD1201" s="13">
        <f t="shared" si="1557"/>
        <v>4.2252325355975921E-3</v>
      </c>
      <c r="BE1201" s="13">
        <f t="shared" si="1558"/>
        <v>8.9295696995794586E-4</v>
      </c>
      <c r="BF1201" s="13">
        <f t="shared" si="1559"/>
        <v>9.4358374773295195E-5</v>
      </c>
      <c r="BG1201" s="13">
        <f t="shared" si="1560"/>
        <v>6.6472056246091714E-6</v>
      </c>
      <c r="BH1201" s="13">
        <f t="shared" si="1561"/>
        <v>3.5120366413152418E-7</v>
      </c>
      <c r="BI1201" s="13">
        <f t="shared" si="1562"/>
        <v>1.4844615396613142E-8</v>
      </c>
      <c r="BJ1201" s="14">
        <f t="shared" si="1563"/>
        <v>4.355561868370849E-2</v>
      </c>
      <c r="BK1201" s="14">
        <f t="shared" si="1564"/>
        <v>0.21663738111360892</v>
      </c>
      <c r="BL1201" s="14">
        <f t="shared" si="1565"/>
        <v>0.62299514792746979</v>
      </c>
      <c r="BM1201" s="14">
        <f t="shared" si="1566"/>
        <v>0.28120444562415342</v>
      </c>
      <c r="BN1201" s="14">
        <f t="shared" si="1567"/>
        <v>0.71726938668091555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1.6231884057971</v>
      </c>
      <c r="F1202" s="10">
        <f>VLOOKUP(B1202,home!$B$2:$E$405,3,FALSE)</f>
        <v>1.08</v>
      </c>
      <c r="G1202" s="10">
        <f>VLOOKUP(C1202,away!$B$2:$E$405,4,FALSE)</f>
        <v>1.08</v>
      </c>
      <c r="H1202" s="10">
        <f>VLOOKUP(A1202,away!$A$2:$E$405,3,FALSE)</f>
        <v>1.3188405797101499</v>
      </c>
      <c r="I1202" s="10">
        <f>VLOOKUP(C1202,away!$B$2:$E$405,3,FALSE)</f>
        <v>0.77</v>
      </c>
      <c r="J1202" s="10">
        <f>VLOOKUP(B1202,home!$B$2:$E$405,4,FALSE)</f>
        <v>0.76</v>
      </c>
      <c r="K1202" s="12">
        <f t="shared" si="1512"/>
        <v>1.8932869565217376</v>
      </c>
      <c r="L1202" s="12">
        <f t="shared" si="1513"/>
        <v>0.77178550724637984</v>
      </c>
      <c r="M1202" s="13">
        <f t="shared" si="1514"/>
        <v>6.9594310284582073E-2</v>
      </c>
      <c r="N1202" s="13">
        <f t="shared" si="1515"/>
        <v>0.13176199990992585</v>
      </c>
      <c r="O1202" s="13">
        <f t="shared" si="1516"/>
        <v>5.3711880064448117E-2</v>
      </c>
      <c r="P1202" s="13">
        <f t="shared" si="1517"/>
        <v>0.10169200193627956</v>
      </c>
      <c r="Q1202" s="13">
        <f t="shared" si="1518"/>
        <v>0.12473163789734053</v>
      </c>
      <c r="R1202" s="13">
        <f t="shared" si="1519"/>
        <v>2.0727025300348399E-2</v>
      </c>
      <c r="S1202" s="13">
        <f t="shared" si="1520"/>
        <v>3.7148378996505742E-2</v>
      </c>
      <c r="T1202" s="13">
        <f t="shared" si="1521"/>
        <v>9.6266070424270725E-2</v>
      </c>
      <c r="U1202" s="13">
        <f t="shared" si="1522"/>
        <v>3.9242206648645667E-2</v>
      </c>
      <c r="V1202" s="13">
        <f t="shared" si="1523"/>
        <v>6.0312929053390994E-3</v>
      </c>
      <c r="W1202" s="13">
        <f t="shared" si="1524"/>
        <v>7.8717594365542418E-2</v>
      </c>
      <c r="X1202" s="13">
        <f t="shared" si="1525"/>
        <v>6.0753098496624913E-2</v>
      </c>
      <c r="Y1202" s="13">
        <f t="shared" si="1526"/>
        <v>2.3444180470003462E-2</v>
      </c>
      <c r="Z1202" s="13">
        <f t="shared" si="1527"/>
        <v>5.3322725783793139E-3</v>
      </c>
      <c r="AA1202" s="13">
        <f t="shared" si="1528"/>
        <v>1.009552212126409E-2</v>
      </c>
      <c r="AB1202" s="13">
        <f t="shared" si="1529"/>
        <v>9.5568601757329858E-3</v>
      </c>
      <c r="AC1202" s="13">
        <f t="shared" si="1530"/>
        <v>5.5081213473126653E-4</v>
      </c>
      <c r="AD1202" s="13">
        <f t="shared" si="1531"/>
        <v>3.7258748665262603E-2</v>
      </c>
      <c r="AE1202" s="13">
        <f t="shared" si="1532"/>
        <v>2.8755762237985073E-2</v>
      </c>
      <c r="AF1202" s="13">
        <f t="shared" si="1533"/>
        <v>1.10966402725498E-2</v>
      </c>
      <c r="AG1202" s="13">
        <f t="shared" si="1534"/>
        <v>2.854742047160152E-3</v>
      </c>
      <c r="AH1202" s="13">
        <f t="shared" si="1535"/>
        <v>1.0288426741701098E-3</v>
      </c>
      <c r="AI1202" s="13">
        <f t="shared" si="1536"/>
        <v>1.9478944153192128E-3</v>
      </c>
      <c r="AJ1202" s="13">
        <f t="shared" si="1537"/>
        <v>1.8439615446027018E-3</v>
      </c>
      <c r="AK1202" s="13">
        <f t="shared" si="1538"/>
        <v>1.163716113574657E-3</v>
      </c>
      <c r="AL1202" s="13">
        <f t="shared" si="1539"/>
        <v>3.2194119572460213E-5</v>
      </c>
      <c r="AM1202" s="13">
        <f t="shared" si="1540"/>
        <v>1.4108300572852693E-2</v>
      </c>
      <c r="AN1202" s="13">
        <f t="shared" si="1541"/>
        <v>1.0888581914003504E-2</v>
      </c>
      <c r="AO1202" s="13">
        <f t="shared" si="1542"/>
        <v>4.2018248578464751E-3</v>
      </c>
      <c r="AP1202" s="13">
        <f t="shared" si="1543"/>
        <v>1.080969176424497E-3</v>
      </c>
      <c r="AQ1202" s="13">
        <f t="shared" si="1544"/>
        <v>2.085690860361204E-4</v>
      </c>
      <c r="AR1202" s="13">
        <f t="shared" si="1545"/>
        <v>1.5880917303222008E-4</v>
      </c>
      <c r="AS1202" s="13">
        <f t="shared" si="1546"/>
        <v>3.0067133587790591E-4</v>
      </c>
      <c r="AT1202" s="13">
        <f t="shared" si="1547"/>
        <v>2.8462855920880295E-4</v>
      </c>
      <c r="AU1202" s="13">
        <f t="shared" si="1548"/>
        <v>1.7962784620120052E-4</v>
      </c>
      <c r="AV1202" s="13">
        <f t="shared" si="1549"/>
        <v>8.5021764560206403E-5</v>
      </c>
      <c r="AW1202" s="13">
        <f t="shared" si="1550"/>
        <v>1.306733767503568E-6</v>
      </c>
      <c r="AX1202" s="13">
        <f t="shared" si="1551"/>
        <v>4.4518435755450192E-3</v>
      </c>
      <c r="AY1202" s="13">
        <f t="shared" si="1552"/>
        <v>3.4358683521335492E-3</v>
      </c>
      <c r="AZ1202" s="13">
        <f t="shared" si="1553"/>
        <v>1.325876699491587E-3</v>
      </c>
      <c r="BA1202" s="13">
        <f t="shared" si="1554"/>
        <v>3.4109747368775688E-4</v>
      </c>
      <c r="BB1202" s="13">
        <f t="shared" si="1555"/>
        <v>6.5813521687641018E-5</v>
      </c>
      <c r="BC1202" s="13">
        <f t="shared" si="1556"/>
        <v>1.0158784443873333E-5</v>
      </c>
      <c r="BD1202" s="13">
        <f t="shared" si="1557"/>
        <v>2.0427769694008334E-5</v>
      </c>
      <c r="BE1202" s="13">
        <f t="shared" si="1558"/>
        <v>3.8675629912496023E-5</v>
      </c>
      <c r="BF1202" s="13">
        <f t="shared" si="1559"/>
        <v>3.6612032824295353E-5</v>
      </c>
      <c r="BG1202" s="13">
        <f t="shared" si="1560"/>
        <v>2.3105694732661363E-5</v>
      </c>
      <c r="BH1202" s="13">
        <f t="shared" si="1561"/>
        <v>1.093642761468019E-5</v>
      </c>
      <c r="BI1202" s="13">
        <f t="shared" si="1562"/>
        <v>4.1411591507636329E-6</v>
      </c>
      <c r="BJ1202" s="14">
        <f t="shared" si="1563"/>
        <v>0.63575937880081823</v>
      </c>
      <c r="BK1202" s="14">
        <f t="shared" si="1564"/>
        <v>0.21848485872914375</v>
      </c>
      <c r="BL1202" s="14">
        <f t="shared" si="1565"/>
        <v>0.14046056645091518</v>
      </c>
      <c r="BM1202" s="14">
        <f t="shared" si="1566"/>
        <v>0.49438365954796593</v>
      </c>
      <c r="BN1202" s="14">
        <f t="shared" si="1567"/>
        <v>0.50221885539292455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1.6231884057971</v>
      </c>
      <c r="F1203" s="10">
        <f>VLOOKUP(B1203,home!$B$2:$E$405,3,FALSE)</f>
        <v>1.54</v>
      </c>
      <c r="G1203" s="10">
        <f>VLOOKUP(C1203,away!$B$2:$E$405,4,FALSE)</f>
        <v>0.92</v>
      </c>
      <c r="H1203" s="10">
        <f>VLOOKUP(A1203,away!$A$2:$E$405,3,FALSE)</f>
        <v>1.3188405797101499</v>
      </c>
      <c r="I1203" s="10">
        <f>VLOOKUP(C1203,away!$B$2:$E$405,3,FALSE)</f>
        <v>0.62</v>
      </c>
      <c r="J1203" s="10">
        <f>VLOOKUP(B1203,home!$B$2:$E$405,4,FALSE)</f>
        <v>1.1399999999999999</v>
      </c>
      <c r="K1203" s="12">
        <f t="shared" si="1512"/>
        <v>2.2997333333333314</v>
      </c>
      <c r="L1203" s="12">
        <f t="shared" si="1513"/>
        <v>0.93215652173913388</v>
      </c>
      <c r="M1203" s="13">
        <f t="shared" si="1514"/>
        <v>3.948281144501594E-2</v>
      </c>
      <c r="N1203" s="13">
        <f t="shared" si="1515"/>
        <v>9.0799937573817935E-2</v>
      </c>
      <c r="O1203" s="13">
        <f t="shared" si="1516"/>
        <v>3.680416018506813E-2</v>
      </c>
      <c r="P1203" s="13">
        <f t="shared" si="1517"/>
        <v>8.4639753982940616E-2</v>
      </c>
      <c r="Q1203" s="13">
        <f t="shared" si="1518"/>
        <v>0.10440782155154736</v>
      </c>
      <c r="R1203" s="13">
        <f t="shared" si="1519"/>
        <v>1.7153618971821508E-2</v>
      </c>
      <c r="S1203" s="13">
        <f t="shared" si="1520"/>
        <v>4.536080190407156E-2</v>
      </c>
      <c r="T1203" s="13">
        <f t="shared" si="1521"/>
        <v>9.7324431779850576E-2</v>
      </c>
      <c r="U1203" s="13">
        <f t="shared" si="1522"/>
        <v>3.9448749336796957E-2</v>
      </c>
      <c r="V1203" s="13">
        <f t="shared" si="1523"/>
        <v>1.0804496587292581E-2</v>
      </c>
      <c r="W1203" s="13">
        <f t="shared" si="1524"/>
        <v>8.0036715827603883E-2</v>
      </c>
      <c r="X1203" s="13">
        <f t="shared" si="1525"/>
        <v>7.4606746637282728E-2</v>
      </c>
      <c r="Y1203" s="13">
        <f t="shared" si="1526"/>
        <v>3.4772582721841139E-2</v>
      </c>
      <c r="Z1203" s="13">
        <f t="shared" si="1527"/>
        <v>5.3299525986705192E-3</v>
      </c>
      <c r="AA1203" s="13">
        <f t="shared" si="1528"/>
        <v>1.2257469656249208E-2</v>
      </c>
      <c r="AB1203" s="13">
        <f t="shared" si="1529"/>
        <v>1.4094455775399077E-2</v>
      </c>
      <c r="AC1203" s="13">
        <f t="shared" si="1530"/>
        <v>1.4476076734231097E-3</v>
      </c>
      <c r="AD1203" s="13">
        <f t="shared" si="1531"/>
        <v>4.6015775819817042E-2</v>
      </c>
      <c r="AE1203" s="13">
        <f t="shared" si="1532"/>
        <v>4.2893905533328398E-2</v>
      </c>
      <c r="AF1203" s="13">
        <f t="shared" si="1533"/>
        <v>1.9991916892877191E-2</v>
      </c>
      <c r="AG1203" s="13">
        <f t="shared" si="1534"/>
        <v>6.211865237920746E-3</v>
      </c>
      <c r="AH1203" s="13">
        <f t="shared" si="1535"/>
        <v>1.2420875188527921E-3</v>
      </c>
      <c r="AI1203" s="13">
        <f t="shared" si="1536"/>
        <v>2.8564700700230588E-3</v>
      </c>
      <c r="AJ1203" s="13">
        <f t="shared" si="1537"/>
        <v>3.2845597178505124E-3</v>
      </c>
      <c r="AK1203" s="13">
        <f t="shared" si="1538"/>
        <v>2.5178704894882483E-3</v>
      </c>
      <c r="AL1203" s="13">
        <f t="shared" si="1539"/>
        <v>1.2413012433319583E-4</v>
      </c>
      <c r="AM1203" s="13">
        <f t="shared" si="1540"/>
        <v>2.1164802702405405E-2</v>
      </c>
      <c r="AN1203" s="13">
        <f t="shared" si="1541"/>
        <v>1.9728908870369245E-2</v>
      </c>
      <c r="AO1203" s="13">
        <f t="shared" si="1542"/>
        <v>9.1952155351558672E-3</v>
      </c>
      <c r="AP1203" s="13">
        <f t="shared" si="1543"/>
        <v>2.8571267099641814E-3</v>
      </c>
      <c r="AQ1203" s="13">
        <f t="shared" si="1544"/>
        <v>6.6582232403204647E-4</v>
      </c>
      <c r="AR1203" s="13">
        <f t="shared" si="1545"/>
        <v>2.3156399625388199E-4</v>
      </c>
      <c r="AS1203" s="13">
        <f t="shared" si="1546"/>
        <v>5.3253544098492717E-4</v>
      </c>
      <c r="AT1203" s="13">
        <f t="shared" si="1547"/>
        <v>6.1234475240720112E-4</v>
      </c>
      <c r="AU1203" s="13">
        <f t="shared" si="1548"/>
        <v>4.6940987953419537E-4</v>
      </c>
      <c r="AV1203" s="13">
        <f t="shared" si="1549"/>
        <v>2.6987938674019331E-4</v>
      </c>
      <c r="AW1203" s="13">
        <f t="shared" si="1550"/>
        <v>7.3916434919652322E-6</v>
      </c>
      <c r="AX1203" s="13">
        <f t="shared" si="1551"/>
        <v>8.1122337113575197E-3</v>
      </c>
      <c r="AY1203" s="13">
        <f t="shared" si="1552"/>
        <v>7.5618715599139715E-3</v>
      </c>
      <c r="AZ1203" s="13">
        <f t="shared" si="1553"/>
        <v>3.5244239455637424E-3</v>
      </c>
      <c r="BA1203" s="13">
        <f t="shared" si="1554"/>
        <v>1.0951049220769378E-3</v>
      </c>
      <c r="BB1203" s="13">
        <f t="shared" si="1555"/>
        <v>2.5520229877566084E-4</v>
      </c>
      <c r="BC1203" s="13">
        <f t="shared" si="1556"/>
        <v>4.7577697433310264E-5</v>
      </c>
      <c r="BD1203" s="13">
        <f t="shared" si="1557"/>
        <v>3.5975648218005396E-5</v>
      </c>
      <c r="BE1203" s="13">
        <f t="shared" si="1558"/>
        <v>8.2734397395220881E-5</v>
      </c>
      <c r="BF1203" s="13">
        <f t="shared" si="1559"/>
        <v>9.5133525751517922E-5</v>
      </c>
      <c r="BG1203" s="13">
        <f t="shared" si="1560"/>
        <v>7.2927246762763531E-5</v>
      </c>
      <c r="BH1203" s="13">
        <f t="shared" si="1561"/>
        <v>4.1928305072138167E-5</v>
      </c>
      <c r="BI1203" s="13">
        <f t="shared" si="1562"/>
        <v>1.9284784156913001E-5</v>
      </c>
      <c r="BJ1203" s="14">
        <f t="shared" si="1563"/>
        <v>0.67126998985293485</v>
      </c>
      <c r="BK1203" s="14">
        <f t="shared" si="1564"/>
        <v>0.18942147327699096</v>
      </c>
      <c r="BL1203" s="14">
        <f t="shared" si="1565"/>
        <v>0.13212315908482647</v>
      </c>
      <c r="BM1203" s="14">
        <f t="shared" si="1566"/>
        <v>0.6173019911867893</v>
      </c>
      <c r="BN1203" s="14">
        <f t="shared" si="1567"/>
        <v>0.37328810371021148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1.6231884057971</v>
      </c>
      <c r="F1204" s="10">
        <f>VLOOKUP(B1204,home!$B$2:$E$405,3,FALSE)</f>
        <v>2.0499999999999998</v>
      </c>
      <c r="G1204" s="10">
        <f>VLOOKUP(C1204,away!$B$2:$E$405,4,FALSE)</f>
        <v>1.23</v>
      </c>
      <c r="H1204" s="10">
        <f>VLOOKUP(A1204,away!$A$2:$E$405,3,FALSE)</f>
        <v>1.3188405797101499</v>
      </c>
      <c r="I1204" s="10">
        <f>VLOOKUP(C1204,away!$B$2:$E$405,3,FALSE)</f>
        <v>1.03</v>
      </c>
      <c r="J1204" s="10">
        <f>VLOOKUP(B1204,home!$B$2:$E$405,4,FALSE)</f>
        <v>0.76</v>
      </c>
      <c r="K1204" s="12">
        <f t="shared" si="1512"/>
        <v>4.0928695652173879</v>
      </c>
      <c r="L1204" s="12">
        <f t="shared" si="1513"/>
        <v>1.0323884057971053</v>
      </c>
      <c r="M1204" s="13">
        <f t="shared" si="1514"/>
        <v>5.9446836025887776E-3</v>
      </c>
      <c r="N1204" s="13">
        <f t="shared" si="1515"/>
        <v>2.4330814591882462E-2</v>
      </c>
      <c r="O1204" s="13">
        <f t="shared" si="1516"/>
        <v>6.1372224274448195E-3</v>
      </c>
      <c r="P1204" s="13">
        <f t="shared" si="1517"/>
        <v>2.5118850888258482E-2</v>
      </c>
      <c r="Q1204" s="13">
        <f t="shared" si="1518"/>
        <v>4.9791425270031421E-2</v>
      </c>
      <c r="R1204" s="13">
        <f t="shared" si="1519"/>
        <v>3.167998638945999E-3</v>
      </c>
      <c r="S1204" s="13">
        <f t="shared" si="1520"/>
        <v>2.653449334426294E-2</v>
      </c>
      <c r="T1204" s="13">
        <f t="shared" si="1521"/>
        <v>5.1404090156893435E-2</v>
      </c>
      <c r="U1204" s="13">
        <f t="shared" si="1522"/>
        <v>1.2966205211992186E-2</v>
      </c>
      <c r="V1204" s="13">
        <f t="shared" si="1523"/>
        <v>1.245774144630068E-2</v>
      </c>
      <c r="W1204" s="13">
        <f t="shared" si="1524"/>
        <v>6.7929936365502527E-2</v>
      </c>
      <c r="X1204" s="13">
        <f t="shared" si="1525"/>
        <v>7.0130078710279958E-2</v>
      </c>
      <c r="Y1204" s="13">
        <f t="shared" si="1526"/>
        <v>3.6200740079065714E-2</v>
      </c>
      <c r="Z1204" s="13">
        <f t="shared" si="1527"/>
        <v>1.0902016881429533E-3</v>
      </c>
      <c r="AA1204" s="13">
        <f t="shared" si="1528"/>
        <v>4.4620533093489116E-3</v>
      </c>
      <c r="AB1204" s="13">
        <f t="shared" si="1529"/>
        <v>9.1313010941058426E-3</v>
      </c>
      <c r="AC1204" s="13">
        <f t="shared" si="1530"/>
        <v>3.2899579976997527E-3</v>
      </c>
      <c r="AD1204" s="13">
        <f t="shared" si="1531"/>
        <v>6.9507092279379804E-2</v>
      </c>
      <c r="AE1204" s="13">
        <f t="shared" si="1532"/>
        <v>7.1758316189901195E-2</v>
      </c>
      <c r="AF1204" s="13">
        <f t="shared" si="1533"/>
        <v>3.7041226826988349E-2</v>
      </c>
      <c r="AG1204" s="13">
        <f t="shared" si="1534"/>
        <v>1.2746977704227827E-2</v>
      </c>
      <c r="AH1204" s="13">
        <f t="shared" si="1535"/>
        <v>2.8137789570480414E-4</v>
      </c>
      <c r="AI1204" s="13">
        <f t="shared" si="1536"/>
        <v>1.1516430256551051E-3</v>
      </c>
      <c r="AJ1204" s="13">
        <f t="shared" si="1537"/>
        <v>2.3567623448493232E-3</v>
      </c>
      <c r="AK1204" s="13">
        <f t="shared" si="1538"/>
        <v>3.2153069578947208E-3</v>
      </c>
      <c r="AL1204" s="13">
        <f t="shared" si="1539"/>
        <v>5.5605963174804236E-4</v>
      </c>
      <c r="AM1204" s="13">
        <f t="shared" si="1540"/>
        <v>5.6896692511406E-2</v>
      </c>
      <c r="AN1204" s="13">
        <f t="shared" si="1541"/>
        <v>5.873948567697853E-2</v>
      </c>
      <c r="AO1204" s="13">
        <f t="shared" si="1542"/>
        <v>3.0320981987698881E-2</v>
      </c>
      <c r="AP1204" s="13">
        <f t="shared" si="1543"/>
        <v>1.0434343418827733E-2</v>
      </c>
      <c r="AQ1204" s="13">
        <f t="shared" si="1544"/>
        <v>2.6930737919257704E-3</v>
      </c>
      <c r="AR1204" s="13">
        <f t="shared" si="1545"/>
        <v>5.8098255434645398E-5</v>
      </c>
      <c r="AS1204" s="13">
        <f t="shared" si="1546"/>
        <v>2.3778858146068584E-4</v>
      </c>
      <c r="AT1204" s="13">
        <f t="shared" si="1547"/>
        <v>4.8661882400832828E-4</v>
      </c>
      <c r="AU1204" s="13">
        <f t="shared" si="1548"/>
        <v>6.638891248818544E-4</v>
      </c>
      <c r="AV1204" s="13">
        <f t="shared" si="1549"/>
        <v>6.7930289847693706E-4</v>
      </c>
      <c r="AW1204" s="13">
        <f t="shared" si="1550"/>
        <v>6.5266434817192622E-5</v>
      </c>
      <c r="AX1204" s="13">
        <f t="shared" si="1551"/>
        <v>3.8811790190244277E-2</v>
      </c>
      <c r="AY1204" s="13">
        <f t="shared" si="1552"/>
        <v>4.0068842200638013E-2</v>
      </c>
      <c r="AZ1204" s="13">
        <f t="shared" si="1553"/>
        <v>2.0683304060826226E-2</v>
      </c>
      <c r="BA1204" s="13">
        <f t="shared" si="1554"/>
        <v>7.117734435324396E-3</v>
      </c>
      <c r="BB1204" s="13">
        <f t="shared" si="1555"/>
        <v>1.8370666266429279E-3</v>
      </c>
      <c r="BC1204" s="13">
        <f t="shared" si="1556"/>
        <v>3.7931325720459182E-4</v>
      </c>
      <c r="BD1204" s="13">
        <f t="shared" si="1557"/>
        <v>9.9966608846277585E-6</v>
      </c>
      <c r="BE1204" s="13">
        <f t="shared" si="1558"/>
        <v>4.0915029088492076E-5</v>
      </c>
      <c r="BF1204" s="13">
        <f t="shared" si="1559"/>
        <v>8.3729938658136662E-5</v>
      </c>
      <c r="BG1204" s="13">
        <f t="shared" si="1560"/>
        <v>1.1423190587713547E-4</v>
      </c>
      <c r="BH1204" s="13">
        <f t="shared" si="1561"/>
        <v>1.1688407273532628E-4</v>
      </c>
      <c r="BI1204" s="13">
        <f t="shared" si="1562"/>
        <v>9.5678252791414457E-5</v>
      </c>
      <c r="BJ1204" s="14">
        <f t="shared" si="1563"/>
        <v>0.75882332633187</v>
      </c>
      <c r="BK1204" s="14">
        <f t="shared" si="1564"/>
        <v>0.11397062911149669</v>
      </c>
      <c r="BL1204" s="14">
        <f t="shared" si="1565"/>
        <v>4.5457004450239299E-2</v>
      </c>
      <c r="BM1204" s="14">
        <f t="shared" si="1566"/>
        <v>0.76484659039677638</v>
      </c>
      <c r="BN1204" s="14">
        <f t="shared" si="1567"/>
        <v>0.11449099541915196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1.2931034482758601</v>
      </c>
      <c r="F1205" s="10">
        <f>VLOOKUP(B1205,home!$B$2:$E$405,3,FALSE)</f>
        <v>0.26</v>
      </c>
      <c r="G1205" s="10">
        <f>VLOOKUP(C1205,away!$B$2:$E$405,4,FALSE)</f>
        <v>0.77</v>
      </c>
      <c r="H1205" s="10">
        <f>VLOOKUP(A1205,away!$A$2:$E$405,3,FALSE)</f>
        <v>1.13793103448276</v>
      </c>
      <c r="I1205" s="10">
        <f>VLOOKUP(C1205,away!$B$2:$E$405,3,FALSE)</f>
        <v>1.55</v>
      </c>
      <c r="J1205" s="10">
        <f>VLOOKUP(B1205,home!$B$2:$E$405,4,FALSE)</f>
        <v>2.0499999999999998</v>
      </c>
      <c r="K1205" s="12">
        <f t="shared" si="1512"/>
        <v>0.2588793103448272</v>
      </c>
      <c r="L1205" s="12">
        <f t="shared" si="1513"/>
        <v>3.6157758620689697</v>
      </c>
      <c r="M1205" s="13">
        <f t="shared" si="1514"/>
        <v>2.0761495775982131E-2</v>
      </c>
      <c r="N1205" s="13">
        <f t="shared" si="1515"/>
        <v>5.3747217082132969E-3</v>
      </c>
      <c r="O1205" s="13">
        <f t="shared" si="1516"/>
        <v>7.5068915287243063E-2</v>
      </c>
      <c r="P1205" s="13">
        <f t="shared" si="1517"/>
        <v>1.943378901789574E-2</v>
      </c>
      <c r="Q1205" s="13">
        <f t="shared" si="1518"/>
        <v>6.9570212455881484E-4</v>
      </c>
      <c r="R1205" s="13">
        <f t="shared" si="1519"/>
        <v>0.13571618594365692</v>
      </c>
      <c r="S1205" s="13">
        <f t="shared" si="1520"/>
        <v>4.5477474222858491E-3</v>
      </c>
      <c r="T1205" s="13">
        <f t="shared" si="1521"/>
        <v>2.5155029491698623E-3</v>
      </c>
      <c r="U1205" s="13">
        <f t="shared" si="1522"/>
        <v>3.5134112619724232E-2</v>
      </c>
      <c r="V1205" s="13">
        <f t="shared" si="1523"/>
        <v>4.7299077562194895E-4</v>
      </c>
      <c r="W1205" s="13">
        <f t="shared" si="1524"/>
        <v>6.0034295403739063E-5</v>
      </c>
      <c r="X1205" s="13">
        <f t="shared" si="1525"/>
        <v>2.1707055621715779E-4</v>
      </c>
      <c r="Y1205" s="13">
        <f t="shared" si="1526"/>
        <v>3.9243923876794234E-4</v>
      </c>
      <c r="Z1205" s="13">
        <f t="shared" si="1527"/>
        <v>0.16357310307571288</v>
      </c>
      <c r="AA1205" s="13">
        <f t="shared" si="1528"/>
        <v>4.2345692115203885E-2</v>
      </c>
      <c r="AB1205" s="13">
        <f t="shared" si="1529"/>
        <v>5.4812117854291832E-3</v>
      </c>
      <c r="AC1205" s="13">
        <f t="shared" si="1530"/>
        <v>2.7671425508156159E-5</v>
      </c>
      <c r="AD1205" s="13">
        <f t="shared" si="1531"/>
        <v>3.8854092477893969E-6</v>
      </c>
      <c r="AE1205" s="13">
        <f t="shared" si="1532"/>
        <v>1.4048768972416454E-5</v>
      </c>
      <c r="AF1205" s="13">
        <f t="shared" si="1533"/>
        <v>2.5398599871123457E-5</v>
      </c>
      <c r="AG1205" s="13">
        <f t="shared" si="1534"/>
        <v>3.0611881448118748E-5</v>
      </c>
      <c r="AH1205" s="13">
        <f t="shared" si="1535"/>
        <v>0.14786091944622054</v>
      </c>
      <c r="AI1205" s="13">
        <f t="shared" si="1536"/>
        <v>3.8278132853189616E-2</v>
      </c>
      <c r="AJ1205" s="13">
        <f t="shared" si="1537"/>
        <v>4.9547083171607E-3</v>
      </c>
      <c r="AK1205" s="13">
        <f t="shared" si="1538"/>
        <v>4.2755715736878073E-4</v>
      </c>
      <c r="AL1205" s="13">
        <f t="shared" si="1539"/>
        <v>1.0360730285570882E-6</v>
      </c>
      <c r="AM1205" s="13">
        <f t="shared" si="1540"/>
        <v>2.0117041329502656E-7</v>
      </c>
      <c r="AN1205" s="13">
        <f t="shared" si="1541"/>
        <v>7.2738712455459556E-7</v>
      </c>
      <c r="AO1205" s="13">
        <f t="shared" si="1542"/>
        <v>1.3150344036721313E-6</v>
      </c>
      <c r="AP1205" s="13">
        <f t="shared" si="1543"/>
        <v>1.584956551529318E-6</v>
      </c>
      <c r="AQ1205" s="13">
        <f t="shared" si="1544"/>
        <v>1.4327119103619451E-6</v>
      </c>
      <c r="AR1205" s="13">
        <f t="shared" si="1545"/>
        <v>0.10692638869539367</v>
      </c>
      <c r="AS1205" s="13">
        <f t="shared" si="1546"/>
        <v>2.768102976312644E-2</v>
      </c>
      <c r="AT1205" s="13">
        <f t="shared" si="1547"/>
        <v>3.5830229473564038E-3</v>
      </c>
      <c r="AU1205" s="13">
        <f t="shared" si="1548"/>
        <v>3.0919016985377215E-4</v>
      </c>
      <c r="AV1205" s="13">
        <f t="shared" si="1549"/>
        <v>2.0010734484286118E-5</v>
      </c>
      <c r="AW1205" s="13">
        <f t="shared" si="1550"/>
        <v>2.6939325113831962E-8</v>
      </c>
      <c r="AX1205" s="13">
        <f t="shared" si="1551"/>
        <v>8.6798096426000624E-9</v>
      </c>
      <c r="AY1205" s="13">
        <f t="shared" si="1552"/>
        <v>3.1384246193066798E-8</v>
      </c>
      <c r="AZ1205" s="13">
        <f t="shared" si="1553"/>
        <v>5.673919991706046E-8</v>
      </c>
      <c r="BA1205" s="13">
        <f t="shared" si="1554"/>
        <v>6.8385409831070957E-8</v>
      </c>
      <c r="BB1205" s="13">
        <f t="shared" si="1555"/>
        <v>6.1816578546220096E-8</v>
      </c>
      <c r="BC1205" s="13">
        <f t="shared" si="1556"/>
        <v>4.4702978516622613E-8</v>
      </c>
      <c r="BD1205" s="13">
        <f t="shared" si="1557"/>
        <v>6.4436975877168137E-2</v>
      </c>
      <c r="BE1205" s="13">
        <f t="shared" si="1558"/>
        <v>1.6681399875787553E-2</v>
      </c>
      <c r="BF1205" s="13">
        <f t="shared" si="1559"/>
        <v>2.1592346477150833E-3</v>
      </c>
      <c r="BG1205" s="13">
        <f t="shared" si="1560"/>
        <v>1.8632705882437904E-4</v>
      </c>
      <c r="BH1205" s="13">
        <f t="shared" si="1561"/>
        <v>1.2059055121758816E-5</v>
      </c>
      <c r="BI1205" s="13">
        <f t="shared" si="1562"/>
        <v>6.2436797466623565E-7</v>
      </c>
      <c r="BJ1205" s="14">
        <f t="shared" si="1563"/>
        <v>9.3349485004963189E-3</v>
      </c>
      <c r="BK1205" s="14">
        <f t="shared" si="1564"/>
        <v>4.5244761874568579E-2</v>
      </c>
      <c r="BL1205" s="14">
        <f t="shared" si="1565"/>
        <v>0.7072636987180031</v>
      </c>
      <c r="BM1205" s="14">
        <f t="shared" si="1566"/>
        <v>0.66836569786630962</v>
      </c>
      <c r="BN1205" s="14">
        <f t="shared" si="1567"/>
        <v>0.25705080985754997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1.2931034482758601</v>
      </c>
      <c r="F1206" s="10">
        <f>VLOOKUP(B1206,home!$B$2:$E$405,3,FALSE)</f>
        <v>1.29</v>
      </c>
      <c r="G1206" s="10">
        <f>VLOOKUP(C1206,away!$B$2:$E$405,4,FALSE)</f>
        <v>0</v>
      </c>
      <c r="H1206" s="10">
        <f>VLOOKUP(A1206,away!$A$2:$E$405,3,FALSE)</f>
        <v>1.13793103448276</v>
      </c>
      <c r="I1206" s="10">
        <f>VLOOKUP(C1206,away!$B$2:$E$405,3,FALSE)</f>
        <v>0.26</v>
      </c>
      <c r="J1206" s="10">
        <f>VLOOKUP(B1206,home!$B$2:$E$405,4,FALSE)</f>
        <v>0.59</v>
      </c>
      <c r="K1206" s="12">
        <f t="shared" si="1512"/>
        <v>0</v>
      </c>
      <c r="L1206" s="12">
        <f t="shared" si="1513"/>
        <v>0.17455862068965536</v>
      </c>
      <c r="M1206" s="13">
        <f t="shared" si="1514"/>
        <v>0.83982762151183199</v>
      </c>
      <c r="N1206" s="13">
        <f t="shared" si="1515"/>
        <v>0</v>
      </c>
      <c r="O1206" s="13">
        <f t="shared" si="1516"/>
        <v>0.14659915122817932</v>
      </c>
      <c r="P1206" s="13">
        <f t="shared" si="1517"/>
        <v>0</v>
      </c>
      <c r="Q1206" s="13">
        <f t="shared" si="1518"/>
        <v>0</v>
      </c>
      <c r="R1206" s="13">
        <f t="shared" si="1519"/>
        <v>1.2795072816332588E-2</v>
      </c>
      <c r="S1206" s="13">
        <f t="shared" si="1520"/>
        <v>0</v>
      </c>
      <c r="T1206" s="13">
        <f t="shared" si="1521"/>
        <v>0</v>
      </c>
      <c r="U1206" s="13">
        <f t="shared" si="1522"/>
        <v>0</v>
      </c>
      <c r="V1206" s="13">
        <f t="shared" si="1523"/>
        <v>0</v>
      </c>
      <c r="W1206" s="13">
        <f t="shared" si="1524"/>
        <v>0</v>
      </c>
      <c r="X1206" s="13">
        <f t="shared" si="1525"/>
        <v>0</v>
      </c>
      <c r="Y1206" s="13">
        <f t="shared" si="1526"/>
        <v>0</v>
      </c>
      <c r="Z1206" s="13">
        <f t="shared" si="1527"/>
        <v>7.4449675414757401E-4</v>
      </c>
      <c r="AA1206" s="13">
        <f t="shared" si="1528"/>
        <v>0</v>
      </c>
      <c r="AB1206" s="13">
        <f t="shared" si="1529"/>
        <v>0</v>
      </c>
      <c r="AC1206" s="13">
        <f t="shared" si="1530"/>
        <v>0</v>
      </c>
      <c r="AD1206" s="13">
        <f t="shared" si="1531"/>
        <v>0</v>
      </c>
      <c r="AE1206" s="13">
        <f t="shared" si="1532"/>
        <v>0</v>
      </c>
      <c r="AF1206" s="13">
        <f t="shared" si="1533"/>
        <v>0</v>
      </c>
      <c r="AG1206" s="13">
        <f t="shared" si="1534"/>
        <v>0</v>
      </c>
      <c r="AH1206" s="13">
        <f t="shared" si="1535"/>
        <v>3.2489581627981475E-5</v>
      </c>
      <c r="AI1206" s="13">
        <f t="shared" si="1536"/>
        <v>0</v>
      </c>
      <c r="AJ1206" s="13">
        <f t="shared" si="1537"/>
        <v>0</v>
      </c>
      <c r="AK1206" s="13">
        <f t="shared" si="1538"/>
        <v>0</v>
      </c>
      <c r="AL1206" s="13">
        <f t="shared" si="1539"/>
        <v>0</v>
      </c>
      <c r="AM1206" s="13">
        <f t="shared" si="1540"/>
        <v>0</v>
      </c>
      <c r="AN1206" s="13">
        <f t="shared" si="1541"/>
        <v>0</v>
      </c>
      <c r="AO1206" s="13">
        <f t="shared" si="1542"/>
        <v>0</v>
      </c>
      <c r="AP1206" s="13">
        <f t="shared" si="1543"/>
        <v>0</v>
      </c>
      <c r="AQ1206" s="13">
        <f t="shared" si="1544"/>
        <v>0</v>
      </c>
      <c r="AR1206" s="13">
        <f t="shared" si="1545"/>
        <v>1.1342673111528827E-6</v>
      </c>
      <c r="AS1206" s="13">
        <f t="shared" si="1546"/>
        <v>0</v>
      </c>
      <c r="AT1206" s="13">
        <f t="shared" si="1547"/>
        <v>0</v>
      </c>
      <c r="AU1206" s="13">
        <f t="shared" si="1548"/>
        <v>0</v>
      </c>
      <c r="AV1206" s="13">
        <f t="shared" si="1549"/>
        <v>0</v>
      </c>
      <c r="AW1206" s="13">
        <f t="shared" si="1550"/>
        <v>0</v>
      </c>
      <c r="AX1206" s="13">
        <f t="shared" si="1551"/>
        <v>0</v>
      </c>
      <c r="AY1206" s="13">
        <f t="shared" si="1552"/>
        <v>0</v>
      </c>
      <c r="AZ1206" s="13">
        <f t="shared" si="1553"/>
        <v>0</v>
      </c>
      <c r="BA1206" s="13">
        <f t="shared" si="1554"/>
        <v>0</v>
      </c>
      <c r="BB1206" s="13">
        <f t="shared" si="1555"/>
        <v>0</v>
      </c>
      <c r="BC1206" s="13">
        <f t="shared" si="1556"/>
        <v>0</v>
      </c>
      <c r="BD1206" s="13">
        <f t="shared" si="1557"/>
        <v>3.2999356221368591E-8</v>
      </c>
      <c r="BE1206" s="13">
        <f t="shared" si="1558"/>
        <v>0</v>
      </c>
      <c r="BF1206" s="13">
        <f t="shared" si="1559"/>
        <v>0</v>
      </c>
      <c r="BG1206" s="13">
        <f t="shared" si="1560"/>
        <v>0</v>
      </c>
      <c r="BH1206" s="13">
        <f t="shared" si="1561"/>
        <v>0</v>
      </c>
      <c r="BI1206" s="13">
        <f t="shared" si="1562"/>
        <v>0</v>
      </c>
      <c r="BJ1206" s="14">
        <f t="shared" si="1563"/>
        <v>0</v>
      </c>
      <c r="BK1206" s="14">
        <f t="shared" si="1564"/>
        <v>0.83982762151183199</v>
      </c>
      <c r="BL1206" s="14">
        <f t="shared" si="1565"/>
        <v>0.15942788089280727</v>
      </c>
      <c r="BM1206" s="14">
        <f t="shared" si="1566"/>
        <v>7.781536024429297E-4</v>
      </c>
      <c r="BN1206" s="14">
        <f t="shared" si="1567"/>
        <v>0.99922184555634397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1.2931034482758601</v>
      </c>
      <c r="F1207" s="10">
        <f>VLOOKUP(B1207,home!$B$2:$E$405,3,FALSE)</f>
        <v>2.3199999999999998</v>
      </c>
      <c r="G1207" s="10" t="e">
        <f>VLOOKUP(C1207,away!$B$2:$E$405,4,FALSE)</f>
        <v>#N/A</v>
      </c>
      <c r="H1207" s="10">
        <f>VLOOKUP(A1207,away!$A$2:$E$405,3,FALSE)</f>
        <v>1.13793103448276</v>
      </c>
      <c r="I1207" s="10" t="e">
        <f>VLOOKUP(C1207,away!$B$2:$E$405,3,FALSE)</f>
        <v>#N/A</v>
      </c>
      <c r="J1207" s="10">
        <f>VLOOKUP(B1207,home!$B$2:$E$405,4,FALSE)</f>
        <v>0.44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1.2931034482758601</v>
      </c>
      <c r="F1208" s="10">
        <f>VLOOKUP(B1208,home!$B$2:$E$405,3,FALSE)</f>
        <v>4.25</v>
      </c>
      <c r="G1208" s="10">
        <f>VLOOKUP(C1208,away!$B$2:$E$405,4,FALSE)</f>
        <v>0.52</v>
      </c>
      <c r="H1208" s="10">
        <f>VLOOKUP(A1208,away!$A$2:$E$405,3,FALSE)</f>
        <v>1.13793103448276</v>
      </c>
      <c r="I1208" s="10">
        <f>VLOOKUP(C1208,away!$B$2:$E$405,3,FALSE)</f>
        <v>0.52</v>
      </c>
      <c r="J1208" s="10">
        <f>VLOOKUP(B1208,home!$B$2:$E$405,4,FALSE)</f>
        <v>1.32</v>
      </c>
      <c r="K1208" s="12">
        <f t="shared" si="1512"/>
        <v>2.8577586206896513</v>
      </c>
      <c r="L1208" s="12">
        <f t="shared" si="1513"/>
        <v>0.78107586206896651</v>
      </c>
      <c r="M1208" s="13">
        <f t="shared" si="1514"/>
        <v>2.6282959363127713E-2</v>
      </c>
      <c r="N1208" s="13">
        <f t="shared" si="1515"/>
        <v>7.5110353697214013E-2</v>
      </c>
      <c r="O1208" s="13">
        <f t="shared" si="1516"/>
        <v>2.0528985142278595E-2</v>
      </c>
      <c r="P1208" s="13">
        <f t="shared" si="1517"/>
        <v>5.8666884264356421E-2</v>
      </c>
      <c r="Q1208" s="13">
        <f t="shared" si="1518"/>
        <v>0.1073236303906311</v>
      </c>
      <c r="R1208" s="13">
        <f t="shared" si="1519"/>
        <v>8.0173473837031294E-3</v>
      </c>
      <c r="S1208" s="13">
        <f t="shared" si="1520"/>
        <v>3.2737973507236472E-2</v>
      </c>
      <c r="T1208" s="13">
        <f t="shared" si="1521"/>
        <v>8.3827897127733322E-2</v>
      </c>
      <c r="U1208" s="13">
        <f t="shared" si="1522"/>
        <v>2.2911643600841237E-2</v>
      </c>
      <c r="V1208" s="13">
        <f t="shared" si="1523"/>
        <v>8.1194767735370751E-3</v>
      </c>
      <c r="W1208" s="13">
        <f t="shared" si="1524"/>
        <v>0.10223500998417862</v>
      </c>
      <c r="X1208" s="13">
        <f t="shared" si="1525"/>
        <v>7.985329855702171E-2</v>
      </c>
      <c r="Y1208" s="13">
        <f t="shared" si="1526"/>
        <v>3.1185742004738146E-2</v>
      </c>
      <c r="Z1208" s="13">
        <f t="shared" si="1527"/>
        <v>2.0873855064107646E-3</v>
      </c>
      <c r="AA1208" s="13">
        <f t="shared" si="1528"/>
        <v>5.965243925647996E-3</v>
      </c>
      <c r="AB1208" s="13">
        <f t="shared" si="1529"/>
        <v>8.5236136265185707E-3</v>
      </c>
      <c r="AC1208" s="13">
        <f t="shared" si="1530"/>
        <v>1.132731091985811E-3</v>
      </c>
      <c r="AD1208" s="13">
        <f t="shared" si="1531"/>
        <v>7.3040745279644742E-2</v>
      </c>
      <c r="AE1208" s="13">
        <f t="shared" si="1532"/>
        <v>5.7050363085458321E-2</v>
      </c>
      <c r="AF1208" s="13">
        <f t="shared" si="1533"/>
        <v>2.2280330764160951E-2</v>
      </c>
      <c r="AG1208" s="13">
        <f t="shared" si="1534"/>
        <v>5.8008761862662428E-3</v>
      </c>
      <c r="AH1208" s="13">
        <f t="shared" si="1535"/>
        <v>4.0760160847251359E-4</v>
      </c>
      <c r="AI1208" s="13">
        <f t="shared" si="1536"/>
        <v>1.1648270104192935E-3</v>
      </c>
      <c r="AJ1208" s="13">
        <f t="shared" si="1537"/>
        <v>1.6643972153189456E-3</v>
      </c>
      <c r="AK1208" s="13">
        <f t="shared" si="1538"/>
        <v>1.5854818301098553E-3</v>
      </c>
      <c r="AL1208" s="13">
        <f t="shared" si="1539"/>
        <v>1.0113595346404936E-4</v>
      </c>
      <c r="AM1208" s="13">
        <f t="shared" si="1540"/>
        <v>4.1746563896900332E-2</v>
      </c>
      <c r="AN1208" s="13">
        <f t="shared" si="1541"/>
        <v>3.2607233384188618E-2</v>
      </c>
      <c r="AO1208" s="13">
        <f t="shared" si="1542"/>
        <v>1.2734361462619555E-2</v>
      </c>
      <c r="AP1208" s="13">
        <f t="shared" si="1543"/>
        <v>3.3155007857711312E-3</v>
      </c>
      <c r="AQ1208" s="13">
        <f t="shared" si="1544"/>
        <v>6.4741440860913049E-4</v>
      </c>
      <c r="AR1208" s="13">
        <f t="shared" si="1545"/>
        <v>6.3673555543673183E-5</v>
      </c>
      <c r="AS1208" s="13">
        <f t="shared" si="1546"/>
        <v>1.8196365226489338E-4</v>
      </c>
      <c r="AT1208" s="13">
        <f t="shared" si="1547"/>
        <v>2.6000409795608653E-4</v>
      </c>
      <c r="AU1208" s="13">
        <f t="shared" si="1548"/>
        <v>2.4767631744954761E-4</v>
      </c>
      <c r="AV1208" s="13">
        <f t="shared" si="1549"/>
        <v>1.7694978283302784E-4</v>
      </c>
      <c r="AW1208" s="13">
        <f t="shared" si="1550"/>
        <v>6.2707838722772704E-6</v>
      </c>
      <c r="AX1208" s="13">
        <f t="shared" si="1551"/>
        <v>1.98836004767564E-2</v>
      </c>
      <c r="AY1208" s="13">
        <f t="shared" si="1552"/>
        <v>1.553060038341742E-2</v>
      </c>
      <c r="AZ1208" s="13">
        <f t="shared" si="1553"/>
        <v>6.0652885414631914E-3</v>
      </c>
      <c r="BA1208" s="13">
        <f t="shared" si="1554"/>
        <v>1.5791501587401288E-3</v>
      </c>
      <c r="BB1208" s="13">
        <f t="shared" si="1555"/>
        <v>3.0835901789357282E-4</v>
      </c>
      <c r="BC1208" s="13">
        <f t="shared" si="1556"/>
        <v>4.8170357145592459E-5</v>
      </c>
      <c r="BD1208" s="13">
        <f t="shared" si="1557"/>
        <v>8.2889795478784581E-6</v>
      </c>
      <c r="BE1208" s="13">
        <f t="shared" si="1558"/>
        <v>2.368790275966987E-5</v>
      </c>
      <c r="BF1208" s="13">
        <f t="shared" si="1559"/>
        <v>3.3847154158752383E-5</v>
      </c>
      <c r="BG1208" s="13">
        <f t="shared" si="1560"/>
        <v>3.2242332194328734E-5</v>
      </c>
      <c r="BH1208" s="13">
        <f t="shared" si="1561"/>
        <v>2.3035200694870603E-5</v>
      </c>
      <c r="BI1208" s="13">
        <f t="shared" si="1562"/>
        <v>1.3165808673016537E-5</v>
      </c>
      <c r="BJ1208" s="14">
        <f t="shared" si="1563"/>
        <v>0.77217448995055216</v>
      </c>
      <c r="BK1208" s="14">
        <f t="shared" si="1564"/>
        <v>0.14257176133712496</v>
      </c>
      <c r="BL1208" s="14">
        <f t="shared" si="1565"/>
        <v>7.1833676127385865E-2</v>
      </c>
      <c r="BM1208" s="14">
        <f t="shared" si="1566"/>
        <v>0.67721282308061781</v>
      </c>
      <c r="BN1208" s="14">
        <f t="shared" si="1567"/>
        <v>0.29593016024131097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1.8444444444444399</v>
      </c>
      <c r="F1209" s="10">
        <f>VLOOKUP(B1209,home!$B$2:$E$405,3,FALSE)</f>
        <v>0.81</v>
      </c>
      <c r="G1209" s="10">
        <f>VLOOKUP(C1209,away!$B$2:$E$405,4,FALSE)</f>
        <v>1.36</v>
      </c>
      <c r="H1209" s="10">
        <f>VLOOKUP(A1209,away!$A$2:$E$405,3,FALSE)</f>
        <v>1.24444444444444</v>
      </c>
      <c r="I1209" s="10">
        <f>VLOOKUP(C1209,away!$B$2:$E$405,3,FALSE)</f>
        <v>0.27</v>
      </c>
      <c r="J1209" s="10">
        <f>VLOOKUP(B1209,home!$B$2:$E$405,4,FALSE)</f>
        <v>1.21</v>
      </c>
      <c r="K1209" s="12">
        <f t="shared" si="1512"/>
        <v>2.0318399999999954</v>
      </c>
      <c r="L1209" s="12">
        <f t="shared" si="1513"/>
        <v>0.40655999999999859</v>
      </c>
      <c r="M1209" s="13">
        <f t="shared" si="1514"/>
        <v>8.7300420449736474E-2</v>
      </c>
      <c r="N1209" s="13">
        <f t="shared" si="1515"/>
        <v>0.17738048628659214</v>
      </c>
      <c r="O1209" s="13">
        <f t="shared" si="1516"/>
        <v>3.5492858938044741E-2</v>
      </c>
      <c r="P1209" s="13">
        <f t="shared" si="1517"/>
        <v>7.211581050467665E-2</v>
      </c>
      <c r="Q1209" s="13">
        <f t="shared" si="1518"/>
        <v>0.18020438362827432</v>
      </c>
      <c r="R1209" s="13">
        <f t="shared" si="1519"/>
        <v>7.214988364925708E-3</v>
      </c>
      <c r="S1209" s="13">
        <f t="shared" si="1520"/>
        <v>1.4893084414584085E-2</v>
      </c>
      <c r="T1209" s="13">
        <f t="shared" si="1521"/>
        <v>7.3263894207910962E-2</v>
      </c>
      <c r="U1209" s="13">
        <f t="shared" si="1522"/>
        <v>1.4659701959390616E-2</v>
      </c>
      <c r="V1209" s="13">
        <f t="shared" si="1523"/>
        <v>1.3669615385321771E-3</v>
      </c>
      <c r="W1209" s="13">
        <f t="shared" si="1524"/>
        <v>0.12204882494375734</v>
      </c>
      <c r="X1209" s="13">
        <f t="shared" si="1525"/>
        <v>4.9620170269133811E-2</v>
      </c>
      <c r="Y1209" s="13">
        <f t="shared" si="1526"/>
        <v>1.0086788212309485E-2</v>
      </c>
      <c r="Z1209" s="13">
        <f t="shared" si="1527"/>
        <v>9.7777522321472899E-4</v>
      </c>
      <c r="AA1209" s="13">
        <f t="shared" si="1528"/>
        <v>1.9866828095366101E-3</v>
      </c>
      <c r="AB1209" s="13">
        <f t="shared" si="1529"/>
        <v>2.0183107998644288E-3</v>
      </c>
      <c r="AC1209" s="13">
        <f t="shared" si="1530"/>
        <v>7.0574931635585076E-5</v>
      </c>
      <c r="AD1209" s="13">
        <f t="shared" si="1531"/>
        <v>6.1995921118430872E-2</v>
      </c>
      <c r="AE1209" s="13">
        <f t="shared" si="1532"/>
        <v>2.5205061689909169E-2</v>
      </c>
      <c r="AF1209" s="13">
        <f t="shared" si="1533"/>
        <v>5.1236849403247173E-3</v>
      </c>
      <c r="AG1209" s="13">
        <f t="shared" si="1534"/>
        <v>6.9436178311280345E-4</v>
      </c>
      <c r="AH1209" s="13">
        <f t="shared" si="1535"/>
        <v>9.9381073687544662E-5</v>
      </c>
      <c r="AI1209" s="13">
        <f t="shared" si="1536"/>
        <v>2.0192644076130026E-4</v>
      </c>
      <c r="AJ1209" s="13">
        <f t="shared" si="1537"/>
        <v>2.0514110969821977E-4</v>
      </c>
      <c r="AK1209" s="13">
        <f t="shared" si="1538"/>
        <v>1.3893797077640994E-4</v>
      </c>
      <c r="AL1209" s="13">
        <f t="shared" si="1539"/>
        <v>2.3319788702015249E-6</v>
      </c>
      <c r="AM1209" s="13">
        <f t="shared" si="1540"/>
        <v>2.5193158473054443E-2</v>
      </c>
      <c r="AN1209" s="13">
        <f t="shared" si="1541"/>
        <v>1.0242530508804979E-2</v>
      </c>
      <c r="AO1209" s="13">
        <f t="shared" si="1542"/>
        <v>2.0821016018298688E-3</v>
      </c>
      <c r="AP1209" s="13">
        <f t="shared" si="1543"/>
        <v>2.8216640907998292E-4</v>
      </c>
      <c r="AQ1209" s="13">
        <f t="shared" si="1544"/>
        <v>2.8679393818889352E-5</v>
      </c>
      <c r="AR1209" s="13">
        <f t="shared" si="1545"/>
        <v>8.0808738636816122E-6</v>
      </c>
      <c r="AS1209" s="13">
        <f t="shared" si="1546"/>
        <v>1.6419042751182805E-5</v>
      </c>
      <c r="AT1209" s="13">
        <f t="shared" si="1547"/>
        <v>1.6680433911781603E-5</v>
      </c>
      <c r="AU1209" s="13">
        <f t="shared" si="1548"/>
        <v>1.1297324279771417E-5</v>
      </c>
      <c r="AV1209" s="13">
        <f t="shared" si="1549"/>
        <v>5.7385888411526795E-6</v>
      </c>
      <c r="AW1209" s="13">
        <f t="shared" si="1550"/>
        <v>5.3510161755237475E-8</v>
      </c>
      <c r="AX1209" s="13">
        <f t="shared" si="1551"/>
        <v>8.5314111853151374E-3</v>
      </c>
      <c r="AY1209" s="13">
        <f t="shared" si="1552"/>
        <v>3.4685305315017103E-3</v>
      </c>
      <c r="AZ1209" s="13">
        <f t="shared" si="1553"/>
        <v>7.050828864436651E-4</v>
      </c>
      <c r="BA1209" s="13">
        <f t="shared" si="1554"/>
        <v>9.5552832770845199E-5</v>
      </c>
      <c r="BB1209" s="13">
        <f t="shared" si="1555"/>
        <v>9.7119899228286684E-6</v>
      </c>
      <c r="BC1209" s="13">
        <f t="shared" si="1556"/>
        <v>7.897013246050427E-7</v>
      </c>
      <c r="BD1209" s="13">
        <f t="shared" si="1557"/>
        <v>5.4756001300306378E-7</v>
      </c>
      <c r="BE1209" s="13">
        <f t="shared" si="1558"/>
        <v>1.1125543368201423E-6</v>
      </c>
      <c r="BF1209" s="13">
        <f t="shared" si="1559"/>
        <v>1.1302662018623167E-6</v>
      </c>
      <c r="BG1209" s="13">
        <f t="shared" si="1560"/>
        <v>7.6550669319730801E-7</v>
      </c>
      <c r="BH1209" s="13">
        <f t="shared" si="1561"/>
        <v>3.8884677987650393E-7</v>
      </c>
      <c r="BI1209" s="13">
        <f t="shared" si="1562"/>
        <v>1.5801488824485469E-7</v>
      </c>
      <c r="BJ1209" s="14">
        <f t="shared" si="1563"/>
        <v>0.75626329259362246</v>
      </c>
      <c r="BK1209" s="14">
        <f t="shared" si="1564"/>
        <v>0.1792177143495369</v>
      </c>
      <c r="BL1209" s="14">
        <f t="shared" si="1565"/>
        <v>6.2080248479246147E-2</v>
      </c>
      <c r="BM1209" s="14">
        <f t="shared" si="1566"/>
        <v>0.4353616054520304</v>
      </c>
      <c r="BN1209" s="14">
        <f t="shared" si="1567"/>
        <v>0.55970894817225003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1.8444444444444399</v>
      </c>
      <c r="F1210" s="10">
        <f>VLOOKUP(B1210,home!$B$2:$E$405,3,FALSE)</f>
        <v>0.81</v>
      </c>
      <c r="G1210" s="10">
        <f>VLOOKUP(C1210,away!$B$2:$E$405,4,FALSE)</f>
        <v>0</v>
      </c>
      <c r="H1210" s="10">
        <f>VLOOKUP(A1210,away!$A$2:$E$405,3,FALSE)</f>
        <v>1.24444444444444</v>
      </c>
      <c r="I1210" s="10">
        <f>VLOOKUP(C1210,away!$B$2:$E$405,3,FALSE)</f>
        <v>0</v>
      </c>
      <c r="J1210" s="10">
        <f>VLOOKUP(B1210,home!$B$2:$E$405,4,FALSE)</f>
        <v>0.8</v>
      </c>
      <c r="K1210" s="12">
        <f t="shared" si="1512"/>
        <v>0</v>
      </c>
      <c r="L1210" s="12">
        <f t="shared" si="1513"/>
        <v>0</v>
      </c>
      <c r="M1210" s="13">
        <f t="shared" si="1514"/>
        <v>1</v>
      </c>
      <c r="N1210" s="13">
        <f t="shared" si="1515"/>
        <v>0</v>
      </c>
      <c r="O1210" s="13">
        <f t="shared" si="1516"/>
        <v>0</v>
      </c>
      <c r="P1210" s="13">
        <f t="shared" si="1517"/>
        <v>0</v>
      </c>
      <c r="Q1210" s="13">
        <f t="shared" si="1518"/>
        <v>0</v>
      </c>
      <c r="R1210" s="13">
        <f t="shared" si="1519"/>
        <v>0</v>
      </c>
      <c r="S1210" s="13">
        <f t="shared" si="1520"/>
        <v>0</v>
      </c>
      <c r="T1210" s="13">
        <f t="shared" si="1521"/>
        <v>0</v>
      </c>
      <c r="U1210" s="13">
        <f t="shared" si="1522"/>
        <v>0</v>
      </c>
      <c r="V1210" s="13">
        <f t="shared" si="1523"/>
        <v>0</v>
      </c>
      <c r="W1210" s="13">
        <f t="shared" si="1524"/>
        <v>0</v>
      </c>
      <c r="X1210" s="13">
        <f t="shared" si="1525"/>
        <v>0</v>
      </c>
      <c r="Y1210" s="13">
        <f t="shared" si="1526"/>
        <v>0</v>
      </c>
      <c r="Z1210" s="13">
        <f t="shared" si="1527"/>
        <v>0</v>
      </c>
      <c r="AA1210" s="13">
        <f t="shared" si="1528"/>
        <v>0</v>
      </c>
      <c r="AB1210" s="13">
        <f t="shared" si="1529"/>
        <v>0</v>
      </c>
      <c r="AC1210" s="13">
        <f t="shared" si="1530"/>
        <v>0</v>
      </c>
      <c r="AD1210" s="13">
        <f t="shared" si="1531"/>
        <v>0</v>
      </c>
      <c r="AE1210" s="13">
        <f t="shared" si="1532"/>
        <v>0</v>
      </c>
      <c r="AF1210" s="13">
        <f t="shared" si="1533"/>
        <v>0</v>
      </c>
      <c r="AG1210" s="13">
        <f t="shared" si="1534"/>
        <v>0</v>
      </c>
      <c r="AH1210" s="13">
        <f t="shared" si="1535"/>
        <v>0</v>
      </c>
      <c r="AI1210" s="13">
        <f t="shared" si="1536"/>
        <v>0</v>
      </c>
      <c r="AJ1210" s="13">
        <f t="shared" si="1537"/>
        <v>0</v>
      </c>
      <c r="AK1210" s="13">
        <f t="shared" si="1538"/>
        <v>0</v>
      </c>
      <c r="AL1210" s="13">
        <f t="shared" si="1539"/>
        <v>0</v>
      </c>
      <c r="AM1210" s="13">
        <f t="shared" si="1540"/>
        <v>0</v>
      </c>
      <c r="AN1210" s="13">
        <f t="shared" si="1541"/>
        <v>0</v>
      </c>
      <c r="AO1210" s="13">
        <f t="shared" si="1542"/>
        <v>0</v>
      </c>
      <c r="AP1210" s="13">
        <f t="shared" si="1543"/>
        <v>0</v>
      </c>
      <c r="AQ1210" s="13">
        <f t="shared" si="1544"/>
        <v>0</v>
      </c>
      <c r="AR1210" s="13">
        <f t="shared" si="1545"/>
        <v>0</v>
      </c>
      <c r="AS1210" s="13">
        <f t="shared" si="1546"/>
        <v>0</v>
      </c>
      <c r="AT1210" s="13">
        <f t="shared" si="1547"/>
        <v>0</v>
      </c>
      <c r="AU1210" s="13">
        <f t="shared" si="1548"/>
        <v>0</v>
      </c>
      <c r="AV1210" s="13">
        <f t="shared" si="1549"/>
        <v>0</v>
      </c>
      <c r="AW1210" s="13">
        <f t="shared" si="1550"/>
        <v>0</v>
      </c>
      <c r="AX1210" s="13">
        <f t="shared" si="1551"/>
        <v>0</v>
      </c>
      <c r="AY1210" s="13">
        <f t="shared" si="1552"/>
        <v>0</v>
      </c>
      <c r="AZ1210" s="13">
        <f t="shared" si="1553"/>
        <v>0</v>
      </c>
      <c r="BA1210" s="13">
        <f t="shared" si="1554"/>
        <v>0</v>
      </c>
      <c r="BB1210" s="13">
        <f t="shared" si="1555"/>
        <v>0</v>
      </c>
      <c r="BC1210" s="13">
        <f t="shared" si="1556"/>
        <v>0</v>
      </c>
      <c r="BD1210" s="13">
        <f t="shared" si="1557"/>
        <v>0</v>
      </c>
      <c r="BE1210" s="13">
        <f t="shared" si="1558"/>
        <v>0</v>
      </c>
      <c r="BF1210" s="13">
        <f t="shared" si="1559"/>
        <v>0</v>
      </c>
      <c r="BG1210" s="13">
        <f t="shared" si="1560"/>
        <v>0</v>
      </c>
      <c r="BH1210" s="13">
        <f t="shared" si="1561"/>
        <v>0</v>
      </c>
      <c r="BI1210" s="13">
        <f t="shared" si="1562"/>
        <v>0</v>
      </c>
      <c r="BJ1210" s="14">
        <f t="shared" si="1563"/>
        <v>0</v>
      </c>
      <c r="BK1210" s="14">
        <f t="shared" si="1564"/>
        <v>1</v>
      </c>
      <c r="BL1210" s="14">
        <f t="shared" si="1565"/>
        <v>0</v>
      </c>
      <c r="BM1210" s="14">
        <f t="shared" si="1566"/>
        <v>0</v>
      </c>
      <c r="BN1210" s="14">
        <f t="shared" si="1567"/>
        <v>1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1.56</v>
      </c>
      <c r="F1211" s="10">
        <f>VLOOKUP(B1211,home!$B$2:$E$405,3,FALSE)</f>
        <v>0.32</v>
      </c>
      <c r="G1211" s="10">
        <f>VLOOKUP(C1211,away!$B$2:$E$405,4,FALSE)</f>
        <v>0.32</v>
      </c>
      <c r="H1211" s="10">
        <f>VLOOKUP(A1211,away!$A$2:$E$405,3,FALSE)</f>
        <v>1.08</v>
      </c>
      <c r="I1211" s="10">
        <f>VLOOKUP(C1211,away!$B$2:$E$405,3,FALSE)</f>
        <v>0.64</v>
      </c>
      <c r="J1211" s="10">
        <f>VLOOKUP(B1211,home!$B$2:$E$405,4,FALSE)</f>
        <v>0.46</v>
      </c>
      <c r="K1211" s="12">
        <f t="shared" si="1512"/>
        <v>0.15974400000000002</v>
      </c>
      <c r="L1211" s="12">
        <f t="shared" si="1513"/>
        <v>0.31795200000000001</v>
      </c>
      <c r="M1211" s="13">
        <f t="shared" si="1514"/>
        <v>0.62021071238276548</v>
      </c>
      <c r="N1211" s="13">
        <f t="shared" si="1515"/>
        <v>9.9074940038872489E-2</v>
      </c>
      <c r="O1211" s="13">
        <f t="shared" si="1516"/>
        <v>0.19719723642352507</v>
      </c>
      <c r="P1211" s="13">
        <f t="shared" si="1517"/>
        <v>3.1501075335239589E-2</v>
      </c>
      <c r="Q1211" s="13">
        <f t="shared" si="1518"/>
        <v>7.9133136107848237E-3</v>
      </c>
      <c r="R1211" s="13">
        <f t="shared" si="1519"/>
        <v>3.1349627857666318E-2</v>
      </c>
      <c r="S1211" s="13">
        <f t="shared" si="1520"/>
        <v>3.9999218308568447E-4</v>
      </c>
      <c r="T1211" s="13">
        <f t="shared" si="1521"/>
        <v>2.5160538891762564E-3</v>
      </c>
      <c r="U1211" s="13">
        <f t="shared" si="1522"/>
        <v>5.0079149524950477E-3</v>
      </c>
      <c r="V1211" s="13">
        <f t="shared" si="1523"/>
        <v>2.2573302985440924E-6</v>
      </c>
      <c r="W1211" s="13">
        <f t="shared" si="1524"/>
        <v>4.2136812314707021E-4</v>
      </c>
      <c r="X1211" s="13">
        <f t="shared" si="1525"/>
        <v>1.3397483749085726E-4</v>
      </c>
      <c r="Y1211" s="13">
        <f t="shared" si="1526"/>
        <v>2.1298783764946524E-5</v>
      </c>
      <c r="Z1211" s="13">
        <f t="shared" si="1527"/>
        <v>3.3225589588669071E-3</v>
      </c>
      <c r="AA1211" s="13">
        <f t="shared" si="1528"/>
        <v>5.307588583252352E-4</v>
      </c>
      <c r="AB1211" s="13">
        <f t="shared" si="1529"/>
        <v>4.2392771532153185E-5</v>
      </c>
      <c r="AC1211" s="13">
        <f t="shared" si="1530"/>
        <v>7.1657432678975906E-9</v>
      </c>
      <c r="AD1211" s="13">
        <f t="shared" si="1531"/>
        <v>1.6827757366001402E-5</v>
      </c>
      <c r="AE1211" s="13">
        <f t="shared" si="1532"/>
        <v>5.350419110034878E-6</v>
      </c>
      <c r="AF1211" s="13">
        <f t="shared" si="1533"/>
        <v>8.505882284369047E-7</v>
      </c>
      <c r="AG1211" s="13">
        <f t="shared" si="1534"/>
        <v>9.0148742802656917E-8</v>
      </c>
      <c r="AH1211" s="13">
        <f t="shared" si="1535"/>
        <v>2.6410356652241266E-4</v>
      </c>
      <c r="AI1211" s="13">
        <f t="shared" si="1536"/>
        <v>4.2188960130556281E-5</v>
      </c>
      <c r="AJ1211" s="13">
        <f t="shared" si="1537"/>
        <v>3.3697166235477914E-6</v>
      </c>
      <c r="AK1211" s="13">
        <f t="shared" si="1538"/>
        <v>1.7943067077067278E-7</v>
      </c>
      <c r="AL1211" s="13">
        <f t="shared" si="1539"/>
        <v>1.4558188951481299E-11</v>
      </c>
      <c r="AM1211" s="13">
        <f t="shared" si="1540"/>
        <v>5.3762665453490603E-7</v>
      </c>
      <c r="AN1211" s="13">
        <f t="shared" si="1541"/>
        <v>1.7093947006268245E-7</v>
      </c>
      <c r="AO1211" s="13">
        <f t="shared" si="1542"/>
        <v>2.7175273192685002E-8</v>
      </c>
      <c r="AP1211" s="13">
        <f t="shared" si="1543"/>
        <v>2.8801441540535275E-9</v>
      </c>
      <c r="AQ1211" s="13">
        <f t="shared" si="1544"/>
        <v>2.2893689851740674E-10</v>
      </c>
      <c r="AR1211" s="13">
        <f t="shared" si="1545"/>
        <v>1.6794451436586828E-5</v>
      </c>
      <c r="AS1211" s="13">
        <f t="shared" si="1546"/>
        <v>2.6828128502861258E-6</v>
      </c>
      <c r="AT1211" s="13">
        <f t="shared" si="1547"/>
        <v>2.1428162797805347E-7</v>
      </c>
      <c r="AU1211" s="13">
        <f t="shared" si="1548"/>
        <v>1.1410068126575389E-8</v>
      </c>
      <c r="AV1211" s="13">
        <f t="shared" si="1549"/>
        <v>4.556724807029149E-10</v>
      </c>
      <c r="AW1211" s="13">
        <f t="shared" si="1550"/>
        <v>2.0539552022363432E-14</v>
      </c>
      <c r="AX1211" s="13">
        <f t="shared" si="1551"/>
        <v>1.4313772050337314E-8</v>
      </c>
      <c r="AY1211" s="13">
        <f t="shared" si="1552"/>
        <v>4.55109245094885E-9</v>
      </c>
      <c r="AZ1211" s="13">
        <f t="shared" si="1553"/>
        <v>7.2351447348204427E-10</v>
      </c>
      <c r="BA1211" s="13">
        <f t="shared" si="1554"/>
        <v>7.668095795752099E-11</v>
      </c>
      <c r="BB1211" s="13">
        <f t="shared" si="1555"/>
        <v>6.0952159861274263E-12</v>
      </c>
      <c r="BC1211" s="13">
        <f t="shared" si="1556"/>
        <v>3.8759722264423748E-13</v>
      </c>
      <c r="BD1211" s="13">
        <f t="shared" si="1557"/>
        <v>8.8997157052760925E-7</v>
      </c>
      <c r="BE1211" s="13">
        <f t="shared" si="1558"/>
        <v>1.421676185623624E-7</v>
      </c>
      <c r="BF1211" s="13">
        <f t="shared" si="1559"/>
        <v>1.135521202981301E-8</v>
      </c>
      <c r="BG1211" s="13">
        <f t="shared" si="1560"/>
        <v>6.0464233016348308E-10</v>
      </c>
      <c r="BH1211" s="13">
        <f t="shared" si="1561"/>
        <v>2.4146996097408869E-11</v>
      </c>
      <c r="BI1211" s="13">
        <f t="shared" si="1562"/>
        <v>7.714675489168971E-13</v>
      </c>
      <c r="BJ1211" s="14">
        <f t="shared" si="1563"/>
        <v>0.11010482671870529</v>
      </c>
      <c r="BK1211" s="14">
        <f t="shared" si="1564"/>
        <v>0.65211404896278335</v>
      </c>
      <c r="BL1211" s="14">
        <f t="shared" si="1565"/>
        <v>0.23445852007310847</v>
      </c>
      <c r="BM1211" s="14">
        <f t="shared" si="1566"/>
        <v>1.2753044513538227E-2</v>
      </c>
      <c r="BN1211" s="14">
        <f t="shared" si="1567"/>
        <v>0.98724690564885376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1.56</v>
      </c>
      <c r="F1212" s="10">
        <f>VLOOKUP(B1212,home!$B$2:$E$405,3,FALSE)</f>
        <v>0.32</v>
      </c>
      <c r="G1212" s="10">
        <f>VLOOKUP(C1212,away!$B$2:$E$405,4,FALSE)</f>
        <v>0.96</v>
      </c>
      <c r="H1212" s="10">
        <f>VLOOKUP(A1212,away!$A$2:$E$405,3,FALSE)</f>
        <v>1.08</v>
      </c>
      <c r="I1212" s="10">
        <f>VLOOKUP(C1212,away!$B$2:$E$405,3,FALSE)</f>
        <v>0.32</v>
      </c>
      <c r="J1212" s="10">
        <f>VLOOKUP(B1212,home!$B$2:$E$405,4,FALSE)</f>
        <v>0.93</v>
      </c>
      <c r="K1212" s="12">
        <f t="shared" si="1512"/>
        <v>0.47923199999999999</v>
      </c>
      <c r="L1212" s="12">
        <f t="shared" si="1513"/>
        <v>0.32140800000000003</v>
      </c>
      <c r="M1212" s="13">
        <f t="shared" si="1514"/>
        <v>0.44904148558313006</v>
      </c>
      <c r="N1212" s="13">
        <f t="shared" si="1515"/>
        <v>0.21519504921897456</v>
      </c>
      <c r="O1212" s="13">
        <f t="shared" si="1516"/>
        <v>0.14432552579830268</v>
      </c>
      <c r="P1212" s="13">
        <f t="shared" si="1517"/>
        <v>6.9165410379372183E-2</v>
      </c>
      <c r="Q1212" s="13">
        <f t="shared" si="1518"/>
        <v>5.1564176913653802E-2</v>
      </c>
      <c r="R1212" s="13">
        <f t="shared" si="1519"/>
        <v>2.3193689297890431E-2</v>
      </c>
      <c r="S1212" s="13">
        <f t="shared" si="1520"/>
        <v>2.663369725591501E-3</v>
      </c>
      <c r="T1212" s="13">
        <f t="shared" si="1521"/>
        <v>1.6573138973463641E-2</v>
      </c>
      <c r="U1212" s="13">
        <f t="shared" si="1522"/>
        <v>1.1115158109606626E-2</v>
      </c>
      <c r="V1212" s="13">
        <f t="shared" si="1523"/>
        <v>4.5581796875951608E-5</v>
      </c>
      <c r="W1212" s="13">
        <f t="shared" si="1524"/>
        <v>8.2370678768947138E-3</v>
      </c>
      <c r="X1212" s="13">
        <f t="shared" si="1525"/>
        <v>2.6474595121769762E-3</v>
      </c>
      <c r="Y1212" s="13">
        <f t="shared" si="1526"/>
        <v>4.2545733344488874E-4</v>
      </c>
      <c r="Z1212" s="13">
        <f t="shared" si="1527"/>
        <v>2.48487909661879E-3</v>
      </c>
      <c r="AA1212" s="13">
        <f t="shared" si="1528"/>
        <v>1.1908335792308157E-3</v>
      </c>
      <c r="AB1212" s="13">
        <f t="shared" si="1529"/>
        <v>2.8534277892097113E-4</v>
      </c>
      <c r="AC1212" s="13">
        <f t="shared" si="1530"/>
        <v>4.3880740810900093E-7</v>
      </c>
      <c r="AD1212" s="13">
        <f t="shared" si="1531"/>
        <v>9.8686662819500153E-4</v>
      </c>
      <c r="AE1212" s="13">
        <f t="shared" si="1532"/>
        <v>3.1718682923489913E-4</v>
      </c>
      <c r="AF1212" s="13">
        <f t="shared" si="1533"/>
        <v>5.0973192205365225E-5</v>
      </c>
      <c r="AG1212" s="13">
        <f t="shared" si="1534"/>
        <v>5.4610639201140095E-6</v>
      </c>
      <c r="AH1212" s="13">
        <f t="shared" si="1535"/>
        <v>1.99665005171513E-4</v>
      </c>
      <c r="AI1212" s="13">
        <f t="shared" si="1536"/>
        <v>9.5685859758354506E-5</v>
      </c>
      <c r="AJ1212" s="13">
        <f t="shared" si="1537"/>
        <v>2.2927862971857872E-5</v>
      </c>
      <c r="AK1212" s="13">
        <f t="shared" si="1538"/>
        <v>3.662588542576464E-6</v>
      </c>
      <c r="AL1212" s="13">
        <f t="shared" si="1539"/>
        <v>2.7035626269545671E-9</v>
      </c>
      <c r="AM1212" s="13">
        <f t="shared" si="1540"/>
        <v>9.4587613592629432E-5</v>
      </c>
      <c r="AN1212" s="13">
        <f t="shared" si="1541"/>
        <v>3.0401215709579843E-5</v>
      </c>
      <c r="AO1212" s="13">
        <f t="shared" si="1542"/>
        <v>4.8855969693923192E-6</v>
      </c>
      <c r="AP1212" s="13">
        <f t="shared" si="1543"/>
        <v>5.2342331691281556E-7</v>
      </c>
      <c r="AQ1212" s="13">
        <f t="shared" si="1544"/>
        <v>4.2058110360578558E-8</v>
      </c>
      <c r="AR1212" s="13">
        <f t="shared" si="1545"/>
        <v>1.2834785996433134E-5</v>
      </c>
      <c r="AS1212" s="13">
        <f t="shared" si="1546"/>
        <v>6.1508401626426425E-6</v>
      </c>
      <c r="AT1212" s="13">
        <f t="shared" si="1547"/>
        <v>1.4738397164117792E-6</v>
      </c>
      <c r="AU1212" s="13">
        <f t="shared" si="1548"/>
        <v>2.3543705165848327E-7</v>
      </c>
      <c r="AV1212" s="13">
        <f t="shared" si="1549"/>
        <v>2.8207242285099557E-8</v>
      </c>
      <c r="AW1212" s="13">
        <f t="shared" si="1550"/>
        <v>1.1567417895377685E-11</v>
      </c>
      <c r="AX1212" s="13">
        <f t="shared" si="1551"/>
        <v>7.5549018728704944E-6</v>
      </c>
      <c r="AY1212" s="13">
        <f t="shared" si="1552"/>
        <v>2.4282059011555602E-6</v>
      </c>
      <c r="AZ1212" s="13">
        <f t="shared" si="1553"/>
        <v>3.9022240113930313E-7</v>
      </c>
      <c r="BA1212" s="13">
        <f t="shared" si="1554"/>
        <v>4.1806867168460387E-8</v>
      </c>
      <c r="BB1212" s="13">
        <f t="shared" si="1555"/>
        <v>3.359265390720129E-9</v>
      </c>
      <c r="BC1212" s="13">
        <f t="shared" si="1556"/>
        <v>2.159389541401151E-10</v>
      </c>
      <c r="BD1212" s="13">
        <f t="shared" si="1557"/>
        <v>6.8753381625693012E-7</v>
      </c>
      <c r="BE1212" s="13">
        <f t="shared" si="1558"/>
        <v>3.2948820583244108E-7</v>
      </c>
      <c r="BF1212" s="13">
        <f t="shared" si="1559"/>
        <v>7.8950645928746189E-8</v>
      </c>
      <c r="BG1212" s="13">
        <f t="shared" si="1560"/>
        <v>1.2611891983241631E-8</v>
      </c>
      <c r="BH1212" s="13">
        <f t="shared" si="1561"/>
        <v>1.5110055547282131E-9</v>
      </c>
      <c r="BI1212" s="13">
        <f t="shared" si="1562"/>
        <v>1.4482444280070227E-10</v>
      </c>
      <c r="BJ1212" s="14">
        <f t="shared" si="1563"/>
        <v>0.2961436961621095</v>
      </c>
      <c r="BK1212" s="14">
        <f t="shared" si="1564"/>
        <v>0.52091871720184146</v>
      </c>
      <c r="BL1212" s="14">
        <f t="shared" si="1565"/>
        <v>0.18045432423095523</v>
      </c>
      <c r="BM1212" s="14">
        <f t="shared" si="1566"/>
        <v>4.7513851305867702E-2</v>
      </c>
      <c r="BN1212" s="14">
        <f t="shared" si="1567"/>
        <v>0.95248533719132378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1.6231884057971</v>
      </c>
      <c r="F1213" s="10">
        <f>VLOOKUP(B1213,home!$B$2:$E$405,3,FALSE)</f>
        <v>0.62</v>
      </c>
      <c r="G1213" s="10">
        <f>VLOOKUP(C1213,away!$B$2:$E$405,4,FALSE)</f>
        <v>1.03</v>
      </c>
      <c r="H1213" s="10">
        <f>VLOOKUP(A1213,away!$A$2:$E$405,3,FALSE)</f>
        <v>1.3188405797101499</v>
      </c>
      <c r="I1213" s="10">
        <f>VLOOKUP(C1213,away!$B$2:$E$405,3,FALSE)</f>
        <v>0.21</v>
      </c>
      <c r="J1213" s="10">
        <f>VLOOKUP(B1213,home!$B$2:$E$405,4,FALSE)</f>
        <v>1.52</v>
      </c>
      <c r="K1213" s="12">
        <f t="shared" si="1512"/>
        <v>1.0365681159420281</v>
      </c>
      <c r="L1213" s="12">
        <f t="shared" si="1513"/>
        <v>0.42097391304347986</v>
      </c>
      <c r="M1213" s="13">
        <f t="shared" si="1514"/>
        <v>0.23280780687853755</v>
      </c>
      <c r="N1213" s="13">
        <f t="shared" si="1515"/>
        <v>0.24132114975268121</v>
      </c>
      <c r="O1213" s="13">
        <f t="shared" si="1516"/>
        <v>9.8006013448728724E-2</v>
      </c>
      <c r="P1213" s="13">
        <f t="shared" si="1517"/>
        <v>0.10158990871153779</v>
      </c>
      <c r="Q1213" s="13">
        <f t="shared" si="1518"/>
        <v>0.12507290476805041</v>
      </c>
      <c r="R1213" s="13">
        <f t="shared" si="1519"/>
        <v>2.0628987491651624E-2</v>
      </c>
      <c r="S1213" s="13">
        <f t="shared" si="1520"/>
        <v>1.1082649772783486E-2</v>
      </c>
      <c r="T1213" s="13">
        <f t="shared" si="1521"/>
        <v>5.2652430135920684E-2</v>
      </c>
      <c r="U1213" s="13">
        <f t="shared" si="1522"/>
        <v>2.1383350698012987E-2</v>
      </c>
      <c r="V1213" s="13">
        <f t="shared" si="1523"/>
        <v>5.3734613580321022E-4</v>
      </c>
      <c r="W1213" s="13">
        <f t="shared" si="1524"/>
        <v>4.3215528416938237E-2</v>
      </c>
      <c r="X1213" s="13">
        <f t="shared" si="1525"/>
        <v>1.8192610101920192E-2</v>
      </c>
      <c r="Y1213" s="13">
        <f t="shared" si="1526"/>
        <v>3.8293071315398421E-3</v>
      </c>
      <c r="Z1213" s="13">
        <f t="shared" si="1527"/>
        <v>2.8947551954951944E-3</v>
      </c>
      <c r="AA1213" s="13">
        <f t="shared" si="1528"/>
        <v>3.0006109391078509E-3</v>
      </c>
      <c r="AB1213" s="13">
        <f t="shared" si="1529"/>
        <v>1.5551688139130325E-3</v>
      </c>
      <c r="AC1213" s="13">
        <f t="shared" si="1530"/>
        <v>1.4655045725986517E-5</v>
      </c>
      <c r="AD1213" s="13">
        <f t="shared" si="1531"/>
        <v>1.1198959717646209E-2</v>
      </c>
      <c r="AE1213" s="13">
        <f t="shared" si="1532"/>
        <v>4.7144698943538295E-3</v>
      </c>
      <c r="AF1213" s="13">
        <f t="shared" si="1533"/>
        <v>9.9233441967590632E-4</v>
      </c>
      <c r="AG1213" s="13">
        <f t="shared" si="1534"/>
        <v>1.3924896789956566E-4</v>
      </c>
      <c r="AH1213" s="13">
        <f t="shared" si="1535"/>
        <v>3.0465410548763887E-4</v>
      </c>
      <c r="AI1213" s="13">
        <f t="shared" si="1536"/>
        <v>3.1579473213932567E-4</v>
      </c>
      <c r="AJ1213" s="13">
        <f t="shared" si="1537"/>
        <v>1.6367137525903915E-4</v>
      </c>
      <c r="AK1213" s="13">
        <f t="shared" si="1538"/>
        <v>5.6552176361967629E-5</v>
      </c>
      <c r="AL1213" s="13">
        <f t="shared" si="1539"/>
        <v>2.557997994015958E-7</v>
      </c>
      <c r="AM1213" s="13">
        <f t="shared" si="1540"/>
        <v>2.3216969150062407E-3</v>
      </c>
      <c r="AN1213" s="13">
        <f t="shared" si="1541"/>
        <v>9.7737383521115254E-4</v>
      </c>
      <c r="AO1213" s="13">
        <f t="shared" si="1542"/>
        <v>2.0572444395757609E-4</v>
      </c>
      <c r="AP1213" s="13">
        <f t="shared" si="1543"/>
        <v>2.8868208060504957E-5</v>
      </c>
      <c r="AQ1213" s="13">
        <f t="shared" si="1544"/>
        <v>3.0381906274460246E-6</v>
      </c>
      <c r="AR1213" s="13">
        <f t="shared" si="1545"/>
        <v>2.5650286182378498E-5</v>
      </c>
      <c r="AS1213" s="13">
        <f t="shared" si="1546"/>
        <v>2.6588268821441917E-5</v>
      </c>
      <c r="AT1213" s="13">
        <f t="shared" si="1547"/>
        <v>1.3780275859201108E-5</v>
      </c>
      <c r="AU1213" s="13">
        <f t="shared" si="1548"/>
        <v>4.7613981948445027E-6</v>
      </c>
      <c r="AV1213" s="13">
        <f t="shared" si="1549"/>
        <v>1.2338783890199347E-6</v>
      </c>
      <c r="AW1213" s="13">
        <f t="shared" si="1550"/>
        <v>3.1006356008207894E-9</v>
      </c>
      <c r="AX1213" s="13">
        <f t="shared" si="1551"/>
        <v>4.0109949949607284E-4</v>
      </c>
      <c r="AY1213" s="13">
        <f t="shared" si="1552"/>
        <v>1.6885242582264306E-4</v>
      </c>
      <c r="AZ1213" s="13">
        <f t="shared" si="1553"/>
        <v>3.5541233212720989E-5</v>
      </c>
      <c r="BA1213" s="13">
        <f t="shared" si="1554"/>
        <v>4.9873106733166808E-6</v>
      </c>
      <c r="BB1213" s="13">
        <f t="shared" si="1555"/>
        <v>5.2488192242740881E-7</v>
      </c>
      <c r="BC1213" s="13">
        <f t="shared" si="1556"/>
        <v>4.419231935401013E-8</v>
      </c>
      <c r="BD1213" s="13">
        <f t="shared" si="1557"/>
        <v>1.7996835574801617E-6</v>
      </c>
      <c r="BE1213" s="13">
        <f t="shared" si="1558"/>
        <v>1.8654945944690577E-6</v>
      </c>
      <c r="BF1213" s="13">
        <f t="shared" si="1559"/>
        <v>9.6685610854441458E-7</v>
      </c>
      <c r="BG1213" s="13">
        <f t="shared" si="1560"/>
        <v>3.3407073827364162E-7</v>
      </c>
      <c r="BH1213" s="13">
        <f t="shared" si="1561"/>
        <v>8.6571768940917756E-8</v>
      </c>
      <c r="BI1213" s="13">
        <f t="shared" si="1562"/>
        <v>1.7947507084971147E-8</v>
      </c>
      <c r="BJ1213" s="14">
        <f t="shared" si="1563"/>
        <v>0.50547669444293553</v>
      </c>
      <c r="BK1213" s="14">
        <f t="shared" si="1564"/>
        <v>0.34620147477001012</v>
      </c>
      <c r="BL1213" s="14">
        <f t="shared" si="1565"/>
        <v>0.14549188851238387</v>
      </c>
      <c r="BM1213" s="14">
        <f t="shared" si="1566"/>
        <v>0.18046919254445037</v>
      </c>
      <c r="BN1213" s="14">
        <f t="shared" si="1567"/>
        <v>0.81942677105118744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1.6231884057971</v>
      </c>
      <c r="F1214" s="10">
        <f>VLOOKUP(B1214,home!$B$2:$E$405,3,FALSE)</f>
        <v>0.82</v>
      </c>
      <c r="G1214" s="10">
        <f>VLOOKUP(C1214,away!$B$2:$E$405,4,FALSE)</f>
        <v>1.44</v>
      </c>
      <c r="H1214" s="10">
        <f>VLOOKUP(A1214,away!$A$2:$E$405,3,FALSE)</f>
        <v>1.3188405797101499</v>
      </c>
      <c r="I1214" s="10">
        <f>VLOOKUP(C1214,away!$B$2:$E$405,3,FALSE)</f>
        <v>0.41</v>
      </c>
      <c r="J1214" s="10">
        <f>VLOOKUP(B1214,home!$B$2:$E$405,4,FALSE)</f>
        <v>1.52</v>
      </c>
      <c r="K1214" s="12">
        <f t="shared" si="1512"/>
        <v>1.9166608695652154</v>
      </c>
      <c r="L1214" s="12">
        <f t="shared" si="1513"/>
        <v>0.82190144927536535</v>
      </c>
      <c r="M1214" s="13">
        <f t="shared" si="1514"/>
        <v>6.4663245227445251E-2</v>
      </c>
      <c r="N1214" s="13">
        <f t="shared" si="1515"/>
        <v>0.123937511826544</v>
      </c>
      <c r="O1214" s="13">
        <f t="shared" si="1516"/>
        <v>5.3146814967285606E-2</v>
      </c>
      <c r="P1214" s="13">
        <f t="shared" si="1517"/>
        <v>0.10186442058981925</v>
      </c>
      <c r="Q1214" s="13">
        <f t="shared" si="1518"/>
        <v>0.1187730895946065</v>
      </c>
      <c r="R1214" s="13">
        <f t="shared" si="1519"/>
        <v>2.1840722122990857E-2</v>
      </c>
      <c r="S1214" s="13">
        <f t="shared" si="1520"/>
        <v>4.011691705853139E-2</v>
      </c>
      <c r="T1214" s="13">
        <f t="shared" si="1521"/>
        <v>9.7619774472719897E-2</v>
      </c>
      <c r="U1214" s="13">
        <f t="shared" si="1522"/>
        <v>4.1861257456183895E-2</v>
      </c>
      <c r="V1214" s="13">
        <f t="shared" si="1523"/>
        <v>7.0218260047684297E-3</v>
      </c>
      <c r="W1214" s="13">
        <f t="shared" si="1524"/>
        <v>7.5882577727781925E-2</v>
      </c>
      <c r="X1214" s="13">
        <f t="shared" si="1525"/>
        <v>6.2368000609214526E-2</v>
      </c>
      <c r="Y1214" s="13">
        <f t="shared" si="1526"/>
        <v>2.5630175044560142E-2</v>
      </c>
      <c r="Z1214" s="13">
        <f t="shared" si="1527"/>
        <v>5.9836403887022415E-3</v>
      </c>
      <c r="AA1214" s="13">
        <f t="shared" si="1528"/>
        <v>1.1468609390575583E-2</v>
      </c>
      <c r="AB1214" s="13">
        <f t="shared" si="1529"/>
        <v>1.0990717423622197E-2</v>
      </c>
      <c r="AC1214" s="13">
        <f t="shared" si="1530"/>
        <v>6.9134544181780608E-4</v>
      </c>
      <c r="AD1214" s="13">
        <f t="shared" si="1531"/>
        <v>3.6360291853145106E-2</v>
      </c>
      <c r="AE1214" s="13">
        <f t="shared" si="1532"/>
        <v>2.9884576570175223E-2</v>
      </c>
      <c r="AF1214" s="13">
        <f t="shared" si="1533"/>
        <v>1.2281088397003819E-2</v>
      </c>
      <c r="AG1214" s="13">
        <f t="shared" si="1534"/>
        <v>3.364614784058772E-3</v>
      </c>
      <c r="AH1214" s="13">
        <f t="shared" si="1535"/>
        <v>1.2294906768542454E-3</v>
      </c>
      <c r="AI1214" s="13">
        <f t="shared" si="1536"/>
        <v>2.3565166698217834E-3</v>
      </c>
      <c r="AJ1214" s="13">
        <f t="shared" si="1537"/>
        <v>2.2583216447627725E-3</v>
      </c>
      <c r="AK1214" s="13">
        <f t="shared" si="1538"/>
        <v>1.4428122424696547E-3</v>
      </c>
      <c r="AL1214" s="13">
        <f t="shared" si="1539"/>
        <v>4.3563234483810552E-5</v>
      </c>
      <c r="AM1214" s="13">
        <f t="shared" si="1540"/>
        <v>1.3938069720178846E-2</v>
      </c>
      <c r="AN1214" s="13">
        <f t="shared" si="1541"/>
        <v>1.1455719703116079E-2</v>
      </c>
      <c r="AO1214" s="13">
        <f t="shared" si="1542"/>
        <v>4.7077363132417309E-3</v>
      </c>
      <c r="AP1214" s="13">
        <f t="shared" si="1543"/>
        <v>1.2897650995532151E-3</v>
      </c>
      <c r="AQ1214" s="13">
        <f t="shared" si="1544"/>
        <v>2.6501495113689325E-4</v>
      </c>
      <c r="AR1214" s="13">
        <f t="shared" si="1545"/>
        <v>2.0210403383541086E-4</v>
      </c>
      <c r="AS1214" s="13">
        <f t="shared" si="1546"/>
        <v>3.8736489323361637E-4</v>
      </c>
      <c r="AT1214" s="13">
        <f t="shared" si="1547"/>
        <v>3.7122356655208997E-4</v>
      </c>
      <c r="AU1214" s="13">
        <f t="shared" si="1548"/>
        <v>2.3716989462360986E-4</v>
      </c>
      <c r="AV1214" s="13">
        <f t="shared" si="1549"/>
        <v>1.1364356411599454E-4</v>
      </c>
      <c r="AW1214" s="13">
        <f t="shared" si="1550"/>
        <v>1.9062622154136393E-6</v>
      </c>
      <c r="AX1214" s="13">
        <f t="shared" si="1551"/>
        <v>4.4524254716564252E-3</v>
      </c>
      <c r="AY1214" s="13">
        <f t="shared" si="1552"/>
        <v>3.6594549479449677E-3</v>
      </c>
      <c r="AZ1214" s="13">
        <f t="shared" si="1553"/>
        <v>1.5038556626369376E-3</v>
      </c>
      <c r="BA1214" s="13">
        <f t="shared" si="1554"/>
        <v>4.1200704954075479E-4</v>
      </c>
      <c r="BB1214" s="13">
        <f t="shared" si="1555"/>
        <v>8.4657297782303372E-5</v>
      </c>
      <c r="BC1214" s="13">
        <f t="shared" si="1556"/>
        <v>1.3915991147802266E-5</v>
      </c>
      <c r="BD1214" s="13">
        <f t="shared" si="1557"/>
        <v>2.7684933052286941E-5</v>
      </c>
      <c r="BE1214" s="13">
        <f t="shared" si="1558"/>
        <v>5.3062627857851065E-5</v>
      </c>
      <c r="BF1214" s="13">
        <f t="shared" si="1559"/>
        <v>5.0851531225722121E-5</v>
      </c>
      <c r="BG1214" s="13">
        <f t="shared" si="1560"/>
        <v>3.2488380019271766E-5</v>
      </c>
      <c r="BH1214" s="13">
        <f t="shared" si="1561"/>
        <v>1.5567301674625634E-5</v>
      </c>
      <c r="BI1214" s="13">
        <f t="shared" si="1562"/>
        <v>5.9674475928944097E-6</v>
      </c>
      <c r="BJ1214" s="14">
        <f t="shared" si="1563"/>
        <v>0.62788432308774589</v>
      </c>
      <c r="BK1214" s="14">
        <f t="shared" si="1564"/>
        <v>0.21806077250481093</v>
      </c>
      <c r="BL1214" s="14">
        <f t="shared" si="1565"/>
        <v>0.14809239076834996</v>
      </c>
      <c r="BM1214" s="14">
        <f t="shared" si="1566"/>
        <v>0.51213777373518787</v>
      </c>
      <c r="BN1214" s="14">
        <f t="shared" si="1567"/>
        <v>0.4842258043286915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1.6231884057971</v>
      </c>
      <c r="F1215" s="10">
        <f>VLOOKUP(B1215,home!$B$2:$E$405,3,FALSE)</f>
        <v>0.62</v>
      </c>
      <c r="G1215" s="10">
        <f>VLOOKUP(C1215,away!$B$2:$E$405,4,FALSE)</f>
        <v>0.62</v>
      </c>
      <c r="H1215" s="10">
        <f>VLOOKUP(A1215,away!$A$2:$E$405,3,FALSE)</f>
        <v>1.3188405797101499</v>
      </c>
      <c r="I1215" s="10">
        <f>VLOOKUP(C1215,away!$B$2:$E$405,3,FALSE)</f>
        <v>1.03</v>
      </c>
      <c r="J1215" s="10">
        <f>VLOOKUP(B1215,home!$B$2:$E$405,4,FALSE)</f>
        <v>1.26</v>
      </c>
      <c r="K1215" s="12">
        <f t="shared" si="1512"/>
        <v>0.62395362318840519</v>
      </c>
      <c r="L1215" s="12">
        <f t="shared" si="1513"/>
        <v>1.7115913043478326</v>
      </c>
      <c r="M1215" s="13">
        <f t="shared" si="1514"/>
        <v>9.6757742199868269E-2</v>
      </c>
      <c r="N1215" s="13">
        <f t="shared" si="1515"/>
        <v>6.0372343817137457E-2</v>
      </c>
      <c r="O1215" s="13">
        <f t="shared" si="1516"/>
        <v>0.16560971017762385</v>
      </c>
      <c r="P1215" s="13">
        <f t="shared" si="1517"/>
        <v>0.10333277870051011</v>
      </c>
      <c r="Q1215" s="13">
        <f t="shared" si="1518"/>
        <v>1.8834771332539513E-2</v>
      </c>
      <c r="R1215" s="13">
        <f t="shared" si="1519"/>
        <v>0.14172806992779288</v>
      </c>
      <c r="S1215" s="13">
        <f t="shared" si="1520"/>
        <v>2.7588653143415152E-2</v>
      </c>
      <c r="T1215" s="13">
        <f t="shared" si="1521"/>
        <v>3.2237430832154468E-2</v>
      </c>
      <c r="U1215" s="13">
        <f t="shared" si="1522"/>
        <v>8.8431742738946023E-2</v>
      </c>
      <c r="V1215" s="13">
        <f t="shared" si="1523"/>
        <v>3.2737112585377883E-3</v>
      </c>
      <c r="W1215" s="13">
        <f t="shared" si="1524"/>
        <v>3.9173412716210455E-3</v>
      </c>
      <c r="X1215" s="13">
        <f t="shared" si="1525"/>
        <v>6.7048872566694622E-3</v>
      </c>
      <c r="Y1215" s="13">
        <f t="shared" si="1526"/>
        <v>5.738013362574023E-3</v>
      </c>
      <c r="Z1215" s="13">
        <f t="shared" si="1527"/>
        <v>8.0860177356803953E-2</v>
      </c>
      <c r="AA1215" s="13">
        <f t="shared" si="1528"/>
        <v>5.0453000633434865E-2</v>
      </c>
      <c r="AB1215" s="13">
        <f t="shared" si="1529"/>
        <v>1.5740166272979292E-2</v>
      </c>
      <c r="AC1215" s="13">
        <f t="shared" si="1530"/>
        <v>2.1851073187835961E-4</v>
      </c>
      <c r="AD1215" s="13">
        <f t="shared" si="1531"/>
        <v>6.1105981992335637E-4</v>
      </c>
      <c r="AE1215" s="13">
        <f t="shared" si="1532"/>
        <v>1.0458846742171693E-3</v>
      </c>
      <c r="AF1215" s="13">
        <f t="shared" si="1533"/>
        <v>8.9506355687038637E-4</v>
      </c>
      <c r="AG1215" s="13">
        <f t="shared" si="1534"/>
        <v>5.1066100025933165E-4</v>
      </c>
      <c r="AH1215" s="13">
        <f t="shared" si="1535"/>
        <v>3.4599894107982289E-2</v>
      </c>
      <c r="AI1215" s="13">
        <f t="shared" si="1536"/>
        <v>2.15887292906107E-2</v>
      </c>
      <c r="AJ1215" s="13">
        <f t="shared" si="1537"/>
        <v>6.7351829304550968E-3</v>
      </c>
      <c r="AK1215" s="13">
        <f t="shared" si="1538"/>
        <v>1.4008139307647195E-3</v>
      </c>
      <c r="AL1215" s="13">
        <f t="shared" si="1539"/>
        <v>9.3343728729146709E-6</v>
      </c>
      <c r="AM1215" s="13">
        <f t="shared" si="1540"/>
        <v>7.6254597725206562E-5</v>
      </c>
      <c r="AN1215" s="13">
        <f t="shared" si="1541"/>
        <v>1.3051670638300556E-4</v>
      </c>
      <c r="AO1215" s="13">
        <f t="shared" si="1542"/>
        <v>1.116956298586358E-4</v>
      </c>
      <c r="AP1215" s="13">
        <f t="shared" si="1543"/>
        <v>6.3725756266565055E-5</v>
      </c>
      <c r="AQ1215" s="13">
        <f t="shared" si="1544"/>
        <v>2.7268112572210536E-5</v>
      </c>
      <c r="AR1215" s="13">
        <f t="shared" si="1545"/>
        <v>1.1844175577315657E-2</v>
      </c>
      <c r="AS1215" s="13">
        <f t="shared" si="1546"/>
        <v>7.3902162651457246E-3</v>
      </c>
      <c r="AT1215" s="13">
        <f t="shared" si="1547"/>
        <v>2.3055761073917788E-3</v>
      </c>
      <c r="AU1215" s="13">
        <f t="shared" si="1548"/>
        <v>4.7952418858124003E-4</v>
      </c>
      <c r="AV1215" s="13">
        <f t="shared" si="1549"/>
        <v>7.48002137179362E-5</v>
      </c>
      <c r="AW1215" s="13">
        <f t="shared" si="1550"/>
        <v>2.7690769649572441E-7</v>
      </c>
      <c r="AX1215" s="13">
        <f t="shared" si="1551"/>
        <v>7.9298887559028194E-6</v>
      </c>
      <c r="AY1215" s="13">
        <f t="shared" si="1552"/>
        <v>1.3572728639048918E-5</v>
      </c>
      <c r="AZ1215" s="13">
        <f t="shared" si="1553"/>
        <v>1.161548215743446E-5</v>
      </c>
      <c r="BA1215" s="13">
        <f t="shared" si="1554"/>
        <v>6.6269860854907409E-6</v>
      </c>
      <c r="BB1215" s="13">
        <f t="shared" si="1555"/>
        <v>2.835672939490009E-6</v>
      </c>
      <c r="BC1215" s="13">
        <f t="shared" si="1556"/>
        <v>9.7070262904111115E-7</v>
      </c>
      <c r="BD1215" s="13">
        <f t="shared" si="1557"/>
        <v>3.3787313208837426E-3</v>
      </c>
      <c r="BE1215" s="13">
        <f t="shared" si="1558"/>
        <v>2.1081716494455571E-3</v>
      </c>
      <c r="BF1215" s="13">
        <f t="shared" si="1559"/>
        <v>6.5770066948731584E-4</v>
      </c>
      <c r="BG1215" s="13">
        <f t="shared" si="1560"/>
        <v>1.3679157190001683E-4</v>
      </c>
      <c r="BH1215" s="13">
        <f t="shared" si="1561"/>
        <v>2.1337899227163183E-5</v>
      </c>
      <c r="BI1215" s="13">
        <f t="shared" si="1562"/>
        <v>2.6627719068035091E-6</v>
      </c>
      <c r="BJ1215" s="14">
        <f t="shared" si="1563"/>
        <v>0.13132046918797824</v>
      </c>
      <c r="BK1215" s="14">
        <f t="shared" si="1564"/>
        <v>0.23119430313572167</v>
      </c>
      <c r="BL1215" s="14">
        <f t="shared" si="1565"/>
        <v>0.55468699824559276</v>
      </c>
      <c r="BM1215" s="14">
        <f t="shared" si="1566"/>
        <v>0.41141323594968199</v>
      </c>
      <c r="BN1215" s="14">
        <f t="shared" si="1567"/>
        <v>0.5866354161554721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1.6231884057971</v>
      </c>
      <c r="F1216" s="10">
        <f>VLOOKUP(B1216,home!$B$2:$E$405,3,FALSE)</f>
        <v>0.62</v>
      </c>
      <c r="G1216" s="10">
        <f>VLOOKUP(C1216,away!$B$2:$E$405,4,FALSE)</f>
        <v>0.41</v>
      </c>
      <c r="H1216" s="10">
        <f>VLOOKUP(A1216,away!$A$2:$E$405,3,FALSE)</f>
        <v>1.3188405797101499</v>
      </c>
      <c r="I1216" s="10">
        <f>VLOOKUP(C1216,away!$B$2:$E$405,3,FALSE)</f>
        <v>0.82</v>
      </c>
      <c r="J1216" s="10">
        <f>VLOOKUP(B1216,home!$B$2:$E$405,4,FALSE)</f>
        <v>1.26</v>
      </c>
      <c r="K1216" s="12">
        <f t="shared" si="1512"/>
        <v>0.41261449275362277</v>
      </c>
      <c r="L1216" s="12">
        <f t="shared" si="1513"/>
        <v>1.3626260869565268</v>
      </c>
      <c r="M1216" s="13">
        <f t="shared" si="1514"/>
        <v>0.16944268012465319</v>
      </c>
      <c r="N1216" s="13">
        <f t="shared" si="1515"/>
        <v>6.9914505510448144E-2</v>
      </c>
      <c r="O1216" s="13">
        <f t="shared" si="1516"/>
        <v>0.23088701618168261</v>
      </c>
      <c r="P1216" s="13">
        <f t="shared" si="1517"/>
        <v>9.5267329065202466E-2</v>
      </c>
      <c r="Q1216" s="13">
        <f t="shared" si="1518"/>
        <v>1.4423869113656959E-2</v>
      </c>
      <c r="R1216" s="13">
        <f t="shared" si="1519"/>
        <v>0.15730633569435729</v>
      </c>
      <c r="S1216" s="13">
        <f t="shared" si="1520"/>
        <v>1.339075842718725E-2</v>
      </c>
      <c r="T1216" s="13">
        <f t="shared" si="1521"/>
        <v>1.9654340329115488E-2</v>
      </c>
      <c r="U1216" s="13">
        <f t="shared" si="1522"/>
        <v>6.4906873909458332E-2</v>
      </c>
      <c r="V1216" s="13">
        <f t="shared" si="1523"/>
        <v>8.3653447393077787E-4</v>
      </c>
      <c r="W1216" s="13">
        <f t="shared" si="1524"/>
        <v>1.9838324792920709E-3</v>
      </c>
      <c r="X1216" s="13">
        <f t="shared" si="1525"/>
        <v>2.7032218884350196E-3</v>
      </c>
      <c r="Y1216" s="13">
        <f t="shared" si="1526"/>
        <v>1.8417403320067224E-3</v>
      </c>
      <c r="Z1216" s="13">
        <f t="shared" si="1527"/>
        <v>7.1449905553557277E-2</v>
      </c>
      <c r="AA1216" s="13">
        <f t="shared" si="1528"/>
        <v>2.9481266537275289E-2</v>
      </c>
      <c r="AB1216" s="13">
        <f t="shared" si="1529"/>
        <v>6.0821989190060974E-3</v>
      </c>
      <c r="AC1216" s="13">
        <f t="shared" si="1530"/>
        <v>2.9395783335004872E-5</v>
      </c>
      <c r="AD1216" s="13">
        <f t="shared" si="1531"/>
        <v>2.0463950803781492E-4</v>
      </c>
      <c r="AE1216" s="13">
        <f t="shared" si="1532"/>
        <v>2.7884713207427646E-4</v>
      </c>
      <c r="AF1216" s="13">
        <f t="shared" si="1533"/>
        <v>1.8998218821871061E-4</v>
      </c>
      <c r="AG1216" s="13">
        <f t="shared" si="1534"/>
        <v>8.629156190796664E-5</v>
      </c>
      <c r="AH1216" s="13">
        <f t="shared" si="1535"/>
        <v>2.4339876304464294E-2</v>
      </c>
      <c r="AI1216" s="13">
        <f t="shared" si="1536"/>
        <v>1.0042985715052457E-2</v>
      </c>
      <c r="AJ1216" s="13">
        <f t="shared" si="1537"/>
        <v>2.0719407282741241E-3</v>
      </c>
      <c r="AK1216" s="13">
        <f t="shared" si="1538"/>
        <v>2.849709242041332E-4</v>
      </c>
      <c r="AL1216" s="13">
        <f t="shared" si="1539"/>
        <v>6.6109855251229606E-7</v>
      </c>
      <c r="AM1216" s="13">
        <f t="shared" si="1540"/>
        <v>1.6887445361274792E-5</v>
      </c>
      <c r="AN1216" s="13">
        <f t="shared" si="1541"/>
        <v>2.3011273591326017E-5</v>
      </c>
      <c r="AO1216" s="13">
        <f t="shared" si="1542"/>
        <v>1.5677880844817322E-5</v>
      </c>
      <c r="AP1216" s="13">
        <f t="shared" si="1543"/>
        <v>7.1210298091147019E-6</v>
      </c>
      <c r="AQ1216" s="13">
        <f t="shared" si="1544"/>
        <v>2.4258252459736878E-6</v>
      </c>
      <c r="AR1216" s="13">
        <f t="shared" si="1545"/>
        <v>6.6332300811516145E-3</v>
      </c>
      <c r="AS1216" s="13">
        <f t="shared" si="1546"/>
        <v>2.7369668652524452E-3</v>
      </c>
      <c r="AT1216" s="13">
        <f t="shared" si="1547"/>
        <v>5.646560973948053E-4</v>
      </c>
      <c r="AU1216" s="13">
        <f t="shared" si="1548"/>
        <v>7.76617630689326E-5</v>
      </c>
      <c r="AV1216" s="13">
        <f t="shared" si="1549"/>
        <v>8.0110922437599141E-6</v>
      </c>
      <c r="AW1216" s="13">
        <f t="shared" si="1550"/>
        <v>1.0324876907633771E-8</v>
      </c>
      <c r="AX1216" s="13">
        <f t="shared" si="1551"/>
        <v>1.1613341169411524E-6</v>
      </c>
      <c r="AY1216" s="13">
        <f t="shared" si="1552"/>
        <v>1.5824641634166358E-6</v>
      </c>
      <c r="AZ1216" s="13">
        <f t="shared" si="1553"/>
        <v>1.0781534753726725E-6</v>
      </c>
      <c r="BA1216" s="13">
        <f t="shared" si="1554"/>
        <v>4.8970668376188141E-7</v>
      </c>
      <c r="BB1216" s="13">
        <f t="shared" si="1555"/>
        <v>1.6682177556272749E-7</v>
      </c>
      <c r="BC1216" s="13">
        <f t="shared" si="1556"/>
        <v>4.5463140650835864E-8</v>
      </c>
      <c r="BD1216" s="13">
        <f t="shared" si="1557"/>
        <v>1.5064353915603234E-3</v>
      </c>
      <c r="BE1216" s="13">
        <f t="shared" si="1558"/>
        <v>6.2157707495476798E-4</v>
      </c>
      <c r="BF1216" s="13">
        <f t="shared" si="1559"/>
        <v>1.2823585474487105E-4</v>
      </c>
      <c r="BG1216" s="13">
        <f t="shared" si="1560"/>
        <v>1.7637324052794073E-5</v>
      </c>
      <c r="BH1216" s="13">
        <f t="shared" si="1561"/>
        <v>1.8193538793937242E-6</v>
      </c>
      <c r="BI1216" s="13">
        <f t="shared" si="1562"/>
        <v>1.5013835561707553E-7</v>
      </c>
      <c r="BJ1216" s="14">
        <f t="shared" si="1563"/>
        <v>0.11135091744140138</v>
      </c>
      <c r="BK1216" s="14">
        <f t="shared" si="1564"/>
        <v>0.27896894143702461</v>
      </c>
      <c r="BL1216" s="14">
        <f t="shared" si="1565"/>
        <v>0.53769984595043396</v>
      </c>
      <c r="BM1216" s="14">
        <f t="shared" si="1566"/>
        <v>0.26222630255313006</v>
      </c>
      <c r="BN1216" s="14">
        <f t="shared" si="1567"/>
        <v>0.73724173569000073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1.6231884057971</v>
      </c>
      <c r="F1217" s="10">
        <f>VLOOKUP(B1217,home!$B$2:$E$405,3,FALSE)</f>
        <v>1.03</v>
      </c>
      <c r="G1217" s="10">
        <f>VLOOKUP(C1217,away!$B$2:$E$405,4,FALSE)</f>
        <v>0.82</v>
      </c>
      <c r="H1217" s="10">
        <f>VLOOKUP(A1217,away!$A$2:$E$405,3,FALSE)</f>
        <v>1.3188405797101499</v>
      </c>
      <c r="I1217" s="10">
        <f>VLOOKUP(C1217,away!$B$2:$E$405,3,FALSE)</f>
        <v>0.82</v>
      </c>
      <c r="J1217" s="10">
        <f>VLOOKUP(B1217,home!$B$2:$E$405,4,FALSE)</f>
        <v>0.76</v>
      </c>
      <c r="K1217" s="12">
        <f t="shared" si="1512"/>
        <v>1.3709449275362307</v>
      </c>
      <c r="L1217" s="12">
        <f t="shared" si="1513"/>
        <v>0.82190144927536535</v>
      </c>
      <c r="M1217" s="13">
        <f t="shared" si="1514"/>
        <v>0.11159864431635796</v>
      </c>
      <c r="N1217" s="13">
        <f t="shared" si="1515"/>
        <v>0.15299559534543095</v>
      </c>
      <c r="O1217" s="13">
        <f t="shared" si="1516"/>
        <v>9.172308750078062E-2</v>
      </c>
      <c r="P1217" s="13">
        <f t="shared" si="1517"/>
        <v>0.12574730154715705</v>
      </c>
      <c r="Q1217" s="13">
        <f t="shared" si="1518"/>
        <v>0.10487426768710219</v>
      </c>
      <c r="R1217" s="13">
        <f t="shared" si="1519"/>
        <v>3.769366927445137E-2</v>
      </c>
      <c r="S1217" s="13">
        <f t="shared" si="1520"/>
        <v>3.5422437125595729E-2</v>
      </c>
      <c r="T1217" s="13">
        <f t="shared" si="1521"/>
        <v>8.6196312603721903E-2</v>
      </c>
      <c r="U1217" s="13">
        <f t="shared" si="1522"/>
        <v>5.1675944692037373E-2</v>
      </c>
      <c r="V1217" s="13">
        <f t="shared" si="1523"/>
        <v>4.4348167987303885E-3</v>
      </c>
      <c r="W1217" s="13">
        <f t="shared" si="1524"/>
        <v>4.7925615104903174E-2</v>
      </c>
      <c r="X1217" s="13">
        <f t="shared" si="1525"/>
        <v>3.9390132512133261E-2</v>
      </c>
      <c r="Y1217" s="13">
        <f t="shared" si="1526"/>
        <v>1.6187403499435506E-2</v>
      </c>
      <c r="Z1217" s="13">
        <f t="shared" si="1527"/>
        <v>1.0326827135059299E-2</v>
      </c>
      <c r="AA1217" s="13">
        <f t="shared" si="1528"/>
        <v>1.4157511278353052E-2</v>
      </c>
      <c r="AB1217" s="13">
        <f t="shared" si="1529"/>
        <v>9.7045841367975495E-3</v>
      </c>
      <c r="AC1217" s="13">
        <f t="shared" si="1530"/>
        <v>3.1231687933607681E-4</v>
      </c>
      <c r="AD1217" s="13">
        <f t="shared" si="1531"/>
        <v>1.642584473178019E-2</v>
      </c>
      <c r="AE1217" s="13">
        <f t="shared" si="1532"/>
        <v>1.3500425590622263E-2</v>
      </c>
      <c r="AF1217" s="13">
        <f t="shared" si="1533"/>
        <v>5.548009679383333E-3</v>
      </c>
      <c r="AG1217" s="13">
        <f t="shared" si="1534"/>
        <v>1.5199723986929726E-3</v>
      </c>
      <c r="AH1217" s="13">
        <f t="shared" si="1535"/>
        <v>2.121908547180351E-3</v>
      </c>
      <c r="AI1217" s="13">
        <f t="shared" si="1536"/>
        <v>2.9090197594526749E-3</v>
      </c>
      <c r="AJ1217" s="13">
        <f t="shared" si="1537"/>
        <v>1.9940529416621559E-3</v>
      </c>
      <c r="AK1217" s="13">
        <f t="shared" si="1538"/>
        <v>9.1124558853681041E-4</v>
      </c>
      <c r="AL1217" s="13">
        <f t="shared" si="1539"/>
        <v>1.4076516805279548E-5</v>
      </c>
      <c r="AM1217" s="13">
        <f t="shared" si="1540"/>
        <v>4.5037857031063515E-3</v>
      </c>
      <c r="AN1217" s="13">
        <f t="shared" si="1541"/>
        <v>3.7016679966087804E-3</v>
      </c>
      <c r="AO1217" s="13">
        <f t="shared" si="1542"/>
        <v>1.5212031455744972E-3</v>
      </c>
      <c r="AP1217" s="13">
        <f t="shared" si="1543"/>
        <v>4.1675968999664142E-4</v>
      </c>
      <c r="AQ1217" s="13">
        <f t="shared" si="1544"/>
        <v>8.563384830194785E-5</v>
      </c>
      <c r="AR1217" s="13">
        <f t="shared" si="1545"/>
        <v>3.487999420314632E-4</v>
      </c>
      <c r="AS1217" s="13">
        <f t="shared" si="1546"/>
        <v>4.7818551125296575E-4</v>
      </c>
      <c r="AT1217" s="13">
        <f t="shared" si="1547"/>
        <v>3.2778300053678638E-4</v>
      </c>
      <c r="AU1217" s="13">
        <f t="shared" si="1548"/>
        <v>1.4979081397283758E-4</v>
      </c>
      <c r="AV1217" s="13">
        <f t="shared" si="1549"/>
        <v>5.1338739151896199E-5</v>
      </c>
      <c r="AW1217" s="13">
        <f t="shared" si="1550"/>
        <v>4.4058779026355979E-7</v>
      </c>
      <c r="AX1217" s="13">
        <f t="shared" si="1551"/>
        <v>1.0290736940639759E-3</v>
      </c>
      <c r="AY1217" s="13">
        <f t="shared" si="1552"/>
        <v>8.4579716056233569E-4</v>
      </c>
      <c r="AZ1217" s="13">
        <f t="shared" si="1553"/>
        <v>3.4758095602958628E-4</v>
      </c>
      <c r="BA1217" s="13">
        <f t="shared" si="1554"/>
        <v>9.5225763833744692E-5</v>
      </c>
      <c r="BB1217" s="13">
        <f t="shared" si="1555"/>
        <v>1.9566548325827101E-5</v>
      </c>
      <c r="BC1217" s="13">
        <f t="shared" si="1556"/>
        <v>3.2163548852627542E-6</v>
      </c>
      <c r="BD1217" s="13">
        <f t="shared" si="1557"/>
        <v>4.7779862977137163E-5</v>
      </c>
      <c r="BE1217" s="13">
        <f t="shared" si="1558"/>
        <v>6.550356078688233E-5</v>
      </c>
      <c r="BF1217" s="13">
        <f t="shared" si="1559"/>
        <v>4.4900887198168752E-5</v>
      </c>
      <c r="BG1217" s="13">
        <f t="shared" si="1560"/>
        <v>2.0518881182068637E-5</v>
      </c>
      <c r="BH1217" s="13">
        <f t="shared" si="1561"/>
        <v>7.0325640188189029E-6</v>
      </c>
      <c r="BI1217" s="13">
        <f t="shared" si="1562"/>
        <v>1.9282515938347157E-6</v>
      </c>
      <c r="BJ1217" s="14">
        <f t="shared" si="1563"/>
        <v>0.49713309001449463</v>
      </c>
      <c r="BK1217" s="14">
        <f t="shared" si="1564"/>
        <v>0.27837539034454484</v>
      </c>
      <c r="BL1217" s="14">
        <f t="shared" si="1565"/>
        <v>0.21443458573395485</v>
      </c>
      <c r="BM1217" s="14">
        <f t="shared" si="1566"/>
        <v>0.37479197098400135</v>
      </c>
      <c r="BN1217" s="14">
        <f t="shared" si="1567"/>
        <v>0.62463256567128012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1.6231884057971</v>
      </c>
      <c r="F1218" s="10">
        <f>VLOOKUP(B1218,home!$B$2:$E$405,3,FALSE)</f>
        <v>1.44</v>
      </c>
      <c r="G1218" s="10">
        <f>VLOOKUP(C1218,away!$B$2:$E$405,4,FALSE)</f>
        <v>0.62</v>
      </c>
      <c r="H1218" s="10">
        <f>VLOOKUP(A1218,away!$A$2:$E$405,3,FALSE)</f>
        <v>1.3188405797101499</v>
      </c>
      <c r="I1218" s="10">
        <f>VLOOKUP(C1218,away!$B$2:$E$405,3,FALSE)</f>
        <v>1.23</v>
      </c>
      <c r="J1218" s="10">
        <f>VLOOKUP(B1218,home!$B$2:$E$405,4,FALSE)</f>
        <v>0.76</v>
      </c>
      <c r="K1218" s="12">
        <f t="shared" si="1512"/>
        <v>1.449182608695651</v>
      </c>
      <c r="L1218" s="12">
        <f t="shared" si="1513"/>
        <v>1.232852173913048</v>
      </c>
      <c r="M1218" s="13">
        <f t="shared" si="1514"/>
        <v>6.8423784881779526E-2</v>
      </c>
      <c r="N1218" s="13">
        <f t="shared" si="1515"/>
        <v>9.9158559071807303E-2</v>
      </c>
      <c r="O1218" s="13">
        <f t="shared" si="1516"/>
        <v>8.4356411938860634E-2</v>
      </c>
      <c r="P1218" s="13">
        <f t="shared" si="1517"/>
        <v>0.12224784511376301</v>
      </c>
      <c r="Q1218" s="13">
        <f t="shared" si="1518"/>
        <v>7.1849429655091765E-2</v>
      </c>
      <c r="R1218" s="13">
        <f t="shared" si="1519"/>
        <v>5.1999492921164486E-2</v>
      </c>
      <c r="S1218" s="13">
        <f t="shared" si="1520"/>
        <v>5.4602853601197668E-2</v>
      </c>
      <c r="T1218" s="13">
        <f t="shared" si="1521"/>
        <v>8.8579725544692484E-2</v>
      </c>
      <c r="U1218" s="13">
        <f t="shared" si="1522"/>
        <v>7.5356760802344186E-2</v>
      </c>
      <c r="V1218" s="13">
        <f t="shared" si="1523"/>
        <v>1.0839442586199595E-2</v>
      </c>
      <c r="W1218" s="13">
        <f t="shared" si="1524"/>
        <v>3.4707647966953525E-2</v>
      </c>
      <c r="X1218" s="13">
        <f t="shared" si="1525"/>
        <v>4.2789399247467427E-2</v>
      </c>
      <c r="Y1218" s="13">
        <f t="shared" si="1526"/>
        <v>2.637650194133679E-2</v>
      </c>
      <c r="Z1218" s="13">
        <f t="shared" si="1527"/>
        <v>2.1369229296744591E-2</v>
      </c>
      <c r="AA1218" s="13">
        <f t="shared" si="1528"/>
        <v>3.0967915458071857E-2</v>
      </c>
      <c r="AB1218" s="13">
        <f t="shared" si="1529"/>
        <v>2.2439082254697477E-2</v>
      </c>
      <c r="AC1218" s="13">
        <f t="shared" si="1530"/>
        <v>1.2103781790633178E-3</v>
      </c>
      <c r="AD1218" s="13">
        <f t="shared" si="1531"/>
        <v>1.2574429955610006E-2</v>
      </c>
      <c r="AE1218" s="13">
        <f t="shared" si="1532"/>
        <v>1.5502413306491145E-2</v>
      </c>
      <c r="AF1218" s="13">
        <f t="shared" si="1533"/>
        <v>9.5560919729030889E-3</v>
      </c>
      <c r="AG1218" s="13">
        <f t="shared" si="1534"/>
        <v>3.9270829209688664E-3</v>
      </c>
      <c r="AH1218" s="13">
        <f t="shared" si="1535"/>
        <v>6.5862751983344929E-3</v>
      </c>
      <c r="AI1218" s="13">
        <f t="shared" si="1536"/>
        <v>9.5447154735098464E-3</v>
      </c>
      <c r="AJ1218" s="13">
        <f t="shared" si="1537"/>
        <v>6.9160178345793726E-3</v>
      </c>
      <c r="AK1218" s="13">
        <f t="shared" si="1538"/>
        <v>3.3408575891004616E-3</v>
      </c>
      <c r="AL1218" s="13">
        <f t="shared" si="1539"/>
        <v>8.649981840020237E-5</v>
      </c>
      <c r="AM1218" s="13">
        <f t="shared" si="1540"/>
        <v>3.6445290411863292E-3</v>
      </c>
      <c r="AN1218" s="13">
        <f t="shared" si="1541"/>
        <v>4.4931655513158015E-3</v>
      </c>
      <c r="AO1218" s="13">
        <f t="shared" si="1542"/>
        <v>2.7697044588454538E-3</v>
      </c>
      <c r="AP1218" s="13">
        <f t="shared" si="1543"/>
        <v>1.1382120543947597E-3</v>
      </c>
      <c r="AQ1218" s="13">
        <f t="shared" si="1544"/>
        <v>3.5081180140865409E-4</v>
      </c>
      <c r="AR1218" s="13">
        <f t="shared" si="1545"/>
        <v>1.623980739251255E-3</v>
      </c>
      <c r="AS1218" s="13">
        <f t="shared" si="1546"/>
        <v>2.3534446441796251E-3</v>
      </c>
      <c r="AT1218" s="13">
        <f t="shared" si="1547"/>
        <v>1.7052855244365189E-3</v>
      </c>
      <c r="AU1218" s="13">
        <f t="shared" si="1548"/>
        <v>8.2375670829128199E-4</v>
      </c>
      <c r="AV1218" s="13">
        <f t="shared" si="1549"/>
        <v>2.9844347386302566E-4</v>
      </c>
      <c r="AW1218" s="13">
        <f t="shared" si="1550"/>
        <v>4.2928608736902978E-6</v>
      </c>
      <c r="AX1218" s="13">
        <f t="shared" si="1551"/>
        <v>8.8026468389557696E-4</v>
      </c>
      <c r="AY1218" s="13">
        <f t="shared" si="1552"/>
        <v>1.085236229159544E-3</v>
      </c>
      <c r="AZ1218" s="13">
        <f t="shared" si="1553"/>
        <v>6.6896792216427151E-4</v>
      </c>
      <c r="BA1218" s="13">
        <f t="shared" si="1554"/>
        <v>2.7491285237277223E-4</v>
      </c>
      <c r="BB1218" s="13">
        <f t="shared" si="1555"/>
        <v>8.4731726921102291E-5</v>
      </c>
      <c r="BC1218" s="13">
        <f t="shared" si="1556"/>
        <v>2.0892338746817549E-5</v>
      </c>
      <c r="BD1218" s="13">
        <f t="shared" si="1557"/>
        <v>3.3368803079647096E-4</v>
      </c>
      <c r="BE1218" s="13">
        <f t="shared" si="1558"/>
        <v>4.8357489096014449E-4</v>
      </c>
      <c r="BF1218" s="13">
        <f t="shared" si="1559"/>
        <v>3.5039416099066862E-4</v>
      </c>
      <c r="BG1218" s="13">
        <f t="shared" si="1560"/>
        <v>1.6926170809872704E-4</v>
      </c>
      <c r="BH1218" s="13">
        <f t="shared" si="1561"/>
        <v>6.1322780923698774E-5</v>
      </c>
      <c r="BI1218" s="13">
        <f t="shared" si="1562"/>
        <v>1.7773581526295536E-5</v>
      </c>
      <c r="BJ1218" s="14">
        <f t="shared" si="1563"/>
        <v>0.42043271024373347</v>
      </c>
      <c r="BK1218" s="14">
        <f t="shared" si="1564"/>
        <v>0.25849604040956292</v>
      </c>
      <c r="BL1218" s="14">
        <f t="shared" si="1565"/>
        <v>0.29972845571398038</v>
      </c>
      <c r="BM1218" s="14">
        <f t="shared" si="1566"/>
        <v>0.50090996871326898</v>
      </c>
      <c r="BN1218" s="14">
        <f t="shared" si="1567"/>
        <v>0.49803552358246672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1.62</v>
      </c>
      <c r="F1219" s="10">
        <f>VLOOKUP(B1219,home!$B$2:$E$405,3,FALSE)</f>
        <v>0.41</v>
      </c>
      <c r="G1219" s="10">
        <f>VLOOKUP(C1219,away!$B$2:$E$405,4,FALSE)</f>
        <v>1.85</v>
      </c>
      <c r="H1219" s="10">
        <f>VLOOKUP(A1219,away!$A$2:$E$405,3,FALSE)</f>
        <v>1.56</v>
      </c>
      <c r="I1219" s="10">
        <f>VLOOKUP(C1219,away!$B$2:$E$405,3,FALSE)</f>
        <v>0.31</v>
      </c>
      <c r="J1219" s="10">
        <f>VLOOKUP(B1219,home!$B$2:$E$405,4,FALSE)</f>
        <v>1.71</v>
      </c>
      <c r="K1219" s="12">
        <f t="shared" si="1512"/>
        <v>1.2287700000000001</v>
      </c>
      <c r="L1219" s="12">
        <f t="shared" si="1513"/>
        <v>0.82695600000000002</v>
      </c>
      <c r="M1219" s="13">
        <f t="shared" si="1514"/>
        <v>0.12799987392806461</v>
      </c>
      <c r="N1219" s="13">
        <f t="shared" si="1515"/>
        <v>0.15728240508658795</v>
      </c>
      <c r="O1219" s="13">
        <f t="shared" si="1516"/>
        <v>0.10585026374405661</v>
      </c>
      <c r="P1219" s="13">
        <f t="shared" si="1517"/>
        <v>0.13006562858078446</v>
      </c>
      <c r="Q1219" s="13">
        <f t="shared" si="1518"/>
        <v>9.6631950449123372E-2</v>
      </c>
      <c r="R1219" s="13">
        <f t="shared" si="1519"/>
        <v>4.3766755352365024E-2</v>
      </c>
      <c r="S1219" s="13">
        <f t="shared" si="1520"/>
        <v>3.304118046948603E-2</v>
      </c>
      <c r="T1219" s="13">
        <f t="shared" si="1521"/>
        <v>7.9910371215605278E-2</v>
      </c>
      <c r="U1219" s="13">
        <f t="shared" si="1522"/>
        <v>5.3779275974325573E-2</v>
      </c>
      <c r="V1219" s="13">
        <f t="shared" si="1523"/>
        <v>3.7304914406313576E-3</v>
      </c>
      <c r="W1219" s="13">
        <f t="shared" si="1524"/>
        <v>3.9579480584456463E-2</v>
      </c>
      <c r="X1219" s="13">
        <f t="shared" si="1525"/>
        <v>3.273048894619978E-2</v>
      </c>
      <c r="Y1219" s="13">
        <f t="shared" si="1526"/>
        <v>1.3533337108496789E-2</v>
      </c>
      <c r="Z1219" s="13">
        <f t="shared" si="1527"/>
        <v>1.2064393646390127E-2</v>
      </c>
      <c r="AA1219" s="13">
        <f t="shared" si="1528"/>
        <v>1.4824364980874796E-2</v>
      </c>
      <c r="AB1219" s="13">
        <f t="shared" si="1529"/>
        <v>9.107867478774765E-3</v>
      </c>
      <c r="AC1219" s="13">
        <f t="shared" si="1530"/>
        <v>2.3691855080148295E-4</v>
      </c>
      <c r="AD1219" s="13">
        <f t="shared" si="1531"/>
        <v>1.215851958944064E-2</v>
      </c>
      <c r="AE1219" s="13">
        <f t="shared" si="1532"/>
        <v>1.0054560725605476E-2</v>
      </c>
      <c r="AF1219" s="13">
        <f t="shared" si="1533"/>
        <v>4.1573396597018994E-3</v>
      </c>
      <c r="AG1219" s="13">
        <f t="shared" si="1534"/>
        <v>1.1459789918761482E-3</v>
      </c>
      <c r="AH1219" s="13">
        <f t="shared" si="1535"/>
        <v>2.4941806780610482E-3</v>
      </c>
      <c r="AI1219" s="13">
        <f t="shared" si="1536"/>
        <v>3.0647743917810743E-3</v>
      </c>
      <c r="AJ1219" s="13">
        <f t="shared" si="1537"/>
        <v>1.8829514146944159E-3</v>
      </c>
      <c r="AK1219" s="13">
        <f t="shared" si="1538"/>
        <v>7.7123806994468616E-4</v>
      </c>
      <c r="AL1219" s="13">
        <f t="shared" si="1539"/>
        <v>9.6296845572711413E-6</v>
      </c>
      <c r="AM1219" s="13">
        <f t="shared" si="1540"/>
        <v>2.9880048231833958E-3</v>
      </c>
      <c r="AN1219" s="13">
        <f t="shared" si="1541"/>
        <v>2.4709485165604487E-3</v>
      </c>
      <c r="AO1219" s="13">
        <f t="shared" si="1542"/>
        <v>1.0216828507303808E-3</v>
      </c>
      <c r="AP1219" s="13">
        <f t="shared" si="1543"/>
        <v>2.8162892116953098E-4</v>
      </c>
      <c r="AQ1219" s="13">
        <f t="shared" si="1544"/>
        <v>5.8223681533667658E-5</v>
      </c>
      <c r="AR1219" s="13">
        <f t="shared" si="1545"/>
        <v>4.125155353613307E-4</v>
      </c>
      <c r="AS1219" s="13">
        <f t="shared" si="1546"/>
        <v>5.0688671438594234E-4</v>
      </c>
      <c r="AT1219" s="13">
        <f t="shared" si="1547"/>
        <v>3.1142359401800727E-4</v>
      </c>
      <c r="AU1219" s="13">
        <f t="shared" si="1548"/>
        <v>1.2755598987383566E-4</v>
      </c>
      <c r="AV1219" s="13">
        <f t="shared" si="1549"/>
        <v>3.9184243419318254E-5</v>
      </c>
      <c r="AW1219" s="13">
        <f t="shared" si="1550"/>
        <v>2.7180820499176562E-7</v>
      </c>
      <c r="AX1219" s="13">
        <f t="shared" si="1551"/>
        <v>6.1192844776384377E-4</v>
      </c>
      <c r="AY1219" s="13">
        <f t="shared" si="1552"/>
        <v>5.0603790144899724E-4</v>
      </c>
      <c r="AZ1219" s="13">
        <f t="shared" si="1553"/>
        <v>2.0923553941532843E-4</v>
      </c>
      <c r="BA1219" s="13">
        <f t="shared" si="1554"/>
        <v>5.7676194910914124E-5</v>
      </c>
      <c r="BB1219" s="13">
        <f t="shared" si="1555"/>
        <v>1.1923918859687474E-5</v>
      </c>
      <c r="BC1219" s="13">
        <f t="shared" si="1556"/>
        <v>1.9721112489063442E-6</v>
      </c>
      <c r="BD1219" s="13">
        <f t="shared" si="1557"/>
        <v>5.6855366176710729E-5</v>
      </c>
      <c r="BE1219" s="13">
        <f t="shared" si="1558"/>
        <v>6.9862168296956845E-5</v>
      </c>
      <c r="BF1219" s="13">
        <f t="shared" si="1559"/>
        <v>4.292226826912584E-5</v>
      </c>
      <c r="BG1219" s="13">
        <f t="shared" si="1560"/>
        <v>1.7580531860351263E-5</v>
      </c>
      <c r="BH1219" s="13">
        <f t="shared" si="1561"/>
        <v>5.4006075335109545E-6</v>
      </c>
      <c r="BI1219" s="13">
        <f t="shared" si="1562"/>
        <v>1.3272209037904515E-6</v>
      </c>
      <c r="BJ1219" s="14">
        <f t="shared" si="1563"/>
        <v>0.45540369526391888</v>
      </c>
      <c r="BK1219" s="14">
        <f t="shared" si="1564"/>
        <v>0.29558976055577418</v>
      </c>
      <c r="BL1219" s="14">
        <f t="shared" si="1565"/>
        <v>0.2371331863249769</v>
      </c>
      <c r="BM1219" s="14">
        <f t="shared" si="1566"/>
        <v>0.33808839255683409</v>
      </c>
      <c r="BN1219" s="14">
        <f t="shared" si="1567"/>
        <v>0.66159687714098192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1.62</v>
      </c>
      <c r="F1220" s="10">
        <f>VLOOKUP(B1220,home!$B$2:$E$405,3,FALSE)</f>
        <v>0.62</v>
      </c>
      <c r="G1220" s="10">
        <f>VLOOKUP(C1220,away!$B$2:$E$405,4,FALSE)</f>
        <v>0.93</v>
      </c>
      <c r="H1220" s="10">
        <f>VLOOKUP(A1220,away!$A$2:$E$405,3,FALSE)</f>
        <v>1.56</v>
      </c>
      <c r="I1220" s="10">
        <f>VLOOKUP(C1220,away!$B$2:$E$405,3,FALSE)</f>
        <v>0.62</v>
      </c>
      <c r="J1220" s="10">
        <f>VLOOKUP(B1220,home!$B$2:$E$405,4,FALSE)</f>
        <v>1.28</v>
      </c>
      <c r="K1220" s="12">
        <f t="shared" si="1512"/>
        <v>0.93409200000000003</v>
      </c>
      <c r="L1220" s="12">
        <f t="shared" si="1513"/>
        <v>1.238016</v>
      </c>
      <c r="M1220" s="13">
        <f t="shared" si="1514"/>
        <v>0.11393718399971034</v>
      </c>
      <c r="N1220" s="13">
        <f t="shared" si="1515"/>
        <v>0.10642781207665743</v>
      </c>
      <c r="O1220" s="13">
        <f t="shared" si="1516"/>
        <v>0.14105605678658539</v>
      </c>
      <c r="P1220" s="13">
        <f t="shared" si="1517"/>
        <v>0.13175933419589511</v>
      </c>
      <c r="Q1220" s="13">
        <f t="shared" si="1518"/>
        <v>4.9706683919154539E-2</v>
      </c>
      <c r="R1220" s="13">
        <f t="shared" si="1519"/>
        <v>8.7314827599350664E-2</v>
      </c>
      <c r="S1220" s="13">
        <f t="shared" si="1520"/>
        <v>3.8092310030651874E-2</v>
      </c>
      <c r="T1220" s="13">
        <f t="shared" si="1521"/>
        <v>6.1537669998856022E-2</v>
      </c>
      <c r="U1220" s="13">
        <f t="shared" si="1522"/>
        <v>8.1560081941932663E-2</v>
      </c>
      <c r="V1220" s="13">
        <f t="shared" si="1523"/>
        <v>4.894526802139863E-3</v>
      </c>
      <c r="W1220" s="13">
        <f t="shared" si="1524"/>
        <v>1.5476871931803637E-2</v>
      </c>
      <c r="X1220" s="13">
        <f t="shared" si="1525"/>
        <v>1.9160615081523811E-2</v>
      </c>
      <c r="Y1220" s="13">
        <f t="shared" si="1526"/>
        <v>1.1860574020383895E-2</v>
      </c>
      <c r="Z1220" s="13">
        <f t="shared" si="1527"/>
        <v>3.6032384535079245E-2</v>
      </c>
      <c r="AA1220" s="13">
        <f t="shared" si="1528"/>
        <v>3.365756213514124E-2</v>
      </c>
      <c r="AB1220" s="13">
        <f t="shared" si="1529"/>
        <v>1.5719629764969174E-2</v>
      </c>
      <c r="AC1220" s="13">
        <f t="shared" si="1530"/>
        <v>3.5375830019611468E-4</v>
      </c>
      <c r="AD1220" s="13">
        <f t="shared" si="1531"/>
        <v>3.61420556413058E-3</v>
      </c>
      <c r="AE1220" s="13">
        <f t="shared" si="1532"/>
        <v>4.4744443156826842E-3</v>
      </c>
      <c r="AF1220" s="13">
        <f t="shared" si="1533"/>
        <v>2.7697168269621075E-3</v>
      </c>
      <c r="AG1220" s="13">
        <f t="shared" si="1534"/>
        <v>1.142984582416107E-3</v>
      </c>
      <c r="AH1220" s="13">
        <f t="shared" si="1535"/>
        <v>1.1152167143145163E-2</v>
      </c>
      <c r="AI1220" s="13">
        <f t="shared" si="1536"/>
        <v>1.0417150111074752E-2</v>
      </c>
      <c r="AJ1220" s="13">
        <f t="shared" si="1537"/>
        <v>4.8652882907770176E-3</v>
      </c>
      <c r="AK1220" s="13">
        <f t="shared" si="1538"/>
        <v>1.5148756233694959E-3</v>
      </c>
      <c r="AL1220" s="13">
        <f t="shared" si="1539"/>
        <v>1.6363738847619824E-5</v>
      </c>
      <c r="AM1220" s="13">
        <f t="shared" si="1540"/>
        <v>6.752001007619727E-4</v>
      </c>
      <c r="AN1220" s="13">
        <f t="shared" si="1541"/>
        <v>8.359085279449343E-4</v>
      </c>
      <c r="AO1220" s="13">
        <f t="shared" si="1542"/>
        <v>5.1743406606613801E-4</v>
      </c>
      <c r="AP1220" s="13">
        <f t="shared" si="1543"/>
        <v>2.1353055091164535E-4</v>
      </c>
      <c r="AQ1220" s="13">
        <f t="shared" si="1544"/>
        <v>6.6088559629357864E-5</v>
      </c>
      <c r="AR1220" s="13">
        <f t="shared" si="1545"/>
        <v>2.7613122715776008E-3</v>
      </c>
      <c r="AS1220" s="13">
        <f t="shared" si="1546"/>
        <v>2.5793197023824643E-3</v>
      </c>
      <c r="AT1220" s="13">
        <f t="shared" si="1547"/>
        <v>1.2046609497189202E-3</v>
      </c>
      <c r="AU1220" s="13">
        <f t="shared" si="1548"/>
        <v>3.7508805194828198E-4</v>
      </c>
      <c r="AV1220" s="13">
        <f t="shared" si="1549"/>
        <v>8.7591687155118636E-5</v>
      </c>
      <c r="AW1220" s="13">
        <f t="shared" si="1550"/>
        <v>5.2564912910534857E-7</v>
      </c>
      <c r="AX1220" s="13">
        <f t="shared" si="1551"/>
        <v>1.0511650208682539E-4</v>
      </c>
      <c r="AY1220" s="13">
        <f t="shared" si="1552"/>
        <v>1.3013591144752322E-4</v>
      </c>
      <c r="AZ1220" s="13">
        <f t="shared" si="1553"/>
        <v>8.0555170273308464E-5</v>
      </c>
      <c r="BA1220" s="13">
        <f t="shared" si="1554"/>
        <v>3.3242863227026756E-5</v>
      </c>
      <c r="BB1220" s="13">
        <f t="shared" si="1555"/>
        <v>1.0288799140217688E-5</v>
      </c>
      <c r="BC1220" s="13">
        <f t="shared" si="1556"/>
        <v>2.5475395912751484E-6</v>
      </c>
      <c r="BD1220" s="13">
        <f t="shared" si="1557"/>
        <v>5.6975812886823549E-4</v>
      </c>
      <c r="BE1220" s="13">
        <f t="shared" si="1558"/>
        <v>5.3220651011078783E-4</v>
      </c>
      <c r="BF1220" s="13">
        <f t="shared" si="1559"/>
        <v>2.4856492172120294E-4</v>
      </c>
      <c r="BG1220" s="13">
        <f t="shared" si="1560"/>
        <v>7.7394168286800657E-5</v>
      </c>
      <c r="BH1220" s="13">
        <f t="shared" si="1561"/>
        <v>1.8073318360838547E-5</v>
      </c>
      <c r="BI1220" s="13">
        <f t="shared" si="1562"/>
        <v>3.3764284188624815E-6</v>
      </c>
      <c r="BJ1220" s="14">
        <f t="shared" si="1563"/>
        <v>0.27884162690865111</v>
      </c>
      <c r="BK1220" s="14">
        <f t="shared" si="1564"/>
        <v>0.28918361297888845</v>
      </c>
      <c r="BL1220" s="14">
        <f t="shared" si="1565"/>
        <v>0.39571498553489465</v>
      </c>
      <c r="BM1220" s="14">
        <f t="shared" si="1566"/>
        <v>0.36944110111784156</v>
      </c>
      <c r="BN1220" s="14">
        <f t="shared" si="1567"/>
        <v>0.63020189857735343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1.62</v>
      </c>
      <c r="F1221" s="10">
        <f>VLOOKUP(B1221,home!$B$2:$E$405,3,FALSE)</f>
        <v>3.09</v>
      </c>
      <c r="G1221" s="10">
        <f>VLOOKUP(C1221,away!$B$2:$E$405,4,FALSE)</f>
        <v>0.31</v>
      </c>
      <c r="H1221" s="10">
        <f>VLOOKUP(A1221,away!$A$2:$E$405,3,FALSE)</f>
        <v>1.56</v>
      </c>
      <c r="I1221" s="10">
        <f>VLOOKUP(C1221,away!$B$2:$E$405,3,FALSE)</f>
        <v>0.93</v>
      </c>
      <c r="J1221" s="10">
        <f>VLOOKUP(B1221,home!$B$2:$E$405,4,FALSE)</f>
        <v>0.32</v>
      </c>
      <c r="K1221" s="12">
        <f t="shared" si="1512"/>
        <v>1.551798</v>
      </c>
      <c r="L1221" s="12">
        <f t="shared" si="1513"/>
        <v>0.46425600000000006</v>
      </c>
      <c r="M1221" s="13">
        <f t="shared" si="1514"/>
        <v>0.13317995768867552</v>
      </c>
      <c r="N1221" s="13">
        <f t="shared" si="1515"/>
        <v>0.2066683919813713</v>
      </c>
      <c r="O1221" s="13">
        <f t="shared" si="1516"/>
        <v>6.182959443671375E-2</v>
      </c>
      <c r="P1221" s="13">
        <f t="shared" si="1517"/>
        <v>9.5947040987703514E-2</v>
      </c>
      <c r="Q1221" s="13">
        <f t="shared" si="1518"/>
        <v>0.16035379866995403</v>
      </c>
      <c r="R1221" s="13">
        <f t="shared" si="1519"/>
        <v>1.4352380097405488E-2</v>
      </c>
      <c r="S1221" s="13">
        <f t="shared" si="1520"/>
        <v>1.72808184393177E-2</v>
      </c>
      <c r="T1221" s="13">
        <f t="shared" si="1521"/>
        <v>7.4445213155318185E-2</v>
      </c>
      <c r="U1221" s="13">
        <f t="shared" si="1522"/>
        <v>2.2271994730393641E-2</v>
      </c>
      <c r="V1221" s="13">
        <f t="shared" si="1523"/>
        <v>1.3832940563809309E-3</v>
      </c>
      <c r="W1221" s="13">
        <f t="shared" si="1524"/>
        <v>8.294556802281243E-2</v>
      </c>
      <c r="X1221" s="13">
        <f t="shared" si="1525"/>
        <v>3.8507977627998811E-2</v>
      </c>
      <c r="Y1221" s="13">
        <f t="shared" si="1526"/>
        <v>8.9387798308321071E-3</v>
      </c>
      <c r="Z1221" s="13">
        <f t="shared" si="1527"/>
        <v>2.2210595248336952E-3</v>
      </c>
      <c r="AA1221" s="13">
        <f t="shared" si="1528"/>
        <v>3.4466357285178784E-3</v>
      </c>
      <c r="AB1221" s="13">
        <f t="shared" si="1529"/>
        <v>2.6742412151212936E-3</v>
      </c>
      <c r="AC1221" s="13">
        <f t="shared" si="1530"/>
        <v>6.2285541040212324E-5</v>
      </c>
      <c r="AD1221" s="13">
        <f t="shared" si="1531"/>
        <v>3.2178691641666084E-2</v>
      </c>
      <c r="AE1221" s="13">
        <f t="shared" si="1532"/>
        <v>1.4939150666793331E-2</v>
      </c>
      <c r="AF1221" s="13">
        <f t="shared" si="1533"/>
        <v>3.4677951659814019E-3</v>
      </c>
      <c r="AG1221" s="13">
        <f t="shared" si="1534"/>
        <v>5.3664823752595412E-4</v>
      </c>
      <c r="AH1221" s="13">
        <f t="shared" si="1535"/>
        <v>2.5778505269029788E-4</v>
      </c>
      <c r="AI1221" s="13">
        <f t="shared" si="1536"/>
        <v>4.000303291946989E-4</v>
      </c>
      <c r="AJ1221" s="13">
        <f t="shared" si="1537"/>
        <v>3.1038313239183774E-4</v>
      </c>
      <c r="AK1221" s="13">
        <f t="shared" si="1538"/>
        <v>1.605506413597963E-4</v>
      </c>
      <c r="AL1221" s="13">
        <f t="shared" si="1539"/>
        <v>1.7948987108394894E-6</v>
      </c>
      <c r="AM1221" s="13">
        <f t="shared" si="1540"/>
        <v>9.9869658664308164E-3</v>
      </c>
      <c r="AN1221" s="13">
        <f t="shared" si="1541"/>
        <v>4.6365088252857053E-3</v>
      </c>
      <c r="AO1221" s="13">
        <f t="shared" si="1542"/>
        <v>1.0762635205959202E-3</v>
      </c>
      <c r="AP1221" s="13">
        <f t="shared" si="1543"/>
        <v>1.6655393233925992E-4</v>
      </c>
      <c r="AQ1221" s="13">
        <f t="shared" si="1544"/>
        <v>1.9330915603023856E-5</v>
      </c>
      <c r="AR1221" s="13">
        <f t="shared" si="1545"/>
        <v>2.3935651484357398E-5</v>
      </c>
      <c r="AS1221" s="13">
        <f t="shared" si="1546"/>
        <v>3.7143296102122842E-5</v>
      </c>
      <c r="AT1221" s="13">
        <f t="shared" si="1547"/>
        <v>2.8819446302341014E-5</v>
      </c>
      <c r="AU1221" s="13">
        <f t="shared" si="1548"/>
        <v>1.4907319711026724E-5</v>
      </c>
      <c r="AV1221" s="13">
        <f t="shared" si="1549"/>
        <v>5.7832872282329646E-6</v>
      </c>
      <c r="AW1221" s="13">
        <f t="shared" si="1550"/>
        <v>3.5919489681995869E-8</v>
      </c>
      <c r="AX1221" s="13">
        <f t="shared" si="1551"/>
        <v>2.5829589429326055E-3</v>
      </c>
      <c r="AY1221" s="13">
        <f t="shared" si="1552"/>
        <v>1.1991541870101199E-3</v>
      </c>
      <c r="AZ1221" s="13">
        <f t="shared" si="1553"/>
        <v>2.783572631222851E-4</v>
      </c>
      <c r="BA1221" s="13">
        <f t="shared" si="1554"/>
        <v>4.3076343182699881E-5</v>
      </c>
      <c r="BB1221" s="13">
        <f t="shared" si="1555"/>
        <v>4.9996126951568777E-6</v>
      </c>
      <c r="BC1221" s="13">
        <f t="shared" si="1556"/>
        <v>4.6422003828055043E-7</v>
      </c>
      <c r="BD1221" s="13">
        <f t="shared" si="1557"/>
        <v>1.8520449692536379E-6</v>
      </c>
      <c r="BE1221" s="13">
        <f t="shared" si="1558"/>
        <v>2.8739996791978569E-6</v>
      </c>
      <c r="BF1221" s="13">
        <f t="shared" si="1559"/>
        <v>2.2299334770899382E-6</v>
      </c>
      <c r="BG1221" s="13">
        <f t="shared" si="1560"/>
        <v>1.1534687699604038E-6</v>
      </c>
      <c r="BH1221" s="13">
        <f t="shared" si="1561"/>
        <v>4.4748763257175384E-7</v>
      </c>
      <c r="BI1221" s="13">
        <f t="shared" si="1562"/>
        <v>1.3888208264991633E-7</v>
      </c>
      <c r="BJ1221" s="14">
        <f t="shared" si="1563"/>
        <v>0.64297664862948933</v>
      </c>
      <c r="BK1221" s="14">
        <f t="shared" si="1564"/>
        <v>0.24905434579883881</v>
      </c>
      <c r="BL1221" s="14">
        <f t="shared" si="1565"/>
        <v>0.10582288018122746</v>
      </c>
      <c r="BM1221" s="14">
        <f t="shared" si="1566"/>
        <v>0.32654465200504551</v>
      </c>
      <c r="BN1221" s="14">
        <f t="shared" si="1567"/>
        <v>0.67233116386182368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1.62</v>
      </c>
      <c r="F1222" s="10">
        <f>VLOOKUP(B1222,home!$B$2:$E$405,3,FALSE)</f>
        <v>0.31</v>
      </c>
      <c r="G1222" s="10">
        <f>VLOOKUP(C1222,away!$B$2:$E$405,4,FALSE)</f>
        <v>0</v>
      </c>
      <c r="H1222" s="10">
        <f>VLOOKUP(A1222,away!$A$2:$E$405,3,FALSE)</f>
        <v>1.56</v>
      </c>
      <c r="I1222" s="10">
        <f>VLOOKUP(C1222,away!$B$2:$E$405,3,FALSE)</f>
        <v>0.93</v>
      </c>
      <c r="J1222" s="10">
        <f>VLOOKUP(B1222,home!$B$2:$E$405,4,FALSE)</f>
        <v>0.64</v>
      </c>
      <c r="K1222" s="12">
        <f t="shared" si="1512"/>
        <v>0</v>
      </c>
      <c r="L1222" s="12">
        <f t="shared" si="1513"/>
        <v>0.92851200000000012</v>
      </c>
      <c r="M1222" s="13">
        <f t="shared" si="1514"/>
        <v>0.3951412433087324</v>
      </c>
      <c r="N1222" s="13">
        <f t="shared" si="1515"/>
        <v>0</v>
      </c>
      <c r="O1222" s="13">
        <f t="shared" si="1516"/>
        <v>0.36689338610707778</v>
      </c>
      <c r="P1222" s="13">
        <f t="shared" si="1517"/>
        <v>0</v>
      </c>
      <c r="Q1222" s="13">
        <f t="shared" si="1518"/>
        <v>0</v>
      </c>
      <c r="R1222" s="13">
        <f t="shared" si="1519"/>
        <v>0.1703324558605275</v>
      </c>
      <c r="S1222" s="13">
        <f t="shared" si="1520"/>
        <v>0</v>
      </c>
      <c r="T1222" s="13">
        <f t="shared" si="1521"/>
        <v>0</v>
      </c>
      <c r="U1222" s="13">
        <f t="shared" si="1522"/>
        <v>0</v>
      </c>
      <c r="V1222" s="13">
        <f t="shared" si="1523"/>
        <v>0</v>
      </c>
      <c r="W1222" s="13">
        <f t="shared" si="1524"/>
        <v>0</v>
      </c>
      <c r="X1222" s="13">
        <f t="shared" si="1525"/>
        <v>0</v>
      </c>
      <c r="Y1222" s="13">
        <f t="shared" si="1526"/>
        <v>0</v>
      </c>
      <c r="Z1222" s="13">
        <f t="shared" si="1527"/>
        <v>5.271857641865671E-2</v>
      </c>
      <c r="AA1222" s="13">
        <f t="shared" si="1528"/>
        <v>0</v>
      </c>
      <c r="AB1222" s="13">
        <f t="shared" si="1529"/>
        <v>0</v>
      </c>
      <c r="AC1222" s="13">
        <f t="shared" si="1530"/>
        <v>0</v>
      </c>
      <c r="AD1222" s="13">
        <f t="shared" si="1531"/>
        <v>0</v>
      </c>
      <c r="AE1222" s="13">
        <f t="shared" si="1532"/>
        <v>0</v>
      </c>
      <c r="AF1222" s="13">
        <f t="shared" si="1533"/>
        <v>0</v>
      </c>
      <c r="AG1222" s="13">
        <f t="shared" si="1534"/>
        <v>0</v>
      </c>
      <c r="AH1222" s="13">
        <f t="shared" si="1535"/>
        <v>1.2237457706909947E-2</v>
      </c>
      <c r="AI1222" s="13">
        <f t="shared" si="1536"/>
        <v>0</v>
      </c>
      <c r="AJ1222" s="13">
        <f t="shared" si="1537"/>
        <v>0</v>
      </c>
      <c r="AK1222" s="13">
        <f t="shared" si="1538"/>
        <v>0</v>
      </c>
      <c r="AL1222" s="13">
        <f t="shared" si="1539"/>
        <v>0</v>
      </c>
      <c r="AM1222" s="13">
        <f t="shared" si="1540"/>
        <v>0</v>
      </c>
      <c r="AN1222" s="13">
        <f t="shared" si="1541"/>
        <v>0</v>
      </c>
      <c r="AO1222" s="13">
        <f t="shared" si="1542"/>
        <v>0</v>
      </c>
      <c r="AP1222" s="13">
        <f t="shared" si="1543"/>
        <v>0</v>
      </c>
      <c r="AQ1222" s="13">
        <f t="shared" si="1544"/>
        <v>0</v>
      </c>
      <c r="AR1222" s="13">
        <f t="shared" si="1545"/>
        <v>2.2725252660716743E-3</v>
      </c>
      <c r="AS1222" s="13">
        <f t="shared" si="1546"/>
        <v>0</v>
      </c>
      <c r="AT1222" s="13">
        <f t="shared" si="1547"/>
        <v>0</v>
      </c>
      <c r="AU1222" s="13">
        <f t="shared" si="1548"/>
        <v>0</v>
      </c>
      <c r="AV1222" s="13">
        <f t="shared" si="1549"/>
        <v>0</v>
      </c>
      <c r="AW1222" s="13">
        <f t="shared" si="1550"/>
        <v>0</v>
      </c>
      <c r="AX1222" s="13">
        <f t="shared" si="1551"/>
        <v>0</v>
      </c>
      <c r="AY1222" s="13">
        <f t="shared" si="1552"/>
        <v>0</v>
      </c>
      <c r="AZ1222" s="13">
        <f t="shared" si="1553"/>
        <v>0</v>
      </c>
      <c r="BA1222" s="13">
        <f t="shared" si="1554"/>
        <v>0</v>
      </c>
      <c r="BB1222" s="13">
        <f t="shared" si="1555"/>
        <v>0</v>
      </c>
      <c r="BC1222" s="13">
        <f t="shared" si="1556"/>
        <v>0</v>
      </c>
      <c r="BD1222" s="13">
        <f t="shared" si="1557"/>
        <v>3.5167782997512368E-4</v>
      </c>
      <c r="BE1222" s="13">
        <f t="shared" si="1558"/>
        <v>0</v>
      </c>
      <c r="BF1222" s="13">
        <f t="shared" si="1559"/>
        <v>0</v>
      </c>
      <c r="BG1222" s="13">
        <f t="shared" si="1560"/>
        <v>0</v>
      </c>
      <c r="BH1222" s="13">
        <f t="shared" si="1561"/>
        <v>0</v>
      </c>
      <c r="BI1222" s="13">
        <f t="shared" si="1562"/>
        <v>0</v>
      </c>
      <c r="BJ1222" s="14">
        <f t="shared" si="1563"/>
        <v>0</v>
      </c>
      <c r="BK1222" s="14">
        <f t="shared" si="1564"/>
        <v>0.3951412433087324</v>
      </c>
      <c r="BL1222" s="14">
        <f t="shared" si="1565"/>
        <v>0.55208750277056207</v>
      </c>
      <c r="BM1222" s="14">
        <f t="shared" si="1566"/>
        <v>6.7580237221613465E-2</v>
      </c>
      <c r="BN1222" s="14">
        <f t="shared" si="1567"/>
        <v>0.93236708527633771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1.62</v>
      </c>
      <c r="F1223" s="10">
        <f>VLOOKUP(B1223,home!$B$2:$E$405,3,FALSE)</f>
        <v>2.4700000000000002</v>
      </c>
      <c r="G1223" s="10">
        <f>VLOOKUP(C1223,away!$B$2:$E$405,4,FALSE)</f>
        <v>0.93</v>
      </c>
      <c r="H1223" s="10">
        <f>VLOOKUP(A1223,away!$A$2:$E$405,3,FALSE)</f>
        <v>1.56</v>
      </c>
      <c r="I1223" s="10">
        <f>VLOOKUP(C1223,away!$B$2:$E$405,3,FALSE)</f>
        <v>1.85</v>
      </c>
      <c r="J1223" s="10">
        <f>VLOOKUP(B1223,home!$B$2:$E$405,4,FALSE)</f>
        <v>0.96</v>
      </c>
      <c r="K1223" s="12">
        <f t="shared" si="1512"/>
        <v>3.7213020000000006</v>
      </c>
      <c r="L1223" s="12">
        <f t="shared" si="1513"/>
        <v>2.7705600000000001</v>
      </c>
      <c r="M1223" s="13">
        <f t="shared" si="1514"/>
        <v>1.5157241006198677E-3</v>
      </c>
      <c r="N1223" s="13">
        <f t="shared" si="1515"/>
        <v>5.6404671270849161E-3</v>
      </c>
      <c r="O1223" s="13">
        <f t="shared" si="1516"/>
        <v>4.1994045642133803E-3</v>
      </c>
      <c r="P1223" s="13">
        <f t="shared" si="1517"/>
        <v>1.5627252603616384E-2</v>
      </c>
      <c r="Q1223" s="13">
        <f t="shared" si="1518"/>
        <v>1.049494080047768E-2</v>
      </c>
      <c r="R1223" s="13">
        <f t="shared" si="1519"/>
        <v>5.817351154713513E-3</v>
      </c>
      <c r="S1223" s="13">
        <f t="shared" si="1520"/>
        <v>4.0279597031769025E-2</v>
      </c>
      <c r="T1223" s="13">
        <f t="shared" si="1521"/>
        <v>2.907686318417144E-2</v>
      </c>
      <c r="U1223" s="13">
        <f t="shared" si="1522"/>
        <v>2.1648120486737712E-2</v>
      </c>
      <c r="V1223" s="13">
        <f t="shared" si="1523"/>
        <v>4.6142921050804003E-2</v>
      </c>
      <c r="W1223" s="13">
        <f t="shared" si="1524"/>
        <v>1.3018281396899731E-2</v>
      </c>
      <c r="X1223" s="13">
        <f t="shared" si="1525"/>
        <v>3.6067929706994517E-2</v>
      </c>
      <c r="Y1223" s="13">
        <f t="shared" si="1526"/>
        <v>4.9964181664505385E-2</v>
      </c>
      <c r="Z1223" s="13">
        <f t="shared" si="1527"/>
        <v>5.3724401384010233E-3</v>
      </c>
      <c r="AA1223" s="13">
        <f t="shared" si="1528"/>
        <v>1.9992472231912011E-2</v>
      </c>
      <c r="AB1223" s="13">
        <f t="shared" si="1529"/>
        <v>3.7199013450779327E-2</v>
      </c>
      <c r="AC1223" s="13">
        <f t="shared" si="1530"/>
        <v>2.9733605658953194E-2</v>
      </c>
      <c r="AD1223" s="13">
        <f t="shared" si="1531"/>
        <v>1.2111239149711442E-2</v>
      </c>
      <c r="AE1223" s="13">
        <f t="shared" si="1532"/>
        <v>3.3554914738624535E-2</v>
      </c>
      <c r="AF1223" s="13">
        <f t="shared" si="1533"/>
        <v>4.6482952289121811E-2</v>
      </c>
      <c r="AG1223" s="13">
        <f t="shared" si="1534"/>
        <v>4.292793609804977E-2</v>
      </c>
      <c r="AH1223" s="13">
        <f t="shared" si="1535"/>
        <v>3.7211669374620851E-3</v>
      </c>
      <c r="AI1223" s="13">
        <f t="shared" si="1536"/>
        <v>1.3847585966711536E-2</v>
      </c>
      <c r="AJ1223" s="13">
        <f t="shared" si="1537"/>
        <v>2.5765524676547795E-2</v>
      </c>
      <c r="AK1223" s="13">
        <f t="shared" si="1538"/>
        <v>3.1960432836628888E-2</v>
      </c>
      <c r="AL1223" s="13">
        <f t="shared" si="1539"/>
        <v>1.226224657267783E-2</v>
      </c>
      <c r="AM1223" s="13">
        <f t="shared" si="1540"/>
        <v>9.0139156940598972E-3</v>
      </c>
      <c r="AN1223" s="13">
        <f t="shared" si="1541"/>
        <v>2.4973594265334589E-2</v>
      </c>
      <c r="AO1223" s="13">
        <f t="shared" si="1542"/>
        <v>3.4595420663882707E-2</v>
      </c>
      <c r="AP1223" s="13">
        <f t="shared" si="1543"/>
        <v>3.1949562891508958E-2</v>
      </c>
      <c r="AQ1223" s="13">
        <f t="shared" si="1544"/>
        <v>2.2129545241174768E-2</v>
      </c>
      <c r="AR1223" s="13">
        <f t="shared" si="1545"/>
        <v>2.0619432540509904E-3</v>
      </c>
      <c r="AS1223" s="13">
        <f t="shared" si="1546"/>
        <v>7.6731135551864607E-3</v>
      </c>
      <c r="AT1223" s="13">
        <f t="shared" si="1547"/>
        <v>1.4276986409571249E-2</v>
      </c>
      <c r="AU1223" s="13">
        <f t="shared" si="1548"/>
        <v>1.7709659359970105E-2</v>
      </c>
      <c r="AV1223" s="13">
        <f t="shared" si="1549"/>
        <v>1.6475747698893869E-2</v>
      </c>
      <c r="AW1223" s="13">
        <f t="shared" si="1550"/>
        <v>3.5118019866379187E-3</v>
      </c>
      <c r="AX1223" s="13">
        <f t="shared" si="1551"/>
        <v>5.5905837500227467E-3</v>
      </c>
      <c r="AY1223" s="13">
        <f t="shared" si="1552"/>
        <v>1.5489047714463021E-2</v>
      </c>
      <c r="AZ1223" s="13">
        <f t="shared" si="1553"/>
        <v>2.1456668017891339E-2</v>
      </c>
      <c r="BA1223" s="13">
        <f t="shared" si="1554"/>
        <v>1.9815662047883008E-2</v>
      </c>
      <c r="BB1223" s="13">
        <f t="shared" si="1555"/>
        <v>1.3725120160845688E-2</v>
      </c>
      <c r="BC1223" s="13">
        <f t="shared" si="1556"/>
        <v>7.6052537825665239E-3</v>
      </c>
      <c r="BD1223" s="13">
        <f t="shared" si="1557"/>
        <v>9.5212291699058548E-4</v>
      </c>
      <c r="BE1223" s="13">
        <f t="shared" si="1558"/>
        <v>3.5431369152429007E-3</v>
      </c>
      <c r="BF1223" s="13">
        <f t="shared" si="1559"/>
        <v>6.5925412444836212E-3</v>
      </c>
      <c r="BG1223" s="13">
        <f t="shared" si="1560"/>
        <v>8.1776123060597963E-3</v>
      </c>
      <c r="BH1223" s="13">
        <f t="shared" si="1561"/>
        <v>7.6078412574412339E-3</v>
      </c>
      <c r="BI1223" s="13">
        <f t="shared" si="1562"/>
        <v>5.6622149773997155E-3</v>
      </c>
      <c r="BJ1223" s="14">
        <f t="shared" si="1563"/>
        <v>0.4856840803852745</v>
      </c>
      <c r="BK1223" s="14">
        <f t="shared" si="1564"/>
        <v>0.16105039473290333</v>
      </c>
      <c r="BL1223" s="14">
        <f t="shared" si="1565"/>
        <v>0.25488399220099678</v>
      </c>
      <c r="BM1223" s="14">
        <f t="shared" si="1566"/>
        <v>0.85171852137902448</v>
      </c>
      <c r="BN1223" s="14">
        <f t="shared" si="1567"/>
        <v>4.3295140350725736E-2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1.62</v>
      </c>
      <c r="F1224" s="10">
        <f>VLOOKUP(B1224,home!$B$2:$E$405,3,FALSE)</f>
        <v>1.23</v>
      </c>
      <c r="G1224" s="10">
        <f>VLOOKUP(C1224,away!$B$2:$E$405,4,FALSE)</f>
        <v>1.85</v>
      </c>
      <c r="H1224" s="10">
        <f>VLOOKUP(A1224,away!$A$2:$E$405,3,FALSE)</f>
        <v>1.56</v>
      </c>
      <c r="I1224" s="10">
        <f>VLOOKUP(C1224,away!$B$2:$E$405,3,FALSE)</f>
        <v>0.93</v>
      </c>
      <c r="J1224" s="10">
        <f>VLOOKUP(B1224,home!$B$2:$E$405,4,FALSE)</f>
        <v>0.32</v>
      </c>
      <c r="K1224" s="12">
        <f t="shared" si="1512"/>
        <v>3.6863100000000006</v>
      </c>
      <c r="L1224" s="12">
        <f t="shared" si="1513"/>
        <v>0.46425600000000006</v>
      </c>
      <c r="M1224" s="13">
        <f t="shared" si="1514"/>
        <v>1.5755496349760419E-2</v>
      </c>
      <c r="N1224" s="13">
        <f t="shared" si="1515"/>
        <v>5.8079643749085329E-2</v>
      </c>
      <c r="O1224" s="13">
        <f t="shared" si="1516"/>
        <v>7.3145837133543733E-3</v>
      </c>
      <c r="P1224" s="13">
        <f t="shared" si="1517"/>
        <v>2.6963823088375364E-2</v>
      </c>
      <c r="Q1224" s="13">
        <f t="shared" si="1518"/>
        <v>0.1070497857743454</v>
      </c>
      <c r="R1224" s="13">
        <f t="shared" si="1519"/>
        <v>1.6979196882135239E-3</v>
      </c>
      <c r="S1224" s="13">
        <f t="shared" si="1520"/>
        <v>1.1536414648597535E-2</v>
      </c>
      <c r="T1224" s="13">
        <f t="shared" si="1521"/>
        <v>4.9698505344454504E-2</v>
      </c>
      <c r="U1224" s="13">
        <f t="shared" si="1522"/>
        <v>6.2590583258583963E-3</v>
      </c>
      <c r="V1224" s="13">
        <f t="shared" si="1523"/>
        <v>2.1937024864458828E-3</v>
      </c>
      <c r="W1224" s="13">
        <f t="shared" si="1524"/>
        <v>0.13153956526594243</v>
      </c>
      <c r="X1224" s="13">
        <f t="shared" si="1525"/>
        <v>6.1068032412105379E-2</v>
      </c>
      <c r="Y1224" s="13">
        <f t="shared" si="1526"/>
        <v>1.4175600227757197E-2</v>
      </c>
      <c r="Z1224" s="13">
        <f t="shared" si="1527"/>
        <v>2.6275646759041935E-4</v>
      </c>
      <c r="AA1224" s="13">
        <f t="shared" si="1528"/>
        <v>9.6860179404323896E-4</v>
      </c>
      <c r="AB1224" s="13">
        <f t="shared" si="1529"/>
        <v>1.7852832396997665E-3</v>
      </c>
      <c r="AC1224" s="13">
        <f t="shared" si="1530"/>
        <v>2.3464274165010425E-4</v>
      </c>
      <c r="AD1224" s="13">
        <f t="shared" si="1531"/>
        <v>0.12122390370887409</v>
      </c>
      <c r="AE1224" s="13">
        <f t="shared" si="1532"/>
        <v>5.6278924640267056E-2</v>
      </c>
      <c r="AF1224" s="13">
        <f t="shared" si="1533"/>
        <v>1.3063914218895911E-2</v>
      </c>
      <c r="AG1224" s="13">
        <f t="shared" si="1534"/>
        <v>2.0216668532025807E-3</v>
      </c>
      <c r="AH1224" s="13">
        <f t="shared" si="1535"/>
        <v>3.0496566654414422E-5</v>
      </c>
      <c r="AI1224" s="13">
        <f t="shared" si="1536"/>
        <v>1.1241979862383444E-4</v>
      </c>
      <c r="AJ1224" s="13">
        <f t="shared" si="1537"/>
        <v>2.0720711393251362E-4</v>
      </c>
      <c r="AK1224" s="13">
        <f t="shared" si="1538"/>
        <v>2.5460988538685486E-4</v>
      </c>
      <c r="AL1224" s="13">
        <f t="shared" si="1539"/>
        <v>1.6062624075746081E-5</v>
      </c>
      <c r="AM1224" s="13">
        <f t="shared" si="1540"/>
        <v>8.9373777696211951E-2</v>
      </c>
      <c r="AN1224" s="13">
        <f t="shared" si="1541"/>
        <v>4.1492312538132584E-2</v>
      </c>
      <c r="AO1224" s="13">
        <f t="shared" si="1542"/>
        <v>9.6315275248516404E-3</v>
      </c>
      <c r="AP1224" s="13">
        <f t="shared" si="1543"/>
        <v>1.4904981475258416E-3</v>
      </c>
      <c r="AQ1224" s="13">
        <f t="shared" si="1544"/>
        <v>1.7299317699443921E-4</v>
      </c>
      <c r="AR1224" s="13">
        <f t="shared" si="1545"/>
        <v>2.8316428097423654E-6</v>
      </c>
      <c r="AS1224" s="13">
        <f t="shared" si="1546"/>
        <v>1.0438313205981381E-5</v>
      </c>
      <c r="AT1224" s="13">
        <f t="shared" si="1547"/>
        <v>1.9239429177170616E-5</v>
      </c>
      <c r="AU1224" s="13">
        <f t="shared" si="1548"/>
        <v>2.3640833390031946E-5</v>
      </c>
      <c r="AV1224" s="13">
        <f t="shared" si="1549"/>
        <v>2.1786860133502171E-5</v>
      </c>
      <c r="AW1224" s="13">
        <f t="shared" si="1550"/>
        <v>7.6359552441393341E-7</v>
      </c>
      <c r="AX1224" s="13">
        <f t="shared" si="1551"/>
        <v>5.4909908409887215E-2</v>
      </c>
      <c r="AY1224" s="13">
        <f t="shared" si="1552"/>
        <v>2.5492254438740602E-2</v>
      </c>
      <c r="AZ1224" s="13">
        <f t="shared" si="1553"/>
        <v>5.9174660383559787E-3</v>
      </c>
      <c r="BA1224" s="13">
        <f t="shared" si="1554"/>
        <v>9.1573970436766472E-4</v>
      </c>
      <c r="BB1224" s="13">
        <f t="shared" si="1555"/>
        <v>1.062844130477286E-4</v>
      </c>
      <c r="BC1224" s="13">
        <f t="shared" si="1556"/>
        <v>9.8686352927772615E-6</v>
      </c>
      <c r="BD1224" s="13">
        <f t="shared" si="1557"/>
        <v>2.1910119404662529E-7</v>
      </c>
      <c r="BE1224" s="13">
        <f t="shared" si="1558"/>
        <v>8.0767492262601526E-7</v>
      </c>
      <c r="BF1224" s="13">
        <f t="shared" si="1559"/>
        <v>1.4886700720127535E-6</v>
      </c>
      <c r="BG1224" s="13">
        <f t="shared" si="1560"/>
        <v>1.8292331243871117E-6</v>
      </c>
      <c r="BH1224" s="13">
        <f t="shared" si="1561"/>
        <v>1.6857800896898638E-6</v>
      </c>
      <c r="BI1224" s="13">
        <f t="shared" si="1562"/>
        <v>1.2428616004849287E-6</v>
      </c>
      <c r="BJ1224" s="14">
        <f t="shared" si="1563"/>
        <v>0.84371217291833822</v>
      </c>
      <c r="BK1224" s="14">
        <f t="shared" si="1564"/>
        <v>8.2192396377645652E-2</v>
      </c>
      <c r="BL1224" s="14">
        <f t="shared" si="1565"/>
        <v>1.8715390525486583E-2</v>
      </c>
      <c r="BM1224" s="14">
        <f t="shared" si="1566"/>
        <v>0.70252997308271048</v>
      </c>
      <c r="BN1224" s="14">
        <f t="shared" si="1567"/>
        <v>0.21686125236313442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1.62</v>
      </c>
      <c r="F1225" s="10">
        <f>VLOOKUP(B1225,home!$B$2:$E$405,3,FALSE)</f>
        <v>0</v>
      </c>
      <c r="G1225" s="10">
        <f>VLOOKUP(C1225,away!$B$2:$E$405,4,FALSE)</f>
        <v>2.16</v>
      </c>
      <c r="H1225" s="10">
        <f>VLOOKUP(A1225,away!$A$2:$E$405,3,FALSE)</f>
        <v>1.56</v>
      </c>
      <c r="I1225" s="10">
        <f>VLOOKUP(C1225,away!$B$2:$E$405,3,FALSE)</f>
        <v>0.62</v>
      </c>
      <c r="J1225" s="10">
        <f>VLOOKUP(B1225,home!$B$2:$E$405,4,FALSE)</f>
        <v>0.32</v>
      </c>
      <c r="K1225" s="12">
        <f t="shared" si="1512"/>
        <v>0</v>
      </c>
      <c r="L1225" s="12">
        <f t="shared" si="1513"/>
        <v>0.309504</v>
      </c>
      <c r="M1225" s="13">
        <f t="shared" si="1514"/>
        <v>0.73381083614933795</v>
      </c>
      <c r="N1225" s="13">
        <f t="shared" si="1515"/>
        <v>0</v>
      </c>
      <c r="O1225" s="13">
        <f t="shared" si="1516"/>
        <v>0.22711738903156467</v>
      </c>
      <c r="P1225" s="13">
        <f t="shared" si="1517"/>
        <v>0</v>
      </c>
      <c r="Q1225" s="13">
        <f t="shared" si="1518"/>
        <v>0</v>
      </c>
      <c r="R1225" s="13">
        <f t="shared" si="1519"/>
        <v>3.5146870187412693E-2</v>
      </c>
      <c r="S1225" s="13">
        <f t="shared" si="1520"/>
        <v>0</v>
      </c>
      <c r="T1225" s="13">
        <f t="shared" si="1521"/>
        <v>0</v>
      </c>
      <c r="U1225" s="13">
        <f t="shared" si="1522"/>
        <v>0</v>
      </c>
      <c r="V1225" s="13">
        <f t="shared" si="1523"/>
        <v>0</v>
      </c>
      <c r="W1225" s="13">
        <f t="shared" si="1524"/>
        <v>0</v>
      </c>
      <c r="X1225" s="13">
        <f t="shared" si="1525"/>
        <v>0</v>
      </c>
      <c r="Y1225" s="13">
        <f t="shared" si="1526"/>
        <v>0</v>
      </c>
      <c r="Z1225" s="13">
        <f t="shared" si="1527"/>
        <v>3.6260323034949921E-3</v>
      </c>
      <c r="AA1225" s="13">
        <f t="shared" si="1528"/>
        <v>0</v>
      </c>
      <c r="AB1225" s="13">
        <f t="shared" si="1529"/>
        <v>0</v>
      </c>
      <c r="AC1225" s="13">
        <f t="shared" si="1530"/>
        <v>0</v>
      </c>
      <c r="AD1225" s="13">
        <f t="shared" si="1531"/>
        <v>0</v>
      </c>
      <c r="AE1225" s="13">
        <f t="shared" si="1532"/>
        <v>0</v>
      </c>
      <c r="AF1225" s="13">
        <f t="shared" si="1533"/>
        <v>0</v>
      </c>
      <c r="AG1225" s="13">
        <f t="shared" si="1534"/>
        <v>0</v>
      </c>
      <c r="AH1225" s="13">
        <f t="shared" si="1535"/>
        <v>2.8056787551522852E-4</v>
      </c>
      <c r="AI1225" s="13">
        <f t="shared" si="1536"/>
        <v>0</v>
      </c>
      <c r="AJ1225" s="13">
        <f t="shared" si="1537"/>
        <v>0</v>
      </c>
      <c r="AK1225" s="13">
        <f t="shared" si="1538"/>
        <v>0</v>
      </c>
      <c r="AL1225" s="13">
        <f t="shared" si="1539"/>
        <v>0</v>
      </c>
      <c r="AM1225" s="13">
        <f t="shared" si="1540"/>
        <v>0</v>
      </c>
      <c r="AN1225" s="13">
        <f t="shared" si="1541"/>
        <v>0</v>
      </c>
      <c r="AO1225" s="13">
        <f t="shared" si="1542"/>
        <v>0</v>
      </c>
      <c r="AP1225" s="13">
        <f t="shared" si="1543"/>
        <v>0</v>
      </c>
      <c r="AQ1225" s="13">
        <f t="shared" si="1544"/>
        <v>0</v>
      </c>
      <c r="AR1225" s="13">
        <f t="shared" si="1545"/>
        <v>1.7367375948693066E-5</v>
      </c>
      <c r="AS1225" s="13">
        <f t="shared" si="1546"/>
        <v>0</v>
      </c>
      <c r="AT1225" s="13">
        <f t="shared" si="1547"/>
        <v>0</v>
      </c>
      <c r="AU1225" s="13">
        <f t="shared" si="1548"/>
        <v>0</v>
      </c>
      <c r="AV1225" s="13">
        <f t="shared" si="1549"/>
        <v>0</v>
      </c>
      <c r="AW1225" s="13">
        <f t="shared" si="1550"/>
        <v>0</v>
      </c>
      <c r="AX1225" s="13">
        <f t="shared" si="1551"/>
        <v>0</v>
      </c>
      <c r="AY1225" s="13">
        <f t="shared" si="1552"/>
        <v>0</v>
      </c>
      <c r="AZ1225" s="13">
        <f t="shared" si="1553"/>
        <v>0</v>
      </c>
      <c r="BA1225" s="13">
        <f t="shared" si="1554"/>
        <v>0</v>
      </c>
      <c r="BB1225" s="13">
        <f t="shared" si="1555"/>
        <v>0</v>
      </c>
      <c r="BC1225" s="13">
        <f t="shared" si="1556"/>
        <v>0</v>
      </c>
      <c r="BD1225" s="13">
        <f t="shared" si="1557"/>
        <v>8.958787209373821E-7</v>
      </c>
      <c r="BE1225" s="13">
        <f t="shared" si="1558"/>
        <v>0</v>
      </c>
      <c r="BF1225" s="13">
        <f t="shared" si="1559"/>
        <v>0</v>
      </c>
      <c r="BG1225" s="13">
        <f t="shared" si="1560"/>
        <v>0</v>
      </c>
      <c r="BH1225" s="13">
        <f t="shared" si="1561"/>
        <v>0</v>
      </c>
      <c r="BI1225" s="13">
        <f t="shared" si="1562"/>
        <v>0</v>
      </c>
      <c r="BJ1225" s="14">
        <f t="shared" si="1563"/>
        <v>0</v>
      </c>
      <c r="BK1225" s="14">
        <f t="shared" si="1564"/>
        <v>0.73381083614933795</v>
      </c>
      <c r="BL1225" s="14">
        <f t="shared" si="1565"/>
        <v>0.2625630903491622</v>
      </c>
      <c r="BM1225" s="14">
        <f t="shared" si="1566"/>
        <v>3.9248634336798505E-3</v>
      </c>
      <c r="BN1225" s="14">
        <f t="shared" si="1567"/>
        <v>0.99607509536831529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1.62</v>
      </c>
      <c r="F1226" s="10">
        <f>VLOOKUP(B1226,home!$B$2:$E$405,3,FALSE)</f>
        <v>0.62</v>
      </c>
      <c r="G1226" s="10">
        <f>VLOOKUP(C1226,away!$B$2:$E$405,4,FALSE)</f>
        <v>0.31</v>
      </c>
      <c r="H1226" s="10">
        <f>VLOOKUP(A1226,away!$A$2:$E$405,3,FALSE)</f>
        <v>1.56</v>
      </c>
      <c r="I1226" s="10">
        <f>VLOOKUP(C1226,away!$B$2:$E$405,3,FALSE)</f>
        <v>0.62</v>
      </c>
      <c r="J1226" s="10">
        <f>VLOOKUP(B1226,home!$B$2:$E$405,4,FALSE)</f>
        <v>1.28</v>
      </c>
      <c r="K1226" s="12">
        <f t="shared" si="1512"/>
        <v>0.31136399999999997</v>
      </c>
      <c r="L1226" s="12">
        <f t="shared" si="1513"/>
        <v>1.238016</v>
      </c>
      <c r="M1226" s="13">
        <f t="shared" si="1514"/>
        <v>0.21237960837300826</v>
      </c>
      <c r="N1226" s="13">
        <f t="shared" si="1515"/>
        <v>6.6127364381453349E-2</v>
      </c>
      <c r="O1226" s="13">
        <f t="shared" si="1516"/>
        <v>0.26292935323951822</v>
      </c>
      <c r="P1226" s="13">
        <f t="shared" si="1517"/>
        <v>8.1866735142069352E-2</v>
      </c>
      <c r="Q1226" s="13">
        <f t="shared" si="1518"/>
        <v>1.0294840341633419E-2</v>
      </c>
      <c r="R1226" s="13">
        <f t="shared" si="1519"/>
        <v>0.1627553730900877</v>
      </c>
      <c r="S1226" s="13">
        <f t="shared" si="1520"/>
        <v>7.8893665617964324E-3</v>
      </c>
      <c r="T1226" s="13">
        <f t="shared" si="1521"/>
        <v>1.2745177060387637E-2</v>
      </c>
      <c r="U1226" s="13">
        <f t="shared" si="1522"/>
        <v>5.0676163986822072E-2</v>
      </c>
      <c r="V1226" s="13">
        <f t="shared" si="1523"/>
        <v>3.3790473770643298E-4</v>
      </c>
      <c r="W1226" s="13">
        <f t="shared" si="1524"/>
        <v>1.0684808893774492E-3</v>
      </c>
      <c r="X1226" s="13">
        <f t="shared" si="1525"/>
        <v>1.322796436743512E-3</v>
      </c>
      <c r="Y1226" s="13">
        <f t="shared" si="1526"/>
        <v>8.1882157671572797E-4</v>
      </c>
      <c r="Z1226" s="13">
        <f t="shared" si="1527"/>
        <v>6.7164585323832696E-2</v>
      </c>
      <c r="AA1226" s="13">
        <f t="shared" si="1528"/>
        <v>2.0912633944769842E-2</v>
      </c>
      <c r="AB1226" s="13">
        <f t="shared" si="1529"/>
        <v>3.2557206777896583E-3</v>
      </c>
      <c r="AC1226" s="13">
        <f t="shared" si="1530"/>
        <v>8.1408350232468455E-6</v>
      </c>
      <c r="AD1226" s="13">
        <f t="shared" si="1531"/>
        <v>8.3171620910030023E-5</v>
      </c>
      <c r="AE1226" s="13">
        <f t="shared" si="1532"/>
        <v>1.0296779743255172E-4</v>
      </c>
      <c r="AF1226" s="13">
        <f t="shared" si="1533"/>
        <v>6.3737890353128982E-5</v>
      </c>
      <c r="AG1226" s="13">
        <f t="shared" si="1534"/>
        <v>2.6302842687806454E-5</v>
      </c>
      <c r="AH1226" s="13">
        <f t="shared" si="1535"/>
        <v>2.0787707816067508E-2</v>
      </c>
      <c r="AI1226" s="13">
        <f t="shared" si="1536"/>
        <v>6.4725438564420439E-3</v>
      </c>
      <c r="AJ1226" s="13">
        <f t="shared" si="1537"/>
        <v>1.00765857265861E-3</v>
      </c>
      <c r="AK1226" s="13">
        <f t="shared" si="1538"/>
        <v>1.0458286793909181E-4</v>
      </c>
      <c r="AL1226" s="13">
        <f t="shared" si="1539"/>
        <v>1.2552308383823801E-7</v>
      </c>
      <c r="AM1226" s="13">
        <f t="shared" si="1540"/>
        <v>5.1793297146061195E-6</v>
      </c>
      <c r="AN1226" s="13">
        <f t="shared" si="1541"/>
        <v>6.4120930559578095E-6</v>
      </c>
      <c r="AO1226" s="13">
        <f t="shared" si="1542"/>
        <v>3.9691368983823325E-6</v>
      </c>
      <c r="AP1226" s="13">
        <f t="shared" si="1543"/>
        <v>1.6379516621292342E-6</v>
      </c>
      <c r="AQ1226" s="13">
        <f t="shared" si="1544"/>
        <v>5.0695259123564642E-7</v>
      </c>
      <c r="AR1226" s="13">
        <f t="shared" si="1545"/>
        <v>5.1471029759233263E-3</v>
      </c>
      <c r="AS1226" s="13">
        <f t="shared" si="1546"/>
        <v>1.6026225709953907E-3</v>
      </c>
      <c r="AT1226" s="13">
        <f t="shared" si="1547"/>
        <v>2.4949948709770438E-4</v>
      </c>
      <c r="AU1226" s="13">
        <f t="shared" si="1548"/>
        <v>2.5895052766896537E-5</v>
      </c>
      <c r="AV1226" s="13">
        <f t="shared" si="1549"/>
        <v>2.0156968024279935E-6</v>
      </c>
      <c r="AW1226" s="13">
        <f t="shared" si="1550"/>
        <v>1.3440510207071792E-9</v>
      </c>
      <c r="AX1226" s="13">
        <f t="shared" si="1551"/>
        <v>2.6877613620976968E-7</v>
      </c>
      <c r="AY1226" s="13">
        <f t="shared" si="1552"/>
        <v>3.3274915704587422E-7</v>
      </c>
      <c r="AZ1226" s="13">
        <f t="shared" si="1553"/>
        <v>2.0597439020465256E-7</v>
      </c>
      <c r="BA1226" s="13">
        <f t="shared" si="1554"/>
        <v>8.4999863554534391E-8</v>
      </c>
      <c r="BB1226" s="13">
        <f t="shared" si="1555"/>
        <v>2.6307797769582608E-8</v>
      </c>
      <c r="BC1226" s="13">
        <f t="shared" si="1556"/>
        <v>6.5138949127015163E-9</v>
      </c>
      <c r="BD1226" s="13">
        <f t="shared" si="1557"/>
        <v>1.0620326396401148E-3</v>
      </c>
      <c r="BE1226" s="13">
        <f t="shared" si="1558"/>
        <v>3.3067873080890471E-4</v>
      </c>
      <c r="BF1226" s="13">
        <f t="shared" si="1559"/>
        <v>5.1480726169791896E-5</v>
      </c>
      <c r="BG1226" s="13">
        <f t="shared" si="1560"/>
        <v>5.3430816077103604E-6</v>
      </c>
      <c r="BH1226" s="13">
        <f t="shared" si="1561"/>
        <v>4.159108154257822E-7</v>
      </c>
      <c r="BI1226" s="13">
        <f t="shared" si="1562"/>
        <v>2.5899931026846658E-8</v>
      </c>
      <c r="BJ1226" s="14">
        <f t="shared" si="1563"/>
        <v>9.2672291622856617E-2</v>
      </c>
      <c r="BK1226" s="14">
        <f t="shared" si="1564"/>
        <v>0.30248221392184466</v>
      </c>
      <c r="BL1226" s="14">
        <f t="shared" si="1565"/>
        <v>0.53737885082465353</v>
      </c>
      <c r="BM1226" s="14">
        <f t="shared" si="1566"/>
        <v>0.2033443357203111</v>
      </c>
      <c r="BN1226" s="14">
        <f t="shared" si="1567"/>
        <v>0.79635327456777028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1.62</v>
      </c>
      <c r="F1227" s="10">
        <f>VLOOKUP(B1227,home!$B$2:$E$405,3,FALSE)</f>
        <v>1.03</v>
      </c>
      <c r="G1227" s="10">
        <f>VLOOKUP(C1227,away!$B$2:$E$405,4,FALSE)</f>
        <v>1.03</v>
      </c>
      <c r="H1227" s="10">
        <f>VLOOKUP(A1227,away!$A$2:$E$405,3,FALSE)</f>
        <v>1.56</v>
      </c>
      <c r="I1227" s="10">
        <f>VLOOKUP(C1227,away!$B$2:$E$405,3,FALSE)</f>
        <v>1.03</v>
      </c>
      <c r="J1227" s="10">
        <f>VLOOKUP(B1227,home!$B$2:$E$405,4,FALSE)</f>
        <v>1.28</v>
      </c>
      <c r="K1227" s="12">
        <f t="shared" si="1512"/>
        <v>1.718658</v>
      </c>
      <c r="L1227" s="12">
        <f t="shared" si="1513"/>
        <v>2.0567039999999999</v>
      </c>
      <c r="M1227" s="13">
        <f t="shared" si="1514"/>
        <v>2.2928788917819274E-2</v>
      </c>
      <c r="N1227" s="13">
        <f t="shared" si="1515"/>
        <v>3.9406746503921439E-2</v>
      </c>
      <c r="O1227" s="13">
        <f t="shared" si="1516"/>
        <v>4.7157731882434571E-2</v>
      </c>
      <c r="P1227" s="13">
        <f t="shared" si="1517"/>
        <v>8.1048013161601234E-2</v>
      </c>
      <c r="Q1227" s="13">
        <f t="shared" si="1518"/>
        <v>3.3863360066468319E-2</v>
      </c>
      <c r="R1227" s="13">
        <f t="shared" si="1519"/>
        <v>4.8494747896765354E-2</v>
      </c>
      <c r="S1227" s="13">
        <f t="shared" si="1520"/>
        <v>7.1621537240657687E-2</v>
      </c>
      <c r="T1227" s="13">
        <f t="shared" si="1521"/>
        <v>6.9646908102145647E-2</v>
      </c>
      <c r="U1227" s="13">
        <f t="shared" si="1522"/>
        <v>8.334588643075895E-2</v>
      </c>
      <c r="V1227" s="13">
        <f t="shared" si="1523"/>
        <v>2.8129524143159924E-2</v>
      </c>
      <c r="W1227" s="13">
        <f t="shared" si="1524"/>
        <v>1.9399844895038768E-2</v>
      </c>
      <c r="X1227" s="13">
        <f t="shared" si="1525"/>
        <v>3.9899738595005813E-2</v>
      </c>
      <c r="Y1227" s="13">
        <f t="shared" si="1526"/>
        <v>4.1030975983651422E-2</v>
      </c>
      <c r="Z1227" s="13">
        <f t="shared" si="1527"/>
        <v>3.3246447326089619E-2</v>
      </c>
      <c r="AA1227" s="13">
        <f t="shared" si="1528"/>
        <v>5.7139272668562537E-2</v>
      </c>
      <c r="AB1227" s="13">
        <f t="shared" si="1529"/>
        <v>4.9101434043003191E-2</v>
      </c>
      <c r="AC1227" s="13">
        <f t="shared" si="1530"/>
        <v>6.2144637554663075E-3</v>
      </c>
      <c r="AD1227" s="13">
        <f t="shared" si="1531"/>
        <v>8.3354246569043861E-3</v>
      </c>
      <c r="AE1227" s="13">
        <f t="shared" si="1532"/>
        <v>1.714350123355388E-2</v>
      </c>
      <c r="AF1227" s="13">
        <f t="shared" si="1533"/>
        <v>1.7629553780527597E-2</v>
      </c>
      <c r="AG1227" s="13">
        <f t="shared" si="1534"/>
        <v>1.2086257926208739E-2</v>
      </c>
      <c r="AH1227" s="13">
        <f t="shared" si="1535"/>
        <v>1.7094525300339461E-2</v>
      </c>
      <c r="AI1227" s="13">
        <f t="shared" si="1536"/>
        <v>2.9379642663630821E-2</v>
      </c>
      <c r="AJ1227" s="13">
        <f t="shared" si="1537"/>
        <v>2.5246778950495218E-2</v>
      </c>
      <c r="AK1227" s="13">
        <f t="shared" si="1538"/>
        <v>1.4463526205833403E-2</v>
      </c>
      <c r="AL1227" s="13">
        <f t="shared" si="1539"/>
        <v>8.7866819665105979E-4</v>
      </c>
      <c r="AM1227" s="13">
        <f t="shared" si="1540"/>
        <v>2.8651488539971947E-3</v>
      </c>
      <c r="AN1227" s="13">
        <f t="shared" si="1541"/>
        <v>5.8927631086114467E-3</v>
      </c>
      <c r="AO1227" s="13">
        <f t="shared" si="1542"/>
        <v>6.0598347282667985E-3</v>
      </c>
      <c r="AP1227" s="13">
        <f t="shared" si="1543"/>
        <v>4.1544287749884111E-3</v>
      </c>
      <c r="AQ1227" s="13">
        <f t="shared" si="1544"/>
        <v>2.1361075698084421E-3</v>
      </c>
      <c r="AR1227" s="13">
        <f t="shared" si="1545"/>
        <v>7.0316757126618699E-3</v>
      </c>
      <c r="AS1227" s="13">
        <f t="shared" si="1546"/>
        <v>1.2085045716972026E-2</v>
      </c>
      <c r="AT1227" s="13">
        <f t="shared" si="1547"/>
        <v>1.0385030250919856E-2</v>
      </c>
      <c r="AU1227" s="13">
        <f t="shared" si="1548"/>
        <v>5.9494384403284729E-3</v>
      </c>
      <c r="AV1227" s="13">
        <f t="shared" si="1549"/>
        <v>2.5562624927445137E-3</v>
      </c>
      <c r="AW1227" s="13">
        <f t="shared" si="1550"/>
        <v>8.6274740824369997E-5</v>
      </c>
      <c r="AX1227" s="13">
        <f t="shared" si="1551"/>
        <v>8.2070183318551924E-4</v>
      </c>
      <c r="AY1227" s="13">
        <f t="shared" si="1552"/>
        <v>1.6879407431199902E-3</v>
      </c>
      <c r="AZ1227" s="13">
        <f t="shared" si="1553"/>
        <v>1.7357972390689281E-3</v>
      </c>
      <c r="BA1227" s="13">
        <f t="shared" si="1554"/>
        <v>1.1900070415940065E-3</v>
      </c>
      <c r="BB1227" s="13">
        <f t="shared" si="1555"/>
        <v>6.1187306061864007E-4</v>
      </c>
      <c r="BC1227" s="13">
        <f t="shared" si="1556"/>
        <v>2.5168835425331979E-4</v>
      </c>
      <c r="BD1227" s="13">
        <f t="shared" si="1557"/>
        <v>2.4103459274890872E-3</v>
      </c>
      <c r="BE1227" s="13">
        <f t="shared" si="1558"/>
        <v>4.1425603110465401E-3</v>
      </c>
      <c r="BF1227" s="13">
        <f t="shared" si="1559"/>
        <v>3.5598222095313136E-3</v>
      </c>
      <c r="BG1227" s="13">
        <f t="shared" si="1560"/>
        <v>2.0393723063295561E-3</v>
      </c>
      <c r="BH1227" s="13">
        <f t="shared" si="1561"/>
        <v>8.7624588231293571E-4</v>
      </c>
      <c r="BI1227" s="13">
        <f t="shared" si="1562"/>
        <v>3.0119339912083697E-4</v>
      </c>
      <c r="BJ1227" s="14">
        <f t="shared" si="1563"/>
        <v>0.32584860305093877</v>
      </c>
      <c r="BK1227" s="14">
        <f t="shared" si="1564"/>
        <v>0.21250893615847544</v>
      </c>
      <c r="BL1227" s="14">
        <f t="shared" si="1565"/>
        <v>0.4227605386912805</v>
      </c>
      <c r="BM1227" s="14">
        <f t="shared" si="1566"/>
        <v>0.7198634707954783</v>
      </c>
      <c r="BN1227" s="14">
        <f t="shared" si="1567"/>
        <v>0.27289938842901018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1.62</v>
      </c>
      <c r="F1228" s="10">
        <f>VLOOKUP(B1228,home!$B$2:$E$405,3,FALSE)</f>
        <v>0</v>
      </c>
      <c r="G1228" s="10">
        <f>VLOOKUP(C1228,away!$B$2:$E$405,4,FALSE)</f>
        <v>0.62</v>
      </c>
      <c r="H1228" s="10">
        <f>VLOOKUP(A1228,away!$A$2:$E$405,3,FALSE)</f>
        <v>1.56</v>
      </c>
      <c r="I1228" s="10">
        <f>VLOOKUP(C1228,away!$B$2:$E$405,3,FALSE)</f>
        <v>0.62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1.2931034482758601</v>
      </c>
      <c r="F1229" s="10">
        <f>VLOOKUP(B1229,home!$B$2:$E$405,3,FALSE)</f>
        <v>0.52</v>
      </c>
      <c r="G1229" s="10">
        <f>VLOOKUP(C1229,away!$B$2:$E$405,4,FALSE)</f>
        <v>0.77</v>
      </c>
      <c r="H1229" s="10">
        <f>VLOOKUP(A1229,away!$A$2:$E$405,3,FALSE)</f>
        <v>1.13793103448276</v>
      </c>
      <c r="I1229" s="10">
        <f>VLOOKUP(C1229,away!$B$2:$E$405,3,FALSE)</f>
        <v>1.93</v>
      </c>
      <c r="J1229" s="10">
        <f>VLOOKUP(B1229,home!$B$2:$E$405,4,FALSE)</f>
        <v>0.28999999999999998</v>
      </c>
      <c r="K1229" s="12">
        <f t="shared" si="1512"/>
        <v>0.51775862068965439</v>
      </c>
      <c r="L1229" s="12">
        <f t="shared" si="1513"/>
        <v>0.63690000000000069</v>
      </c>
      <c r="M1229" s="13">
        <f t="shared" si="1514"/>
        <v>0.31516510938854608</v>
      </c>
      <c r="N1229" s="13">
        <f t="shared" si="1515"/>
        <v>0.16317945232651765</v>
      </c>
      <c r="O1229" s="13">
        <f t="shared" si="1516"/>
        <v>0.20072865816956517</v>
      </c>
      <c r="P1229" s="13">
        <f t="shared" si="1517"/>
        <v>0.10392899318675919</v>
      </c>
      <c r="Q1229" s="13">
        <f t="shared" si="1518"/>
        <v>4.2243784080735494E-2</v>
      </c>
      <c r="R1229" s="13">
        <f t="shared" si="1519"/>
        <v>6.3922041194098098E-2</v>
      </c>
      <c r="S1229" s="13">
        <f t="shared" si="1520"/>
        <v>8.567918293500976E-3</v>
      </c>
      <c r="T1229" s="13">
        <f t="shared" si="1521"/>
        <v>2.6905066081020459E-2</v>
      </c>
      <c r="U1229" s="13">
        <f t="shared" si="1522"/>
        <v>3.3096187880323501E-2</v>
      </c>
      <c r="V1229" s="13">
        <f t="shared" si="1523"/>
        <v>3.1392896944206324E-4</v>
      </c>
      <c r="W1229" s="13">
        <f t="shared" si="1524"/>
        <v>7.2906944594510635E-3</v>
      </c>
      <c r="X1229" s="13">
        <f t="shared" si="1525"/>
        <v>4.6434433012243871E-3</v>
      </c>
      <c r="Y1229" s="13">
        <f t="shared" si="1526"/>
        <v>1.4787045192749075E-3</v>
      </c>
      <c r="Z1229" s="13">
        <f t="shared" si="1527"/>
        <v>1.3570649345507044E-2</v>
      </c>
      <c r="AA1229" s="13">
        <f t="shared" si="1528"/>
        <v>7.0263206869926884E-3</v>
      </c>
      <c r="AB1229" s="13">
        <f t="shared" si="1529"/>
        <v>1.8189690537102593E-3</v>
      </c>
      <c r="AC1229" s="13">
        <f t="shared" si="1530"/>
        <v>6.470085193910159E-6</v>
      </c>
      <c r="AD1229" s="13">
        <f t="shared" si="1531"/>
        <v>9.4370497679877193E-4</v>
      </c>
      <c r="AE1229" s="13">
        <f t="shared" si="1532"/>
        <v>6.010456997231384E-4</v>
      </c>
      <c r="AF1229" s="13">
        <f t="shared" si="1533"/>
        <v>1.9140300307683364E-4</v>
      </c>
      <c r="AG1229" s="13">
        <f t="shared" si="1534"/>
        <v>4.0634857553211829E-5</v>
      </c>
      <c r="AH1229" s="13">
        <f t="shared" si="1535"/>
        <v>2.1607866420383609E-3</v>
      </c>
      <c r="AI1229" s="13">
        <f t="shared" si="1536"/>
        <v>1.1187659113864117E-3</v>
      </c>
      <c r="AJ1229" s="13">
        <f t="shared" si="1537"/>
        <v>2.8962534757701627E-4</v>
      </c>
      <c r="AK1229" s="13">
        <f t="shared" si="1538"/>
        <v>4.9985340159412563E-5</v>
      </c>
      <c r="AL1229" s="13">
        <f t="shared" si="1539"/>
        <v>8.5343132219201024E-8</v>
      </c>
      <c r="AM1229" s="13">
        <f t="shared" si="1540"/>
        <v>9.7722277425058943E-5</v>
      </c>
      <c r="AN1229" s="13">
        <f t="shared" si="1541"/>
        <v>6.2239318492020095E-5</v>
      </c>
      <c r="AO1229" s="13">
        <f t="shared" si="1542"/>
        <v>1.9820110973783822E-5</v>
      </c>
      <c r="AP1229" s="13">
        <f t="shared" si="1543"/>
        <v>4.20780955973431E-6</v>
      </c>
      <c r="AQ1229" s="13">
        <f t="shared" si="1544"/>
        <v>6.6998847714869607E-7</v>
      </c>
      <c r="AR1229" s="13">
        <f t="shared" si="1545"/>
        <v>2.7524100246284678E-4</v>
      </c>
      <c r="AS1229" s="13">
        <f t="shared" si="1546"/>
        <v>1.4250840179240131E-4</v>
      </c>
      <c r="AT1229" s="13">
        <f t="shared" si="1547"/>
        <v>3.6892476774360381E-5</v>
      </c>
      <c r="AU1229" s="13">
        <f t="shared" si="1548"/>
        <v>6.3671326295059811E-6</v>
      </c>
      <c r="AV1229" s="13">
        <f t="shared" si="1549"/>
        <v>8.2415945200027715E-7</v>
      </c>
      <c r="AW1229" s="13">
        <f t="shared" si="1550"/>
        <v>7.8174419470286608E-10</v>
      </c>
      <c r="AX1229" s="13">
        <f t="shared" si="1551"/>
        <v>8.432758595041706E-6</v>
      </c>
      <c r="AY1229" s="13">
        <f t="shared" si="1552"/>
        <v>5.370823949182067E-6</v>
      </c>
      <c r="AZ1229" s="13">
        <f t="shared" si="1553"/>
        <v>1.7103388866170313E-6</v>
      </c>
      <c r="BA1229" s="13">
        <f t="shared" si="1554"/>
        <v>3.6310494562879619E-7</v>
      </c>
      <c r="BB1229" s="13">
        <f t="shared" si="1555"/>
        <v>5.7815384967745117E-8</v>
      </c>
      <c r="BC1229" s="13">
        <f t="shared" si="1556"/>
        <v>7.3645237371913825E-9</v>
      </c>
      <c r="BD1229" s="13">
        <f t="shared" si="1557"/>
        <v>2.9216832411431213E-5</v>
      </c>
      <c r="BE1229" s="13">
        <f t="shared" si="1558"/>
        <v>1.5127266850263414E-5</v>
      </c>
      <c r="BF1229" s="13">
        <f t="shared" si="1559"/>
        <v>3.9161364095983584E-6</v>
      </c>
      <c r="BG1229" s="13">
        <f t="shared" si="1560"/>
        <v>6.7587112862206051E-7</v>
      </c>
      <c r="BH1229" s="13">
        <f t="shared" si="1561"/>
        <v>8.7484525829829513E-8</v>
      </c>
      <c r="BI1229" s="13">
        <f t="shared" si="1562"/>
        <v>9.0591734850681981E-9</v>
      </c>
      <c r="BJ1229" s="14">
        <f t="shared" si="1563"/>
        <v>0.24771853501658883</v>
      </c>
      <c r="BK1229" s="14">
        <f t="shared" si="1564"/>
        <v>0.42798787609052358</v>
      </c>
      <c r="BL1229" s="14">
        <f t="shared" si="1565"/>
        <v>0.31072220604946132</v>
      </c>
      <c r="BM1229" s="14">
        <f t="shared" si="1566"/>
        <v>0.1108258581136541</v>
      </c>
      <c r="BN1229" s="14">
        <f t="shared" si="1567"/>
        <v>0.8891680383462216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1.2931034482758601</v>
      </c>
      <c r="F1230" s="10">
        <f>VLOOKUP(B1230,home!$B$2:$E$405,3,FALSE)</f>
        <v>1.8</v>
      </c>
      <c r="G1230" s="10">
        <f>VLOOKUP(C1230,away!$B$2:$E$405,4,FALSE)</f>
        <v>0.77</v>
      </c>
      <c r="H1230" s="10">
        <f>VLOOKUP(A1230,away!$A$2:$E$405,3,FALSE)</f>
        <v>1.13793103448276</v>
      </c>
      <c r="I1230" s="10">
        <f>VLOOKUP(C1230,away!$B$2:$E$405,3,FALSE)</f>
        <v>0.52</v>
      </c>
      <c r="J1230" s="10">
        <f>VLOOKUP(B1230,home!$B$2:$E$405,4,FALSE)</f>
        <v>1.17</v>
      </c>
      <c r="K1230" s="12">
        <f t="shared" si="1512"/>
        <v>1.792241379310342</v>
      </c>
      <c r="L1230" s="12">
        <f t="shared" si="1513"/>
        <v>0.69231724137931117</v>
      </c>
      <c r="M1230" s="13">
        <f t="shared" si="1514"/>
        <v>8.3362340805625018E-2</v>
      </c>
      <c r="N1230" s="13">
        <f t="shared" si="1515"/>
        <v>0.14940543666801218</v>
      </c>
      <c r="O1230" s="13">
        <f t="shared" si="1516"/>
        <v>5.77131858214723E-2</v>
      </c>
      <c r="P1230" s="13">
        <f t="shared" si="1517"/>
        <v>0.10343595976106958</v>
      </c>
      <c r="Q1230" s="13">
        <f t="shared" si="1518"/>
        <v>0.13388530294517106</v>
      </c>
      <c r="R1230" s="13">
        <f t="shared" si="1519"/>
        <v>1.9977916799566637E-2</v>
      </c>
      <c r="S1230" s="13">
        <f t="shared" si="1520"/>
        <v>3.2085824571074402E-2</v>
      </c>
      <c r="T1230" s="13">
        <f t="shared" si="1521"/>
        <v>9.2691103596234198E-2</v>
      </c>
      <c r="U1230" s="13">
        <f t="shared" si="1522"/>
        <v>3.5805249160602556E-2</v>
      </c>
      <c r="V1230" s="13">
        <f t="shared" si="1523"/>
        <v>4.4235642819591137E-3</v>
      </c>
      <c r="W1230" s="13">
        <f t="shared" si="1524"/>
        <v>7.9984926673278792E-2</v>
      </c>
      <c r="X1230" s="13">
        <f t="shared" si="1525"/>
        <v>5.537494378637086E-2</v>
      </c>
      <c r="Y1230" s="13">
        <f t="shared" si="1526"/>
        <v>1.9168514161857352E-2</v>
      </c>
      <c r="Z1230" s="13">
        <f t="shared" si="1527"/>
        <v>4.6103520823937913E-3</v>
      </c>
      <c r="AA1230" s="13">
        <f t="shared" si="1528"/>
        <v>8.2628637752557542E-3</v>
      </c>
      <c r="AB1230" s="13">
        <f t="shared" si="1529"/>
        <v>7.4045231848089178E-3</v>
      </c>
      <c r="AC1230" s="13">
        <f t="shared" si="1530"/>
        <v>3.4304730158077638E-4</v>
      </c>
      <c r="AD1230" s="13">
        <f t="shared" si="1531"/>
        <v>3.583807382623843E-2</v>
      </c>
      <c r="AE1230" s="13">
        <f t="shared" si="1532"/>
        <v>2.4811316407729486E-2</v>
      </c>
      <c r="AF1230" s="13">
        <f t="shared" si="1533"/>
        <v>8.5886510651942589E-3</v>
      </c>
      <c r="AG1230" s="13">
        <f t="shared" si="1534"/>
        <v>1.982023737541591E-3</v>
      </c>
      <c r="AH1230" s="13">
        <f t="shared" si="1535"/>
        <v>7.9795655886755776E-4</v>
      </c>
      <c r="AI1230" s="13">
        <f t="shared" si="1536"/>
        <v>1.4301307636945255E-3</v>
      </c>
      <c r="AJ1230" s="13">
        <f t="shared" si="1537"/>
        <v>1.281569766259015E-3</v>
      </c>
      <c r="AK1230" s="13">
        <f t="shared" si="1538"/>
        <v>7.6562745518749659E-4</v>
      </c>
      <c r="AL1230" s="13">
        <f t="shared" si="1539"/>
        <v>1.7026118287723701E-5</v>
      </c>
      <c r="AM1230" s="13">
        <f t="shared" si="1540"/>
        <v>1.2846095773232685E-2</v>
      </c>
      <c r="AN1230" s="13">
        <f t="shared" si="1541"/>
        <v>8.8935735882188817E-3</v>
      </c>
      <c r="AO1230" s="13">
        <f t="shared" si="1542"/>
        <v>3.0785871662997988E-3</v>
      </c>
      <c r="AP1230" s="13">
        <f t="shared" si="1543"/>
        <v>7.1045299143947585E-4</v>
      </c>
      <c r="AQ1230" s="13">
        <f t="shared" si="1544"/>
        <v>1.229647137907643E-4</v>
      </c>
      <c r="AR1230" s="13">
        <f t="shared" si="1545"/>
        <v>1.1048781671514313E-4</v>
      </c>
      <c r="AS1230" s="13">
        <f t="shared" si="1546"/>
        <v>1.9802083702653636E-4</v>
      </c>
      <c r="AT1230" s="13">
        <f t="shared" si="1547"/>
        <v>1.7745056904231403E-4</v>
      </c>
      <c r="AU1230" s="13">
        <f t="shared" si="1548"/>
        <v>1.06011417539934E-4</v>
      </c>
      <c r="AV1230" s="13">
        <f t="shared" si="1549"/>
        <v>4.7499512298603963E-5</v>
      </c>
      <c r="AW1230" s="13">
        <f t="shared" si="1550"/>
        <v>5.8683335807024447E-7</v>
      </c>
      <c r="AX1230" s="13">
        <f t="shared" si="1551"/>
        <v>3.8372174012285508E-3</v>
      </c>
      <c r="AY1230" s="13">
        <f t="shared" si="1552"/>
        <v>2.6565717657912398E-3</v>
      </c>
      <c r="AZ1230" s="13">
        <f t="shared" si="1553"/>
        <v>9.1959521820937824E-4</v>
      </c>
      <c r="BA1230" s="13">
        <f t="shared" si="1554"/>
        <v>2.1221720821877418E-4</v>
      </c>
      <c r="BB1230" s="13">
        <f t="shared" si="1555"/>
        <v>3.6730408041810141E-5</v>
      </c>
      <c r="BC1230" s="13">
        <f t="shared" si="1556"/>
        <v>5.0858189540484948E-6</v>
      </c>
      <c r="BD1230" s="13">
        <f t="shared" si="1557"/>
        <v>1.2748770079041805E-5</v>
      </c>
      <c r="BE1230" s="13">
        <f t="shared" si="1558"/>
        <v>2.2848873270972298E-5</v>
      </c>
      <c r="BF1230" s="13">
        <f t="shared" si="1559"/>
        <v>2.0475348073427302E-5</v>
      </c>
      <c r="BG1230" s="13">
        <f t="shared" si="1560"/>
        <v>1.2232255357659567E-5</v>
      </c>
      <c r="BH1230" s="13">
        <f t="shared" si="1561"/>
        <v>5.4807885535720255E-6</v>
      </c>
      <c r="BI1230" s="13">
        <f t="shared" si="1562"/>
        <v>1.9645792073924518E-6</v>
      </c>
      <c r="BJ1230" s="14">
        <f t="shared" si="1563"/>
        <v>0.63504938492105367</v>
      </c>
      <c r="BK1230" s="14">
        <f t="shared" si="1564"/>
        <v>0.22632433460538784</v>
      </c>
      <c r="BL1230" s="14">
        <f t="shared" si="1565"/>
        <v>0.13415424405287932</v>
      </c>
      <c r="BM1230" s="14">
        <f t="shared" si="1566"/>
        <v>0.44970218792836469</v>
      </c>
      <c r="BN1230" s="14">
        <f t="shared" si="1567"/>
        <v>0.54778014280091669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1.2931034482758601</v>
      </c>
      <c r="F1231" s="10">
        <f>VLOOKUP(B1231,home!$B$2:$E$405,3,FALSE)</f>
        <v>0.52</v>
      </c>
      <c r="G1231" s="10">
        <f>VLOOKUP(C1231,away!$B$2:$E$405,4,FALSE)</f>
        <v>1.29</v>
      </c>
      <c r="H1231" s="10">
        <f>VLOOKUP(A1231,away!$A$2:$E$405,3,FALSE)</f>
        <v>1.13793103448276</v>
      </c>
      <c r="I1231" s="10">
        <f>VLOOKUP(C1231,away!$B$2:$E$405,3,FALSE)</f>
        <v>0.52</v>
      </c>
      <c r="J1231" s="10">
        <f>VLOOKUP(B1231,home!$B$2:$E$405,4,FALSE)</f>
        <v>0</v>
      </c>
      <c r="K1231" s="12">
        <f t="shared" si="1512"/>
        <v>0.86741379310344702</v>
      </c>
      <c r="L1231" s="12">
        <f t="shared" si="1513"/>
        <v>0</v>
      </c>
      <c r="M1231" s="13">
        <f t="shared" si="1514"/>
        <v>0.42003644691384628</v>
      </c>
      <c r="N1231" s="13">
        <f t="shared" si="1515"/>
        <v>0.36434540765923407</v>
      </c>
      <c r="O1231" s="13">
        <f t="shared" si="1516"/>
        <v>0</v>
      </c>
      <c r="P1231" s="13">
        <f t="shared" si="1517"/>
        <v>0</v>
      </c>
      <c r="Q1231" s="13">
        <f t="shared" si="1518"/>
        <v>0.15801911602875895</v>
      </c>
      <c r="R1231" s="13">
        <f t="shared" si="1519"/>
        <v>0</v>
      </c>
      <c r="S1231" s="13">
        <f t="shared" si="1520"/>
        <v>0</v>
      </c>
      <c r="T1231" s="13">
        <f t="shared" si="1521"/>
        <v>0</v>
      </c>
      <c r="U1231" s="13">
        <f t="shared" si="1522"/>
        <v>0</v>
      </c>
      <c r="V1231" s="13">
        <f t="shared" si="1523"/>
        <v>0</v>
      </c>
      <c r="W1231" s="13">
        <f t="shared" si="1524"/>
        <v>4.568932027245317E-2</v>
      </c>
      <c r="X1231" s="13">
        <f t="shared" si="1525"/>
        <v>0</v>
      </c>
      <c r="Y1231" s="13">
        <f t="shared" si="1526"/>
        <v>0</v>
      </c>
      <c r="Z1231" s="13">
        <f t="shared" si="1527"/>
        <v>0</v>
      </c>
      <c r="AA1231" s="13">
        <f t="shared" si="1528"/>
        <v>0</v>
      </c>
      <c r="AB1231" s="13">
        <f t="shared" si="1529"/>
        <v>0</v>
      </c>
      <c r="AC1231" s="13">
        <f t="shared" si="1530"/>
        <v>0</v>
      </c>
      <c r="AD1231" s="13">
        <f t="shared" si="1531"/>
        <v>9.907886650461703E-3</v>
      </c>
      <c r="AE1231" s="13">
        <f t="shared" si="1532"/>
        <v>0</v>
      </c>
      <c r="AF1231" s="13">
        <f t="shared" si="1533"/>
        <v>0</v>
      </c>
      <c r="AG1231" s="13">
        <f t="shared" si="1534"/>
        <v>0</v>
      </c>
      <c r="AH1231" s="13">
        <f t="shared" si="1535"/>
        <v>0</v>
      </c>
      <c r="AI1231" s="13">
        <f t="shared" si="1536"/>
        <v>0</v>
      </c>
      <c r="AJ1231" s="13">
        <f t="shared" si="1537"/>
        <v>0</v>
      </c>
      <c r="AK1231" s="13">
        <f t="shared" si="1538"/>
        <v>0</v>
      </c>
      <c r="AL1231" s="13">
        <f t="shared" si="1539"/>
        <v>0</v>
      </c>
      <c r="AM1231" s="13">
        <f t="shared" si="1540"/>
        <v>1.7188475082231991E-3</v>
      </c>
      <c r="AN1231" s="13">
        <f t="shared" si="1541"/>
        <v>0</v>
      </c>
      <c r="AO1231" s="13">
        <f t="shared" si="1542"/>
        <v>0</v>
      </c>
      <c r="AP1231" s="13">
        <f t="shared" si="1543"/>
        <v>0</v>
      </c>
      <c r="AQ1231" s="13">
        <f t="shared" si="1544"/>
        <v>0</v>
      </c>
      <c r="AR1231" s="13">
        <f t="shared" si="1545"/>
        <v>0</v>
      </c>
      <c r="AS1231" s="13">
        <f t="shared" si="1546"/>
        <v>0</v>
      </c>
      <c r="AT1231" s="13">
        <f t="shared" si="1547"/>
        <v>0</v>
      </c>
      <c r="AU1231" s="13">
        <f t="shared" si="1548"/>
        <v>0</v>
      </c>
      <c r="AV1231" s="13">
        <f t="shared" si="1549"/>
        <v>0</v>
      </c>
      <c r="AW1231" s="13">
        <f t="shared" si="1550"/>
        <v>0</v>
      </c>
      <c r="AX1231" s="13">
        <f t="shared" si="1551"/>
        <v>2.4849200614571545E-4</v>
      </c>
      <c r="AY1231" s="13">
        <f t="shared" si="1552"/>
        <v>0</v>
      </c>
      <c r="AZ1231" s="13">
        <f t="shared" si="1553"/>
        <v>0</v>
      </c>
      <c r="BA1231" s="13">
        <f t="shared" si="1554"/>
        <v>0</v>
      </c>
      <c r="BB1231" s="13">
        <f t="shared" si="1555"/>
        <v>0</v>
      </c>
      <c r="BC1231" s="13">
        <f t="shared" si="1556"/>
        <v>0</v>
      </c>
      <c r="BD1231" s="13">
        <f t="shared" si="1557"/>
        <v>0</v>
      </c>
      <c r="BE1231" s="13">
        <f t="shared" si="1558"/>
        <v>0</v>
      </c>
      <c r="BF1231" s="13">
        <f t="shared" si="1559"/>
        <v>0</v>
      </c>
      <c r="BG1231" s="13">
        <f t="shared" si="1560"/>
        <v>0</v>
      </c>
      <c r="BH1231" s="13">
        <f t="shared" si="1561"/>
        <v>0</v>
      </c>
      <c r="BI1231" s="13">
        <f t="shared" si="1562"/>
        <v>0</v>
      </c>
      <c r="BJ1231" s="14">
        <f t="shared" si="1563"/>
        <v>0.57992907012527684</v>
      </c>
      <c r="BK1231" s="14">
        <f t="shared" si="1564"/>
        <v>0.42003644691384628</v>
      </c>
      <c r="BL1231" s="14">
        <f t="shared" si="1565"/>
        <v>0</v>
      </c>
      <c r="BM1231" s="14">
        <f t="shared" si="1566"/>
        <v>5.7564546437283794E-2</v>
      </c>
      <c r="BN1231" s="14">
        <f t="shared" si="1567"/>
        <v>0.94240097060183925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1.2931034482758601</v>
      </c>
      <c r="F1232" s="10">
        <f>VLOOKUP(B1232,home!$B$2:$E$405,3,FALSE)</f>
        <v>2.71</v>
      </c>
      <c r="G1232" s="10">
        <f>VLOOKUP(C1232,away!$B$2:$E$405,4,FALSE)</f>
        <v>0.77</v>
      </c>
      <c r="H1232" s="10">
        <f>VLOOKUP(A1232,away!$A$2:$E$405,3,FALSE)</f>
        <v>1.13793103448276</v>
      </c>
      <c r="I1232" s="10">
        <f>VLOOKUP(C1232,away!$B$2:$E$405,3,FALSE)</f>
        <v>1.1599999999999999</v>
      </c>
      <c r="J1232" s="10">
        <f>VLOOKUP(B1232,home!$B$2:$E$405,4,FALSE)</f>
        <v>0</v>
      </c>
      <c r="K1232" s="12">
        <f t="shared" si="1512"/>
        <v>2.6983189655172373</v>
      </c>
      <c r="L1232" s="12">
        <f t="shared" si="1513"/>
        <v>0</v>
      </c>
      <c r="M1232" s="13">
        <f t="shared" si="1514"/>
        <v>6.7318582534582297E-2</v>
      </c>
      <c r="N1232" s="13">
        <f t="shared" si="1515"/>
        <v>0.18164700798480085</v>
      </c>
      <c r="O1232" s="13">
        <f t="shared" si="1516"/>
        <v>0</v>
      </c>
      <c r="P1232" s="13">
        <f t="shared" si="1517"/>
        <v>0</v>
      </c>
      <c r="Q1232" s="13">
        <f t="shared" si="1518"/>
        <v>0.24507078333742463</v>
      </c>
      <c r="R1232" s="13">
        <f t="shared" si="1519"/>
        <v>0</v>
      </c>
      <c r="S1232" s="13">
        <f t="shared" si="1520"/>
        <v>0</v>
      </c>
      <c r="T1232" s="13">
        <f t="shared" si="1521"/>
        <v>0</v>
      </c>
      <c r="U1232" s="13">
        <f t="shared" si="1522"/>
        <v>0</v>
      </c>
      <c r="V1232" s="13">
        <f t="shared" si="1523"/>
        <v>0</v>
      </c>
      <c r="W1232" s="13">
        <f t="shared" si="1524"/>
        <v>0.22042638085784622</v>
      </c>
      <c r="X1232" s="13">
        <f t="shared" si="1525"/>
        <v>0</v>
      </c>
      <c r="Y1232" s="13">
        <f t="shared" si="1526"/>
        <v>0</v>
      </c>
      <c r="Z1232" s="13">
        <f t="shared" si="1527"/>
        <v>0</v>
      </c>
      <c r="AA1232" s="13">
        <f t="shared" si="1528"/>
        <v>0</v>
      </c>
      <c r="AB1232" s="13">
        <f t="shared" si="1529"/>
        <v>0</v>
      </c>
      <c r="AC1232" s="13">
        <f t="shared" si="1530"/>
        <v>0</v>
      </c>
      <c r="AD1232" s="13">
        <f t="shared" si="1531"/>
        <v>0.14869517099226304</v>
      </c>
      <c r="AE1232" s="13">
        <f t="shared" si="1532"/>
        <v>0</v>
      </c>
      <c r="AF1232" s="13">
        <f t="shared" si="1533"/>
        <v>0</v>
      </c>
      <c r="AG1232" s="13">
        <f t="shared" si="1534"/>
        <v>0</v>
      </c>
      <c r="AH1232" s="13">
        <f t="shared" si="1535"/>
        <v>0</v>
      </c>
      <c r="AI1232" s="13">
        <f t="shared" si="1536"/>
        <v>0</v>
      </c>
      <c r="AJ1232" s="13">
        <f t="shared" si="1537"/>
        <v>0</v>
      </c>
      <c r="AK1232" s="13">
        <f t="shared" si="1538"/>
        <v>0</v>
      </c>
      <c r="AL1232" s="13">
        <f t="shared" si="1539"/>
        <v>0</v>
      </c>
      <c r="AM1232" s="13">
        <f t="shared" si="1540"/>
        <v>8.0245399993850386E-2</v>
      </c>
      <c r="AN1232" s="13">
        <f t="shared" si="1541"/>
        <v>0</v>
      </c>
      <c r="AO1232" s="13">
        <f t="shared" si="1542"/>
        <v>0</v>
      </c>
      <c r="AP1232" s="13">
        <f t="shared" si="1543"/>
        <v>0</v>
      </c>
      <c r="AQ1232" s="13">
        <f t="shared" si="1544"/>
        <v>0</v>
      </c>
      <c r="AR1232" s="13">
        <f t="shared" si="1545"/>
        <v>0</v>
      </c>
      <c r="AS1232" s="13">
        <f t="shared" si="1546"/>
        <v>0</v>
      </c>
      <c r="AT1232" s="13">
        <f t="shared" si="1547"/>
        <v>0</v>
      </c>
      <c r="AU1232" s="13">
        <f t="shared" si="1548"/>
        <v>0</v>
      </c>
      <c r="AV1232" s="13">
        <f t="shared" si="1549"/>
        <v>0</v>
      </c>
      <c r="AW1232" s="13">
        <f t="shared" si="1550"/>
        <v>0</v>
      </c>
      <c r="AX1232" s="13">
        <f t="shared" si="1551"/>
        <v>3.6087947449820544E-2</v>
      </c>
      <c r="AY1232" s="13">
        <f t="shared" si="1552"/>
        <v>0</v>
      </c>
      <c r="AZ1232" s="13">
        <f t="shared" si="1553"/>
        <v>0</v>
      </c>
      <c r="BA1232" s="13">
        <f t="shared" si="1554"/>
        <v>0</v>
      </c>
      <c r="BB1232" s="13">
        <f t="shared" si="1555"/>
        <v>0</v>
      </c>
      <c r="BC1232" s="13">
        <f t="shared" si="1556"/>
        <v>0</v>
      </c>
      <c r="BD1232" s="13">
        <f t="shared" si="1557"/>
        <v>0</v>
      </c>
      <c r="BE1232" s="13">
        <f t="shared" si="1558"/>
        <v>0</v>
      </c>
      <c r="BF1232" s="13">
        <f t="shared" si="1559"/>
        <v>0</v>
      </c>
      <c r="BG1232" s="13">
        <f t="shared" si="1560"/>
        <v>0</v>
      </c>
      <c r="BH1232" s="13">
        <f t="shared" si="1561"/>
        <v>0</v>
      </c>
      <c r="BI1232" s="13">
        <f t="shared" si="1562"/>
        <v>0</v>
      </c>
      <c r="BJ1232" s="14">
        <f t="shared" si="1563"/>
        <v>0.9121726906160057</v>
      </c>
      <c r="BK1232" s="14">
        <f t="shared" si="1564"/>
        <v>6.7318582534582297E-2</v>
      </c>
      <c r="BL1232" s="14">
        <f t="shared" si="1565"/>
        <v>0</v>
      </c>
      <c r="BM1232" s="14">
        <f t="shared" si="1566"/>
        <v>0.48545489929378016</v>
      </c>
      <c r="BN1232" s="14">
        <f t="shared" si="1567"/>
        <v>0.49403637385680776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1.2931034482758601</v>
      </c>
      <c r="F1233" s="10">
        <f>VLOOKUP(B1233,home!$B$2:$E$405,3,FALSE)</f>
        <v>0.77</v>
      </c>
      <c r="G1233" s="10">
        <f>VLOOKUP(C1233,away!$B$2:$E$405,4,FALSE)</f>
        <v>1.55</v>
      </c>
      <c r="H1233" s="10">
        <f>VLOOKUP(A1233,away!$A$2:$E$405,3,FALSE)</f>
        <v>1.13793103448276</v>
      </c>
      <c r="I1233" s="10">
        <f>VLOOKUP(C1233,away!$B$2:$E$405,3,FALSE)</f>
        <v>0.26</v>
      </c>
      <c r="J1233" s="10">
        <f>VLOOKUP(B1233,home!$B$2:$E$405,4,FALSE)</f>
        <v>1.17</v>
      </c>
      <c r="K1233" s="12">
        <f t="shared" si="1512"/>
        <v>1.543318965517239</v>
      </c>
      <c r="L1233" s="12">
        <f t="shared" si="1513"/>
        <v>0.34615862068965558</v>
      </c>
      <c r="M1233" s="13">
        <f t="shared" si="1514"/>
        <v>0.15115075145161649</v>
      </c>
      <c r="N1233" s="13">
        <f t="shared" si="1515"/>
        <v>0.23327382136746205</v>
      </c>
      <c r="O1233" s="13">
        <f t="shared" si="1516"/>
        <v>5.2322135638696525E-2</v>
      </c>
      <c r="P1233" s="13">
        <f t="shared" si="1517"/>
        <v>8.0749744247565772E-2</v>
      </c>
      <c r="Q1233" s="13">
        <f t="shared" si="1518"/>
        <v>0.18000795633754244</v>
      </c>
      <c r="R1233" s="13">
        <f t="shared" si="1519"/>
        <v>9.0558791521141314E-3</v>
      </c>
      <c r="S1233" s="13">
        <f t="shared" si="1520"/>
        <v>1.0784797848217299E-2</v>
      </c>
      <c r="T1233" s="13">
        <f t="shared" si="1521"/>
        <v>6.2311305878967438E-2</v>
      </c>
      <c r="U1233" s="13">
        <f t="shared" si="1522"/>
        <v>1.3976110044889911E-2</v>
      </c>
      <c r="V1233" s="13">
        <f t="shared" si="1523"/>
        <v>6.4017740908156313E-4</v>
      </c>
      <c r="W1233" s="13">
        <f t="shared" si="1524"/>
        <v>9.2603230986576107E-2</v>
      </c>
      <c r="X1233" s="13">
        <f t="shared" si="1525"/>
        <v>3.2055406709718758E-2</v>
      </c>
      <c r="Y1233" s="13">
        <f t="shared" si="1526"/>
        <v>5.5481276861410892E-3</v>
      </c>
      <c r="Z1233" s="13">
        <f t="shared" si="1527"/>
        <v>1.0449235454760117E-3</v>
      </c>
      <c r="AA1233" s="13">
        <f t="shared" si="1528"/>
        <v>1.6126503252486438E-3</v>
      </c>
      <c r="AB1233" s="13">
        <f t="shared" si="1529"/>
        <v>1.2444169158518884E-3</v>
      </c>
      <c r="AC1233" s="13">
        <f t="shared" si="1530"/>
        <v>2.1375250188945005E-5</v>
      </c>
      <c r="AD1233" s="13">
        <f t="shared" si="1531"/>
        <v>3.5729080662439142E-2</v>
      </c>
      <c r="AE1233" s="13">
        <f t="shared" si="1532"/>
        <v>1.2367929280619378E-2</v>
      </c>
      <c r="AF1233" s="13">
        <f t="shared" si="1533"/>
        <v>2.1406326702832043E-3</v>
      </c>
      <c r="AG1233" s="13">
        <f t="shared" si="1534"/>
        <v>2.469994841828161E-4</v>
      </c>
      <c r="AH1233" s="13">
        <f t="shared" si="1535"/>
        <v>9.0427323307030202E-5</v>
      </c>
      <c r="AI1233" s="13">
        <f t="shared" si="1536"/>
        <v>1.3955820306069876E-4</v>
      </c>
      <c r="AJ1233" s="13">
        <f t="shared" si="1537"/>
        <v>1.0769141078854124E-4</v>
      </c>
      <c r="AK1233" s="13">
        <f t="shared" si="1538"/>
        <v>5.5400732231087834E-5</v>
      </c>
      <c r="AL1233" s="13">
        <f t="shared" si="1539"/>
        <v>4.5677470192069844E-7</v>
      </c>
      <c r="AM1233" s="13">
        <f t="shared" si="1540"/>
        <v>1.1028273561367511E-2</v>
      </c>
      <c r="AN1233" s="13">
        <f t="shared" si="1541"/>
        <v>3.8175319645911737E-3</v>
      </c>
      <c r="AO1233" s="13">
        <f t="shared" si="1542"/>
        <v>6.607357996507759E-4</v>
      </c>
      <c r="AP1233" s="13">
        <f t="shared" si="1543"/>
        <v>7.6239797682463065E-5</v>
      </c>
      <c r="AQ1233" s="13">
        <f t="shared" si="1544"/>
        <v>6.5977658018549549E-6</v>
      </c>
      <c r="AR1233" s="13">
        <f t="shared" si="1545"/>
        <v>6.2604395017238289E-6</v>
      </c>
      <c r="AS1233" s="13">
        <f t="shared" si="1546"/>
        <v>9.6618550154836776E-6</v>
      </c>
      <c r="AT1233" s="13">
        <f t="shared" si="1547"/>
        <v>7.4556620437369111E-6</v>
      </c>
      <c r="AU1233" s="13">
        <f t="shared" si="1548"/>
        <v>3.8354882108620646E-6</v>
      </c>
      <c r="AV1233" s="13">
        <f t="shared" si="1549"/>
        <v>1.4798454244603017E-6</v>
      </c>
      <c r="AW1233" s="13">
        <f t="shared" si="1550"/>
        <v>6.7784498449809053E-9</v>
      </c>
      <c r="AX1233" s="13">
        <f t="shared" si="1551"/>
        <v>2.8366906240284715E-3</v>
      </c>
      <c r="AY1233" s="13">
        <f t="shared" si="1552"/>
        <v>9.8194491373697411E-4</v>
      </c>
      <c r="AZ1233" s="13">
        <f t="shared" si="1553"/>
        <v>1.6995434846620689E-4</v>
      </c>
      <c r="BA1233" s="13">
        <f t="shared" si="1554"/>
        <v>1.9610387615090419E-5</v>
      </c>
      <c r="BB1233" s="13">
        <f t="shared" si="1555"/>
        <v>1.6970761820073012E-6</v>
      </c>
      <c r="BC1233" s="13">
        <f t="shared" si="1556"/>
        <v>1.1749151007378294E-7</v>
      </c>
      <c r="BD1233" s="13">
        <f t="shared" si="1557"/>
        <v>3.6118418380462549E-7</v>
      </c>
      <c r="BE1233" s="13">
        <f t="shared" si="1558"/>
        <v>5.5742240091054294E-7</v>
      </c>
      <c r="BF1233" s="13">
        <f t="shared" si="1559"/>
        <v>4.3014028156469752E-7</v>
      </c>
      <c r="BG1233" s="13">
        <f t="shared" si="1560"/>
        <v>2.2128121812390764E-7</v>
      </c>
      <c r="BH1233" s="13">
        <f t="shared" si="1561"/>
        <v>8.5376875160845899E-8</v>
      </c>
      <c r="BI1233" s="13">
        <f t="shared" si="1562"/>
        <v>2.6352750130466229E-8</v>
      </c>
      <c r="BJ1233" s="14">
        <f t="shared" si="1563"/>
        <v>0.67588388479456507</v>
      </c>
      <c r="BK1233" s="14">
        <f t="shared" si="1564"/>
        <v>0.24432924789510896</v>
      </c>
      <c r="BL1233" s="14">
        <f t="shared" si="1565"/>
        <v>7.8634644794094433E-2</v>
      </c>
      <c r="BM1233" s="14">
        <f t="shared" si="1566"/>
        <v>0.29235047469896003</v>
      </c>
      <c r="BN1233" s="14">
        <f t="shared" si="1567"/>
        <v>0.70656028819499739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1.56944444444444</v>
      </c>
      <c r="F1234" s="10" t="e">
        <f>VLOOKUP(B1234,home!$B$2:$E$405,3,FALSE)</f>
        <v>#N/A</v>
      </c>
      <c r="G1234" s="10">
        <f>VLOOKUP(C1234,away!$B$2:$E$405,4,FALSE)</f>
        <v>0.45</v>
      </c>
      <c r="H1234" s="10">
        <f>VLOOKUP(A1234,away!$A$2:$E$405,3,FALSE)</f>
        <v>1.0833333333333299</v>
      </c>
      <c r="I1234" s="10">
        <f>VLOOKUP(C1234,away!$B$2:$E$405,3,FALSE)</f>
        <v>0.67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1.56944444444444</v>
      </c>
      <c r="F1235" s="10">
        <f>VLOOKUP(B1235,home!$B$2:$E$405,3,FALSE)</f>
        <v>0</v>
      </c>
      <c r="G1235" s="10">
        <f>VLOOKUP(C1235,away!$B$2:$E$405,4,FALSE)</f>
        <v>1.1200000000000001</v>
      </c>
      <c r="H1235" s="10">
        <f>VLOOKUP(A1235,away!$A$2:$E$405,3,FALSE)</f>
        <v>1.0833333333333299</v>
      </c>
      <c r="I1235" s="10">
        <f>VLOOKUP(C1235,away!$B$2:$E$405,3,FALSE)</f>
        <v>0.45</v>
      </c>
      <c r="J1235" s="10">
        <f>VLOOKUP(B1235,home!$B$2:$E$405,4,FALSE)</f>
        <v>0.92</v>
      </c>
      <c r="K1235" s="12">
        <f t="shared" si="1512"/>
        <v>0</v>
      </c>
      <c r="L1235" s="12">
        <f t="shared" si="1513"/>
        <v>0.44849999999999862</v>
      </c>
      <c r="M1235" s="13">
        <f t="shared" si="1514"/>
        <v>0.63858531153967779</v>
      </c>
      <c r="N1235" s="13">
        <f t="shared" si="1515"/>
        <v>0</v>
      </c>
      <c r="O1235" s="13">
        <f t="shared" si="1516"/>
        <v>0.28640551222554461</v>
      </c>
      <c r="P1235" s="13">
        <f t="shared" si="1517"/>
        <v>0</v>
      </c>
      <c r="Q1235" s="13">
        <f t="shared" si="1518"/>
        <v>0</v>
      </c>
      <c r="R1235" s="13">
        <f t="shared" si="1519"/>
        <v>6.4226436116578176E-2</v>
      </c>
      <c r="S1235" s="13">
        <f t="shared" si="1520"/>
        <v>0</v>
      </c>
      <c r="T1235" s="13">
        <f t="shared" si="1521"/>
        <v>0</v>
      </c>
      <c r="U1235" s="13">
        <f t="shared" si="1522"/>
        <v>0</v>
      </c>
      <c r="V1235" s="13">
        <f t="shared" si="1523"/>
        <v>0</v>
      </c>
      <c r="W1235" s="13">
        <f t="shared" si="1524"/>
        <v>0</v>
      </c>
      <c r="X1235" s="13">
        <f t="shared" si="1525"/>
        <v>0</v>
      </c>
      <c r="Y1235" s="13">
        <f t="shared" si="1526"/>
        <v>0</v>
      </c>
      <c r="Z1235" s="13">
        <f t="shared" si="1527"/>
        <v>9.6018521994284071E-3</v>
      </c>
      <c r="AA1235" s="13">
        <f t="shared" si="1528"/>
        <v>0</v>
      </c>
      <c r="AB1235" s="13">
        <f t="shared" si="1529"/>
        <v>0</v>
      </c>
      <c r="AC1235" s="13">
        <f t="shared" si="1530"/>
        <v>0</v>
      </c>
      <c r="AD1235" s="13">
        <f t="shared" si="1531"/>
        <v>0</v>
      </c>
      <c r="AE1235" s="13">
        <f t="shared" si="1532"/>
        <v>0</v>
      </c>
      <c r="AF1235" s="13">
        <f t="shared" si="1533"/>
        <v>0</v>
      </c>
      <c r="AG1235" s="13">
        <f t="shared" si="1534"/>
        <v>0</v>
      </c>
      <c r="AH1235" s="13">
        <f t="shared" si="1535"/>
        <v>1.0766076778609068E-3</v>
      </c>
      <c r="AI1235" s="13">
        <f t="shared" si="1536"/>
        <v>0</v>
      </c>
      <c r="AJ1235" s="13">
        <f t="shared" si="1537"/>
        <v>0</v>
      </c>
      <c r="AK1235" s="13">
        <f t="shared" si="1538"/>
        <v>0</v>
      </c>
      <c r="AL1235" s="13">
        <f t="shared" si="1539"/>
        <v>0</v>
      </c>
      <c r="AM1235" s="13">
        <f t="shared" si="1540"/>
        <v>0</v>
      </c>
      <c r="AN1235" s="13">
        <f t="shared" si="1541"/>
        <v>0</v>
      </c>
      <c r="AO1235" s="13">
        <f t="shared" si="1542"/>
        <v>0</v>
      </c>
      <c r="AP1235" s="13">
        <f t="shared" si="1543"/>
        <v>0</v>
      </c>
      <c r="AQ1235" s="13">
        <f t="shared" si="1544"/>
        <v>0</v>
      </c>
      <c r="AR1235" s="13">
        <f t="shared" si="1545"/>
        <v>9.6571708704123104E-5</v>
      </c>
      <c r="AS1235" s="13">
        <f t="shared" si="1546"/>
        <v>0</v>
      </c>
      <c r="AT1235" s="13">
        <f t="shared" si="1547"/>
        <v>0</v>
      </c>
      <c r="AU1235" s="13">
        <f t="shared" si="1548"/>
        <v>0</v>
      </c>
      <c r="AV1235" s="13">
        <f t="shared" si="1549"/>
        <v>0</v>
      </c>
      <c r="AW1235" s="13">
        <f t="shared" si="1550"/>
        <v>0</v>
      </c>
      <c r="AX1235" s="13">
        <f t="shared" si="1551"/>
        <v>0</v>
      </c>
      <c r="AY1235" s="13">
        <f t="shared" si="1552"/>
        <v>0</v>
      </c>
      <c r="AZ1235" s="13">
        <f t="shared" si="1553"/>
        <v>0</v>
      </c>
      <c r="BA1235" s="13">
        <f t="shared" si="1554"/>
        <v>0</v>
      </c>
      <c r="BB1235" s="13">
        <f t="shared" si="1555"/>
        <v>0</v>
      </c>
      <c r="BC1235" s="13">
        <f t="shared" si="1556"/>
        <v>0</v>
      </c>
      <c r="BD1235" s="13">
        <f t="shared" si="1557"/>
        <v>7.2187352256331743E-6</v>
      </c>
      <c r="BE1235" s="13">
        <f t="shared" si="1558"/>
        <v>0</v>
      </c>
      <c r="BF1235" s="13">
        <f t="shared" si="1559"/>
        <v>0</v>
      </c>
      <c r="BG1235" s="13">
        <f t="shared" si="1560"/>
        <v>0</v>
      </c>
      <c r="BH1235" s="13">
        <f t="shared" si="1561"/>
        <v>0</v>
      </c>
      <c r="BI1235" s="13">
        <f t="shared" si="1562"/>
        <v>0</v>
      </c>
      <c r="BJ1235" s="14">
        <f t="shared" si="1563"/>
        <v>0</v>
      </c>
      <c r="BK1235" s="14">
        <f t="shared" si="1564"/>
        <v>0.63858531153967779</v>
      </c>
      <c r="BL1235" s="14">
        <f t="shared" si="1565"/>
        <v>0.35181234646391346</v>
      </c>
      <c r="BM1235" s="14">
        <f t="shared" si="1566"/>
        <v>1.0782250321219071E-2</v>
      </c>
      <c r="BN1235" s="14">
        <f t="shared" si="1567"/>
        <v>0.98921725988180065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1.56944444444444</v>
      </c>
      <c r="F1236" s="10">
        <f>VLOOKUP(B1236,home!$B$2:$E$405,3,FALSE)</f>
        <v>0.9</v>
      </c>
      <c r="G1236" s="10">
        <f>VLOOKUP(C1236,away!$B$2:$E$405,4,FALSE)</f>
        <v>0.22</v>
      </c>
      <c r="H1236" s="10">
        <f>VLOOKUP(A1236,away!$A$2:$E$405,3,FALSE)</f>
        <v>1.0833333333333299</v>
      </c>
      <c r="I1236" s="10">
        <f>VLOOKUP(C1236,away!$B$2:$E$405,3,FALSE)</f>
        <v>0.45</v>
      </c>
      <c r="J1236" s="10">
        <f>VLOOKUP(B1236,home!$B$2:$E$405,4,FALSE)</f>
        <v>0.92</v>
      </c>
      <c r="K1236" s="12">
        <f t="shared" si="1512"/>
        <v>0.31074999999999914</v>
      </c>
      <c r="L1236" s="12">
        <f t="shared" si="1513"/>
        <v>0.44849999999999862</v>
      </c>
      <c r="M1236" s="13">
        <f t="shared" si="1514"/>
        <v>0.46801730839423927</v>
      </c>
      <c r="N1236" s="13">
        <f t="shared" si="1515"/>
        <v>0.14543637858350947</v>
      </c>
      <c r="O1236" s="13">
        <f t="shared" si="1516"/>
        <v>0.20990576281481568</v>
      </c>
      <c r="P1236" s="13">
        <f t="shared" si="1517"/>
        <v>6.5228215794703795E-2</v>
      </c>
      <c r="Q1236" s="13">
        <f t="shared" si="1518"/>
        <v>2.2597177322412721E-2</v>
      </c>
      <c r="R1236" s="13">
        <f t="shared" si="1519"/>
        <v>4.7071367311222266E-2</v>
      </c>
      <c r="S1236" s="13">
        <f t="shared" si="1520"/>
        <v>2.2727365310261328E-3</v>
      </c>
      <c r="T1236" s="13">
        <f t="shared" si="1521"/>
        <v>1.0134834029102074E-2</v>
      </c>
      <c r="U1236" s="13">
        <f t="shared" si="1522"/>
        <v>1.462742739196228E-2</v>
      </c>
      <c r="V1236" s="13">
        <f t="shared" si="1523"/>
        <v>3.5194935037982279E-5</v>
      </c>
      <c r="W1236" s="13">
        <f t="shared" si="1524"/>
        <v>2.3406909509799114E-3</v>
      </c>
      <c r="X1236" s="13">
        <f t="shared" si="1525"/>
        <v>1.0497998915144871E-3</v>
      </c>
      <c r="Y1236" s="13">
        <f t="shared" si="1526"/>
        <v>2.35417625672123E-4</v>
      </c>
      <c r="Z1236" s="13">
        <f t="shared" si="1527"/>
        <v>7.0371694130277069E-3</v>
      </c>
      <c r="AA1236" s="13">
        <f t="shared" si="1528"/>
        <v>2.1868003950983538E-3</v>
      </c>
      <c r="AB1236" s="13">
        <f t="shared" si="1529"/>
        <v>3.3977411138840581E-4</v>
      </c>
      <c r="AC1236" s="13">
        <f t="shared" si="1530"/>
        <v>3.0657290557995242E-7</v>
      </c>
      <c r="AD1236" s="13">
        <f t="shared" si="1531"/>
        <v>1.8184242825425141E-4</v>
      </c>
      <c r="AE1236" s="13">
        <f t="shared" si="1532"/>
        <v>8.1556329072031509E-5</v>
      </c>
      <c r="AF1236" s="13">
        <f t="shared" si="1533"/>
        <v>1.8289006794403006E-5</v>
      </c>
      <c r="AG1236" s="13">
        <f t="shared" si="1534"/>
        <v>2.7342065157632411E-6</v>
      </c>
      <c r="AH1236" s="13">
        <f t="shared" si="1535"/>
        <v>7.8904262043572916E-4</v>
      </c>
      <c r="AI1236" s="13">
        <f t="shared" si="1536"/>
        <v>2.4519499430040217E-4</v>
      </c>
      <c r="AJ1236" s="13">
        <f t="shared" si="1537"/>
        <v>3.8097172239424883E-5</v>
      </c>
      <c r="AK1236" s="13">
        <f t="shared" si="1538"/>
        <v>3.94623209113375E-6</v>
      </c>
      <c r="AL1236" s="13">
        <f t="shared" si="1539"/>
        <v>1.7090994955369165E-9</v>
      </c>
      <c r="AM1236" s="13">
        <f t="shared" si="1540"/>
        <v>1.1301506916001692E-5</v>
      </c>
      <c r="AN1236" s="13">
        <f t="shared" si="1541"/>
        <v>5.0687258518267433E-6</v>
      </c>
      <c r="AO1236" s="13">
        <f t="shared" si="1542"/>
        <v>1.1366617722721435E-6</v>
      </c>
      <c r="AP1236" s="13">
        <f t="shared" si="1543"/>
        <v>1.6993093495468492E-7</v>
      </c>
      <c r="AQ1236" s="13">
        <f t="shared" si="1544"/>
        <v>1.9053506081793989E-8</v>
      </c>
      <c r="AR1236" s="13">
        <f t="shared" si="1545"/>
        <v>7.0777123053084734E-5</v>
      </c>
      <c r="AS1236" s="13">
        <f t="shared" si="1546"/>
        <v>2.1993990988746021E-5</v>
      </c>
      <c r="AT1236" s="13">
        <f t="shared" si="1547"/>
        <v>3.4173163498764036E-6</v>
      </c>
      <c r="AU1236" s="13">
        <f t="shared" si="1548"/>
        <v>3.5397701857469653E-7</v>
      </c>
      <c r="AV1236" s="13">
        <f t="shared" si="1549"/>
        <v>2.7499589630521667E-8</v>
      </c>
      <c r="AW1236" s="13">
        <f t="shared" si="1550"/>
        <v>6.6166540751329123E-12</v>
      </c>
      <c r="AX1236" s="13">
        <f t="shared" si="1551"/>
        <v>5.8532387902458602E-7</v>
      </c>
      <c r="AY1236" s="13">
        <f t="shared" si="1552"/>
        <v>2.6251775974252604E-7</v>
      </c>
      <c r="AZ1236" s="13">
        <f t="shared" si="1553"/>
        <v>5.8869607622261274E-8</v>
      </c>
      <c r="BA1236" s="13">
        <f t="shared" si="1554"/>
        <v>8.8010063395280325E-9</v>
      </c>
      <c r="BB1236" s="13">
        <f t="shared" si="1555"/>
        <v>9.8681283581957752E-10</v>
      </c>
      <c r="BC1236" s="13">
        <f t="shared" si="1556"/>
        <v>8.8517111373015896E-11</v>
      </c>
      <c r="BD1236" s="13">
        <f t="shared" si="1557"/>
        <v>5.2905899482180637E-6</v>
      </c>
      <c r="BE1236" s="13">
        <f t="shared" si="1558"/>
        <v>1.6440508264087588E-6</v>
      </c>
      <c r="BF1236" s="13">
        <f t="shared" si="1559"/>
        <v>2.5544439715326021E-7</v>
      </c>
      <c r="BG1236" s="13">
        <f t="shared" si="1560"/>
        <v>2.6459782138458464E-8</v>
      </c>
      <c r="BH1236" s="13">
        <f t="shared" si="1561"/>
        <v>2.0555943248814866E-9</v>
      </c>
      <c r="BI1236" s="13">
        <f t="shared" si="1562"/>
        <v>1.2775518729138401E-10</v>
      </c>
      <c r="BJ1236" s="14">
        <f t="shared" si="1563"/>
        <v>0.18209733284039104</v>
      </c>
      <c r="BK1236" s="14">
        <f t="shared" si="1564"/>
        <v>0.53555402645477213</v>
      </c>
      <c r="BL1236" s="14">
        <f t="shared" si="1565"/>
        <v>0.27531120167885698</v>
      </c>
      <c r="BM1236" s="14">
        <f t="shared" si="1566"/>
        <v>4.1743257655001482E-2</v>
      </c>
      <c r="BN1236" s="14">
        <f t="shared" si="1567"/>
        <v>0.95825621022090324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1.56944444444444</v>
      </c>
      <c r="F1237" s="10">
        <f>VLOOKUP(B1237,home!$B$2:$E$405,3,FALSE)</f>
        <v>0.67</v>
      </c>
      <c r="G1237" s="10">
        <f>VLOOKUP(C1237,away!$B$2:$E$405,4,FALSE)</f>
        <v>1.1200000000000001</v>
      </c>
      <c r="H1237" s="10">
        <f>VLOOKUP(A1237,away!$A$2:$E$405,3,FALSE)</f>
        <v>1.0833333333333299</v>
      </c>
      <c r="I1237" s="10">
        <f>VLOOKUP(C1237,away!$B$2:$E$405,3,FALSE)</f>
        <v>0.9</v>
      </c>
      <c r="J1237" s="10">
        <f>VLOOKUP(B1237,home!$B$2:$E$405,4,FALSE)</f>
        <v>0.92</v>
      </c>
      <c r="K1237" s="12">
        <f t="shared" si="1512"/>
        <v>1.177711111111108</v>
      </c>
      <c r="L1237" s="12">
        <f t="shared" si="1513"/>
        <v>0.89699999999999724</v>
      </c>
      <c r="M1237" s="13">
        <f t="shared" si="1514"/>
        <v>0.12559270458980207</v>
      </c>
      <c r="N1237" s="13">
        <f t="shared" si="1515"/>
        <v>0.14791192366990494</v>
      </c>
      <c r="O1237" s="13">
        <f t="shared" si="1516"/>
        <v>0.11265665601705212</v>
      </c>
      <c r="P1237" s="13">
        <f t="shared" si="1517"/>
        <v>0.13267699553190432</v>
      </c>
      <c r="Q1237" s="13">
        <f t="shared" si="1518"/>
        <v>8.7098757985932626E-2</v>
      </c>
      <c r="R1237" s="13">
        <f t="shared" si="1519"/>
        <v>5.0526510223647715E-2</v>
      </c>
      <c r="S1237" s="13">
        <f t="shared" si="1520"/>
        <v>3.5040222282151416E-2</v>
      </c>
      <c r="T1237" s="13">
        <f t="shared" si="1521"/>
        <v>7.8127585913381328E-2</v>
      </c>
      <c r="U1237" s="13">
        <f t="shared" si="1522"/>
        <v>5.9505632496058905E-2</v>
      </c>
      <c r="V1237" s="13">
        <f t="shared" si="1523"/>
        <v>4.1129701587100968E-3</v>
      </c>
      <c r="W1237" s="13">
        <f t="shared" si="1524"/>
        <v>3.4192391681336719E-2</v>
      </c>
      <c r="X1237" s="13">
        <f t="shared" si="1525"/>
        <v>3.0670575338158937E-2</v>
      </c>
      <c r="Y1237" s="13">
        <f t="shared" si="1526"/>
        <v>1.3755753039164242E-2</v>
      </c>
      <c r="Z1237" s="13">
        <f t="shared" si="1527"/>
        <v>1.5107426556870624E-2</v>
      </c>
      <c r="AA1237" s="13">
        <f t="shared" si="1528"/>
        <v>1.7792184116321563E-2</v>
      </c>
      <c r="AB1237" s="13">
        <f t="shared" si="1529"/>
        <v>1.0477026462363244E-2</v>
      </c>
      <c r="AC1237" s="13">
        <f t="shared" si="1530"/>
        <v>2.7156061987852563E-4</v>
      </c>
      <c r="AD1237" s="13">
        <f t="shared" si="1531"/>
        <v>1.0067189899643319E-2</v>
      </c>
      <c r="AE1237" s="13">
        <f t="shared" si="1532"/>
        <v>9.030269339980029E-3</v>
      </c>
      <c r="AF1237" s="13">
        <f t="shared" si="1533"/>
        <v>4.0500757989810308E-3</v>
      </c>
      <c r="AG1237" s="13">
        <f t="shared" si="1534"/>
        <v>1.2109726638953248E-3</v>
      </c>
      <c r="AH1237" s="13">
        <f t="shared" si="1535"/>
        <v>3.3878404053782262E-3</v>
      </c>
      <c r="AI1237" s="13">
        <f t="shared" si="1536"/>
        <v>3.9898972880850966E-3</v>
      </c>
      <c r="AJ1237" s="13">
        <f t="shared" si="1537"/>
        <v>2.3494731841849493E-3</v>
      </c>
      <c r="AK1237" s="13">
        <f t="shared" si="1538"/>
        <v>9.2233355809073607E-4</v>
      </c>
      <c r="AL1237" s="13">
        <f t="shared" si="1539"/>
        <v>1.147514014223718E-5</v>
      </c>
      <c r="AM1237" s="13">
        <f t="shared" si="1540"/>
        <v>2.3712482804950918E-3</v>
      </c>
      <c r="AN1237" s="13">
        <f t="shared" si="1541"/>
        <v>2.1270097076040908E-3</v>
      </c>
      <c r="AO1237" s="13">
        <f t="shared" si="1542"/>
        <v>9.5396385386043174E-4</v>
      </c>
      <c r="AP1237" s="13">
        <f t="shared" si="1543"/>
        <v>2.8523519230426827E-4</v>
      </c>
      <c r="AQ1237" s="13">
        <f t="shared" si="1544"/>
        <v>6.3963991874231942E-5</v>
      </c>
      <c r="AR1237" s="13">
        <f t="shared" si="1545"/>
        <v>6.0777856872485205E-4</v>
      </c>
      <c r="AS1237" s="13">
        <f t="shared" si="1546"/>
        <v>7.1578757348246438E-4</v>
      </c>
      <c r="AT1237" s="13">
        <f t="shared" si="1547"/>
        <v>4.2149548924277875E-4</v>
      </c>
      <c r="AU1237" s="13">
        <f t="shared" si="1548"/>
        <v>1.6546664032147758E-4</v>
      </c>
      <c r="AV1237" s="13">
        <f t="shared" si="1549"/>
        <v>4.8717975206207367E-5</v>
      </c>
      <c r="AW1237" s="13">
        <f t="shared" si="1550"/>
        <v>3.3673380117282177E-7</v>
      </c>
      <c r="AX1237" s="13">
        <f t="shared" si="1551"/>
        <v>4.6544090785702948E-4</v>
      </c>
      <c r="AY1237" s="13">
        <f t="shared" si="1552"/>
        <v>4.1750049434775409E-4</v>
      </c>
      <c r="AZ1237" s="13">
        <f t="shared" si="1553"/>
        <v>1.8724897171496716E-4</v>
      </c>
      <c r="BA1237" s="13">
        <f t="shared" si="1554"/>
        <v>5.598744254277502E-5</v>
      </c>
      <c r="BB1237" s="13">
        <f t="shared" si="1555"/>
        <v>1.2555183990217255E-5</v>
      </c>
      <c r="BC1237" s="13">
        <f t="shared" si="1556"/>
        <v>2.2524000078449695E-6</v>
      </c>
      <c r="BD1237" s="13">
        <f t="shared" si="1557"/>
        <v>9.0862896024365068E-5</v>
      </c>
      <c r="BE1237" s="13">
        <f t="shared" si="1558"/>
        <v>1.0701024223562806E-4</v>
      </c>
      <c r="BF1237" s="13">
        <f t="shared" si="1559"/>
        <v>6.3013575641795205E-5</v>
      </c>
      <c r="BG1237" s="13">
        <f t="shared" si="1560"/>
        <v>2.4737262728060814E-5</v>
      </c>
      <c r="BH1237" s="13">
        <f t="shared" si="1561"/>
        <v>7.2833372933279761E-6</v>
      </c>
      <c r="BI1237" s="13">
        <f t="shared" si="1562"/>
        <v>1.7155334512644522E-6</v>
      </c>
      <c r="BJ1237" s="14">
        <f t="shared" si="1563"/>
        <v>0.42305790175697722</v>
      </c>
      <c r="BK1237" s="14">
        <f t="shared" si="1564"/>
        <v>0.29812342881693638</v>
      </c>
      <c r="BL1237" s="14">
        <f t="shared" si="1565"/>
        <v>0.26386142284553471</v>
      </c>
      <c r="BM1237" s="14">
        <f t="shared" si="1566"/>
        <v>0.34326946819752868</v>
      </c>
      <c r="BN1237" s="14">
        <f t="shared" si="1567"/>
        <v>0.6564635480182438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1.56944444444444</v>
      </c>
      <c r="F1238" s="10">
        <f>VLOOKUP(B1238,home!$B$2:$E$405,3,FALSE)</f>
        <v>1.35</v>
      </c>
      <c r="G1238" s="10">
        <f>VLOOKUP(C1238,away!$B$2:$E$405,4,FALSE)</f>
        <v>1.1200000000000001</v>
      </c>
      <c r="H1238" s="10">
        <f>VLOOKUP(A1238,away!$A$2:$E$405,3,FALSE)</f>
        <v>1.0833333333333299</v>
      </c>
      <c r="I1238" s="10">
        <f>VLOOKUP(C1238,away!$B$2:$E$405,3,FALSE)</f>
        <v>0.45</v>
      </c>
      <c r="J1238" s="10">
        <f>VLOOKUP(B1238,home!$B$2:$E$405,4,FALSE)</f>
        <v>1.38</v>
      </c>
      <c r="K1238" s="12">
        <f t="shared" si="1512"/>
        <v>2.3729999999999936</v>
      </c>
      <c r="L1238" s="12">
        <f t="shared" si="1513"/>
        <v>0.67274999999999785</v>
      </c>
      <c r="M1238" s="13">
        <f t="shared" si="1514"/>
        <v>4.7560628136656832E-2</v>
      </c>
      <c r="N1238" s="13">
        <f t="shared" si="1515"/>
        <v>0.11286137056828636</v>
      </c>
      <c r="O1238" s="13">
        <f t="shared" si="1516"/>
        <v>3.1996412578935776E-2</v>
      </c>
      <c r="P1238" s="13">
        <f t="shared" si="1517"/>
        <v>7.5927487049814404E-2</v>
      </c>
      <c r="Q1238" s="13">
        <f t="shared" si="1518"/>
        <v>0.13391001617927142</v>
      </c>
      <c r="R1238" s="13">
        <f t="shared" si="1519"/>
        <v>1.0762793281239488E-2</v>
      </c>
      <c r="S1238" s="13">
        <f t="shared" si="1520"/>
        <v>3.0303338683496259E-2</v>
      </c>
      <c r="T1238" s="13">
        <f t="shared" si="1521"/>
        <v>9.008796338460455E-2</v>
      </c>
      <c r="U1238" s="13">
        <f t="shared" si="1522"/>
        <v>2.5540108456381237E-2</v>
      </c>
      <c r="V1238" s="13">
        <f t="shared" si="1523"/>
        <v>5.3752592465212317E-3</v>
      </c>
      <c r="W1238" s="13">
        <f t="shared" si="1524"/>
        <v>0.10592282279780342</v>
      </c>
      <c r="X1238" s="13">
        <f t="shared" si="1525"/>
        <v>7.1259579037222021E-2</v>
      </c>
      <c r="Y1238" s="13">
        <f t="shared" si="1526"/>
        <v>2.396994089864548E-2</v>
      </c>
      <c r="Z1238" s="13">
        <f t="shared" si="1527"/>
        <v>2.4135563933179475E-3</v>
      </c>
      <c r="AA1238" s="13">
        <f t="shared" si="1528"/>
        <v>5.7273693213434739E-3</v>
      </c>
      <c r="AB1238" s="13">
        <f t="shared" si="1529"/>
        <v>6.7955236997740143E-3</v>
      </c>
      <c r="AC1238" s="13">
        <f t="shared" si="1530"/>
        <v>5.3632850166653154E-4</v>
      </c>
      <c r="AD1238" s="13">
        <f t="shared" si="1531"/>
        <v>6.2838714624796718E-2</v>
      </c>
      <c r="AE1238" s="13">
        <f t="shared" si="1532"/>
        <v>4.2274745263831848E-2</v>
      </c>
      <c r="AF1238" s="13">
        <f t="shared" si="1533"/>
        <v>1.4220167438121392E-2</v>
      </c>
      <c r="AG1238" s="13">
        <f t="shared" si="1534"/>
        <v>3.1888725479987121E-3</v>
      </c>
      <c r="AH1238" s="13">
        <f t="shared" si="1535"/>
        <v>4.0593001590116091E-4</v>
      </c>
      <c r="AI1238" s="13">
        <f t="shared" si="1536"/>
        <v>9.6327192773345226E-4</v>
      </c>
      <c r="AJ1238" s="13">
        <f t="shared" si="1537"/>
        <v>1.142922142255738E-3</v>
      </c>
      <c r="AK1238" s="13">
        <f t="shared" si="1538"/>
        <v>9.0405141452428654E-4</v>
      </c>
      <c r="AL1238" s="13">
        <f t="shared" si="1539"/>
        <v>3.4248559752175229E-5</v>
      </c>
      <c r="AM1238" s="13">
        <f t="shared" si="1540"/>
        <v>2.9823253960928442E-2</v>
      </c>
      <c r="AN1238" s="13">
        <f t="shared" si="1541"/>
        <v>2.0063594102214543E-2</v>
      </c>
      <c r="AO1238" s="13">
        <f t="shared" si="1542"/>
        <v>6.7488914661323956E-3</v>
      </c>
      <c r="AP1238" s="13">
        <f t="shared" si="1543"/>
        <v>1.513438911280185E-3</v>
      </c>
      <c r="AQ1238" s="13">
        <f t="shared" si="1544"/>
        <v>2.5454150689093521E-4</v>
      </c>
      <c r="AR1238" s="13">
        <f t="shared" si="1545"/>
        <v>5.461788363950103E-5</v>
      </c>
      <c r="AS1238" s="13">
        <f t="shared" si="1546"/>
        <v>1.296082378765356E-4</v>
      </c>
      <c r="AT1238" s="13">
        <f t="shared" si="1547"/>
        <v>1.537801742405091E-4</v>
      </c>
      <c r="AU1238" s="13">
        <f t="shared" si="1548"/>
        <v>1.2164011782424238E-4</v>
      </c>
      <c r="AV1238" s="13">
        <f t="shared" si="1549"/>
        <v>7.2162999899231601E-5</v>
      </c>
      <c r="AW1238" s="13">
        <f t="shared" si="1550"/>
        <v>1.5187673659550922E-6</v>
      </c>
      <c r="AX1238" s="13">
        <f t="shared" si="1551"/>
        <v>1.1795096941547163E-2</v>
      </c>
      <c r="AY1238" s="13">
        <f t="shared" si="1552"/>
        <v>7.9351514674258269E-3</v>
      </c>
      <c r="AZ1238" s="13">
        <f t="shared" si="1553"/>
        <v>2.6691865748553539E-3</v>
      </c>
      <c r="BA1238" s="13">
        <f t="shared" si="1554"/>
        <v>5.9856508941131127E-4</v>
      </c>
      <c r="BB1238" s="13">
        <f t="shared" si="1555"/>
        <v>1.0067116597536455E-4</v>
      </c>
      <c r="BC1238" s="13">
        <f t="shared" si="1556"/>
        <v>1.3545305381985262E-5</v>
      </c>
      <c r="BD1238" s="13">
        <f t="shared" si="1557"/>
        <v>6.124030203079033E-6</v>
      </c>
      <c r="BE1238" s="13">
        <f t="shared" si="1558"/>
        <v>1.4532323671906506E-5</v>
      </c>
      <c r="BF1238" s="13">
        <f t="shared" si="1559"/>
        <v>1.7242602036717024E-5</v>
      </c>
      <c r="BG1238" s="13">
        <f t="shared" si="1560"/>
        <v>1.3638898211043131E-5</v>
      </c>
      <c r="BH1238" s="13">
        <f t="shared" si="1561"/>
        <v>8.0912763637013169E-6</v>
      </c>
      <c r="BI1238" s="13">
        <f t="shared" si="1562"/>
        <v>3.8401197622126351E-6</v>
      </c>
      <c r="BJ1238" s="14">
        <f t="shared" si="1563"/>
        <v>0.7420501292326257</v>
      </c>
      <c r="BK1238" s="14">
        <f t="shared" si="1564"/>
        <v>0.16767244164533329</v>
      </c>
      <c r="BL1238" s="14">
        <f t="shared" si="1565"/>
        <v>8.4833661501817301E-2</v>
      </c>
      <c r="BM1238" s="14">
        <f t="shared" si="1566"/>
        <v>0.57601744827882984</v>
      </c>
      <c r="BN1238" s="14">
        <f t="shared" si="1567"/>
        <v>0.4130187077942043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1.56944444444444</v>
      </c>
      <c r="F1239" s="10">
        <f>VLOOKUP(B1239,home!$B$2:$E$405,3,FALSE)</f>
        <v>1.35</v>
      </c>
      <c r="G1239" s="10">
        <f>VLOOKUP(C1239,away!$B$2:$E$405,4,FALSE)</f>
        <v>1.01</v>
      </c>
      <c r="H1239" s="10">
        <f>VLOOKUP(A1239,away!$A$2:$E$405,3,FALSE)</f>
        <v>1.0833333333333299</v>
      </c>
      <c r="I1239" s="10">
        <f>VLOOKUP(C1239,away!$B$2:$E$405,3,FALSE)</f>
        <v>0.34</v>
      </c>
      <c r="J1239" s="10">
        <f>VLOOKUP(B1239,home!$B$2:$E$405,4,FALSE)</f>
        <v>1.85</v>
      </c>
      <c r="K1239" s="12">
        <f t="shared" si="1512"/>
        <v>2.1399374999999941</v>
      </c>
      <c r="L1239" s="12">
        <f t="shared" si="1513"/>
        <v>0.68141666666666456</v>
      </c>
      <c r="M1239" s="13">
        <f t="shared" si="1514"/>
        <v>5.9525280955243454E-2</v>
      </c>
      <c r="N1239" s="13">
        <f t="shared" si="1515"/>
        <v>0.1273803809141609</v>
      </c>
      <c r="O1239" s="13">
        <f t="shared" si="1516"/>
        <v>4.0561518530918682E-2</v>
      </c>
      <c r="P1239" s="13">
        <f t="shared" si="1517"/>
        <v>8.6799114561257537E-2</v>
      </c>
      <c r="Q1239" s="13">
        <f t="shared" si="1518"/>
        <v>0.13629302694124829</v>
      </c>
      <c r="R1239" s="13">
        <f t="shared" si="1519"/>
        <v>1.3819647376138375E-2</v>
      </c>
      <c r="S1239" s="13">
        <f t="shared" si="1520"/>
        <v>3.1642380211036422E-2</v>
      </c>
      <c r="T1239" s="13">
        <f t="shared" si="1521"/>
        <v>9.2872340108215296E-2</v>
      </c>
      <c r="U1239" s="13">
        <f t="shared" si="1522"/>
        <v>2.9573181656975023E-2</v>
      </c>
      <c r="V1239" s="13">
        <f t="shared" si="1523"/>
        <v>5.1267303588457425E-3</v>
      </c>
      <c r="W1239" s="13">
        <f t="shared" si="1524"/>
        <v>9.7219519780028893E-2</v>
      </c>
      <c r="X1239" s="13">
        <f t="shared" si="1525"/>
        <v>6.6247001103441144E-2</v>
      </c>
      <c r="Y1239" s="13">
        <f t="shared" si="1526"/>
        <v>2.2570905334284855E-2</v>
      </c>
      <c r="Z1239" s="13">
        <f t="shared" si="1527"/>
        <v>3.1389793498523104E-3</v>
      </c>
      <c r="AA1239" s="13">
        <f t="shared" si="1528"/>
        <v>6.717219622474558E-3</v>
      </c>
      <c r="AB1239" s="13">
        <f t="shared" si="1529"/>
        <v>7.1872150829345571E-3</v>
      </c>
      <c r="AC1239" s="13">
        <f t="shared" si="1530"/>
        <v>4.6723388848504249E-4</v>
      </c>
      <c r="AD1239" s="13">
        <f t="shared" si="1531"/>
        <v>5.2010924027318758E-2</v>
      </c>
      <c r="AE1239" s="13">
        <f t="shared" si="1532"/>
        <v>3.5441110480948675E-2</v>
      </c>
      <c r="AF1239" s="13">
        <f t="shared" si="1533"/>
        <v>1.2075081683446518E-2</v>
      </c>
      <c r="AG1239" s="13">
        <f t="shared" si="1534"/>
        <v>2.7427206368206081E-3</v>
      </c>
      <c r="AH1239" s="13">
        <f t="shared" si="1535"/>
        <v>5.3473821132796369E-4</v>
      </c>
      <c r="AI1239" s="13">
        <f t="shared" si="1536"/>
        <v>1.1443063511036309E-3</v>
      </c>
      <c r="AJ1239" s="13">
        <f t="shared" si="1537"/>
        <v>1.2243720361074101E-3</v>
      </c>
      <c r="AK1239" s="13">
        <f t="shared" si="1538"/>
        <v>8.733598780058645E-4</v>
      </c>
      <c r="AL1239" s="13">
        <f t="shared" si="1539"/>
        <v>2.7252614124750385E-5</v>
      </c>
      <c r="AM1239" s="13">
        <f t="shared" si="1540"/>
        <v>2.2260025347142037E-2</v>
      </c>
      <c r="AN1239" s="13">
        <f t="shared" si="1541"/>
        <v>1.5168352271964987E-2</v>
      </c>
      <c r="AO1239" s="13">
        <f t="shared" si="1542"/>
        <v>5.1679840219940546E-3</v>
      </c>
      <c r="AP1239" s="13">
        <f t="shared" si="1543"/>
        <v>1.1738501485512574E-3</v>
      </c>
      <c r="AQ1239" s="13">
        <f t="shared" si="1544"/>
        <v>1.9997026384799166E-4</v>
      </c>
      <c r="AR1239" s="13">
        <f t="shared" si="1545"/>
        <v>7.2875905900479112E-5</v>
      </c>
      <c r="AS1239" s="13">
        <f t="shared" si="1546"/>
        <v>1.5594988388290603E-4</v>
      </c>
      <c r="AT1239" s="13">
        <f t="shared" si="1547"/>
        <v>1.6686150232083773E-4</v>
      </c>
      <c r="AU1239" s="13">
        <f t="shared" si="1548"/>
        <v>1.1902439537423223E-4</v>
      </c>
      <c r="AV1239" s="13">
        <f t="shared" si="1549"/>
        <v>6.3676191769036352E-5</v>
      </c>
      <c r="AW1239" s="13">
        <f t="shared" si="1550"/>
        <v>1.1038740074184954E-6</v>
      </c>
      <c r="AX1239" s="13">
        <f t="shared" si="1551"/>
        <v>7.939177165216596E-3</v>
      </c>
      <c r="AY1239" s="13">
        <f t="shared" si="1552"/>
        <v>5.4098876399979916E-3</v>
      </c>
      <c r="AZ1239" s="13">
        <f t="shared" si="1553"/>
        <v>1.8431938013443101E-3</v>
      </c>
      <c r="BA1239" s="13">
        <f t="shared" si="1554"/>
        <v>4.1866099204423274E-4</v>
      </c>
      <c r="BB1239" s="13">
        <f t="shared" si="1555"/>
        <v>7.1320644415535001E-5</v>
      </c>
      <c r="BC1239" s="13">
        <f t="shared" si="1556"/>
        <v>9.7198151564304672E-6</v>
      </c>
      <c r="BD1239" s="13">
        <f t="shared" si="1557"/>
        <v>8.2764761465029952E-6</v>
      </c>
      <c r="BE1239" s="13">
        <f t="shared" si="1558"/>
        <v>1.7711141673757202E-5</v>
      </c>
      <c r="BF1239" s="13">
        <f t="shared" si="1559"/>
        <v>1.8950368117742855E-5</v>
      </c>
      <c r="BG1239" s="13">
        <f t="shared" si="1560"/>
        <v>1.3517534457987411E-5</v>
      </c>
      <c r="BH1239" s="13">
        <f t="shared" si="1561"/>
        <v>7.2316697235473409E-6</v>
      </c>
      <c r="BI1239" s="13">
        <f t="shared" si="1562"/>
        <v>3.0950642458067104E-6</v>
      </c>
      <c r="BJ1239" s="14">
        <f t="shared" si="1563"/>
        <v>0.70451515312158919</v>
      </c>
      <c r="BK1239" s="14">
        <f t="shared" si="1564"/>
        <v>0.188997880228991</v>
      </c>
      <c r="BL1239" s="14">
        <f t="shared" si="1565"/>
        <v>0.1022827288795989</v>
      </c>
      <c r="BM1239" s="14">
        <f t="shared" si="1566"/>
        <v>0.52914698853507347</v>
      </c>
      <c r="BN1239" s="14">
        <f t="shared" si="1567"/>
        <v>0.46437896927896727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1.56944444444444</v>
      </c>
      <c r="F1240" s="10">
        <f>VLOOKUP(B1240,home!$B$2:$E$405,3,FALSE)</f>
        <v>0.67</v>
      </c>
      <c r="G1240" s="10">
        <f>VLOOKUP(C1240,away!$B$2:$E$405,4,FALSE)</f>
        <v>0.9</v>
      </c>
      <c r="H1240" s="10">
        <f>VLOOKUP(A1240,away!$A$2:$E$405,3,FALSE)</f>
        <v>1.0833333333333299</v>
      </c>
      <c r="I1240" s="10">
        <f>VLOOKUP(C1240,away!$B$2:$E$405,3,FALSE)</f>
        <v>0.9</v>
      </c>
      <c r="J1240" s="10">
        <f>VLOOKUP(B1240,home!$B$2:$E$405,4,FALSE)</f>
        <v>1.23</v>
      </c>
      <c r="K1240" s="12">
        <f t="shared" si="1512"/>
        <v>0.94637499999999752</v>
      </c>
      <c r="L1240" s="12">
        <f t="shared" si="1513"/>
        <v>1.1992499999999964</v>
      </c>
      <c r="M1240" s="13">
        <f t="shared" si="1514"/>
        <v>0.11699489238106273</v>
      </c>
      <c r="N1240" s="13">
        <f t="shared" si="1515"/>
        <v>0.11072104127712792</v>
      </c>
      <c r="O1240" s="13">
        <f t="shared" si="1516"/>
        <v>0.14030612468798903</v>
      </c>
      <c r="P1240" s="13">
        <f t="shared" si="1517"/>
        <v>0.13278220875159527</v>
      </c>
      <c r="Q1240" s="13">
        <f t="shared" si="1518"/>
        <v>5.2391812719320835E-2</v>
      </c>
      <c r="R1240" s="13">
        <f t="shared" si="1519"/>
        <v>8.4131060016035208E-2</v>
      </c>
      <c r="S1240" s="13">
        <f t="shared" si="1520"/>
        <v>3.7674967261660725E-2</v>
      </c>
      <c r="T1240" s="13">
        <f t="shared" si="1521"/>
        <v>6.2830881403645317E-2</v>
      </c>
      <c r="U1240" s="13">
        <f t="shared" si="1522"/>
        <v>7.961953192267511E-2</v>
      </c>
      <c r="V1240" s="13">
        <f t="shared" si="1523"/>
        <v>4.7509817317053409E-3</v>
      </c>
      <c r="W1240" s="13">
        <f t="shared" si="1524"/>
        <v>1.6527433920749044E-2</v>
      </c>
      <c r="X1240" s="13">
        <f t="shared" si="1525"/>
        <v>1.9820525129458231E-2</v>
      </c>
      <c r="Y1240" s="13">
        <f t="shared" si="1526"/>
        <v>1.188488238075136E-2</v>
      </c>
      <c r="Z1240" s="13">
        <f t="shared" si="1527"/>
        <v>3.3631391241409965E-2</v>
      </c>
      <c r="AA1240" s="13">
        <f t="shared" si="1528"/>
        <v>3.1827907886089267E-2</v>
      </c>
      <c r="AB1240" s="13">
        <f t="shared" si="1529"/>
        <v>1.5060568162848825E-2</v>
      </c>
      <c r="AC1240" s="13">
        <f t="shared" si="1530"/>
        <v>3.3700501536618031E-4</v>
      </c>
      <c r="AD1240" s="13">
        <f t="shared" si="1531"/>
        <v>3.9102875691872088E-3</v>
      </c>
      <c r="AE1240" s="13">
        <f t="shared" si="1532"/>
        <v>4.6894123673477455E-3</v>
      </c>
      <c r="AF1240" s="13">
        <f t="shared" si="1533"/>
        <v>2.8118888907708848E-3</v>
      </c>
      <c r="AG1240" s="13">
        <f t="shared" si="1534"/>
        <v>1.1240525840856574E-3</v>
      </c>
      <c r="AH1240" s="13">
        <f t="shared" si="1535"/>
        <v>1.00831114865652E-2</v>
      </c>
      <c r="AI1240" s="13">
        <f t="shared" si="1536"/>
        <v>9.5424046330981147E-3</v>
      </c>
      <c r="AJ1240" s="13">
        <f t="shared" si="1537"/>
        <v>4.515346592324102E-3</v>
      </c>
      <c r="AK1240" s="13">
        <f t="shared" si="1538"/>
        <v>1.4244037104369038E-3</v>
      </c>
      <c r="AL1240" s="13">
        <f t="shared" si="1539"/>
        <v>1.5299221834381489E-5</v>
      </c>
      <c r="AM1240" s="13">
        <f t="shared" si="1540"/>
        <v>7.4011967965790712E-4</v>
      </c>
      <c r="AN1240" s="13">
        <f t="shared" si="1541"/>
        <v>8.8758852582974241E-4</v>
      </c>
      <c r="AO1240" s="13">
        <f t="shared" si="1542"/>
        <v>5.3222026980065797E-4</v>
      </c>
      <c r="AP1240" s="13">
        <f t="shared" si="1543"/>
        <v>2.1275505285281231E-4</v>
      </c>
      <c r="AQ1240" s="13">
        <f t="shared" si="1544"/>
        <v>6.3786624283433625E-5</v>
      </c>
      <c r="AR1240" s="13">
        <f t="shared" si="1545"/>
        <v>2.4184342900526522E-3</v>
      </c>
      <c r="AS1240" s="13">
        <f t="shared" si="1546"/>
        <v>2.2887457512485725E-3</v>
      </c>
      <c r="AT1240" s="13">
        <f t="shared" si="1547"/>
        <v>1.083005880168931E-3</v>
      </c>
      <c r="AU1240" s="13">
        <f t="shared" si="1548"/>
        <v>3.4164322994828988E-4</v>
      </c>
      <c r="AV1240" s="13">
        <f t="shared" si="1549"/>
        <v>8.0830652935577984E-5</v>
      </c>
      <c r="AW1240" s="13">
        <f t="shared" si="1550"/>
        <v>4.8232506042826683E-7</v>
      </c>
      <c r="AX1240" s="13">
        <f t="shared" si="1551"/>
        <v>1.1673846030604162E-4</v>
      </c>
      <c r="AY1240" s="13">
        <f t="shared" si="1552"/>
        <v>1.3999859852201999E-4</v>
      </c>
      <c r="AZ1240" s="13">
        <f t="shared" si="1553"/>
        <v>8.3946659638766026E-5</v>
      </c>
      <c r="BA1240" s="13">
        <f t="shared" si="1554"/>
        <v>3.3557677190596605E-5</v>
      </c>
      <c r="BB1240" s="13">
        <f t="shared" si="1555"/>
        <v>1.0061011092705719E-5</v>
      </c>
      <c r="BC1240" s="13">
        <f t="shared" si="1556"/>
        <v>2.4131335105854561E-6</v>
      </c>
      <c r="BD1240" s="13">
        <f t="shared" si="1557"/>
        <v>4.8338455372427266E-4</v>
      </c>
      <c r="BE1240" s="13">
        <f t="shared" si="1558"/>
        <v>4.5746305703080729E-4</v>
      </c>
      <c r="BF1240" s="13">
        <f t="shared" si="1559"/>
        <v>2.1646580029876454E-4</v>
      </c>
      <c r="BG1240" s="13">
        <f t="shared" si="1560"/>
        <v>6.8285940585914264E-5</v>
      </c>
      <c r="BH1240" s="13">
        <f t="shared" si="1561"/>
        <v>1.615602675549861E-5</v>
      </c>
      <c r="BI1240" s="13">
        <f t="shared" si="1562"/>
        <v>3.0579319641469923E-6</v>
      </c>
      <c r="BJ1240" s="14">
        <f t="shared" si="1563"/>
        <v>0.2895354039351295</v>
      </c>
      <c r="BK1240" s="14">
        <f t="shared" si="1564"/>
        <v>0.29269535296174665</v>
      </c>
      <c r="BL1240" s="14">
        <f t="shared" si="1565"/>
        <v>0.3839679322127752</v>
      </c>
      <c r="BM1240" s="14">
        <f t="shared" si="1566"/>
        <v>0.36236342424446871</v>
      </c>
      <c r="BN1240" s="14">
        <f t="shared" si="1567"/>
        <v>0.63732713983313094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1.56944444444444</v>
      </c>
      <c r="F1241" s="10">
        <f>VLOOKUP(B1241,home!$B$2:$E$405,3,FALSE)</f>
        <v>0.9</v>
      </c>
      <c r="G1241" s="10">
        <f>VLOOKUP(C1241,away!$B$2:$E$405,4,FALSE)</f>
        <v>1.35</v>
      </c>
      <c r="H1241" s="10">
        <f>VLOOKUP(A1241,away!$A$2:$E$405,3,FALSE)</f>
        <v>1.0833333333333299</v>
      </c>
      <c r="I1241" s="10">
        <f>VLOOKUP(C1241,away!$B$2:$E$405,3,FALSE)</f>
        <v>0.67</v>
      </c>
      <c r="J1241" s="10">
        <f>VLOOKUP(B1241,home!$B$2:$E$405,4,FALSE)</f>
        <v>0.92</v>
      </c>
      <c r="K1241" s="12">
        <f t="shared" si="1512"/>
        <v>1.9068749999999948</v>
      </c>
      <c r="L1241" s="12">
        <f t="shared" si="1513"/>
        <v>0.66776666666666462</v>
      </c>
      <c r="M1241" s="13">
        <f t="shared" si="1514"/>
        <v>7.6181116141545616E-2</v>
      </c>
      <c r="N1241" s="13">
        <f t="shared" si="1515"/>
        <v>0.14526786584240942</v>
      </c>
      <c r="O1241" s="13">
        <f t="shared" si="1516"/>
        <v>5.0871209988785956E-2</v>
      </c>
      <c r="P1241" s="13">
        <f t="shared" si="1517"/>
        <v>9.700503854736596E-2</v>
      </c>
      <c r="Q1241" s="13">
        <f t="shared" si="1518"/>
        <v>0.13850383083912185</v>
      </c>
      <c r="R1241" s="13">
        <f t="shared" si="1519"/>
        <v>1.6985049161755764E-2</v>
      </c>
      <c r="S1241" s="13">
        <f t="shared" si="1520"/>
        <v>3.0880282346126567E-2</v>
      </c>
      <c r="T1241" s="13">
        <f t="shared" si="1521"/>
        <v>9.2488241440003977E-2</v>
      </c>
      <c r="U1241" s="13">
        <f t="shared" si="1522"/>
        <v>3.2388365620322934E-2</v>
      </c>
      <c r="V1241" s="13">
        <f t="shared" si="1523"/>
        <v>4.3690369171946472E-3</v>
      </c>
      <c r="W1241" s="13">
        <f t="shared" si="1524"/>
        <v>8.8036497477116601E-2</v>
      </c>
      <c r="X1241" s="13">
        <f t="shared" si="1525"/>
        <v>5.8787838465302375E-2</v>
      </c>
      <c r="Y1241" s="13">
        <f t="shared" si="1526"/>
        <v>1.9628279466256646E-2</v>
      </c>
      <c r="Z1241" s="13">
        <f t="shared" si="1527"/>
        <v>3.7806832206383582E-3</v>
      </c>
      <c r="AA1241" s="13">
        <f t="shared" si="1528"/>
        <v>7.2092903163547498E-3</v>
      </c>
      <c r="AB1241" s="13">
        <f t="shared" si="1529"/>
        <v>6.873607735999464E-3</v>
      </c>
      <c r="AC1241" s="13">
        <f t="shared" si="1530"/>
        <v>3.4770640681139282E-4</v>
      </c>
      <c r="AD1241" s="13">
        <f t="shared" si="1531"/>
        <v>4.1968649031669067E-2</v>
      </c>
      <c r="AE1241" s="13">
        <f t="shared" si="1532"/>
        <v>2.8025264868380792E-2</v>
      </c>
      <c r="AF1241" s="13">
        <f t="shared" si="1533"/>
        <v>9.3571688518045114E-3</v>
      </c>
      <c r="AG1241" s="13">
        <f t="shared" si="1534"/>
        <v>2.0828018178688803E-3</v>
      </c>
      <c r="AH1241" s="13">
        <f t="shared" si="1535"/>
        <v>6.3115355799206647E-4</v>
      </c>
      <c r="AI1241" s="13">
        <f t="shared" si="1536"/>
        <v>1.2035309408961186E-3</v>
      </c>
      <c r="AJ1241" s="13">
        <f t="shared" si="1537"/>
        <v>1.1474915314606399E-3</v>
      </c>
      <c r="AK1241" s="13">
        <f t="shared" si="1538"/>
        <v>7.2937430468466733E-4</v>
      </c>
      <c r="AL1241" s="13">
        <f t="shared" si="1539"/>
        <v>1.771004422315672E-5</v>
      </c>
      <c r="AM1241" s="13">
        <f t="shared" si="1540"/>
        <v>1.6005793524452739E-2</v>
      </c>
      <c r="AN1241" s="13">
        <f t="shared" si="1541"/>
        <v>1.0688135389178691E-2</v>
      </c>
      <c r="AO1241" s="13">
        <f t="shared" si="1542"/>
        <v>3.5685902708569345E-3</v>
      </c>
      <c r="AP1241" s="13">
        <f t="shared" si="1543"/>
        <v>7.9432854328974182E-4</v>
      </c>
      <c r="AQ1241" s="13">
        <f t="shared" si="1544"/>
        <v>1.3260653089769452E-4</v>
      </c>
      <c r="AR1241" s="13">
        <f t="shared" si="1545"/>
        <v>8.4292661515033586E-5</v>
      </c>
      <c r="AS1241" s="13">
        <f t="shared" si="1546"/>
        <v>1.6073556892647924E-4</v>
      </c>
      <c r="AT1241" s="13">
        <f t="shared" si="1547"/>
        <v>1.5325131899833963E-4</v>
      </c>
      <c r="AU1241" s="13">
        <f t="shared" si="1548"/>
        <v>9.7410369638319374E-5</v>
      </c>
      <c r="AV1241" s="13">
        <f t="shared" si="1549"/>
        <v>4.6437349651017439E-5</v>
      </c>
      <c r="AW1241" s="13">
        <f t="shared" si="1550"/>
        <v>6.2641782342565778E-7</v>
      </c>
      <c r="AX1241" s="13">
        <f t="shared" si="1551"/>
        <v>5.0868412544901251E-3</v>
      </c>
      <c r="AY1241" s="13">
        <f t="shared" si="1552"/>
        <v>3.3968230283733451E-3</v>
      </c>
      <c r="AZ1241" s="13">
        <f t="shared" si="1553"/>
        <v>1.1341425954567168E-3</v>
      </c>
      <c r="BA1241" s="13">
        <f t="shared" si="1554"/>
        <v>2.5244754016427051E-4</v>
      </c>
      <c r="BB1241" s="13">
        <f t="shared" si="1555"/>
        <v>4.2144013100923444E-5</v>
      </c>
      <c r="BC1241" s="13">
        <f t="shared" si="1556"/>
        <v>5.6284734296719822E-6</v>
      </c>
      <c r="BD1241" s="13">
        <f t="shared" si="1557"/>
        <v>9.3813049340592302E-6</v>
      </c>
      <c r="BE1241" s="13">
        <f t="shared" si="1558"/>
        <v>1.7888975846134146E-5</v>
      </c>
      <c r="BF1241" s="13">
        <f t="shared" si="1559"/>
        <v>1.7056020408298478E-5</v>
      </c>
      <c r="BG1241" s="13">
        <f t="shared" si="1560"/>
        <v>1.0841232972024691E-5</v>
      </c>
      <c r="BH1241" s="13">
        <f t="shared" si="1561"/>
        <v>5.1682190308823827E-6</v>
      </c>
      <c r="BI1241" s="13">
        <f t="shared" si="1562"/>
        <v>1.9710295329027625E-6</v>
      </c>
      <c r="BJ1241" s="14">
        <f t="shared" si="1563"/>
        <v>0.66525391926362498</v>
      </c>
      <c r="BK1241" s="14">
        <f t="shared" si="1564"/>
        <v>0.21219771343164068</v>
      </c>
      <c r="BL1241" s="14">
        <f t="shared" si="1565"/>
        <v>0.11864350720970586</v>
      </c>
      <c r="BM1241" s="14">
        <f t="shared" si="1566"/>
        <v>0.47166551599407563</v>
      </c>
      <c r="BN1241" s="14">
        <f t="shared" si="1567"/>
        <v>0.52481411052098459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1.56944444444444</v>
      </c>
      <c r="F1242" s="10">
        <f>VLOOKUP(B1242,home!$B$2:$E$405,3,FALSE)</f>
        <v>0.45</v>
      </c>
      <c r="G1242" s="10">
        <f>VLOOKUP(C1242,away!$B$2:$E$405,4,FALSE)</f>
        <v>2.02</v>
      </c>
      <c r="H1242" s="10">
        <f>VLOOKUP(A1242,away!$A$2:$E$405,3,FALSE)</f>
        <v>1.0833333333333299</v>
      </c>
      <c r="I1242" s="10">
        <f>VLOOKUP(C1242,away!$B$2:$E$405,3,FALSE)</f>
        <v>0.67</v>
      </c>
      <c r="J1242" s="10">
        <f>VLOOKUP(B1242,home!$B$2:$E$405,4,FALSE)</f>
        <v>0.62</v>
      </c>
      <c r="K1242" s="12">
        <f t="shared" si="1512"/>
        <v>1.426624999999996</v>
      </c>
      <c r="L1242" s="12">
        <f t="shared" si="1513"/>
        <v>0.45001666666666529</v>
      </c>
      <c r="M1242" s="13">
        <f t="shared" si="1514"/>
        <v>0.15310341564579713</v>
      </c>
      <c r="N1242" s="13">
        <f t="shared" si="1515"/>
        <v>0.21842116034568471</v>
      </c>
      <c r="O1242" s="13">
        <f t="shared" si="1516"/>
        <v>6.8899088764202601E-2</v>
      </c>
      <c r="P1242" s="13">
        <f t="shared" si="1517"/>
        <v>9.8293162508230253E-2</v>
      </c>
      <c r="Q1242" s="13">
        <f t="shared" si="1518"/>
        <v>0.15580254393908083</v>
      </c>
      <c r="R1242" s="13">
        <f t="shared" si="1519"/>
        <v>1.550286913101857E-2</v>
      </c>
      <c r="S1242" s="13">
        <f t="shared" si="1520"/>
        <v>1.5776176114550625E-2</v>
      </c>
      <c r="T1242" s="13">
        <f t="shared" si="1521"/>
        <v>7.0113741481651823E-2</v>
      </c>
      <c r="U1242" s="13">
        <f t="shared" si="1522"/>
        <v>2.2116780674039306E-2</v>
      </c>
      <c r="V1242" s="13">
        <f t="shared" si="1523"/>
        <v>1.1253760415214943E-3</v>
      </c>
      <c r="W1242" s="13">
        <f t="shared" si="1524"/>
        <v>7.4090601415696844E-2</v>
      </c>
      <c r="X1242" s="13">
        <f t="shared" si="1525"/>
        <v>3.3342005480420413E-2</v>
      </c>
      <c r="Y1242" s="13">
        <f t="shared" si="1526"/>
        <v>7.5022290831402386E-3</v>
      </c>
      <c r="Z1242" s="13">
        <f t="shared" si="1527"/>
        <v>2.3255164967035061E-3</v>
      </c>
      <c r="AA1242" s="13">
        <f t="shared" si="1528"/>
        <v>3.3176399721096305E-3</v>
      </c>
      <c r="AB1242" s="13">
        <f t="shared" si="1529"/>
        <v>2.3665140626054448E-3</v>
      </c>
      <c r="AC1242" s="13">
        <f t="shared" si="1530"/>
        <v>4.5156067250996072E-5</v>
      </c>
      <c r="AD1242" s="13">
        <f t="shared" si="1531"/>
        <v>2.6424876061167057E-2</v>
      </c>
      <c r="AE1242" s="13">
        <f t="shared" si="1532"/>
        <v>1.1891634642126161E-2</v>
      </c>
      <c r="AF1242" s="13">
        <f t="shared" si="1533"/>
        <v>2.6757168914337283E-3</v>
      </c>
      <c r="AG1242" s="13">
        <f t="shared" si="1534"/>
        <v>4.0137239880889936E-4</v>
      </c>
      <c r="AH1242" s="13">
        <f t="shared" si="1535"/>
        <v>2.6163029553121322E-4</v>
      </c>
      <c r="AI1242" s="13">
        <f t="shared" si="1536"/>
        <v>3.7324832036221599E-4</v>
      </c>
      <c r="AJ1242" s="13">
        <f t="shared" si="1537"/>
        <v>2.6624269251837259E-4</v>
      </c>
      <c r="AK1242" s="13">
        <f t="shared" si="1538"/>
        <v>1.2660949373800737E-4</v>
      </c>
      <c r="AL1242" s="13">
        <f t="shared" si="1539"/>
        <v>1.1596168871380952E-6</v>
      </c>
      <c r="AM1242" s="13">
        <f t="shared" si="1540"/>
        <v>7.5396777621524634E-3</v>
      </c>
      <c r="AN1242" s="13">
        <f t="shared" si="1541"/>
        <v>3.3929806542646345E-3</v>
      </c>
      <c r="AO1242" s="13">
        <f t="shared" si="1542"/>
        <v>7.6344892204832583E-4</v>
      </c>
      <c r="AP1242" s="13">
        <f t="shared" si="1543"/>
        <v>1.145215796901488E-4</v>
      </c>
      <c r="AQ1242" s="13">
        <f t="shared" si="1544"/>
        <v>1.2884154888390409E-5</v>
      </c>
      <c r="AR1242" s="13">
        <f t="shared" si="1545"/>
        <v>2.3547598698794239E-5</v>
      </c>
      <c r="AS1242" s="13">
        <f t="shared" si="1546"/>
        <v>3.3593592993667233E-5</v>
      </c>
      <c r="AT1242" s="13">
        <f t="shared" si="1547"/>
        <v>2.3962729802295201E-5</v>
      </c>
      <c r="AU1242" s="13">
        <f t="shared" si="1548"/>
        <v>1.1395276468066431E-5</v>
      </c>
      <c r="AV1242" s="13">
        <f t="shared" si="1549"/>
        <v>4.0641965728138071E-6</v>
      </c>
      <c r="AW1242" s="13">
        <f t="shared" si="1550"/>
        <v>2.0679996417593846E-8</v>
      </c>
      <c r="AX1242" s="13">
        <f t="shared" si="1551"/>
        <v>1.7927154645717874E-3</v>
      </c>
      <c r="AY1242" s="13">
        <f t="shared" si="1552"/>
        <v>8.0675183764837815E-4</v>
      </c>
      <c r="AZ1242" s="13">
        <f t="shared" si="1553"/>
        <v>1.8152588640286491E-4</v>
      </c>
      <c r="BA1242" s="13">
        <f t="shared" si="1554"/>
        <v>2.7229891437576333E-5</v>
      </c>
      <c r="BB1242" s="13">
        <f t="shared" si="1555"/>
        <v>3.0634762446083177E-6</v>
      </c>
      <c r="BC1242" s="13">
        <f t="shared" si="1556"/>
        <v>2.7572307360222996E-7</v>
      </c>
      <c r="BD1242" s="13">
        <f t="shared" si="1557"/>
        <v>1.7661353124059472E-6</v>
      </c>
      <c r="BE1242" s="13">
        <f t="shared" si="1558"/>
        <v>2.519612790061127E-6</v>
      </c>
      <c r="BF1242" s="13">
        <f t="shared" si="1559"/>
        <v>1.7972712983104734E-6</v>
      </c>
      <c r="BG1242" s="13">
        <f t="shared" si="1560"/>
        <v>8.5467738865072383E-7</v>
      </c>
      <c r="BH1242" s="13">
        <f t="shared" si="1561"/>
        <v>3.0482603239595891E-7</v>
      </c>
      <c r="BI1242" s="13">
        <f t="shared" si="1562"/>
        <v>8.6974487693376659E-8</v>
      </c>
      <c r="BJ1242" s="14">
        <f t="shared" si="1563"/>
        <v>0.61530095709163346</v>
      </c>
      <c r="BK1242" s="14">
        <f t="shared" si="1564"/>
        <v>0.26915119783188601</v>
      </c>
      <c r="BL1242" s="14">
        <f t="shared" si="1565"/>
        <v>0.11333451629797052</v>
      </c>
      <c r="BM1242" s="14">
        <f t="shared" si="1566"/>
        <v>0.28928321622652736</v>
      </c>
      <c r="BN1242" s="14">
        <f t="shared" si="1567"/>
        <v>0.71002224033401418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1.56944444444444</v>
      </c>
      <c r="F1243" s="10">
        <f>VLOOKUP(B1243,home!$B$2:$E$405,3,FALSE)</f>
        <v>1.1200000000000001</v>
      </c>
      <c r="G1243" s="10">
        <f>VLOOKUP(C1243,away!$B$2:$E$405,4,FALSE)</f>
        <v>0.67</v>
      </c>
      <c r="H1243" s="10">
        <f>VLOOKUP(A1243,away!$A$2:$E$405,3,FALSE)</f>
        <v>1.0833333333333299</v>
      </c>
      <c r="I1243" s="10">
        <f>VLOOKUP(C1243,away!$B$2:$E$405,3,FALSE)</f>
        <v>1.01</v>
      </c>
      <c r="J1243" s="10">
        <f>VLOOKUP(B1243,home!$B$2:$E$405,4,FALSE)</f>
        <v>0.92</v>
      </c>
      <c r="K1243" s="12">
        <f t="shared" si="1512"/>
        <v>1.177711111111108</v>
      </c>
      <c r="L1243" s="12">
        <f t="shared" si="1513"/>
        <v>1.0066333333333302</v>
      </c>
      <c r="M1243" s="13">
        <f t="shared" si="1514"/>
        <v>0.11255149323157244</v>
      </c>
      <c r="N1243" s="13">
        <f t="shared" si="1515"/>
        <v>0.13255314415096953</v>
      </c>
      <c r="O1243" s="13">
        <f t="shared" si="1516"/>
        <v>0.11329808480334151</v>
      </c>
      <c r="P1243" s="13">
        <f t="shared" si="1517"/>
        <v>0.13343241334050385</v>
      </c>
      <c r="Q1243" s="13">
        <f t="shared" si="1518"/>
        <v>7.8054655339654638E-2</v>
      </c>
      <c r="R1243" s="13">
        <f t="shared" si="1519"/>
        <v>5.7024814382934982E-2</v>
      </c>
      <c r="S1243" s="13">
        <f t="shared" si="1520"/>
        <v>3.9546807462694608E-2</v>
      </c>
      <c r="T1243" s="13">
        <f t="shared" si="1521"/>
        <v>7.8572417886740756E-2</v>
      </c>
      <c r="U1243" s="13">
        <f t="shared" si="1522"/>
        <v>6.7158757507831041E-2</v>
      </c>
      <c r="V1243" s="13">
        <f t="shared" si="1523"/>
        <v>5.2092955738170677E-3</v>
      </c>
      <c r="W1243" s="13">
        <f t="shared" si="1524"/>
        <v>3.064194495581973E-2</v>
      </c>
      <c r="X1243" s="13">
        <f t="shared" si="1525"/>
        <v>3.0845203190693234E-2</v>
      </c>
      <c r="Y1243" s="13">
        <f t="shared" si="1526"/>
        <v>1.5524904852595698E-2</v>
      </c>
      <c r="Z1243" s="13">
        <f t="shared" si="1527"/>
        <v>1.9134359661669428E-2</v>
      </c>
      <c r="AA1243" s="13">
        <f t="shared" si="1528"/>
        <v>2.2534747977544265E-2</v>
      </c>
      <c r="AB1243" s="13">
        <f t="shared" si="1529"/>
        <v>1.3269711539621231E-2</v>
      </c>
      <c r="AC1243" s="13">
        <f t="shared" si="1530"/>
        <v>3.8598381741828872E-4</v>
      </c>
      <c r="AD1243" s="13">
        <f t="shared" si="1531"/>
        <v>9.0218397601309671E-3</v>
      </c>
      <c r="AE1243" s="13">
        <f t="shared" si="1532"/>
        <v>9.0816846305398075E-3</v>
      </c>
      <c r="AF1243" s="13">
        <f t="shared" si="1533"/>
        <v>4.5709632359611785E-3</v>
      </c>
      <c r="AG1243" s="13">
        <f t="shared" si="1534"/>
        <v>1.5337613195865693E-3</v>
      </c>
      <c r="AH1243" s="13">
        <f t="shared" si="1535"/>
        <v>4.8153210618562753E-3</v>
      </c>
      <c r="AI1243" s="13">
        <f t="shared" si="1536"/>
        <v>5.6710571181154742E-3</v>
      </c>
      <c r="AJ1243" s="13">
        <f t="shared" si="1537"/>
        <v>3.3394334898751684E-3</v>
      </c>
      <c r="AK1243" s="13">
        <f t="shared" si="1538"/>
        <v>1.3109626419475092E-3</v>
      </c>
      <c r="AL1243" s="13">
        <f t="shared" si="1539"/>
        <v>1.8303711764191996E-5</v>
      </c>
      <c r="AM1243" s="13">
        <f t="shared" si="1540"/>
        <v>2.125024185634043E-3</v>
      </c>
      <c r="AN1243" s="13">
        <f t="shared" si="1541"/>
        <v>2.139120179398742E-3</v>
      </c>
      <c r="AO1243" s="13">
        <f t="shared" si="1542"/>
        <v>1.0766548382943732E-3</v>
      </c>
      <c r="AP1243" s="13">
        <f t="shared" si="1543"/>
        <v>3.6126554957390759E-4</v>
      </c>
      <c r="AQ1243" s="13">
        <f t="shared" si="1544"/>
        <v>9.0915486096519976E-5</v>
      </c>
      <c r="AR1243" s="13">
        <f t="shared" si="1545"/>
        <v>9.6945253831331514E-4</v>
      </c>
      <c r="AS1243" s="13">
        <f t="shared" si="1546"/>
        <v>1.1417350260664583E-3</v>
      </c>
      <c r="AT1243" s="13">
        <f t="shared" si="1547"/>
        <v>6.7231701307159965E-4</v>
      </c>
      <c r="AU1243" s="13">
        <f t="shared" si="1548"/>
        <v>2.6393173882781817E-4</v>
      </c>
      <c r="AV1243" s="13">
        <f t="shared" si="1549"/>
        <v>7.7708835348099133E-5</v>
      </c>
      <c r="AW1243" s="13">
        <f t="shared" si="1550"/>
        <v>6.027632241083808E-7</v>
      </c>
      <c r="AX1243" s="13">
        <f t="shared" si="1551"/>
        <v>4.1711076580017408E-4</v>
      </c>
      <c r="AY1243" s="13">
        <f t="shared" si="1552"/>
        <v>4.1987760054664722E-4</v>
      </c>
      <c r="AZ1243" s="13">
        <f t="shared" si="1553"/>
        <v>2.1133139431513595E-4</v>
      </c>
      <c r="BA1243" s="13">
        <f t="shared" si="1554"/>
        <v>7.0911075299141907E-5</v>
      </c>
      <c r="BB1243" s="13">
        <f t="shared" si="1555"/>
        <v>1.7845363024656495E-5</v>
      </c>
      <c r="BC1243" s="13">
        <f t="shared" si="1556"/>
        <v>3.5927474532106668E-6</v>
      </c>
      <c r="BD1243" s="13">
        <f t="shared" si="1557"/>
        <v>1.6264720669179834E-4</v>
      </c>
      <c r="BE1243" s="13">
        <f t="shared" si="1558"/>
        <v>1.9155142251211585E-4</v>
      </c>
      <c r="BF1243" s="13">
        <f t="shared" si="1559"/>
        <v>1.127961193208287E-4</v>
      </c>
      <c r="BG1243" s="13">
        <f t="shared" si="1560"/>
        <v>4.4280414338118072E-5</v>
      </c>
      <c r="BH1243" s="13">
        <f t="shared" si="1561"/>
        <v>1.3037383992651319E-5</v>
      </c>
      <c r="BI1243" s="13">
        <f t="shared" si="1562"/>
        <v>3.0708543975935119E-6</v>
      </c>
      <c r="BJ1243" s="14">
        <f t="shared" si="1563"/>
        <v>0.39733416850812875</v>
      </c>
      <c r="BK1243" s="14">
        <f t="shared" si="1564"/>
        <v>0.29156417473831708</v>
      </c>
      <c r="BL1243" s="14">
        <f t="shared" si="1565"/>
        <v>0.29207541907594786</v>
      </c>
      <c r="BM1243" s="14">
        <f t="shared" si="1566"/>
        <v>0.37277424189776365</v>
      </c>
      <c r="BN1243" s="14">
        <f t="shared" si="1567"/>
        <v>0.62691460524897691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1.56</v>
      </c>
      <c r="F1244" s="10">
        <f>VLOOKUP(B1244,home!$B$2:$E$405,3,FALSE)</f>
        <v>0.96</v>
      </c>
      <c r="G1244" s="10">
        <f>VLOOKUP(C1244,away!$B$2:$E$405,4,FALSE)</f>
        <v>0.32</v>
      </c>
      <c r="H1244" s="10">
        <f>VLOOKUP(A1244,away!$A$2:$E$405,3,FALSE)</f>
        <v>1.08</v>
      </c>
      <c r="I1244" s="10">
        <f>VLOOKUP(C1244,away!$B$2:$E$405,3,FALSE)</f>
        <v>0.96</v>
      </c>
      <c r="J1244" s="10">
        <f>VLOOKUP(B1244,home!$B$2:$E$405,4,FALSE)</f>
        <v>0</v>
      </c>
      <c r="K1244" s="12">
        <f t="shared" si="1512"/>
        <v>0.47923200000000005</v>
      </c>
      <c r="L1244" s="12">
        <f t="shared" si="1513"/>
        <v>0</v>
      </c>
      <c r="M1244" s="13">
        <f t="shared" si="1514"/>
        <v>0.61925879998442113</v>
      </c>
      <c r="N1244" s="13">
        <f t="shared" si="1515"/>
        <v>0.29676863323413416</v>
      </c>
      <c r="O1244" s="13">
        <f t="shared" si="1516"/>
        <v>0</v>
      </c>
      <c r="P1244" s="13">
        <f t="shared" si="1517"/>
        <v>0</v>
      </c>
      <c r="Q1244" s="13">
        <f t="shared" si="1518"/>
        <v>7.1110512821030272E-2</v>
      </c>
      <c r="R1244" s="13">
        <f t="shared" si="1519"/>
        <v>0</v>
      </c>
      <c r="S1244" s="13">
        <f t="shared" si="1520"/>
        <v>0</v>
      </c>
      <c r="T1244" s="13">
        <f t="shared" si="1521"/>
        <v>0</v>
      </c>
      <c r="U1244" s="13">
        <f t="shared" si="1522"/>
        <v>0</v>
      </c>
      <c r="V1244" s="13">
        <f t="shared" si="1523"/>
        <v>0</v>
      </c>
      <c r="W1244" s="13">
        <f t="shared" si="1524"/>
        <v>1.1359477760082663E-2</v>
      </c>
      <c r="X1244" s="13">
        <f t="shared" si="1525"/>
        <v>0</v>
      </c>
      <c r="Y1244" s="13">
        <f t="shared" si="1526"/>
        <v>0</v>
      </c>
      <c r="Z1244" s="13">
        <f t="shared" si="1527"/>
        <v>0</v>
      </c>
      <c r="AA1244" s="13">
        <f t="shared" si="1528"/>
        <v>0</v>
      </c>
      <c r="AB1244" s="13">
        <f t="shared" si="1529"/>
        <v>0</v>
      </c>
      <c r="AC1244" s="13">
        <f t="shared" si="1530"/>
        <v>0</v>
      </c>
      <c r="AD1244" s="13">
        <f t="shared" si="1531"/>
        <v>1.3609563114799835E-3</v>
      </c>
      <c r="AE1244" s="13">
        <f t="shared" si="1532"/>
        <v>0</v>
      </c>
      <c r="AF1244" s="13">
        <f t="shared" si="1533"/>
        <v>0</v>
      </c>
      <c r="AG1244" s="13">
        <f t="shared" si="1534"/>
        <v>0</v>
      </c>
      <c r="AH1244" s="13">
        <f t="shared" si="1535"/>
        <v>0</v>
      </c>
      <c r="AI1244" s="13">
        <f t="shared" si="1536"/>
        <v>0</v>
      </c>
      <c r="AJ1244" s="13">
        <f t="shared" si="1537"/>
        <v>0</v>
      </c>
      <c r="AK1244" s="13">
        <f t="shared" si="1538"/>
        <v>0</v>
      </c>
      <c r="AL1244" s="13">
        <f t="shared" si="1539"/>
        <v>0</v>
      </c>
      <c r="AM1244" s="13">
        <f t="shared" si="1540"/>
        <v>1.3044276301263513E-4</v>
      </c>
      <c r="AN1244" s="13">
        <f t="shared" si="1541"/>
        <v>0</v>
      </c>
      <c r="AO1244" s="13">
        <f t="shared" si="1542"/>
        <v>0</v>
      </c>
      <c r="AP1244" s="13">
        <f t="shared" si="1543"/>
        <v>0</v>
      </c>
      <c r="AQ1244" s="13">
        <f t="shared" si="1544"/>
        <v>0</v>
      </c>
      <c r="AR1244" s="13">
        <f t="shared" si="1545"/>
        <v>0</v>
      </c>
      <c r="AS1244" s="13">
        <f t="shared" si="1546"/>
        <v>0</v>
      </c>
      <c r="AT1244" s="13">
        <f t="shared" si="1547"/>
        <v>0</v>
      </c>
      <c r="AU1244" s="13">
        <f t="shared" si="1548"/>
        <v>0</v>
      </c>
      <c r="AV1244" s="13">
        <f t="shared" si="1549"/>
        <v>0</v>
      </c>
      <c r="AW1244" s="13">
        <f t="shared" si="1550"/>
        <v>0</v>
      </c>
      <c r="AX1244" s="13">
        <f t="shared" si="1551"/>
        <v>1.0418724367345192E-5</v>
      </c>
      <c r="AY1244" s="13">
        <f t="shared" si="1552"/>
        <v>0</v>
      </c>
      <c r="AZ1244" s="13">
        <f t="shared" si="1553"/>
        <v>0</v>
      </c>
      <c r="BA1244" s="13">
        <f t="shared" si="1554"/>
        <v>0</v>
      </c>
      <c r="BB1244" s="13">
        <f t="shared" si="1555"/>
        <v>0</v>
      </c>
      <c r="BC1244" s="13">
        <f t="shared" si="1556"/>
        <v>0</v>
      </c>
      <c r="BD1244" s="13">
        <f t="shared" si="1557"/>
        <v>0</v>
      </c>
      <c r="BE1244" s="13">
        <f t="shared" si="1558"/>
        <v>0</v>
      </c>
      <c r="BF1244" s="13">
        <f t="shared" si="1559"/>
        <v>0</v>
      </c>
      <c r="BG1244" s="13">
        <f t="shared" si="1560"/>
        <v>0</v>
      </c>
      <c r="BH1244" s="13">
        <f t="shared" si="1561"/>
        <v>0</v>
      </c>
      <c r="BI1244" s="13">
        <f t="shared" si="1562"/>
        <v>0</v>
      </c>
      <c r="BJ1244" s="14">
        <f t="shared" si="1563"/>
        <v>0.38074044161410708</v>
      </c>
      <c r="BK1244" s="14">
        <f t="shared" si="1564"/>
        <v>0.61925879998442113</v>
      </c>
      <c r="BL1244" s="14">
        <f t="shared" si="1565"/>
        <v>0</v>
      </c>
      <c r="BM1244" s="14">
        <f t="shared" si="1566"/>
        <v>1.2861295558942628E-2</v>
      </c>
      <c r="BN1244" s="14">
        <f t="shared" si="1567"/>
        <v>0.9871379460395856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1.2931034482758601</v>
      </c>
      <c r="F1245" s="10">
        <f>VLOOKUP(B1245,home!$B$2:$E$405,3,FALSE)</f>
        <v>0.52</v>
      </c>
      <c r="G1245" s="10">
        <f>VLOOKUP(C1245,away!$B$2:$E$405,4,FALSE)</f>
        <v>1.29</v>
      </c>
      <c r="H1245" s="10">
        <f>VLOOKUP(A1245,away!$A$2:$E$405,3,FALSE)</f>
        <v>1.13793103448276</v>
      </c>
      <c r="I1245" s="10">
        <f>VLOOKUP(C1245,away!$B$2:$E$405,3,FALSE)</f>
        <v>0.26</v>
      </c>
      <c r="J1245" s="10">
        <f>VLOOKUP(B1245,home!$B$2:$E$405,4,FALSE)</f>
        <v>1.46</v>
      </c>
      <c r="K1245" s="12">
        <f t="shared" si="1512"/>
        <v>0.86741379310344702</v>
      </c>
      <c r="L1245" s="12">
        <f t="shared" si="1513"/>
        <v>0.43195862068965568</v>
      </c>
      <c r="M1245" s="13">
        <f t="shared" si="1514"/>
        <v>0.27270288390978309</v>
      </c>
      <c r="N1245" s="13">
        <f t="shared" si="1515"/>
        <v>0.2365462429224339</v>
      </c>
      <c r="O1245" s="13">
        <f t="shared" si="1516"/>
        <v>0.11779636159176118</v>
      </c>
      <c r="P1245" s="13">
        <f t="shared" si="1517"/>
        <v>0.10217818882209477</v>
      </c>
      <c r="Q1245" s="13">
        <f t="shared" si="1518"/>
        <v>0.10259173690885889</v>
      </c>
      <c r="R1245" s="13">
        <f t="shared" si="1519"/>
        <v>2.5441576937718549E-2</v>
      </c>
      <c r="S1245" s="13">
        <f t="shared" si="1520"/>
        <v>9.5712063265322792E-3</v>
      </c>
      <c r="T1245" s="13">
        <f t="shared" si="1521"/>
        <v>4.4315385169306727E-2</v>
      </c>
      <c r="U1245" s="13">
        <f t="shared" si="1522"/>
        <v>2.2068374754079627E-2</v>
      </c>
      <c r="V1245" s="13">
        <f t="shared" si="1523"/>
        <v>3.9846725542724934E-4</v>
      </c>
      <c r="W1245" s="13">
        <f t="shared" si="1524"/>
        <v>2.9663162551061401E-2</v>
      </c>
      <c r="X1245" s="13">
        <f t="shared" si="1525"/>
        <v>1.281325878084953E-2</v>
      </c>
      <c r="Y1245" s="13">
        <f t="shared" si="1526"/>
        <v>2.767398794757691E-3</v>
      </c>
      <c r="Z1245" s="13">
        <f t="shared" si="1527"/>
        <v>3.6632361607288871E-3</v>
      </c>
      <c r="AA1245" s="13">
        <f t="shared" si="1528"/>
        <v>3.1775415732115523E-3</v>
      </c>
      <c r="AB1245" s="13">
        <f t="shared" si="1529"/>
        <v>1.3781216943816634E-3</v>
      </c>
      <c r="AC1245" s="13">
        <f t="shared" si="1530"/>
        <v>9.331277937167133E-6</v>
      </c>
      <c r="AD1245" s="13">
        <f t="shared" si="1531"/>
        <v>6.432559085965071E-3</v>
      </c>
      <c r="AE1245" s="13">
        <f t="shared" si="1532"/>
        <v>2.7785993502781846E-3</v>
      </c>
      <c r="AF1245" s="13">
        <f t="shared" si="1533"/>
        <v>6.0011997139766899E-4</v>
      </c>
      <c r="AG1245" s="13">
        <f t="shared" si="1534"/>
        <v>8.6408998364417589E-5</v>
      </c>
      <c r="AH1245" s="13">
        <f t="shared" si="1535"/>
        <v>3.9559160981222989E-4</v>
      </c>
      <c r="AI1245" s="13">
        <f t="shared" si="1536"/>
        <v>3.431416187871251E-4</v>
      </c>
      <c r="AJ1245" s="13">
        <f t="shared" si="1537"/>
        <v>1.4882288656189861E-4</v>
      </c>
      <c r="AK1245" s="13">
        <f t="shared" si="1538"/>
        <v>4.3030341511086832E-5</v>
      </c>
      <c r="AL1245" s="13">
        <f t="shared" si="1539"/>
        <v>1.398522913062756E-7</v>
      </c>
      <c r="AM1245" s="13">
        <f t="shared" si="1540"/>
        <v>1.1159380952238014E-3</v>
      </c>
      <c r="AN1245" s="13">
        <f t="shared" si="1541"/>
        <v>4.8203908038791483E-4</v>
      </c>
      <c r="AO1245" s="13">
        <f t="shared" si="1542"/>
        <v>1.0411046814143687E-4</v>
      </c>
      <c r="AP1245" s="13">
        <f t="shared" si="1543"/>
        <v>1.4990471405909808E-5</v>
      </c>
      <c r="AQ1245" s="13">
        <f t="shared" si="1544"/>
        <v>1.6188158379961309E-6</v>
      </c>
      <c r="AR1245" s="13">
        <f t="shared" si="1545"/>
        <v>3.4175841226178266E-5</v>
      </c>
      <c r="AS1245" s="13">
        <f t="shared" si="1546"/>
        <v>2.9644596070500449E-5</v>
      </c>
      <c r="AT1245" s="13">
        <f t="shared" si="1547"/>
        <v>1.2857065761266167E-5</v>
      </c>
      <c r="AU1245" s="13">
        <f t="shared" si="1548"/>
        <v>3.7174653933867812E-6</v>
      </c>
      <c r="AV1245" s="13">
        <f t="shared" si="1549"/>
        <v>8.0614518940210625E-7</v>
      </c>
      <c r="AW1245" s="13">
        <f t="shared" si="1550"/>
        <v>1.4555782411550494E-9</v>
      </c>
      <c r="AX1245" s="13">
        <f t="shared" si="1551"/>
        <v>1.6133001600778546E-4</v>
      </c>
      <c r="AY1245" s="13">
        <f t="shared" si="1552"/>
        <v>6.9687891190563076E-5</v>
      </c>
      <c r="AZ1245" s="13">
        <f t="shared" si="1553"/>
        <v>1.5051142678723215E-5</v>
      </c>
      <c r="BA1245" s="13">
        <f t="shared" si="1554"/>
        <v>2.1671569437681636E-6</v>
      </c>
      <c r="BB1245" s="13">
        <f t="shared" si="1555"/>
        <v>2.3403053106202638E-7</v>
      </c>
      <c r="BC1245" s="13">
        <f t="shared" si="1556"/>
        <v>2.0218301079364111E-8</v>
      </c>
      <c r="BD1245" s="13">
        <f t="shared" si="1557"/>
        <v>2.4604248728281054E-6</v>
      </c>
      <c r="BE1245" s="13">
        <f t="shared" si="1558"/>
        <v>2.1342064715858932E-6</v>
      </c>
      <c r="BF1245" s="13">
        <f t="shared" si="1559"/>
        <v>9.2562006539212175E-7</v>
      </c>
      <c r="BG1245" s="13">
        <f t="shared" si="1560"/>
        <v>2.6763187063148035E-7</v>
      </c>
      <c r="BH1245" s="13">
        <f t="shared" si="1561"/>
        <v>5.8036894014955827E-8</v>
      </c>
      <c r="BI1245" s="13">
        <f t="shared" si="1562"/>
        <v>1.006840047549112E-8</v>
      </c>
      <c r="BJ1245" s="14">
        <f t="shared" si="1563"/>
        <v>0.44056205991992359</v>
      </c>
      <c r="BK1245" s="14">
        <f t="shared" si="1564"/>
        <v>0.38492990533525645</v>
      </c>
      <c r="BL1245" s="14">
        <f t="shared" si="1565"/>
        <v>0.1708796201100406</v>
      </c>
      <c r="BM1245" s="14">
        <f t="shared" si="1566"/>
        <v>0.14270814399768669</v>
      </c>
      <c r="BN1245" s="14">
        <f t="shared" si="1567"/>
        <v>0.85725699109265041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1.3333333333333299</v>
      </c>
      <c r="F1246" s="10">
        <f>VLOOKUP(B1246,home!$B$2:$E$405,3,FALSE)</f>
        <v>0.94</v>
      </c>
      <c r="G1246" s="10">
        <f>VLOOKUP(C1246,away!$B$2:$E$405,4,FALSE)</f>
        <v>0.75</v>
      </c>
      <c r="H1246" s="10">
        <f>VLOOKUP(A1246,away!$A$2:$E$405,3,FALSE)</f>
        <v>1.2708333333333299</v>
      </c>
      <c r="I1246" s="10">
        <f>VLOOKUP(C1246,away!$B$2:$E$405,3,FALSE)</f>
        <v>1.1299999999999999</v>
      </c>
      <c r="J1246" s="10">
        <f>VLOOKUP(B1246,home!$B$2:$E$405,4,FALSE)</f>
        <v>0.98</v>
      </c>
      <c r="K1246" s="12">
        <f t="shared" si="1512"/>
        <v>0.9399999999999975</v>
      </c>
      <c r="L1246" s="12">
        <f t="shared" si="1513"/>
        <v>1.4073208333333294</v>
      </c>
      <c r="M1246" s="13">
        <f t="shared" si="1514"/>
        <v>9.5625014678640416E-2</v>
      </c>
      <c r="N1246" s="13">
        <f t="shared" si="1515"/>
        <v>8.9887513797921745E-2</v>
      </c>
      <c r="O1246" s="13">
        <f t="shared" si="1516"/>
        <v>0.13457507534505608</v>
      </c>
      <c r="P1246" s="13">
        <f t="shared" si="1517"/>
        <v>0.12650057082435237</v>
      </c>
      <c r="Q1246" s="13">
        <f t="shared" si="1518"/>
        <v>4.2247131485023105E-2</v>
      </c>
      <c r="R1246" s="13">
        <f t="shared" si="1519"/>
        <v>9.4695153590249978E-2</v>
      </c>
      <c r="S1246" s="13">
        <f t="shared" si="1520"/>
        <v>4.1836318856172214E-2</v>
      </c>
      <c r="T1246" s="13">
        <f t="shared" si="1521"/>
        <v>5.9455268287445455E-2</v>
      </c>
      <c r="U1246" s="13">
        <f t="shared" si="1522"/>
        <v>8.9013444374834744E-2</v>
      </c>
      <c r="V1246" s="13">
        <f t="shared" si="1523"/>
        <v>6.1493884143656672E-3</v>
      </c>
      <c r="W1246" s="13">
        <f t="shared" si="1524"/>
        <v>1.3237434531973874E-2</v>
      </c>
      <c r="X1246" s="13">
        <f t="shared" si="1525"/>
        <v>1.8629317396732861E-2</v>
      </c>
      <c r="Y1246" s="13">
        <f t="shared" si="1526"/>
        <v>1.3108713241600593E-2</v>
      </c>
      <c r="Z1246" s="13">
        <f t="shared" si="1527"/>
        <v>4.442215415441942E-2</v>
      </c>
      <c r="AA1246" s="13">
        <f t="shared" si="1528"/>
        <v>4.1756824905154137E-2</v>
      </c>
      <c r="AB1246" s="13">
        <f t="shared" si="1529"/>
        <v>1.9625707705422393E-2</v>
      </c>
      <c r="AC1246" s="13">
        <f t="shared" si="1530"/>
        <v>5.0843204263297903E-4</v>
      </c>
      <c r="AD1246" s="13">
        <f t="shared" si="1531"/>
        <v>3.1107971150138515E-3</v>
      </c>
      <c r="AE1246" s="13">
        <f t="shared" si="1532"/>
        <v>4.3778895882322097E-3</v>
      </c>
      <c r="AF1246" s="13">
        <f t="shared" si="1533"/>
        <v>3.0805476117761309E-3</v>
      </c>
      <c r="AG1246" s="13">
        <f t="shared" si="1534"/>
        <v>1.4451062773759276E-3</v>
      </c>
      <c r="AH1246" s="13">
        <f t="shared" si="1535"/>
        <v>1.562905575076479E-2</v>
      </c>
      <c r="AI1246" s="13">
        <f t="shared" si="1536"/>
        <v>1.4691312405718863E-2</v>
      </c>
      <c r="AJ1246" s="13">
        <f t="shared" si="1537"/>
        <v>6.9049168306878472E-3</v>
      </c>
      <c r="AK1246" s="13">
        <f t="shared" si="1538"/>
        <v>2.1635406069488534E-3</v>
      </c>
      <c r="AL1246" s="13">
        <f t="shared" si="1539"/>
        <v>2.6903815423028504E-5</v>
      </c>
      <c r="AM1246" s="13">
        <f t="shared" si="1540"/>
        <v>5.8482985762260274E-4</v>
      </c>
      <c r="AN1246" s="13">
        <f t="shared" si="1541"/>
        <v>8.2304324258765361E-4</v>
      </c>
      <c r="AO1246" s="13">
        <f t="shared" si="1542"/>
        <v>5.7914295101391122E-4</v>
      </c>
      <c r="AP1246" s="13">
        <f t="shared" si="1543"/>
        <v>2.7167998014667377E-4</v>
      </c>
      <c r="AQ1246" s="13">
        <f t="shared" si="1544"/>
        <v>9.5585224014999842E-5</v>
      </c>
      <c r="AR1246" s="13">
        <f t="shared" si="1545"/>
        <v>4.3990191526758734E-3</v>
      </c>
      <c r="AS1246" s="13">
        <f t="shared" si="1546"/>
        <v>4.1350780035153091E-3</v>
      </c>
      <c r="AT1246" s="13">
        <f t="shared" si="1547"/>
        <v>1.9434866616521902E-3</v>
      </c>
      <c r="AU1246" s="13">
        <f t="shared" si="1548"/>
        <v>6.0895915398435137E-4</v>
      </c>
      <c r="AV1246" s="13">
        <f t="shared" si="1549"/>
        <v>1.4310540118632215E-4</v>
      </c>
      <c r="AW1246" s="13">
        <f t="shared" si="1550"/>
        <v>9.8862672068120792E-7</v>
      </c>
      <c r="AX1246" s="13">
        <f t="shared" si="1551"/>
        <v>9.1623344360874153E-5</v>
      </c>
      <c r="AY1246" s="13">
        <f t="shared" si="1552"/>
        <v>1.2894344133873201E-4</v>
      </c>
      <c r="AZ1246" s="13">
        <f t="shared" si="1553"/>
        <v>9.0732395658845827E-5</v>
      </c>
      <c r="BA1246" s="13">
        <f t="shared" si="1554"/>
        <v>4.2563196889645428E-5</v>
      </c>
      <c r="BB1246" s="13">
        <f t="shared" si="1555"/>
        <v>1.4975018429016596E-5</v>
      </c>
      <c r="BC1246" s="13">
        <f t="shared" si="1556"/>
        <v>4.2149310829411196E-6</v>
      </c>
      <c r="BD1246" s="13">
        <f t="shared" si="1557"/>
        <v>1.0318052166321807E-3</v>
      </c>
      <c r="BE1246" s="13">
        <f t="shared" si="1558"/>
        <v>9.6989690363424722E-4</v>
      </c>
      <c r="BF1246" s="13">
        <f t="shared" si="1559"/>
        <v>4.5585154470809494E-4</v>
      </c>
      <c r="BG1246" s="13">
        <f t="shared" si="1560"/>
        <v>1.4283348400853606E-4</v>
      </c>
      <c r="BH1246" s="13">
        <f t="shared" si="1561"/>
        <v>3.3565868742005879E-5</v>
      </c>
      <c r="BI1246" s="13">
        <f t="shared" si="1562"/>
        <v>6.310383323497091E-6</v>
      </c>
      <c r="BJ1246" s="14">
        <f t="shared" si="1563"/>
        <v>0.25130705291624156</v>
      </c>
      <c r="BK1246" s="14">
        <f t="shared" si="1564"/>
        <v>0.27077557207292541</v>
      </c>
      <c r="BL1246" s="14">
        <f t="shared" si="1565"/>
        <v>0.43292494328890024</v>
      </c>
      <c r="BM1246" s="14">
        <f t="shared" si="1566"/>
        <v>0.41577130789662475</v>
      </c>
      <c r="BN1246" s="14">
        <f t="shared" si="1567"/>
        <v>0.58353045972124373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1.3333333333333299</v>
      </c>
      <c r="F1247" s="10">
        <f>VLOOKUP(B1247,home!$B$2:$E$405,3,FALSE)</f>
        <v>1.1299999999999999</v>
      </c>
      <c r="G1247" s="10">
        <f>VLOOKUP(C1247,away!$B$2:$E$405,4,FALSE)</f>
        <v>0.56000000000000005</v>
      </c>
      <c r="H1247" s="10">
        <f>VLOOKUP(A1247,away!$A$2:$E$405,3,FALSE)</f>
        <v>1.2708333333333299</v>
      </c>
      <c r="I1247" s="10">
        <f>VLOOKUP(C1247,away!$B$2:$E$405,3,FALSE)</f>
        <v>0.75</v>
      </c>
      <c r="J1247" s="10">
        <f>VLOOKUP(B1247,home!$B$2:$E$405,4,FALSE)</f>
        <v>1.38</v>
      </c>
      <c r="K1247" s="12">
        <f t="shared" si="1512"/>
        <v>0.84373333333333111</v>
      </c>
      <c r="L1247" s="12">
        <f t="shared" si="1513"/>
        <v>1.3153124999999963</v>
      </c>
      <c r="M1247" s="13">
        <f t="shared" si="1514"/>
        <v>0.11543521293904549</v>
      </c>
      <c r="N1247" s="13">
        <f t="shared" si="1515"/>
        <v>9.7396536997103725E-2</v>
      </c>
      <c r="O1247" s="13">
        <f t="shared" si="1516"/>
        <v>0.15183337851888784</v>
      </c>
      <c r="P1247" s="13">
        <f t="shared" si="1517"/>
        <v>0.12810688256900263</v>
      </c>
      <c r="Q1247" s="13">
        <f t="shared" si="1518"/>
        <v>4.1088352407844718E-2</v>
      </c>
      <c r="R1247" s="13">
        <f t="shared" si="1519"/>
        <v>9.9854170341562104E-2</v>
      </c>
      <c r="S1247" s="13">
        <f t="shared" si="1520"/>
        <v>3.5542389847312263E-2</v>
      </c>
      <c r="T1247" s="13">
        <f t="shared" si="1521"/>
        <v>5.4044023526443101E-2</v>
      </c>
      <c r="U1247" s="13">
        <f t="shared" si="1522"/>
        <v>8.4250291989520443E-2</v>
      </c>
      <c r="V1247" s="13">
        <f t="shared" si="1523"/>
        <v>4.3826649564467817E-3</v>
      </c>
      <c r="W1247" s="13">
        <f t="shared" si="1524"/>
        <v>1.1555870846081806E-2</v>
      </c>
      <c r="X1247" s="13">
        <f t="shared" si="1525"/>
        <v>1.5199581372236932E-2</v>
      </c>
      <c r="Y1247" s="13">
        <f t="shared" si="1526"/>
        <v>9.9960996868351717E-3</v>
      </c>
      <c r="Z1247" s="13">
        <f t="shared" si="1527"/>
        <v>4.3779812809128495E-2</v>
      </c>
      <c r="AA1247" s="13">
        <f t="shared" si="1528"/>
        <v>3.6938487394155249E-2</v>
      </c>
      <c r="AB1247" s="13">
        <f t="shared" si="1529"/>
        <v>1.5583116548680919E-2</v>
      </c>
      <c r="AC1247" s="13">
        <f t="shared" si="1530"/>
        <v>3.0398520229442448E-4</v>
      </c>
      <c r="AD1247" s="13">
        <f t="shared" si="1531"/>
        <v>2.437518357133516E-3</v>
      </c>
      <c r="AE1247" s="13">
        <f t="shared" si="1532"/>
        <v>3.2060983641171688E-3</v>
      </c>
      <c r="AF1247" s="13">
        <f t="shared" si="1533"/>
        <v>2.1085106272764271E-3</v>
      </c>
      <c r="AG1247" s="13">
        <f t="shared" si="1534"/>
        <v>9.244501281465054E-4</v>
      </c>
      <c r="AH1247" s="13">
        <f t="shared" si="1535"/>
        <v>1.4396033758876674E-2</v>
      </c>
      <c r="AI1247" s="13">
        <f t="shared" si="1536"/>
        <v>1.2146413550156181E-2</v>
      </c>
      <c r="AJ1247" s="13">
        <f t="shared" si="1537"/>
        <v>5.1241669963592073E-3</v>
      </c>
      <c r="AK1247" s="13">
        <f t="shared" si="1538"/>
        <v>1.4411435001315989E-3</v>
      </c>
      <c r="AL1247" s="13">
        <f t="shared" si="1539"/>
        <v>1.3494182796235524E-5</v>
      </c>
      <c r="AM1247" s="13">
        <f t="shared" si="1540"/>
        <v>4.1132309770508947E-4</v>
      </c>
      <c r="AN1247" s="13">
        <f t="shared" si="1541"/>
        <v>5.4101841195022392E-4</v>
      </c>
      <c r="AO1247" s="13">
        <f t="shared" si="1542"/>
        <v>3.5580413998413863E-4</v>
      </c>
      <c r="AP1247" s="13">
        <f t="shared" si="1543"/>
        <v>1.5599787762429526E-4</v>
      </c>
      <c r="AQ1247" s="13">
        <f t="shared" si="1544"/>
        <v>5.1296489603176359E-5</v>
      </c>
      <c r="AR1247" s="13">
        <f t="shared" si="1545"/>
        <v>3.7870566306944789E-3</v>
      </c>
      <c r="AS1247" s="13">
        <f t="shared" si="1546"/>
        <v>3.1952659145379468E-3</v>
      </c>
      <c r="AT1247" s="13">
        <f t="shared" si="1547"/>
        <v>1.3479761804797382E-3</v>
      </c>
      <c r="AU1247" s="13">
        <f t="shared" si="1548"/>
        <v>3.791108120033671E-4</v>
      </c>
      <c r="AV1247" s="13">
        <f t="shared" si="1549"/>
        <v>7.996710727857669E-5</v>
      </c>
      <c r="AW1247" s="13">
        <f t="shared" si="1550"/>
        <v>4.159855478979608E-7</v>
      </c>
      <c r="AX1247" s="13">
        <f t="shared" si="1551"/>
        <v>5.7841168050617737E-5</v>
      </c>
      <c r="AY1247" s="13">
        <f t="shared" si="1552"/>
        <v>7.6079211351577923E-5</v>
      </c>
      <c r="AZ1247" s="13">
        <f t="shared" si="1553"/>
        <v>5.0033968840436053E-5</v>
      </c>
      <c r="BA1247" s="13">
        <f t="shared" si="1554"/>
        <v>2.193676821347861E-5</v>
      </c>
      <c r="BB1247" s="13">
        <f t="shared" si="1555"/>
        <v>7.2134263601977561E-6</v>
      </c>
      <c r="BC1247" s="13">
        <f t="shared" si="1556"/>
        <v>1.8975819718795141E-6</v>
      </c>
      <c r="BD1247" s="13">
        <f t="shared" si="1557"/>
        <v>8.3019382076005249E-4</v>
      </c>
      <c r="BE1247" s="13">
        <f t="shared" si="1558"/>
        <v>7.0046219970261306E-4</v>
      </c>
      <c r="BF1247" s="13">
        <f t="shared" si="1559"/>
        <v>2.9550165331454161E-4</v>
      </c>
      <c r="BG1247" s="13">
        <f t="shared" si="1560"/>
        <v>8.3108198318862842E-5</v>
      </c>
      <c r="BH1247" s="13">
        <f t="shared" si="1561"/>
        <v>1.7530289298725424E-5</v>
      </c>
      <c r="BI1247" s="13">
        <f t="shared" si="1562"/>
        <v>2.9581778848622462E-6</v>
      </c>
      <c r="BJ1247" s="14">
        <f t="shared" si="1563"/>
        <v>0.2396874844548742</v>
      </c>
      <c r="BK1247" s="14">
        <f t="shared" si="1564"/>
        <v>0.28386070890824938</v>
      </c>
      <c r="BL1247" s="14">
        <f t="shared" si="1565"/>
        <v>0.43228633358260393</v>
      </c>
      <c r="BM1247" s="14">
        <f t="shared" si="1566"/>
        <v>0.36582414275560576</v>
      </c>
      <c r="BN1247" s="14">
        <f t="shared" si="1567"/>
        <v>0.63371453377344644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1.3333333333333299</v>
      </c>
      <c r="F1248" s="10">
        <f>VLOOKUP(B1248,home!$B$2:$E$405,3,FALSE)</f>
        <v>0.19</v>
      </c>
      <c r="G1248" s="10">
        <f>VLOOKUP(C1248,away!$B$2:$E$405,4,FALSE)</f>
        <v>1.1299999999999999</v>
      </c>
      <c r="H1248" s="10">
        <f>VLOOKUP(A1248,away!$A$2:$E$405,3,FALSE)</f>
        <v>1.2708333333333299</v>
      </c>
      <c r="I1248" s="10">
        <f>VLOOKUP(C1248,away!$B$2:$E$405,3,FALSE)</f>
        <v>1.1299999999999999</v>
      </c>
      <c r="J1248" s="10">
        <f>VLOOKUP(B1248,home!$B$2:$E$405,4,FALSE)</f>
        <v>1.38</v>
      </c>
      <c r="K1248" s="12">
        <f t="shared" si="1512"/>
        <v>0.28626666666666589</v>
      </c>
      <c r="L1248" s="12">
        <f t="shared" si="1513"/>
        <v>1.9817374999999944</v>
      </c>
      <c r="M1248" s="13">
        <f t="shared" si="1514"/>
        <v>0.10351857987713095</v>
      </c>
      <c r="N1248" s="13">
        <f t="shared" si="1515"/>
        <v>2.9633918799493272E-2</v>
      </c>
      <c r="O1248" s="13">
        <f t="shared" si="1516"/>
        <v>0.20514665168925519</v>
      </c>
      <c r="P1248" s="13">
        <f t="shared" si="1517"/>
        <v>5.872664815691063E-2</v>
      </c>
      <c r="Q1248" s="13">
        <f t="shared" si="1518"/>
        <v>4.2416015775007922E-3</v>
      </c>
      <c r="R1248" s="13">
        <f t="shared" si="1519"/>
        <v>0.20327340632601718</v>
      </c>
      <c r="S1248" s="13">
        <f t="shared" si="1520"/>
        <v>8.3289859845427604E-3</v>
      </c>
      <c r="T1248" s="13">
        <f t="shared" si="1521"/>
        <v>8.405740906192451E-3</v>
      </c>
      <c r="U1248" s="13">
        <f t="shared" si="1522"/>
        <v>5.8190400450927694E-2</v>
      </c>
      <c r="V1248" s="13">
        <f t="shared" si="1523"/>
        <v>5.2500873648709948E-4</v>
      </c>
      <c r="W1248" s="13">
        <f t="shared" si="1524"/>
        <v>4.0474304830640792E-4</v>
      </c>
      <c r="X1248" s="13">
        <f t="shared" si="1525"/>
        <v>8.0209447669311765E-4</v>
      </c>
      <c r="Y1248" s="13">
        <f t="shared" si="1526"/>
        <v>7.9477035150281165E-4</v>
      </c>
      <c r="Z1248" s="13">
        <f t="shared" si="1527"/>
        <v>0.13427817735633474</v>
      </c>
      <c r="AA1248" s="13">
        <f t="shared" si="1528"/>
        <v>3.8439366237873321E-2</v>
      </c>
      <c r="AB1248" s="13">
        <f t="shared" si="1529"/>
        <v>5.5019546208475859E-3</v>
      </c>
      <c r="AC1248" s="13">
        <f t="shared" si="1530"/>
        <v>1.861501782070032E-5</v>
      </c>
      <c r="AD1248" s="13">
        <f t="shared" si="1531"/>
        <v>2.8966110823795172E-5</v>
      </c>
      <c r="AE1248" s="13">
        <f t="shared" si="1532"/>
        <v>5.7403228048670618E-5</v>
      </c>
      <c r="AF1248" s="13">
        <f t="shared" si="1533"/>
        <v>5.6879064822551049E-5</v>
      </c>
      <c r="AG1248" s="13">
        <f t="shared" si="1534"/>
        <v>3.757312524125997E-5</v>
      </c>
      <c r="AH1248" s="13">
        <f t="shared" si="1535"/>
        <v>6.6526024874674711E-2</v>
      </c>
      <c r="AI1248" s="13">
        <f t="shared" si="1536"/>
        <v>1.904418338745683E-2</v>
      </c>
      <c r="AJ1248" s="13">
        <f t="shared" si="1537"/>
        <v>2.7258574488579802E-3</v>
      </c>
      <c r="AK1248" s="13">
        <f t="shared" si="1538"/>
        <v>2.6010737523102527E-4</v>
      </c>
      <c r="AL1248" s="13">
        <f t="shared" si="1539"/>
        <v>4.224159965441701E-7</v>
      </c>
      <c r="AM1248" s="13">
        <f t="shared" si="1540"/>
        <v>1.6584063983650155E-6</v>
      </c>
      <c r="AN1248" s="13">
        <f t="shared" si="1541"/>
        <v>3.2865261498798806E-6</v>
      </c>
      <c r="AO1248" s="13">
        <f t="shared" si="1542"/>
        <v>3.2565160579737815E-6</v>
      </c>
      <c r="AP1248" s="13">
        <f t="shared" si="1543"/>
        <v>2.1511866638129321E-6</v>
      </c>
      <c r="AQ1248" s="13">
        <f t="shared" si="1544"/>
        <v>1.0657718202944931E-6</v>
      </c>
      <c r="AR1248" s="13">
        <f t="shared" si="1545"/>
        <v>2.6367423644015044E-2</v>
      </c>
      <c r="AS1248" s="13">
        <f t="shared" si="1546"/>
        <v>7.5481144751600197E-3</v>
      </c>
      <c r="AT1248" s="13">
        <f t="shared" si="1547"/>
        <v>1.0803867852112344E-3</v>
      </c>
      <c r="AU1248" s="13">
        <f t="shared" si="1548"/>
        <v>1.0309290790437842E-4</v>
      </c>
      <c r="AV1248" s="13">
        <f t="shared" si="1549"/>
        <v>7.3780157756899944E-6</v>
      </c>
      <c r="AW1248" s="13">
        <f t="shared" si="1550"/>
        <v>6.6566353043805782E-9</v>
      </c>
      <c r="AX1248" s="13">
        <f t="shared" si="1551"/>
        <v>7.9124411939770611E-8</v>
      </c>
      <c r="AY1248" s="13">
        <f t="shared" si="1552"/>
        <v>1.5680381430649069E-7</v>
      </c>
      <c r="AZ1248" s="13">
        <f t="shared" si="1553"/>
        <v>1.5537199947710416E-7</v>
      </c>
      <c r="BA1248" s="13">
        <f t="shared" si="1554"/>
        <v>1.0263550593791892E-7</v>
      </c>
      <c r="BB1248" s="13">
        <f t="shared" si="1555"/>
        <v>5.0849157737161546E-8</v>
      </c>
      <c r="BC1248" s="13">
        <f t="shared" si="1556"/>
        <v>2.0153936546229564E-8</v>
      </c>
      <c r="BD1248" s="13">
        <f t="shared" si="1557"/>
        <v>8.7088853689551802E-3</v>
      </c>
      <c r="BE1248" s="13">
        <f t="shared" si="1558"/>
        <v>2.4930635849528962E-3</v>
      </c>
      <c r="BF1248" s="13">
        <f t="shared" si="1559"/>
        <v>3.568405011262569E-4</v>
      </c>
      <c r="BG1248" s="13">
        <f t="shared" si="1560"/>
        <v>3.4050513596358741E-5</v>
      </c>
      <c r="BH1248" s="13">
        <f t="shared" si="1561"/>
        <v>2.4368817563793998E-6</v>
      </c>
      <c r="BI1248" s="13">
        <f t="shared" si="1562"/>
        <v>1.3951960349190823E-7</v>
      </c>
      <c r="BJ1248" s="14">
        <f t="shared" si="1563"/>
        <v>4.4475674034541411E-2</v>
      </c>
      <c r="BK1248" s="14">
        <f t="shared" si="1564"/>
        <v>0.17111841699270294</v>
      </c>
      <c r="BL1248" s="14">
        <f t="shared" si="1565"/>
        <v>0.6458097646091987</v>
      </c>
      <c r="BM1248" s="14">
        <f t="shared" si="1566"/>
        <v>0.39114107641929069</v>
      </c>
      <c r="BN1248" s="14">
        <f t="shared" si="1567"/>
        <v>0.60454080642630803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1.3333333333333299</v>
      </c>
      <c r="F1249" s="10">
        <f>VLOOKUP(B1249,home!$B$2:$E$405,3,FALSE)</f>
        <v>1.1299999999999999</v>
      </c>
      <c r="G1249" s="10">
        <f>VLOOKUP(C1249,away!$B$2:$E$405,4,FALSE)</f>
        <v>0.94</v>
      </c>
      <c r="H1249" s="10">
        <f>VLOOKUP(A1249,away!$A$2:$E$405,3,FALSE)</f>
        <v>1.2708333333333299</v>
      </c>
      <c r="I1249" s="10">
        <f>VLOOKUP(C1249,away!$B$2:$E$405,3,FALSE)</f>
        <v>0.56000000000000005</v>
      </c>
      <c r="J1249" s="10">
        <f>VLOOKUP(B1249,home!$B$2:$E$405,4,FALSE)</f>
        <v>1.38</v>
      </c>
      <c r="K1249" s="12">
        <f t="shared" si="1512"/>
        <v>1.4162666666666628</v>
      </c>
      <c r="L1249" s="12">
        <f t="shared" si="1513"/>
        <v>0.98209999999999731</v>
      </c>
      <c r="M1249" s="13">
        <f t="shared" si="1514"/>
        <v>9.0866247020031252E-2</v>
      </c>
      <c r="N1249" s="13">
        <f t="shared" si="1515"/>
        <v>0.12869083677956925</v>
      </c>
      <c r="O1249" s="13">
        <f t="shared" si="1516"/>
        <v>8.9239741198372441E-2</v>
      </c>
      <c r="P1249" s="13">
        <f t="shared" si="1517"/>
        <v>0.12638727080121459</v>
      </c>
      <c r="Q1249" s="13">
        <f t="shared" si="1518"/>
        <v>9.1130271218172063E-2</v>
      </c>
      <c r="R1249" s="13">
        <f t="shared" si="1519"/>
        <v>4.382117491546067E-2</v>
      </c>
      <c r="S1249" s="13">
        <f t="shared" si="1520"/>
        <v>4.3948503279381018E-2</v>
      </c>
      <c r="T1249" s="13">
        <f t="shared" si="1521"/>
        <v>8.9499039363366534E-2</v>
      </c>
      <c r="U1249" s="13">
        <f t="shared" si="1522"/>
        <v>6.2062469326936258E-2</v>
      </c>
      <c r="V1249" s="13">
        <f t="shared" si="1523"/>
        <v>6.792072680011284E-3</v>
      </c>
      <c r="W1249" s="13">
        <f t="shared" si="1524"/>
        <v>4.3021588483529841E-2</v>
      </c>
      <c r="X1249" s="13">
        <f t="shared" si="1525"/>
        <v>4.2251502049674539E-2</v>
      </c>
      <c r="Y1249" s="13">
        <f t="shared" si="1526"/>
        <v>2.0747600081492627E-2</v>
      </c>
      <c r="Z1249" s="13">
        <f t="shared" si="1527"/>
        <v>1.4345591961491268E-2</v>
      </c>
      <c r="AA1249" s="13">
        <f t="shared" si="1528"/>
        <v>2.0317183708661313E-2</v>
      </c>
      <c r="AB1249" s="13">
        <f t="shared" si="1529"/>
        <v>1.4387275023559992E-2</v>
      </c>
      <c r="AC1249" s="13">
        <f t="shared" si="1530"/>
        <v>5.9044994515460654E-4</v>
      </c>
      <c r="AD1249" s="13">
        <f t="shared" si="1531"/>
        <v>1.5232510429068435E-2</v>
      </c>
      <c r="AE1249" s="13">
        <f t="shared" si="1532"/>
        <v>1.4959848492388067E-2</v>
      </c>
      <c r="AF1249" s="13">
        <f t="shared" si="1533"/>
        <v>7.3460336021871405E-3</v>
      </c>
      <c r="AG1249" s="13">
        <f t="shared" si="1534"/>
        <v>2.4048465335693237E-3</v>
      </c>
      <c r="AH1249" s="13">
        <f t="shared" si="1535"/>
        <v>3.5222014663451335E-3</v>
      </c>
      <c r="AI1249" s="13">
        <f t="shared" si="1536"/>
        <v>4.9883765300690538E-3</v>
      </c>
      <c r="AJ1249" s="13">
        <f t="shared" si="1537"/>
        <v>3.5324357001595571E-3</v>
      </c>
      <c r="AK1249" s="13">
        <f t="shared" si="1538"/>
        <v>1.6676236447597656E-3</v>
      </c>
      <c r="AL1249" s="13">
        <f t="shared" si="1539"/>
        <v>3.2850639070134159E-5</v>
      </c>
      <c r="AM1249" s="13">
        <f t="shared" si="1540"/>
        <v>4.3146593540683807E-3</v>
      </c>
      <c r="AN1249" s="13">
        <f t="shared" si="1541"/>
        <v>4.2374269516305451E-3</v>
      </c>
      <c r="AO1249" s="13">
        <f t="shared" si="1542"/>
        <v>2.0807885045981737E-3</v>
      </c>
      <c r="AP1249" s="13">
        <f t="shared" si="1543"/>
        <v>6.8118079678862031E-4</v>
      </c>
      <c r="AQ1249" s="13">
        <f t="shared" si="1544"/>
        <v>1.6724691513152551E-4</v>
      </c>
      <c r="AR1249" s="13">
        <f t="shared" si="1545"/>
        <v>6.9183081201950941E-4</v>
      </c>
      <c r="AS1249" s="13">
        <f t="shared" si="1546"/>
        <v>9.798169180361613E-4</v>
      </c>
      <c r="AT1249" s="13">
        <f t="shared" si="1547"/>
        <v>6.9384102022533849E-4</v>
      </c>
      <c r="AU1249" s="13">
        <f t="shared" si="1548"/>
        <v>3.2755463630371239E-4</v>
      </c>
      <c r="AV1249" s="13">
        <f t="shared" si="1549"/>
        <v>1.1597617822726753E-4</v>
      </c>
      <c r="AW1249" s="13">
        <f t="shared" si="1550"/>
        <v>1.2692350791264073E-6</v>
      </c>
      <c r="AX1249" s="13">
        <f t="shared" si="1551"/>
        <v>1.0184513701980936E-3</v>
      </c>
      <c r="AY1249" s="13">
        <f t="shared" si="1552"/>
        <v>1.0002210906715451E-3</v>
      </c>
      <c r="AZ1249" s="13">
        <f t="shared" si="1553"/>
        <v>4.9115856657426082E-4</v>
      </c>
      <c r="BA1249" s="13">
        <f t="shared" si="1554"/>
        <v>1.6078894274419343E-4</v>
      </c>
      <c r="BB1249" s="13">
        <f t="shared" si="1555"/>
        <v>3.9477705167267977E-5</v>
      </c>
      <c r="BC1249" s="13">
        <f t="shared" si="1556"/>
        <v>7.7542108489547567E-6</v>
      </c>
      <c r="BD1249" s="13">
        <f t="shared" si="1557"/>
        <v>1.1324117341405969E-4</v>
      </c>
      <c r="BE1249" s="13">
        <f t="shared" si="1558"/>
        <v>1.6037969920055183E-4</v>
      </c>
      <c r="BF1249" s="13">
        <f t="shared" si="1559"/>
        <v>1.1357021099388381E-4</v>
      </c>
      <c r="BG1249" s="13">
        <f t="shared" si="1560"/>
        <v>5.3615234718979158E-5</v>
      </c>
      <c r="BH1249" s="13">
        <f t="shared" si="1561"/>
        <v>1.8983367439499848E-5</v>
      </c>
      <c r="BI1249" s="13">
        <f t="shared" si="1562"/>
        <v>5.3771021051297765E-6</v>
      </c>
      <c r="BJ1249" s="14">
        <f t="shared" si="1563"/>
        <v>0.46948323144143939</v>
      </c>
      <c r="BK1249" s="14">
        <f t="shared" si="1564"/>
        <v>0.26961761545553448</v>
      </c>
      <c r="BL1249" s="14">
        <f t="shared" si="1565"/>
        <v>0.24681266786700828</v>
      </c>
      <c r="BM1249" s="14">
        <f t="shared" si="1566"/>
        <v>0.42912461293706089</v>
      </c>
      <c r="BN1249" s="14">
        <f t="shared" si="1567"/>
        <v>0.57013554193282023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1.3333333333333299</v>
      </c>
      <c r="F1250" s="10">
        <f>VLOOKUP(B1250,home!$B$2:$E$405,3,FALSE)</f>
        <v>1.1299999999999999</v>
      </c>
      <c r="G1250" s="10">
        <f>VLOOKUP(C1250,away!$B$2:$E$405,4,FALSE)</f>
        <v>1.1299999999999999</v>
      </c>
      <c r="H1250" s="10">
        <f>VLOOKUP(A1250,away!$A$2:$E$405,3,FALSE)</f>
        <v>1.2708333333333299</v>
      </c>
      <c r="I1250" s="10">
        <f>VLOOKUP(C1250,away!$B$2:$E$405,3,FALSE)</f>
        <v>0.75</v>
      </c>
      <c r="J1250" s="10">
        <f>VLOOKUP(B1250,home!$B$2:$E$405,4,FALSE)</f>
        <v>1.18</v>
      </c>
      <c r="K1250" s="12">
        <f t="shared" si="1512"/>
        <v>1.7025333333333286</v>
      </c>
      <c r="L1250" s="12">
        <f t="shared" si="1513"/>
        <v>1.124687499999997</v>
      </c>
      <c r="M1250" s="13">
        <f t="shared" si="1514"/>
        <v>5.9177088337319363E-2</v>
      </c>
      <c r="N1250" s="13">
        <f t="shared" si="1515"/>
        <v>0.10075096546389715</v>
      </c>
      <c r="O1250" s="13">
        <f t="shared" si="1516"/>
        <v>6.6555731539378687E-2</v>
      </c>
      <c r="P1250" s="13">
        <f t="shared" si="1517"/>
        <v>0.11331335147017652</v>
      </c>
      <c r="Q1250" s="13">
        <f t="shared" si="1518"/>
        <v>8.576593853389998E-2</v>
      </c>
      <c r="R1250" s="13">
        <f t="shared" si="1519"/>
        <v>3.7427199657847389E-2</v>
      </c>
      <c r="S1250" s="13">
        <f t="shared" si="1520"/>
        <v>5.4243610078507434E-2</v>
      </c>
      <c r="T1250" s="13">
        <f t="shared" si="1521"/>
        <v>9.6459878994845372E-2</v>
      </c>
      <c r="U1250" s="13">
        <f t="shared" si="1522"/>
        <v>6.3721054990806908E-2</v>
      </c>
      <c r="V1250" s="13">
        <f t="shared" si="1523"/>
        <v>1.1540737633684047E-2</v>
      </c>
      <c r="W1250" s="13">
        <f t="shared" si="1524"/>
        <v>4.8673123072860695E-2</v>
      </c>
      <c r="X1250" s="13">
        <f t="shared" si="1525"/>
        <v>5.4742053106007854E-2</v>
      </c>
      <c r="Y1250" s="13">
        <f t="shared" si="1526"/>
        <v>3.0783851426331527E-2</v>
      </c>
      <c r="Z1250" s="13">
        <f t="shared" si="1527"/>
        <v>1.4031301205061703E-2</v>
      </c>
      <c r="AA1250" s="13">
        <f t="shared" si="1528"/>
        <v>2.3888758011657647E-2</v>
      </c>
      <c r="AB1250" s="13">
        <f t="shared" si="1529"/>
        <v>2.0335703403390384E-2</v>
      </c>
      <c r="AC1250" s="13">
        <f t="shared" si="1530"/>
        <v>1.3811507295869655E-3</v>
      </c>
      <c r="AD1250" s="13">
        <f t="shared" si="1531"/>
        <v>2.0716903617245222E-2</v>
      </c>
      <c r="AE1250" s="13">
        <f t="shared" si="1532"/>
        <v>2.3300042537020421E-2</v>
      </c>
      <c r="AF1250" s="13">
        <f t="shared" si="1533"/>
        <v>1.3102633295427544E-2</v>
      </c>
      <c r="AG1250" s="13">
        <f t="shared" si="1534"/>
        <v>4.9121226281503743E-3</v>
      </c>
      <c r="AH1250" s="13">
        <f t="shared" si="1535"/>
        <v>3.94520726851695E-3</v>
      </c>
      <c r="AI1250" s="13">
        <f t="shared" si="1536"/>
        <v>6.7168468815590378E-3</v>
      </c>
      <c r="AJ1250" s="13">
        <f t="shared" si="1537"/>
        <v>5.717827855375144E-3</v>
      </c>
      <c r="AK1250" s="13">
        <f t="shared" si="1538"/>
        <v>3.2449308393459994E-3</v>
      </c>
      <c r="AL1250" s="13">
        <f t="shared" si="1539"/>
        <v>1.0578608880713166E-4</v>
      </c>
      <c r="AM1250" s="13">
        <f t="shared" si="1540"/>
        <v>7.0542437943627561E-3</v>
      </c>
      <c r="AN1250" s="13">
        <f t="shared" si="1541"/>
        <v>7.9338198174723398E-3</v>
      </c>
      <c r="AO1250" s="13">
        <f t="shared" si="1542"/>
        <v>4.4615339879817001E-3</v>
      </c>
      <c r="AP1250" s="13">
        <f t="shared" si="1543"/>
        <v>1.6726105023693843E-3</v>
      </c>
      <c r="AQ1250" s="13">
        <f t="shared" si="1544"/>
        <v>4.7029103109589074E-4</v>
      </c>
      <c r="AR1250" s="13">
        <f t="shared" si="1545"/>
        <v>8.8742505996202933E-4</v>
      </c>
      <c r="AS1250" s="13">
        <f t="shared" si="1546"/>
        <v>1.5108707454206823E-3</v>
      </c>
      <c r="AT1250" s="13">
        <f t="shared" si="1547"/>
        <v>1.2861539032184431E-3</v>
      </c>
      <c r="AU1250" s="13">
        <f t="shared" si="1548"/>
        <v>7.2990663067538898E-4</v>
      </c>
      <c r="AV1250" s="13">
        <f t="shared" si="1549"/>
        <v>3.1067259223646729E-4</v>
      </c>
      <c r="AW1250" s="13">
        <f t="shared" si="1550"/>
        <v>5.6266972941594281E-6</v>
      </c>
      <c r="AX1250" s="13">
        <f t="shared" si="1551"/>
        <v>2.0016808668937296E-3</v>
      </c>
      <c r="AY1250" s="13">
        <f t="shared" si="1552"/>
        <v>2.2512654499845354E-3</v>
      </c>
      <c r="AZ1250" s="13">
        <f t="shared" si="1553"/>
        <v>1.2659850553897378E-3</v>
      </c>
      <c r="BA1250" s="13">
        <f t="shared" si="1554"/>
        <v>4.7461252232788051E-4</v>
      </c>
      <c r="BB1250" s="13">
        <f t="shared" si="1555"/>
        <v>1.3344769280140926E-4</v>
      </c>
      <c r="BC1250" s="13">
        <f t="shared" si="1556"/>
        <v>3.0017390399516917E-5</v>
      </c>
      <c r="BD1250" s="13">
        <f t="shared" si="1557"/>
        <v>1.6634597868767355E-4</v>
      </c>
      <c r="BE1250" s="13">
        <f t="shared" si="1558"/>
        <v>2.8320957358171959E-4</v>
      </c>
      <c r="BF1250" s="13">
        <f t="shared" si="1559"/>
        <v>2.4108686967099795E-4</v>
      </c>
      <c r="BG1250" s="13">
        <f t="shared" si="1560"/>
        <v>1.3681947728128727E-4</v>
      </c>
      <c r="BH1250" s="13">
        <f t="shared" si="1561"/>
        <v>5.8234930180158435E-5</v>
      </c>
      <c r="BI1250" s="13">
        <f t="shared" si="1562"/>
        <v>1.9829381959211746E-5</v>
      </c>
      <c r="BJ1250" s="14">
        <f t="shared" si="1563"/>
        <v>0.50695702078676508</v>
      </c>
      <c r="BK1250" s="14">
        <f t="shared" si="1564"/>
        <v>0.24201298978806599</v>
      </c>
      <c r="BL1250" s="14">
        <f t="shared" si="1565"/>
        <v>0.23718381559075219</v>
      </c>
      <c r="BM1250" s="14">
        <f t="shared" si="1566"/>
        <v>0.53494921361543535</v>
      </c>
      <c r="BN1250" s="14">
        <f t="shared" si="1567"/>
        <v>0.4629902750025191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1.3333333333333299</v>
      </c>
      <c r="F1251" s="15">
        <f>VLOOKUP(B1251,home!$B$2:$E$405,3,FALSE)</f>
        <v>1.1299999999999999</v>
      </c>
      <c r="G1251" s="15">
        <f>VLOOKUP(C1251,away!$B$2:$E$405,4,FALSE)</f>
        <v>0.75</v>
      </c>
      <c r="H1251" s="15">
        <f>VLOOKUP(A1251,away!$A$2:$E$405,3,FALSE)</f>
        <v>1.2708333333333299</v>
      </c>
      <c r="I1251" s="15">
        <f>VLOOKUP(C1251,away!$B$2:$E$405,3,FALSE)</f>
        <v>1.31</v>
      </c>
      <c r="J1251" s="15">
        <f>VLOOKUP(B1251,home!$B$2:$E$405,4,FALSE)</f>
        <v>0.98</v>
      </c>
      <c r="K1251" s="20">
        <f t="shared" si="1512"/>
        <v>1.129999999999997</v>
      </c>
      <c r="L1251" s="20">
        <f t="shared" si="1513"/>
        <v>1.6314958333333289</v>
      </c>
      <c r="M1251" s="21">
        <f t="shared" si="1514"/>
        <v>6.3197165195725921E-2</v>
      </c>
      <c r="N1251" s="21">
        <f t="shared" si="1515"/>
        <v>7.1412796671170106E-2</v>
      </c>
      <c r="O1251" s="21">
        <f t="shared" si="1516"/>
        <v>0.10310591169530492</v>
      </c>
      <c r="P1251" s="21">
        <f t="shared" si="1517"/>
        <v>0.11650968021569424</v>
      </c>
      <c r="Q1251" s="21">
        <f t="shared" si="1518"/>
        <v>4.0348230119211008E-2</v>
      </c>
      <c r="R1251" s="21">
        <f t="shared" si="1519"/>
        <v>8.4108432661462063E-2</v>
      </c>
      <c r="S1251" s="21">
        <f t="shared" si="1520"/>
        <v>5.3699028832710181E-2</v>
      </c>
      <c r="T1251" s="21">
        <f t="shared" si="1521"/>
        <v>6.5827969321867089E-2</v>
      </c>
      <c r="U1251" s="21">
        <f t="shared" si="1522"/>
        <v>9.5042528907451893E-2</v>
      </c>
      <c r="V1251" s="21">
        <f t="shared" si="1523"/>
        <v>1.0999889803101371E-2</v>
      </c>
      <c r="W1251" s="21">
        <f t="shared" si="1524"/>
        <v>1.5197833344902769E-2</v>
      </c>
      <c r="X1251" s="21">
        <f t="shared" si="1525"/>
        <v>2.4795201777903196E-2</v>
      </c>
      <c r="Y1251" s="21">
        <f t="shared" si="1526"/>
        <v>2.0226634193654107E-2</v>
      </c>
      <c r="Z1251" s="21">
        <f t="shared" si="1527"/>
        <v>4.5740852478457404E-2</v>
      </c>
      <c r="AA1251" s="21">
        <f t="shared" si="1528"/>
        <v>5.168716330065673E-2</v>
      </c>
      <c r="AB1251" s="21">
        <f t="shared" si="1529"/>
        <v>2.9203247264870981E-2</v>
      </c>
      <c r="AC1251" s="21">
        <f t="shared" si="1530"/>
        <v>1.267455628150048E-3</v>
      </c>
      <c r="AD1251" s="21">
        <f t="shared" si="1531"/>
        <v>4.2933879199350232E-3</v>
      </c>
      <c r="AE1251" s="21">
        <f t="shared" si="1532"/>
        <v>7.0046445022576374E-3</v>
      </c>
      <c r="AF1251" s="21">
        <f t="shared" si="1533"/>
        <v>5.7140241597072733E-3</v>
      </c>
      <c r="AG1251" s="21">
        <f t="shared" si="1534"/>
        <v>3.1074688693761301E-3</v>
      </c>
      <c r="AH1251" s="21">
        <f t="shared" si="1535"/>
        <v>1.8656502557929451E-2</v>
      </c>
      <c r="AI1251" s="21">
        <f t="shared" si="1536"/>
        <v>2.1081847890460224E-2</v>
      </c>
      <c r="AJ1251" s="21">
        <f t="shared" si="1537"/>
        <v>1.1911244058109997E-2</v>
      </c>
      <c r="AK1251" s="21">
        <f t="shared" si="1538"/>
        <v>4.4865685952214188E-3</v>
      </c>
      <c r="AL1251" s="21">
        <f t="shared" si="1539"/>
        <v>9.3466755647027619E-5</v>
      </c>
      <c r="AM1251" s="21">
        <f t="shared" si="1540"/>
        <v>9.7030566990531197E-4</v>
      </c>
      <c r="AN1251" s="21">
        <f t="shared" si="1541"/>
        <v>1.583049657510221E-3</v>
      </c>
      <c r="AO1251" s="21">
        <f t="shared" si="1542"/>
        <v>1.2913694600938394E-3</v>
      </c>
      <c r="AP1251" s="21">
        <f t="shared" si="1543"/>
        <v>7.0228796447900318E-4</v>
      </c>
      <c r="AQ1251" s="21">
        <f t="shared" si="1544"/>
        <v>2.8644497196190995E-4</v>
      </c>
      <c r="AR1251" s="21">
        <f t="shared" si="1545"/>
        <v>6.0876012375668956E-3</v>
      </c>
      <c r="AS1251" s="21">
        <f t="shared" si="1546"/>
        <v>6.878989398450574E-3</v>
      </c>
      <c r="AT1251" s="21">
        <f t="shared" si="1547"/>
        <v>3.8866290101245643E-3</v>
      </c>
      <c r="AU1251" s="21">
        <f t="shared" si="1548"/>
        <v>1.4639635938135816E-3</v>
      </c>
      <c r="AV1251" s="21">
        <f t="shared" si="1549"/>
        <v>4.135697152523359E-4</v>
      </c>
      <c r="AW1251" s="21">
        <f t="shared" si="1550"/>
        <v>4.7865112029011029E-6</v>
      </c>
      <c r="AX1251" s="21">
        <f t="shared" si="1551"/>
        <v>1.8274090116549989E-4</v>
      </c>
      <c r="AY1251" s="21">
        <f t="shared" si="1552"/>
        <v>2.9814101883109074E-4</v>
      </c>
      <c r="AZ1251" s="21">
        <f t="shared" si="1553"/>
        <v>2.4320791498433906E-4</v>
      </c>
      <c r="BA1251" s="21">
        <f t="shared" si="1554"/>
        <v>1.3226423331021188E-4</v>
      </c>
      <c r="BB1251" s="21">
        <f t="shared" si="1555"/>
        <v>5.3947136386159545E-5</v>
      </c>
      <c r="BC1251" s="21">
        <f t="shared" si="1556"/>
        <v>1.7602905646856813E-5</v>
      </c>
      <c r="BD1251" s="21">
        <f t="shared" si="1557"/>
        <v>1.6553160090142008E-3</v>
      </c>
      <c r="BE1251" s="21">
        <f t="shared" si="1558"/>
        <v>1.8705070901860422E-3</v>
      </c>
      <c r="BF1251" s="21">
        <f t="shared" si="1559"/>
        <v>1.0568365059551112E-3</v>
      </c>
      <c r="BG1251" s="21">
        <f t="shared" si="1560"/>
        <v>3.9807508390975736E-4</v>
      </c>
      <c r="BH1251" s="21">
        <f t="shared" si="1561"/>
        <v>1.124562112045062E-4</v>
      </c>
      <c r="BI1251" s="21">
        <f t="shared" si="1562"/>
        <v>2.5415103732218321E-5</v>
      </c>
      <c r="BJ1251" s="22">
        <f t="shared" si="1563"/>
        <v>0.26368955271425876</v>
      </c>
      <c r="BK1251" s="22">
        <f t="shared" si="1564"/>
        <v>0.24606482744985991</v>
      </c>
      <c r="BL1251" s="22">
        <f t="shared" si="1565"/>
        <v>0.44313280589067744</v>
      </c>
      <c r="BM1251" s="22">
        <f t="shared" si="1566"/>
        <v>0.51965246746705718</v>
      </c>
      <c r="BN1251" s="22">
        <f t="shared" si="1567"/>
        <v>0.4786822165585683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1.34782608695652</v>
      </c>
      <c r="F1252" s="10">
        <f>VLOOKUP(B1252,home!$B$2:$E$405,3,FALSE)</f>
        <v>0.74</v>
      </c>
      <c r="G1252" s="10">
        <f>VLOOKUP(C1252,away!$B$2:$E$405,4,FALSE)</f>
        <v>1.1100000000000001</v>
      </c>
      <c r="H1252" s="10">
        <f>VLOOKUP(A1252,away!$A$2:$E$405,3,FALSE)</f>
        <v>1.14130434782609</v>
      </c>
      <c r="I1252" s="10">
        <f>VLOOKUP(C1252,away!$B$2:$E$405,3,FALSE)</f>
        <v>1.1100000000000001</v>
      </c>
      <c r="J1252" s="10">
        <f>VLOOKUP(B1252,home!$B$2:$E$405,4,FALSE)</f>
        <v>1.1000000000000001</v>
      </c>
      <c r="K1252" s="12">
        <f t="shared" ref="K1252:K1315" si="1568">E1252*F1252*G1252</f>
        <v>1.1071043478260856</v>
      </c>
      <c r="L1252" s="12">
        <f t="shared" ref="L1252:L1315" si="1569">H1252*I1252*J1252</f>
        <v>1.3935326086956561</v>
      </c>
      <c r="M1252" s="13">
        <f t="shared" ref="M1252:M1315" si="1570">_xlfn.POISSON.DIST(0,K1252,FALSE) * _xlfn.POISSON.DIST(0,L1252,FALSE)</f>
        <v>8.2032730696653872E-2</v>
      </c>
      <c r="N1252" s="13">
        <f t="shared" ref="N1252:N1315" si="1571">_xlfn.POISSON.DIST(1,K1252,FALSE) * _xlfn.POISSON.DIST(0,L1252,FALSE)</f>
        <v>9.0818792818311886E-2</v>
      </c>
      <c r="O1252" s="13">
        <f t="shared" ref="O1252:O1315" si="1572">_xlfn.POISSON.DIST(0,K1252,FALSE) * _xlfn.POISSON.DIST(1,L1252,FALSE)</f>
        <v>0.11431528520613628</v>
      </c>
      <c r="P1252" s="13">
        <f t="shared" ref="P1252:P1315" si="1573">_xlfn.POISSON.DIST(1,K1252,FALSE) * _xlfn.POISSON.DIST(1,L1252,FALSE)</f>
        <v>0.12655894927469247</v>
      </c>
      <c r="Q1252" s="13">
        <f t="shared" ref="Q1252:Q1315" si="1574">_xlfn.POISSON.DIST(2,K1252,FALSE) * _xlfn.POISSON.DIST(0,L1252,FALSE)</f>
        <v>5.0272940196734804E-2</v>
      </c>
      <c r="R1252" s="13">
        <f t="shared" ref="R1252:R1315" si="1575">_xlfn.POISSON.DIST(0,K1252,FALSE) * _xlfn.POISSON.DIST(2,L1252,FALSE)</f>
        <v>7.9651038803547541E-2</v>
      </c>
      <c r="S1252" s="13">
        <f t="shared" ref="S1252:S1315" si="1576">_xlfn.POISSON.DIST(2,K1252,FALSE) * _xlfn.POISSON.DIST(2,L1252,FALSE)</f>
        <v>4.881334409293149E-2</v>
      </c>
      <c r="T1252" s="13">
        <f t="shared" ref="T1252:T1315" si="1577">_xlfn.POISSON.DIST(2,K1252,FALSE) * _xlfn.POISSON.DIST(1,L1252,FALSE)</f>
        <v>7.0056981499156554E-2</v>
      </c>
      <c r="U1252" s="13">
        <f t="shared" ref="U1252:U1315" si="1578">_xlfn.POISSON.DIST(1,K1252,FALSE) * _xlfn.POISSON.DIST(2,L1252,FALSE)</f>
        <v>8.8182011368271737E-2</v>
      </c>
      <c r="V1252" s="13">
        <f t="shared" ref="V1252:V1315" si="1579">_xlfn.POISSON.DIST(3,K1252,FALSE) * _xlfn.POISSON.DIST(3,L1252,FALSE)</f>
        <v>8.3676160404666609E-3</v>
      </c>
      <c r="W1252" s="13">
        <f t="shared" ref="W1252:W1315" si="1580">_xlfn.POISSON.DIST(3,K1252,FALSE) * _xlfn.POISSON.DIST(0,L1252,FALSE)</f>
        <v>1.8552463556601961E-2</v>
      </c>
      <c r="X1252" s="13">
        <f t="shared" ref="X1252:X1315" si="1581">_xlfn.POISSON.DIST(3,K1252,FALSE) * _xlfn.POISSON.DIST(1,L1252,FALSE)</f>
        <v>2.5853462937762618E-2</v>
      </c>
      <c r="Y1252" s="13">
        <f t="shared" ref="Y1252:Y1315" si="1582">_xlfn.POISSON.DIST(3,K1252,FALSE) * _xlfn.POISSON.DIST(2,L1252,FALSE)</f>
        <v>1.8013821825738404E-2</v>
      </c>
      <c r="Z1252" s="13">
        <f t="shared" ref="Z1252:Z1315" si="1583">_xlfn.POISSON.DIST(0,K1252,FALSE) * _xlfn.POISSON.DIST(3,L1252,FALSE)</f>
        <v>3.6998773296408841E-2</v>
      </c>
      <c r="AA1252" s="13">
        <f t="shared" ref="AA1252:AA1315" si="1584">_xlfn.POISSON.DIST(1,K1252,FALSE) * _xlfn.POISSON.DIST(3,L1252,FALSE)</f>
        <v>4.0961502780685895E-2</v>
      </c>
      <c r="AB1252" s="13">
        <f t="shared" ref="AB1252:AB1315" si="1585">_xlfn.POISSON.DIST(2,K1252,FALSE) * _xlfn.POISSON.DIST(3,L1252,FALSE)</f>
        <v>2.2674328910993833E-2</v>
      </c>
      <c r="AC1252" s="13">
        <f t="shared" ref="AC1252:AC1315" si="1586">_xlfn.POISSON.DIST(4,K1252,FALSE) * _xlfn.POISSON.DIST(4,L1252,FALSE)</f>
        <v>8.0684006022817929E-4</v>
      </c>
      <c r="AD1252" s="13">
        <f t="shared" ref="AD1252:AD1315" si="1587">_xlfn.POISSON.DIST(4,K1252,FALSE) * _xlfn.POISSON.DIST(0,L1252,FALSE)</f>
        <v>5.1348782665997569E-3</v>
      </c>
      <c r="AE1252" s="13">
        <f t="shared" ref="AE1252:AE1315" si="1588">_xlfn.POISSON.DIST(4,K1252,FALSE) * _xlfn.POISSON.DIST(1,L1252,FALSE)</f>
        <v>7.1556203061893878E-3</v>
      </c>
      <c r="AF1252" s="13">
        <f t="shared" ref="AF1252:AF1315" si="1589">_xlfn.POISSON.DIST(4,K1252,FALSE) * _xlfn.POISSON.DIST(2,L1252,FALSE)</f>
        <v>4.9857951160598548E-3</v>
      </c>
      <c r="AG1252" s="13">
        <f t="shared" ref="AG1252:AG1315" si="1590">_xlfn.POISSON.DIST(4,K1252,FALSE) * _xlfn.POISSON.DIST(3,L1252,FALSE)</f>
        <v>2.3159560248349831E-3</v>
      </c>
      <c r="AH1252" s="13">
        <f t="shared" ref="AH1252:AH1315" si="1591">_xlfn.POISSON.DIST(0,K1252,FALSE) * _xlfn.POISSON.DIST(4,L1252,FALSE)</f>
        <v>1.288974926757095E-2</v>
      </c>
      <c r="AI1252" s="13">
        <f t="shared" ref="AI1252:AI1315" si="1592">_xlfn.POISSON.DIST(1,K1252,FALSE) * _xlfn.POISSON.DIST(4,L1252,FALSE)</f>
        <v>1.4270297456515901E-2</v>
      </c>
      <c r="AJ1252" s="13">
        <f t="shared" ref="AJ1252:AJ1315" si="1593">_xlfn.POISSON.DIST(2,K1252,FALSE) * _xlfn.POISSON.DIST(4,L1252,FALSE)</f>
        <v>7.8993541794401458E-3</v>
      </c>
      <c r="AK1252" s="13">
        <f t="shared" ref="AK1252:AK1315" si="1594">_xlfn.POISSON.DIST(3,K1252,FALSE) * _xlfn.POISSON.DIST(4,L1252,FALSE)</f>
        <v>2.9151364523587815E-3</v>
      </c>
      <c r="AL1252" s="13">
        <f t="shared" ref="AL1252:AL1315" si="1595">_xlfn.POISSON.DIST(5,K1252,FALSE) * _xlfn.POISSON.DIST(5,L1252,FALSE)</f>
        <v>4.9791262286663442E-5</v>
      </c>
      <c r="AM1252" s="13">
        <f t="shared" ref="AM1252:AM1315" si="1596">_xlfn.POISSON.DIST(5,K1252,FALSE) * _xlfn.POISSON.DIST(0,L1252,FALSE)</f>
        <v>1.1369692109020532E-3</v>
      </c>
      <c r="AN1252" s="13">
        <f t="shared" ref="AN1252:AN1315" si="1597">_xlfn.POISSON.DIST(5,K1252,FALSE) * _xlfn.POISSON.DIST(1,L1252,FALSE)</f>
        <v>1.5844036704749799E-3</v>
      </c>
      <c r="AO1252" s="13">
        <f t="shared" ref="AO1252:AO1315" si="1598">_xlfn.POISSON.DIST(5,K1252,FALSE) * _xlfn.POISSON.DIST(2,L1252,FALSE)</f>
        <v>1.103959090071986E-3</v>
      </c>
      <c r="AP1252" s="13">
        <f t="shared" ref="AP1252:AP1315" si="1599">_xlfn.POISSON.DIST(5,K1252,FALSE) * _xlfn.POISSON.DIST(3,L1252,FALSE)</f>
        <v>5.1280099689376567E-4</v>
      </c>
      <c r="AQ1252" s="13">
        <f t="shared" ref="AQ1252:AQ1315" si="1600">_xlfn.POISSON.DIST(5,K1252,FALSE) * _xlfn.POISSON.DIST(4,L1252,FALSE)</f>
        <v>1.7865122773577565E-4</v>
      </c>
      <c r="AR1252" s="13">
        <f t="shared" ref="AR1252:AR1315" si="1601">_xlfn.POISSON.DIST(0,K1252,FALSE) * _xlfn.POISSON.DIST(5,L1252,FALSE)</f>
        <v>3.5924571844542143E-3</v>
      </c>
      <c r="AS1252" s="13">
        <f t="shared" ref="AS1252:AS1315" si="1602">_xlfn.POISSON.DIST(1,K1252,FALSE) * _xlfn.POISSON.DIST(5,L1252,FALSE)</f>
        <v>3.977224968288319E-3</v>
      </c>
      <c r="AT1252" s="13">
        <f t="shared" ref="AT1252:AT1315" si="1603">_xlfn.POISSON.DIST(2,K1252,FALSE) * _xlfn.POISSON.DIST(5,L1252,FALSE)</f>
        <v>2.2016015273372321E-3</v>
      </c>
      <c r="AU1252" s="13">
        <f t="shared" ref="AU1252:AU1315" si="1604">_xlfn.POISSON.DIST(3,K1252,FALSE) * _xlfn.POISSON.DIST(5,L1252,FALSE)</f>
        <v>8.1246754103186665E-4</v>
      </c>
      <c r="AV1252" s="13">
        <f t="shared" ref="AV1252:AV1315" si="1605">_xlfn.POISSON.DIST(4,K1252,FALSE) * _xlfn.POISSON.DIST(5,L1252,FALSE)</f>
        <v>2.2487158678598701E-4</v>
      </c>
      <c r="AW1252" s="13">
        <f t="shared" ref="AW1252:AW1315" si="1606">_xlfn.POISSON.DIST(6,K1252,FALSE) * _xlfn.POISSON.DIST(6,L1252,FALSE)</f>
        <v>2.1338128575649999E-6</v>
      </c>
      <c r="AX1252" s="13">
        <f t="shared" ref="AX1252:AX1315" si="1607">_xlfn.POISSON.DIST(6,K1252,FALSE) * _xlfn.POISSON.DIST(0,L1252,FALSE)</f>
        <v>2.0979059278900919E-4</v>
      </c>
      <c r="AY1252" s="13">
        <f t="shared" ref="AY1252:AY1315" si="1608">_xlfn.POISSON.DIST(6,K1252,FALSE) * _xlfn.POISSON.DIST(1,L1252,FALSE)</f>
        <v>2.923500320490761E-4</v>
      </c>
      <c r="AZ1252" s="13">
        <f t="shared" ref="AZ1252:AZ1315" si="1609">_xlfn.POISSON.DIST(6,K1252,FALSE) * _xlfn.POISSON.DIST(2,L1252,FALSE)</f>
        <v>2.0369965140680388E-4</v>
      </c>
      <c r="BA1252" s="13">
        <f t="shared" ref="BA1252:BA1315" si="1610">_xlfn.POISSON.DIST(6,K1252,FALSE) * _xlfn.POISSON.DIST(3,L1252,FALSE)</f>
        <v>9.4620702205106371E-5</v>
      </c>
      <c r="BB1252" s="13">
        <f t="shared" ref="BB1252:BB1315" si="1611">_xlfn.POISSON.DIST(6,K1252,FALSE) * _xlfn.POISSON.DIST(4,L1252,FALSE)</f>
        <v>3.2964258495124189E-5</v>
      </c>
      <c r="BC1252" s="13">
        <f t="shared" ref="BC1252:BC1315" si="1612">_xlfn.POISSON.DIST(6,K1252,FALSE) * _xlfn.POISSON.DIST(5,L1252,FALSE)</f>
        <v>9.1873538268856715E-6</v>
      </c>
      <c r="BD1252" s="13">
        <f t="shared" ref="BD1252:BD1315" si="1613">_xlfn.POISSON.DIST(0,K1252,FALSE) * _xlfn.POISSON.DIST(6,L1252,FALSE)</f>
        <v>8.3436770531332156E-4</v>
      </c>
      <c r="BE1252" s="13">
        <f t="shared" ref="BE1252:BE1315" si="1614">_xlfn.POISSON.DIST(1,K1252,FALSE) * _xlfn.POISSON.DIST(6,L1252,FALSE)</f>
        <v>9.2373211423805242E-4</v>
      </c>
      <c r="BF1252" s="13">
        <f t="shared" ref="BF1252:BF1315" si="1615">_xlfn.POISSON.DIST(2,K1252,FALSE) * _xlfn.POISSON.DIST(6,L1252,FALSE)</f>
        <v>5.1133391994976534E-4</v>
      </c>
      <c r="BG1252" s="13">
        <f t="shared" ref="BG1252:BG1315" si="1616">_xlfn.POISSON.DIST(3,K1252,FALSE) * _xlfn.POISSON.DIST(6,L1252,FALSE)</f>
        <v>1.8870000198911355E-4</v>
      </c>
      <c r="BH1252" s="13">
        <f t="shared" ref="BH1252:BH1315" si="1617">_xlfn.POISSON.DIST(4,K1252,FALSE) * _xlfn.POISSON.DIST(6,L1252,FALSE)</f>
        <v>5.2227648159234644E-5</v>
      </c>
      <c r="BI1252" s="13">
        <f t="shared" ref="BI1252:BI1315" si="1618">_xlfn.POISSON.DIST(5,K1252,FALSE) * _xlfn.POISSON.DIST(6,L1252,FALSE)</f>
        <v>1.156429127076395E-5</v>
      </c>
      <c r="BJ1252" s="14">
        <f t="shared" ref="BJ1252:BJ1315" si="1619">SUM(N1252,Q1252,T1252,W1252,X1252,Y1252,AD1252,AE1252,AF1252,AG1252,AM1252,AN1252,AO1252,AP1252,AQ1252,AX1252,AY1252,AZ1252,BA1252,BB1252,BC1252)</f>
        <v>0.2985201093348408</v>
      </c>
      <c r="BK1252" s="14">
        <f t="shared" ref="BK1252:BK1315" si="1620">SUM(M1252,P1252,S1252,V1252,AC1252,AL1252,AY1252)</f>
        <v>0.26692162145930842</v>
      </c>
      <c r="BL1252" s="14">
        <f t="shared" ref="BL1252:BL1315" si="1621">SUM(O1252,R1252,U1252,AA1252,AB1252,AH1252,AI1252,AJ1252,AK1252,AR1252,AS1252,AT1252,AU1252,AV1252,BD1252,BE1252,BF1252,BG1252,BH1252,BI1252)</f>
        <v>0.39708925291433905</v>
      </c>
      <c r="BM1252" s="14">
        <f t="shared" ref="BM1252:BM1315" si="1622">SUM(S1252:BI1252)</f>
        <v>0.45558980378962871</v>
      </c>
      <c r="BN1252" s="14">
        <f t="shared" ref="BN1252:BN1315" si="1623">SUM(M1252:R1252)</f>
        <v>0.54364973699607677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1.34782608695652</v>
      </c>
      <c r="F1253" s="10">
        <f>VLOOKUP(B1253,home!$B$2:$E$405,3,FALSE)</f>
        <v>0.93</v>
      </c>
      <c r="G1253" s="10">
        <f>VLOOKUP(C1253,away!$B$2:$E$405,4,FALSE)</f>
        <v>1.3</v>
      </c>
      <c r="H1253" s="10">
        <f>VLOOKUP(A1253,away!$A$2:$E$405,3,FALSE)</f>
        <v>1.14130434782609</v>
      </c>
      <c r="I1253" s="10">
        <f>VLOOKUP(C1253,away!$B$2:$E$405,3,FALSE)</f>
        <v>0.74</v>
      </c>
      <c r="J1253" s="10">
        <f>VLOOKUP(B1253,home!$B$2:$E$405,4,FALSE)</f>
        <v>1.53</v>
      </c>
      <c r="K1253" s="12">
        <f t="shared" si="1568"/>
        <v>1.6295217391304326</v>
      </c>
      <c r="L1253" s="12">
        <f t="shared" si="1569"/>
        <v>1.2921847826086992</v>
      </c>
      <c r="M1253" s="13">
        <f t="shared" si="1570"/>
        <v>5.3841726779138128E-2</v>
      </c>
      <c r="N1253" s="13">
        <f t="shared" si="1571"/>
        <v>8.7736264258926749E-2</v>
      </c>
      <c r="O1253" s="13">
        <f t="shared" si="1572"/>
        <v>6.957346001337758E-2</v>
      </c>
      <c r="P1253" s="13">
        <f t="shared" si="1573"/>
        <v>0.11337146555832064</v>
      </c>
      <c r="Q1253" s="13">
        <f t="shared" si="1574"/>
        <v>7.1484074960006791E-2</v>
      </c>
      <c r="R1253" s="13">
        <f t="shared" si="1575"/>
        <v>4.4950883151360678E-2</v>
      </c>
      <c r="S1253" s="13">
        <f t="shared" si="1576"/>
        <v>5.9679963718314633E-2</v>
      </c>
      <c r="T1253" s="13">
        <f t="shared" si="1577"/>
        <v>9.2370633862180321E-2</v>
      </c>
      <c r="U1253" s="13">
        <f t="shared" si="1578"/>
        <v>7.3248441288254112E-2</v>
      </c>
      <c r="V1253" s="13">
        <f t="shared" si="1579"/>
        <v>1.3962745492847277E-2</v>
      </c>
      <c r="W1253" s="13">
        <f t="shared" si="1580"/>
        <v>3.8828284716320154E-2</v>
      </c>
      <c r="X1253" s="13">
        <f t="shared" si="1581"/>
        <v>5.0173318645226832E-2</v>
      </c>
      <c r="Y1253" s="13">
        <f t="shared" si="1582"/>
        <v>3.2416599423169726E-2</v>
      </c>
      <c r="Z1253" s="13">
        <f t="shared" si="1583"/>
        <v>1.9361615724336669E-2</v>
      </c>
      <c r="AA1253" s="13">
        <f t="shared" si="1584"/>
        <v>3.1550173727496224E-2</v>
      </c>
      <c r="AB1253" s="13">
        <f t="shared" si="1585"/>
        <v>2.5705846981148469E-2</v>
      </c>
      <c r="AC1253" s="13">
        <f t="shared" si="1586"/>
        <v>1.837535001240064E-3</v>
      </c>
      <c r="AD1253" s="13">
        <f t="shared" si="1587"/>
        <v>1.58178835095974E-2</v>
      </c>
      <c r="AE1253" s="13">
        <f t="shared" si="1588"/>
        <v>2.0439628364178848E-2</v>
      </c>
      <c r="AF1253" s="13">
        <f t="shared" si="1589"/>
        <v>1.3205888367184527E-2</v>
      </c>
      <c r="AG1253" s="13">
        <f t="shared" si="1590"/>
        <v>5.6881493296350259E-3</v>
      </c>
      <c r="AH1253" s="13">
        <f t="shared" si="1591"/>
        <v>6.254696301426289E-3</v>
      </c>
      <c r="AI1253" s="13">
        <f t="shared" si="1592"/>
        <v>1.0192163594832852E-2</v>
      </c>
      <c r="AJ1253" s="13">
        <f t="shared" si="1593"/>
        <v>8.3041760732769573E-3</v>
      </c>
      <c r="AK1253" s="13">
        <f t="shared" si="1594"/>
        <v>4.5106118123238647E-3</v>
      </c>
      <c r="AL1253" s="13">
        <f t="shared" si="1595"/>
        <v>1.5476772278114615E-4</v>
      </c>
      <c r="AM1253" s="13">
        <f t="shared" si="1596"/>
        <v>5.1551170091843467E-3</v>
      </c>
      <c r="AN1253" s="13">
        <f t="shared" si="1597"/>
        <v>6.6613637518352833E-3</v>
      </c>
      <c r="AO1253" s="13">
        <f t="shared" si="1598"/>
        <v>4.303856435771373E-3</v>
      </c>
      <c r="AP1253" s="13">
        <f t="shared" si="1599"/>
        <v>1.8537925976120932E-3</v>
      </c>
      <c r="AQ1253" s="13">
        <f t="shared" si="1600"/>
        <v>5.9886064618674983E-4</v>
      </c>
      <c r="AR1253" s="13">
        <f t="shared" si="1601"/>
        <v>1.6164446761083937E-3</v>
      </c>
      <c r="AS1253" s="13">
        <f t="shared" si="1602"/>
        <v>2.6340317398202786E-3</v>
      </c>
      <c r="AT1253" s="13">
        <f t="shared" si="1603"/>
        <v>2.1461059907983506E-3</v>
      </c>
      <c r="AU1253" s="13">
        <f t="shared" si="1604"/>
        <v>1.1657087888279894E-3</v>
      </c>
      <c r="AV1253" s="13">
        <f t="shared" si="1605"/>
        <v>4.7488695322265385E-4</v>
      </c>
      <c r="AW1253" s="13">
        <f t="shared" si="1606"/>
        <v>9.0523778378132599E-6</v>
      </c>
      <c r="AX1253" s="13">
        <f t="shared" si="1607"/>
        <v>1.4000625390378249E-3</v>
      </c>
      <c r="AY1253" s="13">
        <f t="shared" si="1608"/>
        <v>1.8091395076451752E-3</v>
      </c>
      <c r="AZ1253" s="13">
        <f t="shared" si="1609"/>
        <v>1.1688712706976452E-3</v>
      </c>
      <c r="BA1253" s="13">
        <f t="shared" si="1610"/>
        <v>5.0346588960799668E-4</v>
      </c>
      <c r="BB1253" s="13">
        <f t="shared" si="1611"/>
        <v>1.6264274027850116E-4</v>
      </c>
      <c r="BC1253" s="13">
        <f t="shared" si="1612"/>
        <v>4.2032894797931652E-5</v>
      </c>
      <c r="BD1253" s="13">
        <f t="shared" si="1613"/>
        <v>3.4812420206601849E-4</v>
      </c>
      <c r="BE1253" s="13">
        <f t="shared" si="1614"/>
        <v>5.6727595518401262E-4</v>
      </c>
      <c r="BF1253" s="13">
        <f t="shared" si="1615"/>
        <v>4.6219425052916488E-4</v>
      </c>
      <c r="BG1253" s="13">
        <f t="shared" si="1616"/>
        <v>2.5105185964612389E-4</v>
      </c>
      <c r="BH1253" s="13">
        <f t="shared" si="1617"/>
        <v>1.0227361573562025E-4</v>
      </c>
      <c r="BI1253" s="13">
        <f t="shared" si="1618"/>
        <v>3.3331416036133078E-5</v>
      </c>
      <c r="BJ1253" s="14">
        <f t="shared" si="1619"/>
        <v>0.45181993071908122</v>
      </c>
      <c r="BK1253" s="14">
        <f t="shared" si="1620"/>
        <v>0.24465734378028706</v>
      </c>
      <c r="BL1253" s="14">
        <f t="shared" si="1621"/>
        <v>0.28409188239147176</v>
      </c>
      <c r="BM1253" s="14">
        <f t="shared" si="1622"/>
        <v>0.55717281076423875</v>
      </c>
      <c r="BN1253" s="14">
        <f t="shared" si="1623"/>
        <v>0.44095787472113057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1.34782608695652</v>
      </c>
      <c r="F1254" s="10">
        <f>VLOOKUP(B1254,home!$B$2:$E$405,3,FALSE)</f>
        <v>1.1100000000000001</v>
      </c>
      <c r="G1254" s="10">
        <f>VLOOKUP(C1254,away!$B$2:$E$405,4,FALSE)</f>
        <v>0.74</v>
      </c>
      <c r="H1254" s="10">
        <f>VLOOKUP(A1254,away!$A$2:$E$405,3,FALSE)</f>
        <v>1.14130434782609</v>
      </c>
      <c r="I1254" s="10">
        <f>VLOOKUP(C1254,away!$B$2:$E$405,3,FALSE)</f>
        <v>1.1100000000000001</v>
      </c>
      <c r="J1254" s="10">
        <f>VLOOKUP(B1254,home!$B$2:$E$405,4,FALSE)</f>
        <v>0.88</v>
      </c>
      <c r="K1254" s="12">
        <f t="shared" si="1568"/>
        <v>1.1071043478260856</v>
      </c>
      <c r="L1254" s="12">
        <f t="shared" si="1569"/>
        <v>1.1148260869565247</v>
      </c>
      <c r="M1254" s="13">
        <f t="shared" si="1570"/>
        <v>0.10839964826359819</v>
      </c>
      <c r="N1254" s="13">
        <f t="shared" si="1571"/>
        <v>0.12000972189544795</v>
      </c>
      <c r="O1254" s="13">
        <f t="shared" si="1572"/>
        <v>0.1208467557011708</v>
      </c>
      <c r="P1254" s="13">
        <f t="shared" si="1573"/>
        <v>0.133789968657443</v>
      </c>
      <c r="Q1254" s="13">
        <f t="shared" si="1574"/>
        <v>6.6431642445924921E-2</v>
      </c>
      <c r="R1254" s="13">
        <f t="shared" si="1575"/>
        <v>6.7361557889863699E-2</v>
      </c>
      <c r="S1254" s="13">
        <f t="shared" si="1576"/>
        <v>4.1281858382585107E-2</v>
      </c>
      <c r="T1254" s="13">
        <f t="shared" si="1577"/>
        <v>7.4059727998085453E-2</v>
      </c>
      <c r="U1254" s="13">
        <f t="shared" si="1578"/>
        <v>7.4576273616206668E-2</v>
      </c>
      <c r="V1254" s="13">
        <f t="shared" si="1579"/>
        <v>5.6612509845628519E-3</v>
      </c>
      <c r="W1254" s="13">
        <f t="shared" si="1580"/>
        <v>2.4515586728370471E-2</v>
      </c>
      <c r="X1254" s="13">
        <f t="shared" si="1581"/>
        <v>2.7330615621832557E-2</v>
      </c>
      <c r="Y1254" s="13">
        <f t="shared" si="1582"/>
        <v>1.5234441633900234E-2</v>
      </c>
      <c r="Z1254" s="13">
        <f t="shared" si="1583"/>
        <v>2.5032140664550711E-2</v>
      </c>
      <c r="AA1254" s="13">
        <f t="shared" si="1584"/>
        <v>2.7713191765118252E-2</v>
      </c>
      <c r="AB1254" s="13">
        <f t="shared" si="1585"/>
        <v>1.5340697547650248E-2</v>
      </c>
      <c r="AC1254" s="13">
        <f t="shared" si="1586"/>
        <v>4.3670494088271191E-4</v>
      </c>
      <c r="AD1254" s="13">
        <f t="shared" si="1587"/>
        <v>6.7853281641216054E-3</v>
      </c>
      <c r="AE1254" s="13">
        <f t="shared" si="1588"/>
        <v>7.5644608459235884E-3</v>
      </c>
      <c r="AF1254" s="13">
        <f t="shared" si="1589"/>
        <v>4.2165291423984204E-3</v>
      </c>
      <c r="AG1254" s="13">
        <f t="shared" si="1590"/>
        <v>1.5668988947860601E-3</v>
      </c>
      <c r="AH1254" s="13">
        <f t="shared" si="1591"/>
        <v>6.9766208563015958E-3</v>
      </c>
      <c r="AI1254" s="13">
        <f t="shared" si="1592"/>
        <v>7.7238472831456448E-3</v>
      </c>
      <c r="AJ1254" s="13">
        <f t="shared" si="1593"/>
        <v>4.2755524545576226E-3</v>
      </c>
      <c r="AK1254" s="13">
        <f t="shared" si="1594"/>
        <v>1.5778275705997451E-3</v>
      </c>
      <c r="AL1254" s="13">
        <f t="shared" si="1595"/>
        <v>2.1559752744278562E-5</v>
      </c>
      <c r="AM1254" s="13">
        <f t="shared" si="1596"/>
        <v>1.5024132623851646E-3</v>
      </c>
      <c r="AN1254" s="13">
        <f t="shared" si="1597"/>
        <v>1.6749294982964394E-3</v>
      </c>
      <c r="AO1254" s="13">
        <f t="shared" si="1598"/>
        <v>9.336275492569377E-4</v>
      </c>
      <c r="AP1254" s="13">
        <f t="shared" si="1599"/>
        <v>3.4694411580430713E-4</v>
      </c>
      <c r="AQ1254" s="13">
        <f t="shared" si="1600"/>
        <v>9.6695587753676832E-5</v>
      </c>
      <c r="AR1254" s="13">
        <f t="shared" si="1601"/>
        <v>1.5555437858819977E-3</v>
      </c>
      <c r="AS1254" s="13">
        <f t="shared" si="1602"/>
        <v>1.7221492885838093E-3</v>
      </c>
      <c r="AT1254" s="13">
        <f t="shared" si="1603"/>
        <v>9.5329948249836798E-4</v>
      </c>
      <c r="AU1254" s="13">
        <f t="shared" si="1604"/>
        <v>3.5180066728476682E-4</v>
      </c>
      <c r="AV1254" s="13">
        <f t="shared" si="1605"/>
        <v>9.7370012079770857E-5</v>
      </c>
      <c r="AW1254" s="13">
        <f t="shared" si="1606"/>
        <v>7.3915744247337341E-7</v>
      </c>
      <c r="AX1254" s="13">
        <f t="shared" si="1607"/>
        <v>2.7722137583636449E-4</v>
      </c>
      <c r="AY1254" s="13">
        <f t="shared" si="1608"/>
        <v>3.0905362164435827E-4</v>
      </c>
      <c r="AZ1254" s="13">
        <f t="shared" si="1609"/>
        <v>1.7227051983876121E-4</v>
      </c>
      <c r="BA1254" s="13">
        <f t="shared" si="1610"/>
        <v>6.4017223176604144E-5</v>
      </c>
      <c r="BB1254" s="13">
        <f t="shared" si="1611"/>
        <v>1.7842017602949046E-5</v>
      </c>
      <c r="BC1254" s="13">
        <f t="shared" si="1612"/>
        <v>3.9781493335410239E-6</v>
      </c>
      <c r="BD1254" s="13">
        <f t="shared" si="1613"/>
        <v>2.8902679865072721E-4</v>
      </c>
      <c r="BE1254" s="13">
        <f t="shared" si="1614"/>
        <v>3.1998282542447466E-4</v>
      </c>
      <c r="BF1254" s="13">
        <f t="shared" si="1615"/>
        <v>1.7712718862855569E-4</v>
      </c>
      <c r="BG1254" s="13">
        <f t="shared" si="1616"/>
        <v>6.5366093549628382E-5</v>
      </c>
      <c r="BH1254" s="13">
        <f t="shared" si="1617"/>
        <v>1.8091771592300056E-5</v>
      </c>
      <c r="BI1254" s="13">
        <f t="shared" si="1618"/>
        <v>4.0058957979423715E-6</v>
      </c>
      <c r="BJ1254" s="14">
        <f t="shared" si="1619"/>
        <v>0.35311394629172033</v>
      </c>
      <c r="BK1254" s="14">
        <f t="shared" si="1620"/>
        <v>0.28990004460346042</v>
      </c>
      <c r="BL1254" s="14">
        <f t="shared" si="1621"/>
        <v>0.33194608849458668</v>
      </c>
      <c r="BM1254" s="14">
        <f t="shared" si="1622"/>
        <v>0.38284461073666776</v>
      </c>
      <c r="BN1254" s="14">
        <f t="shared" si="1623"/>
        <v>0.61683929485344846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1.26315789473684</v>
      </c>
      <c r="F1255" s="10">
        <f>VLOOKUP(B1255,home!$B$2:$E$405,3,FALSE)</f>
        <v>1.19</v>
      </c>
      <c r="G1255" s="10">
        <f>VLOOKUP(C1255,away!$B$2:$E$405,4,FALSE)</f>
        <v>0.99</v>
      </c>
      <c r="H1255" s="10">
        <f>VLOOKUP(A1255,away!$A$2:$E$405,3,FALSE)</f>
        <v>1.0526315789473699</v>
      </c>
      <c r="I1255" s="10">
        <f>VLOOKUP(C1255,away!$B$2:$E$405,3,FALSE)</f>
        <v>1.39</v>
      </c>
      <c r="J1255" s="10">
        <f>VLOOKUP(B1255,home!$B$2:$E$405,4,FALSE)</f>
        <v>0.95</v>
      </c>
      <c r="K1255" s="12">
        <f t="shared" si="1568"/>
        <v>1.4881263157894711</v>
      </c>
      <c r="L1255" s="12">
        <f t="shared" si="1569"/>
        <v>1.3900000000000017</v>
      </c>
      <c r="M1255" s="13">
        <f t="shared" si="1570"/>
        <v>5.6240040250434331E-2</v>
      </c>
      <c r="N1255" s="13">
        <f t="shared" si="1571"/>
        <v>8.3692283897730396E-2</v>
      </c>
      <c r="O1255" s="13">
        <f t="shared" si="1572"/>
        <v>7.8173655948103812E-2</v>
      </c>
      <c r="P1255" s="13">
        <f t="shared" si="1573"/>
        <v>0.11633227461784539</v>
      </c>
      <c r="Q1255" s="13">
        <f t="shared" si="1574"/>
        <v>6.2272345048368032E-2</v>
      </c>
      <c r="R1255" s="13">
        <f t="shared" si="1575"/>
        <v>5.4330690883932227E-2</v>
      </c>
      <c r="S1255" s="13">
        <f t="shared" si="1576"/>
        <v>6.0158198933976094E-2</v>
      </c>
      <c r="T1255" s="13">
        <f t="shared" si="1577"/>
        <v>8.6558559617231662E-2</v>
      </c>
      <c r="U1255" s="13">
        <f t="shared" si="1578"/>
        <v>8.0850930859402662E-2</v>
      </c>
      <c r="V1255" s="13">
        <f t="shared" si="1579"/>
        <v>1.3826329836929538E-2</v>
      </c>
      <c r="W1255" s="13">
        <f t="shared" si="1580"/>
        <v>3.0889705137466215E-2</v>
      </c>
      <c r="X1255" s="13">
        <f t="shared" si="1581"/>
        <v>4.2936690141078086E-2</v>
      </c>
      <c r="Y1255" s="13">
        <f t="shared" si="1582"/>
        <v>2.9840999648049316E-2</v>
      </c>
      <c r="Z1255" s="13">
        <f t="shared" si="1583"/>
        <v>2.5173220109555309E-2</v>
      </c>
      <c r="AA1255" s="13">
        <f t="shared" si="1584"/>
        <v>3.7460931298189962E-2</v>
      </c>
      <c r="AB1255" s="13">
        <f t="shared" si="1585"/>
        <v>2.7873298839408967E-2</v>
      </c>
      <c r="AC1255" s="13">
        <f t="shared" si="1586"/>
        <v>1.7874813837973006E-3</v>
      </c>
      <c r="AD1255" s="13">
        <f t="shared" si="1587"/>
        <v>1.1491945775510165E-2</v>
      </c>
      <c r="AE1255" s="13">
        <f t="shared" si="1588"/>
        <v>1.5973804627959148E-2</v>
      </c>
      <c r="AF1255" s="13">
        <f t="shared" si="1589"/>
        <v>1.1101794216431623E-2</v>
      </c>
      <c r="AG1255" s="13">
        <f t="shared" si="1590"/>
        <v>5.1438313202799941E-3</v>
      </c>
      <c r="AH1255" s="13">
        <f t="shared" si="1591"/>
        <v>8.7476939880704839E-3</v>
      </c>
      <c r="AI1255" s="13">
        <f t="shared" si="1592"/>
        <v>1.3017673626121032E-2</v>
      </c>
      <c r="AJ1255" s="13">
        <f t="shared" si="1593"/>
        <v>9.6859713466946312E-3</v>
      </c>
      <c r="AK1255" s="13">
        <f t="shared" si="1594"/>
        <v>4.8046496183330222E-3</v>
      </c>
      <c r="AL1255" s="13">
        <f t="shared" si="1595"/>
        <v>1.4789589359341738E-4</v>
      </c>
      <c r="AM1255" s="13">
        <f t="shared" si="1596"/>
        <v>3.4202933856324639E-3</v>
      </c>
      <c r="AN1255" s="13">
        <f t="shared" si="1597"/>
        <v>4.7542078060291305E-3</v>
      </c>
      <c r="AO1255" s="13">
        <f t="shared" si="1598"/>
        <v>3.3041744251902506E-3</v>
      </c>
      <c r="AP1255" s="13">
        <f t="shared" si="1599"/>
        <v>1.5309341503381519E-3</v>
      </c>
      <c r="AQ1255" s="13">
        <f t="shared" si="1600"/>
        <v>5.3199961724250864E-4</v>
      </c>
      <c r="AR1255" s="13">
        <f t="shared" si="1601"/>
        <v>2.4318589286835939E-3</v>
      </c>
      <c r="AS1255" s="13">
        <f t="shared" si="1602"/>
        <v>3.6189132680616463E-3</v>
      </c>
      <c r="AT1255" s="13">
        <f t="shared" si="1603"/>
        <v>2.692700034381107E-3</v>
      </c>
      <c r="AU1255" s="13">
        <f t="shared" si="1604"/>
        <v>1.33569259389658E-3</v>
      </c>
      <c r="AV1255" s="13">
        <f t="shared" si="1605"/>
        <v>4.9691982469564952E-4</v>
      </c>
      <c r="AW1255" s="13">
        <f t="shared" si="1606"/>
        <v>8.4978333900681832E-6</v>
      </c>
      <c r="AX1255" s="13">
        <f t="shared" si="1607"/>
        <v>8.4830476581339016E-4</v>
      </c>
      <c r="AY1255" s="13">
        <f t="shared" si="1608"/>
        <v>1.1791436244806136E-3</v>
      </c>
      <c r="AZ1255" s="13">
        <f t="shared" si="1609"/>
        <v>8.1950481901402769E-4</v>
      </c>
      <c r="BA1255" s="13">
        <f t="shared" si="1610"/>
        <v>3.7970389947650013E-4</v>
      </c>
      <c r="BB1255" s="13">
        <f t="shared" si="1611"/>
        <v>1.31947105068084E-4</v>
      </c>
      <c r="BC1255" s="13">
        <f t="shared" si="1612"/>
        <v>3.6681295208927341E-5</v>
      </c>
      <c r="BD1255" s="13">
        <f t="shared" si="1613"/>
        <v>5.6338065181170025E-4</v>
      </c>
      <c r="BE1255" s="13">
        <f t="shared" si="1614"/>
        <v>8.3838157376761634E-4</v>
      </c>
      <c r="BF1255" s="13">
        <f t="shared" si="1615"/>
        <v>6.2380884129829102E-4</v>
      </c>
      <c r="BG1255" s="13">
        <f t="shared" si="1616"/>
        <v>3.0943545091937491E-4</v>
      </c>
      <c r="BH1255" s="13">
        <f t="shared" si="1617"/>
        <v>1.1511975938782569E-4</v>
      </c>
      <c r="BI1255" s="13">
        <f t="shared" si="1618"/>
        <v>3.426254868247509E-5</v>
      </c>
      <c r="BJ1255" s="14">
        <f t="shared" si="1619"/>
        <v>0.39683885432359883</v>
      </c>
      <c r="BK1255" s="14">
        <f t="shared" si="1620"/>
        <v>0.24967136454105671</v>
      </c>
      <c r="BL1255" s="14">
        <f t="shared" si="1621"/>
        <v>0.32800596988384273</v>
      </c>
      <c r="BM1255" s="14">
        <f t="shared" si="1622"/>
        <v>0.54747747242054845</v>
      </c>
      <c r="BN1255" s="14">
        <f t="shared" si="1623"/>
        <v>0.45104129064641418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1.4931506849315099</v>
      </c>
      <c r="F1256" s="10">
        <f>VLOOKUP(B1256,home!$B$2:$E$405,3,FALSE)</f>
        <v>0</v>
      </c>
      <c r="G1256" s="10">
        <f>VLOOKUP(C1256,away!$B$2:$E$405,4,FALSE)</f>
        <v>0.33</v>
      </c>
      <c r="H1256" s="10">
        <f>VLOOKUP(A1256,away!$A$2:$E$405,3,FALSE)</f>
        <v>1.4931506849315099</v>
      </c>
      <c r="I1256" s="10">
        <f>VLOOKUP(C1256,away!$B$2:$E$405,3,FALSE)</f>
        <v>0.67</v>
      </c>
      <c r="J1256" s="10">
        <f>VLOOKUP(B1256,home!$B$2:$E$405,4,FALSE)</f>
        <v>0.22</v>
      </c>
      <c r="K1256" s="12">
        <f t="shared" si="1568"/>
        <v>0</v>
      </c>
      <c r="L1256" s="12">
        <f t="shared" si="1569"/>
        <v>0.22009041095890458</v>
      </c>
      <c r="M1256" s="13">
        <f t="shared" si="1570"/>
        <v>0.80244624474826798</v>
      </c>
      <c r="N1256" s="13">
        <f t="shared" si="1571"/>
        <v>0</v>
      </c>
      <c r="O1256" s="13">
        <f t="shared" si="1572"/>
        <v>0.17661072377907602</v>
      </c>
      <c r="P1256" s="13">
        <f t="shared" si="1573"/>
        <v>0</v>
      </c>
      <c r="Q1256" s="13">
        <f t="shared" si="1574"/>
        <v>0</v>
      </c>
      <c r="R1256" s="13">
        <f t="shared" si="1575"/>
        <v>1.9435163388143207E-2</v>
      </c>
      <c r="S1256" s="13">
        <f t="shared" si="1576"/>
        <v>0</v>
      </c>
      <c r="T1256" s="13">
        <f t="shared" si="1577"/>
        <v>0</v>
      </c>
      <c r="U1256" s="13">
        <f t="shared" si="1578"/>
        <v>0</v>
      </c>
      <c r="V1256" s="13">
        <f t="shared" si="1579"/>
        <v>0</v>
      </c>
      <c r="W1256" s="13">
        <f t="shared" si="1580"/>
        <v>0</v>
      </c>
      <c r="X1256" s="13">
        <f t="shared" si="1581"/>
        <v>0</v>
      </c>
      <c r="Y1256" s="13">
        <f t="shared" si="1582"/>
        <v>0</v>
      </c>
      <c r="Z1256" s="13">
        <f t="shared" si="1583"/>
        <v>1.425831032383299E-3</v>
      </c>
      <c r="AA1256" s="13">
        <f t="shared" si="1584"/>
        <v>0</v>
      </c>
      <c r="AB1256" s="13">
        <f t="shared" si="1585"/>
        <v>0</v>
      </c>
      <c r="AC1256" s="13">
        <f t="shared" si="1586"/>
        <v>0</v>
      </c>
      <c r="AD1256" s="13">
        <f t="shared" si="1587"/>
        <v>0</v>
      </c>
      <c r="AE1256" s="13">
        <f t="shared" si="1588"/>
        <v>0</v>
      </c>
      <c r="AF1256" s="13">
        <f t="shared" si="1589"/>
        <v>0</v>
      </c>
      <c r="AG1256" s="13">
        <f t="shared" si="1590"/>
        <v>0</v>
      </c>
      <c r="AH1256" s="13">
        <f t="shared" si="1591"/>
        <v>7.8452934468799812E-5</v>
      </c>
      <c r="AI1256" s="13">
        <f t="shared" si="1592"/>
        <v>0</v>
      </c>
      <c r="AJ1256" s="13">
        <f t="shared" si="1593"/>
        <v>0</v>
      </c>
      <c r="AK1256" s="13">
        <f t="shared" si="1594"/>
        <v>0</v>
      </c>
      <c r="AL1256" s="13">
        <f t="shared" si="1595"/>
        <v>0</v>
      </c>
      <c r="AM1256" s="13">
        <f t="shared" si="1596"/>
        <v>0</v>
      </c>
      <c r="AN1256" s="13">
        <f t="shared" si="1597"/>
        <v>0</v>
      </c>
      <c r="AO1256" s="13">
        <f t="shared" si="1598"/>
        <v>0</v>
      </c>
      <c r="AP1256" s="13">
        <f t="shared" si="1599"/>
        <v>0</v>
      </c>
      <c r="AQ1256" s="13">
        <f t="shared" si="1600"/>
        <v>0</v>
      </c>
      <c r="AR1256" s="13">
        <f t="shared" si="1601"/>
        <v>3.4533477176340315E-6</v>
      </c>
      <c r="AS1256" s="13">
        <f t="shared" si="1602"/>
        <v>0</v>
      </c>
      <c r="AT1256" s="13">
        <f t="shared" si="1603"/>
        <v>0</v>
      </c>
      <c r="AU1256" s="13">
        <f t="shared" si="1604"/>
        <v>0</v>
      </c>
      <c r="AV1256" s="13">
        <f t="shared" si="1605"/>
        <v>0</v>
      </c>
      <c r="AW1256" s="13">
        <f t="shared" si="1606"/>
        <v>0</v>
      </c>
      <c r="AX1256" s="13">
        <f t="shared" si="1607"/>
        <v>0</v>
      </c>
      <c r="AY1256" s="13">
        <f t="shared" si="1608"/>
        <v>0</v>
      </c>
      <c r="AZ1256" s="13">
        <f t="shared" si="1609"/>
        <v>0</v>
      </c>
      <c r="BA1256" s="13">
        <f t="shared" si="1610"/>
        <v>0</v>
      </c>
      <c r="BB1256" s="13">
        <f t="shared" si="1611"/>
        <v>0</v>
      </c>
      <c r="BC1256" s="13">
        <f t="shared" si="1612"/>
        <v>0</v>
      </c>
      <c r="BD1256" s="13">
        <f t="shared" si="1613"/>
        <v>1.2667478639301162E-7</v>
      </c>
      <c r="BE1256" s="13">
        <f t="shared" si="1614"/>
        <v>0</v>
      </c>
      <c r="BF1256" s="13">
        <f t="shared" si="1615"/>
        <v>0</v>
      </c>
      <c r="BG1256" s="13">
        <f t="shared" si="1616"/>
        <v>0</v>
      </c>
      <c r="BH1256" s="13">
        <f t="shared" si="1617"/>
        <v>0</v>
      </c>
      <c r="BI1256" s="13">
        <f t="shared" si="1618"/>
        <v>0</v>
      </c>
      <c r="BJ1256" s="14">
        <f t="shared" si="1619"/>
        <v>0</v>
      </c>
      <c r="BK1256" s="14">
        <f t="shared" si="1620"/>
        <v>0.80244624474826798</v>
      </c>
      <c r="BL1256" s="14">
        <f t="shared" si="1621"/>
        <v>0.19612792012419206</v>
      </c>
      <c r="BM1256" s="14">
        <f t="shared" si="1622"/>
        <v>1.5078639893561258E-3</v>
      </c>
      <c r="BN1256" s="14">
        <f t="shared" si="1623"/>
        <v>0.99849213191548725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1.1111111111111101</v>
      </c>
      <c r="F1257" s="10">
        <f>VLOOKUP(B1257,home!$B$2:$E$405,3,FALSE)</f>
        <v>1.26</v>
      </c>
      <c r="G1257" s="10">
        <f>VLOOKUP(C1257,away!$B$2:$E$405,4,FALSE)</f>
        <v>1.26</v>
      </c>
      <c r="H1257" s="10">
        <f>VLOOKUP(A1257,away!$A$2:$E$405,3,FALSE)</f>
        <v>1.05555555555556</v>
      </c>
      <c r="I1257" s="10">
        <f>VLOOKUP(C1257,away!$B$2:$E$405,3,FALSE)</f>
        <v>0.54</v>
      </c>
      <c r="J1257" s="10">
        <f>VLOOKUP(B1257,home!$B$2:$E$405,4,FALSE)</f>
        <v>0.19</v>
      </c>
      <c r="K1257" s="12">
        <f t="shared" si="1568"/>
        <v>1.7639999999999982</v>
      </c>
      <c r="L1257" s="12">
        <f t="shared" si="1569"/>
        <v>0.10830000000000045</v>
      </c>
      <c r="M1257" s="13">
        <f t="shared" si="1570"/>
        <v>0.15376958473768484</v>
      </c>
      <c r="N1257" s="13">
        <f t="shared" si="1571"/>
        <v>0.27124954747727575</v>
      </c>
      <c r="O1257" s="13">
        <f t="shared" si="1572"/>
        <v>1.665324602709134E-2</v>
      </c>
      <c r="P1257" s="13">
        <f t="shared" si="1573"/>
        <v>2.9376325991789094E-2</v>
      </c>
      <c r="Q1257" s="13">
        <f t="shared" si="1574"/>
        <v>0.23924210087495706</v>
      </c>
      <c r="R1257" s="13">
        <f t="shared" si="1575"/>
        <v>9.0177327236699997E-4</v>
      </c>
      <c r="S1257" s="13">
        <f t="shared" si="1576"/>
        <v>1.4030221422656496E-3</v>
      </c>
      <c r="T1257" s="13">
        <f t="shared" si="1577"/>
        <v>2.5909919524757963E-2</v>
      </c>
      <c r="U1257" s="13">
        <f t="shared" si="1578"/>
        <v>1.5907280524553862E-3</v>
      </c>
      <c r="V1257" s="13">
        <f t="shared" si="1579"/>
        <v>2.9781670409444605E-5</v>
      </c>
      <c r="W1257" s="13">
        <f t="shared" si="1580"/>
        <v>0.14067435531447464</v>
      </c>
      <c r="X1257" s="13">
        <f t="shared" si="1581"/>
        <v>1.5235032680557668E-2</v>
      </c>
      <c r="Y1257" s="13">
        <f t="shared" si="1582"/>
        <v>8.2497701965220127E-4</v>
      </c>
      <c r="Z1257" s="13">
        <f t="shared" si="1583"/>
        <v>3.2554015132448849E-5</v>
      </c>
      <c r="AA1257" s="13">
        <f t="shared" si="1584"/>
        <v>5.742528269363971E-5</v>
      </c>
      <c r="AB1257" s="13">
        <f t="shared" si="1585"/>
        <v>5.0649099335790186E-5</v>
      </c>
      <c r="AC1257" s="13">
        <f t="shared" si="1586"/>
        <v>3.5559537831405027E-7</v>
      </c>
      <c r="AD1257" s="13">
        <f t="shared" si="1587"/>
        <v>6.2037390693683248E-2</v>
      </c>
      <c r="AE1257" s="13">
        <f t="shared" si="1588"/>
        <v>6.7186494121259238E-3</v>
      </c>
      <c r="AF1257" s="13">
        <f t="shared" si="1589"/>
        <v>3.6381486566662037E-4</v>
      </c>
      <c r="AG1257" s="13">
        <f t="shared" si="1590"/>
        <v>1.3133716650565056E-5</v>
      </c>
      <c r="AH1257" s="13">
        <f t="shared" si="1591"/>
        <v>8.813999597110561E-7</v>
      </c>
      <c r="AI1257" s="13">
        <f t="shared" si="1592"/>
        <v>1.5547895289303012E-6</v>
      </c>
      <c r="AJ1257" s="13">
        <f t="shared" si="1593"/>
        <v>1.3713243645165247E-6</v>
      </c>
      <c r="AK1257" s="13">
        <f t="shared" si="1594"/>
        <v>8.0633872633571589E-7</v>
      </c>
      <c r="AL1257" s="13">
        <f t="shared" si="1595"/>
        <v>2.7173347115028117E-9</v>
      </c>
      <c r="AM1257" s="13">
        <f t="shared" si="1596"/>
        <v>2.1886791436731411E-2</v>
      </c>
      <c r="AN1257" s="13">
        <f t="shared" si="1597"/>
        <v>2.3703395125980217E-3</v>
      </c>
      <c r="AO1257" s="13">
        <f t="shared" si="1598"/>
        <v>1.2835388460718343E-4</v>
      </c>
      <c r="AP1257" s="13">
        <f t="shared" si="1599"/>
        <v>4.6335752343193438E-6</v>
      </c>
      <c r="AQ1257" s="13">
        <f t="shared" si="1600"/>
        <v>1.2545404946919672E-7</v>
      </c>
      <c r="AR1257" s="13">
        <f t="shared" si="1601"/>
        <v>1.9091123127341548E-8</v>
      </c>
      <c r="AS1257" s="13">
        <f t="shared" si="1602"/>
        <v>3.3676741196630458E-8</v>
      </c>
      <c r="AT1257" s="13">
        <f t="shared" si="1603"/>
        <v>2.9702885735428043E-8</v>
      </c>
      <c r="AU1257" s="13">
        <f t="shared" si="1604"/>
        <v>1.7465296812431674E-8</v>
      </c>
      <c r="AV1257" s="13">
        <f t="shared" si="1605"/>
        <v>7.7021958942823585E-9</v>
      </c>
      <c r="AW1257" s="13">
        <f t="shared" si="1606"/>
        <v>1.4420080113532022E-11</v>
      </c>
      <c r="AX1257" s="13">
        <f t="shared" si="1607"/>
        <v>6.4347166823990254E-3</v>
      </c>
      <c r="AY1257" s="13">
        <f t="shared" si="1608"/>
        <v>6.968798167038175E-4</v>
      </c>
      <c r="AZ1257" s="13">
        <f t="shared" si="1609"/>
        <v>3.7736042074511876E-5</v>
      </c>
      <c r="BA1257" s="13">
        <f t="shared" si="1610"/>
        <v>1.3622711188898851E-6</v>
      </c>
      <c r="BB1257" s="13">
        <f t="shared" si="1611"/>
        <v>3.6883490543943784E-8</v>
      </c>
      <c r="BC1257" s="13">
        <f t="shared" si="1612"/>
        <v>7.9889640518182548E-10</v>
      </c>
      <c r="BD1257" s="13">
        <f t="shared" si="1613"/>
        <v>3.4459477244851665E-10</v>
      </c>
      <c r="BE1257" s="13">
        <f t="shared" si="1614"/>
        <v>6.0786517859918269E-10</v>
      </c>
      <c r="BF1257" s="13">
        <f t="shared" si="1615"/>
        <v>5.3613708752447883E-10</v>
      </c>
      <c r="BG1257" s="13">
        <f t="shared" si="1616"/>
        <v>3.1524860746439326E-10</v>
      </c>
      <c r="BH1257" s="13">
        <f t="shared" si="1617"/>
        <v>1.3902463589179727E-10</v>
      </c>
      <c r="BI1257" s="13">
        <f t="shared" si="1618"/>
        <v>4.9047891542625989E-11</v>
      </c>
      <c r="BJ1257" s="14">
        <f t="shared" si="1619"/>
        <v>0.79382989793770542</v>
      </c>
      <c r="BK1257" s="14">
        <f t="shared" si="1620"/>
        <v>0.18527595267156591</v>
      </c>
      <c r="BL1257" s="14">
        <f t="shared" si="1621"/>
        <v>1.9258545216683586E-2</v>
      </c>
      <c r="BM1257" s="14">
        <f t="shared" si="1622"/>
        <v>0.28650749165763834</v>
      </c>
      <c r="BN1257" s="14">
        <f t="shared" si="1623"/>
        <v>0.71119257838116501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1.1111111111111101</v>
      </c>
      <c r="F1258" s="10">
        <f>VLOOKUP(B1258,home!$B$2:$E$405,3,FALSE)</f>
        <v>0.72</v>
      </c>
      <c r="G1258" s="10">
        <f>VLOOKUP(C1258,away!$B$2:$E$405,4,FALSE)</f>
        <v>0.9</v>
      </c>
      <c r="H1258" s="10">
        <f>VLOOKUP(A1258,away!$A$2:$E$405,3,FALSE)</f>
        <v>1.05555555555556</v>
      </c>
      <c r="I1258" s="10">
        <f>VLOOKUP(C1258,away!$B$2:$E$405,3,FALSE)</f>
        <v>0.9</v>
      </c>
      <c r="J1258" s="10">
        <f>VLOOKUP(B1258,home!$B$2:$E$405,4,FALSE)</f>
        <v>1.52</v>
      </c>
      <c r="K1258" s="12">
        <f t="shared" si="1568"/>
        <v>0.71999999999999931</v>
      </c>
      <c r="L1258" s="12">
        <f t="shared" si="1569"/>
        <v>1.4440000000000062</v>
      </c>
      <c r="M1258" s="13">
        <f t="shared" si="1570"/>
        <v>0.11486474192597249</v>
      </c>
      <c r="N1258" s="13">
        <f t="shared" si="1571"/>
        <v>8.2702614186700094E-2</v>
      </c>
      <c r="O1258" s="13">
        <f t="shared" si="1572"/>
        <v>0.16586468734110499</v>
      </c>
      <c r="P1258" s="13">
        <f t="shared" si="1573"/>
        <v>0.11942257488559545</v>
      </c>
      <c r="Q1258" s="13">
        <f t="shared" si="1574"/>
        <v>2.9772941107212E-2</v>
      </c>
      <c r="R1258" s="13">
        <f t="shared" si="1575"/>
        <v>0.11975430426027832</v>
      </c>
      <c r="S1258" s="13">
        <f t="shared" si="1576"/>
        <v>3.1040315664264073E-2</v>
      </c>
      <c r="T1258" s="13">
        <f t="shared" si="1577"/>
        <v>4.2992126958814311E-2</v>
      </c>
      <c r="U1258" s="13">
        <f t="shared" si="1578"/>
        <v>8.6223099067400291E-2</v>
      </c>
      <c r="V1258" s="13">
        <f t="shared" si="1579"/>
        <v>3.5857772655357978E-3</v>
      </c>
      <c r="W1258" s="13">
        <f t="shared" si="1580"/>
        <v>7.1455058657308741E-3</v>
      </c>
      <c r="X1258" s="13">
        <f t="shared" si="1581"/>
        <v>1.0318110470115426E-2</v>
      </c>
      <c r="Y1258" s="13">
        <f t="shared" si="1582"/>
        <v>7.4496757594233708E-3</v>
      </c>
      <c r="Z1258" s="13">
        <f t="shared" si="1583"/>
        <v>5.7641738450614217E-2</v>
      </c>
      <c r="AA1258" s="13">
        <f t="shared" si="1584"/>
        <v>4.1502051684442189E-2</v>
      </c>
      <c r="AB1258" s="13">
        <f t="shared" si="1585"/>
        <v>1.4940738606399171E-2</v>
      </c>
      <c r="AC1258" s="13">
        <f t="shared" si="1586"/>
        <v>2.3300380671451696E-4</v>
      </c>
      <c r="AD1258" s="13">
        <f t="shared" si="1587"/>
        <v>1.2861910558315561E-3</v>
      </c>
      <c r="AE1258" s="13">
        <f t="shared" si="1588"/>
        <v>1.8572598846207748E-3</v>
      </c>
      <c r="AF1258" s="13">
        <f t="shared" si="1589"/>
        <v>1.3409416366962053E-3</v>
      </c>
      <c r="AG1258" s="13">
        <f t="shared" si="1590"/>
        <v>6.4543990779644298E-4</v>
      </c>
      <c r="AH1258" s="13">
        <f t="shared" si="1591"/>
        <v>2.0808667580671826E-2</v>
      </c>
      <c r="AI1258" s="13">
        <f t="shared" si="1592"/>
        <v>1.4982240658083696E-2</v>
      </c>
      <c r="AJ1258" s="13">
        <f t="shared" si="1593"/>
        <v>5.3936066369101249E-3</v>
      </c>
      <c r="AK1258" s="13">
        <f t="shared" si="1594"/>
        <v>1.2944655928584289E-3</v>
      </c>
      <c r="AL1258" s="13">
        <f t="shared" si="1595"/>
        <v>9.6899759105979913E-6</v>
      </c>
      <c r="AM1258" s="13">
        <f t="shared" si="1596"/>
        <v>1.8521151203974395E-4</v>
      </c>
      <c r="AN1258" s="13">
        <f t="shared" si="1597"/>
        <v>2.6744542338539141E-4</v>
      </c>
      <c r="AO1258" s="13">
        <f t="shared" si="1598"/>
        <v>1.9309559568425345E-4</v>
      </c>
      <c r="AP1258" s="13">
        <f t="shared" si="1599"/>
        <v>9.2943346722687732E-5</v>
      </c>
      <c r="AQ1258" s="13">
        <f t="shared" si="1600"/>
        <v>3.3552548166890419E-5</v>
      </c>
      <c r="AR1258" s="13">
        <f t="shared" si="1601"/>
        <v>6.0095431972980468E-3</v>
      </c>
      <c r="AS1258" s="13">
        <f t="shared" si="1602"/>
        <v>4.3268711020545882E-3</v>
      </c>
      <c r="AT1258" s="13">
        <f t="shared" si="1603"/>
        <v>1.5576735967396502E-3</v>
      </c>
      <c r="AU1258" s="13">
        <f t="shared" si="1604"/>
        <v>3.7384166321751571E-4</v>
      </c>
      <c r="AV1258" s="13">
        <f t="shared" si="1605"/>
        <v>6.7291499379152766E-5</v>
      </c>
      <c r="AW1258" s="13">
        <f t="shared" si="1606"/>
        <v>2.7984650429807082E-7</v>
      </c>
      <c r="AX1258" s="13">
        <f t="shared" si="1607"/>
        <v>2.2225381444769242E-5</v>
      </c>
      <c r="AY1258" s="13">
        <f t="shared" si="1608"/>
        <v>3.2093450806246925E-5</v>
      </c>
      <c r="AZ1258" s="13">
        <f t="shared" si="1609"/>
        <v>2.3171471482110382E-5</v>
      </c>
      <c r="BA1258" s="13">
        <f t="shared" si="1610"/>
        <v>1.1153201606722512E-5</v>
      </c>
      <c r="BB1258" s="13">
        <f t="shared" si="1611"/>
        <v>4.0263057800268443E-6</v>
      </c>
      <c r="BC1258" s="13">
        <f t="shared" si="1612"/>
        <v>1.1627971092717573E-6</v>
      </c>
      <c r="BD1258" s="13">
        <f t="shared" si="1613"/>
        <v>1.4462967294830696E-3</v>
      </c>
      <c r="BE1258" s="13">
        <f t="shared" si="1614"/>
        <v>1.0413336452278089E-3</v>
      </c>
      <c r="BF1258" s="13">
        <f t="shared" si="1615"/>
        <v>3.748801122820108E-4</v>
      </c>
      <c r="BG1258" s="13">
        <f t="shared" si="1616"/>
        <v>8.9971226947682499E-5</v>
      </c>
      <c r="BH1258" s="13">
        <f t="shared" si="1617"/>
        <v>1.6194820850582836E-5</v>
      </c>
      <c r="BI1258" s="13">
        <f t="shared" si="1618"/>
        <v>2.3320542024839266E-6</v>
      </c>
      <c r="BJ1258" s="14">
        <f t="shared" si="1619"/>
        <v>0.18637688786716916</v>
      </c>
      <c r="BK1258" s="14">
        <f t="shared" si="1620"/>
        <v>0.26918819697479918</v>
      </c>
      <c r="BL1258" s="14">
        <f t="shared" si="1621"/>
        <v>0.48607009107583166</v>
      </c>
      <c r="BM1258" s="14">
        <f t="shared" si="1622"/>
        <v>0.36686323705724888</v>
      </c>
      <c r="BN1258" s="14">
        <f t="shared" si="1623"/>
        <v>0.63238186370686333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1.1111111111111101</v>
      </c>
      <c r="F1259" s="10">
        <f>VLOOKUP(B1259,home!$B$2:$E$405,3,FALSE)</f>
        <v>1.62</v>
      </c>
      <c r="G1259" s="10">
        <f>VLOOKUP(C1259,away!$B$2:$E$405,4,FALSE)</f>
        <v>1.26</v>
      </c>
      <c r="H1259" s="10">
        <f>VLOOKUP(A1259,away!$A$2:$E$405,3,FALSE)</f>
        <v>1.05555555555556</v>
      </c>
      <c r="I1259" s="10">
        <f>VLOOKUP(C1259,away!$B$2:$E$405,3,FALSE)</f>
        <v>1.08</v>
      </c>
      <c r="J1259" s="10">
        <f>VLOOKUP(B1259,home!$B$2:$E$405,4,FALSE)</f>
        <v>0.38</v>
      </c>
      <c r="K1259" s="12">
        <f t="shared" si="1568"/>
        <v>2.267999999999998</v>
      </c>
      <c r="L1259" s="12">
        <f t="shared" si="1569"/>
        <v>0.43320000000000181</v>
      </c>
      <c r="M1259" s="13">
        <f t="shared" si="1570"/>
        <v>6.7124914493081875E-2</v>
      </c>
      <c r="N1259" s="13">
        <f t="shared" si="1571"/>
        <v>0.15223930607030955</v>
      </c>
      <c r="O1259" s="13">
        <f t="shared" si="1572"/>
        <v>2.9078512958403184E-2</v>
      </c>
      <c r="P1259" s="13">
        <f t="shared" si="1573"/>
        <v>6.5950067389658362E-2</v>
      </c>
      <c r="Q1259" s="13">
        <f t="shared" si="1574"/>
        <v>0.1726393730837309</v>
      </c>
      <c r="R1259" s="13">
        <f t="shared" si="1575"/>
        <v>6.2984059067901568E-3</v>
      </c>
      <c r="S1259" s="13">
        <f t="shared" si="1576"/>
        <v>1.6198945732544462E-2</v>
      </c>
      <c r="T1259" s="13">
        <f t="shared" si="1577"/>
        <v>7.4787376419872528E-2</v>
      </c>
      <c r="U1259" s="13">
        <f t="shared" si="1578"/>
        <v>1.4284784596600065E-2</v>
      </c>
      <c r="V1259" s="13">
        <f t="shared" si="1579"/>
        <v>1.7683805894172478E-3</v>
      </c>
      <c r="W1259" s="13">
        <f t="shared" si="1580"/>
        <v>0.13051536605130043</v>
      </c>
      <c r="X1259" s="13">
        <f t="shared" si="1581"/>
        <v>5.6539256573423582E-2</v>
      </c>
      <c r="Y1259" s="13">
        <f t="shared" si="1582"/>
        <v>1.2246402973803602E-2</v>
      </c>
      <c r="Z1259" s="13">
        <f t="shared" si="1583"/>
        <v>9.0948981294050276E-4</v>
      </c>
      <c r="AA1259" s="13">
        <f t="shared" si="1584"/>
        <v>2.0627228957490586E-3</v>
      </c>
      <c r="AB1259" s="13">
        <f t="shared" si="1585"/>
        <v>2.3391277637794306E-3</v>
      </c>
      <c r="AC1259" s="13">
        <f t="shared" si="1586"/>
        <v>1.0858935531181483E-4</v>
      </c>
      <c r="AD1259" s="13">
        <f t="shared" si="1587"/>
        <v>7.4002212551087299E-2</v>
      </c>
      <c r="AE1259" s="13">
        <f t="shared" si="1588"/>
        <v>3.2057758477131153E-2</v>
      </c>
      <c r="AF1259" s="13">
        <f t="shared" si="1589"/>
        <v>6.9437104861466373E-3</v>
      </c>
      <c r="AG1259" s="13">
        <f t="shared" si="1590"/>
        <v>1.0026717941995788E-3</v>
      </c>
      <c r="AH1259" s="13">
        <f t="shared" si="1591"/>
        <v>9.8497746741456826E-5</v>
      </c>
      <c r="AI1259" s="13">
        <f t="shared" si="1592"/>
        <v>2.2339288960962391E-4</v>
      </c>
      <c r="AJ1259" s="13">
        <f t="shared" si="1593"/>
        <v>2.5332753681731333E-4</v>
      </c>
      <c r="AK1259" s="13">
        <f t="shared" si="1594"/>
        <v>1.9151561783388869E-4</v>
      </c>
      <c r="AL1259" s="13">
        <f t="shared" si="1595"/>
        <v>4.2675512391762263E-6</v>
      </c>
      <c r="AM1259" s="13">
        <f t="shared" si="1596"/>
        <v>3.3567403613173161E-2</v>
      </c>
      <c r="AN1259" s="13">
        <f t="shared" si="1597"/>
        <v>1.4541399245226672E-2</v>
      </c>
      <c r="AO1259" s="13">
        <f t="shared" si="1598"/>
        <v>3.1496670765161108E-3</v>
      </c>
      <c r="AP1259" s="13">
        <f t="shared" si="1599"/>
        <v>4.548119258489284E-4</v>
      </c>
      <c r="AQ1259" s="13">
        <f t="shared" si="1600"/>
        <v>4.9256131569439138E-5</v>
      </c>
      <c r="AR1259" s="13">
        <f t="shared" si="1601"/>
        <v>8.5338447776798579E-6</v>
      </c>
      <c r="AS1259" s="13">
        <f t="shared" si="1602"/>
        <v>1.9354759955777901E-5</v>
      </c>
      <c r="AT1259" s="13">
        <f t="shared" si="1603"/>
        <v>2.1948297789852124E-5</v>
      </c>
      <c r="AU1259" s="13">
        <f t="shared" si="1604"/>
        <v>1.6592913129128191E-5</v>
      </c>
      <c r="AV1259" s="13">
        <f t="shared" si="1605"/>
        <v>9.408181744215679E-6</v>
      </c>
      <c r="AW1259" s="13">
        <f t="shared" si="1606"/>
        <v>1.1646830139910222E-7</v>
      </c>
      <c r="AX1259" s="13">
        <f t="shared" si="1607"/>
        <v>1.2688478565779437E-2</v>
      </c>
      <c r="AY1259" s="13">
        <f t="shared" si="1608"/>
        <v>5.4966489146956749E-3</v>
      </c>
      <c r="AZ1259" s="13">
        <f t="shared" si="1609"/>
        <v>1.1905741549230883E-3</v>
      </c>
      <c r="BA1259" s="13">
        <f t="shared" si="1610"/>
        <v>1.7191890797089469E-4</v>
      </c>
      <c r="BB1259" s="13">
        <f t="shared" si="1611"/>
        <v>1.8618817733247971E-5</v>
      </c>
      <c r="BC1259" s="13">
        <f t="shared" si="1612"/>
        <v>1.6131343684086112E-6</v>
      </c>
      <c r="BD1259" s="13">
        <f t="shared" si="1613"/>
        <v>6.1614359294848829E-7</v>
      </c>
      <c r="BE1259" s="13">
        <f t="shared" si="1614"/>
        <v>1.3974136688071703E-6</v>
      </c>
      <c r="BF1259" s="13">
        <f t="shared" si="1615"/>
        <v>1.58466710042733E-6</v>
      </c>
      <c r="BG1259" s="13">
        <f t="shared" si="1616"/>
        <v>1.1980083279230603E-6</v>
      </c>
      <c r="BH1259" s="13">
        <f t="shared" si="1617"/>
        <v>6.7927072193237479E-7</v>
      </c>
      <c r="BI1259" s="13">
        <f t="shared" si="1618"/>
        <v>3.0811719946852477E-7</v>
      </c>
      <c r="BJ1259" s="14">
        <f t="shared" si="1619"/>
        <v>0.78430382496881035</v>
      </c>
      <c r="BK1259" s="14">
        <f t="shared" si="1620"/>
        <v>0.15665181402594863</v>
      </c>
      <c r="BL1259" s="14">
        <f t="shared" si="1621"/>
        <v>5.4911909530332342E-2</v>
      </c>
      <c r="BM1259" s="14">
        <f t="shared" si="1622"/>
        <v>0.49794992598966342</v>
      </c>
      <c r="BN1259" s="14">
        <f t="shared" si="1623"/>
        <v>0.49333057990197404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1.1111111111111101</v>
      </c>
      <c r="F1260" s="10">
        <f>VLOOKUP(B1260,home!$B$2:$E$405,3,FALSE)</f>
        <v>1.26</v>
      </c>
      <c r="G1260" s="10">
        <f>VLOOKUP(C1260,away!$B$2:$E$405,4,FALSE)</f>
        <v>1.35</v>
      </c>
      <c r="H1260" s="10">
        <f>VLOOKUP(A1260,away!$A$2:$E$405,3,FALSE)</f>
        <v>1.05555555555556</v>
      </c>
      <c r="I1260" s="10">
        <f>VLOOKUP(C1260,away!$B$2:$E$405,3,FALSE)</f>
        <v>0.68</v>
      </c>
      <c r="J1260" s="10">
        <f>VLOOKUP(B1260,home!$B$2:$E$405,4,FALSE)</f>
        <v>0.95</v>
      </c>
      <c r="K1260" s="12">
        <f t="shared" si="1568"/>
        <v>1.8899999999999981</v>
      </c>
      <c r="L1260" s="12">
        <f t="shared" si="1569"/>
        <v>0.68188888888889176</v>
      </c>
      <c r="M1260" s="13">
        <f t="shared" si="1570"/>
        <v>7.6391114732262358E-2</v>
      </c>
      <c r="N1260" s="13">
        <f t="shared" si="1571"/>
        <v>0.14437920684397568</v>
      </c>
      <c r="O1260" s="13">
        <f t="shared" si="1572"/>
        <v>5.2090252345766232E-2</v>
      </c>
      <c r="P1260" s="13">
        <f t="shared" si="1573"/>
        <v>9.8450576933498055E-2</v>
      </c>
      <c r="Q1260" s="13">
        <f t="shared" si="1574"/>
        <v>0.13643835046755692</v>
      </c>
      <c r="R1260" s="13">
        <f t="shared" si="1575"/>
        <v>1.7759882146998262E-2</v>
      </c>
      <c r="S1260" s="13">
        <f t="shared" si="1576"/>
        <v>3.172003750864618E-2</v>
      </c>
      <c r="T1260" s="13">
        <f t="shared" si="1577"/>
        <v>9.3035795202155588E-2</v>
      </c>
      <c r="U1260" s="13">
        <f t="shared" si="1578"/>
        <v>3.3566177257826672E-2</v>
      </c>
      <c r="V1260" s="13">
        <f t="shared" si="1579"/>
        <v>4.5422036377797872E-3</v>
      </c>
      <c r="W1260" s="13">
        <f t="shared" si="1580"/>
        <v>8.5956160794560796E-2</v>
      </c>
      <c r="X1260" s="13">
        <f t="shared" si="1581"/>
        <v>5.8612550977357979E-2</v>
      </c>
      <c r="Y1260" s="13">
        <f t="shared" si="1582"/>
        <v>1.9983623630447079E-2</v>
      </c>
      <c r="Z1260" s="13">
        <f t="shared" si="1583"/>
        <v>4.0367554346714364E-3</v>
      </c>
      <c r="AA1260" s="13">
        <f t="shared" si="1584"/>
        <v>7.6294677715290065E-3</v>
      </c>
      <c r="AB1260" s="13">
        <f t="shared" si="1585"/>
        <v>7.2098470440949049E-3</v>
      </c>
      <c r="AC1260" s="13">
        <f t="shared" si="1586"/>
        <v>3.6586598639134219E-4</v>
      </c>
      <c r="AD1260" s="13">
        <f t="shared" si="1587"/>
        <v>4.0614285975429945E-2</v>
      </c>
      <c r="AE1260" s="13">
        <f t="shared" si="1588"/>
        <v>2.7694430336801624E-2</v>
      </c>
      <c r="AF1260" s="13">
        <f t="shared" si="1589"/>
        <v>9.4422621653862376E-3</v>
      </c>
      <c r="AG1260" s="13">
        <f t="shared" si="1590"/>
        <v>2.1461912188509478E-3</v>
      </c>
      <c r="AH1260" s="13">
        <f t="shared" si="1591"/>
        <v>6.8815466951607513E-4</v>
      </c>
      <c r="AI1260" s="13">
        <f t="shared" si="1592"/>
        <v>1.3006123253853806E-3</v>
      </c>
      <c r="AJ1260" s="13">
        <f t="shared" si="1593"/>
        <v>1.2290786474891836E-3</v>
      </c>
      <c r="AK1260" s="13">
        <f t="shared" si="1594"/>
        <v>7.7431954791818509E-4</v>
      </c>
      <c r="AL1260" s="13">
        <f t="shared" si="1595"/>
        <v>1.8860684291262857E-5</v>
      </c>
      <c r="AM1260" s="13">
        <f t="shared" si="1596"/>
        <v>1.5352200098712495E-2</v>
      </c>
      <c r="AN1260" s="13">
        <f t="shared" si="1597"/>
        <v>1.0468494667310996E-2</v>
      </c>
      <c r="AO1260" s="13">
        <f t="shared" si="1598"/>
        <v>3.5691750985159922E-3</v>
      </c>
      <c r="AP1260" s="13">
        <f t="shared" si="1599"/>
        <v>8.1126028072565698E-4</v>
      </c>
      <c r="AQ1260" s="13">
        <f t="shared" si="1600"/>
        <v>1.3829734285592711E-4</v>
      </c>
      <c r="AR1260" s="13">
        <f t="shared" si="1601"/>
        <v>9.3849004596003837E-5</v>
      </c>
      <c r="AS1260" s="13">
        <f t="shared" si="1602"/>
        <v>1.7737461868644704E-4</v>
      </c>
      <c r="AT1260" s="13">
        <f t="shared" si="1603"/>
        <v>1.6761901465869232E-4</v>
      </c>
      <c r="AU1260" s="13">
        <f t="shared" si="1604"/>
        <v>1.0559997923497608E-4</v>
      </c>
      <c r="AV1260" s="13">
        <f t="shared" si="1605"/>
        <v>4.989599018852616E-5</v>
      </c>
      <c r="AW1260" s="13">
        <f t="shared" si="1606"/>
        <v>6.7519678039030355E-7</v>
      </c>
      <c r="AX1260" s="13">
        <f t="shared" si="1607"/>
        <v>4.835943031094434E-3</v>
      </c>
      <c r="AY1260" s="13">
        <f t="shared" si="1608"/>
        <v>3.2975758202029633E-3</v>
      </c>
      <c r="AZ1260" s="13">
        <f t="shared" si="1609"/>
        <v>1.1242901560325372E-3</v>
      </c>
      <c r="BA1260" s="13">
        <f t="shared" si="1610"/>
        <v>2.5554698842858187E-4</v>
      </c>
      <c r="BB1260" s="13">
        <f t="shared" si="1611"/>
        <v>4.3563662999617029E-5</v>
      </c>
      <c r="BC1260" s="13">
        <f t="shared" si="1612"/>
        <v>5.9411155517477987E-6</v>
      </c>
      <c r="BD1260" s="13">
        <f t="shared" si="1613"/>
        <v>1.0665765577882924E-5</v>
      </c>
      <c r="BE1260" s="13">
        <f t="shared" si="1614"/>
        <v>2.0158296942198704E-5</v>
      </c>
      <c r="BF1260" s="13">
        <f t="shared" si="1615"/>
        <v>1.904959061037776E-5</v>
      </c>
      <c r="BG1260" s="13">
        <f t="shared" si="1616"/>
        <v>1.2001242084537979E-5</v>
      </c>
      <c r="BH1260" s="13">
        <f t="shared" si="1617"/>
        <v>5.6705868849441908E-6</v>
      </c>
      <c r="BI1260" s="13">
        <f t="shared" si="1618"/>
        <v>2.1434818425089007E-6</v>
      </c>
      <c r="BJ1260" s="14">
        <f t="shared" si="1619"/>
        <v>0.65820514587495382</v>
      </c>
      <c r="BK1260" s="14">
        <f t="shared" si="1620"/>
        <v>0.21478623530307198</v>
      </c>
      <c r="BL1260" s="14">
        <f t="shared" si="1621"/>
        <v>0.12291181932783098</v>
      </c>
      <c r="BM1260" s="14">
        <f t="shared" si="1622"/>
        <v>0.47113367184704791</v>
      </c>
      <c r="BN1260" s="14">
        <f t="shared" si="1623"/>
        <v>0.5255093834700576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1.1111111111111101</v>
      </c>
      <c r="F1261" s="10">
        <f>VLOOKUP(B1261,home!$B$2:$E$405,3,FALSE)</f>
        <v>0.36</v>
      </c>
      <c r="G1261" s="10">
        <f>VLOOKUP(C1261,away!$B$2:$E$405,4,FALSE)</f>
        <v>0.54</v>
      </c>
      <c r="H1261" s="10">
        <f>VLOOKUP(A1261,away!$A$2:$E$405,3,FALSE)</f>
        <v>1.05555555555556</v>
      </c>
      <c r="I1261" s="10">
        <f>VLOOKUP(C1261,away!$B$2:$E$405,3,FALSE)</f>
        <v>2.16</v>
      </c>
      <c r="J1261" s="10">
        <f>VLOOKUP(B1261,home!$B$2:$E$405,4,FALSE)</f>
        <v>1.33</v>
      </c>
      <c r="K1261" s="12">
        <f t="shared" si="1568"/>
        <v>0.21599999999999978</v>
      </c>
      <c r="L1261" s="12">
        <f t="shared" si="1569"/>
        <v>3.0324000000000129</v>
      </c>
      <c r="M1261" s="13">
        <f t="shared" si="1570"/>
        <v>3.8836296221718747E-2</v>
      </c>
      <c r="N1261" s="13">
        <f t="shared" si="1571"/>
        <v>8.3886399838912426E-3</v>
      </c>
      <c r="O1261" s="13">
        <f t="shared" si="1572"/>
        <v>0.11776718466274044</v>
      </c>
      <c r="P1261" s="13">
        <f t="shared" si="1573"/>
        <v>2.5437711887151913E-2</v>
      </c>
      <c r="Q1261" s="13">
        <f t="shared" si="1574"/>
        <v>9.0597311826025317E-4</v>
      </c>
      <c r="R1261" s="13">
        <f t="shared" si="1575"/>
        <v>0.17855860538564786</v>
      </c>
      <c r="S1261" s="13">
        <f t="shared" si="1576"/>
        <v>4.1654151464363843E-3</v>
      </c>
      <c r="T1261" s="13">
        <f t="shared" si="1577"/>
        <v>2.7472728838124033E-3</v>
      </c>
      <c r="U1261" s="13">
        <f t="shared" si="1578"/>
        <v>3.8568658763299901E-2</v>
      </c>
      <c r="V1261" s="13">
        <f t="shared" si="1579"/>
        <v>3.0314891736128968E-4</v>
      </c>
      <c r="W1261" s="13">
        <f t="shared" si="1580"/>
        <v>6.5230064514738181E-5</v>
      </c>
      <c r="X1261" s="13">
        <f t="shared" si="1581"/>
        <v>1.9780364763449291E-4</v>
      </c>
      <c r="Y1261" s="13">
        <f t="shared" si="1582"/>
        <v>2.9990989054341945E-4</v>
      </c>
      <c r="Z1261" s="13">
        <f t="shared" si="1583"/>
        <v>0.1804870383238136</v>
      </c>
      <c r="AA1261" s="13">
        <f t="shared" si="1584"/>
        <v>3.89852002779437E-2</v>
      </c>
      <c r="AB1261" s="13">
        <f t="shared" si="1585"/>
        <v>4.2104016300179153E-3</v>
      </c>
      <c r="AC1261" s="13">
        <f t="shared" si="1586"/>
        <v>1.2410128489586095E-5</v>
      </c>
      <c r="AD1261" s="13">
        <f t="shared" si="1587"/>
        <v>3.522423483795857E-6</v>
      </c>
      <c r="AE1261" s="13">
        <f t="shared" si="1588"/>
        <v>1.0681396972262603E-5</v>
      </c>
      <c r="AF1261" s="13">
        <f t="shared" si="1589"/>
        <v>1.6195134089344629E-5</v>
      </c>
      <c r="AG1261" s="13">
        <f t="shared" si="1590"/>
        <v>1.6370041537509622E-5</v>
      </c>
      <c r="AH1261" s="13">
        <f t="shared" si="1591"/>
        <v>0.13682722375328366</v>
      </c>
      <c r="AI1261" s="13">
        <f t="shared" si="1592"/>
        <v>2.9554680330709245E-2</v>
      </c>
      <c r="AJ1261" s="13">
        <f t="shared" si="1593"/>
        <v>3.1919054757165947E-3</v>
      </c>
      <c r="AK1261" s="13">
        <f t="shared" si="1594"/>
        <v>2.2981719425159465E-4</v>
      </c>
      <c r="AL1261" s="13">
        <f t="shared" si="1595"/>
        <v>3.251445721789332E-7</v>
      </c>
      <c r="AM1261" s="13">
        <f t="shared" si="1596"/>
        <v>1.5216869449998088E-7</v>
      </c>
      <c r="AN1261" s="13">
        <f t="shared" si="1597"/>
        <v>4.61436349201744E-7</v>
      </c>
      <c r="AO1261" s="13">
        <f t="shared" si="1598"/>
        <v>6.9962979265968738E-7</v>
      </c>
      <c r="AP1261" s="13">
        <f t="shared" si="1599"/>
        <v>7.0718579442041497E-7</v>
      </c>
      <c r="AQ1261" s="13">
        <f t="shared" si="1600"/>
        <v>5.3611755075011879E-7</v>
      </c>
      <c r="AR1261" s="13">
        <f t="shared" si="1601"/>
        <v>8.2982974661891765E-2</v>
      </c>
      <c r="AS1261" s="13">
        <f t="shared" si="1602"/>
        <v>1.7924322526968604E-2</v>
      </c>
      <c r="AT1261" s="13">
        <f t="shared" si="1603"/>
        <v>1.9358268329126072E-3</v>
      </c>
      <c r="AU1261" s="13">
        <f t="shared" si="1604"/>
        <v>1.3937953196970762E-4</v>
      </c>
      <c r="AV1261" s="13">
        <f t="shared" si="1605"/>
        <v>7.5264947263642017E-6</v>
      </c>
      <c r="AW1261" s="13">
        <f t="shared" si="1606"/>
        <v>5.9158104040524039E-9</v>
      </c>
      <c r="AX1261" s="13">
        <f t="shared" si="1607"/>
        <v>5.4780730019993075E-9</v>
      </c>
      <c r="AY1261" s="13">
        <f t="shared" si="1608"/>
        <v>1.6611708571262773E-8</v>
      </c>
      <c r="AZ1261" s="13">
        <f t="shared" si="1609"/>
        <v>2.5186672535748723E-8</v>
      </c>
      <c r="BA1261" s="13">
        <f t="shared" si="1610"/>
        <v>2.5458688599134918E-8</v>
      </c>
      <c r="BB1261" s="13">
        <f t="shared" si="1611"/>
        <v>1.9300231827004263E-8</v>
      </c>
      <c r="BC1261" s="13">
        <f t="shared" si="1612"/>
        <v>1.1705204598441585E-8</v>
      </c>
      <c r="BD1261" s="13">
        <f t="shared" si="1613"/>
        <v>4.1939595394120281E-2</v>
      </c>
      <c r="BE1261" s="13">
        <f t="shared" si="1614"/>
        <v>9.0589526051299725E-3</v>
      </c>
      <c r="BF1261" s="13">
        <f t="shared" si="1615"/>
        <v>9.7836688135403602E-4</v>
      </c>
      <c r="BG1261" s="13">
        <f t="shared" si="1616"/>
        <v>7.0442415457490541E-5</v>
      </c>
      <c r="BH1261" s="13">
        <f t="shared" si="1617"/>
        <v>3.803890434704484E-6</v>
      </c>
      <c r="BI1261" s="13">
        <f t="shared" si="1618"/>
        <v>1.6432806677923356E-7</v>
      </c>
      <c r="BJ1261" s="14">
        <f t="shared" si="1619"/>
        <v>1.2654258863500127E-2</v>
      </c>
      <c r="BK1261" s="14">
        <f t="shared" si="1620"/>
        <v>6.8755324057438671E-2</v>
      </c>
      <c r="BL1261" s="14">
        <f t="shared" si="1621"/>
        <v>0.70293503303664351</v>
      </c>
      <c r="BM1261" s="14">
        <f t="shared" si="1622"/>
        <v>0.59493723232608697</v>
      </c>
      <c r="BN1261" s="14">
        <f t="shared" si="1623"/>
        <v>0.36989441125941047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1.1111111111111101</v>
      </c>
      <c r="F1262" s="10">
        <f>VLOOKUP(B1262,home!$B$2:$E$405,3,FALSE)</f>
        <v>1.44</v>
      </c>
      <c r="G1262" s="10">
        <f>VLOOKUP(C1262,away!$B$2:$E$405,4,FALSE)</f>
        <v>1.44</v>
      </c>
      <c r="H1262" s="10">
        <f>VLOOKUP(A1262,away!$A$2:$E$405,3,FALSE)</f>
        <v>1.05555555555556</v>
      </c>
      <c r="I1262" s="10">
        <f>VLOOKUP(C1262,away!$B$2:$E$405,3,FALSE)</f>
        <v>0.54</v>
      </c>
      <c r="J1262" s="10">
        <f>VLOOKUP(B1262,home!$B$2:$E$405,4,FALSE)</f>
        <v>1.1399999999999999</v>
      </c>
      <c r="K1262" s="12">
        <f t="shared" si="1568"/>
        <v>2.3039999999999976</v>
      </c>
      <c r="L1262" s="12">
        <f t="shared" si="1569"/>
        <v>0.64980000000000271</v>
      </c>
      <c r="M1262" s="13">
        <f t="shared" si="1570"/>
        <v>5.2141192480295605E-2</v>
      </c>
      <c r="N1262" s="13">
        <f t="shared" si="1571"/>
        <v>0.12013330747460095</v>
      </c>
      <c r="O1262" s="13">
        <f t="shared" si="1572"/>
        <v>3.3881346873696233E-2</v>
      </c>
      <c r="P1262" s="13">
        <f t="shared" si="1573"/>
        <v>7.8062623196996028E-2</v>
      </c>
      <c r="Q1262" s="13">
        <f t="shared" si="1574"/>
        <v>0.13839357021074017</v>
      </c>
      <c r="R1262" s="13">
        <f t="shared" si="1575"/>
        <v>1.1008049599263948E-2</v>
      </c>
      <c r="S1262" s="13">
        <f t="shared" si="1576"/>
        <v>2.9217653310763113E-2</v>
      </c>
      <c r="T1262" s="13">
        <f t="shared" si="1577"/>
        <v>8.9928141922939353E-2</v>
      </c>
      <c r="U1262" s="13">
        <f t="shared" si="1578"/>
        <v>2.5362546276704114E-2</v>
      </c>
      <c r="V1262" s="13">
        <f t="shared" si="1579"/>
        <v>4.8603215670614862E-3</v>
      </c>
      <c r="W1262" s="13">
        <f t="shared" si="1580"/>
        <v>0.10628626192184833</v>
      </c>
      <c r="X1262" s="13">
        <f t="shared" si="1581"/>
        <v>6.906481299681734E-2</v>
      </c>
      <c r="Y1262" s="13">
        <f t="shared" si="1582"/>
        <v>2.2439157742666044E-2</v>
      </c>
      <c r="Z1262" s="13">
        <f t="shared" si="1583"/>
        <v>2.3843435432005814E-3</v>
      </c>
      <c r="AA1262" s="13">
        <f t="shared" si="1584"/>
        <v>5.4935275235341342E-3</v>
      </c>
      <c r="AB1262" s="13">
        <f t="shared" si="1585"/>
        <v>6.3285437071113173E-3</v>
      </c>
      <c r="AC1262" s="13">
        <f t="shared" si="1586"/>
        <v>4.5478612141582509E-4</v>
      </c>
      <c r="AD1262" s="13">
        <f t="shared" si="1587"/>
        <v>6.1220886866984583E-2</v>
      </c>
      <c r="AE1262" s="13">
        <f t="shared" si="1588"/>
        <v>3.978133228616676E-2</v>
      </c>
      <c r="AF1262" s="13">
        <f t="shared" si="1589"/>
        <v>1.292495485977563E-2</v>
      </c>
      <c r="AG1262" s="13">
        <f t="shared" si="1590"/>
        <v>2.7995452226274135E-3</v>
      </c>
      <c r="AH1262" s="13">
        <f t="shared" si="1591"/>
        <v>3.8733660859293598E-4</v>
      </c>
      <c r="AI1262" s="13">
        <f t="shared" si="1592"/>
        <v>8.9242354619812356E-4</v>
      </c>
      <c r="AJ1262" s="13">
        <f t="shared" si="1593"/>
        <v>1.0280719252202374E-3</v>
      </c>
      <c r="AK1262" s="13">
        <f t="shared" si="1594"/>
        <v>7.8955923856914145E-4</v>
      </c>
      <c r="AL1262" s="13">
        <f t="shared" si="1595"/>
        <v>2.7235125199503741E-5</v>
      </c>
      <c r="AM1262" s="13">
        <f t="shared" si="1596"/>
        <v>2.8210584668306466E-2</v>
      </c>
      <c r="AN1262" s="13">
        <f t="shared" si="1597"/>
        <v>1.8331237917465621E-2</v>
      </c>
      <c r="AO1262" s="13">
        <f t="shared" si="1598"/>
        <v>5.9558191993846037E-3</v>
      </c>
      <c r="AP1262" s="13">
        <f t="shared" si="1599"/>
        <v>1.2900304385867107E-3</v>
      </c>
      <c r="AQ1262" s="13">
        <f t="shared" si="1600"/>
        <v>2.0956544474841197E-4</v>
      </c>
      <c r="AR1262" s="13">
        <f t="shared" si="1601"/>
        <v>5.0338265652738188E-5</v>
      </c>
      <c r="AS1262" s="13">
        <f t="shared" si="1602"/>
        <v>1.1597936406390867E-4</v>
      </c>
      <c r="AT1262" s="13">
        <f t="shared" si="1603"/>
        <v>1.3360822740162266E-4</v>
      </c>
      <c r="AU1262" s="13">
        <f t="shared" si="1604"/>
        <v>1.0261111864444609E-4</v>
      </c>
      <c r="AV1262" s="13">
        <f t="shared" si="1605"/>
        <v>5.9104004339200896E-5</v>
      </c>
      <c r="AW1262" s="13">
        <f t="shared" si="1606"/>
        <v>1.1326325986968062E-6</v>
      </c>
      <c r="AX1262" s="13">
        <f t="shared" si="1607"/>
        <v>1.0832864512629681E-2</v>
      </c>
      <c r="AY1262" s="13">
        <f t="shared" si="1608"/>
        <v>7.0391953603067972E-3</v>
      </c>
      <c r="AZ1262" s="13">
        <f t="shared" si="1609"/>
        <v>2.2870345725636873E-3</v>
      </c>
      <c r="BA1262" s="13">
        <f t="shared" si="1610"/>
        <v>4.9537168841729678E-4</v>
      </c>
      <c r="BB1262" s="13">
        <f t="shared" si="1611"/>
        <v>8.0473130783390181E-5</v>
      </c>
      <c r="BC1262" s="13">
        <f t="shared" si="1612"/>
        <v>1.0458288076609434E-5</v>
      </c>
      <c r="BD1262" s="13">
        <f t="shared" si="1613"/>
        <v>5.4516341701915672E-6</v>
      </c>
      <c r="BE1262" s="13">
        <f t="shared" si="1614"/>
        <v>1.2560565128121357E-5</v>
      </c>
      <c r="BF1262" s="13">
        <f t="shared" si="1615"/>
        <v>1.446977102759579E-5</v>
      </c>
      <c r="BG1262" s="13">
        <f t="shared" si="1616"/>
        <v>1.1112784149193555E-5</v>
      </c>
      <c r="BH1262" s="13">
        <f t="shared" si="1617"/>
        <v>6.4009636699354823E-6</v>
      </c>
      <c r="BI1262" s="13">
        <f t="shared" si="1618"/>
        <v>2.9495640591062669E-6</v>
      </c>
      <c r="BJ1262" s="14">
        <f t="shared" si="1619"/>
        <v>0.73771460672643585</v>
      </c>
      <c r="BK1262" s="14">
        <f t="shared" si="1620"/>
        <v>0.17180300716203839</v>
      </c>
      <c r="BL1262" s="14">
        <f t="shared" si="1621"/>
        <v>8.5685991561196245E-2</v>
      </c>
      <c r="BM1262" s="14">
        <f t="shared" si="1622"/>
        <v>0.55692979642956997</v>
      </c>
      <c r="BN1262" s="14">
        <f t="shared" si="1623"/>
        <v>0.43362008983559291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1.1111111111111101</v>
      </c>
      <c r="F1263" s="10">
        <f>VLOOKUP(B1263,home!$B$2:$E$405,3,FALSE)</f>
        <v>0.68</v>
      </c>
      <c r="G1263" s="10">
        <f>VLOOKUP(C1263,away!$B$2:$E$405,4,FALSE)</f>
        <v>0.72</v>
      </c>
      <c r="H1263" s="10">
        <f>VLOOKUP(A1263,away!$A$2:$E$405,3,FALSE)</f>
        <v>1.05555555555556</v>
      </c>
      <c r="I1263" s="10">
        <f>VLOOKUP(C1263,away!$B$2:$E$405,3,FALSE)</f>
        <v>1.26</v>
      </c>
      <c r="J1263" s="10">
        <f>VLOOKUP(B1263,home!$B$2:$E$405,4,FALSE)</f>
        <v>1.42</v>
      </c>
      <c r="K1263" s="12">
        <f t="shared" si="1568"/>
        <v>0.54399999999999948</v>
      </c>
      <c r="L1263" s="12">
        <f t="shared" si="1569"/>
        <v>1.8886000000000078</v>
      </c>
      <c r="M1263" s="13">
        <f t="shared" si="1570"/>
        <v>8.7808234124430201E-2</v>
      </c>
      <c r="N1263" s="13">
        <f t="shared" si="1571"/>
        <v>4.7767679363689988E-2</v>
      </c>
      <c r="O1263" s="13">
        <f t="shared" si="1572"/>
        <v>0.16583463096739956</v>
      </c>
      <c r="P1263" s="13">
        <f t="shared" si="1573"/>
        <v>9.0214039246265282E-2</v>
      </c>
      <c r="Q1263" s="13">
        <f t="shared" si="1574"/>
        <v>1.299280878692366E-2</v>
      </c>
      <c r="R1263" s="13">
        <f t="shared" si="1575"/>
        <v>0.15659764202251605</v>
      </c>
      <c r="S1263" s="13">
        <f t="shared" si="1576"/>
        <v>2.3171439894787607E-2</v>
      </c>
      <c r="T1263" s="13">
        <f t="shared" si="1577"/>
        <v>2.4538218674984125E-2</v>
      </c>
      <c r="U1263" s="13">
        <f t="shared" si="1578"/>
        <v>8.5189117260248665E-2</v>
      </c>
      <c r="V1263" s="13">
        <f t="shared" si="1579"/>
        <v>2.6451444748445611E-3</v>
      </c>
      <c r="W1263" s="13">
        <f t="shared" si="1580"/>
        <v>2.3560293266954887E-3</v>
      </c>
      <c r="X1263" s="13">
        <f t="shared" si="1581"/>
        <v>4.4495969863971186E-3</v>
      </c>
      <c r="Y1263" s="13">
        <f t="shared" si="1582"/>
        <v>4.2017544342548173E-3</v>
      </c>
      <c r="Z1263" s="13">
        <f t="shared" si="1583"/>
        <v>9.8583435574575051E-2</v>
      </c>
      <c r="AA1263" s="13">
        <f t="shared" si="1584"/>
        <v>5.3629388952568781E-2</v>
      </c>
      <c r="AB1263" s="13">
        <f t="shared" si="1585"/>
        <v>1.4587193795098692E-2</v>
      </c>
      <c r="AC1263" s="13">
        <f t="shared" si="1586"/>
        <v>1.6985107507650927E-4</v>
      </c>
      <c r="AD1263" s="13">
        <f t="shared" si="1587"/>
        <v>3.2041998843058614E-4</v>
      </c>
      <c r="AE1263" s="13">
        <f t="shared" si="1588"/>
        <v>6.0514519015000747E-4</v>
      </c>
      <c r="AF1263" s="13">
        <f t="shared" si="1589"/>
        <v>5.714386030586544E-4</v>
      </c>
      <c r="AG1263" s="13">
        <f t="shared" si="1590"/>
        <v>3.5973964857885987E-4</v>
      </c>
      <c r="AH1263" s="13">
        <f t="shared" si="1591"/>
        <v>4.6546169106535772E-2</v>
      </c>
      <c r="AI1263" s="13">
        <f t="shared" si="1592"/>
        <v>2.5321115993955437E-2</v>
      </c>
      <c r="AJ1263" s="13">
        <f t="shared" si="1593"/>
        <v>6.8873435503558709E-3</v>
      </c>
      <c r="AK1263" s="13">
        <f t="shared" si="1594"/>
        <v>1.2489049637978637E-3</v>
      </c>
      <c r="AL1263" s="13">
        <f t="shared" si="1595"/>
        <v>6.9801889108754495E-6</v>
      </c>
      <c r="AM1263" s="13">
        <f t="shared" si="1596"/>
        <v>3.4861694741247743E-5</v>
      </c>
      <c r="AN1263" s="13">
        <f t="shared" si="1597"/>
        <v>6.583979668832076E-5</v>
      </c>
      <c r="AO1263" s="13">
        <f t="shared" si="1598"/>
        <v>6.2172520012781561E-5</v>
      </c>
      <c r="AP1263" s="13">
        <f t="shared" si="1599"/>
        <v>3.9139673765379927E-5</v>
      </c>
      <c r="AQ1263" s="13">
        <f t="shared" si="1600"/>
        <v>1.8479796968324194E-5</v>
      </c>
      <c r="AR1263" s="13">
        <f t="shared" si="1601"/>
        <v>1.7581418994920779E-2</v>
      </c>
      <c r="AS1263" s="13">
        <f t="shared" si="1602"/>
        <v>9.5642919332368948E-3</v>
      </c>
      <c r="AT1263" s="13">
        <f t="shared" si="1603"/>
        <v>2.6014874058404324E-3</v>
      </c>
      <c r="AU1263" s="13">
        <f t="shared" si="1604"/>
        <v>4.7173638292573143E-4</v>
      </c>
      <c r="AV1263" s="13">
        <f t="shared" si="1605"/>
        <v>6.4156148077899403E-5</v>
      </c>
      <c r="AW1263" s="13">
        <f t="shared" si="1606"/>
        <v>1.9920652552031115E-7</v>
      </c>
      <c r="AX1263" s="13">
        <f t="shared" si="1607"/>
        <v>3.1607936565397922E-6</v>
      </c>
      <c r="AY1263" s="13">
        <f t="shared" si="1608"/>
        <v>5.9694748997410766E-6</v>
      </c>
      <c r="AZ1263" s="13">
        <f t="shared" si="1609"/>
        <v>5.6369751478255227E-6</v>
      </c>
      <c r="BA1263" s="13">
        <f t="shared" si="1610"/>
        <v>3.5486637547277762E-6</v>
      </c>
      <c r="BB1263" s="13">
        <f t="shared" si="1611"/>
        <v>1.6755015917947253E-6</v>
      </c>
      <c r="BC1263" s="13">
        <f t="shared" si="1612"/>
        <v>6.3287046125270678E-7</v>
      </c>
      <c r="BD1263" s="13">
        <f t="shared" si="1613"/>
        <v>5.5340446523012531E-3</v>
      </c>
      <c r="BE1263" s="13">
        <f t="shared" si="1614"/>
        <v>3.0105202908518786E-3</v>
      </c>
      <c r="BF1263" s="13">
        <f t="shared" si="1615"/>
        <v>8.1886151911171004E-4</v>
      </c>
      <c r="BG1263" s="13">
        <f t="shared" si="1616"/>
        <v>1.4848688879892332E-4</v>
      </c>
      <c r="BH1263" s="13">
        <f t="shared" si="1617"/>
        <v>2.0194216876653548E-5</v>
      </c>
      <c r="BI1263" s="13">
        <f t="shared" si="1618"/>
        <v>2.1971307961799047E-6</v>
      </c>
      <c r="BJ1263" s="14">
        <f t="shared" si="1619"/>
        <v>9.8403948764851243E-2</v>
      </c>
      <c r="BK1263" s="14">
        <f t="shared" si="1620"/>
        <v>0.20402165847921477</v>
      </c>
      <c r="BL1263" s="14">
        <f t="shared" si="1621"/>
        <v>0.59565890217621509</v>
      </c>
      <c r="BM1263" s="14">
        <f t="shared" si="1622"/>
        <v>0.43544714021525716</v>
      </c>
      <c r="BN1263" s="14">
        <f t="shared" si="1623"/>
        <v>0.56121503451122468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1.1111111111111101</v>
      </c>
      <c r="F1264" s="10">
        <f>VLOOKUP(B1264,home!$B$2:$E$405,3,FALSE)</f>
        <v>0.9</v>
      </c>
      <c r="G1264" s="10">
        <f>VLOOKUP(C1264,away!$B$2:$E$405,4,FALSE)</f>
        <v>1.08</v>
      </c>
      <c r="H1264" s="10">
        <f>VLOOKUP(A1264,away!$A$2:$E$405,3,FALSE)</f>
        <v>1.05555555555556</v>
      </c>
      <c r="I1264" s="10">
        <f>VLOOKUP(C1264,away!$B$2:$E$405,3,FALSE)</f>
        <v>1.08</v>
      </c>
      <c r="J1264" s="10">
        <f>VLOOKUP(B1264,home!$B$2:$E$405,4,FALSE)</f>
        <v>0.76</v>
      </c>
      <c r="K1264" s="12">
        <f t="shared" si="1568"/>
        <v>1.0799999999999992</v>
      </c>
      <c r="L1264" s="12">
        <f t="shared" si="1569"/>
        <v>0.86640000000000361</v>
      </c>
      <c r="M1264" s="13">
        <f t="shared" si="1570"/>
        <v>0.1427871812875281</v>
      </c>
      <c r="N1264" s="13">
        <f t="shared" si="1571"/>
        <v>0.15421015579053021</v>
      </c>
      <c r="O1264" s="13">
        <f t="shared" si="1572"/>
        <v>0.12371081386751487</v>
      </c>
      <c r="P1264" s="13">
        <f t="shared" si="1573"/>
        <v>0.13360767897691594</v>
      </c>
      <c r="Q1264" s="13">
        <f t="shared" si="1574"/>
        <v>8.3273484126886246E-2</v>
      </c>
      <c r="R1264" s="13">
        <f t="shared" si="1575"/>
        <v>5.3591524567407657E-2</v>
      </c>
      <c r="S1264" s="13">
        <f t="shared" si="1576"/>
        <v>3.125457712771209E-2</v>
      </c>
      <c r="T1264" s="13">
        <f t="shared" si="1577"/>
        <v>7.214814664753455E-2</v>
      </c>
      <c r="U1264" s="13">
        <f t="shared" si="1578"/>
        <v>5.7878846532800218E-2</v>
      </c>
      <c r="V1264" s="13">
        <f t="shared" si="1579"/>
        <v>3.2494758748139825E-3</v>
      </c>
      <c r="W1264" s="13">
        <f t="shared" si="1580"/>
        <v>2.9978454285679027E-2</v>
      </c>
      <c r="X1264" s="13">
        <f t="shared" si="1581"/>
        <v>2.5973332793112418E-2</v>
      </c>
      <c r="Y1264" s="13">
        <f t="shared" si="1582"/>
        <v>1.1251647765976345E-2</v>
      </c>
      <c r="Z1264" s="13">
        <f t="shared" si="1583"/>
        <v>1.5477232295067396E-2</v>
      </c>
      <c r="AA1264" s="13">
        <f t="shared" si="1584"/>
        <v>1.6715410878672773E-2</v>
      </c>
      <c r="AB1264" s="13">
        <f t="shared" si="1585"/>
        <v>9.0263218744832899E-3</v>
      </c>
      <c r="AC1264" s="13">
        <f t="shared" si="1586"/>
        <v>1.9003584811087192E-4</v>
      </c>
      <c r="AD1264" s="13">
        <f t="shared" si="1587"/>
        <v>8.0941826571333305E-3</v>
      </c>
      <c r="AE1264" s="13">
        <f t="shared" si="1588"/>
        <v>7.0127998541403471E-3</v>
      </c>
      <c r="AF1264" s="13">
        <f t="shared" si="1589"/>
        <v>3.0379448968136111E-3</v>
      </c>
      <c r="AG1264" s="13">
        <f t="shared" si="1590"/>
        <v>8.7735848619977452E-4</v>
      </c>
      <c r="AH1264" s="13">
        <f t="shared" si="1591"/>
        <v>3.3523685151116115E-3</v>
      </c>
      <c r="AI1264" s="13">
        <f t="shared" si="1592"/>
        <v>3.6205579963205369E-3</v>
      </c>
      <c r="AJ1264" s="13">
        <f t="shared" si="1593"/>
        <v>1.9551013180130884E-3</v>
      </c>
      <c r="AK1264" s="13">
        <f t="shared" si="1594"/>
        <v>7.0383647448471129E-4</v>
      </c>
      <c r="AL1264" s="13">
        <f t="shared" si="1595"/>
        <v>7.1127529403008355E-6</v>
      </c>
      <c r="AM1264" s="13">
        <f t="shared" si="1596"/>
        <v>1.7483434539407984E-3</v>
      </c>
      <c r="AN1264" s="13">
        <f t="shared" si="1597"/>
        <v>1.5147647684943142E-3</v>
      </c>
      <c r="AO1264" s="13">
        <f t="shared" si="1598"/>
        <v>6.5619609771173958E-4</v>
      </c>
      <c r="AP1264" s="13">
        <f t="shared" si="1599"/>
        <v>1.8950943301915119E-4</v>
      </c>
      <c r="AQ1264" s="13">
        <f t="shared" si="1600"/>
        <v>4.1047743191948306E-5</v>
      </c>
      <c r="AR1264" s="13">
        <f t="shared" si="1601"/>
        <v>5.8089841629854267E-4</v>
      </c>
      <c r="AS1264" s="13">
        <f t="shared" si="1602"/>
        <v>6.2737028960242552E-4</v>
      </c>
      <c r="AT1264" s="13">
        <f t="shared" si="1603"/>
        <v>3.3877995638530948E-4</v>
      </c>
      <c r="AU1264" s="13">
        <f t="shared" si="1604"/>
        <v>1.2196078429871133E-4</v>
      </c>
      <c r="AV1264" s="13">
        <f t="shared" si="1605"/>
        <v>3.2929411760652033E-5</v>
      </c>
      <c r="AW1264" s="13">
        <f t="shared" si="1606"/>
        <v>1.8487467442429985E-7</v>
      </c>
      <c r="AX1264" s="13">
        <f t="shared" si="1607"/>
        <v>3.1470182170934338E-4</v>
      </c>
      <c r="AY1264" s="13">
        <f t="shared" si="1608"/>
        <v>2.7265765832897628E-4</v>
      </c>
      <c r="AZ1264" s="13">
        <f t="shared" si="1609"/>
        <v>1.1811529758811301E-4</v>
      </c>
      <c r="BA1264" s="13">
        <f t="shared" si="1610"/>
        <v>3.4111697943447183E-5</v>
      </c>
      <c r="BB1264" s="13">
        <f t="shared" si="1611"/>
        <v>7.3885937745506887E-6</v>
      </c>
      <c r="BC1264" s="13">
        <f t="shared" si="1612"/>
        <v>1.2802955292541491E-6</v>
      </c>
      <c r="BD1264" s="13">
        <f t="shared" si="1613"/>
        <v>8.3881731313509877E-5</v>
      </c>
      <c r="BE1264" s="13">
        <f t="shared" si="1614"/>
        <v>9.0592269818590596E-5</v>
      </c>
      <c r="BF1264" s="13">
        <f t="shared" si="1615"/>
        <v>4.8919825702038878E-5</v>
      </c>
      <c r="BG1264" s="13">
        <f t="shared" si="1616"/>
        <v>1.7611137252733984E-5</v>
      </c>
      <c r="BH1264" s="13">
        <f t="shared" si="1617"/>
        <v>4.7550070582381723E-6</v>
      </c>
      <c r="BI1264" s="13">
        <f t="shared" si="1618"/>
        <v>1.0270815245794446E-6</v>
      </c>
      <c r="BJ1264" s="14">
        <f t="shared" si="1619"/>
        <v>0.40075562416523752</v>
      </c>
      <c r="BK1264" s="14">
        <f t="shared" si="1620"/>
        <v>0.31136871952635026</v>
      </c>
      <c r="BL1264" s="14">
        <f t="shared" si="1621"/>
        <v>0.27250350793582412</v>
      </c>
      <c r="BM1264" s="14">
        <f t="shared" si="1622"/>
        <v>0.30865177252204168</v>
      </c>
      <c r="BN1264" s="14">
        <f t="shared" si="1623"/>
        <v>0.69118083861678303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1.1111111111111101</v>
      </c>
      <c r="F1265" s="10">
        <f>VLOOKUP(B1265,home!$B$2:$E$405,3,FALSE)</f>
        <v>1.1299999999999999</v>
      </c>
      <c r="G1265" s="10">
        <f>VLOOKUP(C1265,away!$B$2:$E$405,4,FALSE)</f>
        <v>0.9</v>
      </c>
      <c r="H1265" s="10">
        <f>VLOOKUP(A1265,away!$A$2:$E$405,3,FALSE)</f>
        <v>1.05555555555556</v>
      </c>
      <c r="I1265" s="10">
        <f>VLOOKUP(C1265,away!$B$2:$E$405,3,FALSE)</f>
        <v>1.26</v>
      </c>
      <c r="J1265" s="10">
        <f>VLOOKUP(B1265,home!$B$2:$E$405,4,FALSE)</f>
        <v>0.71</v>
      </c>
      <c r="K1265" s="12">
        <f t="shared" si="1568"/>
        <v>1.1299999999999988</v>
      </c>
      <c r="L1265" s="12">
        <f t="shared" si="1569"/>
        <v>0.94430000000000391</v>
      </c>
      <c r="M1265" s="13">
        <f t="shared" si="1570"/>
        <v>0.12564434776094577</v>
      </c>
      <c r="N1265" s="13">
        <f t="shared" si="1571"/>
        <v>0.14197811296986856</v>
      </c>
      <c r="O1265" s="13">
        <f t="shared" si="1572"/>
        <v>0.11864595759066157</v>
      </c>
      <c r="P1265" s="13">
        <f t="shared" si="1573"/>
        <v>0.13406993207744744</v>
      </c>
      <c r="Q1265" s="13">
        <f t="shared" si="1574"/>
        <v>8.0217633827975671E-2</v>
      </c>
      <c r="R1265" s="13">
        <f t="shared" si="1575"/>
        <v>5.6018688876431084E-2</v>
      </c>
      <c r="S1265" s="13">
        <f t="shared" si="1576"/>
        <v>3.5765131913157354E-2</v>
      </c>
      <c r="T1265" s="13">
        <f t="shared" si="1577"/>
        <v>7.5749511623757732E-2</v>
      </c>
      <c r="U1265" s="13">
        <f t="shared" si="1578"/>
        <v>6.3301118430367065E-2</v>
      </c>
      <c r="V1265" s="13">
        <f t="shared" si="1579"/>
        <v>4.2403895437913217E-3</v>
      </c>
      <c r="W1265" s="13">
        <f t="shared" si="1580"/>
        <v>3.0215308741870797E-2</v>
      </c>
      <c r="X1265" s="13">
        <f t="shared" si="1581"/>
        <v>2.853231604494871E-2</v>
      </c>
      <c r="Y1265" s="13">
        <f t="shared" si="1582"/>
        <v>1.347153302062259E-2</v>
      </c>
      <c r="Z1265" s="13">
        <f t="shared" si="1583"/>
        <v>1.7632815968671368E-2</v>
      </c>
      <c r="AA1265" s="13">
        <f t="shared" si="1584"/>
        <v>1.9925082044598627E-2</v>
      </c>
      <c r="AB1265" s="13">
        <f t="shared" si="1585"/>
        <v>1.1257671355198213E-2</v>
      </c>
      <c r="AC1265" s="13">
        <f t="shared" si="1586"/>
        <v>2.8279661413802731E-4</v>
      </c>
      <c r="AD1265" s="13">
        <f t="shared" si="1587"/>
        <v>8.5358247195784914E-3</v>
      </c>
      <c r="AE1265" s="13">
        <f t="shared" si="1588"/>
        <v>8.0603792826980034E-3</v>
      </c>
      <c r="AF1265" s="13">
        <f t="shared" si="1589"/>
        <v>3.8057080783258776E-3</v>
      </c>
      <c r="AG1265" s="13">
        <f t="shared" si="1590"/>
        <v>1.1979100461210472E-3</v>
      </c>
      <c r="AH1265" s="13">
        <f t="shared" si="1591"/>
        <v>4.1626670298041089E-3</v>
      </c>
      <c r="AI1265" s="13">
        <f t="shared" si="1592"/>
        <v>4.7038137436786389E-3</v>
      </c>
      <c r="AJ1265" s="13">
        <f t="shared" si="1593"/>
        <v>2.6576547651784282E-3</v>
      </c>
      <c r="AK1265" s="13">
        <f t="shared" si="1594"/>
        <v>1.0010499615505401E-3</v>
      </c>
      <c r="AL1265" s="13">
        <f t="shared" si="1595"/>
        <v>1.2070426891420399E-5</v>
      </c>
      <c r="AM1265" s="13">
        <f t="shared" si="1596"/>
        <v>1.929096386624735E-3</v>
      </c>
      <c r="AN1265" s="13">
        <f t="shared" si="1597"/>
        <v>1.8216457178897446E-3</v>
      </c>
      <c r="AO1265" s="13">
        <f t="shared" si="1598"/>
        <v>8.6009002570164642E-4</v>
      </c>
      <c r="AP1265" s="13">
        <f t="shared" si="1599"/>
        <v>2.7072767042335611E-4</v>
      </c>
      <c r="AQ1265" s="13">
        <f t="shared" si="1600"/>
        <v>6.3912034795194037E-5</v>
      </c>
      <c r="AR1265" s="13">
        <f t="shared" si="1601"/>
        <v>7.8616129524880756E-4</v>
      </c>
      <c r="AS1265" s="13">
        <f t="shared" si="1602"/>
        <v>8.883622636311517E-4</v>
      </c>
      <c r="AT1265" s="13">
        <f t="shared" si="1603"/>
        <v>5.0192467895160029E-4</v>
      </c>
      <c r="AU1265" s="13">
        <f t="shared" si="1604"/>
        <v>1.8905829573843586E-4</v>
      </c>
      <c r="AV1265" s="13">
        <f t="shared" si="1605"/>
        <v>5.3408968546108076E-5</v>
      </c>
      <c r="AW1265" s="13">
        <f t="shared" si="1606"/>
        <v>3.5777382356478373E-7</v>
      </c>
      <c r="AX1265" s="13">
        <f t="shared" si="1607"/>
        <v>3.6331315281432525E-4</v>
      </c>
      <c r="AY1265" s="13">
        <f t="shared" si="1608"/>
        <v>3.4307661020256875E-4</v>
      </c>
      <c r="AZ1265" s="13">
        <f t="shared" si="1609"/>
        <v>1.619836215071435E-4</v>
      </c>
      <c r="BA1265" s="13">
        <f t="shared" si="1610"/>
        <v>5.0987044596398756E-5</v>
      </c>
      <c r="BB1265" s="13">
        <f t="shared" si="1611"/>
        <v>1.2036766553094883E-5</v>
      </c>
      <c r="BC1265" s="13">
        <f t="shared" si="1612"/>
        <v>2.2732637312175097E-6</v>
      </c>
      <c r="BD1265" s="13">
        <f t="shared" si="1613"/>
        <v>1.2372868518390864E-4</v>
      </c>
      <c r="BE1265" s="13">
        <f t="shared" si="1614"/>
        <v>1.3981341425781661E-4</v>
      </c>
      <c r="BF1265" s="13">
        <f t="shared" si="1615"/>
        <v>7.8994579055666314E-5</v>
      </c>
      <c r="BG1265" s="13">
        <f t="shared" si="1616"/>
        <v>2.9754624777634278E-5</v>
      </c>
      <c r="BH1265" s="13">
        <f t="shared" si="1617"/>
        <v>8.4056814996816741E-6</v>
      </c>
      <c r="BI1265" s="13">
        <f t="shared" si="1618"/>
        <v>1.8996840189280542E-6</v>
      </c>
      <c r="BJ1265" s="14">
        <f t="shared" si="1619"/>
        <v>0.39764338065060684</v>
      </c>
      <c r="BK1265" s="14">
        <f t="shared" si="1620"/>
        <v>0.30035774494657391</v>
      </c>
      <c r="BL1265" s="14">
        <f t="shared" si="1621"/>
        <v>0.28447521596837805</v>
      </c>
      <c r="BM1265" s="14">
        <f t="shared" si="1622"/>
        <v>0.34319176559452119</v>
      </c>
      <c r="BN1265" s="14">
        <f t="shared" si="1623"/>
        <v>0.65657467310333006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1.1111111111111101</v>
      </c>
      <c r="F1266" s="10">
        <f>VLOOKUP(B1266,home!$B$2:$E$405,3,FALSE)</f>
        <v>0.72</v>
      </c>
      <c r="G1266" s="10">
        <f>VLOOKUP(C1266,away!$B$2:$E$405,4,FALSE)</f>
        <v>1.44</v>
      </c>
      <c r="H1266" s="10">
        <f>VLOOKUP(A1266,away!$A$2:$E$405,3,FALSE)</f>
        <v>1.05555555555556</v>
      </c>
      <c r="I1266" s="10">
        <f>VLOOKUP(C1266,away!$B$2:$E$405,3,FALSE)</f>
        <v>0.72</v>
      </c>
      <c r="J1266" s="10">
        <f>VLOOKUP(B1266,home!$B$2:$E$405,4,FALSE)</f>
        <v>1.89</v>
      </c>
      <c r="K1266" s="12">
        <f t="shared" si="1568"/>
        <v>1.1519999999999988</v>
      </c>
      <c r="L1266" s="12">
        <f t="shared" si="1569"/>
        <v>1.4364000000000061</v>
      </c>
      <c r="M1266" s="13">
        <f t="shared" si="1570"/>
        <v>7.51401682263486E-2</v>
      </c>
      <c r="N1266" s="13">
        <f t="shared" si="1571"/>
        <v>8.6561473796753496E-2</v>
      </c>
      <c r="O1266" s="13">
        <f t="shared" si="1572"/>
        <v>0.10793133764032757</v>
      </c>
      <c r="P1266" s="13">
        <f t="shared" si="1573"/>
        <v>0.12433690096165723</v>
      </c>
      <c r="Q1266" s="13">
        <f t="shared" si="1574"/>
        <v>4.985940890692997E-2</v>
      </c>
      <c r="R1266" s="13">
        <f t="shared" si="1575"/>
        <v>7.7516286693283615E-2</v>
      </c>
      <c r="S1266" s="13">
        <f t="shared" si="1576"/>
        <v>5.1436087067901627E-2</v>
      </c>
      <c r="T1266" s="13">
        <f t="shared" si="1577"/>
        <v>7.1618054953914503E-2</v>
      </c>
      <c r="U1266" s="13">
        <f t="shared" si="1578"/>
        <v>8.9298762270662635E-2</v>
      </c>
      <c r="V1266" s="13">
        <f t="shared" si="1579"/>
        <v>9.45699781943477E-3</v>
      </c>
      <c r="W1266" s="13">
        <f t="shared" si="1580"/>
        <v>1.9146013020261095E-2</v>
      </c>
      <c r="X1266" s="13">
        <f t="shared" si="1581"/>
        <v>2.7501333102303151E-2</v>
      </c>
      <c r="Y1266" s="13">
        <f t="shared" si="1582"/>
        <v>1.9751457434074214E-2</v>
      </c>
      <c r="Z1266" s="13">
        <f t="shared" si="1583"/>
        <v>3.7114798068744341E-2</v>
      </c>
      <c r="AA1266" s="13">
        <f t="shared" si="1584"/>
        <v>4.2756247375193436E-2</v>
      </c>
      <c r="AB1266" s="13">
        <f t="shared" si="1585"/>
        <v>2.4627598488111396E-2</v>
      </c>
      <c r="AC1266" s="13">
        <f t="shared" si="1586"/>
        <v>9.780502800842022E-4</v>
      </c>
      <c r="AD1266" s="13">
        <f t="shared" si="1587"/>
        <v>5.514051749835186E-3</v>
      </c>
      <c r="AE1266" s="13">
        <f t="shared" si="1588"/>
        <v>7.9203839334632941E-3</v>
      </c>
      <c r="AF1266" s="13">
        <f t="shared" si="1589"/>
        <v>5.6884197410133636E-3</v>
      </c>
      <c r="AG1266" s="13">
        <f t="shared" si="1590"/>
        <v>2.7236153719972091E-3</v>
      </c>
      <c r="AH1266" s="13">
        <f t="shared" si="1591"/>
        <v>1.3327923986486152E-2</v>
      </c>
      <c r="AI1266" s="13">
        <f t="shared" si="1592"/>
        <v>1.5353768432432031E-2</v>
      </c>
      <c r="AJ1266" s="13">
        <f t="shared" si="1593"/>
        <v>8.8437706170808421E-3</v>
      </c>
      <c r="AK1266" s="13">
        <f t="shared" si="1594"/>
        <v>3.3960079169590412E-3</v>
      </c>
      <c r="AL1266" s="13">
        <f t="shared" si="1595"/>
        <v>6.4736475140180833E-5</v>
      </c>
      <c r="AM1266" s="13">
        <f t="shared" si="1596"/>
        <v>1.2704375231620251E-3</v>
      </c>
      <c r="AN1266" s="13">
        <f t="shared" si="1597"/>
        <v>1.8248564582699404E-3</v>
      </c>
      <c r="AO1266" s="13">
        <f t="shared" si="1598"/>
        <v>1.3106119083294771E-3</v>
      </c>
      <c r="AP1266" s="13">
        <f t="shared" si="1599"/>
        <v>6.2752098170815607E-4</v>
      </c>
      <c r="AQ1266" s="13">
        <f t="shared" si="1600"/>
        <v>2.2534278453139984E-4</v>
      </c>
      <c r="AR1266" s="13">
        <f t="shared" si="1601"/>
        <v>3.828846002837759E-3</v>
      </c>
      <c r="AS1266" s="13">
        <f t="shared" si="1602"/>
        <v>4.4108305952690937E-3</v>
      </c>
      <c r="AT1266" s="13">
        <f t="shared" si="1603"/>
        <v>2.5406384228749954E-3</v>
      </c>
      <c r="AU1266" s="13">
        <f t="shared" si="1604"/>
        <v>9.7560515438399771E-4</v>
      </c>
      <c r="AV1266" s="13">
        <f t="shared" si="1605"/>
        <v>2.8097428446259088E-4</v>
      </c>
      <c r="AW1266" s="13">
        <f t="shared" si="1606"/>
        <v>2.9755991325233916E-6</v>
      </c>
      <c r="AX1266" s="13">
        <f t="shared" si="1607"/>
        <v>2.4392400444710855E-4</v>
      </c>
      <c r="AY1266" s="13">
        <f t="shared" si="1608"/>
        <v>3.5037243998782818E-4</v>
      </c>
      <c r="AZ1266" s="13">
        <f t="shared" si="1609"/>
        <v>2.5163748639925933E-4</v>
      </c>
      <c r="BA1266" s="13">
        <f t="shared" si="1610"/>
        <v>1.2048402848796583E-4</v>
      </c>
      <c r="BB1266" s="13">
        <f t="shared" si="1611"/>
        <v>4.3265814630028724E-5</v>
      </c>
      <c r="BC1266" s="13">
        <f t="shared" si="1612"/>
        <v>1.2429403226914707E-5</v>
      </c>
      <c r="BD1266" s="13">
        <f t="shared" si="1613"/>
        <v>9.1662573307936264E-4</v>
      </c>
      <c r="BE1266" s="13">
        <f t="shared" si="1614"/>
        <v>1.0559528445074247E-3</v>
      </c>
      <c r="BF1266" s="13">
        <f t="shared" si="1615"/>
        <v>6.0822883843627607E-4</v>
      </c>
      <c r="BG1266" s="13">
        <f t="shared" si="1616"/>
        <v>2.3355987395952987E-4</v>
      </c>
      <c r="BH1266" s="13">
        <f t="shared" si="1617"/>
        <v>6.7265243700344492E-5</v>
      </c>
      <c r="BI1266" s="13">
        <f t="shared" si="1618"/>
        <v>1.5497912148559346E-5</v>
      </c>
      <c r="BJ1266" s="14">
        <f t="shared" si="1619"/>
        <v>0.30256509484372562</v>
      </c>
      <c r="BK1266" s="14">
        <f t="shared" si="1620"/>
        <v>0.26176331327055441</v>
      </c>
      <c r="BL1266" s="14">
        <f t="shared" si="1621"/>
        <v>0.39798572832619666</v>
      </c>
      <c r="BM1266" s="14">
        <f t="shared" si="1622"/>
        <v>0.47773596144306524</v>
      </c>
      <c r="BN1266" s="14">
        <f t="shared" si="1623"/>
        <v>0.52134557622530053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1.62</v>
      </c>
      <c r="F1267" s="10">
        <f>VLOOKUP(B1267,home!$B$2:$E$405,3,FALSE)</f>
        <v>1.23</v>
      </c>
      <c r="G1267" s="10">
        <f>VLOOKUP(C1267,away!$B$2:$E$405,4,FALSE)</f>
        <v>1.65</v>
      </c>
      <c r="H1267" s="10">
        <f>VLOOKUP(A1267,away!$A$2:$E$405,3,FALSE)</f>
        <v>1.56</v>
      </c>
      <c r="I1267" s="10">
        <f>VLOOKUP(C1267,away!$B$2:$E$405,3,FALSE)</f>
        <v>1.03</v>
      </c>
      <c r="J1267" s="10">
        <f>VLOOKUP(B1267,home!$B$2:$E$405,4,FALSE)</f>
        <v>0.85</v>
      </c>
      <c r="K1267" s="12">
        <f t="shared" si="1568"/>
        <v>3.2877900000000002</v>
      </c>
      <c r="L1267" s="12">
        <f t="shared" si="1569"/>
        <v>1.36578</v>
      </c>
      <c r="M1267" s="13">
        <f t="shared" si="1570"/>
        <v>9.527527870038667E-3</v>
      </c>
      <c r="N1267" s="13">
        <f t="shared" si="1571"/>
        <v>3.1324510855834438E-2</v>
      </c>
      <c r="O1267" s="13">
        <f t="shared" si="1572"/>
        <v>1.3012507014341411E-2</v>
      </c>
      <c r="P1267" s="13">
        <f t="shared" si="1573"/>
        <v>4.2782390436681556E-2</v>
      </c>
      <c r="Q1267" s="13">
        <f t="shared" si="1574"/>
        <v>5.1494206773351946E-2</v>
      </c>
      <c r="R1267" s="13">
        <f t="shared" si="1575"/>
        <v>8.8861109150236064E-3</v>
      </c>
      <c r="S1267" s="13">
        <f t="shared" si="1576"/>
        <v>4.8027488254128635E-2</v>
      </c>
      <c r="T1267" s="13">
        <f t="shared" si="1577"/>
        <v>7.0329757726908623E-2</v>
      </c>
      <c r="U1267" s="13">
        <f t="shared" si="1578"/>
        <v>2.921566660530547E-2</v>
      </c>
      <c r="V1267" s="13">
        <f t="shared" si="1579"/>
        <v>2.3962503206020593E-2</v>
      </c>
      <c r="W1267" s="13">
        <f t="shared" si="1580"/>
        <v>5.6434046029119604E-2</v>
      </c>
      <c r="X1267" s="13">
        <f t="shared" si="1581"/>
        <v>7.707649138565098E-2</v>
      </c>
      <c r="Y1267" s="13">
        <f t="shared" si="1582"/>
        <v>5.2634765202347195E-2</v>
      </c>
      <c r="Z1267" s="13">
        <f t="shared" si="1583"/>
        <v>4.0454908551736486E-3</v>
      </c>
      <c r="AA1267" s="13">
        <f t="shared" si="1584"/>
        <v>1.3300724378731373E-2</v>
      </c>
      <c r="AB1267" s="13">
        <f t="shared" si="1585"/>
        <v>2.186499430257461E-2</v>
      </c>
      <c r="AC1267" s="13">
        <f t="shared" si="1586"/>
        <v>6.7250732691640858E-3</v>
      </c>
      <c r="AD1267" s="13">
        <f t="shared" si="1587"/>
        <v>4.6385823048519785E-2</v>
      </c>
      <c r="AE1267" s="13">
        <f t="shared" si="1588"/>
        <v>6.3352829403207356E-2</v>
      </c>
      <c r="AF1267" s="13">
        <f t="shared" si="1589"/>
        <v>4.3263013671156272E-2</v>
      </c>
      <c r="AG1267" s="13">
        <f t="shared" si="1590"/>
        <v>1.9695919603930613E-2</v>
      </c>
      <c r="AH1267" s="13">
        <f t="shared" si="1591"/>
        <v>1.3813126250447659E-3</v>
      </c>
      <c r="AI1267" s="13">
        <f t="shared" si="1592"/>
        <v>4.5414658354959317E-3</v>
      </c>
      <c r="AJ1267" s="13">
        <f t="shared" si="1593"/>
        <v>7.4656929796425853E-3</v>
      </c>
      <c r="AK1267" s="13">
        <f t="shared" si="1594"/>
        <v>8.1818769071796988E-3</v>
      </c>
      <c r="AL1267" s="13">
        <f t="shared" si="1595"/>
        <v>1.2079301755556055E-3</v>
      </c>
      <c r="AM1267" s="13">
        <f t="shared" si="1596"/>
        <v>3.0501369032138584E-2</v>
      </c>
      <c r="AN1267" s="13">
        <f t="shared" si="1597"/>
        <v>4.1658159796714236E-2</v>
      </c>
      <c r="AO1267" s="13">
        <f t="shared" si="1598"/>
        <v>2.8447940743578187E-2</v>
      </c>
      <c r="AP1267" s="13">
        <f t="shared" si="1599"/>
        <v>1.2951209502921409E-2</v>
      </c>
      <c r="AQ1267" s="13">
        <f t="shared" si="1600"/>
        <v>4.4221257287249995E-3</v>
      </c>
      <c r="AR1267" s="13">
        <f t="shared" si="1601"/>
        <v>3.7731383140672797E-4</v>
      </c>
      <c r="AS1267" s="13">
        <f t="shared" si="1602"/>
        <v>1.2405286417607264E-3</v>
      </c>
      <c r="AT1267" s="13">
        <f t="shared" si="1603"/>
        <v>2.0392988315472492E-3</v>
      </c>
      <c r="AU1267" s="13">
        <f t="shared" si="1604"/>
        <v>2.2349287684575773E-3</v>
      </c>
      <c r="AV1267" s="13">
        <f t="shared" si="1605"/>
        <v>1.8369941139117845E-3</v>
      </c>
      <c r="AW1267" s="13">
        <f t="shared" si="1606"/>
        <v>1.5066908429211848E-4</v>
      </c>
      <c r="AX1267" s="13">
        <f t="shared" si="1607"/>
        <v>1.6713682681695808E-2</v>
      </c>
      <c r="AY1267" s="13">
        <f t="shared" si="1608"/>
        <v>2.2827213533006499E-2</v>
      </c>
      <c r="AZ1267" s="13">
        <f t="shared" si="1609"/>
        <v>1.5588475849554809E-2</v>
      </c>
      <c r="BA1267" s="13">
        <f t="shared" si="1610"/>
        <v>7.0968095152683245E-3</v>
      </c>
      <c r="BB1267" s="13">
        <f t="shared" si="1611"/>
        <v>2.4231701249407926E-3</v>
      </c>
      <c r="BC1267" s="13">
        <f t="shared" si="1612"/>
        <v>6.6190345864832693E-4</v>
      </c>
      <c r="BD1267" s="13">
        <f t="shared" si="1613"/>
        <v>8.5887947443113384E-5</v>
      </c>
      <c r="BE1267" s="13">
        <f t="shared" si="1614"/>
        <v>2.8238153472399382E-4</v>
      </c>
      <c r="BF1267" s="13">
        <f t="shared" si="1615"/>
        <v>4.6420559302509982E-4</v>
      </c>
      <c r="BG1267" s="13">
        <f t="shared" si="1616"/>
        <v>5.0873683556399763E-4</v>
      </c>
      <c r="BH1267" s="13">
        <f t="shared" si="1617"/>
        <v>4.1815497014973898E-4</v>
      </c>
      <c r="BI1267" s="13">
        <f t="shared" si="1618"/>
        <v>2.7496114586172217E-4</v>
      </c>
      <c r="BJ1267" s="14">
        <f t="shared" si="1619"/>
        <v>0.69528342366721896</v>
      </c>
      <c r="BK1267" s="14">
        <f t="shared" si="1620"/>
        <v>0.15506012674459563</v>
      </c>
      <c r="BL1267" s="14">
        <f t="shared" si="1621"/>
        <v>0.11761374377719117</v>
      </c>
      <c r="BM1267" s="14">
        <f t="shared" si="1622"/>
        <v>0.7922989867301935</v>
      </c>
      <c r="BN1267" s="14">
        <f t="shared" si="1623"/>
        <v>0.15702725386527164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1.62</v>
      </c>
      <c r="F1268" s="10">
        <f>VLOOKUP(B1268,home!$B$2:$E$405,3,FALSE)</f>
        <v>0.62</v>
      </c>
      <c r="G1268" s="10">
        <f>VLOOKUP(C1268,away!$B$2:$E$405,4,FALSE)</f>
        <v>1.23</v>
      </c>
      <c r="H1268" s="10">
        <f>VLOOKUP(A1268,away!$A$2:$E$405,3,FALSE)</f>
        <v>1.56</v>
      </c>
      <c r="I1268" s="10">
        <f>VLOOKUP(C1268,away!$B$2:$E$405,3,FALSE)</f>
        <v>1.03</v>
      </c>
      <c r="J1268" s="10">
        <f>VLOOKUP(B1268,home!$B$2:$E$405,4,FALSE)</f>
        <v>0.64</v>
      </c>
      <c r="K1268" s="12">
        <f t="shared" si="1568"/>
        <v>1.235412</v>
      </c>
      <c r="L1268" s="12">
        <f t="shared" si="1569"/>
        <v>1.0283519999999999</v>
      </c>
      <c r="M1268" s="13">
        <f t="shared" si="1570"/>
        <v>0.10395844780653957</v>
      </c>
      <c r="N1268" s="13">
        <f t="shared" si="1571"/>
        <v>0.12843151392157265</v>
      </c>
      <c r="O1268" s="13">
        <f t="shared" si="1572"/>
        <v>0.10690587771875057</v>
      </c>
      <c r="P1268" s="13">
        <f t="shared" si="1573"/>
        <v>0.13207280420427706</v>
      </c>
      <c r="Q1268" s="13">
        <f t="shared" si="1574"/>
        <v>7.933291673843898E-2</v>
      </c>
      <c r="R1268" s="13">
        <f t="shared" si="1575"/>
        <v>5.4968436581916282E-2</v>
      </c>
      <c r="S1268" s="13">
        <f t="shared" si="1576"/>
        <v>4.1947590548009402E-2</v>
      </c>
      <c r="T1268" s="13">
        <f t="shared" si="1577"/>
        <v>8.1582163593807197E-2</v>
      </c>
      <c r="U1268" s="13">
        <f t="shared" si="1578"/>
        <v>6.7908666174538362E-2</v>
      </c>
      <c r="V1268" s="13">
        <f t="shared" si="1579"/>
        <v>5.9213144291802794E-3</v>
      </c>
      <c r="W1268" s="13">
        <f t="shared" si="1580"/>
        <v>3.2669612444556108E-2</v>
      </c>
      <c r="X1268" s="13">
        <f t="shared" si="1581"/>
        <v>3.3595861296584165E-2</v>
      </c>
      <c r="Y1268" s="13">
        <f t="shared" si="1582"/>
        <v>1.7274185578032456E-2</v>
      </c>
      <c r="Z1268" s="13">
        <f t="shared" si="1583"/>
        <v>1.8842300565295598E-2</v>
      </c>
      <c r="AA1268" s="13">
        <f t="shared" si="1584"/>
        <v>2.3278004225972964E-2</v>
      </c>
      <c r="AB1268" s="13">
        <f t="shared" si="1585"/>
        <v>1.4378962878408858E-2</v>
      </c>
      <c r="AC1268" s="13">
        <f t="shared" si="1586"/>
        <v>4.7016657721050823E-4</v>
      </c>
      <c r="AD1268" s="13">
        <f t="shared" si="1587"/>
        <v>1.0090107812338491E-2</v>
      </c>
      <c r="AE1268" s="13">
        <f t="shared" si="1588"/>
        <v>1.0376182549033912E-2</v>
      </c>
      <c r="AF1268" s="13">
        <f t="shared" si="1589"/>
        <v>5.3351840383320595E-3</v>
      </c>
      <c r="AG1268" s="13">
        <f t="shared" si="1590"/>
        <v>1.8288157253956172E-3</v>
      </c>
      <c r="AH1268" s="13">
        <f t="shared" si="1591"/>
        <v>4.8441293677307122E-3</v>
      </c>
      <c r="AI1268" s="13">
        <f t="shared" si="1592"/>
        <v>5.984495550446934E-3</v>
      </c>
      <c r="AJ1268" s="13">
        <f t="shared" si="1593"/>
        <v>3.6966588084843747E-3</v>
      </c>
      <c r="AK1268" s="13">
        <f t="shared" si="1594"/>
        <v>1.5222988839690989E-3</v>
      </c>
      <c r="AL1268" s="13">
        <f t="shared" si="1595"/>
        <v>2.3892706982649775E-5</v>
      </c>
      <c r="AM1268" s="13">
        <f t="shared" si="1596"/>
        <v>2.49308805453134E-3</v>
      </c>
      <c r="AN1268" s="13">
        <f t="shared" si="1597"/>
        <v>2.5637720870534124E-3</v>
      </c>
      <c r="AO1268" s="13">
        <f t="shared" si="1598"/>
        <v>1.3182300766327753E-3</v>
      </c>
      <c r="AP1268" s="13">
        <f t="shared" si="1599"/>
        <v>4.5186817858848934E-4</v>
      </c>
      <c r="AQ1268" s="13">
        <f t="shared" si="1600"/>
        <v>1.161698862969575E-4</v>
      </c>
      <c r="AR1268" s="13">
        <f t="shared" si="1601"/>
        <v>9.962940247129229E-4</v>
      </c>
      <c r="AS1268" s="13">
        <f t="shared" si="1602"/>
        <v>1.2308335936586415E-3</v>
      </c>
      <c r="AT1268" s="13">
        <f t="shared" si="1603"/>
        <v>7.6029329580450502E-4</v>
      </c>
      <c r="AU1268" s="13">
        <f t="shared" si="1604"/>
        <v>3.1309182038547823E-4</v>
      </c>
      <c r="AV1268" s="13">
        <f t="shared" si="1605"/>
        <v>9.6699348001516144E-5</v>
      </c>
      <c r="AW1268" s="13">
        <f t="shared" si="1606"/>
        <v>8.4317256819923565E-7</v>
      </c>
      <c r="AX1268" s="13">
        <f t="shared" si="1607"/>
        <v>5.1333181660411127E-4</v>
      </c>
      <c r="AY1268" s="13">
        <f t="shared" si="1608"/>
        <v>5.2788580026847103E-4</v>
      </c>
      <c r="AZ1268" s="13">
        <f t="shared" si="1609"/>
        <v>2.7142620923884133E-4</v>
      </c>
      <c r="BA1268" s="13">
        <f t="shared" si="1610"/>
        <v>9.3040561707727007E-5</v>
      </c>
      <c r="BB1268" s="13">
        <f t="shared" si="1611"/>
        <v>2.391961192831611E-5</v>
      </c>
      <c r="BC1268" s="13">
        <f t="shared" si="1612"/>
        <v>4.9195561531415476E-6</v>
      </c>
      <c r="BD1268" s="13">
        <f t="shared" si="1613"/>
        <v>1.7075682548359721E-4</v>
      </c>
      <c r="BE1268" s="13">
        <f t="shared" si="1614"/>
        <v>2.1095503128434179E-4</v>
      </c>
      <c r="BF1268" s="13">
        <f t="shared" si="1615"/>
        <v>1.3030818855452566E-4</v>
      </c>
      <c r="BG1268" s="13">
        <f t="shared" si="1616"/>
        <v>5.3661433279507867E-5</v>
      </c>
      <c r="BH1268" s="13">
        <f t="shared" si="1617"/>
        <v>1.6573494652675847E-5</v>
      </c>
      <c r="BI1268" s="13">
        <f t="shared" si="1618"/>
        <v>4.0950188351703083E-6</v>
      </c>
      <c r="BJ1268" s="14">
        <f t="shared" si="1619"/>
        <v>0.40889419553709527</v>
      </c>
      <c r="BK1268" s="14">
        <f t="shared" si="1620"/>
        <v>0.28492210207246793</v>
      </c>
      <c r="BL1268" s="14">
        <f t="shared" si="1621"/>
        <v>0.287471092264871</v>
      </c>
      <c r="BM1268" s="14">
        <f t="shared" si="1622"/>
        <v>0.39393265084053453</v>
      </c>
      <c r="BN1268" s="14">
        <f t="shared" si="1623"/>
        <v>0.60566999697149515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1.62</v>
      </c>
      <c r="F1269" s="10">
        <f>VLOOKUP(B1269,home!$B$2:$E$405,3,FALSE)</f>
        <v>0.93</v>
      </c>
      <c r="G1269" s="10">
        <f>VLOOKUP(C1269,away!$B$2:$E$405,4,FALSE)</f>
        <v>0.82</v>
      </c>
      <c r="H1269" s="10">
        <f>VLOOKUP(A1269,away!$A$2:$E$405,3,FALSE)</f>
        <v>1.56</v>
      </c>
      <c r="I1269" s="10">
        <f>VLOOKUP(C1269,away!$B$2:$E$405,3,FALSE)</f>
        <v>1.65</v>
      </c>
      <c r="J1269" s="10">
        <f>VLOOKUP(B1269,home!$B$2:$E$405,4,FALSE)</f>
        <v>1.28</v>
      </c>
      <c r="K1269" s="12">
        <f t="shared" si="1568"/>
        <v>1.235412</v>
      </c>
      <c r="L1269" s="12">
        <f t="shared" si="1569"/>
        <v>3.2947199999999999</v>
      </c>
      <c r="M1269" s="13">
        <f t="shared" si="1570"/>
        <v>1.0779253117418602E-2</v>
      </c>
      <c r="N1269" s="13">
        <f t="shared" si="1571"/>
        <v>1.331681865229635E-2</v>
      </c>
      <c r="O1269" s="13">
        <f t="shared" si="1572"/>
        <v>3.5514620831021415E-2</v>
      </c>
      <c r="P1269" s="13">
        <f t="shared" si="1573"/>
        <v>4.387518875009383E-2</v>
      </c>
      <c r="Q1269" s="13">
        <f t="shared" si="1574"/>
        <v>8.2258787824353707E-3</v>
      </c>
      <c r="R1269" s="13">
        <f t="shared" si="1575"/>
        <v>5.8505365772191453E-2</v>
      </c>
      <c r="S1269" s="13">
        <f t="shared" si="1576"/>
        <v>4.4646696920624979E-2</v>
      </c>
      <c r="T1269" s="13">
        <f t="shared" si="1577"/>
        <v>2.7101967342065464E-2</v>
      </c>
      <c r="U1269" s="13">
        <f t="shared" si="1578"/>
        <v>7.2278230939354593E-2</v>
      </c>
      <c r="V1269" s="13">
        <f t="shared" si="1579"/>
        <v>2.0191898405024628E-2</v>
      </c>
      <c r="W1269" s="13">
        <f t="shared" si="1580"/>
        <v>3.3874497861220141E-3</v>
      </c>
      <c r="X1269" s="13">
        <f t="shared" si="1581"/>
        <v>1.1160698559331921E-2</v>
      </c>
      <c r="Y1269" s="13">
        <f t="shared" si="1582"/>
        <v>1.838568837870104E-2</v>
      </c>
      <c r="Z1269" s="13">
        <f t="shared" si="1583"/>
        <v>6.4252932905651539E-2</v>
      </c>
      <c r="AA1269" s="13">
        <f t="shared" si="1584"/>
        <v>7.9378844346836772E-2</v>
      </c>
      <c r="AB1269" s="13">
        <f t="shared" si="1585"/>
        <v>4.9032788426107164E-2</v>
      </c>
      <c r="AC1269" s="13">
        <f t="shared" si="1586"/>
        <v>5.13673897493636E-3</v>
      </c>
      <c r="AD1269" s="13">
        <f t="shared" si="1587"/>
        <v>1.0462240287931427E-3</v>
      </c>
      <c r="AE1269" s="13">
        <f t="shared" si="1588"/>
        <v>3.4470152321453432E-3</v>
      </c>
      <c r="AF1269" s="13">
        <f t="shared" si="1589"/>
        <v>5.6784750128269536E-3</v>
      </c>
      <c r="AG1269" s="13">
        <f t="shared" si="1590"/>
        <v>6.236328398087073E-3</v>
      </c>
      <c r="AH1269" s="13">
        <f t="shared" si="1591"/>
        <v>5.2923855775727051E-2</v>
      </c>
      <c r="AI1269" s="13">
        <f t="shared" si="1592"/>
        <v>6.5382766511602505E-2</v>
      </c>
      <c r="AJ1269" s="13">
        <f t="shared" si="1593"/>
        <v>4.0387327170815945E-2</v>
      </c>
      <c r="AK1269" s="13">
        <f t="shared" si="1594"/>
        <v>1.6631662878250682E-2</v>
      </c>
      <c r="AL1269" s="13">
        <f t="shared" si="1595"/>
        <v>8.3633027123596667E-4</v>
      </c>
      <c r="AM1269" s="13">
        <f t="shared" si="1596"/>
        <v>2.5850354397187838E-4</v>
      </c>
      <c r="AN1269" s="13">
        <f t="shared" si="1597"/>
        <v>8.5169679639502717E-4</v>
      </c>
      <c r="AO1269" s="13">
        <f t="shared" si="1598"/>
        <v>1.4030512345093124E-3</v>
      </c>
      <c r="AP1269" s="13">
        <f t="shared" si="1599"/>
        <v>1.5408869877875069E-3</v>
      </c>
      <c r="AQ1269" s="13">
        <f t="shared" si="1600"/>
        <v>1.2691977941008137E-3</v>
      </c>
      <c r="AR1269" s="13">
        <f t="shared" si="1601"/>
        <v>3.4873857220280691E-2</v>
      </c>
      <c r="AS1269" s="13">
        <f t="shared" si="1602"/>
        <v>4.3083581696221403E-2</v>
      </c>
      <c r="AT1269" s="13">
        <f t="shared" si="1603"/>
        <v>2.6612986915246148E-2</v>
      </c>
      <c r="AU1269" s="13">
        <f t="shared" si="1604"/>
        <v>1.095933446364602E-2</v>
      </c>
      <c r="AV1269" s="13">
        <f t="shared" si="1605"/>
        <v>3.3848233271004651E-3</v>
      </c>
      <c r="AW1269" s="13">
        <f t="shared" si="1606"/>
        <v>9.4559603702968191E-5</v>
      </c>
      <c r="AX1269" s="13">
        <f t="shared" si="1607"/>
        <v>5.3226396710897634E-5</v>
      </c>
      <c r="AY1269" s="13">
        <f t="shared" si="1608"/>
        <v>1.7536607377132866E-4</v>
      </c>
      <c r="AZ1269" s="13">
        <f t="shared" si="1609"/>
        <v>2.8889105528793606E-4</v>
      </c>
      <c r="BA1269" s="13">
        <f t="shared" si="1610"/>
        <v>3.1727171255942286E-4</v>
      </c>
      <c r="BB1269" s="13">
        <f t="shared" si="1611"/>
        <v>2.6133036420094538E-4</v>
      </c>
      <c r="BC1269" s="13">
        <f t="shared" si="1612"/>
        <v>1.7220207550802777E-4</v>
      </c>
      <c r="BD1269" s="13">
        <f t="shared" si="1613"/>
        <v>1.9149932476800531E-2</v>
      </c>
      <c r="BE1269" s="13">
        <f t="shared" si="1614"/>
        <v>2.3658056381029097E-2</v>
      </c>
      <c r="BF1269" s="13">
        <f t="shared" si="1615"/>
        <v>1.4613723374899962E-2</v>
      </c>
      <c r="BG1269" s="13">
        <f t="shared" si="1616"/>
        <v>6.0179897406773012E-3</v>
      </c>
      <c r="BH1269" s="13">
        <f t="shared" si="1617"/>
        <v>1.858674185377407E-3</v>
      </c>
      <c r="BI1269" s="13">
        <f t="shared" si="1618"/>
        <v>4.5924567854109397E-4</v>
      </c>
      <c r="BJ1269" s="14">
        <f t="shared" si="1619"/>
        <v>0.10457816820760781</v>
      </c>
      <c r="BK1269" s="14">
        <f t="shared" si="1620"/>
        <v>0.1256414725131057</v>
      </c>
      <c r="BL1269" s="14">
        <f t="shared" si="1621"/>
        <v>0.65470766811172787</v>
      </c>
      <c r="BM1269" s="14">
        <f t="shared" si="1622"/>
        <v>0.77888230936256764</v>
      </c>
      <c r="BN1269" s="14">
        <f t="shared" si="1623"/>
        <v>0.17021712590545701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1.62</v>
      </c>
      <c r="F1270" s="10">
        <f>VLOOKUP(B1270,home!$B$2:$E$405,3,FALSE)</f>
        <v>0.66</v>
      </c>
      <c r="G1270" s="10">
        <f>VLOOKUP(C1270,away!$B$2:$E$405,4,FALSE)</f>
        <v>0.66</v>
      </c>
      <c r="H1270" s="10">
        <f>VLOOKUP(A1270,away!$A$2:$E$405,3,FALSE)</f>
        <v>1.38</v>
      </c>
      <c r="I1270" s="10">
        <f>VLOOKUP(C1270,away!$B$2:$E$405,3,FALSE)</f>
        <v>1.54</v>
      </c>
      <c r="J1270" s="10">
        <f>VLOOKUP(B1270,home!$B$2:$E$405,4,FALSE)</f>
        <v>2.17</v>
      </c>
      <c r="K1270" s="12">
        <f t="shared" si="1568"/>
        <v>0.70567200000000008</v>
      </c>
      <c r="L1270" s="12">
        <f t="shared" si="1569"/>
        <v>4.6116839999999995</v>
      </c>
      <c r="M1270" s="13">
        <f t="shared" si="1570"/>
        <v>4.9057072831463246E-3</v>
      </c>
      <c r="N1270" s="13">
        <f t="shared" si="1571"/>
        <v>3.4618202699124331E-3</v>
      </c>
      <c r="O1270" s="13">
        <f t="shared" si="1572"/>
        <v>2.2623571786369367E-2</v>
      </c>
      <c r="P1270" s="13">
        <f t="shared" si="1573"/>
        <v>1.5964821149630846E-2</v>
      </c>
      <c r="Q1270" s="13">
        <f t="shared" si="1574"/>
        <v>1.2214548167548234E-3</v>
      </c>
      <c r="R1270" s="13">
        <f t="shared" si="1575"/>
        <v>5.2166382015025527E-2</v>
      </c>
      <c r="S1270" s="13">
        <f t="shared" si="1576"/>
        <v>1.2988724134404198E-2</v>
      </c>
      <c r="T1270" s="13">
        <f t="shared" si="1577"/>
        <v>5.6329636351511491E-3</v>
      </c>
      <c r="U1270" s="13">
        <f t="shared" si="1578"/>
        <v>3.6812355129307091E-2</v>
      </c>
      <c r="V1270" s="13">
        <f t="shared" si="1579"/>
        <v>4.6966306747801513E-3</v>
      </c>
      <c r="W1270" s="13">
        <f t="shared" si="1580"/>
        <v>2.873154878163366E-4</v>
      </c>
      <c r="X1270" s="13">
        <f t="shared" si="1581"/>
        <v>1.3250082381147941E-3</v>
      </c>
      <c r="Y1270" s="13">
        <f t="shared" si="1582"/>
        <v>3.0552596457910932E-3</v>
      </c>
      <c r="Z1270" s="13">
        <f t="shared" si="1583"/>
        <v>8.0191623092193659E-2</v>
      </c>
      <c r="AA1270" s="13">
        <f t="shared" si="1584"/>
        <v>5.6588983050714484E-2</v>
      </c>
      <c r="AB1270" s="13">
        <f t="shared" si="1585"/>
        <v>1.9966630423681898E-2</v>
      </c>
      <c r="AC1270" s="13">
        <f t="shared" si="1586"/>
        <v>9.5527597246697891E-4</v>
      </c>
      <c r="AD1270" s="13">
        <f t="shared" si="1587"/>
        <v>5.0687623729582466E-5</v>
      </c>
      <c r="AE1270" s="13">
        <f t="shared" si="1588"/>
        <v>2.3375530335173573E-4</v>
      </c>
      <c r="AF1270" s="13">
        <f t="shared" si="1589"/>
        <v>5.3900279619117312E-4</v>
      </c>
      <c r="AG1270" s="13">
        <f t="shared" si="1590"/>
        <v>8.2857019038336472E-4</v>
      </c>
      <c r="AH1270" s="13">
        <f t="shared" si="1591"/>
        <v>9.2454606287074984E-2</v>
      </c>
      <c r="AI1270" s="13">
        <f t="shared" si="1592"/>
        <v>6.5242626927812769E-2</v>
      </c>
      <c r="AJ1270" s="13">
        <f t="shared" si="1593"/>
        <v>2.3019947514701749E-2</v>
      </c>
      <c r="AK1270" s="13">
        <f t="shared" si="1594"/>
        <v>5.4148441341982049E-3</v>
      </c>
      <c r="AL1270" s="13">
        <f t="shared" si="1595"/>
        <v>1.2435156986532426E-4</v>
      </c>
      <c r="AM1270" s="13">
        <f t="shared" si="1596"/>
        <v>7.1537673625003872E-6</v>
      </c>
      <c r="AN1270" s="13">
        <f t="shared" si="1597"/>
        <v>3.2990914485365228E-5</v>
      </c>
      <c r="AO1270" s="13">
        <f t="shared" si="1598"/>
        <v>7.6071836238763549E-5</v>
      </c>
      <c r="AP1270" s="13">
        <f t="shared" si="1599"/>
        <v>1.1693975667764201E-4</v>
      </c>
      <c r="AQ1270" s="13">
        <f t="shared" si="1600"/>
        <v>1.3482230120854367E-4</v>
      </c>
      <c r="AR1270" s="13">
        <f t="shared" si="1601"/>
        <v>8.5274285708080599E-2</v>
      </c>
      <c r="AS1270" s="13">
        <f t="shared" si="1602"/>
        <v>6.017567574419265E-2</v>
      </c>
      <c r="AT1270" s="13">
        <f t="shared" si="1603"/>
        <v>2.1232144726877959E-2</v>
      </c>
      <c r="AU1270" s="13">
        <f t="shared" si="1604"/>
        <v>4.9943100112351414E-3</v>
      </c>
      <c r="AV1270" s="13">
        <f t="shared" si="1605"/>
        <v>8.8108618356208123E-4</v>
      </c>
      <c r="AW1270" s="13">
        <f t="shared" si="1606"/>
        <v>1.124116178469708E-5</v>
      </c>
      <c r="AX1270" s="13">
        <f t="shared" si="1607"/>
        <v>8.4136888703839495E-7</v>
      </c>
      <c r="AY1270" s="13">
        <f t="shared" si="1608"/>
        <v>3.8801274344527727E-6</v>
      </c>
      <c r="AZ1270" s="13">
        <f t="shared" si="1609"/>
        <v>8.946960803713451E-6</v>
      </c>
      <c r="BA1270" s="13">
        <f t="shared" si="1610"/>
        <v>1.3753518662370822E-5</v>
      </c>
      <c r="BB1270" s="13">
        <f t="shared" si="1611"/>
        <v>1.5856720489739225E-5</v>
      </c>
      <c r="BC1270" s="13">
        <f t="shared" si="1612"/>
        <v>1.4625236835000507E-5</v>
      </c>
      <c r="BD1270" s="13">
        <f t="shared" si="1613"/>
        <v>6.5543009835230676E-2</v>
      </c>
      <c r="BE1270" s="13">
        <f t="shared" si="1614"/>
        <v>4.6251866836446894E-2</v>
      </c>
      <c r="BF1270" s="13">
        <f t="shared" si="1615"/>
        <v>1.6319323687104578E-2</v>
      </c>
      <c r="BG1270" s="13">
        <f t="shared" si="1616"/>
        <v>3.8386965949754877E-3</v>
      </c>
      <c r="BH1270" s="13">
        <f t="shared" si="1617"/>
        <v>6.7721517589238562E-4</v>
      </c>
      <c r="BI1270" s="13">
        <f t="shared" si="1618"/>
        <v>9.5578357520466356E-5</v>
      </c>
      <c r="BJ1270" s="14">
        <f t="shared" si="1619"/>
        <v>1.7061720516281614E-2</v>
      </c>
      <c r="BK1270" s="14">
        <f t="shared" si="1620"/>
        <v>3.9639390911728273E-2</v>
      </c>
      <c r="BL1270" s="14">
        <f t="shared" si="1621"/>
        <v>0.67957314013000503</v>
      </c>
      <c r="BM1270" s="14">
        <f t="shared" si="1622"/>
        <v>0.71612947836371954</v>
      </c>
      <c r="BN1270" s="14">
        <f t="shared" si="1623"/>
        <v>0.10034375732083932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1.62</v>
      </c>
      <c r="F1271" s="10">
        <f>VLOOKUP(B1271,home!$B$2:$E$405,3,FALSE)</f>
        <v>1.75</v>
      </c>
      <c r="G1271" s="10">
        <f>VLOOKUP(C1271,away!$B$2:$E$405,4,FALSE)</f>
        <v>1.97</v>
      </c>
      <c r="H1271" s="10">
        <f>VLOOKUP(A1271,away!$A$2:$E$405,3,FALSE)</f>
        <v>1.38</v>
      </c>
      <c r="I1271" s="10">
        <f>VLOOKUP(C1271,away!$B$2:$E$405,3,FALSE)</f>
        <v>0.33</v>
      </c>
      <c r="J1271" s="10">
        <f>VLOOKUP(B1271,home!$B$2:$E$405,4,FALSE)</f>
        <v>0.97</v>
      </c>
      <c r="K1271" s="12">
        <f t="shared" si="1568"/>
        <v>5.5849500000000001</v>
      </c>
      <c r="L1271" s="12">
        <f t="shared" si="1569"/>
        <v>0.44173799999999996</v>
      </c>
      <c r="M1271" s="13">
        <f t="shared" si="1570"/>
        <v>2.4134741825996902E-3</v>
      </c>
      <c r="N1271" s="13">
        <f t="shared" si="1571"/>
        <v>1.347913263611014E-2</v>
      </c>
      <c r="O1271" s="13">
        <f t="shared" si="1572"/>
        <v>1.066123258473222E-3</v>
      </c>
      <c r="P1271" s="13">
        <f t="shared" si="1573"/>
        <v>5.954245092410021E-3</v>
      </c>
      <c r="Q1271" s="13">
        <f t="shared" si="1574"/>
        <v>3.7640140908021681E-2</v>
      </c>
      <c r="R1271" s="13">
        <f t="shared" si="1575"/>
        <v>2.3547357797572201E-4</v>
      </c>
      <c r="S1271" s="13">
        <f t="shared" si="1576"/>
        <v>3.6724066571845767E-3</v>
      </c>
      <c r="T1271" s="13">
        <f t="shared" si="1577"/>
        <v>1.6627080564427681E-2</v>
      </c>
      <c r="U1271" s="13">
        <f t="shared" si="1578"/>
        <v>1.3151081593155086E-3</v>
      </c>
      <c r="V1271" s="13">
        <f t="shared" si="1579"/>
        <v>1.0066820074620302E-3</v>
      </c>
      <c r="W1271" s="13">
        <f t="shared" si="1580"/>
        <v>7.0072768321418538E-2</v>
      </c>
      <c r="X1271" s="13">
        <f t="shared" si="1581"/>
        <v>3.095380453276678E-2</v>
      </c>
      <c r="Y1271" s="13">
        <f t="shared" si="1582"/>
        <v>6.8367358533476643E-3</v>
      </c>
      <c r="Z1271" s="13">
        <f t="shared" si="1583"/>
        <v>3.4672542462613169E-5</v>
      </c>
      <c r="AA1271" s="13">
        <f t="shared" si="1584"/>
        <v>1.9364441602657141E-4</v>
      </c>
      <c r="AB1271" s="13">
        <f t="shared" si="1585"/>
        <v>5.4074719064380018E-4</v>
      </c>
      <c r="AC1271" s="13">
        <f t="shared" si="1586"/>
        <v>1.5522310756841589E-4</v>
      </c>
      <c r="AD1271" s="13">
        <f t="shared" si="1587"/>
        <v>9.7838226859176619E-2</v>
      </c>
      <c r="AE1271" s="13">
        <f t="shared" si="1588"/>
        <v>4.3218862656318961E-2</v>
      </c>
      <c r="AF1271" s="13">
        <f t="shared" si="1589"/>
        <v>9.5457069760385115E-3</v>
      </c>
      <c r="AG1271" s="13">
        <f t="shared" si="1590"/>
        <v>1.4055671693937667E-3</v>
      </c>
      <c r="AH1271" s="13">
        <f t="shared" si="1591"/>
        <v>3.829044890587453E-6</v>
      </c>
      <c r="AI1271" s="13">
        <f t="shared" si="1592"/>
        <v>2.1385024261686396E-5</v>
      </c>
      <c r="AJ1271" s="13">
        <f t="shared" si="1593"/>
        <v>5.9717145625152742E-5</v>
      </c>
      <c r="AK1271" s="13">
        <f t="shared" si="1594"/>
        <v>1.1117242415306555E-4</v>
      </c>
      <c r="AL1271" s="13">
        <f t="shared" si="1595"/>
        <v>1.5317941797451928E-5</v>
      </c>
      <c r="AM1271" s="13">
        <f t="shared" si="1596"/>
        <v>0.1092843210194317</v>
      </c>
      <c r="AN1271" s="13">
        <f t="shared" si="1597"/>
        <v>4.827503739848172E-2</v>
      </c>
      <c r="AO1271" s="13">
        <f t="shared" si="1598"/>
        <v>1.0662459235165256E-2</v>
      </c>
      <c r="AP1271" s="13">
        <f t="shared" si="1599"/>
        <v>1.5700044725411436E-3</v>
      </c>
      <c r="AQ1271" s="13">
        <f t="shared" si="1600"/>
        <v>1.7338265892284486E-4</v>
      </c>
      <c r="AR1271" s="13">
        <f t="shared" si="1601"/>
        <v>3.38286926375664E-7</v>
      </c>
      <c r="AS1271" s="13">
        <f t="shared" si="1602"/>
        <v>1.8893155694617648E-6</v>
      </c>
      <c r="AT1271" s="13">
        <f t="shared" si="1603"/>
        <v>5.2758664948327439E-6</v>
      </c>
      <c r="AU1271" s="13">
        <f t="shared" si="1604"/>
        <v>9.8218168601053729E-6</v>
      </c>
      <c r="AV1271" s="13">
        <f t="shared" si="1605"/>
        <v>1.3713589018211378E-5</v>
      </c>
      <c r="AW1271" s="13">
        <f t="shared" si="1606"/>
        <v>1.0497405270109238E-6</v>
      </c>
      <c r="AX1271" s="13">
        <f t="shared" si="1607"/>
        <v>0.10172457811291249</v>
      </c>
      <c r="AY1271" s="13">
        <f t="shared" si="1608"/>
        <v>4.4935611686441744E-2</v>
      </c>
      <c r="AZ1271" s="13">
        <f t="shared" si="1609"/>
        <v>9.9248836175726985E-3</v>
      </c>
      <c r="BA1271" s="13">
        <f t="shared" si="1610"/>
        <v>1.4613994131531098E-3</v>
      </c>
      <c r="BB1271" s="13">
        <f t="shared" si="1611"/>
        <v>1.6138891349185705E-4</v>
      </c>
      <c r="BC1271" s="13">
        <f t="shared" si="1612"/>
        <v>1.4258323173613189E-5</v>
      </c>
      <c r="BD1271" s="13">
        <f t="shared" si="1613"/>
        <v>2.4905698380555513E-8</v>
      </c>
      <c r="BE1271" s="13">
        <f t="shared" si="1614"/>
        <v>1.390970801704835E-7</v>
      </c>
      <c r="BF1271" s="13">
        <f t="shared" si="1615"/>
        <v>3.8842511894907111E-7</v>
      </c>
      <c r="BG1271" s="13">
        <f t="shared" si="1616"/>
        <v>7.2311162269153795E-7</v>
      </c>
      <c r="BH1271" s="13">
        <f t="shared" si="1617"/>
        <v>1.0096355642877764E-6</v>
      </c>
      <c r="BI1271" s="13">
        <f t="shared" si="1618"/>
        <v>1.1277528289538034E-6</v>
      </c>
      <c r="BJ1271" s="14">
        <f t="shared" si="1619"/>
        <v>0.65580535132830853</v>
      </c>
      <c r="BK1271" s="14">
        <f t="shared" si="1620"/>
        <v>5.8152960675463931E-2</v>
      </c>
      <c r="BL1271" s="14">
        <f t="shared" si="1621"/>
        <v>3.5816520441477361E-3</v>
      </c>
      <c r="BM1271" s="14">
        <f t="shared" si="1622"/>
        <v>0.61185148498887743</v>
      </c>
      <c r="BN1271" s="14">
        <f t="shared" si="1623"/>
        <v>6.0788589655590475E-2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1.62</v>
      </c>
      <c r="F1272" s="10">
        <f>VLOOKUP(B1272,home!$B$2:$E$405,3,FALSE)</f>
        <v>1.32</v>
      </c>
      <c r="G1272" s="10">
        <f>VLOOKUP(C1272,away!$B$2:$E$405,4,FALSE)</f>
        <v>1.1000000000000001</v>
      </c>
      <c r="H1272" s="10">
        <f>VLOOKUP(A1272,away!$A$2:$E$405,3,FALSE)</f>
        <v>1.38</v>
      </c>
      <c r="I1272" s="10">
        <f>VLOOKUP(C1272,away!$B$2:$E$405,3,FALSE)</f>
        <v>0.66</v>
      </c>
      <c r="J1272" s="10">
        <f>VLOOKUP(B1272,home!$B$2:$E$405,4,FALSE)</f>
        <v>0.36</v>
      </c>
      <c r="K1272" s="12">
        <f t="shared" si="1568"/>
        <v>2.3522400000000006</v>
      </c>
      <c r="L1272" s="12">
        <f t="shared" si="1569"/>
        <v>0.32788799999999996</v>
      </c>
      <c r="M1272" s="13">
        <f t="shared" si="1570"/>
        <v>6.8554378632191534E-2</v>
      </c>
      <c r="N1272" s="13">
        <f t="shared" si="1571"/>
        <v>0.16125635159378621</v>
      </c>
      <c r="O1272" s="13">
        <f t="shared" si="1572"/>
        <v>2.2478158100952019E-2</v>
      </c>
      <c r="P1272" s="13">
        <f t="shared" si="1573"/>
        <v>5.2874022611383381E-2</v>
      </c>
      <c r="Q1272" s="13">
        <f t="shared" si="1574"/>
        <v>0.18965682023648398</v>
      </c>
      <c r="R1272" s="13">
        <f t="shared" si="1575"/>
        <v>3.6851591517024769E-3</v>
      </c>
      <c r="S1272" s="13">
        <f t="shared" si="1576"/>
        <v>1.0195053630740313E-2</v>
      </c>
      <c r="T1272" s="13">
        <f t="shared" si="1577"/>
        <v>6.2186195473700259E-2</v>
      </c>
      <c r="U1272" s="13">
        <f t="shared" si="1578"/>
        <v>8.6683787630006358E-3</v>
      </c>
      <c r="V1272" s="13">
        <f t="shared" si="1579"/>
        <v>8.7368355028083868E-4</v>
      </c>
      <c r="W1272" s="13">
        <f t="shared" si="1580"/>
        <v>0.14870611961102237</v>
      </c>
      <c r="X1272" s="13">
        <f t="shared" si="1581"/>
        <v>4.8758952147018905E-2</v>
      </c>
      <c r="Y1272" s="13">
        <f t="shared" si="1582"/>
        <v>7.9937376507908664E-3</v>
      </c>
      <c r="Z1272" s="13">
        <f t="shared" si="1583"/>
        <v>4.0277315464447397E-4</v>
      </c>
      <c r="AA1272" s="13">
        <f t="shared" si="1584"/>
        <v>9.474191252809176E-4</v>
      </c>
      <c r="AB1272" s="13">
        <f t="shared" si="1585"/>
        <v>1.1142785816253935E-3</v>
      </c>
      <c r="AC1272" s="13">
        <f t="shared" si="1586"/>
        <v>4.2115438789648116E-5</v>
      </c>
      <c r="AD1272" s="13">
        <f t="shared" si="1587"/>
        <v>8.7448120698457851E-2</v>
      </c>
      <c r="AE1272" s="13">
        <f t="shared" si="1588"/>
        <v>2.867318939957595E-2</v>
      </c>
      <c r="AF1272" s="13">
        <f t="shared" si="1589"/>
        <v>4.7007973629240784E-3</v>
      </c>
      <c r="AG1272" s="13">
        <f t="shared" si="1590"/>
        <v>5.1377834857815018E-4</v>
      </c>
      <c r="AH1272" s="13">
        <f t="shared" si="1591"/>
        <v>3.3016121032516817E-5</v>
      </c>
      <c r="AI1272" s="13">
        <f t="shared" si="1592"/>
        <v>7.7661840537527357E-5</v>
      </c>
      <c r="AJ1272" s="13">
        <f t="shared" si="1593"/>
        <v>9.1339643892996743E-5</v>
      </c>
      <c r="AK1272" s="13">
        <f t="shared" si="1594"/>
        <v>7.1617587983620887E-5</v>
      </c>
      <c r="AL1272" s="13">
        <f t="shared" si="1595"/>
        <v>1.299297116993505E-6</v>
      </c>
      <c r="AM1272" s="13">
        <f t="shared" si="1596"/>
        <v>4.1139793486348122E-2</v>
      </c>
      <c r="AN1272" s="13">
        <f t="shared" si="1597"/>
        <v>1.3489244606651714E-2</v>
      </c>
      <c r="AO1272" s="13">
        <f t="shared" si="1598"/>
        <v>2.2114807177929081E-3</v>
      </c>
      <c r="AP1272" s="13">
        <f t="shared" si="1599"/>
        <v>2.4170599653189372E-4</v>
      </c>
      <c r="AQ1272" s="13">
        <f t="shared" si="1600"/>
        <v>1.9813123947712389E-5</v>
      </c>
      <c r="AR1272" s="13">
        <f t="shared" si="1601"/>
        <v>2.1651179786219763E-6</v>
      </c>
      <c r="AS1272" s="13">
        <f t="shared" si="1602"/>
        <v>5.0928771140337583E-6</v>
      </c>
      <c r="AT1272" s="13">
        <f t="shared" si="1603"/>
        <v>5.9898346313573875E-6</v>
      </c>
      <c r="AU1272" s="13">
        <f t="shared" si="1604"/>
        <v>4.6965095377547013E-6</v>
      </c>
      <c r="AV1272" s="13">
        <f t="shared" si="1605"/>
        <v>2.7618293987720304E-6</v>
      </c>
      <c r="AW1272" s="13">
        <f t="shared" si="1606"/>
        <v>2.7836403788542687E-8</v>
      </c>
      <c r="AX1272" s="13">
        <f t="shared" si="1607"/>
        <v>1.6128444638387918E-2</v>
      </c>
      <c r="AY1272" s="13">
        <f t="shared" si="1608"/>
        <v>5.2883234555917381E-3</v>
      </c>
      <c r="AZ1272" s="13">
        <f t="shared" si="1609"/>
        <v>8.6698890060353181E-4</v>
      </c>
      <c r="BA1272" s="13">
        <f t="shared" si="1610"/>
        <v>9.4758418880363626E-5</v>
      </c>
      <c r="BB1272" s="13">
        <f t="shared" si="1611"/>
        <v>7.7675371124611651E-6</v>
      </c>
      <c r="BC1272" s="13">
        <f t="shared" si="1612"/>
        <v>5.0937644174613367E-7</v>
      </c>
      <c r="BD1272" s="13">
        <f t="shared" si="1613"/>
        <v>1.1831936729573365E-7</v>
      </c>
      <c r="BE1272" s="13">
        <f t="shared" si="1614"/>
        <v>2.7831554852771652E-7</v>
      </c>
      <c r="BF1272" s="13">
        <f t="shared" si="1615"/>
        <v>3.2733248293441817E-7</v>
      </c>
      <c r="BG1272" s="13">
        <f t="shared" si="1616"/>
        <v>2.5665485321921863E-7</v>
      </c>
      <c r="BH1272" s="13">
        <f t="shared" si="1617"/>
        <v>1.5092845298409377E-7</v>
      </c>
      <c r="BI1272" s="13">
        <f t="shared" si="1618"/>
        <v>7.1003988849460995E-8</v>
      </c>
      <c r="BJ1272" s="14">
        <f t="shared" si="1619"/>
        <v>0.8193828927806287</v>
      </c>
      <c r="BK1272" s="14">
        <f t="shared" si="1620"/>
        <v>0.13782887661609444</v>
      </c>
      <c r="BL1272" s="14">
        <f t="shared" si="1621"/>
        <v>3.718893763936245E-2</v>
      </c>
      <c r="BM1272" s="14">
        <f t="shared" si="1622"/>
        <v>0.49101029424504261</v>
      </c>
      <c r="BN1272" s="14">
        <f t="shared" si="1623"/>
        <v>0.49850489032649964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1.62</v>
      </c>
      <c r="F1273" s="10">
        <f>VLOOKUP(B1273,home!$B$2:$E$405,3,FALSE)</f>
        <v>0.66</v>
      </c>
      <c r="G1273" s="10">
        <f>VLOOKUP(C1273,away!$B$2:$E$405,4,FALSE)</f>
        <v>0.66</v>
      </c>
      <c r="H1273" s="10">
        <f>VLOOKUP(A1273,away!$A$2:$E$405,3,FALSE)</f>
        <v>1.38</v>
      </c>
      <c r="I1273" s="10">
        <f>VLOOKUP(C1273,away!$B$2:$E$405,3,FALSE)</f>
        <v>0.66</v>
      </c>
      <c r="J1273" s="10">
        <f>VLOOKUP(B1273,home!$B$2:$E$405,4,FALSE)</f>
        <v>1.45</v>
      </c>
      <c r="K1273" s="12">
        <f t="shared" si="1568"/>
        <v>0.70567200000000008</v>
      </c>
      <c r="L1273" s="12">
        <f t="shared" si="1569"/>
        <v>1.3206599999999999</v>
      </c>
      <c r="M1273" s="13">
        <f t="shared" si="1570"/>
        <v>0.13181814443005413</v>
      </c>
      <c r="N1273" s="13">
        <f t="shared" si="1571"/>
        <v>9.3020373616245156E-2</v>
      </c>
      <c r="O1273" s="13">
        <f t="shared" si="1572"/>
        <v>0.17408695062299526</v>
      </c>
      <c r="P1273" s="13">
        <f t="shared" si="1573"/>
        <v>0.12284828662003029</v>
      </c>
      <c r="Q1273" s="13">
        <f t="shared" si="1574"/>
        <v>3.2820936545261477E-2</v>
      </c>
      <c r="R1273" s="13">
        <f t="shared" si="1575"/>
        <v>0.11495483610488247</v>
      </c>
      <c r="S1273" s="13">
        <f t="shared" si="1576"/>
        <v>2.8622200666550007E-2</v>
      </c>
      <c r="T1273" s="13">
        <f t="shared" si="1577"/>
        <v>4.3345298057865009E-2</v>
      </c>
      <c r="U1273" s="13">
        <f t="shared" si="1578"/>
        <v>8.1120409103804622E-2</v>
      </c>
      <c r="V1273" s="13">
        <f t="shared" si="1579"/>
        <v>2.9638377312954747E-3</v>
      </c>
      <c r="W1273" s="13">
        <f t="shared" si="1580"/>
        <v>7.7202719779225857E-3</v>
      </c>
      <c r="X1273" s="13">
        <f t="shared" si="1581"/>
        <v>1.0195854390363241E-2</v>
      </c>
      <c r="Y1273" s="13">
        <f t="shared" si="1582"/>
        <v>6.7326285295885597E-3</v>
      </c>
      <c r="Z1273" s="13">
        <f t="shared" si="1583"/>
        <v>5.0605417950091346E-2</v>
      </c>
      <c r="AA1273" s="13">
        <f t="shared" si="1584"/>
        <v>3.5710826495676855E-2</v>
      </c>
      <c r="AB1273" s="13">
        <f t="shared" si="1585"/>
        <v>1.260006517742864E-2</v>
      </c>
      <c r="AC1273" s="13">
        <f t="shared" si="1586"/>
        <v>1.7263480147390123E-4</v>
      </c>
      <c r="AD1273" s="13">
        <f t="shared" si="1587"/>
        <v>1.3619949418011469E-3</v>
      </c>
      <c r="AE1273" s="13">
        <f t="shared" si="1588"/>
        <v>1.7987322398391023E-3</v>
      </c>
      <c r="AF1273" s="13">
        <f t="shared" si="1589"/>
        <v>1.1877568599329546E-3</v>
      </c>
      <c r="AG1273" s="13">
        <f t="shared" si="1590"/>
        <v>5.2287432487968511E-4</v>
      </c>
      <c r="AH1273" s="13">
        <f t="shared" si="1591"/>
        <v>1.6708137817491909E-2</v>
      </c>
      <c r="AI1273" s="13">
        <f t="shared" si="1592"/>
        <v>1.179046502994515E-2</v>
      </c>
      <c r="AJ1273" s="13">
        <f t="shared" si="1593"/>
        <v>4.1601005193057268E-3</v>
      </c>
      <c r="AK1273" s="13">
        <f t="shared" si="1594"/>
        <v>9.7855548455317047E-4</v>
      </c>
      <c r="AL1273" s="13">
        <f t="shared" si="1595"/>
        <v>6.4354993506409964E-6</v>
      </c>
      <c r="AM1273" s="13">
        <f t="shared" si="1596"/>
        <v>1.9222433891413987E-4</v>
      </c>
      <c r="AN1273" s="13">
        <f t="shared" si="1597"/>
        <v>2.5386299543034789E-4</v>
      </c>
      <c r="AO1273" s="13">
        <f t="shared" si="1598"/>
        <v>1.6763335177252166E-4</v>
      </c>
      <c r="AP1273" s="13">
        <f t="shared" si="1599"/>
        <v>7.379555411729947E-5</v>
      </c>
      <c r="AQ1273" s="13">
        <f t="shared" si="1600"/>
        <v>2.436470912513818E-5</v>
      </c>
      <c r="AR1273" s="13">
        <f t="shared" si="1601"/>
        <v>4.4131538580097721E-3</v>
      </c>
      <c r="AS1273" s="13">
        <f t="shared" si="1602"/>
        <v>3.114239109289472E-3</v>
      </c>
      <c r="AT1273" s="13">
        <f t="shared" si="1603"/>
        <v>1.0988156703652602E-3</v>
      </c>
      <c r="AU1273" s="13">
        <f t="shared" si="1604"/>
        <v>2.58467817245998E-4</v>
      </c>
      <c r="AV1273" s="13">
        <f t="shared" si="1605"/>
        <v>4.5598375382904475E-5</v>
      </c>
      <c r="AW1273" s="13">
        <f t="shared" si="1606"/>
        <v>1.6659948703252833E-7</v>
      </c>
      <c r="AX1273" s="13">
        <f t="shared" si="1607"/>
        <v>2.2607888948369805E-5</v>
      </c>
      <c r="AY1273" s="13">
        <f t="shared" si="1608"/>
        <v>2.9857334618554059E-5</v>
      </c>
      <c r="AZ1273" s="13">
        <f t="shared" si="1609"/>
        <v>1.9715693768669805E-5</v>
      </c>
      <c r="BA1273" s="13">
        <f t="shared" si="1610"/>
        <v>8.6792427108438184E-6</v>
      </c>
      <c r="BB1273" s="13">
        <f t="shared" si="1611"/>
        <v>2.8655821696257496E-6</v>
      </c>
      <c r="BC1273" s="13">
        <f t="shared" si="1612"/>
        <v>7.5689194962758834E-7</v>
      </c>
      <c r="BD1273" s="13">
        <f t="shared" si="1613"/>
        <v>9.7137929568653003E-4</v>
      </c>
      <c r="BE1273" s="13">
        <f t="shared" si="1614"/>
        <v>6.8547517034570505E-4</v>
      </c>
      <c r="BF1273" s="13">
        <f t="shared" si="1615"/>
        <v>2.4186031720409718E-4</v>
      </c>
      <c r="BG1273" s="13">
        <f t="shared" si="1616"/>
        <v>5.6891351254016563E-5</v>
      </c>
      <c r="BH1273" s="13">
        <f t="shared" si="1617"/>
        <v>1.0036658405531094E-5</v>
      </c>
      <c r="BI1273" s="13">
        <f t="shared" si="1618"/>
        <v>1.4165177620695884E-6</v>
      </c>
      <c r="BJ1273" s="14">
        <f t="shared" si="1619"/>
        <v>0.199503085067224</v>
      </c>
      <c r="BK1273" s="14">
        <f t="shared" si="1620"/>
        <v>0.28646139708337304</v>
      </c>
      <c r="BL1273" s="14">
        <f t="shared" si="1621"/>
        <v>0.46300768049703517</v>
      </c>
      <c r="BM1273" s="14">
        <f t="shared" si="1622"/>
        <v>0.32999836192312326</v>
      </c>
      <c r="BN1273" s="14">
        <f t="shared" si="1623"/>
        <v>0.66954952793946887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1.62</v>
      </c>
      <c r="F1274" s="10">
        <f>VLOOKUP(B1274,home!$B$2:$E$405,3,FALSE)</f>
        <v>1.1000000000000001</v>
      </c>
      <c r="G1274" s="10">
        <f>VLOOKUP(C1274,away!$B$2:$E$405,4,FALSE)</f>
        <v>0.66</v>
      </c>
      <c r="H1274" s="10">
        <f>VLOOKUP(A1274,away!$A$2:$E$405,3,FALSE)</f>
        <v>1.38</v>
      </c>
      <c r="I1274" s="10">
        <f>VLOOKUP(C1274,away!$B$2:$E$405,3,FALSE)</f>
        <v>0.44</v>
      </c>
      <c r="J1274" s="10">
        <f>VLOOKUP(B1274,home!$B$2:$E$405,4,FALSE)</f>
        <v>0.24</v>
      </c>
      <c r="K1274" s="12">
        <f t="shared" si="1568"/>
        <v>1.1761200000000003</v>
      </c>
      <c r="L1274" s="12">
        <f t="shared" si="1569"/>
        <v>0.145728</v>
      </c>
      <c r="M1274" s="13">
        <f t="shared" si="1570"/>
        <v>0.26664209179437953</v>
      </c>
      <c r="N1274" s="13">
        <f t="shared" si="1571"/>
        <v>0.31360309700120564</v>
      </c>
      <c r="O1274" s="13">
        <f t="shared" si="1572"/>
        <v>3.8857218753011333E-2</v>
      </c>
      <c r="P1274" s="13">
        <f t="shared" si="1573"/>
        <v>4.5700752119791688E-2</v>
      </c>
      <c r="Q1274" s="13">
        <f t="shared" si="1574"/>
        <v>0.18441743722252912</v>
      </c>
      <c r="R1274" s="13">
        <f t="shared" si="1575"/>
        <v>2.8312923872194176E-3</v>
      </c>
      <c r="S1274" s="13">
        <f t="shared" si="1576"/>
        <v>1.9582042826205718E-3</v>
      </c>
      <c r="T1274" s="13">
        <f t="shared" si="1577"/>
        <v>2.6874784291564719E-2</v>
      </c>
      <c r="U1274" s="13">
        <f t="shared" si="1578"/>
        <v>3.3299396024565019E-3</v>
      </c>
      <c r="V1274" s="13">
        <f t="shared" si="1579"/>
        <v>3.7291523512419449E-5</v>
      </c>
      <c r="W1274" s="13">
        <f t="shared" si="1580"/>
        <v>7.2299012088720332E-2</v>
      </c>
      <c r="X1274" s="13">
        <f t="shared" si="1581"/>
        <v>1.0535990433665035E-2</v>
      </c>
      <c r="Y1274" s="13">
        <f t="shared" si="1582"/>
        <v>7.6769440695856903E-4</v>
      </c>
      <c r="Z1274" s="13">
        <f t="shared" si="1583"/>
        <v>1.3753285900157045E-4</v>
      </c>
      <c r="AA1274" s="13">
        <f t="shared" si="1584"/>
        <v>1.6175514612892705E-4</v>
      </c>
      <c r="AB1274" s="13">
        <f t="shared" si="1585"/>
        <v>9.512173123257689E-5</v>
      </c>
      <c r="AC1274" s="13">
        <f t="shared" si="1586"/>
        <v>3.9947056481725121E-7</v>
      </c>
      <c r="AD1274" s="13">
        <f t="shared" si="1587"/>
        <v>2.1258078524446451E-2</v>
      </c>
      <c r="AE1274" s="13">
        <f t="shared" si="1588"/>
        <v>3.097897267210532E-3</v>
      </c>
      <c r="AF1274" s="13">
        <f t="shared" si="1589"/>
        <v>2.2572518647802819E-4</v>
      </c>
      <c r="AG1274" s="13">
        <f t="shared" si="1590"/>
        <v>1.0964826658356699E-5</v>
      </c>
      <c r="AH1274" s="13">
        <f t="shared" si="1591"/>
        <v>5.0105971191452138E-6</v>
      </c>
      <c r="AI1274" s="13">
        <f t="shared" si="1592"/>
        <v>5.8930634837690697E-6</v>
      </c>
      <c r="AJ1274" s="13">
        <f t="shared" si="1593"/>
        <v>3.4654749122652409E-6</v>
      </c>
      <c r="AK1274" s="13">
        <f t="shared" si="1594"/>
        <v>1.3586047846044654E-6</v>
      </c>
      <c r="AL1274" s="13">
        <f t="shared" si="1595"/>
        <v>2.7386681733571956E-9</v>
      </c>
      <c r="AM1274" s="13">
        <f t="shared" si="1596"/>
        <v>5.0004102628343908E-3</v>
      </c>
      <c r="AN1274" s="13">
        <f t="shared" si="1597"/>
        <v>7.2869978678233001E-4</v>
      </c>
      <c r="AO1274" s="13">
        <f t="shared" si="1598"/>
        <v>5.3095981264107694E-5</v>
      </c>
      <c r="AP1274" s="13">
        <f t="shared" si="1599"/>
        <v>2.5791903858852955E-6</v>
      </c>
      <c r="AQ1274" s="13">
        <f t="shared" si="1600"/>
        <v>9.396506413857307E-8</v>
      </c>
      <c r="AR1274" s="13">
        <f t="shared" si="1601"/>
        <v>1.4603685939575877E-7</v>
      </c>
      <c r="AS1274" s="13">
        <f t="shared" si="1602"/>
        <v>1.717568710725398E-7</v>
      </c>
      <c r="AT1274" s="13">
        <f t="shared" si="1603"/>
        <v>1.0100334560291782E-7</v>
      </c>
      <c r="AU1274" s="13">
        <f t="shared" si="1604"/>
        <v>3.9597351610167909E-8</v>
      </c>
      <c r="AV1274" s="13">
        <f t="shared" si="1605"/>
        <v>1.1642809293937679E-8</v>
      </c>
      <c r="AW1274" s="13">
        <f t="shared" si="1606"/>
        <v>1.3038617763973798E-11</v>
      </c>
      <c r="AX1274" s="13">
        <f t="shared" si="1607"/>
        <v>9.8018041972079716E-4</v>
      </c>
      <c r="AY1274" s="13">
        <f t="shared" si="1608"/>
        <v>1.4283973220507228E-4</v>
      </c>
      <c r="AZ1274" s="13">
        <f t="shared" si="1609"/>
        <v>1.0407874247390388E-5</v>
      </c>
      <c r="BA1274" s="13">
        <f t="shared" si="1610"/>
        <v>5.0557289944123548E-7</v>
      </c>
      <c r="BB1274" s="13">
        <f t="shared" si="1611"/>
        <v>1.841903187244309E-8</v>
      </c>
      <c r="BC1274" s="13">
        <f t="shared" si="1612"/>
        <v>5.3683373534147741E-10</v>
      </c>
      <c r="BD1274" s="13">
        <f t="shared" si="1613"/>
        <v>3.5469432410041875E-9</v>
      </c>
      <c r="BE1274" s="13">
        <f t="shared" si="1614"/>
        <v>4.1716308846098455E-9</v>
      </c>
      <c r="BF1274" s="13">
        <f t="shared" si="1615"/>
        <v>2.4531692580036671E-9</v>
      </c>
      <c r="BG1274" s="13">
        <f t="shared" si="1616"/>
        <v>9.6174047590775791E-10</v>
      </c>
      <c r="BH1274" s="13">
        <f t="shared" si="1617"/>
        <v>2.8278055213115821E-10</v>
      </c>
      <c r="BI1274" s="13">
        <f t="shared" si="1618"/>
        <v>6.6516772594499544E-11</v>
      </c>
      <c r="BJ1274" s="14">
        <f t="shared" si="1619"/>
        <v>0.64000951299070619</v>
      </c>
      <c r="BK1274" s="14">
        <f t="shared" si="1620"/>
        <v>0.31448158166174223</v>
      </c>
      <c r="BL1274" s="14">
        <f t="shared" si="1621"/>
        <v>4.5291536880366697E-2</v>
      </c>
      <c r="BM1274" s="14">
        <f t="shared" si="1622"/>
        <v>0.1477254353945133</v>
      </c>
      <c r="BN1274" s="14">
        <f t="shared" si="1623"/>
        <v>0.85205188927813669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1.62</v>
      </c>
      <c r="F1275" s="10">
        <f>VLOOKUP(B1275,home!$B$2:$E$405,3,FALSE)</f>
        <v>0.22</v>
      </c>
      <c r="G1275" s="10">
        <f>VLOOKUP(C1275,away!$B$2:$E$405,4,FALSE)</f>
        <v>0.66</v>
      </c>
      <c r="H1275" s="10">
        <f>VLOOKUP(A1275,away!$A$2:$E$405,3,FALSE)</f>
        <v>1.38</v>
      </c>
      <c r="I1275" s="10">
        <f>VLOOKUP(C1275,away!$B$2:$E$405,3,FALSE)</f>
        <v>0.66</v>
      </c>
      <c r="J1275" s="10">
        <f>VLOOKUP(B1275,home!$B$2:$E$405,4,FALSE)</f>
        <v>1.45</v>
      </c>
      <c r="K1275" s="12">
        <f t="shared" si="1568"/>
        <v>0.23522400000000004</v>
      </c>
      <c r="L1275" s="12">
        <f t="shared" si="1569"/>
        <v>1.3206599999999999</v>
      </c>
      <c r="M1275" s="13">
        <f t="shared" si="1570"/>
        <v>0.21100277372001186</v>
      </c>
      <c r="N1275" s="13">
        <f t="shared" si="1571"/>
        <v>4.9632916445516068E-2</v>
      </c>
      <c r="O1275" s="13">
        <f t="shared" si="1572"/>
        <v>0.27866292314107077</v>
      </c>
      <c r="P1275" s="13">
        <f t="shared" si="1573"/>
        <v>6.554820743293524E-2</v>
      </c>
      <c r="Q1275" s="13">
        <f t="shared" si="1574"/>
        <v>5.8374265689900362E-3</v>
      </c>
      <c r="R1275" s="13">
        <f t="shared" si="1575"/>
        <v>0.18400948803774331</v>
      </c>
      <c r="S1275" s="13">
        <f t="shared" si="1576"/>
        <v>5.0906528643225295E-3</v>
      </c>
      <c r="T1275" s="13">
        <f t="shared" si="1577"/>
        <v>7.7092557726023796E-3</v>
      </c>
      <c r="U1275" s="13">
        <f t="shared" si="1578"/>
        <v>4.3283447814190135E-2</v>
      </c>
      <c r="V1275" s="13">
        <f t="shared" si="1579"/>
        <v>1.7571289284590527E-4</v>
      </c>
      <c r="W1275" s="13">
        <f t="shared" si="1580"/>
        <v>4.5770094242137088E-4</v>
      </c>
      <c r="X1275" s="13">
        <f t="shared" si="1581"/>
        <v>6.0446732661820755E-4</v>
      </c>
      <c r="Y1275" s="13">
        <f t="shared" si="1582"/>
        <v>3.9914790978580104E-4</v>
      </c>
      <c r="Z1275" s="13">
        <f t="shared" si="1583"/>
        <v>8.1004656823975327E-2</v>
      </c>
      <c r="AA1275" s="13">
        <f t="shared" si="1584"/>
        <v>1.9054239396762773E-2</v>
      </c>
      <c r="AB1275" s="13">
        <f t="shared" si="1585"/>
        <v>2.2410072039320632E-3</v>
      </c>
      <c r="AC1275" s="13">
        <f t="shared" si="1586"/>
        <v>3.411585824751936E-6</v>
      </c>
      <c r="AD1275" s="13">
        <f t="shared" si="1587"/>
        <v>2.6915561620031136E-5</v>
      </c>
      <c r="AE1275" s="13">
        <f t="shared" si="1588"/>
        <v>3.5546305609110312E-5</v>
      </c>
      <c r="AF1275" s="13">
        <f t="shared" si="1589"/>
        <v>2.3472291982863816E-5</v>
      </c>
      <c r="AG1275" s="13">
        <f t="shared" si="1590"/>
        <v>1.0332972376696305E-5</v>
      </c>
      <c r="AH1275" s="13">
        <f t="shared" si="1591"/>
        <v>2.6744902520287817E-2</v>
      </c>
      <c r="AI1275" s="13">
        <f t="shared" si="1592"/>
        <v>6.2910429504321819E-3</v>
      </c>
      <c r="AJ1275" s="13">
        <f t="shared" si="1593"/>
        <v>7.399021434862297E-4</v>
      </c>
      <c r="AK1275" s="13">
        <f t="shared" si="1594"/>
        <v>5.8014247266468318E-5</v>
      </c>
      <c r="AL1275" s="13">
        <f t="shared" si="1595"/>
        <v>4.2392492074599222E-8</v>
      </c>
      <c r="AM1275" s="13">
        <f t="shared" si="1596"/>
        <v>1.266237213302041E-6</v>
      </c>
      <c r="AN1275" s="13">
        <f t="shared" si="1597"/>
        <v>1.6722688381194733E-6</v>
      </c>
      <c r="AO1275" s="13">
        <f t="shared" si="1598"/>
        <v>1.1042492818754319E-6</v>
      </c>
      <c r="AP1275" s="13">
        <f t="shared" si="1599"/>
        <v>4.8611261886720252E-7</v>
      </c>
      <c r="AQ1275" s="13">
        <f t="shared" si="1600"/>
        <v>1.6049737280828991E-7</v>
      </c>
      <c r="AR1275" s="13">
        <f t="shared" si="1601"/>
        <v>7.06418459248866E-3</v>
      </c>
      <c r="AS1275" s="13">
        <f t="shared" si="1602"/>
        <v>1.6616657565835526E-3</v>
      </c>
      <c r="AT1275" s="13">
        <f t="shared" si="1603"/>
        <v>1.9543183296330481E-4</v>
      </c>
      <c r="AU1275" s="13">
        <f t="shared" si="1604"/>
        <v>1.5323419158986809E-5</v>
      </c>
      <c r="AV1275" s="13">
        <f t="shared" si="1605"/>
        <v>9.0110898706337821E-7</v>
      </c>
      <c r="AW1275" s="13">
        <f t="shared" si="1606"/>
        <v>3.6581297212289131E-10</v>
      </c>
      <c r="AX1275" s="13">
        <f t="shared" si="1607"/>
        <v>4.9641563710293234E-8</v>
      </c>
      <c r="AY1275" s="13">
        <f t="shared" si="1608"/>
        <v>6.5559627529635841E-8</v>
      </c>
      <c r="AZ1275" s="13">
        <f t="shared" si="1609"/>
        <v>4.3290988846644447E-8</v>
      </c>
      <c r="BA1275" s="13">
        <f t="shared" si="1610"/>
        <v>1.905755911006981E-8</v>
      </c>
      <c r="BB1275" s="13">
        <f t="shared" si="1611"/>
        <v>6.2921390035761994E-9</v>
      </c>
      <c r="BC1275" s="13">
        <f t="shared" si="1612"/>
        <v>1.6619552592925884E-9</v>
      </c>
      <c r="BD1275" s="13">
        <f t="shared" si="1613"/>
        <v>1.5548976706526777E-3</v>
      </c>
      <c r="BE1275" s="13">
        <f t="shared" si="1614"/>
        <v>3.6574924968160543E-4</v>
      </c>
      <c r="BF1275" s="13">
        <f t="shared" si="1615"/>
        <v>4.3016500753552979E-5</v>
      </c>
      <c r="BG1275" s="13">
        <f t="shared" si="1616"/>
        <v>3.3728377910845831E-6</v>
      </c>
      <c r="BH1275" s="13">
        <f t="shared" si="1617"/>
        <v>1.9834309914252E-7</v>
      </c>
      <c r="BI1275" s="13">
        <f t="shared" si="1618"/>
        <v>9.3310114305400273E-9</v>
      </c>
      <c r="BJ1275" s="14">
        <f t="shared" si="1619"/>
        <v>6.4742056966680978E-2</v>
      </c>
      <c r="BK1275" s="14">
        <f t="shared" si="1620"/>
        <v>0.28182086644805981</v>
      </c>
      <c r="BL1275" s="14">
        <f t="shared" si="1621"/>
        <v>0.57198971809834276</v>
      </c>
      <c r="BM1275" s="14">
        <f t="shared" si="1622"/>
        <v>0.20486349779697727</v>
      </c>
      <c r="BN1275" s="14">
        <f t="shared" si="1623"/>
        <v>0.79469373534626719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1.62</v>
      </c>
      <c r="F1276" s="10">
        <f>VLOOKUP(B1276,home!$B$2:$E$405,3,FALSE)</f>
        <v>1.97</v>
      </c>
      <c r="G1276" s="10">
        <f>VLOOKUP(C1276,away!$B$2:$E$405,4,FALSE)</f>
        <v>1.32</v>
      </c>
      <c r="H1276" s="10">
        <f>VLOOKUP(A1276,away!$A$2:$E$405,3,FALSE)</f>
        <v>1.38</v>
      </c>
      <c r="I1276" s="10">
        <f>VLOOKUP(C1276,away!$B$2:$E$405,3,FALSE)</f>
        <v>0.66</v>
      </c>
      <c r="J1276" s="10">
        <f>VLOOKUP(B1276,home!$B$2:$E$405,4,FALSE)</f>
        <v>0.72</v>
      </c>
      <c r="K1276" s="12">
        <f t="shared" si="1568"/>
        <v>4.2126480000000006</v>
      </c>
      <c r="L1276" s="12">
        <f t="shared" si="1569"/>
        <v>0.65577599999999991</v>
      </c>
      <c r="M1276" s="13">
        <f t="shared" si="1570"/>
        <v>7.6854680460575952E-3</v>
      </c>
      <c r="N1276" s="13">
        <f t="shared" si="1571"/>
        <v>3.2376171593288448E-2</v>
      </c>
      <c r="O1276" s="13">
        <f t="shared" si="1572"/>
        <v>5.0399454933714649E-3</v>
      </c>
      <c r="P1276" s="13">
        <f t="shared" si="1573"/>
        <v>2.1231516302760319E-2</v>
      </c>
      <c r="Q1276" s="13">
        <f t="shared" si="1574"/>
        <v>6.8194707255061729E-2</v>
      </c>
      <c r="R1276" s="13">
        <f t="shared" si="1575"/>
        <v>1.6525376479305826E-3</v>
      </c>
      <c r="S1276" s="13">
        <f t="shared" si="1576"/>
        <v>1.4663299678463044E-2</v>
      </c>
      <c r="T1276" s="13">
        <f t="shared" si="1577"/>
        <v>4.4720452344895349E-2</v>
      </c>
      <c r="U1276" s="13">
        <f t="shared" si="1578"/>
        <v>6.9615594174794746E-3</v>
      </c>
      <c r="V1276" s="13">
        <f t="shared" si="1579"/>
        <v>4.5009054651344053E-3</v>
      </c>
      <c r="W1276" s="13">
        <f t="shared" si="1580"/>
        <v>9.5760099042873748E-2</v>
      </c>
      <c r="X1276" s="13">
        <f t="shared" si="1581"/>
        <v>6.2797174709939563E-2</v>
      </c>
      <c r="Y1276" s="13">
        <f t="shared" si="1582"/>
        <v>2.059044002129266E-2</v>
      </c>
      <c r="Z1276" s="13">
        <f t="shared" si="1583"/>
        <v>3.6123150953644195E-4</v>
      </c>
      <c r="AA1276" s="13">
        <f t="shared" si="1584"/>
        <v>1.5217411961856735E-3</v>
      </c>
      <c r="AB1276" s="13">
        <f t="shared" si="1585"/>
        <v>3.2052800033145938E-3</v>
      </c>
      <c r="AC1276" s="13">
        <f t="shared" si="1586"/>
        <v>7.7712449641570576E-4</v>
      </c>
      <c r="AD1276" s="13">
        <f t="shared" si="1587"/>
        <v>0.10085089742819102</v>
      </c>
      <c r="AE1276" s="13">
        <f t="shared" si="1588"/>
        <v>6.6135598111869379E-2</v>
      </c>
      <c r="AF1276" s="13">
        <f t="shared" si="1589"/>
        <v>2.168506899370462E-2</v>
      </c>
      <c r="AG1276" s="13">
        <f t="shared" si="1590"/>
        <v>4.7401826014718809E-3</v>
      </c>
      <c r="AH1276" s="13">
        <f t="shared" si="1591"/>
        <v>5.9221738599442411E-5</v>
      </c>
      <c r="AI1276" s="13">
        <f t="shared" si="1592"/>
        <v>2.4948033866746392E-4</v>
      </c>
      <c r="AJ1276" s="13">
        <f t="shared" si="1593"/>
        <v>5.2548642486340762E-4</v>
      </c>
      <c r="AK1276" s="13">
        <f t="shared" si="1594"/>
        <v>7.3789644557599465E-4</v>
      </c>
      <c r="AL1276" s="13">
        <f t="shared" si="1595"/>
        <v>8.5873918496808826E-5</v>
      </c>
      <c r="AM1276" s="13">
        <f t="shared" si="1596"/>
        <v>8.4969866269814801E-2</v>
      </c>
      <c r="AN1276" s="13">
        <f t="shared" si="1597"/>
        <v>5.5721199022954054E-2</v>
      </c>
      <c r="AO1276" s="13">
        <f t="shared" si="1598"/>
        <v>1.8270312505238355E-2</v>
      </c>
      <c r="AP1276" s="13">
        <f t="shared" si="1599"/>
        <v>3.9937441511450631E-3</v>
      </c>
      <c r="AQ1276" s="13">
        <f t="shared" si="1600"/>
        <v>6.5475039111532595E-4</v>
      </c>
      <c r="AR1276" s="13">
        <f t="shared" si="1601"/>
        <v>7.7672389703575915E-6</v>
      </c>
      <c r="AS1276" s="13">
        <f t="shared" si="1602"/>
        <v>3.2720643713998973E-5</v>
      </c>
      <c r="AT1276" s="13">
        <f t="shared" si="1603"/>
        <v>6.8920277150245215E-5</v>
      </c>
      <c r="AU1276" s="13">
        <f t="shared" si="1604"/>
        <v>9.6778955898808717E-5</v>
      </c>
      <c r="AV1276" s="13">
        <f t="shared" si="1605"/>
        <v>1.019239187523012E-4</v>
      </c>
      <c r="AW1276" s="13">
        <f t="shared" si="1606"/>
        <v>6.5897580617970769E-6</v>
      </c>
      <c r="AX1276" s="13">
        <f t="shared" si="1607"/>
        <v>5.9658022866967142E-2</v>
      </c>
      <c r="AY1276" s="13">
        <f t="shared" si="1608"/>
        <v>3.9122299603608239E-2</v>
      </c>
      <c r="AZ1276" s="13">
        <f t="shared" si="1609"/>
        <v>1.2827732572427895E-2</v>
      </c>
      <c r="BA1276" s="13">
        <f t="shared" si="1610"/>
        <v>2.8040397184721589E-3</v>
      </c>
      <c r="BB1276" s="13">
        <f t="shared" si="1611"/>
        <v>4.5970548760519941E-4</v>
      </c>
      <c r="BC1276" s="13">
        <f t="shared" si="1612"/>
        <v>6.0292765167957463E-5</v>
      </c>
      <c r="BD1276" s="13">
        <f t="shared" si="1613"/>
        <v>8.4892815050420301E-7</v>
      </c>
      <c r="BE1276" s="13">
        <f t="shared" si="1614"/>
        <v>3.5762354753652307E-6</v>
      </c>
      <c r="BF1276" s="13">
        <f t="shared" si="1615"/>
        <v>7.5327106114131974E-6</v>
      </c>
      <c r="BG1276" s="13">
        <f t="shared" si="1616"/>
        <v>1.0577552763916195E-5</v>
      </c>
      <c r="BH1276" s="13">
        <f t="shared" si="1617"/>
        <v>1.1139876623951507E-5</v>
      </c>
      <c r="BI1276" s="13">
        <f t="shared" si="1618"/>
        <v>9.385675796027214E-6</v>
      </c>
      <c r="BJ1276" s="14">
        <f t="shared" si="1619"/>
        <v>0.79639275745710469</v>
      </c>
      <c r="BK1276" s="14">
        <f t="shared" si="1620"/>
        <v>8.8066487510936112E-2</v>
      </c>
      <c r="BL1276" s="14">
        <f t="shared" si="1621"/>
        <v>2.0304320719894992E-2</v>
      </c>
      <c r="BM1276" s="14">
        <f t="shared" si="1622"/>
        <v>0.7298287410134553</v>
      </c>
      <c r="BN1276" s="14">
        <f t="shared" si="1623"/>
        <v>0.13618034633847012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1.42592592592593</v>
      </c>
      <c r="F1277" s="10">
        <f>VLOOKUP(B1277,home!$B$2:$E$405,3,FALSE)</f>
        <v>0.78</v>
      </c>
      <c r="G1277" s="10">
        <f>VLOOKUP(C1277,away!$B$2:$E$405,4,FALSE)</f>
        <v>0.19</v>
      </c>
      <c r="H1277" s="10">
        <f>VLOOKUP(A1277,away!$A$2:$E$405,3,FALSE)</f>
        <v>1.34615384615385</v>
      </c>
      <c r="I1277" s="10">
        <f>VLOOKUP(C1277,away!$B$2:$E$405,3,FALSE)</f>
        <v>1.56</v>
      </c>
      <c r="J1277" s="10">
        <f>VLOOKUP(B1277,home!$B$2:$E$405,4,FALSE)</f>
        <v>1.98</v>
      </c>
      <c r="K1277" s="12">
        <f t="shared" si="1568"/>
        <v>0.21132222222222286</v>
      </c>
      <c r="L1277" s="12">
        <f t="shared" si="1569"/>
        <v>4.1580000000000128</v>
      </c>
      <c r="M1277" s="13">
        <f t="shared" si="1570"/>
        <v>1.2659818204260702E-2</v>
      </c>
      <c r="N1277" s="13">
        <f t="shared" si="1571"/>
        <v>2.6753009158537225E-3</v>
      </c>
      <c r="O1277" s="13">
        <f t="shared" si="1572"/>
        <v>5.2639524093316167E-2</v>
      </c>
      <c r="P1277" s="13">
        <f t="shared" si="1573"/>
        <v>1.1123901208119813E-2</v>
      </c>
      <c r="Q1277" s="13">
        <f t="shared" si="1574"/>
        <v>2.8267526732567833E-4</v>
      </c>
      <c r="R1277" s="13">
        <f t="shared" si="1575"/>
        <v>0.10943757059000464</v>
      </c>
      <c r="S1277" s="13">
        <f t="shared" si="1576"/>
        <v>2.4435812602420295E-3</v>
      </c>
      <c r="T1277" s="13">
        <f t="shared" si="1577"/>
        <v>1.1753637615401743E-3</v>
      </c>
      <c r="U1277" s="13">
        <f t="shared" si="1578"/>
        <v>2.312659061168116E-2</v>
      </c>
      <c r="V1277" s="13">
        <f t="shared" si="1579"/>
        <v>2.3856895620785629E-4</v>
      </c>
      <c r="W1277" s="13">
        <f t="shared" si="1580"/>
        <v>1.9911855219507743E-5</v>
      </c>
      <c r="X1277" s="13">
        <f t="shared" si="1581"/>
        <v>8.279349400271347E-5</v>
      </c>
      <c r="Y1277" s="13">
        <f t="shared" si="1582"/>
        <v>1.7212767403164181E-4</v>
      </c>
      <c r="Z1277" s="13">
        <f t="shared" si="1583"/>
        <v>0.15168047283774691</v>
      </c>
      <c r="AA1277" s="13">
        <f t="shared" si="1584"/>
        <v>3.2053454587790194E-2</v>
      </c>
      <c r="AB1277" s="13">
        <f t="shared" si="1585"/>
        <v>3.386803626695464E-3</v>
      </c>
      <c r="AC1277" s="13">
        <f t="shared" si="1586"/>
        <v>1.3101577849313553E-5</v>
      </c>
      <c r="AD1277" s="13">
        <f t="shared" si="1587"/>
        <v>1.051954373388386E-6</v>
      </c>
      <c r="AE1277" s="13">
        <f t="shared" si="1588"/>
        <v>4.3740262845489231E-6</v>
      </c>
      <c r="AF1277" s="13">
        <f t="shared" si="1589"/>
        <v>9.0936006455772387E-6</v>
      </c>
      <c r="AG1277" s="13">
        <f t="shared" si="1590"/>
        <v>1.2603730494770093E-5</v>
      </c>
      <c r="AH1277" s="13">
        <f t="shared" si="1591"/>
        <v>0.15767185151483842</v>
      </c>
      <c r="AI1277" s="13">
        <f t="shared" si="1592"/>
        <v>3.3319566044008007E-2</v>
      </c>
      <c r="AJ1277" s="13">
        <f t="shared" si="1593"/>
        <v>3.5205823699499461E-3</v>
      </c>
      <c r="AK1277" s="13">
        <f t="shared" si="1594"/>
        <v>2.4799242997806741E-4</v>
      </c>
      <c r="AL1277" s="13">
        <f t="shared" si="1595"/>
        <v>4.6048262404654567E-7</v>
      </c>
      <c r="AM1277" s="13">
        <f t="shared" si="1596"/>
        <v>4.4460267172163978E-8</v>
      </c>
      <c r="AN1277" s="13">
        <f t="shared" si="1597"/>
        <v>1.8486579090185841E-7</v>
      </c>
      <c r="AO1277" s="13">
        <f t="shared" si="1598"/>
        <v>3.8433597928496479E-7</v>
      </c>
      <c r="AP1277" s="13">
        <f t="shared" si="1599"/>
        <v>5.3268966728896285E-7</v>
      </c>
      <c r="AQ1277" s="13">
        <f t="shared" si="1600"/>
        <v>5.5373090914687867E-7</v>
      </c>
      <c r="AR1277" s="13">
        <f t="shared" si="1601"/>
        <v>0.13111991171974002</v>
      </c>
      <c r="AS1277" s="13">
        <f t="shared" si="1602"/>
        <v>2.7708551122197143E-2</v>
      </c>
      <c r="AT1277" s="13">
        <f t="shared" si="1603"/>
        <v>2.9277162988503836E-3</v>
      </c>
      <c r="AU1277" s="13">
        <f t="shared" si="1604"/>
        <v>2.0623050476976145E-4</v>
      </c>
      <c r="AV1277" s="13">
        <f t="shared" si="1605"/>
        <v>1.0895272139489183E-5</v>
      </c>
      <c r="AW1277" s="13">
        <f t="shared" si="1606"/>
        <v>1.1239329417651326E-8</v>
      </c>
      <c r="AX1277" s="13">
        <f t="shared" si="1607"/>
        <v>1.5659070765692366E-9</v>
      </c>
      <c r="AY1277" s="13">
        <f t="shared" si="1608"/>
        <v>6.511041624374907E-9</v>
      </c>
      <c r="AZ1277" s="13">
        <f t="shared" si="1609"/>
        <v>1.3536455537075472E-8</v>
      </c>
      <c r="BA1277" s="13">
        <f t="shared" si="1610"/>
        <v>1.8761527374386664E-8</v>
      </c>
      <c r="BB1277" s="13">
        <f t="shared" si="1611"/>
        <v>1.9502607705675E-8</v>
      </c>
      <c r="BC1277" s="13">
        <f t="shared" si="1612"/>
        <v>1.6218368568039377E-8</v>
      </c>
      <c r="BD1277" s="13">
        <f t="shared" si="1613"/>
        <v>9.0866098821780122E-2</v>
      </c>
      <c r="BE1277" s="13">
        <f t="shared" si="1614"/>
        <v>1.9202025927682682E-2</v>
      </c>
      <c r="BF1277" s="13">
        <f t="shared" si="1615"/>
        <v>2.0289073951033224E-3</v>
      </c>
      <c r="BG1277" s="13">
        <f t="shared" si="1616"/>
        <v>1.4291773980544515E-4</v>
      </c>
      <c r="BH1277" s="13">
        <f t="shared" si="1617"/>
        <v>7.5504235926660286E-6</v>
      </c>
      <c r="BI1277" s="13">
        <f t="shared" si="1618"/>
        <v>3.191144584642572E-7</v>
      </c>
      <c r="BJ1277" s="14">
        <f t="shared" si="1619"/>
        <v>4.4370724582934043E-3</v>
      </c>
      <c r="BK1277" s="14">
        <f t="shared" si="1620"/>
        <v>2.6479438200345387E-2</v>
      </c>
      <c r="BL1277" s="14">
        <f t="shared" si="1621"/>
        <v>0.68962506020838155</v>
      </c>
      <c r="BM1277" s="14">
        <f t="shared" si="1622"/>
        <v>0.68340325815417424</v>
      </c>
      <c r="BN1277" s="14">
        <f t="shared" si="1623"/>
        <v>0.18881879027888071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1.42592592592593</v>
      </c>
      <c r="F1278" s="10">
        <f>VLOOKUP(B1278,home!$B$2:$E$405,3,FALSE)</f>
        <v>0.57999999999999996</v>
      </c>
      <c r="G1278" s="10">
        <f>VLOOKUP(C1278,away!$B$2:$E$405,4,FALSE)</f>
        <v>0.19</v>
      </c>
      <c r="H1278" s="10">
        <f>VLOOKUP(A1278,away!$A$2:$E$405,3,FALSE)</f>
        <v>1.34615384615385</v>
      </c>
      <c r="I1278" s="10">
        <f>VLOOKUP(C1278,away!$B$2:$E$405,3,FALSE)</f>
        <v>0.97</v>
      </c>
      <c r="J1278" s="10">
        <f>VLOOKUP(B1278,home!$B$2:$E$405,4,FALSE)</f>
        <v>0.99</v>
      </c>
      <c r="K1278" s="12">
        <f t="shared" si="1568"/>
        <v>0.15713703703703749</v>
      </c>
      <c r="L1278" s="12">
        <f t="shared" si="1569"/>
        <v>1.2927115384615422</v>
      </c>
      <c r="M1278" s="13">
        <f t="shared" si="1570"/>
        <v>0.23460581047213158</v>
      </c>
      <c r="N1278" s="13">
        <f t="shared" si="1571"/>
        <v>3.6865261929263538E-2</v>
      </c>
      <c r="O1278" s="13">
        <f t="shared" si="1572"/>
        <v>0.30327763818744624</v>
      </c>
      <c r="P1278" s="13">
        <f t="shared" si="1573"/>
        <v>4.7656149464365992E-2</v>
      </c>
      <c r="Q1278" s="13">
        <f t="shared" si="1574"/>
        <v>2.896449014579386E-3</v>
      </c>
      <c r="R1278" s="13">
        <f t="shared" si="1575"/>
        <v>0.19602525112113828</v>
      </c>
      <c r="S1278" s="13">
        <f t="shared" si="1576"/>
        <v>2.4201324950131314E-3</v>
      </c>
      <c r="T1278" s="13">
        <f t="shared" si="1577"/>
        <v>3.7442730617123364E-3</v>
      </c>
      <c r="U1278" s="13">
        <f t="shared" si="1578"/>
        <v>3.0802827145616878E-2</v>
      </c>
      <c r="V1278" s="13">
        <f t="shared" si="1579"/>
        <v>5.4623159718096627E-5</v>
      </c>
      <c r="W1278" s="13">
        <f t="shared" si="1580"/>
        <v>1.5171313869328387E-4</v>
      </c>
      <c r="X1278" s="13">
        <f t="shared" si="1581"/>
        <v>1.9612132492502433E-4</v>
      </c>
      <c r="Y1278" s="13">
        <f t="shared" si="1582"/>
        <v>1.2676414983447208E-4</v>
      </c>
      <c r="Z1278" s="13">
        <f t="shared" si="1583"/>
        <v>8.4468034651372273E-2</v>
      </c>
      <c r="AA1278" s="13">
        <f t="shared" si="1584"/>
        <v>1.327305668945845E-2</v>
      </c>
      <c r="AB1278" s="13">
        <f t="shared" si="1585"/>
        <v>1.0428444003030652E-3</v>
      </c>
      <c r="AC1278" s="13">
        <f t="shared" si="1586"/>
        <v>6.9348491904966296E-7</v>
      </c>
      <c r="AD1278" s="13">
        <f t="shared" si="1587"/>
        <v>5.9599382734629379E-6</v>
      </c>
      <c r="AE1278" s="13">
        <f t="shared" si="1588"/>
        <v>7.7044809746241044E-6</v>
      </c>
      <c r="AF1278" s="13">
        <f t="shared" si="1589"/>
        <v>4.979835726877003E-6</v>
      </c>
      <c r="AG1278" s="13">
        <f t="shared" si="1590"/>
        <v>2.145830367925641E-6</v>
      </c>
      <c r="AH1278" s="13">
        <f t="shared" si="1591"/>
        <v>2.7298200756249572E-2</v>
      </c>
      <c r="AI1278" s="13">
        <f t="shared" si="1592"/>
        <v>4.2895583832792735E-3</v>
      </c>
      <c r="AJ1278" s="13">
        <f t="shared" si="1593"/>
        <v>3.3702424727294491E-4</v>
      </c>
      <c r="AK1278" s="13">
        <f t="shared" si="1594"/>
        <v>1.7652997208702803E-5</v>
      </c>
      <c r="AL1278" s="13">
        <f t="shared" si="1595"/>
        <v>5.6347830238314333E-9</v>
      </c>
      <c r="AM1278" s="13">
        <f t="shared" si="1596"/>
        <v>1.8730540824312076E-7</v>
      </c>
      <c r="AN1278" s="13">
        <f t="shared" si="1597"/>
        <v>2.4213186245213188E-7</v>
      </c>
      <c r="AO1278" s="13">
        <f t="shared" si="1598"/>
        <v>1.5650332621052694E-7</v>
      </c>
      <c r="AP1278" s="13">
        <f t="shared" si="1599"/>
        <v>6.7437885199986296E-8</v>
      </c>
      <c r="AQ1278" s="13">
        <f t="shared" si="1600"/>
        <v>2.1794433081866785E-8</v>
      </c>
      <c r="AR1278" s="13">
        <f t="shared" si="1601"/>
        <v>7.0577398193686905E-3</v>
      </c>
      <c r="AS1278" s="13">
        <f t="shared" si="1602"/>
        <v>1.1090323233939122E-3</v>
      </c>
      <c r="AT1278" s="13">
        <f t="shared" si="1603"/>
        <v>8.7135026638210435E-5</v>
      </c>
      <c r="AU1278" s="13">
        <f t="shared" si="1604"/>
        <v>4.5640466360239067E-6</v>
      </c>
      <c r="AV1278" s="13">
        <f t="shared" si="1605"/>
        <v>1.7929519132091373E-7</v>
      </c>
      <c r="AW1278" s="13">
        <f t="shared" si="1606"/>
        <v>3.179471100464405E-11</v>
      </c>
      <c r="AX1278" s="13">
        <f t="shared" si="1607"/>
        <v>4.90543614538944E-9</v>
      </c>
      <c r="AY1278" s="13">
        <f t="shared" si="1608"/>
        <v>6.3413139063312407E-9</v>
      </c>
      <c r="AZ1278" s="13">
        <f t="shared" si="1609"/>
        <v>4.0987448278605148E-9</v>
      </c>
      <c r="BA1278" s="13">
        <f t="shared" si="1610"/>
        <v>1.7661649107282852E-9</v>
      </c>
      <c r="BB1278" s="13">
        <f t="shared" si="1611"/>
        <v>5.7078543973108834E-10</v>
      </c>
      <c r="BC1278" s="13">
        <f t="shared" si="1612"/>
        <v>1.4757218478524473E-10</v>
      </c>
      <c r="BD1278" s="13">
        <f t="shared" si="1613"/>
        <v>1.520603616659561E-3</v>
      </c>
      <c r="BE1278" s="13">
        <f t="shared" si="1614"/>
        <v>2.3894314682968657E-4</v>
      </c>
      <c r="BF1278" s="13">
        <f t="shared" si="1615"/>
        <v>1.8773409056561371E-5</v>
      </c>
      <c r="BG1278" s="13">
        <f t="shared" si="1616"/>
        <v>9.8333262474411288E-7</v>
      </c>
      <c r="BH1278" s="13">
        <f t="shared" si="1617"/>
        <v>3.862949376853574E-8</v>
      </c>
      <c r="BI1278" s="13">
        <f t="shared" si="1618"/>
        <v>1.2140248386056828E-9</v>
      </c>
      <c r="BJ1278" s="14">
        <f t="shared" si="1619"/>
        <v>4.4002065707283537E-2</v>
      </c>
      <c r="BK1278" s="14">
        <f t="shared" si="1620"/>
        <v>0.28473742105224475</v>
      </c>
      <c r="BL1278" s="14">
        <f t="shared" si="1621"/>
        <v>0.58640204778789073</v>
      </c>
      <c r="BM1278" s="14">
        <f t="shared" si="1622"/>
        <v>0.17828300270034705</v>
      </c>
      <c r="BN1278" s="14">
        <f t="shared" si="1623"/>
        <v>0.82132656018892503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1.2931034482758601</v>
      </c>
      <c r="F1279" s="10">
        <f>VLOOKUP(B1279,home!$B$2:$E$405,3,FALSE)</f>
        <v>0.26</v>
      </c>
      <c r="G1279" s="10">
        <f>VLOOKUP(C1279,away!$B$2:$E$405,4,FALSE)</f>
        <v>0.77</v>
      </c>
      <c r="H1279" s="10">
        <f>VLOOKUP(A1279,away!$A$2:$E$405,3,FALSE)</f>
        <v>1.13793103448276</v>
      </c>
      <c r="I1279" s="10">
        <f>VLOOKUP(C1279,away!$B$2:$E$405,3,FALSE)</f>
        <v>1.55</v>
      </c>
      <c r="J1279" s="10">
        <f>VLOOKUP(B1279,home!$B$2:$E$405,4,FALSE)</f>
        <v>1.17</v>
      </c>
      <c r="K1279" s="12">
        <f t="shared" si="1568"/>
        <v>0.2588793103448272</v>
      </c>
      <c r="L1279" s="12">
        <f t="shared" si="1569"/>
        <v>2.0636379310344855</v>
      </c>
      <c r="M1279" s="13">
        <f t="shared" si="1570"/>
        <v>9.8026518362588924E-2</v>
      </c>
      <c r="N1279" s="13">
        <f t="shared" si="1571"/>
        <v>2.537703746921156E-2</v>
      </c>
      <c r="O1279" s="13">
        <f t="shared" si="1572"/>
        <v>0.20229124154028702</v>
      </c>
      <c r="P1279" s="13">
        <f t="shared" si="1573"/>
        <v>5.2369017098748361E-2</v>
      </c>
      <c r="Q1279" s="13">
        <f t="shared" si="1574"/>
        <v>3.2847949793121632E-3</v>
      </c>
      <c r="R1279" s="13">
        <f t="shared" si="1575"/>
        <v>0.20872793957929761</v>
      </c>
      <c r="S1279" s="13">
        <f t="shared" si="1576"/>
        <v>6.9943164301336062E-3</v>
      </c>
      <c r="T1279" s="13">
        <f t="shared" si="1577"/>
        <v>6.7786275149802179E-3</v>
      </c>
      <c r="U1279" s="13">
        <f t="shared" si="1578"/>
        <v>5.4035345047985323E-2</v>
      </c>
      <c r="V1279" s="13">
        <f t="shared" si="1579"/>
        <v>4.1517731102207737E-4</v>
      </c>
      <c r="W1279" s="13">
        <f t="shared" si="1580"/>
        <v>2.8345515295616141E-4</v>
      </c>
      <c r="X1279" s="13">
        <f t="shared" si="1581"/>
        <v>5.8494880538751662E-4</v>
      </c>
      <c r="Y1279" s="13">
        <f t="shared" si="1582"/>
        <v>6.0356127125549427E-4</v>
      </c>
      <c r="Z1279" s="13">
        <f t="shared" si="1583"/>
        <v>0.14357963112750427</v>
      </c>
      <c r="AA1279" s="13">
        <f t="shared" si="1584"/>
        <v>3.7169795885852987E-2</v>
      </c>
      <c r="AB1279" s="13">
        <f t="shared" si="1585"/>
        <v>4.8112455622938075E-3</v>
      </c>
      <c r="AC1279" s="13">
        <f t="shared" si="1586"/>
        <v>1.3862593040579566E-5</v>
      </c>
      <c r="AD1279" s="13">
        <f t="shared" si="1587"/>
        <v>1.8345168627744633E-5</v>
      </c>
      <c r="AE1279" s="13">
        <f t="shared" si="1588"/>
        <v>3.7857785831437689E-5</v>
      </c>
      <c r="AF1279" s="13">
        <f t="shared" si="1589"/>
        <v>3.9062381413367361E-5</v>
      </c>
      <c r="AG1279" s="13">
        <f t="shared" si="1590"/>
        <v>2.6870203987053786E-5</v>
      </c>
      <c r="AH1279" s="13">
        <f t="shared" si="1591"/>
        <v>7.4074093229664392E-2</v>
      </c>
      <c r="AI1279" s="13">
        <f t="shared" si="1592"/>
        <v>1.917625016971395E-2</v>
      </c>
      <c r="AJ1279" s="13">
        <f t="shared" si="1593"/>
        <v>2.4821672094677109E-3</v>
      </c>
      <c r="AK1279" s="13">
        <f t="shared" si="1594"/>
        <v>2.1419391178251521E-4</v>
      </c>
      <c r="AL1279" s="13">
        <f t="shared" si="1595"/>
        <v>2.9623427786747238E-7</v>
      </c>
      <c r="AM1279" s="13">
        <f t="shared" si="1596"/>
        <v>9.498369205020181E-7</v>
      </c>
      <c r="AN1279" s="13">
        <f t="shared" si="1597"/>
        <v>1.9601194974449519E-6</v>
      </c>
      <c r="AO1279" s="13">
        <f t="shared" si="1598"/>
        <v>2.0224884721438277E-6</v>
      </c>
      <c r="AP1279" s="13">
        <f t="shared" si="1599"/>
        <v>1.391227975398662E-6</v>
      </c>
      <c r="AQ1279" s="13">
        <f t="shared" si="1600"/>
        <v>7.1774770518724782E-7</v>
      </c>
      <c r="AR1279" s="13">
        <f t="shared" si="1601"/>
        <v>3.057242169914404E-2</v>
      </c>
      <c r="AS1279" s="13">
        <f t="shared" si="1602"/>
        <v>7.9145674450456401E-3</v>
      </c>
      <c r="AT1279" s="13">
        <f t="shared" si="1603"/>
        <v>1.0244588809255179E-3</v>
      </c>
      <c r="AU1279" s="13">
        <f t="shared" si="1604"/>
        <v>8.8403736190210559E-5</v>
      </c>
      <c r="AV1279" s="13">
        <f t="shared" si="1605"/>
        <v>5.7214745642069351E-6</v>
      </c>
      <c r="AW1279" s="13">
        <f t="shared" si="1606"/>
        <v>4.396060435145151E-9</v>
      </c>
      <c r="AX1279" s="13">
        <f t="shared" si="1607"/>
        <v>4.0982187819936184E-8</v>
      </c>
      <c r="AY1279" s="13">
        <f t="shared" si="1608"/>
        <v>8.4572397281999803E-8</v>
      </c>
      <c r="AZ1279" s="13">
        <f t="shared" si="1609"/>
        <v>8.72634034748263E-8</v>
      </c>
      <c r="BA1279" s="13">
        <f t="shared" si="1610"/>
        <v>6.0026689800606021E-8</v>
      </c>
      <c r="BB1279" s="13">
        <f t="shared" si="1611"/>
        <v>3.0968338486742869E-8</v>
      </c>
      <c r="BC1279" s="13">
        <f t="shared" si="1612"/>
        <v>1.2781487592471537E-8</v>
      </c>
      <c r="BD1279" s="13">
        <f t="shared" si="1613"/>
        <v>1.0515068176989235E-2</v>
      </c>
      <c r="BE1279" s="13">
        <f t="shared" si="1614"/>
        <v>2.7221335978878125E-3</v>
      </c>
      <c r="BF1279" s="13">
        <f t="shared" si="1615"/>
        <v>3.5235203424383997E-4</v>
      </c>
      <c r="BG1279" s="13">
        <f t="shared" si="1616"/>
        <v>3.0405550541214096E-5</v>
      </c>
      <c r="BH1279" s="13">
        <f t="shared" si="1617"/>
        <v>1.967841988691072E-6</v>
      </c>
      <c r="BI1279" s="13">
        <f t="shared" si="1618"/>
        <v>1.0188671537998759E-7</v>
      </c>
      <c r="BJ1279" s="14">
        <f t="shared" si="1619"/>
        <v>3.704191874803784E-2</v>
      </c>
      <c r="BK1279" s="14">
        <f t="shared" si="1620"/>
        <v>0.15781927260220868</v>
      </c>
      <c r="BL1279" s="14">
        <f t="shared" si="1621"/>
        <v>0.65620987446058132</v>
      </c>
      <c r="BM1279" s="14">
        <f t="shared" si="1622"/>
        <v>0.4045740677325495</v>
      </c>
      <c r="BN1279" s="14">
        <f t="shared" si="1623"/>
        <v>0.59007654902944562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1.2931034482758601</v>
      </c>
      <c r="F1280" s="10">
        <f>VLOOKUP(B1280,home!$B$2:$E$405,3,FALSE)</f>
        <v>1.03</v>
      </c>
      <c r="G1280" s="10">
        <f>VLOOKUP(C1280,away!$B$2:$E$405,4,FALSE)</f>
        <v>1.1599999999999999</v>
      </c>
      <c r="H1280" s="10">
        <f>VLOOKUP(A1280,away!$A$2:$E$405,3,FALSE)</f>
        <v>1.13793103448276</v>
      </c>
      <c r="I1280" s="10">
        <f>VLOOKUP(C1280,away!$B$2:$E$405,3,FALSE)</f>
        <v>0.57999999999999996</v>
      </c>
      <c r="J1280" s="10">
        <f>VLOOKUP(B1280,home!$B$2:$E$405,4,FALSE)</f>
        <v>0.88</v>
      </c>
      <c r="K1280" s="12">
        <f t="shared" si="1568"/>
        <v>1.5449999999999975</v>
      </c>
      <c r="L1280" s="12">
        <f t="shared" si="1569"/>
        <v>0.58080000000000076</v>
      </c>
      <c r="M1280" s="13">
        <f t="shared" si="1570"/>
        <v>0.11933746010046671</v>
      </c>
      <c r="N1280" s="13">
        <f t="shared" si="1571"/>
        <v>0.18437637585522076</v>
      </c>
      <c r="O1280" s="13">
        <f t="shared" si="1572"/>
        <v>6.931119682635116E-2</v>
      </c>
      <c r="P1280" s="13">
        <f t="shared" si="1573"/>
        <v>0.10708579909671237</v>
      </c>
      <c r="Q1280" s="13">
        <f t="shared" si="1574"/>
        <v>0.14243075034815783</v>
      </c>
      <c r="R1280" s="13">
        <f t="shared" si="1575"/>
        <v>2.0127971558372398E-2</v>
      </c>
      <c r="S1280" s="13">
        <f t="shared" si="1576"/>
        <v>2.402298565456186E-2</v>
      </c>
      <c r="T1280" s="13">
        <f t="shared" si="1577"/>
        <v>8.2723779802210184E-2</v>
      </c>
      <c r="U1280" s="13">
        <f t="shared" si="1578"/>
        <v>3.1097716057685305E-2</v>
      </c>
      <c r="V1280" s="13">
        <f t="shared" si="1579"/>
        <v>2.3951877617024355E-3</v>
      </c>
      <c r="W1280" s="13">
        <f t="shared" si="1580"/>
        <v>7.3351836429301168E-2</v>
      </c>
      <c r="X1280" s="13">
        <f t="shared" si="1581"/>
        <v>4.2602746598138175E-2</v>
      </c>
      <c r="Y1280" s="13">
        <f t="shared" si="1582"/>
        <v>1.237183761209934E-2</v>
      </c>
      <c r="Z1280" s="13">
        <f t="shared" si="1583"/>
        <v>3.896775293700902E-3</v>
      </c>
      <c r="AA1280" s="13">
        <f t="shared" si="1584"/>
        <v>6.0205178287678837E-3</v>
      </c>
      <c r="AB1280" s="13">
        <f t="shared" si="1585"/>
        <v>4.6508500227231825E-3</v>
      </c>
      <c r="AC1280" s="13">
        <f t="shared" si="1586"/>
        <v>1.343305128334385E-4</v>
      </c>
      <c r="AD1280" s="13">
        <f t="shared" si="1587"/>
        <v>2.8332146820817534E-2</v>
      </c>
      <c r="AE1280" s="13">
        <f t="shared" si="1588"/>
        <v>1.6455310873530846E-2</v>
      </c>
      <c r="AF1280" s="13">
        <f t="shared" si="1589"/>
        <v>4.7786222776733632E-3</v>
      </c>
      <c r="AG1280" s="13">
        <f t="shared" si="1590"/>
        <v>9.2514127295756441E-4</v>
      </c>
      <c r="AH1280" s="13">
        <f t="shared" si="1591"/>
        <v>5.6581177264537156E-4</v>
      </c>
      <c r="AI1280" s="13">
        <f t="shared" si="1592"/>
        <v>8.7417918873709767E-4</v>
      </c>
      <c r="AJ1280" s="13">
        <f t="shared" si="1593"/>
        <v>6.7530342329940685E-4</v>
      </c>
      <c r="AK1280" s="13">
        <f t="shared" si="1594"/>
        <v>3.4778126299919401E-4</v>
      </c>
      <c r="AL1280" s="13">
        <f t="shared" si="1595"/>
        <v>4.8215842025562523E-6</v>
      </c>
      <c r="AM1280" s="13">
        <f t="shared" si="1596"/>
        <v>8.7546333676325992E-3</v>
      </c>
      <c r="AN1280" s="13">
        <f t="shared" si="1597"/>
        <v>5.084691059921021E-3</v>
      </c>
      <c r="AO1280" s="13">
        <f t="shared" si="1598"/>
        <v>1.4765942838010661E-3</v>
      </c>
      <c r="AP1280" s="13">
        <f t="shared" si="1599"/>
        <v>2.858686533438868E-4</v>
      </c>
      <c r="AQ1280" s="13">
        <f t="shared" si="1600"/>
        <v>4.1508128465532404E-5</v>
      </c>
      <c r="AR1280" s="13">
        <f t="shared" si="1601"/>
        <v>6.5724695510486467E-5</v>
      </c>
      <c r="AS1280" s="13">
        <f t="shared" si="1602"/>
        <v>1.0154465456370143E-4</v>
      </c>
      <c r="AT1280" s="13">
        <f t="shared" si="1603"/>
        <v>7.8443245650459224E-5</v>
      </c>
      <c r="AU1280" s="13">
        <f t="shared" si="1604"/>
        <v>4.0398271509986438E-5</v>
      </c>
      <c r="AV1280" s="13">
        <f t="shared" si="1605"/>
        <v>1.5603832370732239E-5</v>
      </c>
      <c r="AW1280" s="13">
        <f t="shared" si="1606"/>
        <v>1.2018280783291701E-7</v>
      </c>
      <c r="AX1280" s="13">
        <f t="shared" si="1607"/>
        <v>2.2543180921653912E-3</v>
      </c>
      <c r="AY1280" s="13">
        <f t="shared" si="1608"/>
        <v>1.309307947929661E-3</v>
      </c>
      <c r="AZ1280" s="13">
        <f t="shared" si="1609"/>
        <v>3.8022302807877391E-4</v>
      </c>
      <c r="BA1280" s="13">
        <f t="shared" si="1610"/>
        <v>7.3611178236050739E-5</v>
      </c>
      <c r="BB1280" s="13">
        <f t="shared" si="1611"/>
        <v>1.0688343079874578E-5</v>
      </c>
      <c r="BC1280" s="13">
        <f t="shared" si="1612"/>
        <v>1.2415579321582329E-6</v>
      </c>
      <c r="BD1280" s="13">
        <f t="shared" si="1613"/>
        <v>6.3621505254150934E-6</v>
      </c>
      <c r="BE1280" s="13">
        <f t="shared" si="1614"/>
        <v>9.8295225617663044E-6</v>
      </c>
      <c r="BF1280" s="13">
        <f t="shared" si="1615"/>
        <v>7.5933061789644579E-6</v>
      </c>
      <c r="BG1280" s="13">
        <f t="shared" si="1616"/>
        <v>3.9105526821666897E-6</v>
      </c>
      <c r="BH1280" s="13">
        <f t="shared" si="1617"/>
        <v>1.5104509734868816E-6</v>
      </c>
      <c r="BI1280" s="13">
        <f t="shared" si="1618"/>
        <v>4.6672935080744546E-7</v>
      </c>
      <c r="BJ1280" s="14">
        <f t="shared" si="1619"/>
        <v>0.60802123353069248</v>
      </c>
      <c r="BK1280" s="14">
        <f t="shared" si="1620"/>
        <v>0.25428989265840907</v>
      </c>
      <c r="BL1280" s="14">
        <f t="shared" si="1621"/>
        <v>0.13400271535345895</v>
      </c>
      <c r="BM1280" s="14">
        <f t="shared" si="1622"/>
        <v>0.35623187528585881</v>
      </c>
      <c r="BN1280" s="14">
        <f t="shared" si="1623"/>
        <v>0.64266955378528134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1.2931034482758601</v>
      </c>
      <c r="F1281" s="10">
        <f>VLOOKUP(B1281,home!$B$2:$E$405,3,FALSE)</f>
        <v>1.03</v>
      </c>
      <c r="G1281" s="10">
        <f>VLOOKUP(C1281,away!$B$2:$E$405,4,FALSE)</f>
        <v>1.29</v>
      </c>
      <c r="H1281" s="10">
        <f>VLOOKUP(A1281,away!$A$2:$E$405,3,FALSE)</f>
        <v>1.13793103448276</v>
      </c>
      <c r="I1281" s="10">
        <f>VLOOKUP(C1281,away!$B$2:$E$405,3,FALSE)</f>
        <v>1.03</v>
      </c>
      <c r="J1281" s="10">
        <f>VLOOKUP(B1281,home!$B$2:$E$405,4,FALSE)</f>
        <v>1.76</v>
      </c>
      <c r="K1281" s="12">
        <f t="shared" si="1568"/>
        <v>1.7181465517241354</v>
      </c>
      <c r="L1281" s="12">
        <f t="shared" si="1569"/>
        <v>2.0628413793103477</v>
      </c>
      <c r="M1281" s="13">
        <f t="shared" si="1570"/>
        <v>2.2800155313838496E-2</v>
      </c>
      <c r="N1281" s="13">
        <f t="shared" si="1571"/>
        <v>3.9174008231246331E-2</v>
      </c>
      <c r="O1281" s="13">
        <f t="shared" si="1572"/>
        <v>4.7033103836088754E-2</v>
      </c>
      <c r="P1281" s="13">
        <f t="shared" si="1573"/>
        <v>8.0809765172859094E-2</v>
      </c>
      <c r="Q1281" s="13">
        <f t="shared" si="1574"/>
        <v>3.3653343579864402E-2</v>
      </c>
      <c r="R1281" s="13">
        <f t="shared" si="1575"/>
        <v>4.8510916395242076E-2</v>
      </c>
      <c r="S1281" s="13">
        <f t="shared" si="1576"/>
        <v>7.1602781400014581E-2</v>
      </c>
      <c r="T1281" s="13">
        <f t="shared" si="1577"/>
        <v>6.9421509688692512E-2</v>
      </c>
      <c r="U1281" s="13">
        <f t="shared" si="1578"/>
        <v>8.3348863725463004E-2</v>
      </c>
      <c r="V1281" s="13">
        <f t="shared" si="1579"/>
        <v>2.8197682920299231E-2</v>
      </c>
      <c r="W1281" s="13">
        <f t="shared" si="1580"/>
        <v>1.9273792075243861E-2</v>
      </c>
      <c r="X1281" s="13">
        <f t="shared" si="1581"/>
        <v>3.9758775829036898E-2</v>
      </c>
      <c r="Y1281" s="13">
        <f t="shared" si="1582"/>
        <v>4.10080239854307E-2</v>
      </c>
      <c r="Z1281" s="13">
        <f t="shared" si="1583"/>
        <v>3.3356775229456709E-2</v>
      </c>
      <c r="AA1281" s="13">
        <f t="shared" si="1584"/>
        <v>5.7311828337128098E-2</v>
      </c>
      <c r="AB1281" s="13">
        <f t="shared" si="1585"/>
        <v>4.9235060115221135E-2</v>
      </c>
      <c r="AC1281" s="13">
        <f t="shared" si="1586"/>
        <v>6.2462516807536318E-3</v>
      </c>
      <c r="AD1281" s="13">
        <f t="shared" si="1587"/>
        <v>8.2787998481820523E-3</v>
      </c>
      <c r="AE1281" s="13">
        <f t="shared" si="1588"/>
        <v>1.7077850897858161E-2</v>
      </c>
      <c r="AF1281" s="13">
        <f t="shared" si="1589"/>
        <v>1.7614448750897099E-2</v>
      </c>
      <c r="AG1281" s="13">
        <f t="shared" si="1590"/>
        <v>1.2111937919030669E-2</v>
      </c>
      <c r="AH1281" s="13">
        <f t="shared" si="1591"/>
        <v>1.7202434055919431E-2</v>
      </c>
      <c r="AI1281" s="13">
        <f t="shared" si="1592"/>
        <v>2.9556302754439798E-2</v>
      </c>
      <c r="AJ1281" s="13">
        <f t="shared" si="1593"/>
        <v>2.5391029829627664E-2</v>
      </c>
      <c r="AK1281" s="13">
        <f t="shared" si="1594"/>
        <v>1.4541836782166475E-2</v>
      </c>
      <c r="AL1281" s="13">
        <f t="shared" si="1595"/>
        <v>8.8553454936496129E-4</v>
      </c>
      <c r="AM1281" s="13">
        <f t="shared" si="1596"/>
        <v>2.8448382823136583E-3</v>
      </c>
      <c r="AN1281" s="13">
        <f t="shared" si="1597"/>
        <v>5.8684501262027868E-3</v>
      </c>
      <c r="AO1281" s="13">
        <f t="shared" si="1598"/>
        <v>6.0528408763750726E-3</v>
      </c>
      <c r="AP1281" s="13">
        <f t="shared" si="1599"/>
        <v>4.1620168740558695E-3</v>
      </c>
      <c r="AQ1281" s="13">
        <f t="shared" si="1600"/>
        <v>2.1463951572975879E-3</v>
      </c>
      <c r="AR1281" s="13">
        <f t="shared" si="1601"/>
        <v>7.0971785590816273E-3</v>
      </c>
      <c r="AS1281" s="13">
        <f t="shared" si="1602"/>
        <v>1.2193992868256565E-2</v>
      </c>
      <c r="AT1281" s="13">
        <f t="shared" si="1603"/>
        <v>1.0475533399171861E-2</v>
      </c>
      <c r="AU1281" s="13">
        <f t="shared" si="1604"/>
        <v>5.9995005290860472E-3</v>
      </c>
      <c r="AV1281" s="13">
        <f t="shared" si="1605"/>
        <v>2.5770052865290798E-3</v>
      </c>
      <c r="AW1281" s="13">
        <f t="shared" si="1606"/>
        <v>8.7182445813334538E-5</v>
      </c>
      <c r="AX1281" s="13">
        <f t="shared" si="1607"/>
        <v>8.1464151416167055E-4</v>
      </c>
      <c r="AY1281" s="13">
        <f t="shared" si="1608"/>
        <v>1.6804762247167304E-3</v>
      </c>
      <c r="AZ1281" s="13">
        <f t="shared" si="1609"/>
        <v>1.7332779466464536E-3</v>
      </c>
      <c r="BA1281" s="13">
        <f t="shared" si="1610"/>
        <v>1.1918258233961259E-3</v>
      </c>
      <c r="BB1281" s="13">
        <f t="shared" si="1611"/>
        <v>6.1463690635803875E-4</v>
      </c>
      <c r="BC1281" s="13">
        <f t="shared" si="1612"/>
        <v>2.5357968873733234E-4</v>
      </c>
      <c r="BD1281" s="13">
        <f t="shared" si="1613"/>
        <v>2.4400589346712945E-3</v>
      </c>
      <c r="BE1281" s="13">
        <f t="shared" si="1614"/>
        <v>4.1923788446091518E-3</v>
      </c>
      <c r="BF1281" s="13">
        <f t="shared" si="1615"/>
        <v>3.6015606276932162E-3</v>
      </c>
      <c r="BG1281" s="13">
        <f t="shared" si="1616"/>
        <v>2.0626696577655036E-3</v>
      </c>
      <c r="BH1281" s="13">
        <f t="shared" si="1617"/>
        <v>8.8599218995895075E-4</v>
      </c>
      <c r="BI1281" s="13">
        <f t="shared" si="1618"/>
        <v>3.0445288520649733E-4</v>
      </c>
      <c r="BJ1281" s="14">
        <f t="shared" si="1619"/>
        <v>0.32473547022574401</v>
      </c>
      <c r="BK1281" s="14">
        <f t="shared" si="1620"/>
        <v>0.21222264726184673</v>
      </c>
      <c r="BL1281" s="14">
        <f t="shared" si="1621"/>
        <v>0.4239616996133263</v>
      </c>
      <c r="BM1281" s="14">
        <f t="shared" si="1622"/>
        <v>0.72070200602233092</v>
      </c>
      <c r="BN1281" s="14">
        <f t="shared" si="1623"/>
        <v>0.27198129252913916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1.56944444444444</v>
      </c>
      <c r="F1282" s="10">
        <f>VLOOKUP(B1282,home!$B$2:$E$405,3,FALSE)</f>
        <v>1.57</v>
      </c>
      <c r="G1282" s="10">
        <f>VLOOKUP(C1282,away!$B$2:$E$405,4,FALSE)</f>
        <v>0.9</v>
      </c>
      <c r="H1282" s="10">
        <f>VLOOKUP(A1282,away!$A$2:$E$405,3,FALSE)</f>
        <v>1.0833333333333299</v>
      </c>
      <c r="I1282" s="10">
        <f>VLOOKUP(C1282,away!$B$2:$E$405,3,FALSE)</f>
        <v>0</v>
      </c>
      <c r="J1282" s="10">
        <f>VLOOKUP(B1282,home!$B$2:$E$405,4,FALSE)</f>
        <v>0.62</v>
      </c>
      <c r="K1282" s="12">
        <f t="shared" si="1568"/>
        <v>2.2176249999999937</v>
      </c>
      <c r="L1282" s="12">
        <f t="shared" si="1569"/>
        <v>0</v>
      </c>
      <c r="M1282" s="13">
        <f t="shared" si="1570"/>
        <v>0.10886736201268593</v>
      </c>
      <c r="N1282" s="13">
        <f t="shared" si="1571"/>
        <v>0.24142698368338195</v>
      </c>
      <c r="O1282" s="13">
        <f t="shared" si="1572"/>
        <v>0</v>
      </c>
      <c r="P1282" s="13">
        <f t="shared" si="1573"/>
        <v>0</v>
      </c>
      <c r="Q1282" s="13">
        <f t="shared" si="1574"/>
        <v>0.26769725734542926</v>
      </c>
      <c r="R1282" s="13">
        <f t="shared" si="1575"/>
        <v>0</v>
      </c>
      <c r="S1282" s="13">
        <f t="shared" si="1576"/>
        <v>0</v>
      </c>
      <c r="T1282" s="13">
        <f t="shared" si="1577"/>
        <v>0</v>
      </c>
      <c r="U1282" s="13">
        <f t="shared" si="1578"/>
        <v>0</v>
      </c>
      <c r="V1282" s="13">
        <f t="shared" si="1579"/>
        <v>0</v>
      </c>
      <c r="W1282" s="13">
        <f t="shared" si="1580"/>
        <v>0.19788404344021865</v>
      </c>
      <c r="X1282" s="13">
        <f t="shared" si="1581"/>
        <v>0</v>
      </c>
      <c r="Y1282" s="13">
        <f t="shared" si="1582"/>
        <v>0</v>
      </c>
      <c r="Z1282" s="13">
        <f t="shared" si="1583"/>
        <v>0</v>
      </c>
      <c r="AA1282" s="13">
        <f t="shared" si="1584"/>
        <v>0</v>
      </c>
      <c r="AB1282" s="13">
        <f t="shared" si="1585"/>
        <v>0</v>
      </c>
      <c r="AC1282" s="13">
        <f t="shared" si="1586"/>
        <v>0</v>
      </c>
      <c r="AD1282" s="13">
        <f t="shared" si="1587"/>
        <v>0.10970815045852839</v>
      </c>
      <c r="AE1282" s="13">
        <f t="shared" si="1588"/>
        <v>0</v>
      </c>
      <c r="AF1282" s="13">
        <f t="shared" si="1589"/>
        <v>0</v>
      </c>
      <c r="AG1282" s="13">
        <f t="shared" si="1590"/>
        <v>0</v>
      </c>
      <c r="AH1282" s="13">
        <f t="shared" si="1591"/>
        <v>0</v>
      </c>
      <c r="AI1282" s="13">
        <f t="shared" si="1592"/>
        <v>0</v>
      </c>
      <c r="AJ1282" s="13">
        <f t="shared" si="1593"/>
        <v>0</v>
      </c>
      <c r="AK1282" s="13">
        <f t="shared" si="1594"/>
        <v>0</v>
      </c>
      <c r="AL1282" s="13">
        <f t="shared" si="1595"/>
        <v>0</v>
      </c>
      <c r="AM1282" s="13">
        <f t="shared" si="1596"/>
        <v>4.8658307432118679E-2</v>
      </c>
      <c r="AN1282" s="13">
        <f t="shared" si="1597"/>
        <v>0</v>
      </c>
      <c r="AO1282" s="13">
        <f t="shared" si="1598"/>
        <v>0</v>
      </c>
      <c r="AP1282" s="13">
        <f t="shared" si="1599"/>
        <v>0</v>
      </c>
      <c r="AQ1282" s="13">
        <f t="shared" si="1600"/>
        <v>0</v>
      </c>
      <c r="AR1282" s="13">
        <f t="shared" si="1601"/>
        <v>0</v>
      </c>
      <c r="AS1282" s="13">
        <f t="shared" si="1602"/>
        <v>0</v>
      </c>
      <c r="AT1282" s="13">
        <f t="shared" si="1603"/>
        <v>0</v>
      </c>
      <c r="AU1282" s="13">
        <f t="shared" si="1604"/>
        <v>0</v>
      </c>
      <c r="AV1282" s="13">
        <f t="shared" si="1605"/>
        <v>0</v>
      </c>
      <c r="AW1282" s="13">
        <f t="shared" si="1606"/>
        <v>0</v>
      </c>
      <c r="AX1282" s="13">
        <f t="shared" si="1607"/>
        <v>1.798431316985865E-2</v>
      </c>
      <c r="AY1282" s="13">
        <f t="shared" si="1608"/>
        <v>0</v>
      </c>
      <c r="AZ1282" s="13">
        <f t="shared" si="1609"/>
        <v>0</v>
      </c>
      <c r="BA1282" s="13">
        <f t="shared" si="1610"/>
        <v>0</v>
      </c>
      <c r="BB1282" s="13">
        <f t="shared" si="1611"/>
        <v>0</v>
      </c>
      <c r="BC1282" s="13">
        <f t="shared" si="1612"/>
        <v>0</v>
      </c>
      <c r="BD1282" s="13">
        <f t="shared" si="1613"/>
        <v>0</v>
      </c>
      <c r="BE1282" s="13">
        <f t="shared" si="1614"/>
        <v>0</v>
      </c>
      <c r="BF1282" s="13">
        <f t="shared" si="1615"/>
        <v>0</v>
      </c>
      <c r="BG1282" s="13">
        <f t="shared" si="1616"/>
        <v>0</v>
      </c>
      <c r="BH1282" s="13">
        <f t="shared" si="1617"/>
        <v>0</v>
      </c>
      <c r="BI1282" s="13">
        <f t="shared" si="1618"/>
        <v>0</v>
      </c>
      <c r="BJ1282" s="14">
        <f t="shared" si="1619"/>
        <v>0.88335905552953564</v>
      </c>
      <c r="BK1282" s="14">
        <f t="shared" si="1620"/>
        <v>0.10886736201268593</v>
      </c>
      <c r="BL1282" s="14">
        <f t="shared" si="1621"/>
        <v>0</v>
      </c>
      <c r="BM1282" s="14">
        <f t="shared" si="1622"/>
        <v>0.37423481450072438</v>
      </c>
      <c r="BN1282" s="14">
        <f t="shared" si="1623"/>
        <v>0.61799160304149714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1.56944444444444</v>
      </c>
      <c r="F1283" s="10">
        <f>VLOOKUP(B1283,home!$B$2:$E$405,3,FALSE)</f>
        <v>0.22</v>
      </c>
      <c r="G1283" s="10">
        <f>VLOOKUP(C1283,away!$B$2:$E$405,4,FALSE)</f>
        <v>1.1200000000000001</v>
      </c>
      <c r="H1283" s="10">
        <f>VLOOKUP(A1283,away!$A$2:$E$405,3,FALSE)</f>
        <v>1.0833333333333299</v>
      </c>
      <c r="I1283" s="10">
        <f>VLOOKUP(C1283,away!$B$2:$E$405,3,FALSE)</f>
        <v>1.57</v>
      </c>
      <c r="J1283" s="10">
        <f>VLOOKUP(B1283,home!$B$2:$E$405,4,FALSE)</f>
        <v>1.23</v>
      </c>
      <c r="K1283" s="12">
        <f t="shared" si="1568"/>
        <v>0.38671111111111006</v>
      </c>
      <c r="L1283" s="12">
        <f t="shared" si="1569"/>
        <v>2.0920249999999934</v>
      </c>
      <c r="M1283" s="13">
        <f t="shared" si="1570"/>
        <v>8.3849134639077685E-2</v>
      </c>
      <c r="N1283" s="13">
        <f t="shared" si="1571"/>
        <v>3.2425392021982802E-2</v>
      </c>
      <c r="O1283" s="13">
        <f t="shared" si="1572"/>
        <v>0.17541448589331593</v>
      </c>
      <c r="P1283" s="13">
        <f t="shared" si="1573"/>
        <v>6.7834730744788352E-2</v>
      </c>
      <c r="Q1283" s="13">
        <f t="shared" si="1574"/>
        <v>6.2696296885171449E-3</v>
      </c>
      <c r="R1283" s="13">
        <f t="shared" si="1575"/>
        <v>0.18348574492548159</v>
      </c>
      <c r="S1283" s="13">
        <f t="shared" si="1576"/>
        <v>1.3719732216155132E-2</v>
      </c>
      <c r="T1283" s="13">
        <f t="shared" si="1577"/>
        <v>1.3116222049120038E-2</v>
      </c>
      <c r="U1283" s="13">
        <f t="shared" si="1578"/>
        <v>7.0955976293182718E-2</v>
      </c>
      <c r="V1283" s="13">
        <f t="shared" si="1579"/>
        <v>1.2332656804516294E-3</v>
      </c>
      <c r="W1283" s="13">
        <f t="shared" si="1580"/>
        <v>8.0817848770055605E-4</v>
      </c>
      <c r="X1283" s="13">
        <f t="shared" si="1581"/>
        <v>1.6907296007317503E-3</v>
      </c>
      <c r="Y1283" s="13">
        <f t="shared" si="1582"/>
        <v>1.7685242964854148E-3</v>
      </c>
      <c r="Z1283" s="13">
        <f t="shared" si="1583"/>
        <v>0.1279522551759098</v>
      </c>
      <c r="AA1283" s="13">
        <f t="shared" si="1584"/>
        <v>4.9480558768248369E-2</v>
      </c>
      <c r="AB1283" s="13">
        <f t="shared" si="1585"/>
        <v>9.56734092983395E-3</v>
      </c>
      <c r="AC1283" s="13">
        <f t="shared" si="1586"/>
        <v>6.2357713745589866E-5</v>
      </c>
      <c r="AD1283" s="13">
        <f t="shared" si="1587"/>
        <v>7.8132900238694669E-5</v>
      </c>
      <c r="AE1283" s="13">
        <f t="shared" si="1588"/>
        <v>1.634559806218547E-4</v>
      </c>
      <c r="AF1283" s="13">
        <f t="shared" si="1589"/>
        <v>1.7097699893021726E-4</v>
      </c>
      <c r="AG1283" s="13">
        <f t="shared" si="1590"/>
        <v>1.1922938539566222E-4</v>
      </c>
      <c r="AH1283" s="13">
        <f t="shared" si="1591"/>
        <v>6.691982915859547E-2</v>
      </c>
      <c r="AI1283" s="13">
        <f t="shared" si="1592"/>
        <v>2.5878641489286116E-2</v>
      </c>
      <c r="AJ1283" s="13">
        <f t="shared" si="1593"/>
        <v>5.0037791021839513E-3</v>
      </c>
      <c r="AK1283" s="13">
        <f t="shared" si="1594"/>
        <v>6.4500565878670296E-4</v>
      </c>
      <c r="AL1283" s="13">
        <f t="shared" si="1595"/>
        <v>2.0179188443627837E-6</v>
      </c>
      <c r="AM1283" s="13">
        <f t="shared" si="1596"/>
        <v>6.0429721331278258E-6</v>
      </c>
      <c r="AN1283" s="13">
        <f t="shared" si="1597"/>
        <v>1.2642048776806699E-5</v>
      </c>
      <c r="AO1283" s="13">
        <f t="shared" si="1598"/>
        <v>1.3223741046149478E-5</v>
      </c>
      <c r="AP1283" s="13">
        <f t="shared" si="1599"/>
        <v>9.2214656206902589E-6</v>
      </c>
      <c r="AQ1283" s="13">
        <f t="shared" si="1600"/>
        <v>4.822884153781119E-6</v>
      </c>
      <c r="AR1283" s="13">
        <f t="shared" si="1601"/>
        <v>2.7999591119102059E-2</v>
      </c>
      <c r="AS1283" s="13">
        <f t="shared" si="1602"/>
        <v>1.0827752992324727E-2</v>
      </c>
      <c r="AT1283" s="13">
        <f t="shared" si="1603"/>
        <v>2.0936061952492703E-3</v>
      </c>
      <c r="AU1283" s="13">
        <f t="shared" si="1604"/>
        <v>2.6987359266464968E-4</v>
      </c>
      <c r="AV1283" s="13">
        <f t="shared" si="1605"/>
        <v>2.6090779219723454E-5</v>
      </c>
      <c r="AW1283" s="13">
        <f t="shared" si="1606"/>
        <v>4.5347642677727362E-8</v>
      </c>
      <c r="AX1283" s="13">
        <f t="shared" si="1607"/>
        <v>3.8948074466922264E-7</v>
      </c>
      <c r="AY1283" s="13">
        <f t="shared" si="1608"/>
        <v>8.1480345486662784E-7</v>
      </c>
      <c r="AZ1283" s="13">
        <f t="shared" si="1609"/>
        <v>8.5229459883367605E-7</v>
      </c>
      <c r="BA1283" s="13">
        <f t="shared" si="1610"/>
        <v>5.9434053604167185E-7</v>
      </c>
      <c r="BB1283" s="13">
        <f t="shared" si="1611"/>
        <v>3.1084381497814366E-7</v>
      </c>
      <c r="BC1283" s="13">
        <f t="shared" si="1612"/>
        <v>1.3005860640592983E-7</v>
      </c>
      <c r="BD1283" s="13">
        <f t="shared" si="1613"/>
        <v>9.7626407684898702E-3</v>
      </c>
      <c r="BE1283" s="13">
        <f t="shared" si="1614"/>
        <v>3.7753216589613398E-3</v>
      </c>
      <c r="BF1283" s="13">
        <f t="shared" si="1615"/>
        <v>7.2997941676938936E-4</v>
      </c>
      <c r="BG1283" s="13">
        <f t="shared" si="1616"/>
        <v>9.4097050449043547E-5</v>
      </c>
      <c r="BH1283" s="13">
        <f t="shared" si="1617"/>
        <v>9.0970937328569536E-6</v>
      </c>
      <c r="BI1283" s="13">
        <f t="shared" si="1618"/>
        <v>7.0358944506300566E-7</v>
      </c>
      <c r="BJ1283" s="14">
        <f t="shared" si="1619"/>
        <v>5.6659516343210495E-2</v>
      </c>
      <c r="BK1283" s="14">
        <f t="shared" si="1620"/>
        <v>0.16670205371651761</v>
      </c>
      <c r="BL1283" s="14">
        <f t="shared" si="1621"/>
        <v>0.6429401164753229</v>
      </c>
      <c r="BM1283" s="14">
        <f t="shared" si="1622"/>
        <v>0.444974054341985</v>
      </c>
      <c r="BN1283" s="14">
        <f t="shared" si="1623"/>
        <v>0.54927911791316353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1.56944444444444</v>
      </c>
      <c r="F1284" s="10">
        <f>VLOOKUP(B1284,home!$B$2:$E$405,3,FALSE)</f>
        <v>1.69</v>
      </c>
      <c r="G1284" s="10">
        <f>VLOOKUP(C1284,away!$B$2:$E$405,4,FALSE)</f>
        <v>1.8</v>
      </c>
      <c r="H1284" s="10">
        <f>VLOOKUP(A1284,away!$A$2:$E$405,3,FALSE)</f>
        <v>1.0833333333333299</v>
      </c>
      <c r="I1284" s="10">
        <f>VLOOKUP(C1284,away!$B$2:$E$405,3,FALSE)</f>
        <v>0.9</v>
      </c>
      <c r="J1284" s="10">
        <f>VLOOKUP(B1284,home!$B$2:$E$405,4,FALSE)</f>
        <v>0.69</v>
      </c>
      <c r="K1284" s="12">
        <f t="shared" si="1568"/>
        <v>4.7742499999999861</v>
      </c>
      <c r="L1284" s="12">
        <f t="shared" si="1569"/>
        <v>0.67274999999999785</v>
      </c>
      <c r="M1284" s="13">
        <f t="shared" si="1570"/>
        <v>4.3092129575436552E-3</v>
      </c>
      <c r="N1284" s="13">
        <f t="shared" si="1571"/>
        <v>2.0573259962552732E-2</v>
      </c>
      <c r="O1284" s="13">
        <f t="shared" si="1572"/>
        <v>2.8990230171874846E-3</v>
      </c>
      <c r="P1284" s="13">
        <f t="shared" si="1573"/>
        <v>1.3840660639807306E-2</v>
      </c>
      <c r="Q1284" s="13">
        <f t="shared" si="1574"/>
        <v>4.9110943188108568E-2</v>
      </c>
      <c r="R1284" s="13">
        <f t="shared" si="1575"/>
        <v>9.7515886740643699E-4</v>
      </c>
      <c r="S1284" s="13">
        <f t="shared" si="1576"/>
        <v>1.1113623812148915E-2</v>
      </c>
      <c r="T1284" s="13">
        <f t="shared" si="1577"/>
        <v>3.303938702979993E-2</v>
      </c>
      <c r="U1284" s="13">
        <f t="shared" si="1578"/>
        <v>4.6556522227151672E-3</v>
      </c>
      <c r="V1284" s="13">
        <f t="shared" si="1579"/>
        <v>3.966176581765085E-3</v>
      </c>
      <c r="W1284" s="13">
        <f t="shared" si="1580"/>
        <v>7.8155973505275561E-2</v>
      </c>
      <c r="X1284" s="13">
        <f t="shared" si="1581"/>
        <v>5.2579431175673957E-2</v>
      </c>
      <c r="Y1284" s="13">
        <f t="shared" si="1582"/>
        <v>1.768640616171727E-2</v>
      </c>
      <c r="Z1284" s="13">
        <f t="shared" si="1583"/>
        <v>2.1867937601589279E-4</v>
      </c>
      <c r="AA1284" s="13">
        <f t="shared" si="1584"/>
        <v>1.044030010943873E-3</v>
      </c>
      <c r="AB1284" s="13">
        <f t="shared" si="1585"/>
        <v>2.4922301398743862E-3</v>
      </c>
      <c r="AC1284" s="13">
        <f t="shared" si="1586"/>
        <v>7.9617938134247696E-4</v>
      </c>
      <c r="AD1284" s="13">
        <f t="shared" si="1587"/>
        <v>9.3284039126890164E-2</v>
      </c>
      <c r="AE1284" s="13">
        <f t="shared" si="1588"/>
        <v>6.2756837322615153E-2</v>
      </c>
      <c r="AF1284" s="13">
        <f t="shared" si="1589"/>
        <v>2.1109831154394604E-2</v>
      </c>
      <c r="AG1284" s="13">
        <f t="shared" si="1590"/>
        <v>4.733879636372975E-3</v>
      </c>
      <c r="AH1284" s="13">
        <f t="shared" si="1591"/>
        <v>3.6779137553672847E-5</v>
      </c>
      <c r="AI1284" s="13">
        <f t="shared" si="1592"/>
        <v>1.7559279746562202E-4</v>
      </c>
      <c r="AJ1284" s="13">
        <f t="shared" si="1593"/>
        <v>4.1916195665012189E-4</v>
      </c>
      <c r="AK1284" s="13">
        <f t="shared" si="1594"/>
        <v>6.6706132384561302E-4</v>
      </c>
      <c r="AL1284" s="13">
        <f t="shared" si="1595"/>
        <v>1.0228919976008236E-4</v>
      </c>
      <c r="AM1284" s="13">
        <f t="shared" si="1596"/>
        <v>8.9072264760310813E-2</v>
      </c>
      <c r="AN1284" s="13">
        <f t="shared" si="1597"/>
        <v>5.9923366117498905E-2</v>
      </c>
      <c r="AO1284" s="13">
        <f t="shared" si="1598"/>
        <v>2.0156722277773629E-2</v>
      </c>
      <c r="AP1284" s="13">
        <f t="shared" si="1599"/>
        <v>4.5201449707907215E-3</v>
      </c>
      <c r="AQ1284" s="13">
        <f t="shared" si="1600"/>
        <v>7.6023188227486189E-4</v>
      </c>
      <c r="AR1284" s="13">
        <f t="shared" si="1601"/>
        <v>4.9486329578466666E-6</v>
      </c>
      <c r="AS1284" s="13">
        <f t="shared" si="1602"/>
        <v>2.3626010898999372E-5</v>
      </c>
      <c r="AT1284" s="13">
        <f t="shared" si="1603"/>
        <v>5.6398241267273735E-5</v>
      </c>
      <c r="AU1284" s="13">
        <f t="shared" si="1604"/>
        <v>8.9753101123426953E-5</v>
      </c>
      <c r="AV1284" s="13">
        <f t="shared" si="1605"/>
        <v>1.0712593575962994E-4</v>
      </c>
      <c r="AW1284" s="13">
        <f t="shared" si="1606"/>
        <v>9.1261193359010297E-6</v>
      </c>
      <c r="AX1284" s="13">
        <f t="shared" si="1607"/>
        <v>7.0875543338652119E-2</v>
      </c>
      <c r="AY1284" s="13">
        <f t="shared" si="1608"/>
        <v>4.7681521781078054E-2</v>
      </c>
      <c r="AZ1284" s="13">
        <f t="shared" si="1609"/>
        <v>1.6038871889110077E-2</v>
      </c>
      <c r="BA1284" s="13">
        <f t="shared" si="1610"/>
        <v>3.5967170211329237E-3</v>
      </c>
      <c r="BB1284" s="13">
        <f t="shared" si="1611"/>
        <v>6.0492284399179153E-4</v>
      </c>
      <c r="BC1284" s="13">
        <f t="shared" si="1612"/>
        <v>8.1392368659095299E-5</v>
      </c>
      <c r="BD1284" s="13">
        <f t="shared" si="1613"/>
        <v>5.5486547039855555E-7</v>
      </c>
      <c r="BE1284" s="13">
        <f t="shared" si="1614"/>
        <v>2.6490664720502957E-6</v>
      </c>
      <c r="BF1284" s="13">
        <f t="shared" si="1615"/>
        <v>6.3236528020930455E-6</v>
      </c>
      <c r="BG1284" s="13">
        <f t="shared" si="1616"/>
        <v>1.0063566463464214E-5</v>
      </c>
      <c r="BH1284" s="13">
        <f t="shared" si="1617"/>
        <v>1.2011495547048468E-5</v>
      </c>
      <c r="BI1284" s="13">
        <f t="shared" si="1618"/>
        <v>1.1469176523099196E-5</v>
      </c>
      <c r="BJ1284" s="14">
        <f t="shared" si="1619"/>
        <v>0.746341687514674</v>
      </c>
      <c r="BK1284" s="14">
        <f t="shared" si="1620"/>
        <v>8.1809664353445583E-2</v>
      </c>
      <c r="BL1284" s="14">
        <f t="shared" si="1621"/>
        <v>1.3689613218927707E-2</v>
      </c>
      <c r="BM1284" s="14">
        <f t="shared" si="1622"/>
        <v>0.70267899016871482</v>
      </c>
      <c r="BN1284" s="14">
        <f t="shared" si="1623"/>
        <v>9.170825863260619E-2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1.56944444444444</v>
      </c>
      <c r="F1285" s="10">
        <f>VLOOKUP(B1285,home!$B$2:$E$405,3,FALSE)</f>
        <v>1.01</v>
      </c>
      <c r="G1285" s="10">
        <f>VLOOKUP(C1285,away!$B$2:$E$405,4,FALSE)</f>
        <v>0.67</v>
      </c>
      <c r="H1285" s="10">
        <f>VLOOKUP(A1285,away!$A$2:$E$405,3,FALSE)</f>
        <v>1.0833333333333299</v>
      </c>
      <c r="I1285" s="10">
        <f>VLOOKUP(C1285,away!$B$2:$E$405,3,FALSE)</f>
        <v>0.67</v>
      </c>
      <c r="J1285" s="10">
        <f>VLOOKUP(B1285,home!$B$2:$E$405,4,FALSE)</f>
        <v>2.31</v>
      </c>
      <c r="K1285" s="12">
        <f t="shared" si="1568"/>
        <v>1.0620430555555527</v>
      </c>
      <c r="L1285" s="12">
        <f t="shared" si="1569"/>
        <v>1.6766749999999948</v>
      </c>
      <c r="M1285" s="13">
        <f t="shared" si="1570"/>
        <v>6.4653175570182478E-2</v>
      </c>
      <c r="N1285" s="13">
        <f t="shared" si="1571"/>
        <v>6.8664456133926188E-2</v>
      </c>
      <c r="O1285" s="13">
        <f t="shared" si="1572"/>
        <v>0.10840236314913536</v>
      </c>
      <c r="P1285" s="13">
        <f t="shared" si="1573"/>
        <v>0.11512797698835034</v>
      </c>
      <c r="Q1285" s="13">
        <f t="shared" si="1574"/>
        <v>3.6462304400267591E-2</v>
      </c>
      <c r="R1285" s="13">
        <f t="shared" si="1575"/>
        <v>9.0877766116538014E-2</v>
      </c>
      <c r="S1285" s="13">
        <f t="shared" si="1576"/>
        <v>5.1252127094059477E-2</v>
      </c>
      <c r="T1285" s="13">
        <f t="shared" si="1577"/>
        <v>6.1135434230318482E-2</v>
      </c>
      <c r="U1285" s="13">
        <f t="shared" si="1578"/>
        <v>9.651610040847089E-2</v>
      </c>
      <c r="V1285" s="13">
        <f t="shared" si="1579"/>
        <v>1.0140524003055701E-2</v>
      </c>
      <c r="W1285" s="13">
        <f t="shared" si="1580"/>
        <v>1.2908179059285624E-2</v>
      </c>
      <c r="X1285" s="13">
        <f t="shared" si="1581"/>
        <v>2.1642821124227659E-2</v>
      </c>
      <c r="Y1285" s="13">
        <f t="shared" si="1582"/>
        <v>1.8143988554232153E-2</v>
      </c>
      <c r="Z1285" s="13">
        <f t="shared" si="1583"/>
        <v>5.0790826167815301E-2</v>
      </c>
      <c r="AA1285" s="13">
        <f t="shared" si="1584"/>
        <v>5.3942044217457477E-2</v>
      </c>
      <c r="AB1285" s="13">
        <f t="shared" si="1585"/>
        <v>2.8644386731810637E-2</v>
      </c>
      <c r="AC1285" s="13">
        <f t="shared" si="1586"/>
        <v>1.1285776025091647E-3</v>
      </c>
      <c r="AD1285" s="13">
        <f t="shared" si="1587"/>
        <v>3.4272604824454747E-3</v>
      </c>
      <c r="AE1285" s="13">
        <f t="shared" si="1588"/>
        <v>5.7464019694042487E-3</v>
      </c>
      <c r="AF1285" s="13">
        <f t="shared" si="1589"/>
        <v>4.8174242610254207E-3</v>
      </c>
      <c r="AG1285" s="13">
        <f t="shared" si="1590"/>
        <v>2.6924182742849244E-3</v>
      </c>
      <c r="AH1285" s="13">
        <f t="shared" si="1591"/>
        <v>2.1289927116230348E-2</v>
      </c>
      <c r="AI1285" s="13">
        <f t="shared" si="1592"/>
        <v>2.2610819247076294E-2</v>
      </c>
      <c r="AJ1285" s="13">
        <f t="shared" si="1593"/>
        <v>1.2006831780889604E-2</v>
      </c>
      <c r="AK1285" s="13">
        <f t="shared" si="1594"/>
        <v>4.250590770705838E-3</v>
      </c>
      <c r="AL1285" s="13">
        <f t="shared" si="1595"/>
        <v>8.0386372428187965E-5</v>
      </c>
      <c r="AM1285" s="13">
        <f t="shared" si="1596"/>
        <v>7.2797963899223826E-4</v>
      </c>
      <c r="AN1285" s="13">
        <f t="shared" si="1597"/>
        <v>1.2205852612073072E-3</v>
      </c>
      <c r="AO1285" s="13">
        <f t="shared" si="1598"/>
        <v>1.0232623964173781E-3</v>
      </c>
      <c r="AP1285" s="13">
        <f t="shared" si="1599"/>
        <v>5.718928261710341E-4</v>
      </c>
      <c r="AQ1285" s="13">
        <f t="shared" si="1600"/>
        <v>2.3971960108007872E-4</v>
      </c>
      <c r="AR1285" s="13">
        <f t="shared" si="1601"/>
        <v>7.1392577095210829E-3</v>
      </c>
      <c r="AS1285" s="13">
        <f t="shared" si="1602"/>
        <v>7.5821990722183064E-3</v>
      </c>
      <c r="AT1285" s="13">
        <f t="shared" si="1603"/>
        <v>4.0263109352446031E-3</v>
      </c>
      <c r="AU1285" s="13">
        <f t="shared" si="1604"/>
        <v>1.425371856094638E-3</v>
      </c>
      <c r="AV1285" s="13">
        <f t="shared" si="1605"/>
        <v>3.784515703374096E-4</v>
      </c>
      <c r="AW1285" s="13">
        <f t="shared" si="1606"/>
        <v>3.9762249166293526E-6</v>
      </c>
      <c r="AX1285" s="13">
        <f t="shared" si="1607"/>
        <v>1.2885762002959076E-4</v>
      </c>
      <c r="AY1285" s="13">
        <f t="shared" si="1608"/>
        <v>2.160523500631134E-4</v>
      </c>
      <c r="AZ1285" s="13">
        <f t="shared" si="1609"/>
        <v>1.8112478702103483E-4</v>
      </c>
      <c r="BA1285" s="13">
        <f t="shared" si="1610"/>
        <v>1.0122913409283088E-4</v>
      </c>
      <c r="BB1285" s="13">
        <f t="shared" si="1611"/>
        <v>4.2432089601274144E-5</v>
      </c>
      <c r="BC1285" s="13">
        <f t="shared" si="1612"/>
        <v>1.4228964766443223E-5</v>
      </c>
      <c r="BD1285" s="13">
        <f t="shared" si="1613"/>
        <v>1.9950358200185375E-3</v>
      </c>
      <c r="BE1285" s="13">
        <f t="shared" si="1614"/>
        <v>2.1188139382352649E-3</v>
      </c>
      <c r="BF1285" s="13">
        <f t="shared" si="1615"/>
        <v>1.1251358145585374E-3</v>
      </c>
      <c r="BG1285" s="13">
        <f t="shared" si="1616"/>
        <v>3.9831422613624496E-4</v>
      </c>
      <c r="BH1285" s="13">
        <f t="shared" si="1617"/>
        <v>1.0575671444924572E-4</v>
      </c>
      <c r="BI1285" s="13">
        <f t="shared" si="1618"/>
        <v>2.2463636831838604E-5</v>
      </c>
      <c r="BJ1285" s="14">
        <f t="shared" si="1619"/>
        <v>0.24010805315886008</v>
      </c>
      <c r="BK1285" s="14">
        <f t="shared" si="1620"/>
        <v>0.24259881998064847</v>
      </c>
      <c r="BL1285" s="14">
        <f t="shared" si="1621"/>
        <v>0.46485794083196008</v>
      </c>
      <c r="BM1285" s="14">
        <f t="shared" si="1622"/>
        <v>0.51395552165573788</v>
      </c>
      <c r="BN1285" s="14">
        <f t="shared" si="1623"/>
        <v>0.48418804235839996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1.7115384615384599</v>
      </c>
      <c r="F1286" s="10">
        <f>VLOOKUP(B1286,home!$B$2:$E$405,3,FALSE)</f>
        <v>1.27</v>
      </c>
      <c r="G1286" s="10">
        <f>VLOOKUP(C1286,away!$B$2:$E$405,4,FALSE)</f>
        <v>1.1200000000000001</v>
      </c>
      <c r="H1286" s="10">
        <f>VLOOKUP(A1286,away!$A$2:$E$405,3,FALSE)</f>
        <v>1.4722222222222201</v>
      </c>
      <c r="I1286" s="10">
        <f>VLOOKUP(C1286,away!$B$2:$E$405,3,FALSE)</f>
        <v>1.1200000000000001</v>
      </c>
      <c r="J1286" s="10">
        <f>VLOOKUP(B1286,home!$B$2:$E$405,4,FALSE)</f>
        <v>1.02</v>
      </c>
      <c r="K1286" s="12">
        <f t="shared" si="1568"/>
        <v>2.4344923076923055</v>
      </c>
      <c r="L1286" s="12">
        <f t="shared" si="1569"/>
        <v>1.6818666666666644</v>
      </c>
      <c r="M1286" s="13">
        <f t="shared" si="1570"/>
        <v>1.6303768943677435E-2</v>
      </c>
      <c r="N1286" s="13">
        <f t="shared" si="1571"/>
        <v>3.9691400079775417E-2</v>
      </c>
      <c r="O1286" s="13">
        <f t="shared" si="1572"/>
        <v>2.7420765527406243E-2</v>
      </c>
      <c r="P1286" s="13">
        <f t="shared" si="1573"/>
        <v>6.6755642747504854E-2</v>
      </c>
      <c r="Q1286" s="13">
        <f t="shared" si="1574"/>
        <v>4.8314204087875512E-2</v>
      </c>
      <c r="R1286" s="13">
        <f t="shared" si="1575"/>
        <v>2.3059035757513467E-2</v>
      </c>
      <c r="S1286" s="13">
        <f t="shared" si="1576"/>
        <v>6.8332602326909339E-2</v>
      </c>
      <c r="T1286" s="13">
        <f t="shared" si="1577"/>
        <v>8.1258049381928099E-2</v>
      </c>
      <c r="U1286" s="13">
        <f t="shared" si="1578"/>
        <v>5.6137045174468353E-2</v>
      </c>
      <c r="V1286" s="13">
        <f t="shared" si="1579"/>
        <v>3.1087472982479734E-2</v>
      </c>
      <c r="W1286" s="13">
        <f t="shared" si="1580"/>
        <v>3.9206852734736362E-2</v>
      </c>
      <c r="X1286" s="13">
        <f t="shared" si="1581"/>
        <v>6.5940698719461829E-2</v>
      </c>
      <c r="Y1286" s="13">
        <f t="shared" si="1582"/>
        <v>5.5451731576486044E-2</v>
      </c>
      <c r="Z1286" s="13">
        <f t="shared" si="1583"/>
        <v>1.2927407868678867E-2</v>
      </c>
      <c r="AA1286" s="13">
        <f t="shared" si="1584"/>
        <v>3.1471675014699683E-2</v>
      </c>
      <c r="AB1286" s="13">
        <f t="shared" si="1585"/>
        <v>3.830877536673926E-2</v>
      </c>
      <c r="AC1286" s="13">
        <f t="shared" si="1586"/>
        <v>7.9554620449659458E-3</v>
      </c>
      <c r="AD1286" s="13">
        <f t="shared" si="1587"/>
        <v>2.3862195347885168E-2</v>
      </c>
      <c r="AE1286" s="13">
        <f t="shared" si="1588"/>
        <v>4.0133030949096406E-2</v>
      </c>
      <c r="AF1286" s="13">
        <f t="shared" si="1589"/>
        <v>3.3749203492793436E-2</v>
      </c>
      <c r="AG1286" s="13">
        <f t="shared" si="1590"/>
        <v>1.8920553460359816E-2</v>
      </c>
      <c r="AH1286" s="13">
        <f t="shared" si="1591"/>
        <v>5.4355440951838327E-3</v>
      </c>
      <c r="AI1286" s="13">
        <f t="shared" si="1592"/>
        <v>1.3232790287847374E-2</v>
      </c>
      <c r="AJ1286" s="13">
        <f t="shared" si="1593"/>
        <v>1.6107563082534943E-2</v>
      </c>
      <c r="AK1286" s="13">
        <f t="shared" si="1594"/>
        <v>1.3071246140033292E-2</v>
      </c>
      <c r="AL1286" s="13">
        <f t="shared" si="1595"/>
        <v>1.3029428569546306E-3</v>
      </c>
      <c r="AM1286" s="13">
        <f t="shared" si="1596"/>
        <v>1.1618466203815517E-2</v>
      </c>
      <c r="AN1286" s="13">
        <f t="shared" si="1597"/>
        <v>1.9540711025990497E-2</v>
      </c>
      <c r="AO1286" s="13">
        <f t="shared" si="1598"/>
        <v>1.6432435258789589E-2</v>
      </c>
      <c r="AP1286" s="13">
        <f t="shared" si="1599"/>
        <v>9.212388371305405E-3</v>
      </c>
      <c r="AQ1286" s="13">
        <f t="shared" si="1600"/>
        <v>3.8735022305215402E-3</v>
      </c>
      <c r="AR1286" s="13">
        <f t="shared" si="1601"/>
        <v>1.8283720857773006E-3</v>
      </c>
      <c r="AS1286" s="13">
        <f t="shared" si="1602"/>
        <v>4.4511577784241748E-3</v>
      </c>
      <c r="AT1286" s="13">
        <f t="shared" si="1603"/>
        <v>5.4181546859492129E-3</v>
      </c>
      <c r="AU1286" s="13">
        <f t="shared" si="1604"/>
        <v>4.39681863494346E-3</v>
      </c>
      <c r="AV1286" s="13">
        <f t="shared" si="1605"/>
        <v>2.6760052862720082E-3</v>
      </c>
      <c r="AW1286" s="13">
        <f t="shared" si="1606"/>
        <v>1.4819134455582221E-4</v>
      </c>
      <c r="AX1286" s="13">
        <f t="shared" si="1607"/>
        <v>4.7141777667286484E-3</v>
      </c>
      <c r="AY1286" s="13">
        <f t="shared" si="1608"/>
        <v>7.9286184466020107E-3</v>
      </c>
      <c r="AZ1286" s="13">
        <f t="shared" si="1609"/>
        <v>6.6674395390291762E-3</v>
      </c>
      <c r="BA1286" s="13">
        <f t="shared" si="1610"/>
        <v>3.7379147709028413E-3</v>
      </c>
      <c r="BB1286" s="13">
        <f t="shared" si="1611"/>
        <v>1.5716685640056122E-3</v>
      </c>
      <c r="BC1286" s="13">
        <f t="shared" si="1612"/>
        <v>5.2866739376978048E-4</v>
      </c>
      <c r="BD1286" s="13">
        <f t="shared" si="1613"/>
        <v>5.1251301088877407E-4</v>
      </c>
      <c r="BE1286" s="13">
        <f t="shared" si="1614"/>
        <v>1.2477089826009433E-3</v>
      </c>
      <c r="BF1286" s="13">
        <f t="shared" si="1615"/>
        <v>1.5187689601902947E-3</v>
      </c>
      <c r="BG1286" s="13">
        <f t="shared" si="1616"/>
        <v>1.2324771169150378E-3</v>
      </c>
      <c r="BH1286" s="13">
        <f t="shared" si="1617"/>
        <v>7.5011401513411225E-4</v>
      </c>
      <c r="BI1286" s="13">
        <f t="shared" si="1618"/>
        <v>3.6522935994723739E-4</v>
      </c>
      <c r="BJ1286" s="14">
        <f t="shared" si="1619"/>
        <v>0.53235390940185856</v>
      </c>
      <c r="BK1286" s="14">
        <f t="shared" si="1620"/>
        <v>0.19966651034909394</v>
      </c>
      <c r="BL1286" s="14">
        <f t="shared" si="1621"/>
        <v>0.24864176036346902</v>
      </c>
      <c r="BM1286" s="14">
        <f t="shared" si="1622"/>
        <v>0.76426434373730134</v>
      </c>
      <c r="BN1286" s="14">
        <f t="shared" si="1623"/>
        <v>0.22154481714375293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1.6231884057971</v>
      </c>
      <c r="F1287" s="10">
        <f>VLOOKUP(B1287,home!$B$2:$E$405,3,FALSE)</f>
        <v>0.82</v>
      </c>
      <c r="G1287" s="10">
        <f>VLOOKUP(C1287,away!$B$2:$E$405,4,FALSE)</f>
        <v>0.46</v>
      </c>
      <c r="H1287" s="10">
        <f>VLOOKUP(A1287,away!$A$2:$E$405,3,FALSE)</f>
        <v>1.3188405797101499</v>
      </c>
      <c r="I1287" s="10">
        <f>VLOOKUP(C1287,away!$B$2:$E$405,3,FALSE)</f>
        <v>0.62</v>
      </c>
      <c r="J1287" s="10">
        <f>VLOOKUP(B1287,home!$B$2:$E$405,4,FALSE)</f>
        <v>1.52</v>
      </c>
      <c r="K1287" s="12">
        <f t="shared" si="1568"/>
        <v>0.61226666666666607</v>
      </c>
      <c r="L1287" s="12">
        <f t="shared" si="1569"/>
        <v>1.2428753623188453</v>
      </c>
      <c r="M1287" s="13">
        <f t="shared" si="1570"/>
        <v>0.15643072340015421</v>
      </c>
      <c r="N1287" s="13">
        <f t="shared" si="1571"/>
        <v>9.5777317580467647E-2</v>
      </c>
      <c r="O1287" s="13">
        <f t="shared" si="1572"/>
        <v>0.19442389202376573</v>
      </c>
      <c r="P1287" s="13">
        <f t="shared" si="1573"/>
        <v>0.11903926828975084</v>
      </c>
      <c r="Q1287" s="13">
        <f t="shared" si="1574"/>
        <v>2.9320629488633801E-2</v>
      </c>
      <c r="R1287" s="13">
        <f t="shared" si="1575"/>
        <v>0.12082233262123898</v>
      </c>
      <c r="S1287" s="13">
        <f t="shared" si="1576"/>
        <v>2.2646362375233563E-2</v>
      </c>
      <c r="T1287" s="13">
        <f t="shared" si="1577"/>
        <v>3.6441887999102356E-2</v>
      </c>
      <c r="U1287" s="13">
        <f t="shared" si="1578"/>
        <v>7.3975486852897177E-2</v>
      </c>
      <c r="V1287" s="13">
        <f t="shared" si="1579"/>
        <v>1.9148031707843527E-3</v>
      </c>
      <c r="W1287" s="13">
        <f t="shared" si="1580"/>
        <v>5.9840146938580589E-3</v>
      </c>
      <c r="X1287" s="13">
        <f t="shared" si="1581"/>
        <v>7.4373844307501292E-3</v>
      </c>
      <c r="Y1287" s="13">
        <f t="shared" si="1582"/>
        <v>4.6218709345365542E-3</v>
      </c>
      <c r="Z1287" s="13">
        <f t="shared" si="1583"/>
        <v>5.00557001442768E-2</v>
      </c>
      <c r="AA1287" s="13">
        <f t="shared" si="1584"/>
        <v>3.0647436675002509E-2</v>
      </c>
      <c r="AB1287" s="13">
        <f t="shared" si="1585"/>
        <v>9.3822019474407593E-3</v>
      </c>
      <c r="AC1287" s="13">
        <f t="shared" si="1586"/>
        <v>9.1069373799574672E-5</v>
      </c>
      <c r="AD1287" s="13">
        <f t="shared" si="1587"/>
        <v>9.1595318247320577E-4</v>
      </c>
      <c r="AE1287" s="13">
        <f t="shared" si="1588"/>
        <v>1.138415643533485E-3</v>
      </c>
      <c r="AF1287" s="13">
        <f t="shared" si="1589"/>
        <v>7.0745437771306096E-4</v>
      </c>
      <c r="AG1287" s="13">
        <f t="shared" si="1590"/>
        <v>2.9309253867472457E-4</v>
      </c>
      <c r="AH1287" s="13">
        <f t="shared" si="1591"/>
        <v>1.5553249113235385E-2</v>
      </c>
      <c r="AI1287" s="13">
        <f t="shared" si="1592"/>
        <v>9.5227359903969078E-3</v>
      </c>
      <c r="AJ1287" s="13">
        <f t="shared" si="1593"/>
        <v>2.9152269111935038E-3</v>
      </c>
      <c r="AK1287" s="13">
        <f t="shared" si="1594"/>
        <v>5.9496542116446933E-4</v>
      </c>
      <c r="AL1287" s="13">
        <f t="shared" si="1595"/>
        <v>2.7720466632314995E-6</v>
      </c>
      <c r="AM1287" s="13">
        <f t="shared" si="1596"/>
        <v>1.1216152037111887E-4</v>
      </c>
      <c r="AN1287" s="13">
        <f t="shared" si="1597"/>
        <v>1.3940279026948693E-4</v>
      </c>
      <c r="AO1287" s="13">
        <f t="shared" si="1598"/>
        <v>8.6630146732223298E-5</v>
      </c>
      <c r="AP1287" s="13">
        <f t="shared" si="1599"/>
        <v>3.5890158335848912E-5</v>
      </c>
      <c r="AQ1287" s="13">
        <f t="shared" si="1600"/>
        <v>1.1151748386337241E-5</v>
      </c>
      <c r="AR1287" s="13">
        <f t="shared" si="1601"/>
        <v>3.8661500253695373E-3</v>
      </c>
      <c r="AS1287" s="13">
        <f t="shared" si="1602"/>
        <v>2.3671147888662527E-3</v>
      </c>
      <c r="AT1287" s="13">
        <f t="shared" si="1603"/>
        <v>7.2465274069825479E-4</v>
      </c>
      <c r="AU1287" s="13">
        <f t="shared" si="1604"/>
        <v>1.4789357267939483E-4</v>
      </c>
      <c r="AV1287" s="13">
        <f t="shared" si="1605"/>
        <v>2.2637576191459342E-5</v>
      </c>
      <c r="AW1287" s="13">
        <f t="shared" si="1606"/>
        <v>5.8595765319496677E-8</v>
      </c>
      <c r="AX1287" s="13">
        <f t="shared" si="1607"/>
        <v>1.1445460034315051E-5</v>
      </c>
      <c r="AY1287" s="13">
        <f t="shared" si="1608"/>
        <v>1.4225280287055183E-5</v>
      </c>
      <c r="AZ1287" s="13">
        <f t="shared" si="1609"/>
        <v>8.8401251954304201E-6</v>
      </c>
      <c r="BA1287" s="13">
        <f t="shared" si="1610"/>
        <v>3.6623912684048449E-6</v>
      </c>
      <c r="BB1287" s="13">
        <f t="shared" si="1611"/>
        <v>1.1379739686680123E-6</v>
      </c>
      <c r="BC1287" s="13">
        <f t="shared" si="1612"/>
        <v>2.8287196172353402E-7</v>
      </c>
      <c r="BD1287" s="13">
        <f t="shared" si="1613"/>
        <v>8.0085710226002985E-4</v>
      </c>
      <c r="BE1287" s="13">
        <f t="shared" si="1614"/>
        <v>4.9033810847707378E-4</v>
      </c>
      <c r="BF1287" s="13">
        <f t="shared" si="1615"/>
        <v>1.5010883960844801E-4</v>
      </c>
      <c r="BG1287" s="13">
        <f t="shared" si="1616"/>
        <v>3.0635546288088571E-5</v>
      </c>
      <c r="BH1287" s="13">
        <f t="shared" si="1617"/>
        <v>4.6892809518300849E-6</v>
      </c>
      <c r="BI1287" s="13">
        <f t="shared" si="1618"/>
        <v>5.7421808348809966E-7</v>
      </c>
      <c r="BJ1287" s="14">
        <f t="shared" si="1619"/>
        <v>0.18306285133655356</v>
      </c>
      <c r="BK1287" s="14">
        <f t="shared" si="1620"/>
        <v>0.30013922393667281</v>
      </c>
      <c r="BL1287" s="14">
        <f t="shared" si="1621"/>
        <v>0.46644317935580937</v>
      </c>
      <c r="BM1287" s="14">
        <f t="shared" si="1622"/>
        <v>0.28387262468477953</v>
      </c>
      <c r="BN1287" s="14">
        <f t="shared" si="1623"/>
        <v>0.71581416340401127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1.6231884057971</v>
      </c>
      <c r="F1288" s="10">
        <f>VLOOKUP(B1288,home!$B$2:$E$405,3,FALSE)</f>
        <v>0.62</v>
      </c>
      <c r="G1288" s="10">
        <f>VLOOKUP(C1288,away!$B$2:$E$405,4,FALSE)</f>
        <v>1.54</v>
      </c>
      <c r="H1288" s="10">
        <f>VLOOKUP(A1288,away!$A$2:$E$405,3,FALSE)</f>
        <v>1.3188405797101499</v>
      </c>
      <c r="I1288" s="10">
        <f>VLOOKUP(C1288,away!$B$2:$E$405,3,FALSE)</f>
        <v>0.62</v>
      </c>
      <c r="J1288" s="10">
        <f>VLOOKUP(B1288,home!$B$2:$E$405,4,FALSE)</f>
        <v>1.1399999999999999</v>
      </c>
      <c r="K1288" s="12">
        <f t="shared" si="1568"/>
        <v>1.549820289855071</v>
      </c>
      <c r="L1288" s="12">
        <f t="shared" si="1569"/>
        <v>0.93215652173913388</v>
      </c>
      <c r="M1288" s="13">
        <f t="shared" si="1570"/>
        <v>8.3577844530365542E-2</v>
      </c>
      <c r="N1288" s="13">
        <f t="shared" si="1571"/>
        <v>0.1295306392355132</v>
      </c>
      <c r="O1288" s="13">
        <f t="shared" si="1572"/>
        <v>7.7907632851879655E-2</v>
      </c>
      <c r="P1288" s="13">
        <f t="shared" si="1573"/>
        <v>0.12074283012842259</v>
      </c>
      <c r="Q1288" s="13">
        <f t="shared" si="1574"/>
        <v>0.10037460642254788</v>
      </c>
      <c r="R1288" s="13">
        <f t="shared" si="1575"/>
        <v>3.63110540280688E-2</v>
      </c>
      <c r="S1288" s="13">
        <f t="shared" si="1576"/>
        <v>4.3608539767151809E-2</v>
      </c>
      <c r="T1288" s="13">
        <f t="shared" si="1577"/>
        <v>9.3564843993776764E-2</v>
      </c>
      <c r="U1288" s="13">
        <f t="shared" si="1578"/>
        <v>5.6275608278724736E-2</v>
      </c>
      <c r="V1288" s="13">
        <f t="shared" si="1579"/>
        <v>7.0000190159921795E-3</v>
      </c>
      <c r="W1288" s="13">
        <f t="shared" si="1580"/>
        <v>5.18542005399606E-2</v>
      </c>
      <c r="X1288" s="13">
        <f t="shared" si="1581"/>
        <v>4.8336231212893196E-2</v>
      </c>
      <c r="Y1288" s="13">
        <f t="shared" si="1582"/>
        <v>2.2528466580694535E-2</v>
      </c>
      <c r="Z1288" s="13">
        <f t="shared" si="1583"/>
        <v>1.1282528607828794E-2</v>
      </c>
      <c r="AA1288" s="13">
        <f t="shared" si="1584"/>
        <v>1.7485891757283354E-2</v>
      </c>
      <c r="AB1288" s="13">
        <f t="shared" si="1585"/>
        <v>1.3549994915823645E-2</v>
      </c>
      <c r="AC1288" s="13">
        <f t="shared" si="1586"/>
        <v>6.3204706918215615E-4</v>
      </c>
      <c r="AD1288" s="13">
        <f t="shared" si="1587"/>
        <v>2.0091173027761176E-2</v>
      </c>
      <c r="AE1288" s="13">
        <f t="shared" si="1588"/>
        <v>1.8728117967216962E-2</v>
      </c>
      <c r="AF1288" s="13">
        <f t="shared" si="1589"/>
        <v>8.7287686515205697E-3</v>
      </c>
      <c r="AG1288" s="13">
        <f t="shared" si="1590"/>
        <v>2.7121928750890017E-3</v>
      </c>
      <c r="AH1288" s="13">
        <f t="shared" si="1591"/>
        <v>2.6292706558739901E-3</v>
      </c>
      <c r="AI1288" s="13">
        <f t="shared" si="1592"/>
        <v>4.0748970099940603E-3</v>
      </c>
      <c r="AJ1288" s="13">
        <f t="shared" si="1593"/>
        <v>3.1576790325792787E-3</v>
      </c>
      <c r="AK1288" s="13">
        <f t="shared" si="1594"/>
        <v>1.6312783445137659E-3</v>
      </c>
      <c r="AL1288" s="13">
        <f t="shared" si="1595"/>
        <v>3.6524106280200391E-5</v>
      </c>
      <c r="AM1288" s="13">
        <f t="shared" si="1596"/>
        <v>6.2275415210826385E-3</v>
      </c>
      <c r="AN1288" s="13">
        <f t="shared" si="1597"/>
        <v>5.805043443278428E-3</v>
      </c>
      <c r="AO1288" s="13">
        <f t="shared" si="1598"/>
        <v>2.7056045523154914E-3</v>
      </c>
      <c r="AP1288" s="13">
        <f t="shared" si="1599"/>
        <v>8.4068230956265853E-4</v>
      </c>
      <c r="AQ1288" s="13">
        <f t="shared" si="1600"/>
        <v>1.9591187439238735E-4</v>
      </c>
      <c r="AR1288" s="13">
        <f t="shared" si="1601"/>
        <v>4.9017835785805414E-4</v>
      </c>
      <c r="AS1288" s="13">
        <f t="shared" si="1602"/>
        <v>7.5968836465625225E-4</v>
      </c>
      <c r="AT1288" s="13">
        <f t="shared" si="1603"/>
        <v>5.8869022075553896E-4</v>
      </c>
      <c r="AU1288" s="13">
        <f t="shared" si="1604"/>
        <v>3.0412134952206502E-4</v>
      </c>
      <c r="AV1288" s="13">
        <f t="shared" si="1605"/>
        <v>1.1783335951685052E-4</v>
      </c>
      <c r="AW1288" s="13">
        <f t="shared" si="1606"/>
        <v>1.4657074042645749E-6</v>
      </c>
      <c r="AX1288" s="13">
        <f t="shared" si="1607"/>
        <v>1.608595034214799E-3</v>
      </c>
      <c r="AY1288" s="13">
        <f t="shared" si="1608"/>
        <v>1.4994623519805103E-3</v>
      </c>
      <c r="AZ1288" s="13">
        <f t="shared" si="1609"/>
        <v>6.9886680525046649E-4</v>
      </c>
      <c r="BA1288" s="13">
        <f t="shared" si="1610"/>
        <v>2.1715108344707188E-4</v>
      </c>
      <c r="BB1288" s="13">
        <f t="shared" si="1611"/>
        <v>5.0604699659476723E-5</v>
      </c>
      <c r="BC1288" s="13">
        <f t="shared" si="1612"/>
        <v>9.4343001636462746E-6</v>
      </c>
      <c r="BD1288" s="13">
        <f t="shared" si="1613"/>
        <v>7.6153825515460664E-5</v>
      </c>
      <c r="BE1288" s="13">
        <f t="shared" si="1614"/>
        <v>1.1802474393394377E-4</v>
      </c>
      <c r="BF1288" s="13">
        <f t="shared" si="1615"/>
        <v>9.1458571426887637E-5</v>
      </c>
      <c r="BG1288" s="13">
        <f t="shared" si="1616"/>
        <v>4.7248116559516568E-5</v>
      </c>
      <c r="BH1288" s="13">
        <f t="shared" si="1617"/>
        <v>1.8306522425344034E-5</v>
      </c>
      <c r="BI1288" s="13">
        <f t="shared" si="1618"/>
        <v>5.6743639782970068E-6</v>
      </c>
      <c r="BJ1288" s="14">
        <f t="shared" si="1619"/>
        <v>0.5163081384823216</v>
      </c>
      <c r="BK1288" s="14">
        <f t="shared" si="1620"/>
        <v>0.25709726696937496</v>
      </c>
      <c r="BL1288" s="14">
        <f t="shared" si="1621"/>
        <v>0.21564068467088948</v>
      </c>
      <c r="BM1288" s="14">
        <f t="shared" si="1622"/>
        <v>0.45038601488904079</v>
      </c>
      <c r="BN1288" s="14">
        <f t="shared" si="1623"/>
        <v>0.54844460719679766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1.6231884057971</v>
      </c>
      <c r="F1289" s="10">
        <f>VLOOKUP(B1289,home!$B$2:$E$405,3,FALSE)</f>
        <v>1.54</v>
      </c>
      <c r="G1289" s="10">
        <f>VLOOKUP(C1289,away!$B$2:$E$405,4,FALSE)</f>
        <v>1.54</v>
      </c>
      <c r="H1289" s="10">
        <f>VLOOKUP(A1289,away!$A$2:$E$405,3,FALSE)</f>
        <v>1.3188405797101499</v>
      </c>
      <c r="I1289" s="10">
        <f>VLOOKUP(C1289,away!$B$2:$E$405,3,FALSE)</f>
        <v>1.08</v>
      </c>
      <c r="J1289" s="10">
        <f>VLOOKUP(B1289,home!$B$2:$E$405,4,FALSE)</f>
        <v>1.33</v>
      </c>
      <c r="K1289" s="12">
        <f t="shared" si="1568"/>
        <v>3.8495536231884024</v>
      </c>
      <c r="L1289" s="12">
        <f t="shared" si="1569"/>
        <v>1.8943826086956594</v>
      </c>
      <c r="M1289" s="13">
        <f t="shared" si="1570"/>
        <v>3.2021390739605591E-3</v>
      </c>
      <c r="N1289" s="13">
        <f t="shared" si="1571"/>
        <v>1.2326806074118025E-2</v>
      </c>
      <c r="O1289" s="13">
        <f t="shared" si="1572"/>
        <v>6.0660765723357067E-3</v>
      </c>
      <c r="P1289" s="13">
        <f t="shared" si="1573"/>
        <v>2.3351687047573205E-2</v>
      </c>
      <c r="Q1289" s="13">
        <f t="shared" si="1574"/>
        <v>2.3726350492480924E-2</v>
      </c>
      <c r="R1289" s="13">
        <f t="shared" si="1575"/>
        <v>5.7457349808244709E-3</v>
      </c>
      <c r="S1289" s="13">
        <f t="shared" si="1576"/>
        <v>4.2573204612045744E-2</v>
      </c>
      <c r="T1289" s="13">
        <f t="shared" si="1577"/>
        <v>4.4946785740773557E-2</v>
      </c>
      <c r="U1289" s="13">
        <f t="shared" si="1578"/>
        <v>2.2118514913313188E-2</v>
      </c>
      <c r="V1289" s="13">
        <f t="shared" si="1579"/>
        <v>3.4496251403290615E-2</v>
      </c>
      <c r="W1289" s="13">
        <f t="shared" si="1580"/>
        <v>3.0445286167789302E-2</v>
      </c>
      <c r="X1289" s="13">
        <f t="shared" si="1581"/>
        <v>5.7675020633022572E-2</v>
      </c>
      <c r="Y1289" s="13">
        <f t="shared" si="1582"/>
        <v>5.4629278021680654E-2</v>
      </c>
      <c r="Z1289" s="13">
        <f t="shared" si="1583"/>
        <v>3.6282068072827217E-3</v>
      </c>
      <c r="AA1289" s="13">
        <f t="shared" si="1584"/>
        <v>1.3966976660652029E-2</v>
      </c>
      <c r="AB1289" s="13">
        <f t="shared" si="1585"/>
        <v>2.6883312804500431E-2</v>
      </c>
      <c r="AC1289" s="13">
        <f t="shared" si="1586"/>
        <v>1.5722803735217557E-2</v>
      </c>
      <c r="AD1289" s="13">
        <f t="shared" si="1587"/>
        <v>2.9300190419055263E-2</v>
      </c>
      <c r="AE1289" s="13">
        <f t="shared" si="1588"/>
        <v>5.550577116132948E-2</v>
      </c>
      <c r="AF1289" s="13">
        <f t="shared" si="1589"/>
        <v>5.2574583785131829E-2</v>
      </c>
      <c r="AG1289" s="13">
        <f t="shared" si="1590"/>
        <v>3.3198792393988846E-2</v>
      </c>
      <c r="AH1289" s="13">
        <f t="shared" si="1591"/>
        <v>1.7183029691168986E-3</v>
      </c>
      <c r="AI1289" s="13">
        <f t="shared" si="1592"/>
        <v>6.6146994204993462E-3</v>
      </c>
      <c r="AJ1289" s="13">
        <f t="shared" si="1593"/>
        <v>1.2731820060242741E-2</v>
      </c>
      <c r="AK1289" s="13">
        <f t="shared" si="1594"/>
        <v>1.6337274680896748E-2</v>
      </c>
      <c r="AL1289" s="13">
        <f t="shared" si="1595"/>
        <v>4.5863591037737335E-3</v>
      </c>
      <c r="AM1289" s="13">
        <f t="shared" si="1596"/>
        <v>2.2558530837556854E-2</v>
      </c>
      <c r="AN1289" s="13">
        <f t="shared" si="1597"/>
        <v>4.2734488496392435E-2</v>
      </c>
      <c r="AO1289" s="13">
        <f t="shared" si="1598"/>
        <v>4.047773589953528E-2</v>
      </c>
      <c r="AP1289" s="13">
        <f t="shared" si="1599"/>
        <v>2.5560106309151863E-2</v>
      </c>
      <c r="AQ1289" s="13">
        <f t="shared" si="1600"/>
        <v>1.2105155217117376E-2</v>
      </c>
      <c r="AR1289" s="13">
        <f t="shared" si="1601"/>
        <v>6.5102465223303304E-4</v>
      </c>
      <c r="AS1289" s="13">
        <f t="shared" si="1602"/>
        <v>2.5061543087886418E-3</v>
      </c>
      <c r="AT1289" s="13">
        <f t="shared" si="1603"/>
        <v>4.8237876998332707E-3</v>
      </c>
      <c r="AU1289" s="13">
        <f t="shared" si="1604"/>
        <v>6.1898098057949413E-3</v>
      </c>
      <c r="AV1289" s="13">
        <f t="shared" si="1605"/>
        <v>5.9570011911862543E-3</v>
      </c>
      <c r="AW1289" s="13">
        <f t="shared" si="1606"/>
        <v>9.2905971086320693E-4</v>
      </c>
      <c r="AX1289" s="13">
        <f t="shared" si="1607"/>
        <v>1.4473379019920714E-2</v>
      </c>
      <c r="AY1289" s="13">
        <f t="shared" si="1608"/>
        <v>2.7418117504398432E-2</v>
      </c>
      <c r="AZ1289" s="13">
        <f t="shared" si="1609"/>
        <v>2.5970202481753215E-2</v>
      </c>
      <c r="BA1289" s="13">
        <f t="shared" si="1610"/>
        <v>1.6399166641912714E-2</v>
      </c>
      <c r="BB1289" s="13">
        <f t="shared" si="1611"/>
        <v>7.7665740208853629E-3</v>
      </c>
      <c r="BC1289" s="13">
        <f t="shared" si="1612"/>
        <v>2.9425725508625479E-3</v>
      </c>
      <c r="BD1289" s="13">
        <f t="shared" si="1613"/>
        <v>2.0554829650373316E-4</v>
      </c>
      <c r="BE1289" s="13">
        <f t="shared" si="1614"/>
        <v>7.9126918954615009E-4</v>
      </c>
      <c r="BF1289" s="13">
        <f t="shared" si="1615"/>
        <v>1.5230165877673663E-3</v>
      </c>
      <c r="BG1289" s="13">
        <f t="shared" si="1616"/>
        <v>1.9543113412053012E-3</v>
      </c>
      <c r="BH1289" s="13">
        <f t="shared" si="1617"/>
        <v>1.8808065760937635E-3</v>
      </c>
      <c r="BI1289" s="13">
        <f t="shared" si="1618"/>
        <v>1.4480531539036636E-3</v>
      </c>
      <c r="BJ1289" s="14">
        <f t="shared" si="1619"/>
        <v>0.63273489386885717</v>
      </c>
      <c r="BK1289" s="14">
        <f t="shared" si="1620"/>
        <v>0.15135056248025985</v>
      </c>
      <c r="BL1289" s="14">
        <f t="shared" si="1621"/>
        <v>0.14011349586523769</v>
      </c>
      <c r="BM1289" s="14">
        <f t="shared" si="1622"/>
        <v>0.82691930698680916</v>
      </c>
      <c r="BN1289" s="14">
        <f t="shared" si="1623"/>
        <v>7.4418794241292885E-2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1.6231884057971</v>
      </c>
      <c r="F1290" s="10">
        <f>VLOOKUP(B1290,home!$B$2:$E$405,3,FALSE)</f>
        <v>0.77</v>
      </c>
      <c r="G1290" s="10">
        <f>VLOOKUP(C1290,away!$B$2:$E$405,4,FALSE)</f>
        <v>1.23</v>
      </c>
      <c r="H1290" s="10">
        <f>VLOOKUP(A1290,away!$A$2:$E$405,3,FALSE)</f>
        <v>1.3188405797101499</v>
      </c>
      <c r="I1290" s="10">
        <f>VLOOKUP(C1290,away!$B$2:$E$405,3,FALSE)</f>
        <v>0.62</v>
      </c>
      <c r="J1290" s="10">
        <f>VLOOKUP(B1290,home!$B$2:$E$405,4,FALSE)</f>
        <v>0.76</v>
      </c>
      <c r="K1290" s="12">
        <f t="shared" si="1568"/>
        <v>1.5373217391304332</v>
      </c>
      <c r="L1290" s="12">
        <f t="shared" si="1569"/>
        <v>0.62143768115942266</v>
      </c>
      <c r="M1290" s="13">
        <f t="shared" si="1570"/>
        <v>0.11546827982487481</v>
      </c>
      <c r="N1290" s="13">
        <f t="shared" si="1571"/>
        <v>0.17751189675477608</v>
      </c>
      <c r="O1290" s="13">
        <f t="shared" si="1572"/>
        <v>7.1756340061837537E-2</v>
      </c>
      <c r="P1290" s="13">
        <f t="shared" si="1573"/>
        <v>0.11031258149749887</v>
      </c>
      <c r="Q1290" s="13">
        <f t="shared" si="1574"/>
        <v>0.13644644891769717</v>
      </c>
      <c r="R1290" s="13">
        <f t="shared" si="1575"/>
        <v>2.2296046788257654E-2</v>
      </c>
      <c r="S1290" s="13">
        <f t="shared" si="1576"/>
        <v>2.6346771717519021E-2</v>
      </c>
      <c r="T1290" s="13">
        <f t="shared" si="1577"/>
        <v>8.4792964817851327E-2</v>
      </c>
      <c r="U1290" s="13">
        <f t="shared" si="1578"/>
        <v>3.4276197424257769E-2</v>
      </c>
      <c r="V1290" s="13">
        <f t="shared" si="1579"/>
        <v>2.7967088130107947E-3</v>
      </c>
      <c r="W1290" s="13">
        <f t="shared" si="1580"/>
        <v>6.9920697382775329E-2</v>
      </c>
      <c r="X1290" s="13">
        <f t="shared" si="1581"/>
        <v>4.3451356046601608E-2</v>
      </c>
      <c r="Y1290" s="13">
        <f t="shared" si="1582"/>
        <v>1.3501154972416282E-2</v>
      </c>
      <c r="Z1290" s="13">
        <f t="shared" si="1583"/>
        <v>4.618534538372277E-3</v>
      </c>
      <c r="AA1290" s="13">
        <f t="shared" si="1584"/>
        <v>7.1001735487644414E-3</v>
      </c>
      <c r="AB1290" s="13">
        <f t="shared" si="1585"/>
        <v>5.4576255740572269E-3</v>
      </c>
      <c r="AC1290" s="13">
        <f t="shared" si="1586"/>
        <v>1.6698967528567813E-4</v>
      </c>
      <c r="AD1290" s="13">
        <f t="shared" si="1587"/>
        <v>2.6872652025425232E-2</v>
      </c>
      <c r="AE1290" s="13">
        <f t="shared" si="1588"/>
        <v>1.6699678561284317E-2</v>
      </c>
      <c r="AF1290" s="13">
        <f t="shared" si="1589"/>
        <v>5.188904760616125E-3</v>
      </c>
      <c r="AG1290" s="13">
        <f t="shared" si="1590"/>
        <v>1.0748603140647913E-3</v>
      </c>
      <c r="AH1290" s="13">
        <f t="shared" si="1591"/>
        <v>7.1753284847019287E-4</v>
      </c>
      <c r="AI1290" s="13">
        <f t="shared" si="1592"/>
        <v>1.1030788464934105E-3</v>
      </c>
      <c r="AJ1290" s="13">
        <f t="shared" si="1593"/>
        <v>8.478935453446213E-4</v>
      </c>
      <c r="AK1290" s="13">
        <f t="shared" si="1594"/>
        <v>4.3449505990888733E-4</v>
      </c>
      <c r="AL1290" s="13">
        <f t="shared" si="1595"/>
        <v>6.3813411586733893E-6</v>
      </c>
      <c r="AM1290" s="13">
        <f t="shared" si="1596"/>
        <v>8.2623824293547345E-3</v>
      </c>
      <c r="AN1290" s="13">
        <f t="shared" si="1597"/>
        <v>5.1345557777505626E-3</v>
      </c>
      <c r="AO1290" s="13">
        <f t="shared" si="1598"/>
        <v>1.5954032181545127E-3</v>
      </c>
      <c r="AP1290" s="13">
        <f t="shared" si="1599"/>
        <v>3.3048122546807372E-4</v>
      </c>
      <c r="AQ1290" s="13">
        <f t="shared" si="1600"/>
        <v>5.1343371605400998E-5</v>
      </c>
      <c r="AR1290" s="13">
        <f t="shared" si="1601"/>
        <v>8.9180389901806422E-5</v>
      </c>
      <c r="AS1290" s="13">
        <f t="shared" si="1602"/>
        <v>1.370989521001752E-4</v>
      </c>
      <c r="AT1290" s="13">
        <f t="shared" si="1603"/>
        <v>1.0538259973780067E-4</v>
      </c>
      <c r="AU1290" s="13">
        <f t="shared" si="1604"/>
        <v>5.4002320501000687E-5</v>
      </c>
      <c r="AV1290" s="13">
        <f t="shared" si="1605"/>
        <v>2.0754735317419358E-5</v>
      </c>
      <c r="AW1290" s="13">
        <f t="shared" si="1606"/>
        <v>1.6934478015596276E-7</v>
      </c>
      <c r="AX1290" s="13">
        <f t="shared" si="1607"/>
        <v>2.1169900209427254E-3</v>
      </c>
      <c r="AY1290" s="13">
        <f t="shared" si="1608"/>
        <v>1.3155773696522848E-3</v>
      </c>
      <c r="AZ1290" s="13">
        <f t="shared" si="1609"/>
        <v>4.0877467499126426E-4</v>
      </c>
      <c r="BA1290" s="13">
        <f t="shared" si="1610"/>
        <v>8.4675995381089305E-5</v>
      </c>
      <c r="BB1290" s="13">
        <f t="shared" si="1611"/>
        <v>1.3155213554872527E-5</v>
      </c>
      <c r="BC1290" s="13">
        <f t="shared" si="1612"/>
        <v>1.6350290813393982E-6</v>
      </c>
      <c r="BD1290" s="13">
        <f t="shared" si="1613"/>
        <v>9.2366757842452959E-6</v>
      </c>
      <c r="BE1290" s="13">
        <f t="shared" si="1614"/>
        <v>1.4199742480419936E-5</v>
      </c>
      <c r="BF1290" s="13">
        <f t="shared" si="1615"/>
        <v>1.0914786402601737E-5</v>
      </c>
      <c r="BG1290" s="13">
        <f t="shared" si="1616"/>
        <v>5.5931794715616352E-6</v>
      </c>
      <c r="BH1290" s="13">
        <f t="shared" si="1617"/>
        <v>2.1496290981224429E-6</v>
      </c>
      <c r="BI1290" s="13">
        <f t="shared" si="1618"/>
        <v>6.6093430872219568E-7</v>
      </c>
      <c r="BJ1290" s="14">
        <f t="shared" si="1619"/>
        <v>0.59477558887944515</v>
      </c>
      <c r="BK1290" s="14">
        <f t="shared" si="1620"/>
        <v>0.25641329023900011</v>
      </c>
      <c r="BL1290" s="14">
        <f t="shared" si="1621"/>
        <v>0.14443855764249569</v>
      </c>
      <c r="BM1290" s="14">
        <f t="shared" si="1622"/>
        <v>0.36513896942949886</v>
      </c>
      <c r="BN1290" s="14">
        <f t="shared" si="1623"/>
        <v>0.63379159384494221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1.6231884057971</v>
      </c>
      <c r="F1291" s="10">
        <f>VLOOKUP(B1291,home!$B$2:$E$405,3,FALSE)</f>
        <v>1.23</v>
      </c>
      <c r="G1291" s="10">
        <f>VLOOKUP(C1291,away!$B$2:$E$405,4,FALSE)</f>
        <v>2</v>
      </c>
      <c r="H1291" s="10">
        <f>VLOOKUP(A1291,away!$A$2:$E$405,3,FALSE)</f>
        <v>1.3188405797101499</v>
      </c>
      <c r="I1291" s="10">
        <f>VLOOKUP(C1291,away!$B$2:$E$405,3,FALSE)</f>
        <v>0.77</v>
      </c>
      <c r="J1291" s="10">
        <f>VLOOKUP(B1291,home!$B$2:$E$405,4,FALSE)</f>
        <v>0.56999999999999995</v>
      </c>
      <c r="K1291" s="12">
        <f t="shared" si="1568"/>
        <v>3.9930434782608661</v>
      </c>
      <c r="L1291" s="12">
        <f t="shared" si="1569"/>
        <v>0.57883913043478485</v>
      </c>
      <c r="M1291" s="13">
        <f t="shared" si="1570"/>
        <v>1.0338478076487538E-2</v>
      </c>
      <c r="N1291" s="13">
        <f t="shared" si="1571"/>
        <v>4.1281992458461508E-2</v>
      </c>
      <c r="O1291" s="13">
        <f t="shared" si="1572"/>
        <v>5.9843156598131352E-3</v>
      </c>
      <c r="P1291" s="13">
        <f t="shared" si="1573"/>
        <v>2.389563261727121E-2</v>
      </c>
      <c r="Q1291" s="13">
        <f t="shared" si="1574"/>
        <v>8.2420395377937009E-2</v>
      </c>
      <c r="R1291" s="13">
        <f t="shared" si="1575"/>
        <v>1.7319780363867503E-3</v>
      </c>
      <c r="S1291" s="13">
        <f t="shared" si="1576"/>
        <v>1.3807672027621868E-2</v>
      </c>
      <c r="T1291" s="13">
        <f t="shared" si="1577"/>
        <v>4.7708149990656229E-2</v>
      </c>
      <c r="U1291" s="13">
        <f t="shared" si="1578"/>
        <v>6.9158636026851739E-3</v>
      </c>
      <c r="V1291" s="13">
        <f t="shared" si="1579"/>
        <v>3.5460093366289258E-3</v>
      </c>
      <c r="W1291" s="13">
        <f t="shared" si="1580"/>
        <v>0.10970274074651781</v>
      </c>
      <c r="X1291" s="13">
        <f t="shared" si="1581"/>
        <v>6.3500239060027011E-2</v>
      </c>
      <c r="Y1291" s="13">
        <f t="shared" si="1582"/>
        <v>1.8378211579953497E-2</v>
      </c>
      <c r="Z1291" s="13">
        <f t="shared" si="1583"/>
        <v>3.3417888683808428E-4</v>
      </c>
      <c r="AA1291" s="13">
        <f t="shared" si="1584"/>
        <v>1.3343908246612884E-3</v>
      </c>
      <c r="AB1291" s="13">
        <f t="shared" si="1585"/>
        <v>2.6641402899324489E-3</v>
      </c>
      <c r="AC1291" s="13">
        <f t="shared" si="1586"/>
        <v>5.122498189446186E-4</v>
      </c>
      <c r="AD1291" s="13">
        <f t="shared" si="1587"/>
        <v>0.10951195337130638</v>
      </c>
      <c r="AE1291" s="13">
        <f t="shared" si="1588"/>
        <v>6.3389803861661695E-2</v>
      </c>
      <c r="AF1291" s="13">
        <f t="shared" si="1589"/>
        <v>1.8346249472857911E-2</v>
      </c>
      <c r="AG1291" s="13">
        <f t="shared" si="1590"/>
        <v>3.5398423638695682E-3</v>
      </c>
      <c r="AH1291" s="13">
        <f t="shared" si="1591"/>
        <v>4.8358954066755273E-5</v>
      </c>
      <c r="AI1291" s="13">
        <f t="shared" si="1592"/>
        <v>1.9309940615177393E-4</v>
      </c>
      <c r="AJ1291" s="13">
        <f t="shared" si="1593"/>
        <v>3.8552716219519362E-4</v>
      </c>
      <c r="AK1291" s="13">
        <f t="shared" si="1594"/>
        <v>5.1314224023197902E-4</v>
      </c>
      <c r="AL1291" s="13">
        <f t="shared" si="1595"/>
        <v>4.7359131164973067E-5</v>
      </c>
      <c r="AM1291" s="13">
        <f t="shared" si="1596"/>
        <v>8.745719824018057E-2</v>
      </c>
      <c r="AN1291" s="13">
        <f t="shared" si="1597"/>
        <v>5.0623648579608722E-2</v>
      </c>
      <c r="AO1291" s="13">
        <f t="shared" si="1598"/>
        <v>1.4651474361628421E-2</v>
      </c>
      <c r="AP1291" s="13">
        <f t="shared" si="1599"/>
        <v>2.8269488930241803E-3</v>
      </c>
      <c r="AQ1291" s="13">
        <f t="shared" si="1600"/>
        <v>4.0908715975542361E-4</v>
      </c>
      <c r="AR1291" s="13">
        <f t="shared" si="1601"/>
        <v>5.5984109841472648E-6</v>
      </c>
      <c r="AS1291" s="13">
        <f t="shared" si="1602"/>
        <v>2.2354698468873234E-5</v>
      </c>
      <c r="AT1291" s="13">
        <f t="shared" si="1603"/>
        <v>4.4631641464811227E-5</v>
      </c>
      <c r="AU1291" s="13">
        <f t="shared" si="1604"/>
        <v>5.9405361625047234E-5</v>
      </c>
      <c r="AV1291" s="13">
        <f t="shared" si="1605"/>
        <v>5.9302047952655799E-5</v>
      </c>
      <c r="AW1291" s="13">
        <f t="shared" si="1606"/>
        <v>3.040626996167008E-6</v>
      </c>
      <c r="AX1291" s="13">
        <f t="shared" si="1607"/>
        <v>5.8203399176653452E-2</v>
      </c>
      <c r="AY1291" s="13">
        <f t="shared" si="1608"/>
        <v>3.3690404967762759E-2</v>
      </c>
      <c r="AZ1291" s="13">
        <f t="shared" si="1609"/>
        <v>9.7506623577677757E-3</v>
      </c>
      <c r="BA1291" s="13">
        <f t="shared" si="1610"/>
        <v>1.8813549734444965E-3</v>
      </c>
      <c r="BB1291" s="13">
        <f t="shared" si="1611"/>
        <v>2.7225046921694257E-4</v>
      </c>
      <c r="BC1291" s="13">
        <f t="shared" si="1612"/>
        <v>3.151784497239944E-5</v>
      </c>
      <c r="BD1291" s="13">
        <f t="shared" si="1613"/>
        <v>5.4009655764672525E-7</v>
      </c>
      <c r="BE1291" s="13">
        <f t="shared" si="1614"/>
        <v>2.1566290371423998E-6</v>
      </c>
      <c r="BF1291" s="13">
        <f t="shared" si="1615"/>
        <v>4.3057567558947364E-6</v>
      </c>
      <c r="BG1291" s="13">
        <f t="shared" si="1616"/>
        <v>5.7310246443677138E-6</v>
      </c>
      <c r="BH1291" s="13">
        <f t="shared" si="1617"/>
        <v>5.7210576449861999E-6</v>
      </c>
      <c r="BI1291" s="13">
        <f t="shared" si="1618"/>
        <v>4.568886383613322E-6</v>
      </c>
      <c r="BJ1291" s="14">
        <f t="shared" si="1619"/>
        <v>0.8175775253072638</v>
      </c>
      <c r="BK1291" s="14">
        <f t="shared" si="1620"/>
        <v>8.5837805975881892E-2</v>
      </c>
      <c r="BL1291" s="14">
        <f t="shared" si="1621"/>
        <v>1.9985131787643683E-2</v>
      </c>
      <c r="BM1291" s="14">
        <f t="shared" si="1622"/>
        <v>0.72439448539050377</v>
      </c>
      <c r="BN1291" s="14">
        <f t="shared" si="1623"/>
        <v>0.16565279222635715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1.6231884057971</v>
      </c>
      <c r="F1292" s="10">
        <f>VLOOKUP(B1292,home!$B$2:$E$405,3,FALSE)</f>
        <v>0.92</v>
      </c>
      <c r="G1292" s="10">
        <f>VLOOKUP(C1292,away!$B$2:$E$405,4,FALSE)</f>
        <v>0.41</v>
      </c>
      <c r="H1292" s="10">
        <f>VLOOKUP(A1292,away!$A$2:$E$405,3,FALSE)</f>
        <v>1.3188405797101499</v>
      </c>
      <c r="I1292" s="10">
        <f>VLOOKUP(C1292,away!$B$2:$E$405,3,FALSE)</f>
        <v>1.03</v>
      </c>
      <c r="J1292" s="10">
        <f>VLOOKUP(B1292,home!$B$2:$E$405,4,FALSE)</f>
        <v>0.76</v>
      </c>
      <c r="K1292" s="12">
        <f t="shared" si="1568"/>
        <v>0.61226666666666607</v>
      </c>
      <c r="L1292" s="12">
        <f t="shared" si="1569"/>
        <v>1.0323884057971053</v>
      </c>
      <c r="M1292" s="13">
        <f t="shared" si="1570"/>
        <v>0.19307914962466291</v>
      </c>
      <c r="N1292" s="13">
        <f t="shared" si="1571"/>
        <v>0.11821592734352683</v>
      </c>
      <c r="O1292" s="13">
        <f t="shared" si="1572"/>
        <v>0.19933267547366648</v>
      </c>
      <c r="P1292" s="13">
        <f t="shared" si="1573"/>
        <v>0.12204475277001008</v>
      </c>
      <c r="Q1292" s="13">
        <f t="shared" si="1574"/>
        <v>3.6189835890764972E-2</v>
      </c>
      <c r="R1292" s="13">
        <f t="shared" si="1575"/>
        <v>0.10289437152776514</v>
      </c>
      <c r="S1292" s="13">
        <f t="shared" si="1576"/>
        <v>1.9286030764647466E-2</v>
      </c>
      <c r="T1292" s="13">
        <f t="shared" si="1577"/>
        <v>3.7361966981325712E-2</v>
      </c>
      <c r="U1292" s="13">
        <f t="shared" si="1578"/>
        <v>6.2998793874066275E-2</v>
      </c>
      <c r="V1292" s="13">
        <f t="shared" si="1579"/>
        <v>1.3545158156709944E-3</v>
      </c>
      <c r="W1292" s="13">
        <f t="shared" si="1580"/>
        <v>7.3859433960174513E-3</v>
      </c>
      <c r="X1292" s="13">
        <f t="shared" si="1581"/>
        <v>7.6251623279221135E-3</v>
      </c>
      <c r="Y1292" s="13">
        <f t="shared" si="1582"/>
        <v>3.9360645898338271E-3</v>
      </c>
      <c r="Z1292" s="13">
        <f t="shared" si="1583"/>
        <v>3.5408985395681512E-2</v>
      </c>
      <c r="AA1292" s="13">
        <f t="shared" si="1584"/>
        <v>2.167974145826258E-2</v>
      </c>
      <c r="AB1292" s="13">
        <f t="shared" si="1585"/>
        <v>6.6368915184227776E-3</v>
      </c>
      <c r="AC1292" s="13">
        <f t="shared" si="1586"/>
        <v>5.3511587141851268E-5</v>
      </c>
      <c r="AD1292" s="13">
        <f t="shared" si="1587"/>
        <v>1.1305417358170699E-3</v>
      </c>
      <c r="AE1292" s="13">
        <f t="shared" si="1588"/>
        <v>1.1671581803272767E-3</v>
      </c>
      <c r="AF1292" s="13">
        <f t="shared" si="1589"/>
        <v>6.0248028655056373E-4</v>
      </c>
      <c r="AG1292" s="13">
        <f t="shared" si="1590"/>
        <v>2.0733122085203997E-4</v>
      </c>
      <c r="AH1292" s="13">
        <f t="shared" si="1591"/>
        <v>9.138956495885156E-3</v>
      </c>
      <c r="AI1292" s="13">
        <f t="shared" si="1592"/>
        <v>5.5954784305472785E-3</v>
      </c>
      <c r="AJ1292" s="13">
        <f t="shared" si="1593"/>
        <v>1.7129624635382052E-3</v>
      </c>
      <c r="AK1292" s="13">
        <f t="shared" si="1594"/>
        <v>3.495966058918859E-4</v>
      </c>
      <c r="AL1292" s="13">
        <f t="shared" si="1595"/>
        <v>1.3529805648623763E-6</v>
      </c>
      <c r="AM1292" s="13">
        <f t="shared" si="1596"/>
        <v>1.3843860402325283E-4</v>
      </c>
      <c r="AN1292" s="13">
        <f t="shared" si="1597"/>
        <v>1.4292240970834269E-4</v>
      </c>
      <c r="AO1292" s="13">
        <f t="shared" si="1598"/>
        <v>7.3775719355738311E-5</v>
      </c>
      <c r="AP1292" s="13">
        <f t="shared" si="1599"/>
        <v>2.5388399097401782E-5</v>
      </c>
      <c r="AQ1292" s="13">
        <f t="shared" si="1600"/>
        <v>6.5526722174768231E-6</v>
      </c>
      <c r="AR1292" s="13">
        <f t="shared" si="1601"/>
        <v>1.8869905454871956E-3</v>
      </c>
      <c r="AS1292" s="13">
        <f t="shared" si="1602"/>
        <v>1.1553414113169591E-3</v>
      </c>
      <c r="AT1292" s="13">
        <f t="shared" si="1603"/>
        <v>3.5368851738449804E-4</v>
      </c>
      <c r="AU1292" s="13">
        <f t="shared" si="1604"/>
        <v>7.2183896525760622E-5</v>
      </c>
      <c r="AV1292" s="13">
        <f t="shared" si="1605"/>
        <v>1.1048948428209746E-5</v>
      </c>
      <c r="AW1292" s="13">
        <f t="shared" si="1606"/>
        <v>2.3755971300752271E-8</v>
      </c>
      <c r="AX1292" s="13">
        <f t="shared" si="1607"/>
        <v>1.412689043721725E-5</v>
      </c>
      <c r="AY1292" s="13">
        <f t="shared" si="1608"/>
        <v>1.4584437897349088E-5</v>
      </c>
      <c r="AZ1292" s="13">
        <f t="shared" si="1609"/>
        <v>7.5284022951455543E-6</v>
      </c>
      <c r="BA1292" s="13">
        <f t="shared" si="1610"/>
        <v>2.5907450812281966E-6</v>
      </c>
      <c r="BB1292" s="13">
        <f t="shared" si="1611"/>
        <v>6.6866379605896748E-7</v>
      </c>
      <c r="BC1292" s="13">
        <f t="shared" si="1612"/>
        <v>1.3806415008551168E-7</v>
      </c>
      <c r="BD1292" s="13">
        <f t="shared" si="1613"/>
        <v>3.2468452683495587E-4</v>
      </c>
      <c r="BE1292" s="13">
        <f t="shared" si="1614"/>
        <v>1.9879351296348211E-4</v>
      </c>
      <c r="BF1292" s="13">
        <f t="shared" si="1615"/>
        <v>6.0857320768553927E-5</v>
      </c>
      <c r="BG1292" s="13">
        <f t="shared" si="1616"/>
        <v>1.2420302976408864E-5</v>
      </c>
      <c r="BH1292" s="13">
        <f t="shared" si="1617"/>
        <v>1.9011343755889811E-6</v>
      </c>
      <c r="BI1292" s="13">
        <f t="shared" si="1618"/>
        <v>2.3280024140545587E-7</v>
      </c>
      <c r="BJ1292" s="14">
        <f t="shared" si="1619"/>
        <v>0.21424912696099718</v>
      </c>
      <c r="BK1292" s="14">
        <f t="shared" si="1620"/>
        <v>0.33583389798059549</v>
      </c>
      <c r="BL1292" s="14">
        <f t="shared" si="1621"/>
        <v>0.41441761076534867</v>
      </c>
      <c r="BM1292" s="14">
        <f t="shared" si="1622"/>
        <v>0.22813834779030051</v>
      </c>
      <c r="BN1292" s="14">
        <f t="shared" si="1623"/>
        <v>0.77175671263039636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1.6231884057971</v>
      </c>
      <c r="F1293" s="10">
        <f>VLOOKUP(B1293,home!$B$2:$E$405,3,FALSE)</f>
        <v>0.77</v>
      </c>
      <c r="G1293" s="10">
        <f>VLOOKUP(C1293,away!$B$2:$E$405,4,FALSE)</f>
        <v>1.44</v>
      </c>
      <c r="H1293" s="10">
        <f>VLOOKUP(A1293,away!$A$2:$E$405,3,FALSE)</f>
        <v>1.3188405797101499</v>
      </c>
      <c r="I1293" s="10">
        <f>VLOOKUP(C1293,away!$B$2:$E$405,3,FALSE)</f>
        <v>0.82</v>
      </c>
      <c r="J1293" s="10">
        <f>VLOOKUP(B1293,home!$B$2:$E$405,4,FALSE)</f>
        <v>0.95</v>
      </c>
      <c r="K1293" s="12">
        <f t="shared" si="1568"/>
        <v>1.7997913043478242</v>
      </c>
      <c r="L1293" s="12">
        <f t="shared" si="1569"/>
        <v>1.0273768115942066</v>
      </c>
      <c r="M1293" s="13">
        <f t="shared" si="1570"/>
        <v>5.9180208081272584E-2</v>
      </c>
      <c r="N1293" s="13">
        <f t="shared" si="1571"/>
        <v>0.10651202389416921</v>
      </c>
      <c r="O1293" s="13">
        <f t="shared" si="1572"/>
        <v>6.0800373488019532E-2</v>
      </c>
      <c r="P1293" s="13">
        <f t="shared" si="1573"/>
        <v>0.10942798350483753</v>
      </c>
      <c r="Q1293" s="13">
        <f t="shared" si="1574"/>
        <v>9.5849707206606738E-2</v>
      </c>
      <c r="R1293" s="13">
        <f t="shared" si="1575"/>
        <v>3.1232446928929212E-2</v>
      </c>
      <c r="S1293" s="13">
        <f t="shared" si="1576"/>
        <v>5.058483216842679E-2</v>
      </c>
      <c r="T1293" s="13">
        <f t="shared" si="1577"/>
        <v>9.8473766582161879E-2</v>
      </c>
      <c r="U1293" s="13">
        <f t="shared" si="1578"/>
        <v>5.6211886396191693E-2</v>
      </c>
      <c r="V1293" s="13">
        <f t="shared" si="1579"/>
        <v>1.0392731623533076E-2</v>
      </c>
      <c r="W1293" s="13">
        <f t="shared" si="1580"/>
        <v>5.7503156518245266E-2</v>
      </c>
      <c r="X1293" s="13">
        <f t="shared" si="1581"/>
        <v>5.9077409600317446E-2</v>
      </c>
      <c r="Y1293" s="13">
        <f t="shared" si="1582"/>
        <v>3.0347380356209548E-2</v>
      </c>
      <c r="Z1293" s="13">
        <f t="shared" si="1583"/>
        <v>1.0695830581376188E-2</v>
      </c>
      <c r="AA1293" s="13">
        <f t="shared" si="1584"/>
        <v>1.9250262873138396E-2</v>
      </c>
      <c r="AB1293" s="13">
        <f t="shared" si="1585"/>
        <v>1.7323227862742128E-2</v>
      </c>
      <c r="AC1293" s="13">
        <f t="shared" si="1586"/>
        <v>1.2010515229056594E-3</v>
      </c>
      <c r="AD1293" s="13">
        <f t="shared" si="1587"/>
        <v>2.5873420268522421E-2</v>
      </c>
      <c r="AE1293" s="13">
        <f t="shared" si="1588"/>
        <v>2.6581752020511485E-2</v>
      </c>
      <c r="AF1293" s="13">
        <f t="shared" si="1589"/>
        <v>1.3654737818710473E-2</v>
      </c>
      <c r="AG1293" s="13">
        <f t="shared" si="1590"/>
        <v>4.676187001113866E-3</v>
      </c>
      <c r="AH1293" s="13">
        <f t="shared" si="1591"/>
        <v>2.7471620800115192E-3</v>
      </c>
      <c r="AI1293" s="13">
        <f t="shared" si="1592"/>
        <v>4.9443184232388134E-3</v>
      </c>
      <c r="AJ1293" s="13">
        <f t="shared" si="1593"/>
        <v>4.4493706520359819E-3</v>
      </c>
      <c r="AK1293" s="13">
        <f t="shared" si="1594"/>
        <v>2.669312869784923E-3</v>
      </c>
      <c r="AL1293" s="13">
        <f t="shared" si="1595"/>
        <v>8.883283820596825E-5</v>
      </c>
      <c r="AM1293" s="13">
        <f t="shared" si="1596"/>
        <v>9.3133513626046799E-3</v>
      </c>
      <c r="AN1293" s="13">
        <f t="shared" si="1597"/>
        <v>9.5683212281693561E-3</v>
      </c>
      <c r="AO1293" s="13">
        <f t="shared" si="1598"/>
        <v>4.9151356778528972E-3</v>
      </c>
      <c r="AP1293" s="13">
        <f t="shared" si="1599"/>
        <v>1.6832321404218133E-3</v>
      </c>
      <c r="AQ1293" s="13">
        <f t="shared" si="1600"/>
        <v>4.3232841739986353E-4</v>
      </c>
      <c r="AR1293" s="13">
        <f t="shared" si="1601"/>
        <v>5.6447412373894881E-4</v>
      </c>
      <c r="AS1293" s="13">
        <f t="shared" si="1602"/>
        <v>1.0159356194347176E-3</v>
      </c>
      <c r="AT1293" s="13">
        <f t="shared" si="1603"/>
        <v>9.1423604681791285E-4</v>
      </c>
      <c r="AU1293" s="13">
        <f t="shared" si="1604"/>
        <v>5.4847802906140338E-4</v>
      </c>
      <c r="AV1293" s="13">
        <f t="shared" si="1605"/>
        <v>2.4678649683263659E-4</v>
      </c>
      <c r="AW1293" s="13">
        <f t="shared" si="1606"/>
        <v>4.5627108327523532E-6</v>
      </c>
      <c r="AX1293" s="13">
        <f t="shared" si="1607"/>
        <v>2.7936814661253099E-3</v>
      </c>
      <c r="AY1293" s="13">
        <f t="shared" si="1608"/>
        <v>2.8701635572776496E-3</v>
      </c>
      <c r="AZ1293" s="13">
        <f t="shared" si="1609"/>
        <v>1.4743697421148985E-3</v>
      </c>
      <c r="BA1293" s="13">
        <f t="shared" si="1610"/>
        <v>5.0491109492165911E-4</v>
      </c>
      <c r="BB1293" s="13">
        <f t="shared" si="1611"/>
        <v>1.2968348770978847E-4</v>
      </c>
      <c r="BC1293" s="13">
        <f t="shared" si="1612"/>
        <v>2.6646761623939797E-5</v>
      </c>
      <c r="BD1293" s="13">
        <f t="shared" si="1613"/>
        <v>9.6654604245725761E-5</v>
      </c>
      <c r="BE1293" s="13">
        <f t="shared" si="1614"/>
        <v>1.739581162466375E-4</v>
      </c>
      <c r="BF1293" s="13">
        <f t="shared" si="1615"/>
        <v>1.5654415247071308E-4</v>
      </c>
      <c r="BG1293" s="13">
        <f t="shared" si="1616"/>
        <v>9.391560145442981E-5</v>
      </c>
      <c r="BH1293" s="13">
        <f t="shared" si="1617"/>
        <v>4.2257120710069638E-5</v>
      </c>
      <c r="BI1293" s="13">
        <f t="shared" si="1618"/>
        <v>1.5210799680151938E-5</v>
      </c>
      <c r="BJ1293" s="14">
        <f t="shared" si="1619"/>
        <v>0.55226136620278998</v>
      </c>
      <c r="BK1293" s="14">
        <f t="shared" si="1620"/>
        <v>0.23374580329645928</v>
      </c>
      <c r="BL1293" s="14">
        <f t="shared" si="1621"/>
        <v>0.20349681228478556</v>
      </c>
      <c r="BM1293" s="14">
        <f t="shared" si="1622"/>
        <v>0.53433146841513135</v>
      </c>
      <c r="BN1293" s="14">
        <f t="shared" si="1623"/>
        <v>0.46300274310383482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1.6231884057971</v>
      </c>
      <c r="F1294" s="10">
        <f>VLOOKUP(B1294,home!$B$2:$E$405,3,FALSE)</f>
        <v>0.82</v>
      </c>
      <c r="G1294" s="10">
        <f>VLOOKUP(C1294,away!$B$2:$E$405,4,FALSE)</f>
        <v>0.21</v>
      </c>
      <c r="H1294" s="10">
        <f>VLOOKUP(A1294,away!$A$2:$E$405,3,FALSE)</f>
        <v>1.3188405797101499</v>
      </c>
      <c r="I1294" s="10">
        <f>VLOOKUP(C1294,away!$B$2:$E$405,3,FALSE)</f>
        <v>1.23</v>
      </c>
      <c r="J1294" s="10">
        <f>VLOOKUP(B1294,home!$B$2:$E$405,4,FALSE)</f>
        <v>0.25</v>
      </c>
      <c r="K1294" s="12">
        <f t="shared" si="1568"/>
        <v>0.27951304347826056</v>
      </c>
      <c r="L1294" s="12">
        <f t="shared" si="1569"/>
        <v>0.40554347826087106</v>
      </c>
      <c r="M1294" s="13">
        <f t="shared" si="1570"/>
        <v>0.50406173832356582</v>
      </c>
      <c r="N1294" s="13">
        <f t="shared" si="1571"/>
        <v>0.14089183057976243</v>
      </c>
      <c r="O1294" s="13">
        <f t="shared" si="1572"/>
        <v>0.20441895061795987</v>
      </c>
      <c r="P1294" s="13">
        <f t="shared" si="1573"/>
        <v>5.7137763031858219E-2</v>
      </c>
      <c r="Q1294" s="13">
        <f t="shared" si="1574"/>
        <v>1.9690552183286428E-2</v>
      </c>
      <c r="R1294" s="13">
        <f t="shared" si="1575"/>
        <v>4.1450386128022335E-2</v>
      </c>
      <c r="S1294" s="13">
        <f t="shared" si="1576"/>
        <v>1.619208380675137E-3</v>
      </c>
      <c r="T1294" s="13">
        <f t="shared" si="1577"/>
        <v>7.9853750212871659E-3</v>
      </c>
      <c r="U1294" s="13">
        <f t="shared" si="1578"/>
        <v>1.1585923579992595E-2</v>
      </c>
      <c r="V1294" s="13">
        <f t="shared" si="1579"/>
        <v>2.0393874118567689E-5</v>
      </c>
      <c r="W1294" s="13">
        <f t="shared" si="1580"/>
        <v>1.8345887228392991E-3</v>
      </c>
      <c r="X1294" s="13">
        <f t="shared" si="1581"/>
        <v>7.4400549183841847E-4</v>
      </c>
      <c r="Y1294" s="13">
        <f t="shared" si="1582"/>
        <v>1.5086328750267116E-4</v>
      </c>
      <c r="Z1294" s="13">
        <f t="shared" si="1583"/>
        <v>5.6033112552047806E-3</v>
      </c>
      <c r="AA1294" s="13">
        <f t="shared" si="1584"/>
        <v>1.5661985824982805E-3</v>
      </c>
      <c r="AB1294" s="13">
        <f t="shared" si="1585"/>
        <v>2.1888646624271594E-4</v>
      </c>
      <c r="AC1294" s="13">
        <f t="shared" si="1586"/>
        <v>1.4448383229846869E-7</v>
      </c>
      <c r="AD1294" s="13">
        <f t="shared" si="1587"/>
        <v>1.281978693629269E-4</v>
      </c>
      <c r="AE1294" s="13">
        <f t="shared" si="1588"/>
        <v>5.1989809847074133E-5</v>
      </c>
      <c r="AF1294" s="13">
        <f t="shared" si="1589"/>
        <v>1.0542064159751862E-5</v>
      </c>
      <c r="AG1294" s="13">
        <f t="shared" si="1590"/>
        <v>1.425088455798346E-6</v>
      </c>
      <c r="AH1294" s="13">
        <f t="shared" si="1591"/>
        <v>5.6809658405350839E-4</v>
      </c>
      <c r="AI1294" s="13">
        <f t="shared" si="1592"/>
        <v>1.5879040519839959E-4</v>
      </c>
      <c r="AJ1294" s="13">
        <f t="shared" si="1593"/>
        <v>2.2191994716075437E-5</v>
      </c>
      <c r="AK1294" s="13">
        <f t="shared" si="1594"/>
        <v>2.0676506613145738E-6</v>
      </c>
      <c r="AL1294" s="13">
        <f t="shared" si="1595"/>
        <v>6.5511681162400149E-10</v>
      </c>
      <c r="AM1294" s="13">
        <f t="shared" si="1596"/>
        <v>7.1665953266120341E-6</v>
      </c>
      <c r="AN1294" s="13">
        <f t="shared" si="1597"/>
        <v>2.9063659960423475E-6</v>
      </c>
      <c r="AO1294" s="13">
        <f t="shared" si="1598"/>
        <v>5.8932888756706726E-7</v>
      </c>
      <c r="AP1294" s="13">
        <f t="shared" si="1599"/>
        <v>7.9666162301186095E-8</v>
      </c>
      <c r="AQ1294" s="13">
        <f t="shared" si="1600"/>
        <v>8.0770231398295216E-9</v>
      </c>
      <c r="AR1294" s="13">
        <f t="shared" si="1601"/>
        <v>4.6077572937035833E-5</v>
      </c>
      <c r="AS1294" s="13">
        <f t="shared" si="1602"/>
        <v>1.287928264772242E-5</v>
      </c>
      <c r="AT1294" s="13">
        <f t="shared" si="1603"/>
        <v>1.7999637453408215E-6</v>
      </c>
      <c r="AU1294" s="13">
        <f t="shared" si="1604"/>
        <v>1.6770444820358057E-7</v>
      </c>
      <c r="AV1294" s="13">
        <f t="shared" si="1605"/>
        <v>1.171889518055628E-8</v>
      </c>
      <c r="AW1294" s="13">
        <f t="shared" si="1606"/>
        <v>2.0627934533735886E-12</v>
      </c>
      <c r="AX1294" s="13">
        <f t="shared" si="1607"/>
        <v>3.338594785197344E-7</v>
      </c>
      <c r="AY1294" s="13">
        <f t="shared" si="1608"/>
        <v>1.3539453416925365E-7</v>
      </c>
      <c r="AZ1294" s="13">
        <f t="shared" si="1609"/>
        <v>2.7454185162254738E-8</v>
      </c>
      <c r="BA1294" s="13">
        <f t="shared" si="1610"/>
        <v>3.7112885811729282E-9</v>
      </c>
      <c r="BB1294" s="13">
        <f t="shared" si="1611"/>
        <v>3.7627222000968055E-10</v>
      </c>
      <c r="BC1294" s="13">
        <f t="shared" si="1612"/>
        <v>3.0518948975133124E-11</v>
      </c>
      <c r="BD1294" s="13">
        <f t="shared" si="1613"/>
        <v>3.1144098664507479E-6</v>
      </c>
      <c r="BE1294" s="13">
        <f t="shared" si="1614"/>
        <v>8.7051818041037153E-7</v>
      </c>
      <c r="BF1294" s="13">
        <f t="shared" si="1615"/>
        <v>1.216605930048302E-7</v>
      </c>
      <c r="BG1294" s="13">
        <f t="shared" si="1616"/>
        <v>1.1335240874050022E-8</v>
      </c>
      <c r="BH1294" s="13">
        <f t="shared" si="1617"/>
        <v>7.9208691881622517E-10</v>
      </c>
      <c r="BI1294" s="13">
        <f t="shared" si="1618"/>
        <v>4.4279725075528218E-11</v>
      </c>
      <c r="BJ1294" s="14">
        <f t="shared" si="1619"/>
        <v>0.17150062097801524</v>
      </c>
      <c r="BK1294" s="14">
        <f t="shared" si="1620"/>
        <v>0.56283938414370105</v>
      </c>
      <c r="BL1294" s="14">
        <f t="shared" si="1621"/>
        <v>0.26005654701226594</v>
      </c>
      <c r="BM1294" s="14">
        <f t="shared" si="1622"/>
        <v>3.2348507132260521E-2</v>
      </c>
      <c r="BN1294" s="14">
        <f t="shared" si="1623"/>
        <v>0.9676512208644551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1.6231884057971</v>
      </c>
      <c r="F1295" s="10">
        <f>VLOOKUP(B1295,home!$B$2:$E$405,3,FALSE)</f>
        <v>1.54</v>
      </c>
      <c r="G1295" s="10">
        <f>VLOOKUP(C1295,away!$B$2:$E$405,4,FALSE)</f>
        <v>0.92</v>
      </c>
      <c r="H1295" s="10">
        <f>VLOOKUP(A1295,away!$A$2:$E$405,3,FALSE)</f>
        <v>1.3188405797101499</v>
      </c>
      <c r="I1295" s="10">
        <f>VLOOKUP(C1295,away!$B$2:$E$405,3,FALSE)</f>
        <v>0.62</v>
      </c>
      <c r="J1295" s="10">
        <f>VLOOKUP(B1295,home!$B$2:$E$405,4,FALSE)</f>
        <v>1.1399999999999999</v>
      </c>
      <c r="K1295" s="12">
        <f t="shared" si="1568"/>
        <v>2.2997333333333314</v>
      </c>
      <c r="L1295" s="12">
        <f t="shared" si="1569"/>
        <v>0.93215652173913388</v>
      </c>
      <c r="M1295" s="13">
        <f t="shared" si="1570"/>
        <v>3.948281144501594E-2</v>
      </c>
      <c r="N1295" s="13">
        <f t="shared" si="1571"/>
        <v>9.0799937573817935E-2</v>
      </c>
      <c r="O1295" s="13">
        <f t="shared" si="1572"/>
        <v>3.680416018506813E-2</v>
      </c>
      <c r="P1295" s="13">
        <f t="shared" si="1573"/>
        <v>8.4639753982940616E-2</v>
      </c>
      <c r="Q1295" s="13">
        <f t="shared" si="1574"/>
        <v>0.10440782155154736</v>
      </c>
      <c r="R1295" s="13">
        <f t="shared" si="1575"/>
        <v>1.7153618971821508E-2</v>
      </c>
      <c r="S1295" s="13">
        <f t="shared" si="1576"/>
        <v>4.536080190407156E-2</v>
      </c>
      <c r="T1295" s="13">
        <f t="shared" si="1577"/>
        <v>9.7324431779850576E-2</v>
      </c>
      <c r="U1295" s="13">
        <f t="shared" si="1578"/>
        <v>3.9448749336796957E-2</v>
      </c>
      <c r="V1295" s="13">
        <f t="shared" si="1579"/>
        <v>1.0804496587292581E-2</v>
      </c>
      <c r="W1295" s="13">
        <f t="shared" si="1580"/>
        <v>8.0036715827603883E-2</v>
      </c>
      <c r="X1295" s="13">
        <f t="shared" si="1581"/>
        <v>7.4606746637282728E-2</v>
      </c>
      <c r="Y1295" s="13">
        <f t="shared" si="1582"/>
        <v>3.4772582721841139E-2</v>
      </c>
      <c r="Z1295" s="13">
        <f t="shared" si="1583"/>
        <v>5.3299525986705192E-3</v>
      </c>
      <c r="AA1295" s="13">
        <f t="shared" si="1584"/>
        <v>1.2257469656249208E-2</v>
      </c>
      <c r="AB1295" s="13">
        <f t="shared" si="1585"/>
        <v>1.4094455775399077E-2</v>
      </c>
      <c r="AC1295" s="13">
        <f t="shared" si="1586"/>
        <v>1.4476076734231097E-3</v>
      </c>
      <c r="AD1295" s="13">
        <f t="shared" si="1587"/>
        <v>4.6015775819817042E-2</v>
      </c>
      <c r="AE1295" s="13">
        <f t="shared" si="1588"/>
        <v>4.2893905533328398E-2</v>
      </c>
      <c r="AF1295" s="13">
        <f t="shared" si="1589"/>
        <v>1.9991916892877191E-2</v>
      </c>
      <c r="AG1295" s="13">
        <f t="shared" si="1590"/>
        <v>6.211865237920746E-3</v>
      </c>
      <c r="AH1295" s="13">
        <f t="shared" si="1591"/>
        <v>1.2420875188527921E-3</v>
      </c>
      <c r="AI1295" s="13">
        <f t="shared" si="1592"/>
        <v>2.8564700700230588E-3</v>
      </c>
      <c r="AJ1295" s="13">
        <f t="shared" si="1593"/>
        <v>3.2845597178505124E-3</v>
      </c>
      <c r="AK1295" s="13">
        <f t="shared" si="1594"/>
        <v>2.5178704894882483E-3</v>
      </c>
      <c r="AL1295" s="13">
        <f t="shared" si="1595"/>
        <v>1.2413012433319583E-4</v>
      </c>
      <c r="AM1295" s="13">
        <f t="shared" si="1596"/>
        <v>2.1164802702405405E-2</v>
      </c>
      <c r="AN1295" s="13">
        <f t="shared" si="1597"/>
        <v>1.9728908870369245E-2</v>
      </c>
      <c r="AO1295" s="13">
        <f t="shared" si="1598"/>
        <v>9.1952155351558672E-3</v>
      </c>
      <c r="AP1295" s="13">
        <f t="shared" si="1599"/>
        <v>2.8571267099641814E-3</v>
      </c>
      <c r="AQ1295" s="13">
        <f t="shared" si="1600"/>
        <v>6.6582232403204647E-4</v>
      </c>
      <c r="AR1295" s="13">
        <f t="shared" si="1601"/>
        <v>2.3156399625388199E-4</v>
      </c>
      <c r="AS1295" s="13">
        <f t="shared" si="1602"/>
        <v>5.3253544098492717E-4</v>
      </c>
      <c r="AT1295" s="13">
        <f t="shared" si="1603"/>
        <v>6.1234475240720112E-4</v>
      </c>
      <c r="AU1295" s="13">
        <f t="shared" si="1604"/>
        <v>4.6940987953419537E-4</v>
      </c>
      <c r="AV1295" s="13">
        <f t="shared" si="1605"/>
        <v>2.6987938674019331E-4</v>
      </c>
      <c r="AW1295" s="13">
        <f t="shared" si="1606"/>
        <v>7.3916434919652322E-6</v>
      </c>
      <c r="AX1295" s="13">
        <f t="shared" si="1607"/>
        <v>8.1122337113575197E-3</v>
      </c>
      <c r="AY1295" s="13">
        <f t="shared" si="1608"/>
        <v>7.5618715599139715E-3</v>
      </c>
      <c r="AZ1295" s="13">
        <f t="shared" si="1609"/>
        <v>3.5244239455637424E-3</v>
      </c>
      <c r="BA1295" s="13">
        <f t="shared" si="1610"/>
        <v>1.0951049220769378E-3</v>
      </c>
      <c r="BB1295" s="13">
        <f t="shared" si="1611"/>
        <v>2.5520229877566084E-4</v>
      </c>
      <c r="BC1295" s="13">
        <f t="shared" si="1612"/>
        <v>4.7577697433310264E-5</v>
      </c>
      <c r="BD1295" s="13">
        <f t="shared" si="1613"/>
        <v>3.5975648218005396E-5</v>
      </c>
      <c r="BE1295" s="13">
        <f t="shared" si="1614"/>
        <v>8.2734397395220881E-5</v>
      </c>
      <c r="BF1295" s="13">
        <f t="shared" si="1615"/>
        <v>9.5133525751517922E-5</v>
      </c>
      <c r="BG1295" s="13">
        <f t="shared" si="1616"/>
        <v>7.2927246762763531E-5</v>
      </c>
      <c r="BH1295" s="13">
        <f t="shared" si="1617"/>
        <v>4.1928305072138167E-5</v>
      </c>
      <c r="BI1295" s="13">
        <f t="shared" si="1618"/>
        <v>1.9284784156913001E-5</v>
      </c>
      <c r="BJ1295" s="14">
        <f t="shared" si="1619"/>
        <v>0.67126998985293485</v>
      </c>
      <c r="BK1295" s="14">
        <f t="shared" si="1620"/>
        <v>0.18942147327699096</v>
      </c>
      <c r="BL1295" s="14">
        <f t="shared" si="1621"/>
        <v>0.13212315908482647</v>
      </c>
      <c r="BM1295" s="14">
        <f t="shared" si="1622"/>
        <v>0.6173019911867893</v>
      </c>
      <c r="BN1295" s="14">
        <f t="shared" si="1623"/>
        <v>0.37328810371021148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1.6231884057971</v>
      </c>
      <c r="F1296" s="10">
        <f>VLOOKUP(B1296,home!$B$2:$E$405,3,FALSE)</f>
        <v>0.77</v>
      </c>
      <c r="G1296" s="10">
        <f>VLOOKUP(C1296,away!$B$2:$E$405,4,FALSE)</f>
        <v>0.62</v>
      </c>
      <c r="H1296" s="10">
        <f>VLOOKUP(A1296,away!$A$2:$E$405,3,FALSE)</f>
        <v>1.3188405797101499</v>
      </c>
      <c r="I1296" s="10">
        <f>VLOOKUP(C1296,away!$B$2:$E$405,3,FALSE)</f>
        <v>1.54</v>
      </c>
      <c r="J1296" s="10">
        <f>VLOOKUP(B1296,home!$B$2:$E$405,4,FALSE)</f>
        <v>1.52</v>
      </c>
      <c r="K1296" s="12">
        <f t="shared" si="1568"/>
        <v>0.77491014492753552</v>
      </c>
      <c r="L1296" s="12">
        <f t="shared" si="1569"/>
        <v>3.0871420289855194</v>
      </c>
      <c r="M1296" s="13">
        <f t="shared" si="1570"/>
        <v>2.1024808656762418E-2</v>
      </c>
      <c r="N1296" s="13">
        <f t="shared" si="1571"/>
        <v>1.6292337523285471E-2</v>
      </c>
      <c r="O1296" s="13">
        <f t="shared" si="1572"/>
        <v>6.4906570455669832E-2</v>
      </c>
      <c r="P1296" s="13">
        <f t="shared" si="1573"/>
        <v>5.0296759918552411E-2</v>
      </c>
      <c r="Q1296" s="13">
        <f t="shared" si="1574"/>
        <v>6.3125488156887339E-3</v>
      </c>
      <c r="R1296" s="13">
        <f t="shared" si="1575"/>
        <v>0.1001879008055041</v>
      </c>
      <c r="S1296" s="13">
        <f t="shared" si="1576"/>
        <v>3.0080702512015823E-2</v>
      </c>
      <c r="T1296" s="13">
        <f t="shared" si="1577"/>
        <v>1.9487734758935452E-2</v>
      </c>
      <c r="U1296" s="13">
        <f t="shared" si="1578"/>
        <v>7.7636620733178743E-2</v>
      </c>
      <c r="V1296" s="13">
        <f t="shared" si="1579"/>
        <v>7.9956435018580223E-3</v>
      </c>
      <c r="W1296" s="13">
        <f t="shared" si="1580"/>
        <v>1.6305527058758332E-3</v>
      </c>
      <c r="X1296" s="13">
        <f t="shared" si="1581"/>
        <v>5.0337477887853477E-3</v>
      </c>
      <c r="Y1296" s="13">
        <f t="shared" si="1582"/>
        <v>7.7699471810360882E-3</v>
      </c>
      <c r="Z1296" s="13">
        <f t="shared" si="1583"/>
        <v>0.10309809312416797</v>
      </c>
      <c r="AA1296" s="13">
        <f t="shared" si="1584"/>
        <v>7.9891758284601558E-2</v>
      </c>
      <c r="AB1296" s="13">
        <f t="shared" si="1585"/>
        <v>3.0954466995418109E-2</v>
      </c>
      <c r="AC1296" s="13">
        <f t="shared" si="1586"/>
        <v>1.1954774719136903E-3</v>
      </c>
      <c r="AD1296" s="13">
        <f t="shared" si="1587"/>
        <v>3.1588295840555671E-4</v>
      </c>
      <c r="AE1296" s="13">
        <f t="shared" si="1588"/>
        <v>9.7517555713407867E-4</v>
      </c>
      <c r="AF1296" s="13">
        <f t="shared" si="1589"/>
        <v>1.5052527240339924E-3</v>
      </c>
      <c r="AG1296" s="13">
        <f t="shared" si="1590"/>
        <v>1.5489763162034264E-3</v>
      </c>
      <c r="AH1296" s="13">
        <f t="shared" si="1591"/>
        <v>7.9569614097970476E-2</v>
      </c>
      <c r="AI1296" s="13">
        <f t="shared" si="1592"/>
        <v>6.1659301192486381E-2</v>
      </c>
      <c r="AJ1296" s="13">
        <f t="shared" si="1593"/>
        <v>2.3890209011600091E-2</v>
      </c>
      <c r="AK1296" s="13">
        <f t="shared" si="1594"/>
        <v>6.1709217758427141E-3</v>
      </c>
      <c r="AL1296" s="13">
        <f t="shared" si="1595"/>
        <v>1.1439560639909295E-4</v>
      </c>
      <c r="AM1296" s="13">
        <f t="shared" si="1596"/>
        <v>4.8956181815637737E-5</v>
      </c>
      <c r="AN1296" s="13">
        <f t="shared" si="1597"/>
        <v>1.5113468646171186E-4</v>
      </c>
      <c r="AO1296" s="13">
        <f t="shared" si="1598"/>
        <v>2.3328712130674982E-4</v>
      </c>
      <c r="AP1296" s="13">
        <f t="shared" si="1599"/>
        <v>2.4006349233570353E-4</v>
      </c>
      <c r="AQ1296" s="13">
        <f t="shared" si="1600"/>
        <v>1.8527752420364837E-4</v>
      </c>
      <c r="AR1296" s="13">
        <f t="shared" si="1601"/>
        <v>4.912853998240068E-2</v>
      </c>
      <c r="AS1296" s="13">
        <f t="shared" si="1602"/>
        <v>3.8070204037840338E-2</v>
      </c>
      <c r="AT1296" s="13">
        <f t="shared" si="1603"/>
        <v>1.4750493664191849E-2</v>
      </c>
      <c r="AU1296" s="13">
        <f t="shared" si="1604"/>
        <v>3.8101023943572006E-3</v>
      </c>
      <c r="AV1296" s="13">
        <f t="shared" si="1605"/>
        <v>7.3812174965002197E-4</v>
      </c>
      <c r="AW1296" s="13">
        <f t="shared" si="1606"/>
        <v>7.6017713231651478E-6</v>
      </c>
      <c r="AX1296" s="13">
        <f t="shared" si="1607"/>
        <v>6.3227736576424341E-6</v>
      </c>
      <c r="AY1296" s="13">
        <f t="shared" si="1608"/>
        <v>1.9519300298270456E-5</v>
      </c>
      <c r="AZ1296" s="13">
        <f t="shared" si="1609"/>
        <v>3.0129426163590164E-5</v>
      </c>
      <c r="BA1296" s="13">
        <f t="shared" si="1610"/>
        <v>3.1004605939611709E-5</v>
      </c>
      <c r="BB1296" s="13">
        <f t="shared" si="1611"/>
        <v>2.3928905522077347E-5</v>
      </c>
      <c r="BC1296" s="13">
        <f t="shared" si="1612"/>
        <v>1.4774385988965733E-5</v>
      </c>
      <c r="BD1296" s="13">
        <f t="shared" si="1613"/>
        <v>2.5277796767060764E-2</v>
      </c>
      <c r="BE1296" s="13">
        <f t="shared" si="1614"/>
        <v>1.9588021156211846E-2</v>
      </c>
      <c r="BF1296" s="13">
        <f t="shared" si="1615"/>
        <v>7.5894781565018768E-3</v>
      </c>
      <c r="BG1296" s="13">
        <f t="shared" si="1616"/>
        <v>1.9603878727264116E-3</v>
      </c>
      <c r="BH1296" s="13">
        <f t="shared" si="1617"/>
        <v>3.7978111264215156E-4</v>
      </c>
      <c r="BI1296" s="13">
        <f t="shared" si="1618"/>
        <v>5.885924740765409E-5</v>
      </c>
      <c r="BJ1296" s="14">
        <f t="shared" si="1619"/>
        <v>6.1856554733077579E-2</v>
      </c>
      <c r="BK1296" s="14">
        <f t="shared" si="1620"/>
        <v>0.11072730696779971</v>
      </c>
      <c r="BL1296" s="14">
        <f t="shared" si="1621"/>
        <v>0.68621914949326279</v>
      </c>
      <c r="BM1296" s="14">
        <f t="shared" si="1622"/>
        <v>0.70286826061387009</v>
      </c>
      <c r="BN1296" s="14">
        <f t="shared" si="1623"/>
        <v>0.25902092617546302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1.4833333333333301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0.76190476190476197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1.4833333333333301</v>
      </c>
      <c r="F1298" s="10">
        <f>VLOOKUP(B1298,home!$B$2:$E$405,3,FALSE)</f>
        <v>1.56</v>
      </c>
      <c r="G1298" s="10">
        <f>VLOOKUP(C1298,away!$B$2:$E$405,4,FALSE)</f>
        <v>0</v>
      </c>
      <c r="H1298" s="10">
        <f>VLOOKUP(A1298,away!$A$2:$E$405,3,FALSE)</f>
        <v>0.76190476190476197</v>
      </c>
      <c r="I1298" s="10">
        <f>VLOOKUP(C1298,away!$B$2:$E$405,3,FALSE)</f>
        <v>0</v>
      </c>
      <c r="J1298" s="10">
        <f>VLOOKUP(B1298,home!$B$2:$E$405,4,FALSE)</f>
        <v>0.66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1.4833333333333301</v>
      </c>
      <c r="F1299" s="10">
        <f>VLOOKUP(B1299,home!$B$2:$E$405,3,FALSE)</f>
        <v>0.39</v>
      </c>
      <c r="G1299" s="10">
        <f>VLOOKUP(C1299,away!$B$2:$E$405,4,FALSE)</f>
        <v>0.39</v>
      </c>
      <c r="H1299" s="10">
        <f>VLOOKUP(A1299,away!$A$2:$E$405,3,FALSE)</f>
        <v>0.76190476190476197</v>
      </c>
      <c r="I1299" s="10">
        <f>VLOOKUP(C1299,away!$B$2:$E$405,3,FALSE)</f>
        <v>1.17</v>
      </c>
      <c r="J1299" s="10">
        <f>VLOOKUP(B1299,home!$B$2:$E$405,4,FALSE)</f>
        <v>1.31</v>
      </c>
      <c r="K1299" s="12">
        <f t="shared" si="1568"/>
        <v>0.22561499999999954</v>
      </c>
      <c r="L1299" s="12">
        <f t="shared" si="1569"/>
        <v>1.1677714285714287</v>
      </c>
      <c r="M1299" s="13">
        <f t="shared" si="1570"/>
        <v>0.24823325547799363</v>
      </c>
      <c r="N1299" s="13">
        <f t="shared" si="1571"/>
        <v>5.6005145934667419E-2</v>
      </c>
      <c r="O1299" s="13">
        <f t="shared" si="1572"/>
        <v>0.28987970336847296</v>
      </c>
      <c r="P1299" s="13">
        <f t="shared" si="1573"/>
        <v>6.5401209275477906E-2</v>
      </c>
      <c r="Q1299" s="13">
        <f t="shared" si="1574"/>
        <v>6.3178005000249816E-3</v>
      </c>
      <c r="R1299" s="13">
        <f t="shared" si="1575"/>
        <v>0.16925661765823188</v>
      </c>
      <c r="S1299" s="13">
        <f t="shared" si="1576"/>
        <v>4.3077610274845418E-3</v>
      </c>
      <c r="T1299" s="13">
        <f t="shared" si="1577"/>
        <v>7.3777469153434583E-3</v>
      </c>
      <c r="U1299" s="13">
        <f t="shared" si="1578"/>
        <v>3.8186831792961916E-2</v>
      </c>
      <c r="V1299" s="13">
        <f t="shared" si="1579"/>
        <v>1.2610575570893079E-4</v>
      </c>
      <c r="W1299" s="13">
        <f t="shared" si="1580"/>
        <v>4.7513018660437793E-4</v>
      </c>
      <c r="X1299" s="13">
        <f t="shared" si="1581"/>
        <v>5.5484345676840377E-4</v>
      </c>
      <c r="Y1299" s="13">
        <f t="shared" si="1582"/>
        <v>3.2396516807197442E-4</v>
      </c>
      <c r="Z1299" s="13">
        <f t="shared" si="1583"/>
        <v>6.5884347399307167E-2</v>
      </c>
      <c r="AA1299" s="13">
        <f t="shared" si="1584"/>
        <v>1.4864497038494656E-2</v>
      </c>
      <c r="AB1299" s="13">
        <f t="shared" si="1585"/>
        <v>1.6768267496699823E-3</v>
      </c>
      <c r="AC1299" s="13">
        <f t="shared" si="1586"/>
        <v>2.0765421075635326E-6</v>
      </c>
      <c r="AD1299" s="13">
        <f t="shared" si="1587"/>
        <v>2.6799124262686623E-5</v>
      </c>
      <c r="AE1299" s="13">
        <f t="shared" si="1588"/>
        <v>3.1295251624700789E-5</v>
      </c>
      <c r="AF1299" s="13">
        <f t="shared" si="1589"/>
        <v>1.8272850348639587E-5</v>
      </c>
      <c r="AG1299" s="13">
        <f t="shared" si="1590"/>
        <v>7.1128375185675898E-6</v>
      </c>
      <c r="AH1299" s="13">
        <f t="shared" si="1591"/>
        <v>1.9234464620746305E-2</v>
      </c>
      <c r="AI1299" s="13">
        <f t="shared" si="1592"/>
        <v>4.3395837354096691E-3</v>
      </c>
      <c r="AJ1299" s="13">
        <f t="shared" si="1593"/>
        <v>4.8953759223222524E-4</v>
      </c>
      <c r="AK1299" s="13">
        <f t="shared" si="1594"/>
        <v>3.6815674623824434E-5</v>
      </c>
      <c r="AL1299" s="13">
        <f t="shared" si="1595"/>
        <v>2.1883992083912278E-8</v>
      </c>
      <c r="AM1299" s="13">
        <f t="shared" si="1596"/>
        <v>1.2092568841052065E-6</v>
      </c>
      <c r="AN1299" s="13">
        <f t="shared" si="1597"/>
        <v>1.4121356390613713E-6</v>
      </c>
      <c r="AO1299" s="13">
        <f t="shared" si="1598"/>
        <v>8.2452582628166279E-7</v>
      </c>
      <c r="AP1299" s="13">
        <f t="shared" si="1599"/>
        <v>3.2095256735032485E-7</v>
      </c>
      <c r="AQ1299" s="13">
        <f t="shared" si="1600"/>
        <v>9.3699809519589141E-8</v>
      </c>
      <c r="AR1299" s="13">
        <f t="shared" si="1601"/>
        <v>4.4922916455951041E-3</v>
      </c>
      <c r="AS1299" s="13">
        <f t="shared" si="1602"/>
        <v>1.0135283796209374E-3</v>
      </c>
      <c r="AT1299" s="13">
        <f t="shared" si="1603"/>
        <v>1.1433360268408866E-4</v>
      </c>
      <c r="AU1299" s="13">
        <f t="shared" si="1604"/>
        <v>8.5984585898568725E-6</v>
      </c>
      <c r="AV1299" s="13">
        <f t="shared" si="1605"/>
        <v>4.8498530868763848E-7</v>
      </c>
      <c r="AW1299" s="13">
        <f t="shared" si="1606"/>
        <v>1.6015845250366051E-10</v>
      </c>
      <c r="AX1299" s="13">
        <f t="shared" si="1607"/>
        <v>4.5471081984565925E-8</v>
      </c>
      <c r="AY1299" s="13">
        <f t="shared" si="1608"/>
        <v>5.3099830367805096E-8</v>
      </c>
      <c r="AZ1299" s="13">
        <f t="shared" si="1609"/>
        <v>3.1004232382756155E-8</v>
      </c>
      <c r="BA1299" s="13">
        <f t="shared" si="1610"/>
        <v>1.2068618913790563E-8</v>
      </c>
      <c r="BB1299" s="13">
        <f t="shared" si="1611"/>
        <v>3.5233470874603428E-9</v>
      </c>
      <c r="BC1299" s="13">
        <f t="shared" si="1612"/>
        <v>8.2289281233530959E-10</v>
      </c>
      <c r="BD1299" s="13">
        <f t="shared" si="1613"/>
        <v>8.7432830542267972E-4</v>
      </c>
      <c r="BE1299" s="13">
        <f t="shared" si="1614"/>
        <v>1.972615806279375E-4</v>
      </c>
      <c r="BF1299" s="13">
        <f t="shared" si="1615"/>
        <v>2.2252585756686014E-5</v>
      </c>
      <c r="BG1299" s="13">
        <f t="shared" si="1616"/>
        <v>1.6735057118315687E-6</v>
      </c>
      <c r="BH1299" s="13">
        <f t="shared" si="1617"/>
        <v>9.439199779371964E-8</v>
      </c>
      <c r="BI1299" s="13">
        <f t="shared" si="1618"/>
        <v>4.2592501164460047E-9</v>
      </c>
      <c r="BJ1299" s="14">
        <f t="shared" si="1619"/>
        <v>7.1142118785965047E-2</v>
      </c>
      <c r="BK1299" s="14">
        <f t="shared" si="1620"/>
        <v>0.318070483062595</v>
      </c>
      <c r="BL1299" s="14">
        <f t="shared" si="1621"/>
        <v>0.54468972993140896</v>
      </c>
      <c r="BM1299" s="14">
        <f t="shared" si="1622"/>
        <v>0.16469289402473569</v>
      </c>
      <c r="BN1299" s="14">
        <f t="shared" si="1623"/>
        <v>0.83509373221486871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1.4833333333333301</v>
      </c>
      <c r="F1300" s="10">
        <f>VLOOKUP(B1300,home!$B$2:$E$405,3,FALSE)</f>
        <v>1.56</v>
      </c>
      <c r="G1300" s="10">
        <f>VLOOKUP(C1300,away!$B$2:$E$405,4,FALSE)</f>
        <v>0</v>
      </c>
      <c r="H1300" s="10">
        <f>VLOOKUP(A1300,away!$A$2:$E$405,3,FALSE)</f>
        <v>0.76190476190476197</v>
      </c>
      <c r="I1300" s="10">
        <f>VLOOKUP(C1300,away!$B$2:$E$405,3,FALSE)</f>
        <v>0</v>
      </c>
      <c r="J1300" s="10">
        <f>VLOOKUP(B1300,home!$B$2:$E$405,4,FALSE)</f>
        <v>0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1.4833333333333301</v>
      </c>
      <c r="F1301" s="10">
        <f>VLOOKUP(B1301,home!$B$2:$E$405,3,FALSE)</f>
        <v>0.39</v>
      </c>
      <c r="G1301" s="10">
        <f>VLOOKUP(C1301,away!$B$2:$E$405,4,FALSE)</f>
        <v>0.78</v>
      </c>
      <c r="H1301" s="10">
        <f>VLOOKUP(A1301,away!$A$2:$E$405,3,FALSE)</f>
        <v>0.76190476190476197</v>
      </c>
      <c r="I1301" s="10">
        <f>VLOOKUP(C1301,away!$B$2:$E$405,3,FALSE)</f>
        <v>0</v>
      </c>
      <c r="J1301" s="10">
        <f>VLOOKUP(B1301,home!$B$2:$E$405,4,FALSE)</f>
        <v>0</v>
      </c>
      <c r="K1301" s="12">
        <f t="shared" si="1568"/>
        <v>0.45122999999999908</v>
      </c>
      <c r="L1301" s="12">
        <f t="shared" si="1569"/>
        <v>0</v>
      </c>
      <c r="M1301" s="13">
        <f t="shared" si="1570"/>
        <v>0.63684435113139837</v>
      </c>
      <c r="N1301" s="13">
        <f t="shared" si="1571"/>
        <v>0.28736327656102023</v>
      </c>
      <c r="O1301" s="13">
        <f t="shared" si="1572"/>
        <v>0</v>
      </c>
      <c r="P1301" s="13">
        <f t="shared" si="1573"/>
        <v>0</v>
      </c>
      <c r="Q1301" s="13">
        <f t="shared" si="1574"/>
        <v>6.4833465641314439E-2</v>
      </c>
      <c r="R1301" s="13">
        <f t="shared" si="1575"/>
        <v>0</v>
      </c>
      <c r="S1301" s="13">
        <f t="shared" si="1576"/>
        <v>0</v>
      </c>
      <c r="T1301" s="13">
        <f t="shared" si="1577"/>
        <v>0</v>
      </c>
      <c r="U1301" s="13">
        <f t="shared" si="1578"/>
        <v>0</v>
      </c>
      <c r="V1301" s="13">
        <f t="shared" si="1579"/>
        <v>0</v>
      </c>
      <c r="W1301" s="13">
        <f t="shared" si="1580"/>
        <v>9.7516015671100832E-3</v>
      </c>
      <c r="X1301" s="13">
        <f t="shared" si="1581"/>
        <v>0</v>
      </c>
      <c r="Y1301" s="13">
        <f t="shared" si="1582"/>
        <v>0</v>
      </c>
      <c r="Z1301" s="13">
        <f t="shared" si="1583"/>
        <v>0</v>
      </c>
      <c r="AA1301" s="13">
        <f t="shared" si="1584"/>
        <v>0</v>
      </c>
      <c r="AB1301" s="13">
        <f t="shared" si="1585"/>
        <v>0</v>
      </c>
      <c r="AC1301" s="13">
        <f t="shared" si="1586"/>
        <v>0</v>
      </c>
      <c r="AD1301" s="13">
        <f t="shared" si="1587"/>
        <v>1.1000537937817685E-3</v>
      </c>
      <c r="AE1301" s="13">
        <f t="shared" si="1588"/>
        <v>0</v>
      </c>
      <c r="AF1301" s="13">
        <f t="shared" si="1589"/>
        <v>0</v>
      </c>
      <c r="AG1301" s="13">
        <f t="shared" si="1590"/>
        <v>0</v>
      </c>
      <c r="AH1301" s="13">
        <f t="shared" si="1591"/>
        <v>0</v>
      </c>
      <c r="AI1301" s="13">
        <f t="shared" si="1592"/>
        <v>0</v>
      </c>
      <c r="AJ1301" s="13">
        <f t="shared" si="1593"/>
        <v>0</v>
      </c>
      <c r="AK1301" s="13">
        <f t="shared" si="1594"/>
        <v>0</v>
      </c>
      <c r="AL1301" s="13">
        <f t="shared" si="1595"/>
        <v>0</v>
      </c>
      <c r="AM1301" s="13">
        <f t="shared" si="1596"/>
        <v>9.9275454673629327E-5</v>
      </c>
      <c r="AN1301" s="13">
        <f t="shared" si="1597"/>
        <v>0</v>
      </c>
      <c r="AO1301" s="13">
        <f t="shared" si="1598"/>
        <v>0</v>
      </c>
      <c r="AP1301" s="13">
        <f t="shared" si="1599"/>
        <v>0</v>
      </c>
      <c r="AQ1301" s="13">
        <f t="shared" si="1600"/>
        <v>0</v>
      </c>
      <c r="AR1301" s="13">
        <f t="shared" si="1601"/>
        <v>0</v>
      </c>
      <c r="AS1301" s="13">
        <f t="shared" si="1602"/>
        <v>0</v>
      </c>
      <c r="AT1301" s="13">
        <f t="shared" si="1603"/>
        <v>0</v>
      </c>
      <c r="AU1301" s="13">
        <f t="shared" si="1604"/>
        <v>0</v>
      </c>
      <c r="AV1301" s="13">
        <f t="shared" si="1605"/>
        <v>0</v>
      </c>
      <c r="AW1301" s="13">
        <f t="shared" si="1606"/>
        <v>0</v>
      </c>
      <c r="AX1301" s="13">
        <f t="shared" si="1607"/>
        <v>7.4660105687302707E-6</v>
      </c>
      <c r="AY1301" s="13">
        <f t="shared" si="1608"/>
        <v>0</v>
      </c>
      <c r="AZ1301" s="13">
        <f t="shared" si="1609"/>
        <v>0</v>
      </c>
      <c r="BA1301" s="13">
        <f t="shared" si="1610"/>
        <v>0</v>
      </c>
      <c r="BB1301" s="13">
        <f t="shared" si="1611"/>
        <v>0</v>
      </c>
      <c r="BC1301" s="13">
        <f t="shared" si="1612"/>
        <v>0</v>
      </c>
      <c r="BD1301" s="13">
        <f t="shared" si="1613"/>
        <v>0</v>
      </c>
      <c r="BE1301" s="13">
        <f t="shared" si="1614"/>
        <v>0</v>
      </c>
      <c r="BF1301" s="13">
        <f t="shared" si="1615"/>
        <v>0</v>
      </c>
      <c r="BG1301" s="13">
        <f t="shared" si="1616"/>
        <v>0</v>
      </c>
      <c r="BH1301" s="13">
        <f t="shared" si="1617"/>
        <v>0</v>
      </c>
      <c r="BI1301" s="13">
        <f t="shared" si="1618"/>
        <v>0</v>
      </c>
      <c r="BJ1301" s="14">
        <f t="shared" si="1619"/>
        <v>0.36315513902846885</v>
      </c>
      <c r="BK1301" s="14">
        <f t="shared" si="1620"/>
        <v>0.63684435113139837</v>
      </c>
      <c r="BL1301" s="14">
        <f t="shared" si="1621"/>
        <v>0</v>
      </c>
      <c r="BM1301" s="14">
        <f t="shared" si="1622"/>
        <v>1.0958396826134212E-2</v>
      </c>
      <c r="BN1301" s="14">
        <f t="shared" si="1623"/>
        <v>0.98904109333373302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1.62</v>
      </c>
      <c r="F1302" s="10">
        <f>VLOOKUP(B1302,home!$B$2:$E$405,3,FALSE)</f>
        <v>0.41</v>
      </c>
      <c r="G1302" s="10">
        <f>VLOOKUP(C1302,away!$B$2:$E$405,4,FALSE)</f>
        <v>0.93</v>
      </c>
      <c r="H1302" s="10">
        <f>VLOOKUP(A1302,away!$A$2:$E$405,3,FALSE)</f>
        <v>1.56</v>
      </c>
      <c r="I1302" s="10">
        <f>VLOOKUP(C1302,away!$B$2:$E$405,3,FALSE)</f>
        <v>0.62</v>
      </c>
      <c r="J1302" s="10">
        <f>VLOOKUP(B1302,home!$B$2:$E$405,4,FALSE)</f>
        <v>1.5</v>
      </c>
      <c r="K1302" s="12">
        <f t="shared" si="1568"/>
        <v>0.61770600000000009</v>
      </c>
      <c r="L1302" s="12">
        <f t="shared" si="1569"/>
        <v>1.4508000000000001</v>
      </c>
      <c r="M1302" s="13">
        <f t="shared" si="1570"/>
        <v>0.12637444415866714</v>
      </c>
      <c r="N1302" s="13">
        <f t="shared" si="1571"/>
        <v>7.8062252403473642E-2</v>
      </c>
      <c r="O1302" s="13">
        <f t="shared" si="1572"/>
        <v>0.18334404358539427</v>
      </c>
      <c r="P1302" s="13">
        <f t="shared" si="1573"/>
        <v>0.11325271578695957</v>
      </c>
      <c r="Q1302" s="13">
        <f t="shared" si="1574"/>
        <v>2.4109760841570047E-2</v>
      </c>
      <c r="R1302" s="13">
        <f t="shared" si="1575"/>
        <v>0.13299776921684506</v>
      </c>
      <c r="S1302" s="13">
        <f t="shared" si="1576"/>
        <v>2.5373361122400209E-2</v>
      </c>
      <c r="T1302" s="13">
        <f t="shared" si="1577"/>
        <v>3.4978441028949821E-2</v>
      </c>
      <c r="U1302" s="13">
        <f t="shared" si="1578"/>
        <v>8.2153520031860494E-2</v>
      </c>
      <c r="V1302" s="13">
        <f t="shared" si="1579"/>
        <v>2.5265323177623036E-3</v>
      </c>
      <c r="W1302" s="13">
        <f t="shared" si="1580"/>
        <v>4.9642479768009576E-3</v>
      </c>
      <c r="X1302" s="13">
        <f t="shared" si="1581"/>
        <v>7.2021309647428301E-3</v>
      </c>
      <c r="Y1302" s="13">
        <f t="shared" si="1582"/>
        <v>5.224425801824451E-3</v>
      </c>
      <c r="Z1302" s="13">
        <f t="shared" si="1583"/>
        <v>6.4317721193266245E-2</v>
      </c>
      <c r="AA1302" s="13">
        <f t="shared" si="1584"/>
        <v>3.9729442287407726E-2</v>
      </c>
      <c r="AB1302" s="13">
        <f t="shared" si="1585"/>
        <v>1.2270557438792738E-2</v>
      </c>
      <c r="AC1302" s="13">
        <f t="shared" si="1586"/>
        <v>1.4151231703482742E-4</v>
      </c>
      <c r="AD1302" s="13">
        <f t="shared" si="1587"/>
        <v>7.6661144018945308E-4</v>
      </c>
      <c r="AE1302" s="13">
        <f t="shared" si="1588"/>
        <v>1.1121998774268585E-3</v>
      </c>
      <c r="AF1302" s="13">
        <f t="shared" si="1589"/>
        <v>8.0678979108544339E-4</v>
      </c>
      <c r="AG1302" s="13">
        <f t="shared" si="1590"/>
        <v>3.9016354296892032E-4</v>
      </c>
      <c r="AH1302" s="13">
        <f t="shared" si="1591"/>
        <v>2.3328037476797674E-2</v>
      </c>
      <c r="AI1302" s="13">
        <f t="shared" si="1592"/>
        <v>1.4409868717642785E-2</v>
      </c>
      <c r="AJ1302" s="13">
        <f t="shared" si="1593"/>
        <v>4.4505311830501269E-3</v>
      </c>
      <c r="AK1302" s="13">
        <f t="shared" si="1594"/>
        <v>9.1637327165238771E-4</v>
      </c>
      <c r="AL1302" s="13">
        <f t="shared" si="1595"/>
        <v>5.072751640000082E-6</v>
      </c>
      <c r="AM1302" s="13">
        <f t="shared" si="1596"/>
        <v>9.4708097254733308E-5</v>
      </c>
      <c r="AN1302" s="13">
        <f t="shared" si="1597"/>
        <v>1.374025074971671E-4</v>
      </c>
      <c r="AO1302" s="13">
        <f t="shared" si="1598"/>
        <v>9.9671778938445038E-5</v>
      </c>
      <c r="AP1302" s="13">
        <f t="shared" si="1599"/>
        <v>4.8201272294632007E-5</v>
      </c>
      <c r="AQ1302" s="13">
        <f t="shared" si="1600"/>
        <v>1.7482601461263034E-5</v>
      </c>
      <c r="AR1302" s="13">
        <f t="shared" si="1601"/>
        <v>6.7688633542676135E-3</v>
      </c>
      <c r="AS1302" s="13">
        <f t="shared" si="1602"/>
        <v>4.181167507111231E-3</v>
      </c>
      <c r="AT1302" s="13">
        <f t="shared" si="1603"/>
        <v>1.2913661280738249E-3</v>
      </c>
      <c r="AU1302" s="13">
        <f t="shared" si="1604"/>
        <v>2.6589486850265681E-4</v>
      </c>
      <c r="AV1302" s="13">
        <f t="shared" si="1605"/>
        <v>4.1061213910825527E-5</v>
      </c>
      <c r="AW1302" s="13">
        <f t="shared" si="1606"/>
        <v>1.2627880571887691E-7</v>
      </c>
      <c r="AX1302" s="13">
        <f t="shared" si="1607"/>
        <v>9.7502933204720455E-6</v>
      </c>
      <c r="AY1302" s="13">
        <f t="shared" si="1608"/>
        <v>1.4145725549340844E-5</v>
      </c>
      <c r="AZ1302" s="13">
        <f t="shared" si="1609"/>
        <v>1.0261309313491851E-5</v>
      </c>
      <c r="BA1302" s="13">
        <f t="shared" si="1610"/>
        <v>4.962369184004658E-6</v>
      </c>
      <c r="BB1302" s="13">
        <f t="shared" si="1611"/>
        <v>1.7998513030384898E-6</v>
      </c>
      <c r="BC1302" s="13">
        <f t="shared" si="1612"/>
        <v>5.222448540896482E-7</v>
      </c>
      <c r="BD1302" s="13">
        <f t="shared" si="1613"/>
        <v>1.6367111590619085E-3</v>
      </c>
      <c r="BE1302" s="13">
        <f t="shared" si="1614"/>
        <v>1.0110063032194954E-3</v>
      </c>
      <c r="BF1302" s="13">
        <f t="shared" si="1615"/>
        <v>3.122523297682508E-4</v>
      </c>
      <c r="BG1302" s="13">
        <f t="shared" si="1616"/>
        <v>6.4293379203942406E-5</v>
      </c>
      <c r="BH1302" s="13">
        <f t="shared" si="1617"/>
        <v>9.9286015236376106E-6</v>
      </c>
      <c r="BI1302" s="13">
        <f t="shared" si="1618"/>
        <v>1.2265913465520194E-6</v>
      </c>
      <c r="BJ1302" s="14">
        <f t="shared" si="1619"/>
        <v>0.15805593172000307</v>
      </c>
      <c r="BK1302" s="14">
        <f t="shared" si="1620"/>
        <v>0.26768778418001343</v>
      </c>
      <c r="BL1302" s="14">
        <f t="shared" si="1621"/>
        <v>0.50918391464543333</v>
      </c>
      <c r="BM1302" s="14">
        <f t="shared" si="1622"/>
        <v>0.34109034629906271</v>
      </c>
      <c r="BN1302" s="14">
        <f t="shared" si="1623"/>
        <v>0.65814098599290971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1.62</v>
      </c>
      <c r="F1303" s="10">
        <f>VLOOKUP(B1303,home!$B$2:$E$405,3,FALSE)</f>
        <v>0.62</v>
      </c>
      <c r="G1303" s="10">
        <f>VLOOKUP(C1303,away!$B$2:$E$405,4,FALSE)</f>
        <v>1.23</v>
      </c>
      <c r="H1303" s="10">
        <f>VLOOKUP(A1303,away!$A$2:$E$405,3,FALSE)</f>
        <v>1.56</v>
      </c>
      <c r="I1303" s="10">
        <f>VLOOKUP(C1303,away!$B$2:$E$405,3,FALSE)</f>
        <v>1.23</v>
      </c>
      <c r="J1303" s="10">
        <f>VLOOKUP(B1303,home!$B$2:$E$405,4,FALSE)</f>
        <v>1.28</v>
      </c>
      <c r="K1303" s="12">
        <f t="shared" si="1568"/>
        <v>1.235412</v>
      </c>
      <c r="L1303" s="12">
        <f t="shared" si="1569"/>
        <v>2.456064</v>
      </c>
      <c r="M1303" s="13">
        <f t="shared" si="1570"/>
        <v>2.4935170555585615E-2</v>
      </c>
      <c r="N1303" s="13">
        <f t="shared" si="1571"/>
        <v>3.0805208926417135E-2</v>
      </c>
      <c r="O1303" s="13">
        <f t="shared" si="1572"/>
        <v>6.1242374735433827E-2</v>
      </c>
      <c r="P1303" s="13">
        <f t="shared" si="1573"/>
        <v>7.5659564656651773E-2</v>
      </c>
      <c r="Q1303" s="13">
        <f t="shared" si="1574"/>
        <v>1.9028562385101429E-2</v>
      </c>
      <c r="R1303" s="13">
        <f t="shared" si="1575"/>
        <v>7.5207595931104293E-2</v>
      </c>
      <c r="S1303" s="13">
        <f t="shared" si="1576"/>
        <v>5.739252626399003E-2</v>
      </c>
      <c r="T1303" s="13">
        <f t="shared" si="1577"/>
        <v>4.6735367045801751E-2</v>
      </c>
      <c r="U1303" s="13">
        <f t="shared" si="1578"/>
        <v>9.2912366504437419E-2</v>
      </c>
      <c r="V1303" s="13">
        <f t="shared" si="1579"/>
        <v>1.9349258519091309E-2</v>
      </c>
      <c r="W1303" s="13">
        <f t="shared" si="1580"/>
        <v>7.836038104434305E-3</v>
      </c>
      <c r="X1303" s="13">
        <f t="shared" si="1581"/>
        <v>1.9245811090929335E-2</v>
      </c>
      <c r="Y1303" s="13">
        <f t="shared" si="1582"/>
        <v>2.363447188561614E-2</v>
      </c>
      <c r="Z1303" s="13">
        <f t="shared" si="1583"/>
        <v>6.1571556297643916E-2</v>
      </c>
      <c r="AA1303" s="13">
        <f t="shared" si="1584"/>
        <v>7.6066239508784855E-2</v>
      </c>
      <c r="AB1303" s="13">
        <f t="shared" si="1585"/>
        <v>4.6986572542013473E-2</v>
      </c>
      <c r="AC1303" s="13">
        <f t="shared" si="1586"/>
        <v>3.669406613642364E-3</v>
      </c>
      <c r="AD1303" s="13">
        <f t="shared" si="1587"/>
        <v>2.4201838766688489E-3</v>
      </c>
      <c r="AE1303" s="13">
        <f t="shared" si="1588"/>
        <v>5.9441264928667996E-3</v>
      </c>
      <c r="AF1303" s="13">
        <f t="shared" si="1589"/>
        <v>7.2995775452882041E-3</v>
      </c>
      <c r="AG1303" s="13">
        <f t="shared" si="1590"/>
        <v>5.9760765413969094E-3</v>
      </c>
      <c r="AH1303" s="13">
        <f t="shared" si="1591"/>
        <v>3.7805920711654117E-2</v>
      </c>
      <c r="AI1303" s="13">
        <f t="shared" si="1592"/>
        <v>4.6705888118226034E-2</v>
      </c>
      <c r="AJ1303" s="13">
        <f t="shared" si="1593"/>
        <v>2.8850507325956939E-2</v>
      </c>
      <c r="AK1303" s="13">
        <f t="shared" si="1594"/>
        <v>1.1880754318858367E-2</v>
      </c>
      <c r="AL1303" s="13">
        <f t="shared" si="1595"/>
        <v>4.4535601842792254E-4</v>
      </c>
      <c r="AM1303" s="13">
        <f t="shared" si="1596"/>
        <v>5.9798484068864237E-4</v>
      </c>
      <c r="AN1303" s="13">
        <f t="shared" si="1597"/>
        <v>1.4686890397611096E-3</v>
      </c>
      <c r="AO1303" s="13">
        <f t="shared" si="1598"/>
        <v>1.8035971388759154E-3</v>
      </c>
      <c r="AP1303" s="13">
        <f t="shared" si="1599"/>
        <v>1.4765833344320455E-3</v>
      </c>
      <c r="AQ1303" s="13">
        <f t="shared" si="1600"/>
        <v>9.0664579267462665E-4</v>
      </c>
      <c r="AR1303" s="13">
        <f t="shared" si="1601"/>
        <v>1.85707521693496E-2</v>
      </c>
      <c r="AS1303" s="13">
        <f t="shared" si="1602"/>
        <v>2.2942530079040527E-2</v>
      </c>
      <c r="AT1303" s="13">
        <f t="shared" si="1603"/>
        <v>1.4171738485003811E-2</v>
      </c>
      <c r="AU1303" s="13">
        <f t="shared" si="1604"/>
        <v>5.8359785950785068E-3</v>
      </c>
      <c r="AV1303" s="13">
        <f t="shared" si="1605"/>
        <v>1.8024594970257827E-3</v>
      </c>
      <c r="AW1303" s="13">
        <f t="shared" si="1606"/>
        <v>3.7536719911743318E-5</v>
      </c>
      <c r="AX1303" s="13">
        <f t="shared" si="1607"/>
        <v>1.2312627466747267E-4</v>
      </c>
      <c r="AY1303" s="13">
        <f t="shared" si="1608"/>
        <v>3.0240601066489157E-4</v>
      </c>
      <c r="AZ1303" s="13">
        <f t="shared" si="1609"/>
        <v>3.713642580888282E-4</v>
      </c>
      <c r="BA1303" s="13">
        <f t="shared" si="1610"/>
        <v>3.0403146172622661E-4</v>
      </c>
      <c r="BB1303" s="13">
        <f t="shared" si="1611"/>
        <v>1.8668018200329072E-4</v>
      </c>
      <c r="BC1303" s="13">
        <f t="shared" si="1612"/>
        <v>9.1699694906345985E-5</v>
      </c>
      <c r="BD1303" s="13">
        <f t="shared" si="1613"/>
        <v>7.6018259760102487E-3</v>
      </c>
      <c r="BE1303" s="13">
        <f t="shared" si="1614"/>
        <v>9.3913870326747719E-3</v>
      </c>
      <c r="BF1303" s="13">
        <f t="shared" si="1615"/>
        <v>5.8011161184054047E-3</v>
      </c>
      <c r="BG1303" s="13">
        <f t="shared" si="1616"/>
        <v>2.3889228220238183E-3</v>
      </c>
      <c r="BH1303" s="13">
        <f t="shared" si="1617"/>
        <v>7.3782598035052255E-4</v>
      </c>
      <c r="BI1303" s="13">
        <f t="shared" si="1618"/>
        <v>1.8230381400735968E-4</v>
      </c>
      <c r="BJ1303" s="14">
        <f t="shared" si="1619"/>
        <v>0.17655823192301029</v>
      </c>
      <c r="BK1303" s="14">
        <f t="shared" si="1620"/>
        <v>0.18175368863805391</v>
      </c>
      <c r="BL1303" s="14">
        <f t="shared" si="1621"/>
        <v>0.56708506026543981</v>
      </c>
      <c r="BM1303" s="14">
        <f t="shared" si="1622"/>
        <v>0.69982519064310056</v>
      </c>
      <c r="BN1303" s="14">
        <f t="shared" si="1623"/>
        <v>0.28687847719029402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1.62</v>
      </c>
      <c r="F1304" s="10">
        <f>VLOOKUP(B1304,home!$B$2:$E$405,3,FALSE)</f>
        <v>0.82</v>
      </c>
      <c r="G1304" s="10">
        <f>VLOOKUP(C1304,away!$B$2:$E$405,4,FALSE)</f>
        <v>0</v>
      </c>
      <c r="H1304" s="10">
        <f>VLOOKUP(A1304,away!$A$2:$E$405,3,FALSE)</f>
        <v>1.56</v>
      </c>
      <c r="I1304" s="10">
        <f>VLOOKUP(C1304,away!$B$2:$E$405,3,FALSE)</f>
        <v>0.93</v>
      </c>
      <c r="J1304" s="10">
        <f>VLOOKUP(B1304,home!$B$2:$E$405,4,FALSE)</f>
        <v>1.5</v>
      </c>
      <c r="K1304" s="12">
        <f t="shared" si="1568"/>
        <v>0</v>
      </c>
      <c r="L1304" s="12">
        <f t="shared" si="1569"/>
        <v>2.1762000000000001</v>
      </c>
      <c r="M1304" s="13">
        <f t="shared" si="1570"/>
        <v>0.11347190565152011</v>
      </c>
      <c r="N1304" s="13">
        <f t="shared" si="1571"/>
        <v>0</v>
      </c>
      <c r="O1304" s="13">
        <f t="shared" si="1572"/>
        <v>0.2469375610788381</v>
      </c>
      <c r="P1304" s="13">
        <f t="shared" si="1573"/>
        <v>0</v>
      </c>
      <c r="Q1304" s="13">
        <f t="shared" si="1574"/>
        <v>0</v>
      </c>
      <c r="R1304" s="13">
        <f t="shared" si="1575"/>
        <v>0.26869276020988381</v>
      </c>
      <c r="S1304" s="13">
        <f t="shared" si="1576"/>
        <v>0</v>
      </c>
      <c r="T1304" s="13">
        <f t="shared" si="1577"/>
        <v>0</v>
      </c>
      <c r="U1304" s="13">
        <f t="shared" si="1578"/>
        <v>0</v>
      </c>
      <c r="V1304" s="13">
        <f t="shared" si="1579"/>
        <v>0</v>
      </c>
      <c r="W1304" s="13">
        <f t="shared" si="1580"/>
        <v>0</v>
      </c>
      <c r="X1304" s="13">
        <f t="shared" si="1581"/>
        <v>0</v>
      </c>
      <c r="Y1304" s="13">
        <f t="shared" si="1582"/>
        <v>0</v>
      </c>
      <c r="Z1304" s="13">
        <f t="shared" si="1583"/>
        <v>0.19490972825624972</v>
      </c>
      <c r="AA1304" s="13">
        <f t="shared" si="1584"/>
        <v>0</v>
      </c>
      <c r="AB1304" s="13">
        <f t="shared" si="1585"/>
        <v>0</v>
      </c>
      <c r="AC1304" s="13">
        <f t="shared" si="1586"/>
        <v>0</v>
      </c>
      <c r="AD1304" s="13">
        <f t="shared" si="1587"/>
        <v>0</v>
      </c>
      <c r="AE1304" s="13">
        <f t="shared" si="1588"/>
        <v>0</v>
      </c>
      <c r="AF1304" s="13">
        <f t="shared" si="1589"/>
        <v>0</v>
      </c>
      <c r="AG1304" s="13">
        <f t="shared" si="1590"/>
        <v>0</v>
      </c>
      <c r="AH1304" s="13">
        <f t="shared" si="1591"/>
        <v>0.1060406376578127</v>
      </c>
      <c r="AI1304" s="13">
        <f t="shared" si="1592"/>
        <v>0</v>
      </c>
      <c r="AJ1304" s="13">
        <f t="shared" si="1593"/>
        <v>0</v>
      </c>
      <c r="AK1304" s="13">
        <f t="shared" si="1594"/>
        <v>0</v>
      </c>
      <c r="AL1304" s="13">
        <f t="shared" si="1595"/>
        <v>0</v>
      </c>
      <c r="AM1304" s="13">
        <f t="shared" si="1596"/>
        <v>0</v>
      </c>
      <c r="AN1304" s="13">
        <f t="shared" si="1597"/>
        <v>0</v>
      </c>
      <c r="AO1304" s="13">
        <f t="shared" si="1598"/>
        <v>0</v>
      </c>
      <c r="AP1304" s="13">
        <f t="shared" si="1599"/>
        <v>0</v>
      </c>
      <c r="AQ1304" s="13">
        <f t="shared" si="1600"/>
        <v>0</v>
      </c>
      <c r="AR1304" s="13">
        <f t="shared" si="1601"/>
        <v>4.6153127134186366E-2</v>
      </c>
      <c r="AS1304" s="13">
        <f t="shared" si="1602"/>
        <v>0</v>
      </c>
      <c r="AT1304" s="13">
        <f t="shared" si="1603"/>
        <v>0</v>
      </c>
      <c r="AU1304" s="13">
        <f t="shared" si="1604"/>
        <v>0</v>
      </c>
      <c r="AV1304" s="13">
        <f t="shared" si="1605"/>
        <v>0</v>
      </c>
      <c r="AW1304" s="13">
        <f t="shared" si="1606"/>
        <v>0</v>
      </c>
      <c r="AX1304" s="13">
        <f t="shared" si="1607"/>
        <v>0</v>
      </c>
      <c r="AY1304" s="13">
        <f t="shared" si="1608"/>
        <v>0</v>
      </c>
      <c r="AZ1304" s="13">
        <f t="shared" si="1609"/>
        <v>0</v>
      </c>
      <c r="BA1304" s="13">
        <f t="shared" si="1610"/>
        <v>0</v>
      </c>
      <c r="BB1304" s="13">
        <f t="shared" si="1611"/>
        <v>0</v>
      </c>
      <c r="BC1304" s="13">
        <f t="shared" si="1612"/>
        <v>0</v>
      </c>
      <c r="BD1304" s="13">
        <f t="shared" si="1613"/>
        <v>1.673973921156939E-2</v>
      </c>
      <c r="BE1304" s="13">
        <f t="shared" si="1614"/>
        <v>0</v>
      </c>
      <c r="BF1304" s="13">
        <f t="shared" si="1615"/>
        <v>0</v>
      </c>
      <c r="BG1304" s="13">
        <f t="shared" si="1616"/>
        <v>0</v>
      </c>
      <c r="BH1304" s="13">
        <f t="shared" si="1617"/>
        <v>0</v>
      </c>
      <c r="BI1304" s="13">
        <f t="shared" si="1618"/>
        <v>0</v>
      </c>
      <c r="BJ1304" s="14">
        <f t="shared" si="1619"/>
        <v>0</v>
      </c>
      <c r="BK1304" s="14">
        <f t="shared" si="1620"/>
        <v>0.11347190565152011</v>
      </c>
      <c r="BL1304" s="14">
        <f t="shared" si="1621"/>
        <v>0.68456382529229032</v>
      </c>
      <c r="BM1304" s="14">
        <f t="shared" si="1622"/>
        <v>0.36384323225981818</v>
      </c>
      <c r="BN1304" s="14">
        <f t="shared" si="1623"/>
        <v>0.62910222694024198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1.62</v>
      </c>
      <c r="F1305" s="10">
        <f>VLOOKUP(B1305,home!$B$2:$E$405,3,FALSE)</f>
        <v>1.65</v>
      </c>
      <c r="G1305" s="10">
        <f>VLOOKUP(C1305,away!$B$2:$E$405,4,FALSE)</f>
        <v>0</v>
      </c>
      <c r="H1305" s="10">
        <f>VLOOKUP(A1305,away!$A$2:$E$405,3,FALSE)</f>
        <v>1.56</v>
      </c>
      <c r="I1305" s="10">
        <f>VLOOKUP(C1305,away!$B$2:$E$405,3,FALSE)</f>
        <v>0</v>
      </c>
      <c r="J1305" s="10">
        <f>VLOOKUP(B1305,home!$B$2:$E$405,4,FALSE)</f>
        <v>0.21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1.62</v>
      </c>
      <c r="F1306" s="10">
        <f>VLOOKUP(B1306,home!$B$2:$E$405,3,FALSE)</f>
        <v>0.88</v>
      </c>
      <c r="G1306" s="10">
        <f>VLOOKUP(C1306,away!$B$2:$E$405,4,FALSE)</f>
        <v>1.1000000000000001</v>
      </c>
      <c r="H1306" s="10">
        <f>VLOOKUP(A1306,away!$A$2:$E$405,3,FALSE)</f>
        <v>1.38</v>
      </c>
      <c r="I1306" s="10">
        <f>VLOOKUP(C1306,away!$B$2:$E$405,3,FALSE)</f>
        <v>1.54</v>
      </c>
      <c r="J1306" s="10">
        <f>VLOOKUP(B1306,home!$B$2:$E$405,4,FALSE)</f>
        <v>1.69</v>
      </c>
      <c r="K1306" s="12">
        <f t="shared" si="1568"/>
        <v>1.5681600000000004</v>
      </c>
      <c r="L1306" s="12">
        <f t="shared" si="1569"/>
        <v>3.5915879999999998</v>
      </c>
      <c r="M1306" s="13">
        <f t="shared" si="1570"/>
        <v>5.7431467763007513E-3</v>
      </c>
      <c r="N1306" s="13">
        <f t="shared" si="1571"/>
        <v>9.0061730487237882E-3</v>
      </c>
      <c r="O1306" s="13">
        <f t="shared" si="1572"/>
        <v>2.0627017044000457E-2</v>
      </c>
      <c r="P1306" s="13">
        <f t="shared" si="1573"/>
        <v>3.2346463047719765E-2</v>
      </c>
      <c r="Q1306" s="13">
        <f t="shared" si="1574"/>
        <v>7.0615601640433498E-3</v>
      </c>
      <c r="R1306" s="13">
        <f t="shared" si="1575"/>
        <v>3.7041873445513754E-2</v>
      </c>
      <c r="S1306" s="13">
        <f t="shared" si="1576"/>
        <v>4.5545313068397424E-2</v>
      </c>
      <c r="T1306" s="13">
        <f t="shared" si="1577"/>
        <v>2.5362214746456124E-2</v>
      </c>
      <c r="U1306" s="13">
        <f t="shared" si="1578"/>
        <v>5.808758426231686E-2</v>
      </c>
      <c r="V1306" s="13">
        <f t="shared" si="1579"/>
        <v>2.8502179177819147E-2</v>
      </c>
      <c r="W1306" s="13">
        <f t="shared" si="1580"/>
        <v>3.6912187289487408E-3</v>
      </c>
      <c r="X1306" s="13">
        <f t="shared" si="1581"/>
        <v>1.3257336892267546E-2</v>
      </c>
      <c r="Y1306" s="13">
        <f t="shared" si="1582"/>
        <v>2.3807446047112706E-2</v>
      </c>
      <c r="Z1306" s="13">
        <f t="shared" si="1583"/>
        <v>4.4346382721475293E-2</v>
      </c>
      <c r="AA1306" s="13">
        <f t="shared" si="1584"/>
        <v>6.9542223528508709E-2</v>
      </c>
      <c r="AB1306" s="13">
        <f t="shared" si="1585"/>
        <v>5.4526666624233132E-2</v>
      </c>
      <c r="AC1306" s="13">
        <f t="shared" si="1586"/>
        <v>1.0033095982319792E-2</v>
      </c>
      <c r="AD1306" s="13">
        <f t="shared" si="1587"/>
        <v>1.4471053904970648E-3</v>
      </c>
      <c r="AE1306" s="13">
        <f t="shared" si="1588"/>
        <v>5.1974063552445706E-3</v>
      </c>
      <c r="AF1306" s="13">
        <f t="shared" si="1589"/>
        <v>9.3334711483100668E-3</v>
      </c>
      <c r="AG1306" s="13">
        <f t="shared" si="1590"/>
        <v>1.1173994324872222E-2</v>
      </c>
      <c r="AH1306" s="13">
        <f t="shared" si="1591"/>
        <v>3.9818484006464497E-2</v>
      </c>
      <c r="AI1306" s="13">
        <f t="shared" si="1592"/>
        <v>6.2441753879577379E-2</v>
      </c>
      <c r="AJ1306" s="13">
        <f t="shared" si="1593"/>
        <v>4.8959330381899049E-2</v>
      </c>
      <c r="AK1306" s="13">
        <f t="shared" si="1594"/>
        <v>2.5592021177226275E-2</v>
      </c>
      <c r="AL1306" s="13">
        <f t="shared" si="1595"/>
        <v>2.2603299625601476E-3</v>
      </c>
      <c r="AM1306" s="13">
        <f t="shared" si="1596"/>
        <v>4.5385855783237531E-4</v>
      </c>
      <c r="AN1306" s="13">
        <f t="shared" si="1597"/>
        <v>1.6300729500080648E-3</v>
      </c>
      <c r="AO1306" s="13">
        <f t="shared" si="1598"/>
        <v>2.9272752231867829E-3</v>
      </c>
      <c r="AP1306" s="13">
        <f t="shared" si="1599"/>
        <v>3.5045221880983242E-3</v>
      </c>
      <c r="AQ1306" s="13">
        <f t="shared" si="1600"/>
        <v>3.1466999591269209E-3</v>
      </c>
      <c r="AR1306" s="13">
        <f t="shared" si="1601"/>
        <v>2.8602317867161959E-2</v>
      </c>
      <c r="AS1306" s="13">
        <f t="shared" si="1602"/>
        <v>4.4853010786568712E-2</v>
      </c>
      <c r="AT1306" s="13">
        <f t="shared" si="1603"/>
        <v>3.5168348697532804E-2</v>
      </c>
      <c r="AU1306" s="13">
        <f t="shared" si="1604"/>
        <v>1.8383199231174353E-2</v>
      </c>
      <c r="AV1306" s="13">
        <f t="shared" si="1605"/>
        <v>7.2069494265895951E-3</v>
      </c>
      <c r="AW1306" s="13">
        <f t="shared" si="1606"/>
        <v>3.5362765811453381E-4</v>
      </c>
      <c r="AX1306" s="13">
        <f t="shared" si="1607"/>
        <v>1.1862047267506975E-4</v>
      </c>
      <c r="AY1306" s="13">
        <f t="shared" si="1608"/>
        <v>4.2603586621410832E-4</v>
      </c>
      <c r="AZ1306" s="13">
        <f t="shared" si="1609"/>
        <v>7.6507265233209838E-4</v>
      </c>
      <c r="BA1306" s="13">
        <f t="shared" si="1610"/>
        <v>9.1594191908137901E-4</v>
      </c>
      <c r="BB1306" s="13">
        <f t="shared" si="1611"/>
        <v>8.2242150131741287E-4</v>
      </c>
      <c r="BC1306" s="13">
        <f t="shared" si="1612"/>
        <v>5.9075983901472082E-4</v>
      </c>
      <c r="BD1306" s="13">
        <f t="shared" si="1613"/>
        <v>1.7121290270647412E-2</v>
      </c>
      <c r="BE1306" s="13">
        <f t="shared" si="1614"/>
        <v>2.6848922550818451E-2</v>
      </c>
      <c r="BF1306" s="13">
        <f t="shared" si="1615"/>
        <v>2.105170319364574E-2</v>
      </c>
      <c r="BG1306" s="13">
        <f t="shared" si="1616"/>
        <v>1.1004146293382503E-2</v>
      </c>
      <c r="BH1306" s="13">
        <f t="shared" si="1617"/>
        <v>4.3140655128576779E-3</v>
      </c>
      <c r="BI1306" s="13">
        <f t="shared" si="1618"/>
        <v>1.353028994928579E-3</v>
      </c>
      <c r="BJ1306" s="14">
        <f t="shared" si="1619"/>
        <v>0.12463920797536343</v>
      </c>
      <c r="BK1306" s="14">
        <f t="shared" si="1620"/>
        <v>0.12485656388133114</v>
      </c>
      <c r="BL1306" s="14">
        <f t="shared" si="1621"/>
        <v>0.63254393717504798</v>
      </c>
      <c r="BM1306" s="14">
        <f t="shared" si="1622"/>
        <v>0.81448745001881628</v>
      </c>
      <c r="BN1306" s="14">
        <f t="shared" si="1623"/>
        <v>0.11182623352630187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1.62</v>
      </c>
      <c r="F1307" s="10">
        <f>VLOOKUP(B1307,home!$B$2:$E$405,3,FALSE)</f>
        <v>1.1000000000000001</v>
      </c>
      <c r="G1307" s="10">
        <f>VLOOKUP(C1307,away!$B$2:$E$405,4,FALSE)</f>
        <v>0</v>
      </c>
      <c r="H1307" s="10">
        <f>VLOOKUP(A1307,away!$A$2:$E$405,3,FALSE)</f>
        <v>1.38</v>
      </c>
      <c r="I1307" s="10">
        <f>VLOOKUP(C1307,away!$B$2:$E$405,3,FALSE)</f>
        <v>0.88</v>
      </c>
      <c r="J1307" s="10">
        <f>VLOOKUP(B1307,home!$B$2:$E$405,4,FALSE)</f>
        <v>0.72</v>
      </c>
      <c r="K1307" s="12">
        <f t="shared" si="1568"/>
        <v>0</v>
      </c>
      <c r="L1307" s="12">
        <f t="shared" si="1569"/>
        <v>0.87436799999999992</v>
      </c>
      <c r="M1307" s="13">
        <f t="shared" si="1570"/>
        <v>0.41712555974483417</v>
      </c>
      <c r="N1307" s="13">
        <f t="shared" si="1571"/>
        <v>0</v>
      </c>
      <c r="O1307" s="13">
        <f t="shared" si="1572"/>
        <v>0.36472124142297113</v>
      </c>
      <c r="P1307" s="13">
        <f t="shared" si="1573"/>
        <v>0</v>
      </c>
      <c r="Q1307" s="13">
        <f t="shared" si="1574"/>
        <v>0</v>
      </c>
      <c r="R1307" s="13">
        <f t="shared" si="1575"/>
        <v>0.15945029121026016</v>
      </c>
      <c r="S1307" s="13">
        <f t="shared" si="1576"/>
        <v>0</v>
      </c>
      <c r="T1307" s="13">
        <f t="shared" si="1577"/>
        <v>0</v>
      </c>
      <c r="U1307" s="13">
        <f t="shared" si="1578"/>
        <v>0</v>
      </c>
      <c r="V1307" s="13">
        <f t="shared" si="1579"/>
        <v>0</v>
      </c>
      <c r="W1307" s="13">
        <f t="shared" si="1580"/>
        <v>0</v>
      </c>
      <c r="X1307" s="13">
        <f t="shared" si="1581"/>
        <v>0</v>
      </c>
      <c r="Y1307" s="13">
        <f t="shared" si="1582"/>
        <v>0</v>
      </c>
      <c r="Z1307" s="13">
        <f t="shared" si="1583"/>
        <v>4.647274407497759E-2</v>
      </c>
      <c r="AA1307" s="13">
        <f t="shared" si="1584"/>
        <v>0</v>
      </c>
      <c r="AB1307" s="13">
        <f t="shared" si="1585"/>
        <v>0</v>
      </c>
      <c r="AC1307" s="13">
        <f t="shared" si="1586"/>
        <v>0</v>
      </c>
      <c r="AD1307" s="13">
        <f t="shared" si="1587"/>
        <v>0</v>
      </c>
      <c r="AE1307" s="13">
        <f t="shared" si="1588"/>
        <v>0</v>
      </c>
      <c r="AF1307" s="13">
        <f t="shared" si="1589"/>
        <v>0</v>
      </c>
      <c r="AG1307" s="13">
        <f t="shared" si="1590"/>
        <v>0</v>
      </c>
      <c r="AH1307" s="13">
        <f t="shared" si="1591"/>
        <v>1.0158570072837499E-2</v>
      </c>
      <c r="AI1307" s="13">
        <f t="shared" si="1592"/>
        <v>0</v>
      </c>
      <c r="AJ1307" s="13">
        <f t="shared" si="1593"/>
        <v>0</v>
      </c>
      <c r="AK1307" s="13">
        <f t="shared" si="1594"/>
        <v>0</v>
      </c>
      <c r="AL1307" s="13">
        <f t="shared" si="1595"/>
        <v>0</v>
      </c>
      <c r="AM1307" s="13">
        <f t="shared" si="1596"/>
        <v>0</v>
      </c>
      <c r="AN1307" s="13">
        <f t="shared" si="1597"/>
        <v>0</v>
      </c>
      <c r="AO1307" s="13">
        <f t="shared" si="1598"/>
        <v>0</v>
      </c>
      <c r="AP1307" s="13">
        <f t="shared" si="1599"/>
        <v>0</v>
      </c>
      <c r="AQ1307" s="13">
        <f t="shared" si="1600"/>
        <v>0</v>
      </c>
      <c r="AR1307" s="13">
        <f t="shared" si="1601"/>
        <v>1.7764657194893562E-3</v>
      </c>
      <c r="AS1307" s="13">
        <f t="shared" si="1602"/>
        <v>0</v>
      </c>
      <c r="AT1307" s="13">
        <f t="shared" si="1603"/>
        <v>0</v>
      </c>
      <c r="AU1307" s="13">
        <f t="shared" si="1604"/>
        <v>0</v>
      </c>
      <c r="AV1307" s="13">
        <f t="shared" si="1605"/>
        <v>0</v>
      </c>
      <c r="AW1307" s="13">
        <f t="shared" si="1606"/>
        <v>0</v>
      </c>
      <c r="AX1307" s="13">
        <f t="shared" si="1607"/>
        <v>0</v>
      </c>
      <c r="AY1307" s="13">
        <f t="shared" si="1608"/>
        <v>0</v>
      </c>
      <c r="AZ1307" s="13">
        <f t="shared" si="1609"/>
        <v>0</v>
      </c>
      <c r="BA1307" s="13">
        <f t="shared" si="1610"/>
        <v>0</v>
      </c>
      <c r="BB1307" s="13">
        <f t="shared" si="1611"/>
        <v>0</v>
      </c>
      <c r="BC1307" s="13">
        <f t="shared" si="1612"/>
        <v>0</v>
      </c>
      <c r="BD1307" s="13">
        <f t="shared" si="1613"/>
        <v>2.5888079636974474E-4</v>
      </c>
      <c r="BE1307" s="13">
        <f t="shared" si="1614"/>
        <v>0</v>
      </c>
      <c r="BF1307" s="13">
        <f t="shared" si="1615"/>
        <v>0</v>
      </c>
      <c r="BG1307" s="13">
        <f t="shared" si="1616"/>
        <v>0</v>
      </c>
      <c r="BH1307" s="13">
        <f t="shared" si="1617"/>
        <v>0</v>
      </c>
      <c r="BI1307" s="13">
        <f t="shared" si="1618"/>
        <v>0</v>
      </c>
      <c r="BJ1307" s="14">
        <f t="shared" si="1619"/>
        <v>0</v>
      </c>
      <c r="BK1307" s="14">
        <f t="shared" si="1620"/>
        <v>0.41712555974483417</v>
      </c>
      <c r="BL1307" s="14">
        <f t="shared" si="1621"/>
        <v>0.53636544922192775</v>
      </c>
      <c r="BM1307" s="14">
        <f t="shared" si="1622"/>
        <v>5.8666660663674187E-2</v>
      </c>
      <c r="BN1307" s="14">
        <f t="shared" si="1623"/>
        <v>0.94129709237806547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1.42592592592593</v>
      </c>
      <c r="F1308" s="10">
        <f>VLOOKUP(B1308,home!$B$2:$E$405,3,FALSE)</f>
        <v>0.57999999999999996</v>
      </c>
      <c r="G1308" s="10">
        <f>VLOOKUP(C1308,away!$B$2:$E$405,4,FALSE)</f>
        <v>0.19</v>
      </c>
      <c r="H1308" s="10">
        <f>VLOOKUP(A1308,away!$A$2:$E$405,3,FALSE)</f>
        <v>1.34615384615385</v>
      </c>
      <c r="I1308" s="10">
        <f>VLOOKUP(C1308,away!$B$2:$E$405,3,FALSE)</f>
        <v>1.36</v>
      </c>
      <c r="J1308" s="10">
        <f>VLOOKUP(B1308,home!$B$2:$E$405,4,FALSE)</f>
        <v>0.56000000000000005</v>
      </c>
      <c r="K1308" s="12">
        <f t="shared" si="1568"/>
        <v>0.15713703703703749</v>
      </c>
      <c r="L1308" s="12">
        <f t="shared" si="1569"/>
        <v>1.0252307692307725</v>
      </c>
      <c r="M1308" s="13">
        <f t="shared" si="1570"/>
        <v>0.30655202277857452</v>
      </c>
      <c r="N1308" s="13">
        <f t="shared" si="1571"/>
        <v>4.8170676557135625E-2</v>
      </c>
      <c r="O1308" s="13">
        <f t="shared" si="1572"/>
        <v>0.31428656612252726</v>
      </c>
      <c r="P1308" s="13">
        <f t="shared" si="1573"/>
        <v>4.9386059781038896E-2</v>
      </c>
      <c r="Q1308" s="13">
        <f t="shared" si="1574"/>
        <v>3.7846986931288867E-3</v>
      </c>
      <c r="R1308" s="13">
        <f t="shared" si="1575"/>
        <v>0.16110812897234833</v>
      </c>
      <c r="S1308" s="13">
        <f t="shared" si="1576"/>
        <v>1.989044859816541E-3</v>
      </c>
      <c r="T1308" s="13">
        <f t="shared" si="1577"/>
        <v>3.880189552463228E-3</v>
      </c>
      <c r="U1308" s="13">
        <f t="shared" si="1578"/>
        <v>2.5316054029295713E-2</v>
      </c>
      <c r="V1308" s="13">
        <f t="shared" si="1579"/>
        <v>3.5604284303019908E-5</v>
      </c>
      <c r="W1308" s="13">
        <f t="shared" si="1580"/>
        <v>1.9823877957207369E-4</v>
      </c>
      <c r="X1308" s="13">
        <f t="shared" si="1581"/>
        <v>2.0324049647204667E-4</v>
      </c>
      <c r="Y1308" s="13">
        <f t="shared" si="1582"/>
        <v>1.0418420526844026E-4</v>
      </c>
      <c r="Z1308" s="13">
        <f t="shared" si="1583"/>
        <v>5.5057670331883739E-2</v>
      </c>
      <c r="AA1308" s="13">
        <f t="shared" si="1584"/>
        <v>8.6515991821142137E-3</v>
      </c>
      <c r="AB1308" s="13">
        <f t="shared" si="1585"/>
        <v>6.7974333055474223E-4</v>
      </c>
      <c r="AC1308" s="13">
        <f t="shared" si="1586"/>
        <v>3.5849447695540945E-7</v>
      </c>
      <c r="AD1308" s="13">
        <f t="shared" si="1587"/>
        <v>7.7876636119485145E-6</v>
      </c>
      <c r="AE1308" s="13">
        <f t="shared" si="1588"/>
        <v>7.9841523553884711E-6</v>
      </c>
      <c r="AF1308" s="13">
        <f t="shared" si="1589"/>
        <v>4.0927993304853032E-6</v>
      </c>
      <c r="AG1308" s="13">
        <f t="shared" si="1590"/>
        <v>1.3986879353002128E-6</v>
      </c>
      <c r="AH1308" s="13">
        <f t="shared" si="1591"/>
        <v>1.4111704426602858E-2</v>
      </c>
      <c r="AI1308" s="13">
        <f t="shared" si="1592"/>
        <v>2.2174714211388191E-3</v>
      </c>
      <c r="AJ1308" s="13">
        <f t="shared" si="1593"/>
        <v>1.7422344441603136E-4</v>
      </c>
      <c r="AK1308" s="13">
        <f t="shared" si="1594"/>
        <v>9.1256519459740517E-6</v>
      </c>
      <c r="AL1308" s="13">
        <f t="shared" si="1595"/>
        <v>2.3101631507263444E-9</v>
      </c>
      <c r="AM1308" s="13">
        <f t="shared" si="1596"/>
        <v>2.4474607708454879E-7</v>
      </c>
      <c r="AN1308" s="13">
        <f t="shared" si="1597"/>
        <v>2.5092120887560587E-7</v>
      </c>
      <c r="AO1308" s="13">
        <f t="shared" si="1598"/>
        <v>1.2862607199592638E-7</v>
      </c>
      <c r="AP1308" s="13">
        <f t="shared" si="1599"/>
        <v>4.3957135578505445E-8</v>
      </c>
      <c r="AQ1308" s="13">
        <f t="shared" si="1600"/>
        <v>1.1266551980583122E-8</v>
      </c>
      <c r="AR1308" s="13">
        <f t="shared" si="1601"/>
        <v>2.8935507168886703E-3</v>
      </c>
      <c r="AS1308" s="13">
        <f t="shared" si="1602"/>
        <v>4.5468398616828131E-4</v>
      </c>
      <c r="AT1308" s="13">
        <f t="shared" si="1603"/>
        <v>3.5723847187336529E-5</v>
      </c>
      <c r="AU1308" s="13">
        <f t="shared" si="1604"/>
        <v>1.8711798328606554E-6</v>
      </c>
      <c r="AV1308" s="13">
        <f t="shared" si="1605"/>
        <v>7.3507913674795614E-8</v>
      </c>
      <c r="AW1308" s="13">
        <f t="shared" si="1606"/>
        <v>1.0338090817671059E-11</v>
      </c>
      <c r="AX1308" s="13">
        <f t="shared" si="1607"/>
        <v>6.4097788965840499E-9</v>
      </c>
      <c r="AY1308" s="13">
        <f t="shared" si="1608"/>
        <v>6.5715025487440382E-9</v>
      </c>
      <c r="AZ1308" s="13">
        <f t="shared" si="1609"/>
        <v>3.3686533065254158E-9</v>
      </c>
      <c r="BA1308" s="13">
        <f t="shared" si="1610"/>
        <v>1.1512156735736126E-9</v>
      </c>
      <c r="BB1308" s="13">
        <f t="shared" si="1611"/>
        <v>2.950654326420991E-10</v>
      </c>
      <c r="BC1308" s="13">
        <f t="shared" si="1612"/>
        <v>6.0502032096214025E-11</v>
      </c>
      <c r="BD1308" s="13">
        <f t="shared" si="1613"/>
        <v>4.9442620454733725E-4</v>
      </c>
      <c r="BE1308" s="13">
        <f t="shared" si="1614"/>
        <v>7.7692668816036788E-5</v>
      </c>
      <c r="BF1308" s="13">
        <f t="shared" si="1615"/>
        <v>6.1041978886259301E-6</v>
      </c>
      <c r="BG1308" s="13">
        <f t="shared" si="1616"/>
        <v>3.1973185656880621E-7</v>
      </c>
      <c r="BH1308" s="13">
        <f t="shared" si="1617"/>
        <v>1.2560429146893315E-8</v>
      </c>
      <c r="BI1308" s="13">
        <f t="shared" si="1618"/>
        <v>3.9474172401129232E-10</v>
      </c>
      <c r="BJ1308" s="14">
        <f t="shared" si="1619"/>
        <v>5.6363188961036821E-2</v>
      </c>
      <c r="BK1308" s="14">
        <f t="shared" si="1620"/>
        <v>0.35796309907987561</v>
      </c>
      <c r="BL1308" s="14">
        <f t="shared" si="1621"/>
        <v>0.53051907557721412</v>
      </c>
      <c r="BM1308" s="14">
        <f t="shared" si="1622"/>
        <v>0.11661487448409245</v>
      </c>
      <c r="BN1308" s="14">
        <f t="shared" si="1623"/>
        <v>0.8832881529047536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1.42592592592593</v>
      </c>
      <c r="F1309" s="10">
        <f>VLOOKUP(B1309,home!$B$2:$E$405,3,FALSE)</f>
        <v>0.39</v>
      </c>
      <c r="G1309" s="10">
        <f>VLOOKUP(C1309,away!$B$2:$E$405,4,FALSE)</f>
        <v>0.19</v>
      </c>
      <c r="H1309" s="10">
        <f>VLOOKUP(A1309,away!$A$2:$E$405,3,FALSE)</f>
        <v>1.34615384615385</v>
      </c>
      <c r="I1309" s="10">
        <f>VLOOKUP(C1309,away!$B$2:$E$405,3,FALSE)</f>
        <v>0.57999999999999996</v>
      </c>
      <c r="J1309" s="10">
        <f>VLOOKUP(B1309,home!$B$2:$E$405,4,FALSE)</f>
        <v>0.74</v>
      </c>
      <c r="K1309" s="12">
        <f t="shared" si="1568"/>
        <v>0.10566111111111143</v>
      </c>
      <c r="L1309" s="12">
        <f t="shared" si="1569"/>
        <v>0.57776923076923237</v>
      </c>
      <c r="M1309" s="13">
        <f t="shared" si="1570"/>
        <v>0.5048821002172228</v>
      </c>
      <c r="N1309" s="13">
        <f t="shared" si="1571"/>
        <v>5.3346403689063272E-2</v>
      </c>
      <c r="O1309" s="13">
        <f t="shared" si="1572"/>
        <v>0.29170534267165926</v>
      </c>
      <c r="P1309" s="13">
        <f t="shared" si="1573"/>
        <v>3.0821910623735023E-2</v>
      </c>
      <c r="Q1309" s="13">
        <f t="shared" si="1574"/>
        <v>2.8183201437841591E-3</v>
      </c>
      <c r="R1309" s="13">
        <f t="shared" si="1575"/>
        <v>8.4269185723339954E-2</v>
      </c>
      <c r="S1309" s="13">
        <f t="shared" si="1576"/>
        <v>4.7040198795361422E-4</v>
      </c>
      <c r="T1309" s="13">
        <f t="shared" si="1577"/>
        <v>1.6283386615356058E-3</v>
      </c>
      <c r="U1309" s="13">
        <f t="shared" si="1578"/>
        <v>8.9039757959567065E-3</v>
      </c>
      <c r="V1309" s="13">
        <f t="shared" si="1579"/>
        <v>3.1907753037118502E-6</v>
      </c>
      <c r="W1309" s="13">
        <f t="shared" si="1580"/>
        <v>9.9262279286353822E-5</v>
      </c>
      <c r="X1309" s="13">
        <f t="shared" si="1581"/>
        <v>5.7350690747677343E-5</v>
      </c>
      <c r="Y1309" s="13">
        <f t="shared" si="1582"/>
        <v>1.6567732238684836E-5</v>
      </c>
      <c r="Z1309" s="13">
        <f t="shared" si="1583"/>
        <v>1.6229380870974568E-2</v>
      </c>
      <c r="AA1309" s="13">
        <f t="shared" si="1584"/>
        <v>1.7148144154725902E-3</v>
      </c>
      <c r="AB1309" s="13">
        <f t="shared" si="1585"/>
        <v>9.0594598244092469E-5</v>
      </c>
      <c r="AC1309" s="13">
        <f t="shared" si="1586"/>
        <v>1.2174351099632331E-8</v>
      </c>
      <c r="AD1309" s="13">
        <f t="shared" si="1587"/>
        <v>2.622040680204402E-6</v>
      </c>
      <c r="AE1309" s="13">
        <f t="shared" si="1588"/>
        <v>1.514934426847332E-6</v>
      </c>
      <c r="AF1309" s="13">
        <f t="shared" si="1589"/>
        <v>4.3764124923270549E-7</v>
      </c>
      <c r="AG1309" s="13">
        <f t="shared" si="1590"/>
        <v>8.4285215974022048E-8</v>
      </c>
      <c r="AH1309" s="13">
        <f t="shared" si="1591"/>
        <v>2.3442092254209674E-3</v>
      </c>
      <c r="AI1309" s="13">
        <f t="shared" si="1592"/>
        <v>2.4769175143489724E-4</v>
      </c>
      <c r="AJ1309" s="13">
        <f t="shared" si="1593"/>
        <v>1.3085692834834235E-5</v>
      </c>
      <c r="AK1309" s="13">
        <f t="shared" si="1594"/>
        <v>4.6088294819576475E-7</v>
      </c>
      <c r="AL1309" s="13">
        <f t="shared" si="1595"/>
        <v>2.9728664282880668E-11</v>
      </c>
      <c r="AM1309" s="13">
        <f t="shared" si="1596"/>
        <v>5.5409546329786341E-8</v>
      </c>
      <c r="AN1309" s="13">
        <f t="shared" si="1597"/>
        <v>3.2013930960232788E-8</v>
      </c>
      <c r="AO1309" s="13">
        <f t="shared" si="1598"/>
        <v>9.2483321323965067E-9</v>
      </c>
      <c r="AP1309" s="13">
        <f t="shared" si="1599"/>
        <v>1.7811339140110346E-9</v>
      </c>
      <c r="AQ1309" s="13">
        <f t="shared" si="1600"/>
        <v>2.5727109284878685E-10</v>
      </c>
      <c r="AR1309" s="13">
        <f t="shared" si="1601"/>
        <v>2.7088239218672208E-4</v>
      </c>
      <c r="AS1309" s="13">
        <f t="shared" si="1602"/>
        <v>2.8621734538884903E-5</v>
      </c>
      <c r="AT1309" s="13">
        <f t="shared" si="1603"/>
        <v>1.5121021366529267E-6</v>
      </c>
      <c r="AU1309" s="13">
        <f t="shared" si="1604"/>
        <v>5.3256797290744598E-8</v>
      </c>
      <c r="AV1309" s="13">
        <f t="shared" si="1605"/>
        <v>1.4067930939898262E-9</v>
      </c>
      <c r="AW1309" s="13">
        <f t="shared" si="1606"/>
        <v>5.0412992629353988E-14</v>
      </c>
      <c r="AX1309" s="13">
        <f t="shared" si="1607"/>
        <v>9.7577237189463656E-10</v>
      </c>
      <c r="AY1309" s="13">
        <f t="shared" si="1608"/>
        <v>5.6377125271543346E-10</v>
      </c>
      <c r="AZ1309" s="13">
        <f t="shared" si="1609"/>
        <v>1.6286484150560127E-10</v>
      </c>
      <c r="BA1309" s="13">
        <f t="shared" si="1610"/>
        <v>3.1366098065348064E-11</v>
      </c>
      <c r="BB1309" s="13">
        <f t="shared" si="1611"/>
        <v>4.5305915878621134E-12</v>
      </c>
      <c r="BC1309" s="13">
        <f t="shared" si="1612"/>
        <v>5.235272833297297E-13</v>
      </c>
      <c r="BD1309" s="13">
        <f t="shared" si="1613"/>
        <v>2.6084585227108656E-5</v>
      </c>
      <c r="BE1309" s="13">
        <f t="shared" si="1614"/>
        <v>2.7561262579687834E-6</v>
      </c>
      <c r="BF1309" s="13">
        <f t="shared" si="1615"/>
        <v>1.4560768138974569E-7</v>
      </c>
      <c r="BG1309" s="13">
        <f t="shared" si="1616"/>
        <v>5.1283564673177408E-9</v>
      </c>
      <c r="BH1309" s="13">
        <f t="shared" si="1617"/>
        <v>1.3546696062766173E-10</v>
      </c>
      <c r="BI1309" s="13">
        <f t="shared" si="1618"/>
        <v>2.8627179157527861E-12</v>
      </c>
      <c r="BJ1309" s="14">
        <f t="shared" si="1619"/>
        <v>5.7971002547271118E-2</v>
      </c>
      <c r="BK1309" s="14">
        <f t="shared" si="1620"/>
        <v>0.53617761637206618</v>
      </c>
      <c r="BL1309" s="14">
        <f t="shared" si="1621"/>
        <v>0.38961942323561671</v>
      </c>
      <c r="BM1309" s="14">
        <f t="shared" si="1622"/>
        <v>3.2154159393403298E-2</v>
      </c>
      <c r="BN1309" s="14">
        <f t="shared" si="1623"/>
        <v>0.96784326306880453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1.42592592592593</v>
      </c>
      <c r="F1310" s="10">
        <f>VLOOKUP(B1310,home!$B$2:$E$405,3,FALSE)</f>
        <v>0.19</v>
      </c>
      <c r="G1310" s="10">
        <f>VLOOKUP(C1310,away!$B$2:$E$405,4,FALSE)</f>
        <v>0.88</v>
      </c>
      <c r="H1310" s="10">
        <f>VLOOKUP(A1310,away!$A$2:$E$405,3,FALSE)</f>
        <v>1.34615384615385</v>
      </c>
      <c r="I1310" s="10">
        <f>VLOOKUP(C1310,away!$B$2:$E$405,3,FALSE)</f>
        <v>0.57999999999999996</v>
      </c>
      <c r="J1310" s="10">
        <f>VLOOKUP(B1310,home!$B$2:$E$405,4,FALSE)</f>
        <v>0.5</v>
      </c>
      <c r="K1310" s="12">
        <f t="shared" si="1568"/>
        <v>0.23841481481481552</v>
      </c>
      <c r="L1310" s="12">
        <f t="shared" si="1569"/>
        <v>0.3903846153846165</v>
      </c>
      <c r="M1310" s="13">
        <f t="shared" si="1570"/>
        <v>0.5332315986232159</v>
      </c>
      <c r="N1310" s="13">
        <f t="shared" si="1571"/>
        <v>0.12713031283916204</v>
      </c>
      <c r="O1310" s="13">
        <f t="shared" si="1572"/>
        <v>0.20816541253944831</v>
      </c>
      <c r="P1310" s="13">
        <f t="shared" si="1573"/>
        <v>4.9629718281442248E-2</v>
      </c>
      <c r="Q1310" s="13">
        <f t="shared" si="1574"/>
        <v>1.5154874996449191E-2</v>
      </c>
      <c r="R1310" s="13">
        <f t="shared" si="1575"/>
        <v>4.063228725529628E-2</v>
      </c>
      <c r="S1310" s="13">
        <f t="shared" si="1576"/>
        <v>1.1548025956521419E-3</v>
      </c>
      <c r="T1310" s="13">
        <f t="shared" si="1577"/>
        <v>5.9162300466907587E-3</v>
      </c>
      <c r="U1310" s="13">
        <f t="shared" si="1578"/>
        <v>9.687339241473851E-3</v>
      </c>
      <c r="V1310" s="13">
        <f t="shared" si="1579"/>
        <v>1.1942387935680582E-5</v>
      </c>
      <c r="W1310" s="13">
        <f t="shared" si="1580"/>
        <v>1.2043822386067042E-3</v>
      </c>
      <c r="X1310" s="13">
        <f t="shared" si="1581"/>
        <v>4.7017229699454157E-4</v>
      </c>
      <c r="Y1310" s="13">
        <f t="shared" si="1582"/>
        <v>9.1774015663357905E-5</v>
      </c>
      <c r="Z1310" s="13">
        <f t="shared" si="1583"/>
        <v>5.2874066107853647E-3</v>
      </c>
      <c r="AA1310" s="13">
        <f t="shared" si="1584"/>
        <v>1.2605960679610241E-3</v>
      </c>
      <c r="AB1310" s="13">
        <f t="shared" si="1585"/>
        <v>1.5027238904960608E-4</v>
      </c>
      <c r="AC1310" s="13">
        <f t="shared" si="1586"/>
        <v>6.9469972145527887E-8</v>
      </c>
      <c r="AD1310" s="13">
        <f t="shared" si="1587"/>
        <v>7.1785642095917578E-5</v>
      </c>
      <c r="AE1310" s="13">
        <f t="shared" si="1588"/>
        <v>2.8024010279752518E-5</v>
      </c>
      <c r="AF1310" s="13">
        <f t="shared" si="1589"/>
        <v>5.4700712372978635E-6</v>
      </c>
      <c r="AG1310" s="13">
        <f t="shared" si="1590"/>
        <v>7.1181055203299327E-7</v>
      </c>
      <c r="AH1310" s="13">
        <f t="shared" si="1591"/>
        <v>5.1603054903338072E-4</v>
      </c>
      <c r="AI1310" s="13">
        <f t="shared" si="1592"/>
        <v>1.2302932778658103E-4</v>
      </c>
      <c r="AJ1310" s="13">
        <f t="shared" si="1593"/>
        <v>1.4666007200514478E-5</v>
      </c>
      <c r="AK1310" s="13">
        <f t="shared" si="1594"/>
        <v>1.1655311302611368E-6</v>
      </c>
      <c r="AL1310" s="13">
        <f t="shared" si="1595"/>
        <v>2.586324708066228E-10</v>
      </c>
      <c r="AM1310" s="13">
        <f t="shared" si="1596"/>
        <v>3.4229521133321639E-6</v>
      </c>
      <c r="AN1310" s="13">
        <f t="shared" si="1597"/>
        <v>1.3362678442431368E-6</v>
      </c>
      <c r="AO1310" s="13">
        <f t="shared" si="1598"/>
        <v>2.6082920421284383E-7</v>
      </c>
      <c r="AP1310" s="13">
        <f t="shared" si="1599"/>
        <v>3.3941236189235546E-8</v>
      </c>
      <c r="AQ1310" s="13">
        <f t="shared" si="1600"/>
        <v>3.3125341088532856E-9</v>
      </c>
      <c r="AR1310" s="13">
        <f t="shared" si="1601"/>
        <v>4.0290077482221786E-5</v>
      </c>
      <c r="AS1310" s="13">
        <f t="shared" si="1602"/>
        <v>9.6057513617984764E-6</v>
      </c>
      <c r="AT1310" s="13">
        <f t="shared" si="1603"/>
        <v>1.1450767160401727E-6</v>
      </c>
      <c r="AU1310" s="13">
        <f t="shared" si="1604"/>
        <v>9.1001084401158307E-8</v>
      </c>
      <c r="AV1310" s="13">
        <f t="shared" si="1605"/>
        <v>5.4240016713623885E-9</v>
      </c>
      <c r="AW1310" s="13">
        <f t="shared" si="1606"/>
        <v>6.6866175023446754E-13</v>
      </c>
      <c r="AX1310" s="13">
        <f t="shared" si="1607"/>
        <v>1.3601374903667817E-7</v>
      </c>
      <c r="AY1310" s="13">
        <f t="shared" si="1608"/>
        <v>5.3097675104703353E-8</v>
      </c>
      <c r="AZ1310" s="13">
        <f t="shared" si="1609"/>
        <v>1.0364257736783473E-8</v>
      </c>
      <c r="BA1310" s="13">
        <f t="shared" si="1610"/>
        <v>1.3486822567737508E-9</v>
      </c>
      <c r="BB1310" s="13">
        <f t="shared" si="1611"/>
        <v>1.316262010216693E-10</v>
      </c>
      <c r="BC1310" s="13">
        <f t="shared" si="1612"/>
        <v>1.0276968772076524E-11</v>
      </c>
      <c r="BD1310" s="13">
        <f t="shared" si="1613"/>
        <v>2.6214377336189231E-6</v>
      </c>
      <c r="BE1310" s="13">
        <f t="shared" si="1614"/>
        <v>6.2498959180932525E-7</v>
      </c>
      <c r="BF1310" s="13">
        <f t="shared" si="1615"/>
        <v>7.4503388896203706E-8</v>
      </c>
      <c r="BG1310" s="13">
        <f t="shared" si="1616"/>
        <v>5.9209038889215309E-9</v>
      </c>
      <c r="BH1310" s="13">
        <f t="shared" si="1617"/>
        <v>3.5290780105338695E-10</v>
      </c>
      <c r="BI1310" s="13">
        <f t="shared" si="1618"/>
        <v>1.6827689606969406E-11</v>
      </c>
      <c r="BJ1310" s="14">
        <f t="shared" si="1619"/>
        <v>0.15007899623693097</v>
      </c>
      <c r="BK1310" s="14">
        <f t="shared" si="1620"/>
        <v>0.58402818471452567</v>
      </c>
      <c r="BL1310" s="14">
        <f t="shared" si="1621"/>
        <v>0.26060526346037971</v>
      </c>
      <c r="BM1310" s="14">
        <f t="shared" si="1622"/>
        <v>2.6055593390601272E-2</v>
      </c>
      <c r="BN1310" s="14">
        <f t="shared" si="1623"/>
        <v>0.97394420453501407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1.42592592592593</v>
      </c>
      <c r="F1311" s="10">
        <f>VLOOKUP(B1311,home!$B$2:$E$405,3,FALSE)</f>
        <v>1.46</v>
      </c>
      <c r="G1311" s="10">
        <f>VLOOKUP(C1311,away!$B$2:$E$405,4,FALSE)</f>
        <v>0.78</v>
      </c>
      <c r="H1311" s="10">
        <f>VLOOKUP(A1311,away!$A$2:$E$405,3,FALSE)</f>
        <v>1.34615384615385</v>
      </c>
      <c r="I1311" s="10">
        <f>VLOOKUP(C1311,away!$B$2:$E$405,3,FALSE)</f>
        <v>0.57999999999999996</v>
      </c>
      <c r="J1311" s="10">
        <f>VLOOKUP(B1311,home!$B$2:$E$405,4,FALSE)</f>
        <v>0.37</v>
      </c>
      <c r="K1311" s="12">
        <f t="shared" si="1568"/>
        <v>1.6238444444444491</v>
      </c>
      <c r="L1311" s="12">
        <f t="shared" si="1569"/>
        <v>0.28888461538461618</v>
      </c>
      <c r="M1311" s="13">
        <f t="shared" si="1570"/>
        <v>0.1476768172937912</v>
      </c>
      <c r="N1311" s="13">
        <f t="shared" si="1571"/>
        <v>0.23980417933576081</v>
      </c>
      <c r="O1311" s="13">
        <f t="shared" si="1572"/>
        <v>4.2661560565141102E-2</v>
      </c>
      <c r="P1311" s="13">
        <f t="shared" si="1573"/>
        <v>6.9275738115034777E-2</v>
      </c>
      <c r="Q1311" s="13">
        <f t="shared" si="1574"/>
        <v>0.1947023421844678</v>
      </c>
      <c r="R1311" s="13">
        <f t="shared" si="1575"/>
        <v>6.162134257784147E-3</v>
      </c>
      <c r="S1311" s="13">
        <f t="shared" si="1576"/>
        <v>8.1243758826332942E-3</v>
      </c>
      <c r="T1311" s="13">
        <f t="shared" si="1577"/>
        <v>5.6246511236443905E-2</v>
      </c>
      <c r="U1311" s="13">
        <f t="shared" si="1578"/>
        <v>1.0006347480423608E-2</v>
      </c>
      <c r="V1311" s="13">
        <f t="shared" si="1579"/>
        <v>4.2346384513248684E-4</v>
      </c>
      <c r="W1311" s="13">
        <f t="shared" si="1580"/>
        <v>0.1053887722255234</v>
      </c>
      <c r="X1311" s="13">
        <f t="shared" si="1581"/>
        <v>3.0445194930227244E-2</v>
      </c>
      <c r="Y1311" s="13">
        <f t="shared" si="1582"/>
        <v>4.3975742138641812E-3</v>
      </c>
      <c r="Z1311" s="13">
        <f t="shared" si="1583"/>
        <v>5.9338192833611385E-4</v>
      </c>
      <c r="AA1311" s="13">
        <f t="shared" si="1584"/>
        <v>9.6355994776233292E-4</v>
      </c>
      <c r="AB1311" s="13">
        <f t="shared" si="1585"/>
        <v>7.8233573403152404E-4</v>
      </c>
      <c r="AC1311" s="13">
        <f t="shared" si="1586"/>
        <v>1.241552794734812E-5</v>
      </c>
      <c r="AD1311" s="13">
        <f t="shared" si="1587"/>
        <v>4.2783743071309402E-2</v>
      </c>
      <c r="AE1311" s="13">
        <f t="shared" si="1588"/>
        <v>1.2359565161869453E-2</v>
      </c>
      <c r="AF1311" s="13">
        <f t="shared" si="1589"/>
        <v>1.785244114053879E-3</v>
      </c>
      <c r="AG1311" s="13">
        <f t="shared" si="1590"/>
        <v>1.7190985308536833E-4</v>
      </c>
      <c r="AH1311" s="13">
        <f t="shared" si="1591"/>
        <v>4.2854727535890019E-5</v>
      </c>
      <c r="AI1311" s="13">
        <f t="shared" si="1592"/>
        <v>6.9589411227335578E-5</v>
      </c>
      <c r="AJ1311" s="13">
        <f t="shared" si="1593"/>
        <v>5.6501189406834529E-5</v>
      </c>
      <c r="AK1311" s="13">
        <f t="shared" si="1594"/>
        <v>3.0583047507597271E-5</v>
      </c>
      <c r="AL1311" s="13">
        <f t="shared" si="1595"/>
        <v>2.3296679286615256E-7</v>
      </c>
      <c r="AM1311" s="13">
        <f t="shared" si="1596"/>
        <v>1.3894828699776877E-2</v>
      </c>
      <c r="AN1311" s="13">
        <f t="shared" si="1597"/>
        <v>4.0140022447701686E-3</v>
      </c>
      <c r="AO1311" s="13">
        <f t="shared" si="1598"/>
        <v>5.7979174731670805E-4</v>
      </c>
      <c r="AP1311" s="13">
        <f t="shared" si="1599"/>
        <v>5.5830971975587289E-5</v>
      </c>
      <c r="AQ1311" s="13">
        <f t="shared" si="1600"/>
        <v>4.0321772164292031E-6</v>
      </c>
      <c r="AR1311" s="13">
        <f t="shared" si="1601"/>
        <v>2.4760142963236219E-6</v>
      </c>
      <c r="AS1311" s="13">
        <f t="shared" si="1602"/>
        <v>4.0206620594501464E-6</v>
      </c>
      <c r="AT1311" s="13">
        <f t="shared" si="1603"/>
        <v>3.2644648741133492E-6</v>
      </c>
      <c r="AU1311" s="13">
        <f t="shared" si="1604"/>
        <v>1.7669943833043369E-6</v>
      </c>
      <c r="AV1311" s="13">
        <f t="shared" si="1605"/>
        <v>7.1733100317332308E-7</v>
      </c>
      <c r="AW1311" s="13">
        <f t="shared" si="1606"/>
        <v>3.0357105370446296E-9</v>
      </c>
      <c r="AX1311" s="13">
        <f t="shared" si="1607"/>
        <v>3.7605067317733314E-3</v>
      </c>
      <c r="AY1311" s="13">
        <f t="shared" si="1608"/>
        <v>1.0863525408595987E-3</v>
      </c>
      <c r="AZ1311" s="13">
        <f t="shared" si="1609"/>
        <v>1.5691526796916285E-4</v>
      </c>
      <c r="BA1311" s="13">
        <f t="shared" si="1610"/>
        <v>1.5110135611748538E-5</v>
      </c>
      <c r="BB1311" s="13">
        <f t="shared" si="1611"/>
        <v>1.0912714286523417E-6</v>
      </c>
      <c r="BC1311" s="13">
        <f t="shared" si="1612"/>
        <v>6.3050305389290473E-8</v>
      </c>
      <c r="BD1311" s="13">
        <f t="shared" si="1613"/>
        <v>1.192137396133768E-7</v>
      </c>
      <c r="BE1311" s="13">
        <f t="shared" si="1614"/>
        <v>1.9358456877262911E-7</v>
      </c>
      <c r="BF1311" s="13">
        <f t="shared" si="1615"/>
        <v>1.571756132658041E-7</v>
      </c>
      <c r="BG1311" s="13">
        <f t="shared" si="1616"/>
        <v>8.5076248801275089E-8</v>
      </c>
      <c r="BH1311" s="13">
        <f t="shared" si="1617"/>
        <v>3.4537648492531065E-8</v>
      </c>
      <c r="BI1311" s="13">
        <f t="shared" si="1618"/>
        <v>1.1216753725754341E-8</v>
      </c>
      <c r="BJ1311" s="14">
        <f t="shared" si="1619"/>
        <v>0.71165356116560918</v>
      </c>
      <c r="BK1311" s="14">
        <f t="shared" si="1620"/>
        <v>0.22659939617219152</v>
      </c>
      <c r="BL1311" s="14">
        <f t="shared" si="1621"/>
        <v>6.0788312632009414E-2</v>
      </c>
      <c r="BM1311" s="14">
        <f t="shared" si="1622"/>
        <v>0.29826553064101718</v>
      </c>
      <c r="BN1311" s="14">
        <f t="shared" si="1623"/>
        <v>0.70028277175197984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1.42592592592593</v>
      </c>
      <c r="F1312" s="10">
        <f>VLOOKUP(B1312,home!$B$2:$E$405,3,FALSE)</f>
        <v>0.19</v>
      </c>
      <c r="G1312" s="10">
        <f>VLOOKUP(C1312,away!$B$2:$E$405,4,FALSE)</f>
        <v>1.36</v>
      </c>
      <c r="H1312" s="10">
        <f>VLOOKUP(A1312,away!$A$2:$E$405,3,FALSE)</f>
        <v>1.34615384615385</v>
      </c>
      <c r="I1312" s="10">
        <f>VLOOKUP(C1312,away!$B$2:$E$405,3,FALSE)</f>
        <v>0.19</v>
      </c>
      <c r="J1312" s="10">
        <f>VLOOKUP(B1312,home!$B$2:$E$405,4,FALSE)</f>
        <v>0.99</v>
      </c>
      <c r="K1312" s="12">
        <f t="shared" si="1568"/>
        <v>0.36845925925926037</v>
      </c>
      <c r="L1312" s="12">
        <f t="shared" si="1569"/>
        <v>0.25321153846153921</v>
      </c>
      <c r="M1312" s="13">
        <f t="shared" si="1570"/>
        <v>0.53704639168986279</v>
      </c>
      <c r="N1312" s="13">
        <f t="shared" si="1571"/>
        <v>0.19787971566990542</v>
      </c>
      <c r="O1312" s="13">
        <f t="shared" si="1572"/>
        <v>0.13598634306500854</v>
      </c>
      <c r="P1312" s="13">
        <f t="shared" si="1573"/>
        <v>5.0105427235108697E-2</v>
      </c>
      <c r="Q1312" s="13">
        <f t="shared" si="1574"/>
        <v>3.6455306729083203E-2</v>
      </c>
      <c r="R1312" s="13">
        <f t="shared" si="1575"/>
        <v>1.7216655568624735E-2</v>
      </c>
      <c r="S1312" s="13">
        <f t="shared" si="1576"/>
        <v>1.1686857398450711E-3</v>
      </c>
      <c r="T1312" s="13">
        <f t="shared" si="1577"/>
        <v>9.2309043019584598E-3</v>
      </c>
      <c r="U1312" s="13">
        <f t="shared" si="1578"/>
        <v>6.3436361577372891E-3</v>
      </c>
      <c r="V1312" s="13">
        <f t="shared" si="1579"/>
        <v>1.2115133441940173E-5</v>
      </c>
      <c r="W1312" s="13">
        <f t="shared" si="1580"/>
        <v>4.4774317711557092E-3</v>
      </c>
      <c r="X1312" s="13">
        <f t="shared" si="1581"/>
        <v>1.1337373871309114E-3</v>
      </c>
      <c r="Y1312" s="13">
        <f t="shared" si="1582"/>
        <v>1.4353769400339187E-4</v>
      </c>
      <c r="Z1312" s="13">
        <f t="shared" si="1583"/>
        <v>1.4531519478979656E-3</v>
      </c>
      <c r="AA1312" s="13">
        <f t="shared" si="1584"/>
        <v>5.3542729031363565E-4</v>
      </c>
      <c r="AB1312" s="13">
        <f t="shared" si="1585"/>
        <v>9.8641571388077565E-5</v>
      </c>
      <c r="AC1312" s="13">
        <f t="shared" si="1586"/>
        <v>7.0644960392606927E-8</v>
      </c>
      <c r="AD1312" s="13">
        <f t="shared" si="1587"/>
        <v>4.1243779844597761E-4</v>
      </c>
      <c r="AE1312" s="13">
        <f t="shared" si="1588"/>
        <v>1.0443400946419621E-4</v>
      </c>
      <c r="AF1312" s="13">
        <f t="shared" si="1589"/>
        <v>1.3221948102068033E-5</v>
      </c>
      <c r="AG1312" s="13">
        <f t="shared" si="1590"/>
        <v>1.1159832734610921E-6</v>
      </c>
      <c r="AH1312" s="13">
        <f t="shared" si="1591"/>
        <v>9.1988710086406573E-5</v>
      </c>
      <c r="AI1312" s="13">
        <f t="shared" si="1592"/>
        <v>3.3894091978652218E-5</v>
      </c>
      <c r="AJ1312" s="13">
        <f t="shared" si="1593"/>
        <v>6.244296011859717E-6</v>
      </c>
      <c r="AK1312" s="13">
        <f t="shared" si="1594"/>
        <v>7.669228943751284E-7</v>
      </c>
      <c r="AL1312" s="13">
        <f t="shared" si="1595"/>
        <v>2.6364172460713839E-10</v>
      </c>
      <c r="AM1312" s="13">
        <f t="shared" si="1596"/>
        <v>3.0393305141185013E-5</v>
      </c>
      <c r="AN1312" s="13">
        <f t="shared" si="1597"/>
        <v>7.6959355537304668E-6</v>
      </c>
      <c r="AO1312" s="13">
        <f t="shared" si="1598"/>
        <v>9.7434984073047432E-7</v>
      </c>
      <c r="AP1312" s="13">
        <f t="shared" si="1599"/>
        <v>8.2238874057039734E-8</v>
      </c>
      <c r="AQ1312" s="13">
        <f t="shared" si="1600"/>
        <v>5.2059579553319486E-9</v>
      </c>
      <c r="AR1312" s="13">
        <f t="shared" si="1601"/>
        <v>4.6585205604143037E-6</v>
      </c>
      <c r="AS1312" s="13">
        <f t="shared" si="1602"/>
        <v>1.7164750349342888E-6</v>
      </c>
      <c r="AT1312" s="13">
        <f t="shared" si="1603"/>
        <v>3.1622555995445055E-7</v>
      </c>
      <c r="AU1312" s="13">
        <f t="shared" si="1604"/>
        <v>3.8838745193220566E-8</v>
      </c>
      <c r="AV1312" s="13">
        <f t="shared" si="1605"/>
        <v>3.5776238211133011E-9</v>
      </c>
      <c r="AW1312" s="13">
        <f t="shared" si="1606"/>
        <v>6.8325781807309152E-13</v>
      </c>
      <c r="AX1312" s="13">
        <f t="shared" si="1607"/>
        <v>1.8664491164602827E-6</v>
      </c>
      <c r="AY1312" s="13">
        <f t="shared" si="1608"/>
        <v>4.7260645223908875E-7</v>
      </c>
      <c r="AZ1312" s="13">
        <f t="shared" si="1609"/>
        <v>5.9834703429154802E-8</v>
      </c>
      <c r="BA1312" s="13">
        <f t="shared" si="1610"/>
        <v>5.0502791028954086E-9</v>
      </c>
      <c r="BB1312" s="13">
        <f t="shared" si="1611"/>
        <v>3.1969723532607711E-10</v>
      </c>
      <c r="BC1312" s="13">
        <f t="shared" si="1612"/>
        <v>1.6190205759763347E-11</v>
      </c>
      <c r="BD1312" s="13">
        <f t="shared" si="1613"/>
        <v>1.9659852634286957E-7</v>
      </c>
      <c r="BE1312" s="13">
        <f t="shared" si="1614"/>
        <v>7.2438547387755896E-8</v>
      </c>
      <c r="BF1312" s="13">
        <f t="shared" si="1615"/>
        <v>1.3345326756154684E-8</v>
      </c>
      <c r="BG1312" s="13">
        <f t="shared" si="1616"/>
        <v>1.6390697370485146E-9</v>
      </c>
      <c r="BH1312" s="13">
        <f t="shared" si="1617"/>
        <v>1.5098260529679155E-10</v>
      </c>
      <c r="BI1312" s="13">
        <f t="shared" si="1618"/>
        <v>1.1126187781737821E-11</v>
      </c>
      <c r="BJ1312" s="14">
        <f t="shared" si="1619"/>
        <v>0.2498933986043291</v>
      </c>
      <c r="BK1312" s="14">
        <f t="shared" si="1620"/>
        <v>0.58833316331331287</v>
      </c>
      <c r="BL1312" s="14">
        <f t="shared" si="1621"/>
        <v>0.16032061549514692</v>
      </c>
      <c r="BM1312" s="14">
        <f t="shared" si="1622"/>
        <v>2.5310016797324489E-2</v>
      </c>
      <c r="BN1312" s="14">
        <f t="shared" si="1623"/>
        <v>0.97468983995759328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1.2931034482758601</v>
      </c>
      <c r="F1313" s="10">
        <f>VLOOKUP(B1313,home!$B$2:$E$405,3,FALSE)</f>
        <v>0.52</v>
      </c>
      <c r="G1313" s="10">
        <f>VLOOKUP(C1313,away!$B$2:$E$405,4,FALSE)</f>
        <v>1.55</v>
      </c>
      <c r="H1313" s="10">
        <f>VLOOKUP(A1313,away!$A$2:$E$405,3,FALSE)</f>
        <v>1.13793103448276</v>
      </c>
      <c r="I1313" s="10">
        <f>VLOOKUP(C1313,away!$B$2:$E$405,3,FALSE)</f>
        <v>0</v>
      </c>
      <c r="J1313" s="10">
        <f>VLOOKUP(B1313,home!$B$2:$E$405,4,FALSE)</f>
        <v>0.59</v>
      </c>
      <c r="K1313" s="12">
        <f t="shared" si="1568"/>
        <v>1.0422413793103433</v>
      </c>
      <c r="L1313" s="12">
        <f t="shared" si="1569"/>
        <v>0</v>
      </c>
      <c r="M1313" s="13">
        <f t="shared" si="1570"/>
        <v>0.35266334312403236</v>
      </c>
      <c r="N1313" s="13">
        <f t="shared" si="1571"/>
        <v>0.36756032916978831</v>
      </c>
      <c r="O1313" s="13">
        <f t="shared" si="1572"/>
        <v>0</v>
      </c>
      <c r="P1313" s="13">
        <f t="shared" si="1573"/>
        <v>0</v>
      </c>
      <c r="Q1313" s="13">
        <f t="shared" si="1574"/>
        <v>0.19154329222684197</v>
      </c>
      <c r="R1313" s="13">
        <f t="shared" si="1575"/>
        <v>0</v>
      </c>
      <c r="S1313" s="13">
        <f t="shared" si="1576"/>
        <v>0</v>
      </c>
      <c r="T1313" s="13">
        <f t="shared" si="1577"/>
        <v>0</v>
      </c>
      <c r="U1313" s="13">
        <f t="shared" si="1578"/>
        <v>0</v>
      </c>
      <c r="V1313" s="13">
        <f t="shared" si="1579"/>
        <v>0</v>
      </c>
      <c r="W1313" s="13">
        <f t="shared" si="1580"/>
        <v>6.6544781696049327E-2</v>
      </c>
      <c r="X1313" s="13">
        <f t="shared" si="1581"/>
        <v>0</v>
      </c>
      <c r="Y1313" s="13">
        <f t="shared" si="1582"/>
        <v>0</v>
      </c>
      <c r="Z1313" s="13">
        <f t="shared" si="1583"/>
        <v>0</v>
      </c>
      <c r="AA1313" s="13">
        <f t="shared" si="1584"/>
        <v>0</v>
      </c>
      <c r="AB1313" s="13">
        <f t="shared" si="1585"/>
        <v>0</v>
      </c>
      <c r="AC1313" s="13">
        <f t="shared" si="1586"/>
        <v>0</v>
      </c>
      <c r="AD1313" s="13">
        <f t="shared" si="1587"/>
        <v>1.7338931265199031E-2</v>
      </c>
      <c r="AE1313" s="13">
        <f t="shared" si="1588"/>
        <v>0</v>
      </c>
      <c r="AF1313" s="13">
        <f t="shared" si="1589"/>
        <v>0</v>
      </c>
      <c r="AG1313" s="13">
        <f t="shared" si="1590"/>
        <v>0</v>
      </c>
      <c r="AH1313" s="13">
        <f t="shared" si="1591"/>
        <v>0</v>
      </c>
      <c r="AI1313" s="13">
        <f t="shared" si="1592"/>
        <v>0</v>
      </c>
      <c r="AJ1313" s="13">
        <f t="shared" si="1593"/>
        <v>0</v>
      </c>
      <c r="AK1313" s="13">
        <f t="shared" si="1594"/>
        <v>0</v>
      </c>
      <c r="AL1313" s="13">
        <f t="shared" si="1595"/>
        <v>0</v>
      </c>
      <c r="AM1313" s="13">
        <f t="shared" si="1596"/>
        <v>3.6142703275216571E-3</v>
      </c>
      <c r="AN1313" s="13">
        <f t="shared" si="1597"/>
        <v>0</v>
      </c>
      <c r="AO1313" s="13">
        <f t="shared" si="1598"/>
        <v>0</v>
      </c>
      <c r="AP1313" s="13">
        <f t="shared" si="1599"/>
        <v>0</v>
      </c>
      <c r="AQ1313" s="13">
        <f t="shared" si="1600"/>
        <v>0</v>
      </c>
      <c r="AR1313" s="13">
        <f t="shared" si="1601"/>
        <v>0</v>
      </c>
      <c r="AS1313" s="13">
        <f t="shared" si="1602"/>
        <v>0</v>
      </c>
      <c r="AT1313" s="13">
        <f t="shared" si="1603"/>
        <v>0</v>
      </c>
      <c r="AU1313" s="13">
        <f t="shared" si="1604"/>
        <v>0</v>
      </c>
      <c r="AV1313" s="13">
        <f t="shared" si="1605"/>
        <v>0</v>
      </c>
      <c r="AW1313" s="13">
        <f t="shared" si="1606"/>
        <v>0</v>
      </c>
      <c r="AX1313" s="13">
        <f t="shared" si="1607"/>
        <v>6.2782368189276936E-4</v>
      </c>
      <c r="AY1313" s="13">
        <f t="shared" si="1608"/>
        <v>0</v>
      </c>
      <c r="AZ1313" s="13">
        <f t="shared" si="1609"/>
        <v>0</v>
      </c>
      <c r="BA1313" s="13">
        <f t="shared" si="1610"/>
        <v>0</v>
      </c>
      <c r="BB1313" s="13">
        <f t="shared" si="1611"/>
        <v>0</v>
      </c>
      <c r="BC1313" s="13">
        <f t="shared" si="1612"/>
        <v>0</v>
      </c>
      <c r="BD1313" s="13">
        <f t="shared" si="1613"/>
        <v>0</v>
      </c>
      <c r="BE1313" s="13">
        <f t="shared" si="1614"/>
        <v>0</v>
      </c>
      <c r="BF1313" s="13">
        <f t="shared" si="1615"/>
        <v>0</v>
      </c>
      <c r="BG1313" s="13">
        <f t="shared" si="1616"/>
        <v>0</v>
      </c>
      <c r="BH1313" s="13">
        <f t="shared" si="1617"/>
        <v>0</v>
      </c>
      <c r="BI1313" s="13">
        <f t="shared" si="1618"/>
        <v>0</v>
      </c>
      <c r="BJ1313" s="14">
        <f t="shared" si="1619"/>
        <v>0.64722942836729314</v>
      </c>
      <c r="BK1313" s="14">
        <f t="shared" si="1620"/>
        <v>0.35266334312403236</v>
      </c>
      <c r="BL1313" s="14">
        <f t="shared" si="1621"/>
        <v>0</v>
      </c>
      <c r="BM1313" s="14">
        <f t="shared" si="1622"/>
        <v>8.8125806970662773E-2</v>
      </c>
      <c r="BN1313" s="14">
        <f t="shared" si="1623"/>
        <v>0.91176696452066264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1.2931034482758601</v>
      </c>
      <c r="F1314" s="10">
        <f>VLOOKUP(B1314,home!$B$2:$E$405,3,FALSE)</f>
        <v>2.3199999999999998</v>
      </c>
      <c r="G1314" s="10">
        <f>VLOOKUP(C1314,away!$B$2:$E$405,4,FALSE)</f>
        <v>1.29</v>
      </c>
      <c r="H1314" s="10">
        <f>VLOOKUP(A1314,away!$A$2:$E$405,3,FALSE)</f>
        <v>1.13793103448276</v>
      </c>
      <c r="I1314" s="10">
        <f>VLOOKUP(C1314,away!$B$2:$E$405,3,FALSE)</f>
        <v>1.55</v>
      </c>
      <c r="J1314" s="10">
        <f>VLOOKUP(B1314,home!$B$2:$E$405,4,FALSE)</f>
        <v>0.44</v>
      </c>
      <c r="K1314" s="12">
        <f t="shared" si="1568"/>
        <v>3.8699999999999939</v>
      </c>
      <c r="L1314" s="12">
        <f t="shared" si="1569"/>
        <v>0.77606896551724236</v>
      </c>
      <c r="M1314" s="13">
        <f t="shared" si="1570"/>
        <v>9.599262892214435E-3</v>
      </c>
      <c r="N1314" s="13">
        <f t="shared" si="1571"/>
        <v>3.7149147392869807E-2</v>
      </c>
      <c r="O1314" s="13">
        <f t="shared" si="1572"/>
        <v>7.4496900224889084E-3</v>
      </c>
      <c r="P1314" s="13">
        <f t="shared" si="1573"/>
        <v>2.8830300387032031E-2</v>
      </c>
      <c r="Q1314" s="13">
        <f t="shared" si="1574"/>
        <v>7.1883600205202972E-2</v>
      </c>
      <c r="R1314" s="13">
        <f t="shared" si="1575"/>
        <v>2.8907366145885442E-3</v>
      </c>
      <c r="S1314" s="13">
        <f t="shared" si="1576"/>
        <v>2.1647136601515519E-2</v>
      </c>
      <c r="T1314" s="13">
        <f t="shared" si="1577"/>
        <v>5.5786631248906898E-2</v>
      </c>
      <c r="U1314" s="13">
        <f t="shared" si="1578"/>
        <v>1.1187150698457649E-2</v>
      </c>
      <c r="V1314" s="13">
        <f t="shared" si="1579"/>
        <v>7.2238584907618796E-3</v>
      </c>
      <c r="W1314" s="13">
        <f t="shared" si="1580"/>
        <v>9.2729844264711675E-2</v>
      </c>
      <c r="X1314" s="13">
        <f t="shared" si="1581"/>
        <v>7.1964754311089785E-2</v>
      </c>
      <c r="Y1314" s="13">
        <f t="shared" si="1582"/>
        <v>2.7924806215954976E-2</v>
      </c>
      <c r="Z1314" s="13">
        <f t="shared" si="1583"/>
        <v>7.4780365802218232E-4</v>
      </c>
      <c r="AA1314" s="13">
        <f t="shared" si="1584"/>
        <v>2.8940001565458408E-3</v>
      </c>
      <c r="AB1314" s="13">
        <f t="shared" si="1585"/>
        <v>5.5998903029161945E-3</v>
      </c>
      <c r="AC1314" s="13">
        <f t="shared" si="1586"/>
        <v>1.3560026208561332E-3</v>
      </c>
      <c r="AD1314" s="13">
        <f t="shared" si="1587"/>
        <v>8.9716124326108412E-2</v>
      </c>
      <c r="AE1314" s="13">
        <f t="shared" si="1588"/>
        <v>6.962589979597926E-2</v>
      </c>
      <c r="AF1314" s="13">
        <f t="shared" si="1589"/>
        <v>2.7017250013936397E-2</v>
      </c>
      <c r="AG1314" s="13">
        <f t="shared" si="1590"/>
        <v>6.9890830898121075E-3</v>
      </c>
      <c r="AH1314" s="13">
        <f t="shared" si="1591"/>
        <v>1.4508680282282116E-4</v>
      </c>
      <c r="AI1314" s="13">
        <f t="shared" si="1592"/>
        <v>5.6148592692431695E-4</v>
      </c>
      <c r="AJ1314" s="13">
        <f t="shared" si="1593"/>
        <v>1.0864752685985518E-3</v>
      </c>
      <c r="AK1314" s="13">
        <f t="shared" si="1594"/>
        <v>1.4015530964921297E-3</v>
      </c>
      <c r="AL1314" s="13">
        <f t="shared" si="1595"/>
        <v>1.6290402012676423E-4</v>
      </c>
      <c r="AM1314" s="13">
        <f t="shared" si="1596"/>
        <v>6.94402802284078E-2</v>
      </c>
      <c r="AN1314" s="13">
        <f t="shared" si="1597"/>
        <v>5.3890446442087861E-2</v>
      </c>
      <c r="AO1314" s="13">
        <f t="shared" si="1598"/>
        <v>2.0911351510786737E-2</v>
      </c>
      <c r="AP1314" s="13">
        <f t="shared" si="1599"/>
        <v>5.4095503115145624E-3</v>
      </c>
      <c r="AQ1314" s="13">
        <f t="shared" si="1600"/>
        <v>1.0495460285426454E-3</v>
      </c>
      <c r="AR1314" s="13">
        <f t="shared" si="1601"/>
        <v>2.2519472995382193E-5</v>
      </c>
      <c r="AS1314" s="13">
        <f t="shared" si="1602"/>
        <v>8.7150360492128936E-5</v>
      </c>
      <c r="AT1314" s="13">
        <f t="shared" si="1603"/>
        <v>1.6863594755226927E-4</v>
      </c>
      <c r="AU1314" s="13">
        <f t="shared" si="1604"/>
        <v>2.17540372342427E-4</v>
      </c>
      <c r="AV1314" s="13">
        <f t="shared" si="1605"/>
        <v>2.104703102412978E-4</v>
      </c>
      <c r="AW1314" s="13">
        <f t="shared" si="1606"/>
        <v>1.3590661095675597E-5</v>
      </c>
      <c r="AX1314" s="13">
        <f t="shared" si="1607"/>
        <v>4.4788980747322932E-2</v>
      </c>
      <c r="AY1314" s="13">
        <f t="shared" si="1608"/>
        <v>3.4759337955146595E-2</v>
      </c>
      <c r="AZ1314" s="13">
        <f t="shared" si="1609"/>
        <v>1.3487821724457416E-2</v>
      </c>
      <c r="BA1314" s="13">
        <f t="shared" si="1610"/>
        <v>3.4891599509268853E-3</v>
      </c>
      <c r="BB1314" s="13">
        <f t="shared" si="1611"/>
        <v>6.7695718841000489E-4</v>
      </c>
      <c r="BC1314" s="13">
        <f t="shared" si="1612"/>
        <v>1.050730929817627E-4</v>
      </c>
      <c r="BD1314" s="13">
        <f t="shared" si="1613"/>
        <v>2.9127773519199548E-6</v>
      </c>
      <c r="BE1314" s="13">
        <f t="shared" si="1614"/>
        <v>1.1272448351930208E-5</v>
      </c>
      <c r="BF1314" s="13">
        <f t="shared" si="1615"/>
        <v>2.1812187560984919E-5</v>
      </c>
      <c r="BG1314" s="13">
        <f t="shared" si="1616"/>
        <v>2.8137721953670503E-5</v>
      </c>
      <c r="BH1314" s="13">
        <f t="shared" si="1617"/>
        <v>2.7223245990176169E-5</v>
      </c>
      <c r="BI1314" s="13">
        <f t="shared" si="1618"/>
        <v>2.1070792396396322E-5</v>
      </c>
      <c r="BJ1314" s="14">
        <f t="shared" si="1619"/>
        <v>0.79879564604515751</v>
      </c>
      <c r="BK1314" s="14">
        <f t="shared" si="1620"/>
        <v>0.10357880296765337</v>
      </c>
      <c r="BL1314" s="14">
        <f t="shared" si="1621"/>
        <v>3.4034814527063535E-2</v>
      </c>
      <c r="BM1314" s="14">
        <f t="shared" si="1622"/>
        <v>0.74460858238944905</v>
      </c>
      <c r="BN1314" s="14">
        <f t="shared" si="1623"/>
        <v>0.15780273751439672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1.2931034482758601</v>
      </c>
      <c r="F1315" s="10">
        <f>VLOOKUP(B1315,home!$B$2:$E$405,3,FALSE)</f>
        <v>4.25</v>
      </c>
      <c r="G1315" s="10">
        <f>VLOOKUP(C1315,away!$B$2:$E$405,4,FALSE)</f>
        <v>2.06</v>
      </c>
      <c r="H1315" s="10">
        <f>VLOOKUP(A1315,away!$A$2:$E$405,3,FALSE)</f>
        <v>1.13793103448276</v>
      </c>
      <c r="I1315" s="10">
        <f>VLOOKUP(C1315,away!$B$2:$E$405,3,FALSE)</f>
        <v>0.52</v>
      </c>
      <c r="J1315" s="10">
        <f>VLOOKUP(B1315,home!$B$2:$E$405,4,FALSE)</f>
        <v>1.32</v>
      </c>
      <c r="K1315" s="12">
        <f t="shared" si="1568"/>
        <v>11.321120689655157</v>
      </c>
      <c r="L1315" s="12">
        <f t="shared" si="1569"/>
        <v>0.78107586206896651</v>
      </c>
      <c r="M1315" s="13">
        <f t="shared" si="1570"/>
        <v>5.5473148853188206E-6</v>
      </c>
      <c r="N1315" s="13">
        <f t="shared" si="1571"/>
        <v>6.2801821320214934E-5</v>
      </c>
      <c r="O1315" s="13">
        <f t="shared" si="1572"/>
        <v>4.332873756218408E-6</v>
      </c>
      <c r="P1315" s="13">
        <f t="shared" si="1573"/>
        <v>4.905298672718808E-5</v>
      </c>
      <c r="Q1315" s="13">
        <f t="shared" si="1574"/>
        <v>3.5549349934815594E-4</v>
      </c>
      <c r="R1315" s="13">
        <f t="shared" si="1575"/>
        <v>1.6921515521871469E-6</v>
      </c>
      <c r="S1315" s="13">
        <f t="shared" si="1576"/>
        <v>1.0843964857780916E-4</v>
      </c>
      <c r="T1315" s="13">
        <f t="shared" si="1577"/>
        <v>2.776673914632745E-4</v>
      </c>
      <c r="U1315" s="13">
        <f t="shared" si="1578"/>
        <v>1.9157051947498E-5</v>
      </c>
      <c r="V1315" s="13">
        <f t="shared" si="1579"/>
        <v>1.06543811482679E-4</v>
      </c>
      <c r="W1315" s="13">
        <f t="shared" si="1580"/>
        <v>1.3415282701694392E-3</v>
      </c>
      <c r="X1315" s="13">
        <f t="shared" si="1581"/>
        <v>1.0478353501124841E-3</v>
      </c>
      <c r="Y1315" s="13">
        <f t="shared" si="1582"/>
        <v>4.0921944969772291E-4</v>
      </c>
      <c r="Z1315" s="13">
        <f t="shared" si="1583"/>
        <v>4.4056624412530514E-7</v>
      </c>
      <c r="AA1315" s="13">
        <f t="shared" si="1584"/>
        <v>4.9877036215306577E-6</v>
      </c>
      <c r="AB1315" s="13">
        <f t="shared" si="1585"/>
        <v>2.8233197331789352E-5</v>
      </c>
      <c r="AC1315" s="13">
        <f t="shared" si="1586"/>
        <v>5.8883129479852728E-5</v>
      </c>
      <c r="AD1315" s="13">
        <f t="shared" si="1587"/>
        <v>3.7969008637931323E-3</v>
      </c>
      <c r="AE1315" s="13">
        <f t="shared" si="1588"/>
        <v>2.9656676153776242E-3</v>
      </c>
      <c r="AF1315" s="13">
        <f t="shared" si="1589"/>
        <v>1.1582056946455471E-3</v>
      </c>
      <c r="AG1315" s="13">
        <f t="shared" si="1590"/>
        <v>3.0154883713281891E-4</v>
      </c>
      <c r="AH1315" s="13">
        <f t="shared" si="1591"/>
        <v>8.6028914732164865E-8</v>
      </c>
      <c r="AI1315" s="13">
        <f t="shared" si="1592"/>
        <v>9.7394372648289106E-7</v>
      </c>
      <c r="AJ1315" s="13">
        <f t="shared" si="1593"/>
        <v>5.5130672362226527E-6</v>
      </c>
      <c r="AK1315" s="13">
        <f t="shared" si="1594"/>
        <v>2.0804699850486736E-5</v>
      </c>
      <c r="AL1315" s="13">
        <f t="shared" si="1595"/>
        <v>2.0827325857955222E-5</v>
      </c>
      <c r="AM1315" s="13">
        <f t="shared" si="1596"/>
        <v>8.5970345851315976E-3</v>
      </c>
      <c r="AN1315" s="13">
        <f t="shared" si="1597"/>
        <v>6.7149361998183835E-3</v>
      </c>
      <c r="AO1315" s="13">
        <f t="shared" si="1598"/>
        <v>2.622437290505627E-3</v>
      </c>
      <c r="AP1315" s="13">
        <f t="shared" si="1599"/>
        <v>6.8277415580116237E-4</v>
      </c>
      <c r="AQ1315" s="13">
        <f t="shared" si="1600"/>
        <v>1.3332460308520093E-4</v>
      </c>
      <c r="AR1315" s="13">
        <f t="shared" si="1601"/>
        <v>1.3439021747456658E-8</v>
      </c>
      <c r="AS1315" s="13">
        <f t="shared" si="1602"/>
        <v>1.5214478715385719E-7</v>
      </c>
      <c r="AT1315" s="13">
        <f t="shared" si="1603"/>
        <v>8.612247488353567E-7</v>
      </c>
      <c r="AU1315" s="13">
        <f t="shared" si="1604"/>
        <v>3.2500097741610056E-6</v>
      </c>
      <c r="AV1315" s="13">
        <f t="shared" si="1605"/>
        <v>9.1984382239589101E-6</v>
      </c>
      <c r="AW1315" s="13">
        <f t="shared" si="1606"/>
        <v>5.115801067692695E-6</v>
      </c>
      <c r="AX1315" s="13">
        <f t="shared" si="1607"/>
        <v>1.622134435190237E-2</v>
      </c>
      <c r="AY1315" s="13">
        <f t="shared" si="1608"/>
        <v>1.2670100523579706E-2</v>
      </c>
      <c r="AZ1315" s="13">
        <f t="shared" si="1609"/>
        <v>4.948154844477741E-3</v>
      </c>
      <c r="BA1315" s="13">
        <f t="shared" si="1610"/>
        <v>1.2882947702670614E-3</v>
      </c>
      <c r="BB1315" s="13">
        <f t="shared" si="1611"/>
        <v>2.5156398707132155E-4</v>
      </c>
      <c r="BC1315" s="13">
        <f t="shared" si="1612"/>
        <v>3.9298111613447761E-5</v>
      </c>
      <c r="BD1315" s="13">
        <f t="shared" si="1613"/>
        <v>1.7494825827930495E-9</v>
      </c>
      <c r="BE1315" s="13">
        <f t="shared" si="1614"/>
        <v>1.9806103464249737E-8</v>
      </c>
      <c r="BF1315" s="13">
        <f t="shared" si="1615"/>
        <v>1.1211364385528422E-7</v>
      </c>
      <c r="BG1315" s="13">
        <f t="shared" si="1616"/>
        <v>4.23084031014229E-7</v>
      </c>
      <c r="BH1315" s="13">
        <f t="shared" si="1617"/>
        <v>1.1974463442444729E-6</v>
      </c>
      <c r="BI1315" s="13">
        <f t="shared" si="1618"/>
        <v>2.7112869165156086E-6</v>
      </c>
      <c r="BJ1315" s="14">
        <f t="shared" si="1619"/>
        <v>6.5886132216314036E-2</v>
      </c>
      <c r="BK1315" s="14">
        <f t="shared" si="1620"/>
        <v>1.3019394740590509E-2</v>
      </c>
      <c r="BL1315" s="14">
        <f t="shared" si="1621"/>
        <v>1.0372146101468126E-4</v>
      </c>
      <c r="BM1315" s="14">
        <f t="shared" si="1622"/>
        <v>6.5865783614062076E-2</v>
      </c>
      <c r="BN1315" s="14">
        <f t="shared" si="1623"/>
        <v>4.7892064758928333E-4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1.2931034482758601</v>
      </c>
      <c r="F1316" s="10">
        <f>VLOOKUP(B1316,home!$B$2:$E$405,3,FALSE)</f>
        <v>1.55</v>
      </c>
      <c r="G1316" s="10">
        <f>VLOOKUP(C1316,away!$B$2:$E$405,4,FALSE)</f>
        <v>1.29</v>
      </c>
      <c r="H1316" s="10">
        <f>VLOOKUP(A1316,away!$A$2:$E$405,3,FALSE)</f>
        <v>1.13793103448276</v>
      </c>
      <c r="I1316" s="10">
        <f>VLOOKUP(C1316,away!$B$2:$E$405,3,FALSE)</f>
        <v>0.52</v>
      </c>
      <c r="J1316" s="10">
        <f>VLOOKUP(B1316,home!$B$2:$E$405,4,FALSE)</f>
        <v>0.44</v>
      </c>
      <c r="K1316" s="12">
        <f t="shared" ref="K1316:K1333" si="1624">E1316*F1316*G1316</f>
        <v>2.5855603448275826</v>
      </c>
      <c r="L1316" s="12">
        <f t="shared" ref="L1316:L1333" si="1625">H1316*I1316*J1316</f>
        <v>0.26035862068965548</v>
      </c>
      <c r="M1316" s="13">
        <f t="shared" ref="M1316:M1333" si="1626">_xlfn.POISSON.DIST(0,K1316,FALSE) * _xlfn.POISSON.DIST(0,L1316,FALSE)</f>
        <v>5.8080867892925075E-2</v>
      </c>
      <c r="N1316" s="13">
        <f t="shared" ref="N1316:N1333" si="1627">_xlfn.POISSON.DIST(1,K1316,FALSE) * _xlfn.POISSON.DIST(0,L1316,FALSE)</f>
        <v>0.15017158881711662</v>
      </c>
      <c r="O1316" s="13">
        <f t="shared" ref="O1316:O1333" si="1628">_xlfn.POISSON.DIST(0,K1316,FALSE) * _xlfn.POISSON.DIST(1,L1316,FALSE)</f>
        <v>1.512185465306007E-2</v>
      </c>
      <c r="P1316" s="13">
        <f t="shared" ref="P1316:P1333" si="1629">_xlfn.POISSON.DIST(1,K1316,FALSE) * _xlfn.POISSON.DIST(1,L1316,FALSE)</f>
        <v>3.9098467731198579E-2</v>
      </c>
      <c r="Q1316" s="13">
        <f t="shared" ref="Q1316:Q1333" si="1630">_xlfn.POISSON.DIST(2,K1316,FALSE) * _xlfn.POISSON.DIST(0,L1316,FALSE)</f>
        <v>0.19413885248264504</v>
      </c>
      <c r="R1316" s="13">
        <f t="shared" ref="R1316:R1333" si="1631">_xlfn.POISSON.DIST(0,K1316,FALSE) * _xlfn.POISSON.DIST(2,L1316,FALSE)</f>
        <v>1.9685526098700838E-3</v>
      </c>
      <c r="S1316" s="13">
        <f t="shared" ref="S1316:S1333" si="1632">_xlfn.POISSON.DIST(2,K1316,FALSE) * _xlfn.POISSON.DIST(2,L1316,FALSE)</f>
        <v>6.5800074722789604E-3</v>
      </c>
      <c r="T1316" s="13">
        <f t="shared" ref="T1316:T1333" si="1633">_xlfn.POISSON.DIST(2,K1316,FALSE) * _xlfn.POISSON.DIST(1,L1316,FALSE)</f>
        <v>5.0545723854653966E-2</v>
      </c>
      <c r="U1316" s="13">
        <f t="shared" ref="U1316:U1333" si="1634">_xlfn.POISSON.DIST(1,K1316,FALSE) * _xlfn.POISSON.DIST(2,L1316,FALSE)</f>
        <v>5.0898115647869321E-3</v>
      </c>
      <c r="V1316" s="13">
        <f t="shared" ref="V1316:V1333" si="1635">_xlfn.POISSON.DIST(3,K1316,FALSE) * _xlfn.POISSON.DIST(3,L1316,FALSE)</f>
        <v>4.9216476413585378E-4</v>
      </c>
      <c r="W1316" s="13">
        <f t="shared" ref="W1316:W1333" si="1636">_xlfn.POISSON.DIST(3,K1316,FALSE) * _xlfn.POISSON.DIST(0,L1316,FALSE)</f>
        <v>0.16731923945648627</v>
      </c>
      <c r="X1316" s="13">
        <f t="shared" ref="X1316:X1333" si="1637">_xlfn.POISSON.DIST(3,K1316,FALSE) * _xlfn.POISSON.DIST(1,L1316,FALSE)</f>
        <v>4.3563006399732956E-2</v>
      </c>
      <c r="Y1316" s="13">
        <f t="shared" ref="Y1316:Y1333" si="1638">_xlfn.POISSON.DIST(3,K1316,FALSE) * _xlfn.POISSON.DIST(2,L1316,FALSE)</f>
        <v>5.6710021296645522E-3</v>
      </c>
      <c r="Z1316" s="13">
        <f t="shared" ref="Z1316:Z1333" si="1639">_xlfn.POISSON.DIST(0,K1316,FALSE) * _xlfn.POISSON.DIST(3,L1316,FALSE)</f>
        <v>1.7084321408693216E-4</v>
      </c>
      <c r="AA1316" s="13">
        <f t="shared" ref="AA1316:AA1333" si="1640">_xlfn.POISSON.DIST(1,K1316,FALSE) * _xlfn.POISSON.DIST(3,L1316,FALSE)</f>
        <v>4.4172543952606085E-4</v>
      </c>
      <c r="AB1316" s="13">
        <f t="shared" ref="AB1316:AB1333" si="1641">_xlfn.POISSON.DIST(2,K1316,FALSE) * _xlfn.POISSON.DIST(3,L1316,FALSE)</f>
        <v>5.7105388987005879E-4</v>
      </c>
      <c r="AC1316" s="13">
        <f t="shared" ref="AC1316:AC1333" si="1642">_xlfn.POISSON.DIST(4,K1316,FALSE) * _xlfn.POISSON.DIST(4,L1316,FALSE)</f>
        <v>2.0706999618697423E-5</v>
      </c>
      <c r="AD1316" s="13">
        <f t="shared" ref="AD1316:AD1333" si="1643">_xlfn.POISSON.DIST(4,K1316,FALSE) * _xlfn.POISSON.DIST(0,L1316,FALSE)</f>
        <v>0.10815349761635036</v>
      </c>
      <c r="AE1316" s="13">
        <f t="shared" ref="AE1316:AE1333" si="1644">_xlfn.POISSON.DIST(4,K1316,FALSE) * _xlfn.POISSON.DIST(1,L1316,FALSE)</f>
        <v>2.8158695462154926E-2</v>
      </c>
      <c r="AF1316" s="13">
        <f t="shared" ref="AF1316:AF1333" si="1645">_xlfn.POISSON.DIST(4,K1316,FALSE) * _xlfn.POISSON.DIST(2,L1316,FALSE)</f>
        <v>3.6656795554733581E-3</v>
      </c>
      <c r="AG1316" s="13">
        <f t="shared" ref="AG1316:AG1333" si="1646">_xlfn.POISSON.DIST(4,K1316,FALSE) * _xlfn.POISSON.DIST(3,L1316,FALSE)</f>
        <v>3.1813042431777093E-4</v>
      </c>
      <c r="AH1316" s="13">
        <f t="shared" ref="AH1316:AH1333" si="1647">_xlfn.POISSON.DIST(0,K1316,FALSE) * _xlfn.POISSON.DIST(4,L1316,FALSE)</f>
        <v>1.1120125893465297E-5</v>
      </c>
      <c r="AI1316" s="13">
        <f t="shared" ref="AI1316:AI1333" si="1648">_xlfn.POISSON.DIST(1,K1316,FALSE) * _xlfn.POISSON.DIST(4,L1316,FALSE)</f>
        <v>2.8751756539634263E-5</v>
      </c>
      <c r="AJ1316" s="13">
        <f t="shared" ref="AJ1316:AJ1333" si="1649">_xlfn.POISSON.DIST(2,K1316,FALSE) * _xlfn.POISSON.DIST(4,L1316,FALSE)</f>
        <v>3.7169700776507742E-5</v>
      </c>
      <c r="AK1316" s="13">
        <f t="shared" ref="AK1316:AK1333" si="1650">_xlfn.POISSON.DIST(3,K1316,FALSE) * _xlfn.POISSON.DIST(4,L1316,FALSE)</f>
        <v>3.2034834785615137E-5</v>
      </c>
      <c r="AL1316" s="13">
        <f t="shared" ref="AL1316:AL1333" si="1651">_xlfn.POISSON.DIST(5,K1316,FALSE) * _xlfn.POISSON.DIST(5,L1316,FALSE)</f>
        <v>5.5757566012556308E-7</v>
      </c>
      <c r="AM1316" s="13">
        <f t="shared" ref="AM1316:AM1333" si="1652">_xlfn.POISSON.DIST(5,K1316,FALSE) * _xlfn.POISSON.DIST(0,L1316,FALSE)</f>
        <v>5.5927478918247987E-2</v>
      </c>
      <c r="AN1316" s="13">
        <f t="shared" ref="AN1316:AN1333" si="1653">_xlfn.POISSON.DIST(5,K1316,FALSE) * _xlfn.POISSON.DIST(1,L1316,FALSE)</f>
        <v>1.4561201269804832E-2</v>
      </c>
      <c r="AO1316" s="13">
        <f t="shared" ref="AO1316:AO1333" si="1654">_xlfn.POISSON.DIST(5,K1316,FALSE) * _xlfn.POISSON.DIST(2,L1316,FALSE)</f>
        <v>1.8955671390954228E-3</v>
      </c>
      <c r="AP1316" s="13">
        <f t="shared" ref="AP1316:AP1333" si="1655">_xlfn.POISSON.DIST(5,K1316,FALSE) * _xlfn.POISSON.DIST(3,L1316,FALSE)</f>
        <v>1.6450908191984018E-4</v>
      </c>
      <c r="AQ1316" s="13">
        <f t="shared" ref="AQ1316:AQ1333" si="1656">_xlfn.POISSON.DIST(5,K1316,FALSE) * _xlfn.POISSON.DIST(4,L1316,FALSE)</f>
        <v>1.0707839414892785E-5</v>
      </c>
      <c r="AR1316" s="13">
        <f t="shared" ref="AR1316:AR1333" si="1657">_xlfn.POISSON.DIST(0,K1316,FALSE) * _xlfn.POISSON.DIST(5,L1316,FALSE)</f>
        <v>5.7904412790359004E-7</v>
      </c>
      <c r="AS1316" s="13">
        <f t="shared" ref="AS1316:AS1333" si="1658">_xlfn.POISSON.DIST(1,K1316,FALSE) * _xlfn.POISSON.DIST(5,L1316,FALSE)</f>
        <v>1.4971535350127931E-6</v>
      </c>
      <c r="AT1316" s="13">
        <f t="shared" ref="AT1316:AT1333" si="1659">_xlfn.POISSON.DIST(2,K1316,FALSE) * _xlfn.POISSON.DIST(5,L1316,FALSE)</f>
        <v>1.9354904051237563E-6</v>
      </c>
      <c r="AU1316" s="13">
        <f t="shared" ref="AU1316:AU1333" si="1660">_xlfn.POISSON.DIST(3,K1316,FALSE) * _xlfn.POISSON.DIST(5,L1316,FALSE)</f>
        <v>1.668109079760752E-6</v>
      </c>
      <c r="AV1316" s="13">
        <f t="shared" ref="AV1316:AV1333" si="1661">_xlfn.POISSON.DIST(4,K1316,FALSE) * _xlfn.POISSON.DIST(5,L1316,FALSE)</f>
        <v>1.0782491718690576E-6</v>
      </c>
      <c r="AW1316" s="13">
        <f t="shared" ref="AW1316:AW1333" si="1662">_xlfn.POISSON.DIST(6,K1316,FALSE) * _xlfn.POISSON.DIST(6,L1316,FALSE)</f>
        <v>1.0426245502368197E-8</v>
      </c>
      <c r="AX1316" s="13">
        <f t="shared" ref="AX1316:AX1333" si="1663">_xlfn.POISSON.DIST(6,K1316,FALSE) * _xlfn.POISSON.DIST(0,L1316,FALSE)</f>
        <v>2.4100645279533785E-2</v>
      </c>
      <c r="AY1316" s="13">
        <f t="shared" ref="AY1316:AY1333" si="1664">_xlfn.POISSON.DIST(6,K1316,FALSE) * _xlfn.POISSON.DIST(1,L1316,FALSE)</f>
        <v>6.2748107627100735E-3</v>
      </c>
      <c r="AZ1316" s="13">
        <f t="shared" ref="AZ1316:AZ1333" si="1665">_xlfn.POISSON.DIST(6,K1316,FALSE) * _xlfn.POISSON.DIST(2,L1316,FALSE)</f>
        <v>8.1685053763389979E-4</v>
      </c>
      <c r="BA1316" s="13">
        <f t="shared" ref="BA1316:BA1333" si="1666">_xlfn.POISSON.DIST(6,K1316,FALSE) * _xlfn.POISSON.DIST(3,L1316,FALSE)</f>
        <v>7.0891359762655209E-5</v>
      </c>
      <c r="BB1316" s="13">
        <f t="shared" ref="BB1316:BB1333" si="1667">_xlfn.POISSON.DIST(6,K1316,FALSE) * _xlfn.POISSON.DIST(4,L1316,FALSE)</f>
        <v>4.6142941616547644E-6</v>
      </c>
      <c r="BC1316" s="13">
        <f t="shared" ref="BC1316:BC1333" si="1668">_xlfn.POISSON.DIST(6,K1316,FALSE) * _xlfn.POISSON.DIST(5,L1316,FALSE)</f>
        <v>2.4027425267695316E-7</v>
      </c>
      <c r="BD1316" s="13">
        <f t="shared" ref="BD1316:BD1333" si="1669">_xlfn.POISSON.DIST(0,K1316,FALSE) * _xlfn.POISSON.DIST(6,L1316,FALSE)</f>
        <v>2.512652174323715E-8</v>
      </c>
      <c r="BE1316" s="13">
        <f t="shared" ref="BE1316:BE1333" si="1670">_xlfn.POISSON.DIST(1,K1316,FALSE) * _xlfn.POISSON.DIST(6,L1316,FALSE)</f>
        <v>6.4966138222762001E-8</v>
      </c>
      <c r="BF1316" s="13">
        <f t="shared" ref="BF1316:BF1333" si="1671">_xlfn.POISSON.DIST(2,K1316,FALSE) * _xlfn.POISSON.DIST(6,L1316,FALSE)</f>
        <v>8.3986935372680467E-8</v>
      </c>
      <c r="BG1316" s="13">
        <f t="shared" ref="BG1316:BG1333" si="1672">_xlfn.POISSON.DIST(3,K1316,FALSE) * _xlfn.POISSON.DIST(6,L1316,FALSE)</f>
        <v>7.2384429861066526E-8</v>
      </c>
      <c r="BH1316" s="13">
        <f t="shared" ref="BH1316:BH1333" si="1673">_xlfn.POISSON.DIST(4,K1316,FALSE) * _xlfn.POISSON.DIST(6,L1316,FALSE)</f>
        <v>4.6788577857931777E-8</v>
      </c>
      <c r="BI1316" s="13">
        <f t="shared" ref="BI1316:BI1333" si="1674">_xlfn.POISSON.DIST(5,K1316,FALSE) * _xlfn.POISSON.DIST(6,L1316,FALSE)</f>
        <v>2.4194938300069253E-8</v>
      </c>
      <c r="BJ1316" s="14">
        <f t="shared" ref="BJ1316:BJ1333" si="1675">SUM(N1316,Q1316,T1316,W1316,X1316,Y1316,AD1316,AE1316,AF1316,AG1316,AM1316,AN1316,AO1316,AP1316,AQ1316,AX1316,AY1316,AZ1316,BA1316,BB1316,BC1316)</f>
        <v>0.85553293295513377</v>
      </c>
      <c r="BK1316" s="14">
        <f t="shared" ref="BK1316:BK1333" si="1676">SUM(M1316,P1316,S1316,V1316,AC1316,AL1316,AY1316)</f>
        <v>0.11054758319852737</v>
      </c>
      <c r="BL1316" s="14">
        <f t="shared" ref="BL1316:BL1333" si="1677">SUM(O1316,R1316,U1316,AA1316,AB1316,AH1316,AI1316,AJ1316,AK1316,AR1316,AS1316,AT1316,AU1316,AV1316,BD1316,BE1316,BF1316,BG1316,BH1316,BI1316)</f>
        <v>2.3309150068969456E-2</v>
      </c>
      <c r="BM1316" s="14">
        <f t="shared" ref="BM1316:BM1333" si="1678">SUM(S1316:BI1316)</f>
        <v>0.52470552491343747</v>
      </c>
      <c r="BN1316" s="14">
        <f t="shared" ref="BN1316:BN1333" si="1679">SUM(M1316:R1316)</f>
        <v>0.45858018418681551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1.56944444444444</v>
      </c>
      <c r="F1317" s="10">
        <f>VLOOKUP(B1317,home!$B$2:$E$405,3,FALSE)</f>
        <v>0.67</v>
      </c>
      <c r="G1317" s="10">
        <f>VLOOKUP(C1317,away!$B$2:$E$405,4,FALSE)</f>
        <v>1.1200000000000001</v>
      </c>
      <c r="H1317" s="10">
        <f>VLOOKUP(A1317,away!$A$2:$E$405,3,FALSE)</f>
        <v>1.0833333333333299</v>
      </c>
      <c r="I1317" s="10">
        <f>VLOOKUP(C1317,away!$B$2:$E$405,3,FALSE)</f>
        <v>0.45</v>
      </c>
      <c r="J1317" s="10">
        <f>VLOOKUP(B1317,home!$B$2:$E$405,4,FALSE)</f>
        <v>0</v>
      </c>
      <c r="K1317" s="12">
        <f t="shared" si="1624"/>
        <v>1.177711111111108</v>
      </c>
      <c r="L1317" s="12">
        <f t="shared" si="1625"/>
        <v>0</v>
      </c>
      <c r="M1317" s="13">
        <f t="shared" si="1626"/>
        <v>0.30798287102473526</v>
      </c>
      <c r="N1317" s="13">
        <f t="shared" si="1627"/>
        <v>0.36271484923773001</v>
      </c>
      <c r="O1317" s="13">
        <f t="shared" si="1628"/>
        <v>0</v>
      </c>
      <c r="P1317" s="13">
        <f t="shared" si="1629"/>
        <v>0</v>
      </c>
      <c r="Q1317" s="13">
        <f t="shared" si="1630"/>
        <v>0.21358665405613264</v>
      </c>
      <c r="R1317" s="13">
        <f t="shared" si="1631"/>
        <v>0</v>
      </c>
      <c r="S1317" s="13">
        <f t="shared" si="1632"/>
        <v>0</v>
      </c>
      <c r="T1317" s="13">
        <f t="shared" si="1633"/>
        <v>0</v>
      </c>
      <c r="U1317" s="13">
        <f t="shared" si="1634"/>
        <v>0</v>
      </c>
      <c r="V1317" s="13">
        <f t="shared" si="1635"/>
        <v>0</v>
      </c>
      <c r="W1317" s="13">
        <f t="shared" si="1636"/>
        <v>8.3847791888983891E-2</v>
      </c>
      <c r="X1317" s="13">
        <f t="shared" si="1637"/>
        <v>0</v>
      </c>
      <c r="Y1317" s="13">
        <f t="shared" si="1638"/>
        <v>0</v>
      </c>
      <c r="Z1317" s="13">
        <f t="shared" si="1639"/>
        <v>0</v>
      </c>
      <c r="AA1317" s="13">
        <f t="shared" si="1640"/>
        <v>0</v>
      </c>
      <c r="AB1317" s="13">
        <f t="shared" si="1641"/>
        <v>0</v>
      </c>
      <c r="AC1317" s="13">
        <f t="shared" si="1642"/>
        <v>0</v>
      </c>
      <c r="AD1317" s="13">
        <f t="shared" si="1643"/>
        <v>2.4687119037447046E-2</v>
      </c>
      <c r="AE1317" s="13">
        <f t="shared" si="1644"/>
        <v>0</v>
      </c>
      <c r="AF1317" s="13">
        <f t="shared" si="1645"/>
        <v>0</v>
      </c>
      <c r="AG1317" s="13">
        <f t="shared" si="1646"/>
        <v>0</v>
      </c>
      <c r="AH1317" s="13">
        <f t="shared" si="1647"/>
        <v>0</v>
      </c>
      <c r="AI1317" s="13">
        <f t="shared" si="1648"/>
        <v>0</v>
      </c>
      <c r="AJ1317" s="13">
        <f t="shared" si="1649"/>
        <v>0</v>
      </c>
      <c r="AK1317" s="13">
        <f t="shared" si="1650"/>
        <v>0</v>
      </c>
      <c r="AL1317" s="13">
        <f t="shared" si="1651"/>
        <v>0</v>
      </c>
      <c r="AM1317" s="13">
        <f t="shared" si="1652"/>
        <v>5.8148588783447901E-3</v>
      </c>
      <c r="AN1317" s="13">
        <f t="shared" si="1653"/>
        <v>0</v>
      </c>
      <c r="AO1317" s="13">
        <f t="shared" si="1654"/>
        <v>0</v>
      </c>
      <c r="AP1317" s="13">
        <f t="shared" si="1655"/>
        <v>0</v>
      </c>
      <c r="AQ1317" s="13">
        <f t="shared" si="1656"/>
        <v>0</v>
      </c>
      <c r="AR1317" s="13">
        <f t="shared" si="1657"/>
        <v>0</v>
      </c>
      <c r="AS1317" s="13">
        <f t="shared" si="1658"/>
        <v>0</v>
      </c>
      <c r="AT1317" s="13">
        <f t="shared" si="1659"/>
        <v>0</v>
      </c>
      <c r="AU1317" s="13">
        <f t="shared" si="1660"/>
        <v>0</v>
      </c>
      <c r="AV1317" s="13">
        <f t="shared" si="1661"/>
        <v>0</v>
      </c>
      <c r="AW1317" s="13">
        <f t="shared" si="1662"/>
        <v>0</v>
      </c>
      <c r="AX1317" s="13">
        <f t="shared" si="1663"/>
        <v>1.1413706517616215E-3</v>
      </c>
      <c r="AY1317" s="13">
        <f t="shared" si="1664"/>
        <v>0</v>
      </c>
      <c r="AZ1317" s="13">
        <f t="shared" si="1665"/>
        <v>0</v>
      </c>
      <c r="BA1317" s="13">
        <f t="shared" si="1666"/>
        <v>0</v>
      </c>
      <c r="BB1317" s="13">
        <f t="shared" si="1667"/>
        <v>0</v>
      </c>
      <c r="BC1317" s="13">
        <f t="shared" si="1668"/>
        <v>0</v>
      </c>
      <c r="BD1317" s="13">
        <f t="shared" si="1669"/>
        <v>0</v>
      </c>
      <c r="BE1317" s="13">
        <f t="shared" si="1670"/>
        <v>0</v>
      </c>
      <c r="BF1317" s="13">
        <f t="shared" si="1671"/>
        <v>0</v>
      </c>
      <c r="BG1317" s="13">
        <f t="shared" si="1672"/>
        <v>0</v>
      </c>
      <c r="BH1317" s="13">
        <f t="shared" si="1673"/>
        <v>0</v>
      </c>
      <c r="BI1317" s="13">
        <f t="shared" si="1674"/>
        <v>0</v>
      </c>
      <c r="BJ1317" s="14">
        <f t="shared" si="1675"/>
        <v>0.69179264375039995</v>
      </c>
      <c r="BK1317" s="14">
        <f t="shared" si="1676"/>
        <v>0.30798287102473526</v>
      </c>
      <c r="BL1317" s="14">
        <f t="shared" si="1677"/>
        <v>0</v>
      </c>
      <c r="BM1317" s="14">
        <f t="shared" si="1678"/>
        <v>0.11549114045653736</v>
      </c>
      <c r="BN1317" s="14">
        <f t="shared" si="1679"/>
        <v>0.88428437431859797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1.56944444444444</v>
      </c>
      <c r="F1318" s="10">
        <f>VLOOKUP(B1318,home!$B$2:$E$405,3,FALSE)</f>
        <v>0.45</v>
      </c>
      <c r="G1318" s="10">
        <f>VLOOKUP(C1318,away!$B$2:$E$405,4,FALSE)</f>
        <v>0.45</v>
      </c>
      <c r="H1318" s="10">
        <f>VLOOKUP(A1318,away!$A$2:$E$405,3,FALSE)</f>
        <v>1.0833333333333299</v>
      </c>
      <c r="I1318" s="10">
        <f>VLOOKUP(C1318,away!$B$2:$E$405,3,FALSE)</f>
        <v>1.1200000000000001</v>
      </c>
      <c r="J1318" s="10">
        <f>VLOOKUP(B1318,home!$B$2:$E$405,4,FALSE)</f>
        <v>1.23</v>
      </c>
      <c r="K1318" s="12">
        <f t="shared" si="1624"/>
        <v>0.31781249999999911</v>
      </c>
      <c r="L1318" s="12">
        <f t="shared" si="1625"/>
        <v>1.4923999999999953</v>
      </c>
      <c r="M1318" s="13">
        <f t="shared" si="1626"/>
        <v>0.16361936399337623</v>
      </c>
      <c r="N1318" s="13">
        <f t="shared" si="1627"/>
        <v>5.2000279119144739E-2</v>
      </c>
      <c r="O1318" s="13">
        <f t="shared" si="1628"/>
        <v>0.24418553882371391</v>
      </c>
      <c r="P1318" s="13">
        <f t="shared" si="1629"/>
        <v>7.7605216557411358E-2</v>
      </c>
      <c r="Q1318" s="13">
        <f t="shared" si="1630"/>
        <v>8.2631693537765678E-3</v>
      </c>
      <c r="R1318" s="13">
        <f t="shared" si="1631"/>
        <v>0.18221124907025477</v>
      </c>
      <c r="S1318" s="13">
        <f t="shared" si="1632"/>
        <v>9.2021040326964662E-3</v>
      </c>
      <c r="T1318" s="13">
        <f t="shared" si="1633"/>
        <v>1.2331953943576113E-2</v>
      </c>
      <c r="U1318" s="13">
        <f t="shared" si="1634"/>
        <v>5.7909012595140183E-2</v>
      </c>
      <c r="V1318" s="13">
        <f t="shared" si="1635"/>
        <v>4.84954333312113E-4</v>
      </c>
      <c r="W1318" s="13">
        <f t="shared" si="1636"/>
        <v>8.7537950341570259E-4</v>
      </c>
      <c r="X1318" s="13">
        <f t="shared" si="1637"/>
        <v>1.3064163708975903E-3</v>
      </c>
      <c r="Y1318" s="13">
        <f t="shared" si="1638"/>
        <v>9.7484789596377901E-4</v>
      </c>
      <c r="Z1318" s="13">
        <f t="shared" si="1639"/>
        <v>9.0644022704149119E-2</v>
      </c>
      <c r="AA1318" s="13">
        <f t="shared" si="1640"/>
        <v>2.8807803465662311E-2</v>
      </c>
      <c r="AB1318" s="13">
        <f t="shared" si="1641"/>
        <v>4.5777400194653879E-3</v>
      </c>
      <c r="AC1318" s="13">
        <f t="shared" si="1642"/>
        <v>1.4375967313175544E-5</v>
      </c>
      <c r="AD1318" s="13">
        <f t="shared" si="1643"/>
        <v>6.955163710732554E-5</v>
      </c>
      <c r="AE1318" s="13">
        <f t="shared" si="1644"/>
        <v>1.0379886321897231E-4</v>
      </c>
      <c r="AF1318" s="13">
        <f t="shared" si="1645"/>
        <v>7.7454711733996901E-5</v>
      </c>
      <c r="AG1318" s="13">
        <f t="shared" si="1646"/>
        <v>3.853113726393887E-5</v>
      </c>
      <c r="AH1318" s="13">
        <f t="shared" si="1647"/>
        <v>3.3819284870917919E-2</v>
      </c>
      <c r="AI1318" s="13">
        <f t="shared" si="1648"/>
        <v>1.0748191473038571E-2</v>
      </c>
      <c r="AJ1318" s="13">
        <f t="shared" si="1649"/>
        <v>1.7079548012625303E-3</v>
      </c>
      <c r="AK1318" s="13">
        <f t="shared" si="1650"/>
        <v>1.8093646175874875E-4</v>
      </c>
      <c r="AL1318" s="13">
        <f t="shared" si="1651"/>
        <v>2.7274279262115224E-7</v>
      </c>
      <c r="AM1318" s="13">
        <f t="shared" si="1652"/>
        <v>4.4208759336343694E-6</v>
      </c>
      <c r="AN1318" s="13">
        <f t="shared" si="1653"/>
        <v>6.5977152433559121E-6</v>
      </c>
      <c r="AO1318" s="13">
        <f t="shared" si="1654"/>
        <v>4.9232151145921668E-6</v>
      </c>
      <c r="AP1318" s="13">
        <f t="shared" si="1655"/>
        <v>2.4491354123391089E-6</v>
      </c>
      <c r="AQ1318" s="13">
        <f t="shared" si="1656"/>
        <v>9.1377242234371841E-7</v>
      </c>
      <c r="AR1318" s="13">
        <f t="shared" si="1657"/>
        <v>1.0094380148271551E-2</v>
      </c>
      <c r="AS1318" s="13">
        <f t="shared" si="1658"/>
        <v>3.2081201908725435E-3</v>
      </c>
      <c r="AT1318" s="13">
        <f t="shared" si="1659"/>
        <v>5.0979034908083855E-4</v>
      </c>
      <c r="AU1318" s="13">
        <f t="shared" si="1660"/>
        <v>5.4005915105751174E-5</v>
      </c>
      <c r="AV1318" s="13">
        <f t="shared" si="1661"/>
        <v>4.2909387236366239E-6</v>
      </c>
      <c r="AW1318" s="13">
        <f t="shared" si="1662"/>
        <v>3.5934118624204603E-9</v>
      </c>
      <c r="AX1318" s="13">
        <f t="shared" si="1663"/>
        <v>2.3416827210969462E-7</v>
      </c>
      <c r="AY1318" s="13">
        <f t="shared" si="1664"/>
        <v>3.4947272929650713E-7</v>
      </c>
      <c r="AZ1318" s="13">
        <f t="shared" si="1665"/>
        <v>2.6077655060105285E-7</v>
      </c>
      <c r="BA1318" s="13">
        <f t="shared" si="1666"/>
        <v>1.2972764137233666E-7</v>
      </c>
      <c r="BB1318" s="13">
        <f t="shared" si="1667"/>
        <v>4.8401382996018645E-8</v>
      </c>
      <c r="BC1318" s="13">
        <f t="shared" si="1668"/>
        <v>1.4446844796651603E-8</v>
      </c>
      <c r="BD1318" s="13">
        <f t="shared" si="1669"/>
        <v>2.5108088222134E-3</v>
      </c>
      <c r="BE1318" s="13">
        <f t="shared" si="1670"/>
        <v>7.9796642880969391E-4</v>
      </c>
      <c r="BF1318" s="13">
        <f t="shared" si="1671"/>
        <v>1.2680185282804005E-4</v>
      </c>
      <c r="BG1318" s="13">
        <f t="shared" si="1672"/>
        <v>1.3433071283970451E-5</v>
      </c>
      <c r="BH1318" s="13">
        <f t="shared" si="1673"/>
        <v>1.0672994918592117E-6</v>
      </c>
      <c r="BI1318" s="13">
        <f t="shared" si="1674"/>
        <v>6.7840223951300988E-8</v>
      </c>
      <c r="BJ1318" s="14">
        <f t="shared" si="1675"/>
        <v>7.6061724243646184E-2</v>
      </c>
      <c r="BK1318" s="14">
        <f t="shared" si="1676"/>
        <v>0.25092663709963131</v>
      </c>
      <c r="BL1318" s="14">
        <f t="shared" si="1677"/>
        <v>0.58146844443811974</v>
      </c>
      <c r="BM1318" s="14">
        <f t="shared" si="1678"/>
        <v>0.27121566568855099</v>
      </c>
      <c r="BN1318" s="14">
        <f t="shared" si="1679"/>
        <v>0.72788481691767759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1.56944444444444</v>
      </c>
      <c r="F1319" s="10">
        <f>VLOOKUP(B1319,home!$B$2:$E$405,3,FALSE)</f>
        <v>1.35</v>
      </c>
      <c r="G1319" s="10">
        <f>VLOOKUP(C1319,away!$B$2:$E$405,4,FALSE)</f>
        <v>1.18</v>
      </c>
      <c r="H1319" s="10">
        <f>VLOOKUP(A1319,away!$A$2:$E$405,3,FALSE)</f>
        <v>1.0833333333333299</v>
      </c>
      <c r="I1319" s="10">
        <f>VLOOKUP(C1319,away!$B$2:$E$405,3,FALSE)</f>
        <v>1.01</v>
      </c>
      <c r="J1319" s="10">
        <f>VLOOKUP(B1319,home!$B$2:$E$405,4,FALSE)</f>
        <v>0.31</v>
      </c>
      <c r="K1319" s="12">
        <f t="shared" si="1624"/>
        <v>2.500124999999993</v>
      </c>
      <c r="L1319" s="12">
        <f t="shared" si="1625"/>
        <v>0.33919166666666556</v>
      </c>
      <c r="M1319" s="13">
        <f t="shared" si="1626"/>
        <v>5.846560381345469E-2</v>
      </c>
      <c r="N1319" s="13">
        <f t="shared" si="1627"/>
        <v>0.14617131773411302</v>
      </c>
      <c r="O1319" s="13">
        <f t="shared" si="1628"/>
        <v>1.9831045600158654E-2</v>
      </c>
      <c r="P1319" s="13">
        <f t="shared" si="1629"/>
        <v>4.9580092881096521E-2</v>
      </c>
      <c r="Q1319" s="13">
        <f t="shared" si="1630"/>
        <v>0.18272328287499917</v>
      </c>
      <c r="R1319" s="13">
        <f t="shared" si="1631"/>
        <v>3.3632627044302291E-3</v>
      </c>
      <c r="S1319" s="13">
        <f t="shared" si="1632"/>
        <v>1.0511246997215035E-2</v>
      </c>
      <c r="T1319" s="13">
        <f t="shared" si="1633"/>
        <v>6.1978214857175556E-2</v>
      </c>
      <c r="U1319" s="13">
        <f t="shared" si="1634"/>
        <v>8.408577168913604E-3</v>
      </c>
      <c r="V1319" s="13">
        <f t="shared" si="1635"/>
        <v>9.904182372499242E-4</v>
      </c>
      <c r="W1319" s="13">
        <f t="shared" si="1636"/>
        <v>0.15227701586595199</v>
      </c>
      <c r="X1319" s="13">
        <f t="shared" si="1637"/>
        <v>5.1651094806598533E-2</v>
      </c>
      <c r="Y1319" s="13">
        <f t="shared" si="1638"/>
        <v>8.7598104663040542E-3</v>
      </c>
      <c r="Z1319" s="13">
        <f t="shared" si="1639"/>
        <v>3.8026356071784215E-4</v>
      </c>
      <c r="AA1319" s="13">
        <f t="shared" si="1640"/>
        <v>9.5070643473969243E-4</v>
      </c>
      <c r="AB1319" s="13">
        <f t="shared" si="1641"/>
        <v>1.1884424625767836E-3</v>
      </c>
      <c r="AC1319" s="13">
        <f t="shared" si="1642"/>
        <v>5.2493501511014249E-5</v>
      </c>
      <c r="AD1319" s="13">
        <f t="shared" si="1643"/>
        <v>9.5177893572965522E-2</v>
      </c>
      <c r="AE1319" s="13">
        <f t="shared" si="1644"/>
        <v>3.2283548350836688E-2</v>
      </c>
      <c r="AF1319" s="13">
        <f t="shared" si="1645"/>
        <v>5.4751552855170889E-3</v>
      </c>
      <c r="AG1319" s="13">
        <f t="shared" si="1646"/>
        <v>6.1904234885111487E-4</v>
      </c>
      <c r="AH1319" s="13">
        <f t="shared" si="1647"/>
        <v>3.2245557733121406E-5</v>
      </c>
      <c r="AI1319" s="13">
        <f t="shared" si="1648"/>
        <v>8.0617925027519932E-5</v>
      </c>
      <c r="AJ1319" s="13">
        <f t="shared" si="1649"/>
        <v>1.0077744490471387E-4</v>
      </c>
      <c r="AK1319" s="13">
        <f t="shared" si="1650"/>
        <v>8.3985403147465677E-5</v>
      </c>
      <c r="AL1319" s="13">
        <f t="shared" si="1651"/>
        <v>1.780624853460334E-6</v>
      </c>
      <c r="AM1319" s="13">
        <f t="shared" si="1652"/>
        <v>4.7591326233821951E-2</v>
      </c>
      <c r="AN1319" s="13">
        <f t="shared" si="1653"/>
        <v>1.6142581264127071E-2</v>
      </c>
      <c r="AO1319" s="13">
        <f t="shared" si="1654"/>
        <v>2.7377145216406747E-3</v>
      </c>
      <c r="AP1319" s="13">
        <f t="shared" si="1655"/>
        <v>3.0953665048427784E-4</v>
      </c>
      <c r="AQ1319" s="13">
        <f t="shared" si="1656"/>
        <v>2.6248063093044827E-5</v>
      </c>
      <c r="AR1319" s="13">
        <f t="shared" si="1657"/>
        <v>2.1874848940187278E-6</v>
      </c>
      <c r="AS1319" s="13">
        <f t="shared" si="1658"/>
        <v>5.4689856706585566E-6</v>
      </c>
      <c r="AT1319" s="13">
        <f t="shared" si="1659"/>
        <v>6.8365738999275936E-6</v>
      </c>
      <c r="AU1319" s="13">
        <f t="shared" si="1660"/>
        <v>5.6974297738521424E-6</v>
      </c>
      <c r="AV1319" s="13">
        <f t="shared" si="1661"/>
        <v>3.5610716533380111E-6</v>
      </c>
      <c r="AW1319" s="13">
        <f t="shared" si="1662"/>
        <v>4.1944674333950268E-8</v>
      </c>
      <c r="AX1319" s="13">
        <f t="shared" si="1663"/>
        <v>1.9830710750055641E-2</v>
      </c>
      <c r="AY1319" s="13">
        <f t="shared" si="1664"/>
        <v>6.726411830495934E-3</v>
      </c>
      <c r="AZ1319" s="13">
        <f t="shared" si="1665"/>
        <v>1.1407714197361461E-3</v>
      </c>
      <c r="BA1319" s="13">
        <f t="shared" si="1666"/>
        <v>1.2898005304866724E-4</v>
      </c>
      <c r="BB1319" s="13">
        <f t="shared" si="1667"/>
        <v>1.0937239790083093E-5</v>
      </c>
      <c r="BC1319" s="13">
        <f t="shared" si="1668"/>
        <v>7.4196411862625129E-7</v>
      </c>
      <c r="BD1319" s="13">
        <f t="shared" si="1669"/>
        <v>1.236627745017277E-7</v>
      </c>
      <c r="BE1319" s="13">
        <f t="shared" si="1670"/>
        <v>3.0917239410113114E-7</v>
      </c>
      <c r="BF1319" s="13">
        <f t="shared" si="1671"/>
        <v>3.8648481590104421E-7</v>
      </c>
      <c r="BG1319" s="13">
        <f t="shared" si="1672"/>
        <v>3.220867834515318E-7</v>
      </c>
      <c r="BH1319" s="13">
        <f t="shared" si="1673"/>
        <v>2.0131430486918962E-7</v>
      </c>
      <c r="BI1319" s="13">
        <f t="shared" si="1674"/>
        <v>1.0066218529221626E-7</v>
      </c>
      <c r="BJ1319" s="14">
        <f t="shared" si="1675"/>
        <v>0.83176233615372464</v>
      </c>
      <c r="BK1319" s="14">
        <f t="shared" si="1676"/>
        <v>0.12632804788587657</v>
      </c>
      <c r="BL1319" s="14">
        <f t="shared" si="1677"/>
        <v>3.4064855630781703E-2</v>
      </c>
      <c r="BM1319" s="14">
        <f t="shared" si="1678"/>
        <v>0.52567452773702694</v>
      </c>
      <c r="BN1319" s="14">
        <f t="shared" si="1679"/>
        <v>0.46013460560825226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1.7115384615384599</v>
      </c>
      <c r="F1320" s="10">
        <f>VLOOKUP(B1320,home!$B$2:$E$405,3,FALSE)</f>
        <v>1.91</v>
      </c>
      <c r="G1320" s="10">
        <f>VLOOKUP(C1320,away!$B$2:$E$405,4,FALSE)</f>
        <v>0.8</v>
      </c>
      <c r="H1320" s="10">
        <f>VLOOKUP(A1320,away!$A$2:$E$405,3,FALSE)</f>
        <v>1.4722222222222201</v>
      </c>
      <c r="I1320" s="10">
        <f>VLOOKUP(C1320,away!$B$2:$E$405,3,FALSE)</f>
        <v>0.32</v>
      </c>
      <c r="J1320" s="10">
        <f>VLOOKUP(B1320,home!$B$2:$E$405,4,FALSE)</f>
        <v>1.02</v>
      </c>
      <c r="K1320" s="12">
        <f t="shared" si="1624"/>
        <v>2.6152307692307666</v>
      </c>
      <c r="L1320" s="12">
        <f t="shared" si="1625"/>
        <v>0.48053333333333265</v>
      </c>
      <c r="M1320" s="13">
        <f t="shared" si="1626"/>
        <v>4.5240430920748434E-2</v>
      </c>
      <c r="N1320" s="13">
        <f t="shared" si="1627"/>
        <v>0.11831416695720029</v>
      </c>
      <c r="O1320" s="13">
        <f t="shared" si="1628"/>
        <v>2.1739535071783615E-2</v>
      </c>
      <c r="P1320" s="13">
        <f t="shared" si="1629"/>
        <v>5.6853901028499902E-2</v>
      </c>
      <c r="Q1320" s="13">
        <f t="shared" si="1630"/>
        <v>0.15470942493118814</v>
      </c>
      <c r="R1320" s="13">
        <f t="shared" si="1631"/>
        <v>5.223285626580536E-3</v>
      </c>
      <c r="S1320" s="13">
        <f t="shared" si="1632"/>
        <v>1.7862153367973421E-2</v>
      </c>
      <c r="T1320" s="13">
        <f t="shared" si="1633"/>
        <v>7.4343035660266843E-2</v>
      </c>
      <c r="U1320" s="13">
        <f t="shared" si="1634"/>
        <v>1.3660097287114224E-2</v>
      </c>
      <c r="V1320" s="13">
        <f t="shared" si="1635"/>
        <v>2.4941630480871911E-3</v>
      </c>
      <c r="W1320" s="13">
        <f t="shared" si="1636"/>
        <v>0.13486694945668024</v>
      </c>
      <c r="X1320" s="13">
        <f t="shared" si="1637"/>
        <v>6.4808064778916652E-2</v>
      </c>
      <c r="Y1320" s="13">
        <f t="shared" si="1638"/>
        <v>1.5571217697547686E-2</v>
      </c>
      <c r="Z1320" s="13">
        <f t="shared" si="1639"/>
        <v>8.3665428436427696E-4</v>
      </c>
      <c r="AA1320" s="13">
        <f t="shared" si="1640"/>
        <v>2.1880440276782049E-3</v>
      </c>
      <c r="AB1320" s="13">
        <f t="shared" si="1641"/>
        <v>2.8611200328078281E-3</v>
      </c>
      <c r="AC1320" s="13">
        <f t="shared" si="1642"/>
        <v>1.959017854699748E-4</v>
      </c>
      <c r="AD1320" s="13">
        <f t="shared" si="1643"/>
        <v>8.8177048992850213E-2</v>
      </c>
      <c r="AE1320" s="13">
        <f t="shared" si="1644"/>
        <v>4.2372011276030901E-2</v>
      </c>
      <c r="AF1320" s="13">
        <f t="shared" si="1645"/>
        <v>1.0180581909254343E-2</v>
      </c>
      <c r="AG1320" s="13">
        <f t="shared" si="1646"/>
        <v>1.630702986709005E-3</v>
      </c>
      <c r="AH1320" s="13">
        <f t="shared" si="1647"/>
        <v>1.0051006802829496E-4</v>
      </c>
      <c r="AI1320" s="13">
        <f t="shared" si="1648"/>
        <v>2.6285702252507455E-4</v>
      </c>
      <c r="AJ1320" s="13">
        <f t="shared" si="1649"/>
        <v>3.4371588660797988E-4</v>
      </c>
      <c r="AK1320" s="13">
        <f t="shared" si="1650"/>
        <v>2.9963212084354072E-4</v>
      </c>
      <c r="AL1320" s="13">
        <f t="shared" si="1651"/>
        <v>9.8476345125247608E-6</v>
      </c>
      <c r="AM1320" s="13">
        <f t="shared" si="1652"/>
        <v>4.6120666333214121E-2</v>
      </c>
      <c r="AN1320" s="13">
        <f t="shared" si="1653"/>
        <v>2.2162517528653797E-2</v>
      </c>
      <c r="AO1320" s="13">
        <f t="shared" si="1654"/>
        <v>5.3249142115512115E-3</v>
      </c>
      <c r="AP1320" s="13">
        <f t="shared" si="1655"/>
        <v>8.5293292526357966E-4</v>
      </c>
      <c r="AQ1320" s="13">
        <f t="shared" si="1656"/>
        <v>1.0246567542166454E-4</v>
      </c>
      <c r="AR1320" s="13">
        <f t="shared" si="1657"/>
        <v>9.6596876046393222E-6</v>
      </c>
      <c r="AS1320" s="13">
        <f t="shared" si="1658"/>
        <v>2.5262312244809801E-5</v>
      </c>
      <c r="AT1320" s="13">
        <f t="shared" si="1659"/>
        <v>3.3033388142270874E-5</v>
      </c>
      <c r="AU1320" s="13">
        <f t="shared" si="1660"/>
        <v>2.8796644360536516E-5</v>
      </c>
      <c r="AV1320" s="13">
        <f t="shared" si="1661"/>
        <v>1.8827467595567688E-5</v>
      </c>
      <c r="AW1320" s="13">
        <f t="shared" si="1662"/>
        <v>3.4376602873993299E-7</v>
      </c>
      <c r="AX1320" s="13">
        <f t="shared" si="1663"/>
        <v>2.010269761534118E-2</v>
      </c>
      <c r="AY1320" s="13">
        <f t="shared" si="1664"/>
        <v>9.6600162940919353E-3</v>
      </c>
      <c r="AZ1320" s="13">
        <f t="shared" si="1665"/>
        <v>2.3209799149271526E-3</v>
      </c>
      <c r="BA1320" s="13">
        <f t="shared" si="1666"/>
        <v>3.7176940503988654E-4</v>
      </c>
      <c r="BB1320" s="13">
        <f t="shared" si="1667"/>
        <v>4.4661897858791633E-5</v>
      </c>
      <c r="BC1320" s="13">
        <f t="shared" si="1668"/>
        <v>4.2923061302155957E-6</v>
      </c>
      <c r="BD1320" s="13">
        <f t="shared" si="1669"/>
        <v>7.7363364726933485E-7</v>
      </c>
      <c r="BE1320" s="13">
        <f t="shared" si="1670"/>
        <v>2.0232305184509865E-6</v>
      </c>
      <c r="BF1320" s="13">
        <f t="shared" si="1671"/>
        <v>2.6456073525498681E-6</v>
      </c>
      <c r="BG1320" s="13">
        <f t="shared" si="1672"/>
        <v>2.3062912505638547E-6</v>
      </c>
      <c r="BH1320" s="13">
        <f t="shared" si="1673"/>
        <v>1.5078709603205743E-6</v>
      </c>
      <c r="BI1320" s="13">
        <f t="shared" si="1674"/>
        <v>7.8868610629198196E-7</v>
      </c>
      <c r="BJ1320" s="14">
        <f t="shared" si="1675"/>
        <v>0.81204111875413787</v>
      </c>
      <c r="BK1320" s="14">
        <f t="shared" si="1676"/>
        <v>0.13231641407938338</v>
      </c>
      <c r="BL1320" s="14">
        <f t="shared" si="1677"/>
        <v>4.6804421963752577E-2</v>
      </c>
      <c r="BM1320" s="14">
        <f t="shared" si="1678"/>
        <v>0.58025819201757423</v>
      </c>
      <c r="BN1320" s="14">
        <f t="shared" si="1679"/>
        <v>0.4020807445360009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1.4833333333333301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0.76190476190476197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1.4833333333333301</v>
      </c>
      <c r="F1322" s="10">
        <f>VLOOKUP(B1322,home!$B$2:$E$405,3,FALSE)</f>
        <v>1.94</v>
      </c>
      <c r="G1322" s="10">
        <f>VLOOKUP(C1322,away!$B$2:$E$405,4,FALSE)</f>
        <v>0</v>
      </c>
      <c r="H1322" s="10">
        <f>VLOOKUP(A1322,away!$A$2:$E$405,3,FALSE)</f>
        <v>0.76190476190476197</v>
      </c>
      <c r="I1322" s="10">
        <f>VLOOKUP(C1322,away!$B$2:$E$405,3,FALSE)</f>
        <v>0</v>
      </c>
      <c r="J1322" s="10">
        <f>VLOOKUP(B1322,home!$B$2:$E$405,4,FALSE)</f>
        <v>0.66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1.62</v>
      </c>
      <c r="F1323" s="10">
        <f>VLOOKUP(B1323,home!$B$2:$E$405,3,FALSE)</f>
        <v>0.41</v>
      </c>
      <c r="G1323" s="10">
        <f>VLOOKUP(C1323,away!$B$2:$E$405,4,FALSE)</f>
        <v>0.21</v>
      </c>
      <c r="H1323" s="10">
        <f>VLOOKUP(A1323,away!$A$2:$E$405,3,FALSE)</f>
        <v>1.56</v>
      </c>
      <c r="I1323" s="10">
        <f>VLOOKUP(C1323,away!$B$2:$E$405,3,FALSE)</f>
        <v>2.06</v>
      </c>
      <c r="J1323" s="10">
        <f>VLOOKUP(B1323,home!$B$2:$E$405,4,FALSE)</f>
        <v>1.5</v>
      </c>
      <c r="K1323" s="12">
        <f t="shared" si="1624"/>
        <v>0.13948199999999999</v>
      </c>
      <c r="L1323" s="12">
        <f t="shared" si="1625"/>
        <v>4.8204000000000002</v>
      </c>
      <c r="M1323" s="13">
        <f t="shared" si="1626"/>
        <v>7.013755406895591E-3</v>
      </c>
      <c r="N1323" s="13">
        <f t="shared" si="1627"/>
        <v>9.7829263166461099E-4</v>
      </c>
      <c r="O1323" s="13">
        <f t="shared" si="1628"/>
        <v>3.3809106563399506E-2</v>
      </c>
      <c r="P1323" s="13">
        <f t="shared" si="1629"/>
        <v>4.7157618016760907E-3</v>
      </c>
      <c r="Q1323" s="13">
        <f t="shared" si="1630"/>
        <v>6.8227106424921606E-5</v>
      </c>
      <c r="R1323" s="13">
        <f t="shared" si="1631"/>
        <v>8.148670863910551E-2</v>
      </c>
      <c r="S1323" s="13">
        <f t="shared" si="1632"/>
        <v>7.9267126097253037E-4</v>
      </c>
      <c r="T1323" s="13">
        <f t="shared" si="1633"/>
        <v>3.2888194381069214E-4</v>
      </c>
      <c r="U1323" s="13">
        <f t="shared" si="1634"/>
        <v>1.1365929094399716E-2</v>
      </c>
      <c r="V1323" s="13">
        <f t="shared" si="1635"/>
        <v>5.9217742483983007E-5</v>
      </c>
      <c r="W1323" s="13">
        <f t="shared" si="1636"/>
        <v>3.1721510861203063E-6</v>
      </c>
      <c r="X1323" s="13">
        <f t="shared" si="1637"/>
        <v>1.5291037095534326E-5</v>
      </c>
      <c r="Y1323" s="13">
        <f t="shared" si="1638"/>
        <v>3.6854457607656835E-5</v>
      </c>
      <c r="Z1323" s="13">
        <f t="shared" si="1639"/>
        <v>0.13093284344131473</v>
      </c>
      <c r="AA1323" s="13">
        <f t="shared" si="1640"/>
        <v>1.8262774868881462E-2</v>
      </c>
      <c r="AB1323" s="13">
        <f t="shared" si="1641"/>
        <v>1.2736641821306618E-3</v>
      </c>
      <c r="AC1323" s="13">
        <f t="shared" si="1642"/>
        <v>2.4884740038206422E-6</v>
      </c>
      <c r="AD1323" s="13">
        <f t="shared" si="1643"/>
        <v>1.106144944485581E-7</v>
      </c>
      <c r="AE1323" s="13">
        <f t="shared" si="1644"/>
        <v>5.3320610903982946E-7</v>
      </c>
      <c r="AF1323" s="13">
        <f t="shared" si="1645"/>
        <v>1.2851333640077973E-6</v>
      </c>
      <c r="AG1323" s="13">
        <f t="shared" si="1646"/>
        <v>2.0649522892877284E-6</v>
      </c>
      <c r="AH1323" s="13">
        <f t="shared" si="1647"/>
        <v>0.15778716963112843</v>
      </c>
      <c r="AI1323" s="13">
        <f t="shared" si="1648"/>
        <v>2.2008469994489056E-2</v>
      </c>
      <c r="AJ1323" s="13">
        <f t="shared" si="1649"/>
        <v>1.5348927058856608E-3</v>
      </c>
      <c r="AK1323" s="13">
        <f t="shared" si="1650"/>
        <v>7.1363301467447943E-5</v>
      </c>
      <c r="AL1323" s="13">
        <f t="shared" si="1651"/>
        <v>6.692591897427161E-8</v>
      </c>
      <c r="AM1323" s="13">
        <f t="shared" si="1652"/>
        <v>3.0857461829347561E-9</v>
      </c>
      <c r="AN1323" s="13">
        <f t="shared" si="1653"/>
        <v>1.4874530900218698E-8</v>
      </c>
      <c r="AO1323" s="13">
        <f t="shared" si="1654"/>
        <v>3.5850594375707113E-8</v>
      </c>
      <c r="AP1323" s="13">
        <f t="shared" si="1655"/>
        <v>5.7604735042886195E-8</v>
      </c>
      <c r="AQ1323" s="13">
        <f t="shared" si="1656"/>
        <v>6.9419466200182172E-8</v>
      </c>
      <c r="AR1323" s="13">
        <f t="shared" si="1657"/>
        <v>0.15211945449797828</v>
      </c>
      <c r="AS1323" s="13">
        <f t="shared" si="1658"/>
        <v>2.1217925752287006E-2</v>
      </c>
      <c r="AT1323" s="13">
        <f t="shared" si="1659"/>
        <v>1.4797593598902478E-3</v>
      </c>
      <c r="AU1323" s="13">
        <f t="shared" si="1660"/>
        <v>6.8799931678737201E-5</v>
      </c>
      <c r="AV1323" s="13">
        <f t="shared" si="1661"/>
        <v>2.3990880176034043E-6</v>
      </c>
      <c r="AW1323" s="13">
        <f t="shared" si="1662"/>
        <v>1.2499512819664568E-9</v>
      </c>
      <c r="AX1323" s="13">
        <f t="shared" si="1663"/>
        <v>7.1734341514684313E-11</v>
      </c>
      <c r="AY1323" s="13">
        <f t="shared" si="1664"/>
        <v>3.4578821983738424E-10</v>
      </c>
      <c r="AZ1323" s="13">
        <f t="shared" si="1665"/>
        <v>8.3341876745206369E-10</v>
      </c>
      <c r="BA1323" s="13">
        <f t="shared" si="1666"/>
        <v>1.3391372755419759E-9</v>
      </c>
      <c r="BB1323" s="13">
        <f t="shared" si="1667"/>
        <v>1.6137943307556356E-9</v>
      </c>
      <c r="BC1323" s="13">
        <f t="shared" si="1668"/>
        <v>1.555826838394893E-9</v>
      </c>
      <c r="BD1323" s="13">
        <f t="shared" si="1669"/>
        <v>0.12221276974367572</v>
      </c>
      <c r="BE1323" s="13">
        <f t="shared" si="1670"/>
        <v>1.7046481549387378E-2</v>
      </c>
      <c r="BF1323" s="13">
        <f t="shared" si="1671"/>
        <v>1.1888386697358247E-3</v>
      </c>
      <c r="BG1323" s="13">
        <f t="shared" si="1672"/>
        <v>5.5273865110697452E-5</v>
      </c>
      <c r="BH1323" s="13">
        <f t="shared" si="1673"/>
        <v>1.9274273133425747E-6</v>
      </c>
      <c r="BI1323" s="13">
        <f t="shared" si="1674"/>
        <v>5.3768283303929804E-8</v>
      </c>
      <c r="BJ1323" s="14">
        <f t="shared" si="1675"/>
        <v>1.4348998287187953E-3</v>
      </c>
      <c r="BK1323" s="14">
        <f t="shared" si="1676"/>
        <v>1.258396195773921E-2</v>
      </c>
      <c r="BL1323" s="14">
        <f t="shared" si="1677"/>
        <v>0.64299376263424546</v>
      </c>
      <c r="BM1323" s="14">
        <f t="shared" si="1678"/>
        <v>0.65987361661701482</v>
      </c>
      <c r="BN1323" s="14">
        <f t="shared" si="1679"/>
        <v>0.12807185214916622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1.62</v>
      </c>
      <c r="F1324" s="10">
        <f>VLOOKUP(B1324,home!$B$2:$E$405,3,FALSE)</f>
        <v>1.23</v>
      </c>
      <c r="G1324" s="10">
        <f>VLOOKUP(C1324,away!$B$2:$E$405,4,FALSE)</f>
        <v>0.82</v>
      </c>
      <c r="H1324" s="10">
        <f>VLOOKUP(A1324,away!$A$2:$E$405,3,FALSE)</f>
        <v>1.56</v>
      </c>
      <c r="I1324" s="10">
        <f>VLOOKUP(C1324,away!$B$2:$E$405,3,FALSE)</f>
        <v>0.82</v>
      </c>
      <c r="J1324" s="10">
        <f>VLOOKUP(B1324,home!$B$2:$E$405,4,FALSE)</f>
        <v>0.64</v>
      </c>
      <c r="K1324" s="12">
        <f t="shared" si="1624"/>
        <v>1.6339319999999999</v>
      </c>
      <c r="L1324" s="12">
        <f t="shared" si="1625"/>
        <v>0.81868799999999997</v>
      </c>
      <c r="M1324" s="13">
        <f t="shared" si="1626"/>
        <v>8.6067793221097963E-2</v>
      </c>
      <c r="N1324" s="13">
        <f t="shared" si="1627"/>
        <v>0.14062892151333503</v>
      </c>
      <c r="O1324" s="13">
        <f t="shared" si="1628"/>
        <v>7.0462669496594244E-2</v>
      </c>
      <c r="P1324" s="13">
        <f t="shared" si="1629"/>
        <v>0.11513121049590921</v>
      </c>
      <c r="Q1324" s="13">
        <f t="shared" si="1630"/>
        <v>0.11488904749306328</v>
      </c>
      <c r="R1324" s="13">
        <f t="shared" si="1631"/>
        <v>2.8843470982413875E-2</v>
      </c>
      <c r="S1324" s="13">
        <f t="shared" si="1632"/>
        <v>3.8502194416099221E-2</v>
      </c>
      <c r="T1324" s="13">
        <f t="shared" si="1633"/>
        <v>9.4058284514000987E-2</v>
      </c>
      <c r="U1324" s="13">
        <f t="shared" si="1634"/>
        <v>4.7128270229237462E-2</v>
      </c>
      <c r="V1324" s="13">
        <f t="shared" si="1635"/>
        <v>5.7226261660541502E-3</v>
      </c>
      <c r="W1324" s="13">
        <f t="shared" si="1636"/>
        <v>6.257363038281194E-2</v>
      </c>
      <c r="X1324" s="13">
        <f t="shared" si="1637"/>
        <v>5.1228280310843533E-2</v>
      </c>
      <c r="Y1324" s="13">
        <f t="shared" si="1638"/>
        <v>2.0969989175561934E-2</v>
      </c>
      <c r="Z1324" s="13">
        <f t="shared" si="1639"/>
        <v>7.8712678572168179E-3</v>
      </c>
      <c r="AA1324" s="13">
        <f t="shared" si="1640"/>
        <v>1.2861116432477988E-2</v>
      </c>
      <c r="AB1324" s="13">
        <f t="shared" si="1641"/>
        <v>1.0507094847375815E-2</v>
      </c>
      <c r="AC1324" s="13">
        <f t="shared" si="1642"/>
        <v>4.7844034703322763E-4</v>
      </c>
      <c r="AD1324" s="13">
        <f t="shared" si="1643"/>
        <v>2.556026425966219E-2</v>
      </c>
      <c r="AE1324" s="13">
        <f t="shared" si="1644"/>
        <v>2.0925881626214317E-2</v>
      </c>
      <c r="AF1324" s="13">
        <f t="shared" si="1645"/>
        <v>8.565884088401074E-3</v>
      </c>
      <c r="AG1324" s="13">
        <f t="shared" si="1646"/>
        <v>2.3375955041882997E-3</v>
      </c>
      <c r="AH1324" s="13">
        <f t="shared" si="1647"/>
        <v>1.6110281348722805E-3</v>
      </c>
      <c r="AI1324" s="13">
        <f t="shared" si="1648"/>
        <v>2.6323104224681344E-3</v>
      </c>
      <c r="AJ1324" s="13">
        <f t="shared" si="1649"/>
        <v>2.1505081166021023E-3</v>
      </c>
      <c r="AK1324" s="13">
        <f t="shared" si="1650"/>
        <v>1.171261342658635E-3</v>
      </c>
      <c r="AL1324" s="13">
        <f t="shared" si="1651"/>
        <v>2.5600013311606851E-5</v>
      </c>
      <c r="AM1324" s="13">
        <f t="shared" si="1652"/>
        <v>8.3527467404636638E-3</v>
      </c>
      <c r="AN1324" s="13">
        <f t="shared" si="1653"/>
        <v>6.8382935234567151E-3</v>
      </c>
      <c r="AO1324" s="13">
        <f t="shared" si="1654"/>
        <v>2.7992144240658657E-3</v>
      </c>
      <c r="AP1324" s="13">
        <f t="shared" si="1655"/>
        <v>7.6389441946987863E-4</v>
      </c>
      <c r="AQ1324" s="13">
        <f t="shared" si="1656"/>
        <v>1.5634779862173898E-4</v>
      </c>
      <c r="AR1324" s="13">
        <f t="shared" si="1657"/>
        <v>2.6378588033646355E-4</v>
      </c>
      <c r="AS1324" s="13">
        <f t="shared" si="1658"/>
        <v>4.3100819102991848E-4</v>
      </c>
      <c r="AT1324" s="13">
        <f t="shared" si="1659"/>
        <v>3.5211903779294843E-4</v>
      </c>
      <c r="AU1324" s="13">
        <f t="shared" si="1660"/>
        <v>1.9177952121970254E-4</v>
      </c>
      <c r="AV1324" s="13">
        <f t="shared" si="1661"/>
        <v>7.8338674166387816E-5</v>
      </c>
      <c r="AW1324" s="13">
        <f t="shared" si="1662"/>
        <v>9.5123997638352175E-7</v>
      </c>
      <c r="AX1324" s="13">
        <f t="shared" si="1663"/>
        <v>2.2746366978565464E-3</v>
      </c>
      <c r="AY1324" s="13">
        <f t="shared" si="1664"/>
        <v>1.8622177688947799E-3</v>
      </c>
      <c r="AZ1324" s="13">
        <f t="shared" si="1665"/>
        <v>7.6228767039046477E-4</v>
      </c>
      <c r="BA1324" s="13">
        <f t="shared" si="1666"/>
        <v>2.0802525609887632E-4</v>
      </c>
      <c r="BB1324" s="13">
        <f t="shared" si="1667"/>
        <v>4.2576945216269208E-5</v>
      </c>
      <c r="BC1324" s="13">
        <f t="shared" si="1668"/>
        <v>6.9714468250434018E-6</v>
      </c>
      <c r="BD1324" s="13">
        <f t="shared" si="1669"/>
        <v>3.5993055800149765E-5</v>
      </c>
      <c r="BE1324" s="13">
        <f t="shared" si="1670"/>
        <v>5.8810205649650291E-5</v>
      </c>
      <c r="BF1324" s="13">
        <f t="shared" si="1671"/>
        <v>4.8045938468772208E-5</v>
      </c>
      <c r="BG1324" s="13">
        <f t="shared" si="1672"/>
        <v>2.6167932111385959E-5</v>
      </c>
      <c r="BH1324" s="13">
        <f t="shared" si="1673"/>
        <v>1.0689155412655281E-5</v>
      </c>
      <c r="BI1324" s="13">
        <f t="shared" si="1674"/>
        <v>3.4930706163421304E-6</v>
      </c>
      <c r="BJ1324" s="14">
        <f t="shared" si="1675"/>
        <v>0.56580499155944242</v>
      </c>
      <c r="BK1324" s="14">
        <f t="shared" si="1676"/>
        <v>0.24779008242840017</v>
      </c>
      <c r="BL1324" s="14">
        <f t="shared" si="1677"/>
        <v>0.17886796066730495</v>
      </c>
      <c r="BM1324" s="14">
        <f t="shared" si="1678"/>
        <v>0.4424499227810324</v>
      </c>
      <c r="BN1324" s="14">
        <f t="shared" si="1679"/>
        <v>0.5560231132024136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1.62</v>
      </c>
      <c r="F1325" s="10">
        <f>VLOOKUP(B1325,home!$B$2:$E$405,3,FALSE)</f>
        <v>1.23</v>
      </c>
      <c r="G1325" s="10">
        <f>VLOOKUP(C1325,away!$B$2:$E$405,4,FALSE)</f>
        <v>0.31</v>
      </c>
      <c r="H1325" s="10">
        <f>VLOOKUP(A1325,away!$A$2:$E$405,3,FALSE)</f>
        <v>1.56</v>
      </c>
      <c r="I1325" s="10">
        <f>VLOOKUP(C1325,away!$B$2:$E$405,3,FALSE)</f>
        <v>0.31</v>
      </c>
      <c r="J1325" s="10">
        <f>VLOOKUP(B1325,home!$B$2:$E$405,4,FALSE)</f>
        <v>0.43</v>
      </c>
      <c r="K1325" s="12">
        <f t="shared" si="1624"/>
        <v>0.61770600000000009</v>
      </c>
      <c r="L1325" s="12">
        <f t="shared" si="1625"/>
        <v>0.20794800000000002</v>
      </c>
      <c r="M1325" s="13">
        <f t="shared" si="1626"/>
        <v>0.43794848047950852</v>
      </c>
      <c r="N1325" s="13">
        <f t="shared" si="1627"/>
        <v>0.27052340408307529</v>
      </c>
      <c r="O1325" s="13">
        <f t="shared" si="1628"/>
        <v>9.1070510618752848E-2</v>
      </c>
      <c r="P1325" s="13">
        <f t="shared" si="1629"/>
        <v>5.6254800832267346E-2</v>
      </c>
      <c r="Q1325" s="13">
        <f t="shared" si="1630"/>
        <v>8.3551964921270053E-2</v>
      </c>
      <c r="R1325" s="13">
        <f t="shared" si="1631"/>
        <v>9.4689652710742075E-3</v>
      </c>
      <c r="S1325" s="13">
        <f t="shared" si="1632"/>
        <v>1.8064925200865819E-3</v>
      </c>
      <c r="T1325" s="13">
        <f t="shared" si="1633"/>
        <v>1.7374464001448268E-2</v>
      </c>
      <c r="U1325" s="13">
        <f t="shared" si="1634"/>
        <v>5.849036661734165E-3</v>
      </c>
      <c r="V1325" s="13">
        <f t="shared" si="1635"/>
        <v>2.5782808671717061E-5</v>
      </c>
      <c r="W1325" s="13">
        <f t="shared" si="1636"/>
        <v>1.7203516681219357E-2</v>
      </c>
      <c r="X1325" s="13">
        <f t="shared" si="1637"/>
        <v>3.577436886826203E-3</v>
      </c>
      <c r="Y1325" s="13">
        <f t="shared" si="1638"/>
        <v>3.7196042287086756E-4</v>
      </c>
      <c r="Z1325" s="13">
        <f t="shared" si="1639"/>
        <v>6.563507967297799E-4</v>
      </c>
      <c r="AA1325" s="13">
        <f t="shared" si="1640"/>
        <v>4.0543182524476547E-4</v>
      </c>
      <c r="AB1325" s="13">
        <f t="shared" si="1641"/>
        <v>1.2521883552232154E-4</v>
      </c>
      <c r="AC1325" s="13">
        <f t="shared" si="1642"/>
        <v>2.069887828380881E-7</v>
      </c>
      <c r="AD1325" s="13">
        <f t="shared" si="1643"/>
        <v>2.6566788687723206E-3</v>
      </c>
      <c r="AE1325" s="13">
        <f t="shared" si="1644"/>
        <v>5.5245105740346656E-4</v>
      </c>
      <c r="AF1325" s="13">
        <f t="shared" si="1645"/>
        <v>5.7440546242468025E-5</v>
      </c>
      <c r="AG1325" s="13">
        <f t="shared" si="1646"/>
        <v>3.9815489033429145E-6</v>
      </c>
      <c r="AH1325" s="13">
        <f t="shared" si="1647"/>
        <v>3.4121708869591065E-5</v>
      </c>
      <c r="AI1325" s="13">
        <f t="shared" si="1648"/>
        <v>2.107718429899962E-5</v>
      </c>
      <c r="AJ1325" s="13">
        <f t="shared" si="1649"/>
        <v>6.5097516022989301E-6</v>
      </c>
      <c r="AK1325" s="13">
        <f t="shared" si="1650"/>
        <v>1.3403708744165548E-6</v>
      </c>
      <c r="AL1325" s="13">
        <f t="shared" si="1651"/>
        <v>1.0635143878404133E-9</v>
      </c>
      <c r="AM1325" s="13">
        <f t="shared" si="1652"/>
        <v>3.2820929546277522E-4</v>
      </c>
      <c r="AN1325" s="13">
        <f t="shared" si="1653"/>
        <v>6.8250466572893187E-5</v>
      </c>
      <c r="AO1325" s="13">
        <f t="shared" si="1654"/>
        <v>7.0962740114499947E-6</v>
      </c>
      <c r="AP1325" s="13">
        <f t="shared" si="1655"/>
        <v>4.91885329377668E-7</v>
      </c>
      <c r="AQ1325" s="13">
        <f t="shared" si="1656"/>
        <v>2.5571642618356823E-8</v>
      </c>
      <c r="AR1325" s="13">
        <f t="shared" si="1657"/>
        <v>1.4191082232027451E-6</v>
      </c>
      <c r="AS1325" s="13">
        <f t="shared" si="1658"/>
        <v>8.7659166412167495E-7</v>
      </c>
      <c r="AT1325" s="13">
        <f t="shared" si="1659"/>
        <v>2.7073796523897169E-7</v>
      </c>
      <c r="AU1325" s="13">
        <f t="shared" si="1660"/>
        <v>5.574548851863477E-8</v>
      </c>
      <c r="AV1325" s="13">
        <f t="shared" si="1661"/>
        <v>8.6085806827229514E-9</v>
      </c>
      <c r="AW1325" s="13">
        <f t="shared" si="1662"/>
        <v>3.7946999055375852E-12</v>
      </c>
      <c r="AX1325" s="13">
        <f t="shared" si="1663"/>
        <v>3.3789475177188156E-5</v>
      </c>
      <c r="AY1325" s="13">
        <f t="shared" si="1664"/>
        <v>7.0264537841459231E-6</v>
      </c>
      <c r="AZ1325" s="13">
        <f t="shared" si="1665"/>
        <v>7.3056850575278808E-7</v>
      </c>
      <c r="BA1325" s="13">
        <f t="shared" si="1666"/>
        <v>5.064008654476027E-8</v>
      </c>
      <c r="BB1325" s="13">
        <f t="shared" si="1667"/>
        <v>2.6326261792024521E-9</v>
      </c>
      <c r="BC1325" s="13">
        <f t="shared" si="1668"/>
        <v>1.0948986974255834E-10</v>
      </c>
      <c r="BD1325" s="13">
        <f t="shared" si="1669"/>
        <v>4.9183452799760716E-8</v>
      </c>
      <c r="BE1325" s="13">
        <f t="shared" si="1670"/>
        <v>3.0380913895129001E-8</v>
      </c>
      <c r="BF1325" s="13">
        <f t="shared" si="1671"/>
        <v>9.3832363992522763E-9</v>
      </c>
      <c r="BG1325" s="13">
        <f t="shared" si="1672"/>
        <v>1.9320271410788429E-9</v>
      </c>
      <c r="BH1325" s="13">
        <f t="shared" si="1673"/>
        <v>2.9835618930181192E-10</v>
      </c>
      <c r="BI1325" s="13">
        <f t="shared" si="1674"/>
        <v>3.6859281653773029E-11</v>
      </c>
      <c r="BJ1325" s="14">
        <f t="shared" si="1675"/>
        <v>0.39631897239072039</v>
      </c>
      <c r="BK1325" s="14">
        <f t="shared" si="1676"/>
        <v>0.49604279114661554</v>
      </c>
      <c r="BL1325" s="14">
        <f t="shared" si="1677"/>
        <v>0.10698493423474106</v>
      </c>
      <c r="BM1325" s="14">
        <f t="shared" si="1678"/>
        <v>5.1177895912869108E-2</v>
      </c>
      <c r="BN1325" s="14">
        <f t="shared" si="1679"/>
        <v>0.94881812620594819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1.42592592592593</v>
      </c>
      <c r="F1326" s="10">
        <f>VLOOKUP(B1326,home!$B$2:$E$405,3,FALSE)</f>
        <v>1.46</v>
      </c>
      <c r="G1326" s="10">
        <f>VLOOKUP(C1326,away!$B$2:$E$405,4,FALSE)</f>
        <v>0.88</v>
      </c>
      <c r="H1326" s="10">
        <f>VLOOKUP(A1326,away!$A$2:$E$405,3,FALSE)</f>
        <v>1.34615384615385</v>
      </c>
      <c r="I1326" s="10">
        <f>VLOOKUP(C1326,away!$B$2:$E$405,3,FALSE)</f>
        <v>0.57999999999999996</v>
      </c>
      <c r="J1326" s="10">
        <f>VLOOKUP(B1326,home!$B$2:$E$405,4,FALSE)</f>
        <v>0.93</v>
      </c>
      <c r="K1326" s="12">
        <f t="shared" si="1624"/>
        <v>1.832029629629635</v>
      </c>
      <c r="L1326" s="12">
        <f t="shared" si="1625"/>
        <v>0.72611538461538672</v>
      </c>
      <c r="M1326" s="13">
        <f t="shared" si="1626"/>
        <v>7.7448272719620806E-2</v>
      </c>
      <c r="N1326" s="13">
        <f t="shared" si="1627"/>
        <v>0.14188753038598184</v>
      </c>
      <c r="O1326" s="13">
        <f t="shared" si="1628"/>
        <v>5.6236382333604819E-2</v>
      </c>
      <c r="P1326" s="13">
        <f t="shared" si="1629"/>
        <v>0.10302671869834458</v>
      </c>
      <c r="Q1326" s="13">
        <f t="shared" si="1630"/>
        <v>0.12997107987104697</v>
      </c>
      <c r="R1326" s="13">
        <f t="shared" si="1631"/>
        <v>2.0417051193771695E-2</v>
      </c>
      <c r="S1326" s="13">
        <f t="shared" si="1632"/>
        <v>3.4263206889631311E-2</v>
      </c>
      <c r="T1326" s="13">
        <f t="shared" si="1633"/>
        <v>9.4374000649442416E-2</v>
      </c>
      <c r="U1326" s="13">
        <f t="shared" si="1634"/>
        <v>3.7404642736654857E-2</v>
      </c>
      <c r="V1326" s="13">
        <f t="shared" si="1635"/>
        <v>5.0643490508255774E-3</v>
      </c>
      <c r="W1326" s="13">
        <f t="shared" si="1636"/>
        <v>7.9370289772905972E-2</v>
      </c>
      <c r="X1326" s="13">
        <f t="shared" si="1637"/>
        <v>5.7631988485488318E-2</v>
      </c>
      <c r="Y1326" s="13">
        <f t="shared" si="1638"/>
        <v>2.0923736742644937E-2</v>
      </c>
      <c r="Z1326" s="13">
        <f t="shared" si="1639"/>
        <v>4.9417116600925263E-3</v>
      </c>
      <c r="AA1326" s="13">
        <f t="shared" si="1640"/>
        <v>9.0533621823757592E-3</v>
      </c>
      <c r="AB1326" s="13">
        <f t="shared" si="1641"/>
        <v>8.2930138829404049E-3</v>
      </c>
      <c r="AC1326" s="13">
        <f t="shared" si="1642"/>
        <v>4.2105786120831974E-4</v>
      </c>
      <c r="AD1326" s="13">
        <f t="shared" si="1643"/>
        <v>3.6352180644063425E-2</v>
      </c>
      <c r="AE1326" s="13">
        <f t="shared" si="1644"/>
        <v>2.6395877629972128E-2</v>
      </c>
      <c r="AF1326" s="13">
        <f t="shared" si="1645"/>
        <v>9.5832264187739446E-3</v>
      </c>
      <c r="AG1326" s="13">
        <f t="shared" si="1646"/>
        <v>2.3195093789747934E-3</v>
      </c>
      <c r="AH1326" s="13">
        <f t="shared" si="1647"/>
        <v>8.970632156816065E-4</v>
      </c>
      <c r="AI1326" s="13">
        <f t="shared" si="1648"/>
        <v>1.6434463907795429E-3</v>
      </c>
      <c r="AJ1326" s="13">
        <f t="shared" si="1649"/>
        <v>1.5054212413080034E-3</v>
      </c>
      <c r="AK1326" s="13">
        <f t="shared" si="1650"/>
        <v>9.193254397166957E-4</v>
      </c>
      <c r="AL1326" s="13">
        <f t="shared" si="1651"/>
        <v>2.2404739730984977E-5</v>
      </c>
      <c r="AM1326" s="13">
        <f t="shared" si="1652"/>
        <v>1.3319654408314625E-2</v>
      </c>
      <c r="AN1326" s="13">
        <f t="shared" si="1653"/>
        <v>9.6716059836374057E-3</v>
      </c>
      <c r="AO1326" s="13">
        <f t="shared" si="1654"/>
        <v>3.5113509493286742E-3</v>
      </c>
      <c r="AP1326" s="13">
        <f t="shared" si="1655"/>
        <v>8.4988198169713139E-4</v>
      </c>
      <c r="AQ1326" s="13">
        <f t="shared" si="1656"/>
        <v>1.5427809550442491E-4</v>
      </c>
      <c r="AR1326" s="13">
        <f t="shared" si="1657"/>
        <v>1.3027428037579311E-4</v>
      </c>
      <c r="AS1326" s="13">
        <f t="shared" si="1658"/>
        <v>2.3866634162713146E-4</v>
      </c>
      <c r="AT1326" s="13">
        <f t="shared" si="1659"/>
        <v>2.1862190472810681E-4</v>
      </c>
      <c r="AU1326" s="13">
        <f t="shared" si="1660"/>
        <v>1.3350726904931963E-4</v>
      </c>
      <c r="AV1326" s="13">
        <f t="shared" si="1661"/>
        <v>6.1147318167322257E-5</v>
      </c>
      <c r="AW1326" s="13">
        <f t="shared" si="1662"/>
        <v>8.2789552329487706E-7</v>
      </c>
      <c r="AX1326" s="13">
        <f t="shared" si="1663"/>
        <v>4.0670002554098975E-3</v>
      </c>
      <c r="AY1326" s="13">
        <f t="shared" si="1664"/>
        <v>2.9531114546878338E-3</v>
      </c>
      <c r="AZ1326" s="13">
        <f t="shared" si="1665"/>
        <v>1.0721498298663801E-3</v>
      </c>
      <c r="BA1326" s="13">
        <f t="shared" si="1666"/>
        <v>2.5950149535958271E-4</v>
      </c>
      <c r="BB1326" s="13">
        <f t="shared" si="1667"/>
        <v>4.7107007027822851E-5</v>
      </c>
      <c r="BC1326" s="13">
        <f t="shared" si="1668"/>
        <v>6.8410245052174644E-6</v>
      </c>
      <c r="BD1326" s="13">
        <f t="shared" si="1669"/>
        <v>1.5765693200093612E-5</v>
      </c>
      <c r="BE1326" s="13">
        <f t="shared" si="1670"/>
        <v>2.8883217074221955E-5</v>
      </c>
      <c r="BF1326" s="13">
        <f t="shared" si="1671"/>
        <v>2.6457454739499604E-5</v>
      </c>
      <c r="BG1326" s="13">
        <f t="shared" si="1672"/>
        <v>1.6156947002449433E-5</v>
      </c>
      <c r="BH1326" s="13">
        <f t="shared" si="1673"/>
        <v>7.4000014082107658E-6</v>
      </c>
      <c r="BI1326" s="13">
        <f t="shared" si="1674"/>
        <v>2.7114043678286306E-6</v>
      </c>
      <c r="BJ1326" s="14">
        <f t="shared" si="1675"/>
        <v>0.63472190246463356</v>
      </c>
      <c r="BK1326" s="14">
        <f t="shared" si="1676"/>
        <v>0.22319912141404941</v>
      </c>
      <c r="BL1326" s="14">
        <f t="shared" si="1677"/>
        <v>0.13724930044857334</v>
      </c>
      <c r="BM1326" s="14">
        <f t="shared" si="1678"/>
        <v>0.46817271722581388</v>
      </c>
      <c r="BN1326" s="14">
        <f t="shared" si="1679"/>
        <v>0.52898703520237067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1.42592592592593</v>
      </c>
      <c r="F1327" s="10">
        <f>VLOOKUP(B1327,home!$B$2:$E$405,3,FALSE)</f>
        <v>0.97</v>
      </c>
      <c r="G1327" s="10">
        <f>VLOOKUP(C1327,away!$B$2:$E$405,4,FALSE)</f>
        <v>1.17</v>
      </c>
      <c r="H1327" s="10">
        <f>VLOOKUP(A1327,away!$A$2:$E$405,3,FALSE)</f>
        <v>1.34615384615385</v>
      </c>
      <c r="I1327" s="10">
        <f>VLOOKUP(C1327,away!$B$2:$E$405,3,FALSE)</f>
        <v>0.88</v>
      </c>
      <c r="J1327" s="10">
        <f>VLOOKUP(B1327,home!$B$2:$E$405,4,FALSE)</f>
        <v>0.5</v>
      </c>
      <c r="K1327" s="12">
        <f t="shared" si="1624"/>
        <v>1.6182833333333377</v>
      </c>
      <c r="L1327" s="12">
        <f t="shared" si="1625"/>
        <v>0.59230769230769398</v>
      </c>
      <c r="M1327" s="13">
        <f t="shared" si="1626"/>
        <v>0.10963583177546535</v>
      </c>
      <c r="N1327" s="13">
        <f t="shared" si="1627"/>
        <v>0.17742183929837313</v>
      </c>
      <c r="O1327" s="13">
        <f t="shared" si="1628"/>
        <v>6.4938146513160433E-2</v>
      </c>
      <c r="P1327" s="13">
        <f t="shared" si="1629"/>
        <v>0.10508832019980593</v>
      </c>
      <c r="Q1327" s="13">
        <f t="shared" si="1630"/>
        <v>0.14355940275295156</v>
      </c>
      <c r="R1327" s="13">
        <f t="shared" si="1631"/>
        <v>1.9231681851974491E-2</v>
      </c>
      <c r="S1327" s="13">
        <f t="shared" si="1632"/>
        <v>2.5182357956279725E-2</v>
      </c>
      <c r="T1327" s="13">
        <f t="shared" si="1633"/>
        <v>8.5031338553671565E-2</v>
      </c>
      <c r="U1327" s="13">
        <f t="shared" si="1634"/>
        <v>3.1122310213019536E-2</v>
      </c>
      <c r="V1327" s="13">
        <f t="shared" si="1635"/>
        <v>2.6819817465388866E-3</v>
      </c>
      <c r="W1327" s="13">
        <f t="shared" si="1636"/>
        <v>7.7439929606129901E-2</v>
      </c>
      <c r="X1327" s="13">
        <f t="shared" si="1637"/>
        <v>4.5868265997477072E-2</v>
      </c>
      <c r="Y1327" s="13">
        <f t="shared" si="1638"/>
        <v>1.3584063391560555E-2</v>
      </c>
      <c r="Z1327" s="13">
        <f t="shared" si="1639"/>
        <v>3.7970243656462567E-3</v>
      </c>
      <c r="AA1327" s="13">
        <f t="shared" si="1640"/>
        <v>6.1446612471859272E-3</v>
      </c>
      <c r="AB1327" s="13">
        <f t="shared" si="1641"/>
        <v>4.9719014426501144E-3</v>
      </c>
      <c r="AC1327" s="13">
        <f t="shared" si="1642"/>
        <v>1.6067110085387775E-4</v>
      </c>
      <c r="AD1327" s="13">
        <f t="shared" si="1643"/>
        <v>3.132993685402672E-2</v>
      </c>
      <c r="AE1327" s="13">
        <f t="shared" si="1644"/>
        <v>1.8556962598154342E-2</v>
      </c>
      <c r="AF1327" s="13">
        <f t="shared" si="1645"/>
        <v>5.4957158463764932E-3</v>
      </c>
      <c r="AG1327" s="13">
        <f t="shared" si="1646"/>
        <v>1.0850515901820288E-3</v>
      </c>
      <c r="AH1327" s="13">
        <f t="shared" si="1647"/>
        <v>5.6225168491300483E-4</v>
      </c>
      <c r="AI1327" s="13">
        <f t="shared" si="1648"/>
        <v>9.0988253083330297E-4</v>
      </c>
      <c r="AJ1327" s="13">
        <f t="shared" si="1649"/>
        <v>7.3622386746934575E-4</v>
      </c>
      <c r="AK1327" s="13">
        <f t="shared" si="1650"/>
        <v>3.9713960477595156E-4</v>
      </c>
      <c r="AL1327" s="13">
        <f t="shared" si="1651"/>
        <v>6.1602692550251121E-6</v>
      </c>
      <c r="AM1327" s="13">
        <f t="shared" si="1652"/>
        <v>1.0140142929051462E-2</v>
      </c>
      <c r="AN1327" s="13">
        <f t="shared" si="1653"/>
        <v>6.0060846579766524E-3</v>
      </c>
      <c r="AO1327" s="13">
        <f t="shared" si="1654"/>
        <v>1.7787250717853983E-3</v>
      </c>
      <c r="AP1327" s="13">
        <f t="shared" si="1655"/>
        <v>3.5118418083968225E-4</v>
      </c>
      <c r="AQ1327" s="13">
        <f t="shared" si="1656"/>
        <v>5.2002272932030005E-5</v>
      </c>
      <c r="AR1327" s="13">
        <f t="shared" si="1657"/>
        <v>6.6605199597386935E-5</v>
      </c>
      <c r="AS1327" s="13">
        <f t="shared" si="1658"/>
        <v>1.0778608442179162E-4</v>
      </c>
      <c r="AT1327" s="13">
        <f t="shared" si="1659"/>
        <v>8.7214211992522761E-5</v>
      </c>
      <c r="AU1327" s="13">
        <f t="shared" si="1660"/>
        <v>4.7045768565766714E-5</v>
      </c>
      <c r="AV1327" s="13">
        <f t="shared" si="1661"/>
        <v>1.9033345793459424E-5</v>
      </c>
      <c r="AW1327" s="13">
        <f t="shared" si="1662"/>
        <v>1.6402087648450378E-7</v>
      </c>
      <c r="AX1327" s="13">
        <f t="shared" si="1663"/>
        <v>2.7349373832836498E-3</v>
      </c>
      <c r="AY1327" s="13">
        <f t="shared" si="1664"/>
        <v>1.6199244500987818E-3</v>
      </c>
      <c r="AZ1327" s="13">
        <f t="shared" si="1665"/>
        <v>4.7974685637540979E-4</v>
      </c>
      <c r="BA1327" s="13">
        <f t="shared" si="1666"/>
        <v>9.4719251130529917E-5</v>
      </c>
      <c r="BB1327" s="13">
        <f t="shared" si="1667"/>
        <v>1.4025735263559273E-5</v>
      </c>
      <c r="BC1327" s="13">
        <f t="shared" si="1668"/>
        <v>1.6615101773754883E-6</v>
      </c>
      <c r="BD1327" s="13">
        <f t="shared" si="1669"/>
        <v>6.5751286782035996E-6</v>
      </c>
      <c r="BE1327" s="13">
        <f t="shared" si="1670"/>
        <v>1.0640421154458945E-5</v>
      </c>
      <c r="BF1327" s="13">
        <f t="shared" si="1671"/>
        <v>8.6096081069541946E-6</v>
      </c>
      <c r="BG1327" s="13">
        <f t="shared" si="1672"/>
        <v>4.6442617686718546E-6</v>
      </c>
      <c r="BH1327" s="13">
        <f t="shared" si="1673"/>
        <v>1.8789328539697174E-6</v>
      </c>
      <c r="BI1327" s="13">
        <f t="shared" si="1674"/>
        <v>6.0812914440632679E-7</v>
      </c>
      <c r="BJ1327" s="14">
        <f t="shared" si="1675"/>
        <v>0.62264566078781802</v>
      </c>
      <c r="BK1327" s="14">
        <f t="shared" si="1676"/>
        <v>0.24437524749829756</v>
      </c>
      <c r="BL1327" s="14">
        <f t="shared" si="1677"/>
        <v>0.12937484004805966</v>
      </c>
      <c r="BM1327" s="14">
        <f t="shared" si="1678"/>
        <v>0.37869778987886837</v>
      </c>
      <c r="BN1327" s="14">
        <f t="shared" si="1679"/>
        <v>0.61987522239173098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1.2931034482758601</v>
      </c>
      <c r="F1328" s="10">
        <f>VLOOKUP(B1328,home!$B$2:$E$405,3,FALSE)</f>
        <v>1.03</v>
      </c>
      <c r="G1328" s="10">
        <f>VLOOKUP(C1328,away!$B$2:$E$405,4,FALSE)</f>
        <v>1.55</v>
      </c>
      <c r="H1328" s="10">
        <f>VLOOKUP(A1328,away!$A$2:$E$405,3,FALSE)</f>
        <v>1.13793103448276</v>
      </c>
      <c r="I1328" s="10">
        <f>VLOOKUP(C1328,away!$B$2:$E$405,3,FALSE)</f>
        <v>1.8</v>
      </c>
      <c r="J1328" s="10">
        <f>VLOOKUP(B1328,home!$B$2:$E$405,4,FALSE)</f>
        <v>1.76</v>
      </c>
      <c r="K1328" s="12">
        <f t="shared" si="1624"/>
        <v>2.0644396551724107</v>
      </c>
      <c r="L1328" s="12">
        <f t="shared" si="1625"/>
        <v>3.6049655172413839</v>
      </c>
      <c r="M1328" s="13">
        <f t="shared" si="1626"/>
        <v>3.4499167715654304E-3</v>
      </c>
      <c r="N1328" s="13">
        <f t="shared" si="1627"/>
        <v>7.1221449902640526E-3</v>
      </c>
      <c r="O1328" s="13">
        <f t="shared" si="1628"/>
        <v>1.2436830998846099E-2</v>
      </c>
      <c r="P1328" s="13">
        <f t="shared" si="1629"/>
        <v>2.5675087098695384E-2</v>
      </c>
      <c r="Q1328" s="13">
        <f t="shared" si="1630"/>
        <v>7.3516192738943189E-3</v>
      </c>
      <c r="R1328" s="13">
        <f t="shared" si="1631"/>
        <v>2.241717344729946E-2</v>
      </c>
      <c r="S1328" s="13">
        <f t="shared" si="1632"/>
        <v>4.7770000059050133E-2</v>
      </c>
      <c r="T1328" s="13">
        <f t="shared" si="1633"/>
        <v>2.6502333978276161E-2</v>
      </c>
      <c r="U1328" s="13">
        <f t="shared" si="1634"/>
        <v>4.6278901821483011E-2</v>
      </c>
      <c r="V1328" s="13">
        <f t="shared" si="1635"/>
        <v>3.9501723066665322E-2</v>
      </c>
      <c r="W1328" s="13">
        <f t="shared" si="1636"/>
        <v>5.0589914529190786E-3</v>
      </c>
      <c r="X1328" s="13">
        <f t="shared" si="1637"/>
        <v>1.8237489739792168E-2</v>
      </c>
      <c r="Y1328" s="13">
        <f t="shared" si="1638"/>
        <v>3.2872760816497162E-2</v>
      </c>
      <c r="Z1328" s="13">
        <f t="shared" si="1639"/>
        <v>2.6937712423844566E-2</v>
      </c>
      <c r="AA1328" s="13">
        <f t="shared" si="1640"/>
        <v>5.5611281747415225E-2</v>
      </c>
      <c r="AB1328" s="13">
        <f t="shared" si="1641"/>
        <v>5.7403067657164852E-2</v>
      </c>
      <c r="AC1328" s="13">
        <f t="shared" si="1642"/>
        <v>1.8373816084571983E-2</v>
      </c>
      <c r="AD1328" s="13">
        <f t="shared" si="1643"/>
        <v>2.6109956426461091E-3</v>
      </c>
      <c r="AE1328" s="13">
        <f t="shared" si="1644"/>
        <v>9.4125492574067306E-3</v>
      </c>
      <c r="AF1328" s="13">
        <f t="shared" si="1645"/>
        <v>1.6965957751143634E-2</v>
      </c>
      <c r="AG1328" s="13">
        <f t="shared" si="1646"/>
        <v>2.0387230886615655E-2</v>
      </c>
      <c r="AH1328" s="13">
        <f t="shared" si="1647"/>
        <v>2.4277381100331119E-2</v>
      </c>
      <c r="AI1328" s="13">
        <f t="shared" si="1648"/>
        <v>5.0119188267256767E-2</v>
      </c>
      <c r="AJ1328" s="13">
        <f t="shared" si="1649"/>
        <v>5.1734019871988363E-2</v>
      </c>
      <c r="AK1328" s="13">
        <f t="shared" si="1650"/>
        <v>3.5600587381736763E-2</v>
      </c>
      <c r="AL1328" s="13">
        <f t="shared" si="1651"/>
        <v>5.4696893814367032E-3</v>
      </c>
      <c r="AM1328" s="13">
        <f t="shared" si="1652"/>
        <v>1.0780485888321999E-3</v>
      </c>
      <c r="AN1328" s="13">
        <f t="shared" si="1653"/>
        <v>3.8863279886508155E-3</v>
      </c>
      <c r="AO1328" s="13">
        <f t="shared" si="1654"/>
        <v>7.0050391938881289E-3</v>
      </c>
      <c r="AP1328" s="13">
        <f t="shared" si="1655"/>
        <v>8.4176415802970275E-3</v>
      </c>
      <c r="AQ1328" s="13">
        <f t="shared" si="1656"/>
        <v>7.5863269083670136E-3</v>
      </c>
      <c r="AR1328" s="13">
        <f t="shared" si="1657"/>
        <v>1.7503824343124273E-2</v>
      </c>
      <c r="AS1328" s="13">
        <f t="shared" si="1658"/>
        <v>3.6135589091117915E-2</v>
      </c>
      <c r="AT1328" s="13">
        <f t="shared" si="1659"/>
        <v>3.7299871541359705E-2</v>
      </c>
      <c r="AU1328" s="13">
        <f t="shared" si="1660"/>
        <v>2.5667777980939947E-2</v>
      </c>
      <c r="AV1328" s="13">
        <f t="shared" si="1661"/>
        <v>1.3247394681003418E-2</v>
      </c>
      <c r="AW1328" s="13">
        <f t="shared" si="1662"/>
        <v>1.1307418617286513E-3</v>
      </c>
      <c r="AX1328" s="13">
        <f t="shared" si="1663"/>
        <v>3.7092770949797508E-4</v>
      </c>
      <c r="AY1328" s="13">
        <f t="shared" si="1664"/>
        <v>1.3371816021295296E-3</v>
      </c>
      <c r="AZ1328" s="13">
        <f t="shared" si="1665"/>
        <v>2.410246782983272E-3</v>
      </c>
      <c r="BA1328" s="13">
        <f t="shared" si="1666"/>
        <v>2.8962855135655566E-3</v>
      </c>
      <c r="BB1328" s="13">
        <f t="shared" si="1667"/>
        <v>2.6102523511223963E-3</v>
      </c>
      <c r="BC1328" s="13">
        <f t="shared" si="1668"/>
        <v>1.8819739434188971E-3</v>
      </c>
      <c r="BD1328" s="13">
        <f t="shared" si="1669"/>
        <v>1.051678052946888E-2</v>
      </c>
      <c r="BE1328" s="13">
        <f t="shared" si="1670"/>
        <v>2.1711258769780657E-2</v>
      </c>
      <c r="BF1328" s="13">
        <f t="shared" si="1671"/>
        <v>2.2410791784022485E-2</v>
      </c>
      <c r="BG1328" s="13">
        <f t="shared" si="1672"/>
        <v>1.5421909087582689E-2</v>
      </c>
      <c r="BH1328" s="13">
        <f t="shared" si="1673"/>
        <v>7.9594001697173688E-3</v>
      </c>
      <c r="BI1328" s="13">
        <f t="shared" si="1674"/>
        <v>3.2863402683501099E-3</v>
      </c>
      <c r="BJ1328" s="14">
        <f t="shared" si="1675"/>
        <v>0.18600232595220789</v>
      </c>
      <c r="BK1328" s="14">
        <f t="shared" si="1676"/>
        <v>0.1415774140641145</v>
      </c>
      <c r="BL1328" s="14">
        <f t="shared" si="1677"/>
        <v>0.5670393705399891</v>
      </c>
      <c r="BM1328" s="14">
        <f t="shared" si="1678"/>
        <v>0.84289761065919067</v>
      </c>
      <c r="BN1328" s="14">
        <f t="shared" si="1679"/>
        <v>7.8452772580564739E-2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1.2931034482758601</v>
      </c>
      <c r="F1329" s="10">
        <f>VLOOKUP(B1329,home!$B$2:$E$405,3,FALSE)</f>
        <v>0.39</v>
      </c>
      <c r="G1329" s="10">
        <f>VLOOKUP(C1329,away!$B$2:$E$405,4,FALSE)</f>
        <v>0.77</v>
      </c>
      <c r="H1329" s="10">
        <f>VLOOKUP(A1329,away!$A$2:$E$405,3,FALSE)</f>
        <v>1.13793103448276</v>
      </c>
      <c r="I1329" s="10">
        <f>VLOOKUP(C1329,away!$B$2:$E$405,3,FALSE)</f>
        <v>1.55</v>
      </c>
      <c r="J1329" s="10">
        <f>VLOOKUP(B1329,home!$B$2:$E$405,4,FALSE)</f>
        <v>1.54</v>
      </c>
      <c r="K1329" s="12">
        <f t="shared" si="1624"/>
        <v>0.38831896551724077</v>
      </c>
      <c r="L1329" s="12">
        <f t="shared" si="1625"/>
        <v>2.7162413793103481</v>
      </c>
      <c r="M1329" s="13">
        <f t="shared" si="1626"/>
        <v>4.4844230223552356E-2</v>
      </c>
      <c r="N1329" s="13">
        <f t="shared" si="1627"/>
        <v>1.7413865089826831E-2</v>
      </c>
      <c r="O1329" s="13">
        <f t="shared" si="1628"/>
        <v>0.12180775375653263</v>
      </c>
      <c r="P1329" s="13">
        <f t="shared" si="1629"/>
        <v>4.7300260930715536E-2</v>
      </c>
      <c r="Q1329" s="13">
        <f t="shared" si="1630"/>
        <v>3.381067038669174E-3</v>
      </c>
      <c r="R1329" s="13">
        <f t="shared" si="1631"/>
        <v>0.16542963053716978</v>
      </c>
      <c r="S1329" s="13">
        <f t="shared" si="1632"/>
        <v>1.2472700908012968E-2</v>
      </c>
      <c r="T1329" s="13">
        <f t="shared" si="1633"/>
        <v>9.1837941966555099E-3</v>
      </c>
      <c r="U1329" s="13">
        <f t="shared" si="1634"/>
        <v>6.4239462996093094E-2</v>
      </c>
      <c r="V1329" s="13">
        <f t="shared" si="1635"/>
        <v>1.4617562579493379E-3</v>
      </c>
      <c r="W1329" s="13">
        <f t="shared" si="1636"/>
        <v>4.3764415160015159E-4</v>
      </c>
      <c r="X1329" s="13">
        <f t="shared" si="1637"/>
        <v>1.1887471539895026E-3</v>
      </c>
      <c r="Y1329" s="13">
        <f t="shared" si="1638"/>
        <v>1.6144621046018492E-3</v>
      </c>
      <c r="Z1329" s="13">
        <f t="shared" si="1639"/>
        <v>0.1497822692763611</v>
      </c>
      <c r="AA1329" s="13">
        <f t="shared" si="1640"/>
        <v>5.8163295858221317E-2</v>
      </c>
      <c r="AB1329" s="13">
        <f t="shared" si="1641"/>
        <v>1.1292955439368859E-2</v>
      </c>
      <c r="AC1329" s="13">
        <f t="shared" si="1642"/>
        <v>9.6363361676398952E-5</v>
      </c>
      <c r="AD1329" s="13">
        <f t="shared" si="1643"/>
        <v>4.2486381053510326E-5</v>
      </c>
      <c r="AE1329" s="13">
        <f t="shared" si="1644"/>
        <v>1.154032662746919E-4</v>
      </c>
      <c r="AF1329" s="13">
        <f t="shared" si="1645"/>
        <v>1.567315635814443E-4</v>
      </c>
      <c r="AG1329" s="13">
        <f t="shared" si="1646"/>
        <v>1.4190691948130993E-4</v>
      </c>
      <c r="AH1329" s="13">
        <f t="shared" si="1647"/>
        <v>0.10171119942386427</v>
      </c>
      <c r="AI1329" s="13">
        <f t="shared" si="1648"/>
        <v>3.9496387741792732E-2</v>
      </c>
      <c r="AJ1329" s="13">
        <f t="shared" si="1649"/>
        <v>7.6685982147803927E-3</v>
      </c>
      <c r="AK1329" s="13">
        <f t="shared" si="1650"/>
        <v>9.9262070857696083E-4</v>
      </c>
      <c r="AL1329" s="13">
        <f t="shared" si="1651"/>
        <v>4.0656397745997673E-6</v>
      </c>
      <c r="AM1329" s="13">
        <f t="shared" si="1652"/>
        <v>3.2996535078540874E-6</v>
      </c>
      <c r="AN1329" s="13">
        <f t="shared" si="1653"/>
        <v>8.9626553954198131E-6</v>
      </c>
      <c r="AO1329" s="13">
        <f t="shared" si="1654"/>
        <v>1.2172367726769226E-5</v>
      </c>
      <c r="AP1329" s="13">
        <f t="shared" si="1655"/>
        <v>1.1021029634544135E-5</v>
      </c>
      <c r="AQ1329" s="13">
        <f t="shared" si="1656"/>
        <v>7.483944183988597E-6</v>
      </c>
      <c r="AR1329" s="13">
        <f t="shared" si="1657"/>
        <v>5.5254433722877368E-2</v>
      </c>
      <c r="AS1329" s="13">
        <f t="shared" si="1658"/>
        <v>2.1456344543508674E-2</v>
      </c>
      <c r="AT1329" s="13">
        <f t="shared" si="1659"/>
        <v>4.1659527584583913E-3</v>
      </c>
      <c r="AU1329" s="13">
        <f t="shared" si="1660"/>
        <v>5.3923948851941964E-4</v>
      </c>
      <c r="AV1329" s="13">
        <f t="shared" si="1661"/>
        <v>5.2349230086976744E-5</v>
      </c>
      <c r="AW1329" s="13">
        <f t="shared" si="1662"/>
        <v>1.1911963629447202E-7</v>
      </c>
      <c r="AX1329" s="13">
        <f t="shared" si="1663"/>
        <v>2.1355300612253891E-7</v>
      </c>
      <c r="AY1329" s="13">
        <f t="shared" si="1664"/>
        <v>5.8006151190615616E-7</v>
      </c>
      <c r="AZ1329" s="13">
        <f t="shared" si="1665"/>
        <v>7.8779354059241195E-7</v>
      </c>
      <c r="BA1329" s="13">
        <f t="shared" si="1666"/>
        <v>7.1327913777017194E-7</v>
      </c>
      <c r="BB1329" s="13">
        <f t="shared" si="1667"/>
        <v>4.8435957725253692E-7</v>
      </c>
      <c r="BC1329" s="13">
        <f t="shared" si="1668"/>
        <v>2.631275052397215E-7</v>
      </c>
      <c r="BD1329" s="13">
        <f t="shared" si="1669"/>
        <v>2.5014063211406777E-2</v>
      </c>
      <c r="BE1329" s="13">
        <f t="shared" si="1670"/>
        <v>9.7134351496363461E-3</v>
      </c>
      <c r="BF1329" s="13">
        <f t="shared" si="1671"/>
        <v>1.8859555444627955E-3</v>
      </c>
      <c r="BG1329" s="13">
        <f t="shared" si="1672"/>
        <v>2.4411743534576586E-4</v>
      </c>
      <c r="BH1329" s="13">
        <f t="shared" si="1673"/>
        <v>2.3698857489547418E-5</v>
      </c>
      <c r="BI1329" s="13">
        <f t="shared" si="1674"/>
        <v>1.8405431648563144E-6</v>
      </c>
      <c r="BJ1329" s="14">
        <f t="shared" si="1675"/>
        <v>3.3722089690461442E-2</v>
      </c>
      <c r="BK1329" s="14">
        <f t="shared" si="1676"/>
        <v>0.10617995738319312</v>
      </c>
      <c r="BL1329" s="14">
        <f t="shared" si="1677"/>
        <v>0.68915333516135702</v>
      </c>
      <c r="BM1329" s="14">
        <f t="shared" si="1678"/>
        <v>0.5786603829930308</v>
      </c>
      <c r="BN1329" s="14">
        <f t="shared" si="1679"/>
        <v>0.40017680757646629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1.2931034482758601</v>
      </c>
      <c r="F1330" s="10">
        <f>VLOOKUP(B1330,home!$B$2:$E$405,3,FALSE)</f>
        <v>0.57999999999999996</v>
      </c>
      <c r="G1330" s="10">
        <f>VLOOKUP(C1330,away!$B$2:$E$405,4,FALSE)</f>
        <v>0.39</v>
      </c>
      <c r="H1330" s="10">
        <f>VLOOKUP(A1330,away!$A$2:$E$405,3,FALSE)</f>
        <v>1.13793103448276</v>
      </c>
      <c r="I1330" s="10">
        <f>VLOOKUP(C1330,away!$B$2:$E$405,3,FALSE)</f>
        <v>0.39</v>
      </c>
      <c r="J1330" s="10">
        <f>VLOOKUP(B1330,home!$B$2:$E$405,4,FALSE)</f>
        <v>1.32</v>
      </c>
      <c r="K1330" s="12">
        <f t="shared" si="1624"/>
        <v>0.29249999999999954</v>
      </c>
      <c r="L1330" s="12">
        <f t="shared" si="1625"/>
        <v>0.58580689655172491</v>
      </c>
      <c r="M1330" s="13">
        <f t="shared" si="1626"/>
        <v>0.41548577690349797</v>
      </c>
      <c r="N1330" s="13">
        <f t="shared" si="1627"/>
        <v>0.12152958974427297</v>
      </c>
      <c r="O1330" s="13">
        <f t="shared" si="1628"/>
        <v>0.24339443352922049</v>
      </c>
      <c r="P1330" s="13">
        <f t="shared" si="1629"/>
        <v>7.1192871807296887E-2</v>
      </c>
      <c r="Q1330" s="13">
        <f t="shared" si="1630"/>
        <v>1.7773702500099894E-2</v>
      </c>
      <c r="R1330" s="13">
        <f t="shared" si="1631"/>
        <v>7.1291068871858862E-2</v>
      </c>
      <c r="S1330" s="13">
        <f t="shared" si="1632"/>
        <v>3.0496982555839776E-3</v>
      </c>
      <c r="T1330" s="13">
        <f t="shared" si="1633"/>
        <v>1.0411957501817152E-2</v>
      </c>
      <c r="U1330" s="13">
        <f t="shared" si="1634"/>
        <v>2.0852637645018685E-2</v>
      </c>
      <c r="V1330" s="13">
        <f t="shared" si="1635"/>
        <v>5.8062363791992828E-5</v>
      </c>
      <c r="W1330" s="13">
        <f t="shared" si="1636"/>
        <v>1.7329359937597367E-3</v>
      </c>
      <c r="X1330" s="13">
        <f t="shared" si="1637"/>
        <v>1.0151658564271707E-3</v>
      </c>
      <c r="Y1330" s="13">
        <f t="shared" si="1638"/>
        <v>2.9734557991943731E-4</v>
      </c>
      <c r="Z1330" s="13">
        <f t="shared" si="1639"/>
        <v>1.3920933269226306E-2</v>
      </c>
      <c r="AA1330" s="13">
        <f t="shared" si="1640"/>
        <v>4.071872981248688E-3</v>
      </c>
      <c r="AB1330" s="13">
        <f t="shared" si="1641"/>
        <v>5.9551142350761966E-4</v>
      </c>
      <c r="AC1330" s="13">
        <f t="shared" si="1642"/>
        <v>6.2180624645546975E-7</v>
      </c>
      <c r="AD1330" s="13">
        <f t="shared" si="1643"/>
        <v>1.2672094454368055E-4</v>
      </c>
      <c r="AE1330" s="13">
        <f t="shared" si="1644"/>
        <v>7.4234003251236744E-5</v>
      </c>
      <c r="AF1330" s="13">
        <f t="shared" si="1645"/>
        <v>2.174339553160882E-5</v>
      </c>
      <c r="AG1330" s="13">
        <f t="shared" si="1646"/>
        <v>4.2458103522894688E-6</v>
      </c>
      <c r="AH1330" s="13">
        <f t="shared" si="1647"/>
        <v>2.0387446788872796E-3</v>
      </c>
      <c r="AI1330" s="13">
        <f t="shared" si="1648"/>
        <v>5.9633281857452835E-4</v>
      </c>
      <c r="AJ1330" s="13">
        <f t="shared" si="1649"/>
        <v>8.7213674716524629E-5</v>
      </c>
      <c r="AK1330" s="13">
        <f t="shared" si="1650"/>
        <v>8.5033332848611382E-6</v>
      </c>
      <c r="AL1330" s="13">
        <f t="shared" si="1651"/>
        <v>4.2618231336628994E-9</v>
      </c>
      <c r="AM1330" s="13">
        <f t="shared" si="1652"/>
        <v>7.4131752558053057E-6</v>
      </c>
      <c r="AN1330" s="13">
        <f t="shared" si="1653"/>
        <v>4.342689190197345E-6</v>
      </c>
      <c r="AO1330" s="13">
        <f t="shared" si="1654"/>
        <v>1.271988638599115E-6</v>
      </c>
      <c r="AP1330" s="13">
        <f t="shared" si="1655"/>
        <v>2.4837990560893371E-7</v>
      </c>
      <c r="AQ1330" s="13">
        <f t="shared" si="1656"/>
        <v>3.6375665417644944E-8</v>
      </c>
      <c r="AR1330" s="13">
        <f t="shared" si="1657"/>
        <v>2.3886213864006013E-4</v>
      </c>
      <c r="AS1330" s="13">
        <f t="shared" si="1658"/>
        <v>6.9867175552217484E-5</v>
      </c>
      <c r="AT1330" s="13">
        <f t="shared" si="1659"/>
        <v>1.021807442451179E-5</v>
      </c>
      <c r="AU1330" s="13">
        <f t="shared" si="1660"/>
        <v>9.9626225638989793E-7</v>
      </c>
      <c r="AV1330" s="13">
        <f t="shared" si="1661"/>
        <v>7.2851677498511172E-8</v>
      </c>
      <c r="AW1330" s="13">
        <f t="shared" si="1662"/>
        <v>2.0284918741615149E-11</v>
      </c>
      <c r="AX1330" s="13">
        <f t="shared" si="1663"/>
        <v>3.6139229372050771E-7</v>
      </c>
      <c r="AY1330" s="13">
        <f t="shared" si="1664"/>
        <v>2.1170609802212004E-7</v>
      </c>
      <c r="AZ1330" s="13">
        <f t="shared" si="1665"/>
        <v>6.2009446131706688E-8</v>
      </c>
      <c r="BA1330" s="13">
        <f t="shared" si="1666"/>
        <v>1.2108520398435486E-8</v>
      </c>
      <c r="BB1330" s="13">
        <f t="shared" si="1667"/>
        <v>1.7733136891101864E-9</v>
      </c>
      <c r="BC1330" s="13">
        <f t="shared" si="1668"/>
        <v>2.0776387776606582E-10</v>
      </c>
      <c r="BD1330" s="13">
        <f t="shared" si="1669"/>
        <v>2.3321181356740239E-5</v>
      </c>
      <c r="BE1330" s="13">
        <f t="shared" si="1670"/>
        <v>6.8214455468465089E-6</v>
      </c>
      <c r="BF1330" s="13">
        <f t="shared" si="1671"/>
        <v>9.9763641122630035E-7</v>
      </c>
      <c r="BG1330" s="13">
        <f t="shared" si="1672"/>
        <v>9.7269550094564127E-8</v>
      </c>
      <c r="BH1330" s="13">
        <f t="shared" si="1673"/>
        <v>7.1128358506649907E-9</v>
      </c>
      <c r="BI1330" s="13">
        <f t="shared" si="1674"/>
        <v>4.1610089726390157E-10</v>
      </c>
      <c r="BJ1330" s="14">
        <f t="shared" si="1675"/>
        <v>0.1530016031360667</v>
      </c>
      <c r="BK1330" s="14">
        <f t="shared" si="1676"/>
        <v>0.48978724710433841</v>
      </c>
      <c r="BL1330" s="14">
        <f t="shared" si="1677"/>
        <v>0.34328758052066988</v>
      </c>
      <c r="BM1330" s="14">
        <f t="shared" si="1678"/>
        <v>5.9329708988241095E-2</v>
      </c>
      <c r="BN1330" s="14">
        <f t="shared" si="1679"/>
        <v>0.94066744335624719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1.56944444444444</v>
      </c>
      <c r="F1331" s="10">
        <f>VLOOKUP(B1331,home!$B$2:$E$405,3,FALSE)</f>
        <v>1.57</v>
      </c>
      <c r="G1331" s="10">
        <f>VLOOKUP(C1331,away!$B$2:$E$405,4,FALSE)</f>
        <v>0.51</v>
      </c>
      <c r="H1331" s="10">
        <f>VLOOKUP(A1331,away!$A$2:$E$405,3,FALSE)</f>
        <v>1.0833333333333299</v>
      </c>
      <c r="I1331" s="10">
        <f>VLOOKUP(C1331,away!$B$2:$E$405,3,FALSE)</f>
        <v>1.52</v>
      </c>
      <c r="J1331" s="10">
        <f>VLOOKUP(B1331,home!$B$2:$E$405,4,FALSE)</f>
        <v>1.23</v>
      </c>
      <c r="K1331" s="12">
        <f t="shared" si="1624"/>
        <v>1.2566541666666631</v>
      </c>
      <c r="L1331" s="12">
        <f t="shared" si="1625"/>
        <v>2.0253999999999936</v>
      </c>
      <c r="M1331" s="13">
        <f t="shared" si="1626"/>
        <v>3.7551041430096889E-2</v>
      </c>
      <c r="N1331" s="13">
        <f t="shared" si="1627"/>
        <v>4.718867267580374E-2</v>
      </c>
      <c r="O1331" s="13">
        <f t="shared" si="1628"/>
        <v>7.6055879312518004E-2</v>
      </c>
      <c r="P1331" s="13">
        <f t="shared" si="1629"/>
        <v>9.5575937637572606E-2</v>
      </c>
      <c r="Q1331" s="13">
        <f t="shared" si="1630"/>
        <v>2.9649921068759043E-2</v>
      </c>
      <c r="R1331" s="13">
        <f t="shared" si="1631"/>
        <v>7.7021788979786759E-2</v>
      </c>
      <c r="S1331" s="13">
        <f t="shared" si="1632"/>
        <v>6.0815622599349035E-2</v>
      </c>
      <c r="T1331" s="13">
        <f t="shared" si="1633"/>
        <v>6.005295013266438E-2</v>
      </c>
      <c r="U1331" s="13">
        <f t="shared" si="1634"/>
        <v>9.6789752045569485E-2</v>
      </c>
      <c r="V1331" s="13">
        <f t="shared" si="1635"/>
        <v>1.7198842877384511E-2</v>
      </c>
      <c r="W1331" s="13">
        <f t="shared" si="1636"/>
        <v>1.2419898950797908E-2</v>
      </c>
      <c r="X1331" s="13">
        <f t="shared" si="1637"/>
        <v>2.5155263334946002E-2</v>
      </c>
      <c r="Y1331" s="13">
        <f t="shared" si="1638"/>
        <v>2.5474735179299744E-2</v>
      </c>
      <c r="Z1331" s="13">
        <f t="shared" si="1639"/>
        <v>5.1999977133219862E-2</v>
      </c>
      <c r="AA1331" s="13">
        <f t="shared" si="1640"/>
        <v>6.534598793103194E-2</v>
      </c>
      <c r="AB1331" s="13">
        <f t="shared" si="1641"/>
        <v>4.1058654004240386E-2</v>
      </c>
      <c r="AC1331" s="13">
        <f t="shared" si="1642"/>
        <v>2.7359353290961966E-3</v>
      </c>
      <c r="AD1331" s="13">
        <f t="shared" si="1643"/>
        <v>3.9018794415247777E-3</v>
      </c>
      <c r="AE1331" s="13">
        <f t="shared" si="1644"/>
        <v>7.9028666208642608E-3</v>
      </c>
      <c r="AF1331" s="13">
        <f t="shared" si="1645"/>
        <v>8.0032330269492122E-3</v>
      </c>
      <c r="AG1331" s="13">
        <f t="shared" si="1646"/>
        <v>5.4032493909276277E-3</v>
      </c>
      <c r="AH1331" s="13">
        <f t="shared" si="1647"/>
        <v>2.6330188421405804E-2</v>
      </c>
      <c r="AI1331" s="13">
        <f t="shared" si="1648"/>
        <v>3.3087940988877927E-2</v>
      </c>
      <c r="AJ1331" s="13">
        <f t="shared" si="1649"/>
        <v>2.079004945504706E-2</v>
      </c>
      <c r="AK1331" s="13">
        <f t="shared" si="1650"/>
        <v>8.7086340909636236E-3</v>
      </c>
      <c r="AL1331" s="13">
        <f t="shared" si="1651"/>
        <v>2.785430970066762E-4</v>
      </c>
      <c r="AM1331" s="13">
        <f t="shared" si="1652"/>
        <v>9.8066261160462175E-4</v>
      </c>
      <c r="AN1331" s="13">
        <f t="shared" si="1653"/>
        <v>1.9862340535439947E-3</v>
      </c>
      <c r="AO1331" s="13">
        <f t="shared" si="1654"/>
        <v>2.0114592260239979E-3</v>
      </c>
      <c r="AP1331" s="13">
        <f t="shared" si="1655"/>
        <v>1.358003172129664E-3</v>
      </c>
      <c r="AQ1331" s="13">
        <f t="shared" si="1656"/>
        <v>6.876249062078534E-4</v>
      </c>
      <c r="AR1331" s="13">
        <f t="shared" si="1657"/>
        <v>1.0665832725743023E-2</v>
      </c>
      <c r="AS1331" s="13">
        <f t="shared" si="1658"/>
        <v>1.3403263135774621E-2</v>
      </c>
      <c r="AT1331" s="13">
        <f t="shared" si="1659"/>
        <v>8.4216332332504324E-3</v>
      </c>
      <c r="AU1331" s="13">
        <f t="shared" si="1660"/>
        <v>3.5276934975675312E-3</v>
      </c>
      <c r="AV1331" s="13">
        <f t="shared" si="1661"/>
        <v>1.1082726831102832E-3</v>
      </c>
      <c r="AW1331" s="13">
        <f t="shared" si="1662"/>
        <v>1.9693208567304787E-5</v>
      </c>
      <c r="AX1331" s="13">
        <f t="shared" si="1663"/>
        <v>2.0539229282785982E-4</v>
      </c>
      <c r="AY1331" s="13">
        <f t="shared" si="1664"/>
        <v>4.16001549893546E-4</v>
      </c>
      <c r="AZ1331" s="13">
        <f t="shared" si="1665"/>
        <v>4.2128476957719278E-4</v>
      </c>
      <c r="BA1331" s="13">
        <f t="shared" si="1666"/>
        <v>2.844233907672145E-4</v>
      </c>
      <c r="BB1331" s="13">
        <f t="shared" si="1667"/>
        <v>1.4401778391497867E-4</v>
      </c>
      <c r="BC1331" s="13">
        <f t="shared" si="1668"/>
        <v>5.8338723908279339E-5</v>
      </c>
      <c r="BD1331" s="13">
        <f t="shared" si="1669"/>
        <v>3.6004296004533121E-3</v>
      </c>
      <c r="BE1331" s="13">
        <f t="shared" si="1670"/>
        <v>4.5244948591996433E-3</v>
      </c>
      <c r="BF1331" s="13">
        <f t="shared" si="1671"/>
        <v>2.8428626584375647E-3</v>
      </c>
      <c r="BG1331" s="13">
        <f t="shared" si="1672"/>
        <v>1.1908317349955439E-3</v>
      </c>
      <c r="BH1331" s="13">
        <f t="shared" si="1673"/>
        <v>3.7411591539526047E-4</v>
      </c>
      <c r="BI1331" s="13">
        <f t="shared" si="1674"/>
        <v>9.4026864779553465E-5</v>
      </c>
      <c r="BJ1331" s="14">
        <f t="shared" si="1675"/>
        <v>0.23370611230293592</v>
      </c>
      <c r="BK1331" s="14">
        <f t="shared" si="1676"/>
        <v>0.21457192452039944</v>
      </c>
      <c r="BL1331" s="14">
        <f t="shared" si="1677"/>
        <v>0.4949423321381477</v>
      </c>
      <c r="BM1331" s="14">
        <f t="shared" si="1678"/>
        <v>0.63178079664883968</v>
      </c>
      <c r="BN1331" s="14">
        <f t="shared" si="1679"/>
        <v>0.36304324110453701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1.56944444444444</v>
      </c>
      <c r="F1332" s="10">
        <f>VLOOKUP(B1332,home!$B$2:$E$405,3,FALSE)</f>
        <v>0.9</v>
      </c>
      <c r="G1332" s="10">
        <f>VLOOKUP(C1332,away!$B$2:$E$405,4,FALSE)</f>
        <v>1.1200000000000001</v>
      </c>
      <c r="H1332" s="10">
        <f>VLOOKUP(A1332,away!$A$2:$E$405,3,FALSE)</f>
        <v>1.0833333333333299</v>
      </c>
      <c r="I1332" s="10">
        <f>VLOOKUP(C1332,away!$B$2:$E$405,3,FALSE)</f>
        <v>0.22</v>
      </c>
      <c r="J1332" s="10">
        <f>VLOOKUP(B1332,home!$B$2:$E$405,4,FALSE)</f>
        <v>1.23</v>
      </c>
      <c r="K1332" s="12">
        <f t="shared" si="1624"/>
        <v>1.5819999999999959</v>
      </c>
      <c r="L1332" s="12">
        <f t="shared" si="1625"/>
        <v>0.29314999999999908</v>
      </c>
      <c r="M1332" s="13">
        <f t="shared" si="1626"/>
        <v>0.1533319653250596</v>
      </c>
      <c r="N1332" s="13">
        <f t="shared" si="1627"/>
        <v>0.24257116914424368</v>
      </c>
      <c r="O1332" s="13">
        <f t="shared" si="1628"/>
        <v>4.4949265635041077E-2</v>
      </c>
      <c r="P1332" s="13">
        <f t="shared" si="1629"/>
        <v>7.1109738234634803E-2</v>
      </c>
      <c r="Q1332" s="13">
        <f t="shared" si="1630"/>
        <v>0.1918737947930963</v>
      </c>
      <c r="R1332" s="13">
        <f t="shared" si="1631"/>
        <v>6.5884386104561252E-3</v>
      </c>
      <c r="S1332" s="13">
        <f t="shared" si="1632"/>
        <v>8.2445217164575577E-3</v>
      </c>
      <c r="T1332" s="13">
        <f t="shared" si="1633"/>
        <v>5.6247802943595999E-2</v>
      </c>
      <c r="U1332" s="13">
        <f t="shared" si="1634"/>
        <v>1.0422909881741563E-2</v>
      </c>
      <c r="V1332" s="13">
        <f t="shared" si="1635"/>
        <v>4.2483406646066636E-4</v>
      </c>
      <c r="W1332" s="13">
        <f t="shared" si="1636"/>
        <v>0.10118144778755915</v>
      </c>
      <c r="X1332" s="13">
        <f t="shared" si="1637"/>
        <v>2.9661341418922866E-2</v>
      </c>
      <c r="Y1332" s="13">
        <f t="shared" si="1638"/>
        <v>4.3476111184786058E-3</v>
      </c>
      <c r="Z1332" s="13">
        <f t="shared" si="1639"/>
        <v>6.4380025955173561E-4</v>
      </c>
      <c r="AA1332" s="13">
        <f t="shared" si="1640"/>
        <v>1.0184920106108431E-3</v>
      </c>
      <c r="AB1332" s="13">
        <f t="shared" si="1641"/>
        <v>8.0562718039317506E-4</v>
      </c>
      <c r="AC1332" s="13">
        <f t="shared" si="1642"/>
        <v>1.2313903038388555E-5</v>
      </c>
      <c r="AD1332" s="13">
        <f t="shared" si="1643"/>
        <v>4.0017262599979543E-2</v>
      </c>
      <c r="AE1332" s="13">
        <f t="shared" si="1644"/>
        <v>1.1731060531183966E-2</v>
      </c>
      <c r="AF1332" s="13">
        <f t="shared" si="1645"/>
        <v>1.7194801973582842E-3</v>
      </c>
      <c r="AG1332" s="13">
        <f t="shared" si="1646"/>
        <v>1.6802187328519315E-4</v>
      </c>
      <c r="AH1332" s="13">
        <f t="shared" si="1647"/>
        <v>4.7182511521897685E-5</v>
      </c>
      <c r="AI1332" s="13">
        <f t="shared" si="1648"/>
        <v>7.4642733227641941E-5</v>
      </c>
      <c r="AJ1332" s="13">
        <f t="shared" si="1649"/>
        <v>5.9042401983064641E-5</v>
      </c>
      <c r="AK1332" s="13">
        <f t="shared" si="1650"/>
        <v>3.1135026645735991E-5</v>
      </c>
      <c r="AL1332" s="13">
        <f t="shared" si="1651"/>
        <v>2.2842945235852269E-7</v>
      </c>
      <c r="AM1332" s="13">
        <f t="shared" si="1652"/>
        <v>1.2661461886633483E-2</v>
      </c>
      <c r="AN1332" s="13">
        <f t="shared" si="1653"/>
        <v>3.7117075520665932E-3</v>
      </c>
      <c r="AO1332" s="13">
        <f t="shared" si="1654"/>
        <v>5.440435344441592E-4</v>
      </c>
      <c r="AP1332" s="13">
        <f t="shared" si="1655"/>
        <v>5.3162120707434916E-5</v>
      </c>
      <c r="AQ1332" s="13">
        <f t="shared" si="1656"/>
        <v>3.896118921346125E-6</v>
      </c>
      <c r="AR1332" s="13">
        <f t="shared" si="1657"/>
        <v>2.7663106505288539E-6</v>
      </c>
      <c r="AS1332" s="13">
        <f t="shared" si="1658"/>
        <v>4.3763034491366358E-6</v>
      </c>
      <c r="AT1332" s="13">
        <f t="shared" si="1659"/>
        <v>3.4616560282670707E-6</v>
      </c>
      <c r="AU1332" s="13">
        <f t="shared" si="1660"/>
        <v>1.8254466122394965E-6</v>
      </c>
      <c r="AV1332" s="13">
        <f t="shared" si="1661"/>
        <v>7.2196413514071902E-7</v>
      </c>
      <c r="AW1332" s="13">
        <f t="shared" si="1662"/>
        <v>2.9426999067494639E-9</v>
      </c>
      <c r="AX1332" s="13">
        <f t="shared" si="1663"/>
        <v>3.3384054507756902E-3</v>
      </c>
      <c r="AY1332" s="13">
        <f t="shared" si="1664"/>
        <v>9.7865355789489056E-4</v>
      </c>
      <c r="AZ1332" s="13">
        <f t="shared" si="1665"/>
        <v>1.4344614524844311E-4</v>
      </c>
      <c r="BA1332" s="13">
        <f t="shared" si="1666"/>
        <v>1.4017079159860321E-5</v>
      </c>
      <c r="BB1332" s="13">
        <f t="shared" si="1667"/>
        <v>1.0272766889282603E-6</v>
      </c>
      <c r="BC1332" s="13">
        <f t="shared" si="1668"/>
        <v>6.0229232271863732E-8</v>
      </c>
      <c r="BD1332" s="13">
        <f t="shared" si="1669"/>
        <v>1.3515732786708838E-7</v>
      </c>
      <c r="BE1332" s="13">
        <f t="shared" si="1670"/>
        <v>2.1381889268573325E-7</v>
      </c>
      <c r="BF1332" s="13">
        <f t="shared" si="1671"/>
        <v>1.6913074411441462E-7</v>
      </c>
      <c r="BG1332" s="13">
        <f t="shared" si="1672"/>
        <v>8.9188279063001037E-8</v>
      </c>
      <c r="BH1332" s="13">
        <f t="shared" si="1673"/>
        <v>3.5273964369416821E-8</v>
      </c>
      <c r="BI1332" s="13">
        <f t="shared" si="1674"/>
        <v>1.1160682326483442E-8</v>
      </c>
      <c r="BJ1332" s="14">
        <f t="shared" si="1675"/>
        <v>0.70096887335947655</v>
      </c>
      <c r="BK1332" s="14">
        <f t="shared" si="1676"/>
        <v>0.23410225523299824</v>
      </c>
      <c r="BL1332" s="14">
        <f t="shared" si="1677"/>
        <v>6.401054140238692E-2</v>
      </c>
      <c r="BM1332" s="14">
        <f t="shared" si="1678"/>
        <v>0.28832244789668704</v>
      </c>
      <c r="BN1332" s="14">
        <f t="shared" si="1679"/>
        <v>0.71042437174253159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1.56944444444444</v>
      </c>
      <c r="F1333" s="15">
        <f>VLOOKUP(B1333,home!$B$2:$E$405,3,FALSE)</f>
        <v>1.1200000000000001</v>
      </c>
      <c r="G1333" s="15">
        <f>VLOOKUP(C1333,away!$B$2:$E$405,4,FALSE)</f>
        <v>1.1200000000000001</v>
      </c>
      <c r="H1333" s="15">
        <f>VLOOKUP(A1333,away!$A$2:$E$405,3,FALSE)</f>
        <v>1.0833333333333299</v>
      </c>
      <c r="I1333" s="15">
        <f>VLOOKUP(C1333,away!$B$2:$E$405,3,FALSE)</f>
        <v>0.22</v>
      </c>
      <c r="J1333" s="15">
        <f>VLOOKUP(B1333,home!$B$2:$E$405,4,FALSE)</f>
        <v>0.62</v>
      </c>
      <c r="K1333" s="20">
        <f t="shared" si="1624"/>
        <v>1.968711111111106</v>
      </c>
      <c r="L1333" s="20">
        <f t="shared" si="1625"/>
        <v>0.14776666666666621</v>
      </c>
      <c r="M1333" s="21">
        <f t="shared" si="1626"/>
        <v>0.12045515201486326</v>
      </c>
      <c r="N1333" s="21">
        <f t="shared" si="1627"/>
        <v>0.23714139616223862</v>
      </c>
      <c r="O1333" s="21">
        <f t="shared" si="1628"/>
        <v>1.779925629606291E-2</v>
      </c>
      <c r="P1333" s="21">
        <f t="shared" si="1629"/>
        <v>3.5041593639573355E-2</v>
      </c>
      <c r="Q1333" s="21">
        <f t="shared" si="1630"/>
        <v>0.23343145076449995</v>
      </c>
      <c r="R1333" s="21">
        <f t="shared" si="1631"/>
        <v>1.3150683860074439E-3</v>
      </c>
      <c r="S1333" s="21">
        <f t="shared" si="1632"/>
        <v>2.5484864371958802E-3</v>
      </c>
      <c r="T1333" s="21">
        <f t="shared" si="1633"/>
        <v>3.4493387374634171E-2</v>
      </c>
      <c r="U1333" s="21">
        <f t="shared" si="1634"/>
        <v>2.5889897434038037E-3</v>
      </c>
      <c r="V1333" s="21">
        <f t="shared" si="1635"/>
        <v>8.2375542205637955E-5</v>
      </c>
      <c r="W1333" s="21">
        <f t="shared" si="1636"/>
        <v>0.153186363600952</v>
      </c>
      <c r="X1333" s="21">
        <f t="shared" si="1637"/>
        <v>2.2635838328100608E-2</v>
      </c>
      <c r="Y1333" s="21">
        <f t="shared" si="1638"/>
        <v>1.6724111884744949E-3</v>
      </c>
      <c r="Z1333" s="21">
        <f t="shared" si="1639"/>
        <v>6.4774423946344258E-5</v>
      </c>
      <c r="AA1333" s="21">
        <f t="shared" si="1640"/>
        <v>1.2752212813898922E-4</v>
      </c>
      <c r="AB1333" s="21">
        <f t="shared" si="1641"/>
        <v>1.2552711528988119E-4</v>
      </c>
      <c r="AC1333" s="21">
        <f t="shared" si="1642"/>
        <v>1.4977411859961934E-6</v>
      </c>
      <c r="AD1333" s="21">
        <f t="shared" si="1643"/>
        <v>7.5394924022975068E-2</v>
      </c>
      <c r="AE1333" s="21">
        <f t="shared" si="1644"/>
        <v>1.1140856606461582E-2</v>
      </c>
      <c r="AF1333" s="21">
        <f t="shared" si="1645"/>
        <v>8.2312362227406738E-4</v>
      </c>
      <c r="AG1333" s="21">
        <f t="shared" si="1646"/>
        <v>4.0543411306010343E-5</v>
      </c>
      <c r="AH1333" s="21">
        <f t="shared" si="1647"/>
        <v>2.3928751779511922E-6</v>
      </c>
      <c r="AI1333" s="21">
        <f t="shared" si="1648"/>
        <v>4.7108799503344776E-6</v>
      </c>
      <c r="AJ1333" s="21">
        <f t="shared" si="1649"/>
        <v>4.6371808506670114E-6</v>
      </c>
      <c r="AK1333" s="21">
        <f t="shared" si="1650"/>
        <v>3.0430898216465978E-6</v>
      </c>
      <c r="AL1333" s="21">
        <f t="shared" si="1651"/>
        <v>1.7428308258813297E-8</v>
      </c>
      <c r="AM1333" s="21">
        <f t="shared" si="1652"/>
        <v>2.9686164929081726E-2</v>
      </c>
      <c r="AN1333" s="21">
        <f t="shared" si="1653"/>
        <v>4.386625637687297E-3</v>
      </c>
      <c r="AO1333" s="21">
        <f t="shared" si="1654"/>
        <v>3.2409852419779545E-4</v>
      </c>
      <c r="AP1333" s="21">
        <f t="shared" si="1655"/>
        <v>1.5963652864098035E-5</v>
      </c>
      <c r="AQ1333" s="21">
        <f t="shared" si="1656"/>
        <v>5.8972394288788627E-7</v>
      </c>
      <c r="AR1333" s="21">
        <f t="shared" si="1657"/>
        <v>7.0717437759050769E-8</v>
      </c>
      <c r="AS1333" s="21">
        <f t="shared" si="1658"/>
        <v>1.3922220546555133E-7</v>
      </c>
      <c r="AT1333" s="21">
        <f t="shared" si="1659"/>
        <v>1.3704415140671215E-7</v>
      </c>
      <c r="AU1333" s="21">
        <f t="shared" si="1660"/>
        <v>8.9933447862395619E-8</v>
      </c>
      <c r="AV1333" s="21">
        <f t="shared" si="1661"/>
        <v>4.4263244516807421E-8</v>
      </c>
      <c r="AW1333" s="21">
        <f t="shared" si="1662"/>
        <v>1.4083519550985099E-10</v>
      </c>
      <c r="AX1333" s="21">
        <f t="shared" si="1663"/>
        <v>9.7405804570266669E-3</v>
      </c>
      <c r="AY1333" s="21">
        <f t="shared" si="1664"/>
        <v>1.4393331055333029E-3</v>
      </c>
      <c r="AZ1333" s="21">
        <f t="shared" si="1665"/>
        <v>1.0634272761381854E-4</v>
      </c>
      <c r="BA1333" s="21">
        <f t="shared" si="1666"/>
        <v>5.2379701279117363E-6</v>
      </c>
      <c r="BB1333" s="21">
        <f t="shared" si="1667"/>
        <v>1.9349934647527206E-7</v>
      </c>
      <c r="BC1333" s="21">
        <f t="shared" si="1668"/>
        <v>5.718550686165863E-9</v>
      </c>
      <c r="BD1333" s="21">
        <f t="shared" si="1669"/>
        <v>1.7416133421437274E-9</v>
      </c>
      <c r="BE1333" s="21">
        <f t="shared" si="1670"/>
        <v>3.4287335379377044E-9</v>
      </c>
      <c r="BF1333" s="21">
        <f t="shared" si="1671"/>
        <v>3.3750929065886266E-9</v>
      </c>
      <c r="BG1333" s="21">
        <f t="shared" si="1672"/>
        <v>2.2148609687444353E-9</v>
      </c>
      <c r="BH1333" s="21">
        <f t="shared" si="1673"/>
        <v>1.09010534968337E-9</v>
      </c>
      <c r="BI1333" s="21">
        <f t="shared" si="1674"/>
        <v>4.2922050284066152E-10</v>
      </c>
      <c r="BJ1333" s="22">
        <f t="shared" si="1675"/>
        <v>0.81566543102788913</v>
      </c>
      <c r="BK1333" s="22">
        <f t="shared" si="1676"/>
        <v>0.15956845590886568</v>
      </c>
      <c r="BL1333" s="22">
        <f t="shared" si="1677"/>
        <v>2.1971641154817246E-2</v>
      </c>
      <c r="BM1333" s="22">
        <f t="shared" si="1678"/>
        <v>0.35064705228757481</v>
      </c>
      <c r="BN1333" s="22">
        <f t="shared" si="1679"/>
        <v>0.64518391726324564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1.7115384615384599</v>
      </c>
      <c r="F1334" s="10">
        <f>VLOOKUP(B1334,home!$B$2:$E$405,3,FALSE)</f>
        <v>1.43</v>
      </c>
      <c r="G1334" s="10">
        <f>VLOOKUP(C1334,away!$B$2:$E$405,4,FALSE)</f>
        <v>1.43</v>
      </c>
      <c r="H1334" s="10">
        <f>VLOOKUP(A1334,away!$A$2:$E$405,3,FALSE)</f>
        <v>1.4722222222222201</v>
      </c>
      <c r="I1334" s="10">
        <f>VLOOKUP(C1334,away!$B$2:$E$405,3,FALSE)</f>
        <v>0.48</v>
      </c>
      <c r="J1334" s="10">
        <f>VLOOKUP(B1334,home!$B$2:$E$405,4,FALSE)</f>
        <v>0.85</v>
      </c>
      <c r="K1334" s="12">
        <f t="shared" ref="K1334:K1397" si="1680">E1334*F1334*G1334</f>
        <v>3.4999249999999962</v>
      </c>
      <c r="L1334" s="12">
        <f t="shared" ref="L1334:L1397" si="1681">H1334*I1334*J1334</f>
        <v>0.60066666666666579</v>
      </c>
      <c r="M1334" s="13">
        <f t="shared" ref="M1334:M1397" si="1682">_xlfn.POISSON.DIST(0,K1334,FALSE) * _xlfn.POISSON.DIST(0,L1334,FALSE)</f>
        <v>1.6562872802370239E-2</v>
      </c>
      <c r="N1334" s="13">
        <f t="shared" ref="N1334:N1397" si="1683">_xlfn.POISSON.DIST(1,K1334,FALSE) * _xlfn.POISSON.DIST(0,L1334,FALSE)</f>
        <v>5.7968812592835595E-2</v>
      </c>
      <c r="O1334" s="13">
        <f t="shared" ref="O1334:O1397" si="1684">_xlfn.POISSON.DIST(0,K1334,FALSE) * _xlfn.POISSON.DIST(1,L1334,FALSE)</f>
        <v>9.9487655966237071E-3</v>
      </c>
      <c r="P1334" s="13">
        <f t="shared" ref="P1334:P1397" si="1685">_xlfn.POISSON.DIST(1,K1334,FALSE) * _xlfn.POISSON.DIST(1,L1334,FALSE)</f>
        <v>3.4819933430763193E-2</v>
      </c>
      <c r="Q1334" s="13">
        <f t="shared" ref="Q1334:Q1397" si="1686">_xlfn.POISSON.DIST(2,K1334,FALSE) * _xlfn.POISSON.DIST(0,L1334,FALSE)</f>
        <v>0.10144324820698995</v>
      </c>
      <c r="R1334" s="13">
        <f t="shared" ref="R1334:R1397" si="1687">_xlfn.POISSON.DIST(0,K1334,FALSE) * _xlfn.POISSON.DIST(2,L1334,FALSE)</f>
        <v>2.9879459341859821E-3</v>
      </c>
      <c r="S1334" s="13">
        <f t="shared" ref="S1334:S1397" si="1688">_xlfn.POISSON.DIST(2,K1334,FALSE) * _xlfn.POISSON.DIST(2,L1334,FALSE)</f>
        <v>1.8300384519484975E-2</v>
      </c>
      <c r="T1334" s="13">
        <f t="shared" ref="T1334:T1397" si="1689">_xlfn.POISSON.DIST(2,K1334,FALSE) * _xlfn.POISSON.DIST(1,L1334,FALSE)</f>
        <v>6.0933577756331868E-2</v>
      </c>
      <c r="U1334" s="13">
        <f t="shared" ref="U1334:U1397" si="1690">_xlfn.POISSON.DIST(1,K1334,FALSE) * _xlfn.POISSON.DIST(2,L1334,FALSE)</f>
        <v>1.0457586673705863E-2</v>
      </c>
      <c r="V1334" s="13">
        <f t="shared" ref="V1334:V1397" si="1691">_xlfn.POISSON.DIST(3,K1334,FALSE) * _xlfn.POISSON.DIST(3,L1334,FALSE)</f>
        <v>4.2747426617564324E-3</v>
      </c>
      <c r="W1334" s="13">
        <f t="shared" ref="W1334:W1397" si="1692">_xlfn.POISSON.DIST(3,K1334,FALSE) * _xlfn.POISSON.DIST(0,L1334,FALSE)</f>
        <v>0.11834792016028296</v>
      </c>
      <c r="X1334" s="13">
        <f t="shared" ref="X1334:X1397" si="1693">_xlfn.POISSON.DIST(3,K1334,FALSE) * _xlfn.POISSON.DIST(1,L1334,FALSE)</f>
        <v>7.1087650709609859E-2</v>
      </c>
      <c r="Y1334" s="13">
        <f t="shared" ref="Y1334:Y1397" si="1694">_xlfn.POISSON.DIST(3,K1334,FALSE) * _xlfn.POISSON.DIST(2,L1334,FALSE)</f>
        <v>2.1349991096452792E-2</v>
      </c>
      <c r="Z1334" s="13">
        <f t="shared" ref="Z1334:Z1397" si="1695">_xlfn.POISSON.DIST(0,K1334,FALSE) * _xlfn.POISSON.DIST(3,L1334,FALSE)</f>
        <v>5.9825317482257035E-4</v>
      </c>
      <c r="AA1334" s="13">
        <f t="shared" ref="AA1334:AA1397" si="1696">_xlfn.POISSON.DIST(1,K1334,FALSE) * _xlfn.POISSON.DIST(3,L1334,FALSE)</f>
        <v>2.0938412428908827E-3</v>
      </c>
      <c r="AB1334" s="13">
        <f t="shared" ref="AB1334:AB1397" si="1697">_xlfn.POISSON.DIST(2,K1334,FALSE) * _xlfn.POISSON.DIST(3,L1334,FALSE)</f>
        <v>3.6641436560124318E-3</v>
      </c>
      <c r="AC1334" s="13">
        <f t="shared" ref="AC1334:AC1397" si="1698">_xlfn.POISSON.DIST(4,K1334,FALSE) * _xlfn.POISSON.DIST(4,L1334,FALSE)</f>
        <v>5.6167133825472937E-4</v>
      </c>
      <c r="AD1334" s="13">
        <f t="shared" ref="AD1334:AD1397" si="1699">_xlfn.POISSON.DIST(4,K1334,FALSE) * _xlfn.POISSON.DIST(0,L1334,FALSE)</f>
        <v>0.10355221111674449</v>
      </c>
      <c r="AE1334" s="13">
        <f t="shared" ref="AE1334:AE1397" si="1700">_xlfn.POISSON.DIST(4,K1334,FALSE) * _xlfn.POISSON.DIST(1,L1334,FALSE)</f>
        <v>6.2200361477457763E-2</v>
      </c>
      <c r="AF1334" s="13">
        <f t="shared" ref="AF1334:AF1397" si="1701">_xlfn.POISSON.DIST(4,K1334,FALSE) * _xlfn.POISSON.DIST(2,L1334,FALSE)</f>
        <v>1.8680841897063118E-2</v>
      </c>
      <c r="AG1334" s="13">
        <f t="shared" ref="AG1334:AG1397" si="1702">_xlfn.POISSON.DIST(4,K1334,FALSE) * _xlfn.POISSON.DIST(3,L1334,FALSE)</f>
        <v>3.7403196776119667E-3</v>
      </c>
      <c r="AH1334" s="13">
        <f t="shared" ref="AH1334:AH1397" si="1703">_xlfn.POISSON.DIST(0,K1334,FALSE) * _xlfn.POISSON.DIST(4,L1334,FALSE)</f>
        <v>8.983768508585583E-5</v>
      </c>
      <c r="AI1334" s="13">
        <f t="shared" ref="AI1334:AI1397" si="1704">_xlfn.POISSON.DIST(1,K1334,FALSE) * _xlfn.POISSON.DIST(4,L1334,FALSE)</f>
        <v>3.1442515997411367E-4</v>
      </c>
      <c r="AJ1334" s="13">
        <f t="shared" ref="AJ1334:AJ1397" si="1705">_xlfn.POISSON.DIST(2,K1334,FALSE) * _xlfn.POISSON.DIST(4,L1334,FALSE)</f>
        <v>5.5023223901119929E-4</v>
      </c>
      <c r="AK1334" s="13">
        <f t="shared" ref="AK1334:AK1397" si="1706">_xlfn.POISSON.DIST(3,K1334,FALSE) * _xlfn.POISSON.DIST(4,L1334,FALSE)</f>
        <v>6.4192385637375649E-4</v>
      </c>
      <c r="AL1334" s="13">
        <f t="shared" ref="AL1334:AL1397" si="1707">_xlfn.POISSON.DIST(5,K1334,FALSE) * _xlfn.POISSON.DIST(5,L1334,FALSE)</f>
        <v>4.7231802939882716E-5</v>
      </c>
      <c r="AM1334" s="13">
        <f t="shared" ref="AM1334:AM1397" si="1708">_xlfn.POISSON.DIST(5,K1334,FALSE) * _xlfn.POISSON.DIST(0,L1334,FALSE)</f>
        <v>7.2484994498554292E-2</v>
      </c>
      <c r="AN1334" s="13">
        <f t="shared" ref="AN1334:AN1397" si="1709">_xlfn.POISSON.DIST(5,K1334,FALSE) * _xlfn.POISSON.DIST(1,L1334,FALSE)</f>
        <v>4.3539320028798213E-2</v>
      </c>
      <c r="AO1334" s="13">
        <f t="shared" ref="AO1334:AO1397" si="1710">_xlfn.POISSON.DIST(5,K1334,FALSE) * _xlfn.POISSON.DIST(2,L1334,FALSE)</f>
        <v>1.3076309115315708E-2</v>
      </c>
      <c r="AP1334" s="13">
        <f t="shared" ref="AP1334:AP1397" si="1711">_xlfn.POISSON.DIST(5,K1334,FALSE) * _xlfn.POISSON.DIST(3,L1334,FALSE)</f>
        <v>2.6181676695332091E-3</v>
      </c>
      <c r="AQ1334" s="13">
        <f t="shared" ref="AQ1334:AQ1397" si="1712">_xlfn.POISSON.DIST(5,K1334,FALSE) * _xlfn.POISSON.DIST(4,L1334,FALSE)</f>
        <v>3.9316151170823617E-4</v>
      </c>
      <c r="AR1334" s="13">
        <f t="shared" ref="AR1334:AR1397" si="1713">_xlfn.POISSON.DIST(0,K1334,FALSE) * _xlfn.POISSON.DIST(5,L1334,FALSE)</f>
        <v>1.0792500568314134E-5</v>
      </c>
      <c r="AS1334" s="13">
        <f t="shared" ref="AS1334:AS1397" si="1714">_xlfn.POISSON.DIST(1,K1334,FALSE) * _xlfn.POISSON.DIST(5,L1334,FALSE)</f>
        <v>3.7772942551556807E-5</v>
      </c>
      <c r="AT1334" s="13">
        <f t="shared" ref="AT1334:AT1397" si="1715">_xlfn.POISSON.DIST(2,K1334,FALSE) * _xlfn.POISSON.DIST(5,L1334,FALSE)</f>
        <v>6.6101232979878658E-5</v>
      </c>
      <c r="AU1334" s="13">
        <f t="shared" ref="AU1334:AU1397" si="1716">_xlfn.POISSON.DIST(3,K1334,FALSE) * _xlfn.POISSON.DIST(5,L1334,FALSE)</f>
        <v>7.7116452612367194E-5</v>
      </c>
      <c r="AV1334" s="13">
        <f t="shared" ref="AV1334:AV1397" si="1717">_xlfn.POISSON.DIST(4,K1334,FALSE) * _xlfn.POISSON.DIST(5,L1334,FALSE)</f>
        <v>6.7475450102334744E-5</v>
      </c>
      <c r="AW1334" s="13">
        <f t="shared" ref="AW1334:AW1397" si="1718">_xlfn.POISSON.DIST(6,K1334,FALSE) * _xlfn.POISSON.DIST(6,L1334,FALSE)</f>
        <v>2.7581907200340024E-6</v>
      </c>
      <c r="AX1334" s="13">
        <f t="shared" ref="AX1334:AX1397" si="1719">_xlfn.POISSON.DIST(6,K1334,FALSE) * _xlfn.POISSON.DIST(0,L1334,FALSE)</f>
        <v>4.2282007395058732E-2</v>
      </c>
      <c r="AY1334" s="13">
        <f t="shared" ref="AY1334:AY1397" si="1720">_xlfn.POISSON.DIST(6,K1334,FALSE) * _xlfn.POISSON.DIST(1,L1334,FALSE)</f>
        <v>2.539739244196524E-2</v>
      </c>
      <c r="AZ1334" s="13">
        <f t="shared" ref="AZ1334:AZ1397" si="1721">_xlfn.POISSON.DIST(6,K1334,FALSE) * _xlfn.POISSON.DIST(2,L1334,FALSE)</f>
        <v>7.6276835300702148E-3</v>
      </c>
      <c r="BA1334" s="13">
        <f t="shared" ref="BA1334:BA1397" si="1722">_xlfn.POISSON.DIST(6,K1334,FALSE) * _xlfn.POISSON.DIST(3,L1334,FALSE)</f>
        <v>1.5272317467985013E-3</v>
      </c>
      <c r="BB1334" s="13">
        <f t="shared" ref="BB1334:BB1397" si="1723">_xlfn.POISSON.DIST(6,K1334,FALSE) * _xlfn.POISSON.DIST(4,L1334,FALSE)</f>
        <v>2.293393006442412E-4</v>
      </c>
      <c r="BC1334" s="13">
        <f t="shared" ref="BC1334:BC1397" si="1724">_xlfn.POISSON.DIST(6,K1334,FALSE) * _xlfn.POISSON.DIST(5,L1334,FALSE)</f>
        <v>2.7551294650728144E-5</v>
      </c>
      <c r="BD1334" s="13">
        <f t="shared" ref="BD1334:BD1397" si="1725">_xlfn.POISSON.DIST(0,K1334,FALSE) * _xlfn.POISSON.DIST(6,L1334,FALSE)</f>
        <v>1.0804492235612246E-6</v>
      </c>
      <c r="BE1334" s="13">
        <f t="shared" ref="BE1334:BE1397" si="1726">_xlfn.POISSON.DIST(1,K1334,FALSE) * _xlfn.POISSON.DIST(6,L1334,FALSE)</f>
        <v>3.7814912487725149E-6</v>
      </c>
      <c r="BF1334" s="13">
        <f t="shared" ref="BF1334:BF1397" si="1727">_xlfn.POISSON.DIST(2,K1334,FALSE) * _xlfn.POISSON.DIST(6,L1334,FALSE)</f>
        <v>6.6174678794300647E-6</v>
      </c>
      <c r="BG1334" s="13">
        <f t="shared" ref="BG1334:BG1397" si="1728">_xlfn.POISSON.DIST(3,K1334,FALSE) * _xlfn.POISSON.DIST(6,L1334,FALSE)</f>
        <v>7.7202137559714149E-6</v>
      </c>
      <c r="BH1334" s="13">
        <f t="shared" ref="BH1334:BH1397" si="1729">_xlfn.POISSON.DIST(4,K1334,FALSE) * _xlfn.POISSON.DIST(6,L1334,FALSE)</f>
        <v>6.7550422824670569E-6</v>
      </c>
      <c r="BI1334" s="13">
        <f t="shared" ref="BI1334:BI1397" si="1730">_xlfn.POISSON.DIST(5,K1334,FALSE) * _xlfn.POISSON.DIST(6,L1334,FALSE)</f>
        <v>4.7284282720926963E-6</v>
      </c>
      <c r="BJ1334" s="14">
        <f t="shared" ref="BJ1334:BJ1397" si="1731">SUM(N1334,Q1334,T1334,W1334,X1334,Y1334,AD1334,AE1334,AF1334,AG1334,AM1334,AN1334,AO1334,AP1334,AQ1334,AX1334,AY1334,AZ1334,BA1334,BB1334,BC1334)</f>
        <v>0.82850809322447772</v>
      </c>
      <c r="BK1334" s="14">
        <f t="shared" ref="BK1334:BK1397" si="1732">SUM(M1334,P1334,S1334,V1334,AC1334,AL1334,AY1334)</f>
        <v>9.9964228997534682E-2</v>
      </c>
      <c r="BL1334" s="14">
        <f t="shared" ref="BL1334:BL1397" si="1733">SUM(O1334,R1334,U1334,AA1334,AB1334,AH1334,AI1334,AJ1334,AK1334,AR1334,AS1334,AT1334,AU1334,AV1334,BD1334,BE1334,BF1334,BG1334,BH1334,BI1334)</f>
        <v>3.1038643715340535E-2</v>
      </c>
      <c r="BM1334" s="14">
        <f t="shared" ref="BM1334:BM1397" si="1734">SUM(S1334:BI1334)</f>
        <v>0.71098300629716149</v>
      </c>
      <c r="BN1334" s="14">
        <f t="shared" ref="BN1334:BN1397" si="1735">SUM(M1334:R1334)</f>
        <v>0.22373157856376866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1.8444444444444399</v>
      </c>
      <c r="F1335" s="10">
        <f>VLOOKUP(B1335,home!$B$2:$E$405,3,FALSE)</f>
        <v>0.27</v>
      </c>
      <c r="G1335" s="10">
        <f>VLOOKUP(C1335,away!$B$2:$E$405,4,FALSE)</f>
        <v>0.54</v>
      </c>
      <c r="H1335" s="10">
        <f>VLOOKUP(A1335,away!$A$2:$E$405,3,FALSE)</f>
        <v>1.24444444444444</v>
      </c>
      <c r="I1335" s="10">
        <f>VLOOKUP(C1335,away!$B$2:$E$405,3,FALSE)</f>
        <v>1.36</v>
      </c>
      <c r="J1335" s="10">
        <f>VLOOKUP(B1335,home!$B$2:$E$405,4,FALSE)</f>
        <v>1.21</v>
      </c>
      <c r="K1335" s="12">
        <f t="shared" si="1680"/>
        <v>0.26891999999999938</v>
      </c>
      <c r="L1335" s="12">
        <f t="shared" si="1681"/>
        <v>2.0478577777777707</v>
      </c>
      <c r="M1335" s="13">
        <f t="shared" si="1682"/>
        <v>9.8590755657527049E-2</v>
      </c>
      <c r="N1335" s="13">
        <f t="shared" si="1683"/>
        <v>2.6513026011422119E-2</v>
      </c>
      <c r="O1335" s="13">
        <f t="shared" si="1684"/>
        <v>0.2018998457902545</v>
      </c>
      <c r="P1335" s="13">
        <f t="shared" si="1685"/>
        <v>5.4294906529915123E-2</v>
      </c>
      <c r="Q1335" s="13">
        <f t="shared" si="1686"/>
        <v>3.5649414774958097E-3</v>
      </c>
      <c r="R1335" s="13">
        <f t="shared" si="1687"/>
        <v>0.20673108476685265</v>
      </c>
      <c r="S1335" s="13">
        <f t="shared" si="1688"/>
        <v>7.4751858210023673E-3</v>
      </c>
      <c r="T1335" s="13">
        <f t="shared" si="1689"/>
        <v>7.3004931320123706E-3</v>
      </c>
      <c r="U1335" s="13">
        <f t="shared" si="1690"/>
        <v>5.5594123315501898E-2</v>
      </c>
      <c r="V1335" s="13">
        <f t="shared" si="1691"/>
        <v>4.5740654862534838E-4</v>
      </c>
      <c r="W1335" s="13">
        <f t="shared" si="1692"/>
        <v>3.1956135404272368E-4</v>
      </c>
      <c r="X1335" s="13">
        <f t="shared" si="1693"/>
        <v>6.5441620435358755E-4</v>
      </c>
      <c r="Y1335" s="13">
        <f t="shared" si="1694"/>
        <v>6.7007565699465075E-4</v>
      </c>
      <c r="Z1335" s="13">
        <f t="shared" si="1695"/>
        <v>0.14111861994941161</v>
      </c>
      <c r="AA1335" s="13">
        <f t="shared" si="1696"/>
        <v>3.7949619276795687E-2</v>
      </c>
      <c r="AB1335" s="13">
        <f t="shared" si="1697"/>
        <v>5.1027058079579357E-3</v>
      </c>
      <c r="AC1335" s="13">
        <f t="shared" si="1698"/>
        <v>1.5743645054596148E-5</v>
      </c>
      <c r="AD1335" s="13">
        <f t="shared" si="1699"/>
        <v>2.1484109832292264E-5</v>
      </c>
      <c r="AE1335" s="13">
        <f t="shared" si="1700"/>
        <v>4.3996401418691585E-5</v>
      </c>
      <c r="AF1335" s="13">
        <f t="shared" si="1701"/>
        <v>4.5049186419750264E-5</v>
      </c>
      <c r="AG1335" s="13">
        <f t="shared" si="1702"/>
        <v>3.0751442264082098E-5</v>
      </c>
      <c r="AH1335" s="13">
        <f t="shared" si="1703"/>
        <v>7.2247715863166972E-2</v>
      </c>
      <c r="AI1335" s="13">
        <f t="shared" si="1704"/>
        <v>1.942885574992282E-2</v>
      </c>
      <c r="AJ1335" s="13">
        <f t="shared" si="1705"/>
        <v>2.6124039441346161E-3</v>
      </c>
      <c r="AK1335" s="13">
        <f t="shared" si="1706"/>
        <v>2.3417588955222649E-4</v>
      </c>
      <c r="AL1335" s="13">
        <f t="shared" si="1707"/>
        <v>3.4680725631062643E-7</v>
      </c>
      <c r="AM1335" s="13">
        <f t="shared" si="1708"/>
        <v>1.1555013632200051E-6</v>
      </c>
      <c r="AN1335" s="13">
        <f t="shared" si="1709"/>
        <v>2.3663024539029041E-6</v>
      </c>
      <c r="AO1335" s="13">
        <f t="shared" si="1710"/>
        <v>2.4229254423998443E-6</v>
      </c>
      <c r="AP1335" s="13">
        <f t="shared" si="1711"/>
        <v>1.6539355707313888E-6</v>
      </c>
      <c r="AQ1335" s="13">
        <f t="shared" si="1712"/>
        <v>8.4675620561639788E-7</v>
      </c>
      <c r="AR1335" s="13">
        <f t="shared" si="1713"/>
        <v>2.9590609371412953E-2</v>
      </c>
      <c r="AS1335" s="13">
        <f t="shared" si="1714"/>
        <v>7.957506672160353E-3</v>
      </c>
      <c r="AT1335" s="13">
        <f t="shared" si="1715"/>
        <v>1.0699663471386786E-3</v>
      </c>
      <c r="AU1335" s="13">
        <f t="shared" si="1716"/>
        <v>9.5911783357510949E-5</v>
      </c>
      <c r="AV1335" s="13">
        <f t="shared" si="1717"/>
        <v>6.4481491951254456E-6</v>
      </c>
      <c r="AW1335" s="13">
        <f t="shared" si="1718"/>
        <v>5.3052831710743628E-9</v>
      </c>
      <c r="AX1335" s="13">
        <f t="shared" si="1719"/>
        <v>5.1789571099520463E-8</v>
      </c>
      <c r="AY1335" s="13">
        <f t="shared" si="1720"/>
        <v>1.0605767598392783E-7</v>
      </c>
      <c r="AZ1335" s="13">
        <f t="shared" si="1721"/>
        <v>1.0859551832836067E-7</v>
      </c>
      <c r="BA1335" s="13">
        <f t="shared" si="1722"/>
        <v>7.4129392280180613E-8</v>
      </c>
      <c r="BB1335" s="13">
        <f t="shared" si="1723"/>
        <v>3.7951613135726833E-8</v>
      </c>
      <c r="BC1335" s="13">
        <f t="shared" si="1724"/>
        <v>1.5543901227842226E-8</v>
      </c>
      <c r="BD1335" s="13">
        <f t="shared" si="1725"/>
        <v>1.0099559925071977E-2</v>
      </c>
      <c r="BE1335" s="13">
        <f t="shared" si="1726"/>
        <v>2.7159736550503503E-3</v>
      </c>
      <c r="BF1335" s="13">
        <f t="shared" si="1727"/>
        <v>3.6518981765806921E-4</v>
      </c>
      <c r="BG1335" s="13">
        <f t="shared" si="1728"/>
        <v>3.2735615254869259E-5</v>
      </c>
      <c r="BH1335" s="13">
        <f t="shared" si="1729"/>
        <v>2.2008154135848551E-6</v>
      </c>
      <c r="BI1335" s="13">
        <f t="shared" si="1730"/>
        <v>1.1836865620424764E-7</v>
      </c>
      <c r="BJ1335" s="14">
        <f t="shared" si="1731"/>
        <v>3.9172634464963996E-2</v>
      </c>
      <c r="BK1335" s="14">
        <f t="shared" si="1732"/>
        <v>0.16083445106705679</v>
      </c>
      <c r="BL1335" s="14">
        <f t="shared" si="1733"/>
        <v>0.65373675092450911</v>
      </c>
      <c r="BM1335" s="14">
        <f t="shared" si="1734"/>
        <v>0.40326779542008112</v>
      </c>
      <c r="BN1335" s="14">
        <f t="shared" si="1735"/>
        <v>0.59159456023346724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1.4126984126984099</v>
      </c>
      <c r="F1336" s="10">
        <f>VLOOKUP(B1336,home!$B$2:$E$405,3,FALSE)</f>
        <v>0.53</v>
      </c>
      <c r="G1336" s="10">
        <f>VLOOKUP(C1336,away!$B$2:$E$405,4,FALSE)</f>
        <v>1.65</v>
      </c>
      <c r="H1336" s="10">
        <f>VLOOKUP(A1336,away!$A$2:$E$405,3,FALSE)</f>
        <v>1.3333333333333299</v>
      </c>
      <c r="I1336" s="10">
        <f>VLOOKUP(C1336,away!$B$2:$E$405,3,FALSE)</f>
        <v>0.71</v>
      </c>
      <c r="J1336" s="10">
        <f>VLOOKUP(B1336,home!$B$2:$E$405,4,FALSE)</f>
        <v>0.38</v>
      </c>
      <c r="K1336" s="12">
        <f t="shared" si="1680"/>
        <v>1.2354047619047595</v>
      </c>
      <c r="L1336" s="12">
        <f t="shared" si="1681"/>
        <v>0.35973333333333241</v>
      </c>
      <c r="M1336" s="13">
        <f t="shared" si="1682"/>
        <v>0.20288050973566332</v>
      </c>
      <c r="N1336" s="13">
        <f t="shared" si="1683"/>
        <v>0.25063954782510339</v>
      </c>
      <c r="O1336" s="13">
        <f t="shared" si="1684"/>
        <v>7.2982882035575763E-2</v>
      </c>
      <c r="P1336" s="13">
        <f t="shared" si="1685"/>
        <v>9.016340000428362E-2</v>
      </c>
      <c r="Q1336" s="13">
        <f t="shared" si="1686"/>
        <v>0.15482064545239421</v>
      </c>
      <c r="R1336" s="13">
        <f t="shared" si="1687"/>
        <v>1.3127187715465524E-2</v>
      </c>
      <c r="S1336" s="13">
        <f t="shared" si="1688"/>
        <v>1.0017520548085721E-2</v>
      </c>
      <c r="T1336" s="13">
        <f t="shared" si="1689"/>
        <v>5.5694146857407804E-2</v>
      </c>
      <c r="U1336" s="13">
        <f t="shared" si="1690"/>
        <v>1.6217390214103768E-2</v>
      </c>
      <c r="V1336" s="13">
        <f t="shared" si="1691"/>
        <v>4.9466101631557332E-4</v>
      </c>
      <c r="W1336" s="13">
        <f t="shared" si="1692"/>
        <v>6.3755387544352046E-2</v>
      </c>
      <c r="X1336" s="13">
        <f t="shared" si="1693"/>
        <v>2.2934938079288182E-2</v>
      </c>
      <c r="Y1336" s="13">
        <f t="shared" si="1694"/>
        <v>4.1252308625279559E-3</v>
      </c>
      <c r="Z1336" s="13">
        <f t="shared" si="1695"/>
        <v>1.5740956647255957E-3</v>
      </c>
      <c r="AA1336" s="13">
        <f t="shared" si="1696"/>
        <v>1.9446452798956386E-3</v>
      </c>
      <c r="AB1336" s="13">
        <f t="shared" si="1697"/>
        <v>1.201212019499343E-3</v>
      </c>
      <c r="AC1336" s="13">
        <f t="shared" si="1698"/>
        <v>1.373971282982563E-5</v>
      </c>
      <c r="AD1336" s="13">
        <f t="shared" si="1699"/>
        <v>1.9690927342343987E-2</v>
      </c>
      <c r="AE1336" s="13">
        <f t="shared" si="1700"/>
        <v>7.0834829292858587E-3</v>
      </c>
      <c r="AF1336" s="13">
        <f t="shared" si="1701"/>
        <v>1.2740824628808794E-3</v>
      </c>
      <c r="AG1336" s="13">
        <f t="shared" si="1702"/>
        <v>1.5277664377122689E-4</v>
      </c>
      <c r="AH1336" s="13">
        <f t="shared" si="1703"/>
        <v>1.4156367011432147E-4</v>
      </c>
      <c r="AI1336" s="13">
        <f t="shared" si="1704"/>
        <v>1.7488843217194723E-4</v>
      </c>
      <c r="AJ1336" s="13">
        <f t="shared" si="1705"/>
        <v>1.0802900095364057E-4</v>
      </c>
      <c r="AK1336" s="13">
        <f t="shared" si="1706"/>
        <v>4.4486514067313763E-5</v>
      </c>
      <c r="AL1336" s="13">
        <f t="shared" si="1707"/>
        <v>2.4424607872557816E-7</v>
      </c>
      <c r="AM1336" s="13">
        <f t="shared" si="1708"/>
        <v>4.8652530810104786E-3</v>
      </c>
      <c r="AN1336" s="13">
        <f t="shared" si="1709"/>
        <v>1.750193708342165E-3</v>
      </c>
      <c r="AO1336" s="13">
        <f t="shared" si="1710"/>
        <v>3.1480150834047651E-4</v>
      </c>
      <c r="AP1336" s="13">
        <f t="shared" si="1711"/>
        <v>3.7748198644560163E-5</v>
      </c>
      <c r="AQ1336" s="13">
        <f t="shared" si="1712"/>
        <v>3.3948213314341006E-6</v>
      </c>
      <c r="AR1336" s="13">
        <f t="shared" si="1713"/>
        <v>1.0185034185825023E-5</v>
      </c>
      <c r="AS1336" s="13">
        <f t="shared" si="1714"/>
        <v>1.2582639733330999E-5</v>
      </c>
      <c r="AT1336" s="13">
        <f t="shared" si="1715"/>
        <v>7.7723265219445748E-6</v>
      </c>
      <c r="AU1336" s="13">
        <f t="shared" si="1716"/>
        <v>3.2006563987629926E-6</v>
      </c>
      <c r="AV1336" s="13">
        <f t="shared" si="1717"/>
        <v>9.8852653906318545E-7</v>
      </c>
      <c r="AW1336" s="13">
        <f t="shared" si="1718"/>
        <v>3.0151925557211775E-9</v>
      </c>
      <c r="AX1336" s="13">
        <f t="shared" si="1719"/>
        <v>1.0017594706920238E-3</v>
      </c>
      <c r="AY1336" s="13">
        <f t="shared" si="1720"/>
        <v>3.6036627359027645E-4</v>
      </c>
      <c r="AZ1336" s="13">
        <f t="shared" si="1721"/>
        <v>6.4817880409770871E-5</v>
      </c>
      <c r="BA1336" s="13">
        <f t="shared" si="1722"/>
        <v>7.7723840598027299E-6</v>
      </c>
      <c r="BB1336" s="13">
        <f t="shared" si="1723"/>
        <v>6.9899640644492331E-7</v>
      </c>
      <c r="BC1336" s="13">
        <f t="shared" si="1724"/>
        <v>5.0290461455690623E-8</v>
      </c>
      <c r="BD1336" s="13">
        <f t="shared" si="1725"/>
        <v>6.1064938296346325E-7</v>
      </c>
      <c r="BE1336" s="13">
        <f t="shared" si="1726"/>
        <v>7.5439915556726563E-7</v>
      </c>
      <c r="BF1336" s="13">
        <f t="shared" si="1727"/>
        <v>4.6599415458236473E-7</v>
      </c>
      <c r="BG1336" s="13">
        <f t="shared" si="1728"/>
        <v>1.9189713253027853E-7</v>
      </c>
      <c r="BH1336" s="13">
        <f t="shared" si="1729"/>
        <v>5.926765783094374E-8</v>
      </c>
      <c r="BI1336" s="13">
        <f t="shared" si="1730"/>
        <v>1.4643909342257962E-8</v>
      </c>
      <c r="BJ1336" s="14">
        <f t="shared" si="1731"/>
        <v>0.58857802261264436</v>
      </c>
      <c r="BK1336" s="14">
        <f t="shared" si="1732"/>
        <v>0.30393044153684706</v>
      </c>
      <c r="BL1336" s="14">
        <f t="shared" si="1733"/>
        <v>0.10597911091661903</v>
      </c>
      <c r="BM1336" s="14">
        <f t="shared" si="1734"/>
        <v>0.21508713470395255</v>
      </c>
      <c r="BN1336" s="14">
        <f t="shared" si="1735"/>
        <v>0.78461417276848588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1.4126984126984099</v>
      </c>
      <c r="F1337" s="10">
        <f>VLOOKUP(B1337,home!$B$2:$E$405,3,FALSE)</f>
        <v>2.12</v>
      </c>
      <c r="G1337" s="10">
        <f>VLOOKUP(C1337,away!$B$2:$E$405,4,FALSE)</f>
        <v>0.94</v>
      </c>
      <c r="H1337" s="10">
        <f>VLOOKUP(A1337,away!$A$2:$E$405,3,FALSE)</f>
        <v>1.3333333333333299</v>
      </c>
      <c r="I1337" s="10">
        <f>VLOOKUP(C1337,away!$B$2:$E$405,3,FALSE)</f>
        <v>0.24</v>
      </c>
      <c r="J1337" s="10">
        <f>VLOOKUP(B1337,home!$B$2:$E$405,4,FALSE)</f>
        <v>0.75</v>
      </c>
      <c r="K1337" s="12">
        <f t="shared" si="1680"/>
        <v>2.8152253968253911</v>
      </c>
      <c r="L1337" s="12">
        <f t="shared" si="1681"/>
        <v>0.23999999999999938</v>
      </c>
      <c r="M1337" s="13">
        <f t="shared" si="1682"/>
        <v>4.7112100655577568E-2</v>
      </c>
      <c r="N1337" s="13">
        <f t="shared" si="1683"/>
        <v>0.13263118226337611</v>
      </c>
      <c r="O1337" s="13">
        <f t="shared" si="1684"/>
        <v>1.1306904157338588E-2</v>
      </c>
      <c r="P1337" s="13">
        <f t="shared" si="1685"/>
        <v>3.1831483743210189E-2</v>
      </c>
      <c r="Q1337" s="13">
        <f t="shared" si="1686"/>
        <v>0.18669333635941693</v>
      </c>
      <c r="R1337" s="13">
        <f t="shared" si="1687"/>
        <v>1.3568284988806272E-3</v>
      </c>
      <c r="S1337" s="13">
        <f t="shared" si="1688"/>
        <v>5.37676808715118E-3</v>
      </c>
      <c r="T1337" s="13">
        <f t="shared" si="1689"/>
        <v>4.4806400726259951E-2</v>
      </c>
      <c r="U1337" s="13">
        <f t="shared" si="1690"/>
        <v>3.8197780491852126E-3</v>
      </c>
      <c r="V1337" s="13">
        <f t="shared" si="1691"/>
        <v>4.0364837524768643E-4</v>
      </c>
      <c r="W1337" s="13">
        <f t="shared" si="1692"/>
        <v>0.17519460731236522</v>
      </c>
      <c r="X1337" s="13">
        <f t="shared" si="1693"/>
        <v>4.204670575496755E-2</v>
      </c>
      <c r="Y1337" s="13">
        <f t="shared" si="1694"/>
        <v>5.0456046905960929E-3</v>
      </c>
      <c r="Z1337" s="13">
        <f t="shared" si="1695"/>
        <v>1.0854627991044991E-4</v>
      </c>
      <c r="AA1337" s="13">
        <f t="shared" si="1696"/>
        <v>3.0558224393481629E-4</v>
      </c>
      <c r="AB1337" s="13">
        <f t="shared" si="1697"/>
        <v>4.3014144697209338E-4</v>
      </c>
      <c r="AC1337" s="13">
        <f t="shared" si="1698"/>
        <v>1.7045417360768843E-5</v>
      </c>
      <c r="AD1337" s="13">
        <f t="shared" si="1699"/>
        <v>0.12330307697315551</v>
      </c>
      <c r="AE1337" s="13">
        <f t="shared" si="1700"/>
        <v>2.9592738473557246E-2</v>
      </c>
      <c r="AF1337" s="13">
        <f t="shared" si="1701"/>
        <v>3.5511286168268606E-3</v>
      </c>
      <c r="AG1337" s="13">
        <f t="shared" si="1702"/>
        <v>2.8409028934614814E-4</v>
      </c>
      <c r="AH1337" s="13">
        <f t="shared" si="1703"/>
        <v>6.5127767946269764E-6</v>
      </c>
      <c r="AI1337" s="13">
        <f t="shared" si="1704"/>
        <v>1.8334934636088929E-5</v>
      </c>
      <c r="AJ1337" s="13">
        <f t="shared" si="1705"/>
        <v>2.5808486818325534E-5</v>
      </c>
      <c r="AK1337" s="13">
        <f t="shared" si="1706"/>
        <v>2.4218902514861122E-5</v>
      </c>
      <c r="AL1337" s="13">
        <f t="shared" si="1707"/>
        <v>4.6067224179383767E-7</v>
      </c>
      <c r="AM1337" s="13">
        <f t="shared" si="1708"/>
        <v>6.9425190760308675E-2</v>
      </c>
      <c r="AN1337" s="13">
        <f t="shared" si="1709"/>
        <v>1.6662045782474037E-2</v>
      </c>
      <c r="AO1337" s="13">
        <f t="shared" si="1710"/>
        <v>1.9994454938968794E-3</v>
      </c>
      <c r="AP1337" s="13">
        <f t="shared" si="1711"/>
        <v>1.5995563951174996E-4</v>
      </c>
      <c r="AQ1337" s="13">
        <f t="shared" si="1712"/>
        <v>9.5973383707049733E-6</v>
      </c>
      <c r="AR1337" s="13">
        <f t="shared" si="1713"/>
        <v>3.1261328614209417E-7</v>
      </c>
      <c r="AS1337" s="13">
        <f t="shared" si="1714"/>
        <v>8.8007686253226659E-7</v>
      </c>
      <c r="AT1337" s="13">
        <f t="shared" si="1715"/>
        <v>1.2388073672796228E-6</v>
      </c>
      <c r="AU1337" s="13">
        <f t="shared" si="1716"/>
        <v>1.1625073207133313E-6</v>
      </c>
      <c r="AV1337" s="13">
        <f t="shared" si="1717"/>
        <v>8.1818003331690271E-7</v>
      </c>
      <c r="AW1337" s="13">
        <f t="shared" si="1718"/>
        <v>8.6459746314033068E-9</v>
      </c>
      <c r="AX1337" s="13">
        <f t="shared" si="1719"/>
        <v>3.2574593367978091E-2</v>
      </c>
      <c r="AY1337" s="13">
        <f t="shared" si="1720"/>
        <v>7.8179024083147221E-3</v>
      </c>
      <c r="AZ1337" s="13">
        <f t="shared" si="1721"/>
        <v>9.3814828899776417E-4</v>
      </c>
      <c r="BA1337" s="13">
        <f t="shared" si="1722"/>
        <v>7.505186311982096E-5</v>
      </c>
      <c r="BB1337" s="13">
        <f t="shared" si="1723"/>
        <v>4.5031117871892456E-6</v>
      </c>
      <c r="BC1337" s="13">
        <f t="shared" si="1724"/>
        <v>2.161493657850833E-7</v>
      </c>
      <c r="BD1337" s="13">
        <f t="shared" si="1725"/>
        <v>1.2504531445683731E-8</v>
      </c>
      <c r="BE1337" s="13">
        <f t="shared" si="1726"/>
        <v>3.520307450129056E-8</v>
      </c>
      <c r="BF1337" s="13">
        <f t="shared" si="1727"/>
        <v>4.9552294691184768E-8</v>
      </c>
      <c r="BG1337" s="13">
        <f t="shared" si="1728"/>
        <v>4.6500292828533119E-8</v>
      </c>
      <c r="BH1337" s="13">
        <f t="shared" si="1729"/>
        <v>3.2727201332676015E-8</v>
      </c>
      <c r="BI1337" s="13">
        <f t="shared" si="1730"/>
        <v>1.8426889671753453E-8</v>
      </c>
      <c r="BJ1337" s="14">
        <f t="shared" si="1731"/>
        <v>0.8728155216639929</v>
      </c>
      <c r="BK1337" s="14">
        <f t="shared" si="1732"/>
        <v>9.2559409359103909E-2</v>
      </c>
      <c r="BL1337" s="14">
        <f t="shared" si="1733"/>
        <v>1.7298716596229693E-2</v>
      </c>
      <c r="BM1337" s="14">
        <f t="shared" si="1734"/>
        <v>0.56403246445909683</v>
      </c>
      <c r="BN1337" s="14">
        <f t="shared" si="1735"/>
        <v>0.41093183567780001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1.3333333333333299</v>
      </c>
      <c r="F1338" s="10">
        <f>VLOOKUP(B1338,home!$B$2:$E$405,3,FALSE)</f>
        <v>1.31</v>
      </c>
      <c r="G1338" s="10">
        <f>VLOOKUP(C1338,away!$B$2:$E$405,4,FALSE)</f>
        <v>2.44</v>
      </c>
      <c r="H1338" s="10">
        <f>VLOOKUP(A1338,away!$A$2:$E$405,3,FALSE)</f>
        <v>1.2708333333333299</v>
      </c>
      <c r="I1338" s="10">
        <f>VLOOKUP(C1338,away!$B$2:$E$405,3,FALSE)</f>
        <v>0.56000000000000005</v>
      </c>
      <c r="J1338" s="10">
        <f>VLOOKUP(B1338,home!$B$2:$E$405,4,FALSE)</f>
        <v>0.39</v>
      </c>
      <c r="K1338" s="12">
        <f t="shared" si="1680"/>
        <v>4.2618666666666565</v>
      </c>
      <c r="L1338" s="12">
        <f t="shared" si="1681"/>
        <v>0.2775499999999993</v>
      </c>
      <c r="M1338" s="13">
        <f t="shared" si="1682"/>
        <v>1.0679634523660617E-2</v>
      </c>
      <c r="N1338" s="13">
        <f t="shared" si="1683"/>
        <v>4.5515178388571616E-2</v>
      </c>
      <c r="O1338" s="13">
        <f t="shared" si="1684"/>
        <v>2.9641325620419971E-3</v>
      </c>
      <c r="P1338" s="13">
        <f t="shared" si="1685"/>
        <v>1.2632737761748022E-2</v>
      </c>
      <c r="Q1338" s="13">
        <f t="shared" si="1686"/>
        <v>9.6989810800819989E-2</v>
      </c>
      <c r="R1338" s="13">
        <f t="shared" si="1687"/>
        <v>4.1134749629737711E-4</v>
      </c>
      <c r="S1338" s="13">
        <f t="shared" si="1688"/>
        <v>3.7357566638524286E-3</v>
      </c>
      <c r="T1338" s="13">
        <f t="shared" si="1689"/>
        <v>2.6919521987767522E-2</v>
      </c>
      <c r="U1338" s="13">
        <f t="shared" si="1690"/>
        <v>1.7531081828865774E-3</v>
      </c>
      <c r="V1338" s="13">
        <f t="shared" si="1691"/>
        <v>4.9099510299611395E-4</v>
      </c>
      <c r="W1338" s="13">
        <f t="shared" si="1692"/>
        <v>0.13778588055277347</v>
      </c>
      <c r="X1338" s="13">
        <f t="shared" si="1693"/>
        <v>3.8242471147422186E-2</v>
      </c>
      <c r="Y1338" s="13">
        <f t="shared" si="1694"/>
        <v>5.3070989334835002E-3</v>
      </c>
      <c r="Z1338" s="13">
        <f t="shared" si="1695"/>
        <v>3.8056499199112246E-5</v>
      </c>
      <c r="AA1338" s="13">
        <f t="shared" si="1696"/>
        <v>1.6219172538672278E-4</v>
      </c>
      <c r="AB1338" s="13">
        <f t="shared" si="1697"/>
        <v>3.4561975401741299E-4</v>
      </c>
      <c r="AC1338" s="13">
        <f t="shared" si="1698"/>
        <v>3.6299301515834563E-5</v>
      </c>
      <c r="AD1338" s="13">
        <f t="shared" si="1699"/>
        <v>0.14680626286629472</v>
      </c>
      <c r="AE1338" s="13">
        <f t="shared" si="1700"/>
        <v>4.074607825854E-2</v>
      </c>
      <c r="AF1338" s="13">
        <f t="shared" si="1701"/>
        <v>5.6545370103288735E-3</v>
      </c>
      <c r="AG1338" s="13">
        <f t="shared" si="1702"/>
        <v>5.2313891573892504E-4</v>
      </c>
      <c r="AH1338" s="13">
        <f t="shared" si="1703"/>
        <v>2.6406453381783937E-6</v>
      </c>
      <c r="AI1338" s="13">
        <f t="shared" si="1704"/>
        <v>1.1254078345271198E-5</v>
      </c>
      <c r="AJ1338" s="13">
        <f t="shared" si="1705"/>
        <v>2.398169068188318E-5</v>
      </c>
      <c r="AK1338" s="13">
        <f t="shared" si="1706"/>
        <v>3.4068922709142768E-5</v>
      </c>
      <c r="AL1338" s="13">
        <f t="shared" si="1707"/>
        <v>1.7175102985714615E-6</v>
      </c>
      <c r="AM1338" s="13">
        <f t="shared" si="1708"/>
        <v>0.12513374363355287</v>
      </c>
      <c r="AN1338" s="13">
        <f t="shared" si="1709"/>
        <v>3.4730870545492516E-2</v>
      </c>
      <c r="AO1338" s="13">
        <f t="shared" si="1710"/>
        <v>4.8197765599507112E-3</v>
      </c>
      <c r="AP1338" s="13">
        <f t="shared" si="1711"/>
        <v>4.4590966140477223E-4</v>
      </c>
      <c r="AQ1338" s="13">
        <f t="shared" si="1712"/>
        <v>3.0940556630723548E-5</v>
      </c>
      <c r="AR1338" s="13">
        <f t="shared" si="1713"/>
        <v>1.465822227222824E-7</v>
      </c>
      <c r="AS1338" s="13">
        <f t="shared" si="1714"/>
        <v>6.2471388894600314E-7</v>
      </c>
      <c r="AT1338" s="13">
        <f t="shared" si="1715"/>
        <v>1.3312236497513332E-6</v>
      </c>
      <c r="AU1338" s="13">
        <f t="shared" si="1716"/>
        <v>1.8911658995845119E-6</v>
      </c>
      <c r="AV1338" s="13">
        <f t="shared" si="1717"/>
        <v>2.0149742271439736E-6</v>
      </c>
      <c r="AW1338" s="13">
        <f t="shared" si="1718"/>
        <v>5.643362388292938E-8</v>
      </c>
      <c r="AX1338" s="13">
        <f t="shared" si="1719"/>
        <v>8.8883888477841622E-2</v>
      </c>
      <c r="AY1338" s="13">
        <f t="shared" si="1720"/>
        <v>2.4669723247024884E-2</v>
      </c>
      <c r="AZ1338" s="13">
        <f t="shared" si="1721"/>
        <v>3.4235408436058693E-3</v>
      </c>
      <c r="BA1338" s="13">
        <f t="shared" si="1722"/>
        <v>3.1673458704760225E-4</v>
      </c>
      <c r="BB1338" s="13">
        <f t="shared" si="1723"/>
        <v>2.1977421158765441E-5</v>
      </c>
      <c r="BC1338" s="13">
        <f t="shared" si="1724"/>
        <v>1.2199666485230677E-6</v>
      </c>
      <c r="BD1338" s="13">
        <f t="shared" si="1725"/>
        <v>6.780649319428223E-9</v>
      </c>
      <c r="BE1338" s="13">
        <f t="shared" si="1726"/>
        <v>2.8898223312827095E-8</v>
      </c>
      <c r="BF1338" s="13">
        <f t="shared" si="1727"/>
        <v>6.1580187331413542E-8</v>
      </c>
      <c r="BG1338" s="13">
        <f t="shared" si="1728"/>
        <v>8.7482182571613237E-8</v>
      </c>
      <c r="BH1338" s="13">
        <f t="shared" si="1729"/>
        <v>9.3209349457301316E-8</v>
      </c>
      <c r="BI1338" s="13">
        <f t="shared" si="1730"/>
        <v>7.9449163894751244E-8</v>
      </c>
      <c r="BJ1338" s="14">
        <f t="shared" si="1731"/>
        <v>0.82696830436209967</v>
      </c>
      <c r="BK1338" s="14">
        <f t="shared" si="1732"/>
        <v>5.2246864111096469E-2</v>
      </c>
      <c r="BL1338" s="14">
        <f t="shared" si="1733"/>
        <v>5.7147111173485986E-3</v>
      </c>
      <c r="BM1338" s="14">
        <f t="shared" si="1734"/>
        <v>0.69110542774320294</v>
      </c>
      <c r="BN1338" s="14">
        <f t="shared" si="1735"/>
        <v>0.1691928415331396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1.3333333333333299</v>
      </c>
      <c r="F1339" s="10">
        <f>VLOOKUP(B1339,home!$B$2:$E$405,3,FALSE)</f>
        <v>1.5</v>
      </c>
      <c r="G1339" s="10">
        <f>VLOOKUP(C1339,away!$B$2:$E$405,4,FALSE)</f>
        <v>1.31</v>
      </c>
      <c r="H1339" s="10">
        <f>VLOOKUP(A1339,away!$A$2:$E$405,3,FALSE)</f>
        <v>1.2708333333333299</v>
      </c>
      <c r="I1339" s="10">
        <f>VLOOKUP(C1339,away!$B$2:$E$405,3,FALSE)</f>
        <v>1.88</v>
      </c>
      <c r="J1339" s="10">
        <f>VLOOKUP(B1339,home!$B$2:$E$405,4,FALSE)</f>
        <v>0.59</v>
      </c>
      <c r="K1339" s="12">
        <f t="shared" si="1680"/>
        <v>2.6199999999999934</v>
      </c>
      <c r="L1339" s="12">
        <f t="shared" si="1681"/>
        <v>1.4096083333333294</v>
      </c>
      <c r="M1339" s="13">
        <f t="shared" si="1682"/>
        <v>1.7781292929718619E-2</v>
      </c>
      <c r="N1339" s="13">
        <f t="shared" si="1683"/>
        <v>4.6586987475862658E-2</v>
      </c>
      <c r="O1339" s="13">
        <f t="shared" si="1684"/>
        <v>2.5064658691172369E-2</v>
      </c>
      <c r="P1339" s="13">
        <f t="shared" si="1685"/>
        <v>6.566940577087145E-2</v>
      </c>
      <c r="Q1339" s="13">
        <f t="shared" si="1686"/>
        <v>6.1028953593379946E-2</v>
      </c>
      <c r="R1339" s="13">
        <f t="shared" si="1687"/>
        <v>1.7665675881616119E-2</v>
      </c>
      <c r="S1339" s="13">
        <f t="shared" si="1688"/>
        <v>6.0632132760882557E-2</v>
      </c>
      <c r="T1339" s="13">
        <f t="shared" si="1689"/>
        <v>8.6026921559841402E-2</v>
      </c>
      <c r="U1339" s="13">
        <f t="shared" si="1690"/>
        <v>4.628407080983412E-2</v>
      </c>
      <c r="V1339" s="13">
        <f t="shared" si="1691"/>
        <v>2.4880556241298125E-2</v>
      </c>
      <c r="W1339" s="13">
        <f t="shared" si="1692"/>
        <v>5.3298619471551678E-2</v>
      </c>
      <c r="X1339" s="13">
        <f t="shared" si="1693"/>
        <v>7.5130178162261294E-2</v>
      </c>
      <c r="Y1339" s="13">
        <f t="shared" si="1694"/>
        <v>5.2952062611170629E-2</v>
      </c>
      <c r="Z1339" s="13">
        <f t="shared" si="1695"/>
        <v>8.3005613122305692E-3</v>
      </c>
      <c r="AA1339" s="13">
        <f t="shared" si="1696"/>
        <v>2.1747470638044036E-2</v>
      </c>
      <c r="AB1339" s="13">
        <f t="shared" si="1697"/>
        <v>2.8489186535837624E-2</v>
      </c>
      <c r="AC1339" s="13">
        <f t="shared" si="1698"/>
        <v>5.7430137043212523E-3</v>
      </c>
      <c r="AD1339" s="13">
        <f t="shared" si="1699"/>
        <v>3.4910595753866257E-2</v>
      </c>
      <c r="AE1339" s="13">
        <f t="shared" si="1700"/>
        <v>4.9210266696281015E-2</v>
      </c>
      <c r="AF1339" s="13">
        <f t="shared" si="1701"/>
        <v>3.4683601010316673E-2</v>
      </c>
      <c r="AG1339" s="13">
        <f t="shared" si="1702"/>
        <v>1.6296764338050228E-2</v>
      </c>
      <c r="AH1339" s="13">
        <f t="shared" si="1703"/>
        <v>2.9251350992661098E-3</v>
      </c>
      <c r="AI1339" s="13">
        <f t="shared" si="1704"/>
        <v>7.6638539600771879E-3</v>
      </c>
      <c r="AJ1339" s="13">
        <f t="shared" si="1705"/>
        <v>1.0039648687701094E-2</v>
      </c>
      <c r="AK1339" s="13">
        <f t="shared" si="1706"/>
        <v>8.7679598539255992E-3</v>
      </c>
      <c r="AL1339" s="13">
        <f t="shared" si="1707"/>
        <v>8.4839791749095439E-4</v>
      </c>
      <c r="AM1339" s="13">
        <f t="shared" si="1708"/>
        <v>1.8293152175025869E-2</v>
      </c>
      <c r="AN1339" s="13">
        <f t="shared" si="1709"/>
        <v>2.5786179748851182E-2</v>
      </c>
      <c r="AO1339" s="13">
        <f t="shared" si="1710"/>
        <v>1.8174206929405887E-2</v>
      </c>
      <c r="AP1339" s="13">
        <f t="shared" si="1711"/>
        <v>8.5395045131382973E-3</v>
      </c>
      <c r="AQ1339" s="13">
        <f t="shared" si="1712"/>
        <v>3.0093391810643278E-3</v>
      </c>
      <c r="AR1339" s="13">
        <f t="shared" si="1713"/>
        <v>8.2465896241026447E-4</v>
      </c>
      <c r="AS1339" s="13">
        <f t="shared" si="1714"/>
        <v>2.1606064815148872E-3</v>
      </c>
      <c r="AT1339" s="13">
        <f t="shared" si="1715"/>
        <v>2.8303944907844959E-3</v>
      </c>
      <c r="AU1339" s="13">
        <f t="shared" si="1716"/>
        <v>2.47187785528512E-3</v>
      </c>
      <c r="AV1339" s="13">
        <f t="shared" si="1717"/>
        <v>1.6190799952117494E-3</v>
      </c>
      <c r="AW1339" s="13">
        <f t="shared" si="1718"/>
        <v>8.7035583031446441E-5</v>
      </c>
      <c r="AX1339" s="13">
        <f t="shared" si="1719"/>
        <v>7.9880097830946142E-3</v>
      </c>
      <c r="AY1339" s="13">
        <f t="shared" si="1720"/>
        <v>1.125996515699833E-2</v>
      </c>
      <c r="AZ1339" s="13">
        <f t="shared" si="1721"/>
        <v>7.9360703591738885E-3</v>
      </c>
      <c r="BA1339" s="13">
        <f t="shared" si="1722"/>
        <v>3.7289169707370494E-3</v>
      </c>
      <c r="BB1339" s="13">
        <f t="shared" si="1723"/>
        <v>1.3140781090647542E-3</v>
      </c>
      <c r="BC1339" s="13">
        <f t="shared" si="1724"/>
        <v>3.7046709063771606E-4</v>
      </c>
      <c r="BD1339" s="13">
        <f t="shared" si="1725"/>
        <v>1.9374102426192102E-4</v>
      </c>
      <c r="BE1339" s="13">
        <f t="shared" si="1726"/>
        <v>5.0760148356623176E-4</v>
      </c>
      <c r="BF1339" s="13">
        <f t="shared" si="1727"/>
        <v>6.6495794347176218E-4</v>
      </c>
      <c r="BG1339" s="13">
        <f t="shared" si="1728"/>
        <v>5.8072993729867074E-4</v>
      </c>
      <c r="BH1339" s="13">
        <f t="shared" si="1729"/>
        <v>3.8037810893062836E-4</v>
      </c>
      <c r="BI1339" s="13">
        <f t="shared" si="1730"/>
        <v>1.9931812907964872E-4</v>
      </c>
      <c r="BJ1339" s="14">
        <f t="shared" si="1731"/>
        <v>0.61652484068977387</v>
      </c>
      <c r="BK1339" s="14">
        <f t="shared" si="1732"/>
        <v>0.1868147644815813</v>
      </c>
      <c r="BL1339" s="14">
        <f t="shared" si="1733"/>
        <v>0.18108100456928963</v>
      </c>
      <c r="BM1339" s="14">
        <f t="shared" si="1734"/>
        <v>0.74775126713628726</v>
      </c>
      <c r="BN1339" s="14">
        <f t="shared" si="1735"/>
        <v>0.23379697434262114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1.26315789473684</v>
      </c>
      <c r="F1340" s="10">
        <f>VLOOKUP(B1340,home!$B$2:$E$405,3,FALSE)</f>
        <v>1.19</v>
      </c>
      <c r="G1340" s="10">
        <f>VLOOKUP(C1340,away!$B$2:$E$405,4,FALSE)</f>
        <v>1.1100000000000001</v>
      </c>
      <c r="H1340" s="10">
        <f>VLOOKUP(A1340,away!$A$2:$E$405,3,FALSE)</f>
        <v>1.0526315789473699</v>
      </c>
      <c r="I1340" s="10">
        <f>VLOOKUP(C1340,away!$B$2:$E$405,3,FALSE)</f>
        <v>0.79</v>
      </c>
      <c r="J1340" s="10">
        <f>VLOOKUP(B1340,home!$B$2:$E$405,4,FALSE)</f>
        <v>1.43</v>
      </c>
      <c r="K1340" s="12">
        <f t="shared" si="1680"/>
        <v>1.668505263157892</v>
      </c>
      <c r="L1340" s="12">
        <f t="shared" si="1681"/>
        <v>1.1891578947368437</v>
      </c>
      <c r="M1340" s="13">
        <f t="shared" si="1682"/>
        <v>5.7402744805156634E-2</v>
      </c>
      <c r="N1340" s="13">
        <f t="shared" si="1683"/>
        <v>9.5776781827113189E-2</v>
      </c>
      <c r="O1340" s="13">
        <f t="shared" si="1684"/>
        <v>6.8260927164616361E-2</v>
      </c>
      <c r="P1340" s="13">
        <f t="shared" si="1685"/>
        <v>0.1138937162421999</v>
      </c>
      <c r="Q1340" s="13">
        <f t="shared" si="1686"/>
        <v>7.9902032283431776E-2</v>
      </c>
      <c r="R1340" s="13">
        <f t="shared" si="1687"/>
        <v>4.0586510219930122E-2</v>
      </c>
      <c r="S1340" s="13">
        <f t="shared" si="1688"/>
        <v>5.6494592042110291E-2</v>
      </c>
      <c r="T1340" s="13">
        <f t="shared" si="1689"/>
        <v>9.5016132495361047E-2</v>
      </c>
      <c r="U1340" s="13">
        <f t="shared" si="1690"/>
        <v>6.7718805915164978E-2</v>
      </c>
      <c r="V1340" s="13">
        <f t="shared" si="1691"/>
        <v>1.2454648403047828E-2</v>
      </c>
      <c r="W1340" s="13">
        <f t="shared" si="1692"/>
        <v>4.4438987133972575E-2</v>
      </c>
      <c r="X1340" s="13">
        <f t="shared" si="1693"/>
        <v>5.2844972384472513E-2</v>
      </c>
      <c r="Y1340" s="13">
        <f t="shared" si="1694"/>
        <v>3.1420508054073003E-2</v>
      </c>
      <c r="Z1340" s="13">
        <f t="shared" si="1695"/>
        <v>1.6087923015949163E-2</v>
      </c>
      <c r="AA1340" s="13">
        <f t="shared" si="1696"/>
        <v>2.6842784225390166E-2</v>
      </c>
      <c r="AB1340" s="13">
        <f t="shared" si="1697"/>
        <v>2.239366337893757E-2</v>
      </c>
      <c r="AC1340" s="13">
        <f t="shared" si="1698"/>
        <v>1.5444668586057644E-3</v>
      </c>
      <c r="AD1340" s="13">
        <f t="shared" si="1699"/>
        <v>1.8536670980609772E-2</v>
      </c>
      <c r="AE1340" s="13">
        <f t="shared" si="1700"/>
        <v>2.2043028638731463E-2</v>
      </c>
      <c r="AF1340" s="13">
        <f t="shared" si="1701"/>
        <v>1.3106320764828934E-2</v>
      </c>
      <c r="AG1340" s="13">
        <f t="shared" si="1702"/>
        <v>5.1951616028165842E-3</v>
      </c>
      <c r="AH1340" s="13">
        <f t="shared" si="1703"/>
        <v>4.7827701660836308E-3</v>
      </c>
      <c r="AI1340" s="13">
        <f t="shared" si="1704"/>
        <v>7.9800771945850828E-3</v>
      </c>
      <c r="AJ1340" s="13">
        <f t="shared" si="1705"/>
        <v>6.6574003997857401E-3</v>
      </c>
      <c r="AK1340" s="13">
        <f t="shared" si="1706"/>
        <v>3.7026358686639877E-3</v>
      </c>
      <c r="AL1340" s="13">
        <f t="shared" si="1707"/>
        <v>1.2257606895740278E-4</v>
      </c>
      <c r="AM1340" s="13">
        <f t="shared" si="1708"/>
        <v>6.1857066185147108E-3</v>
      </c>
      <c r="AN1340" s="13">
        <f t="shared" si="1709"/>
        <v>7.3557818599327141E-3</v>
      </c>
      <c r="AO1340" s="13">
        <f t="shared" si="1710"/>
        <v>4.3735930353505275E-3</v>
      </c>
      <c r="AP1340" s="13">
        <f t="shared" si="1711"/>
        <v>1.7336308954510513E-3</v>
      </c>
      <c r="AQ1340" s="13">
        <f t="shared" si="1712"/>
        <v>5.1539021647133045E-4</v>
      </c>
      <c r="AR1340" s="13">
        <f t="shared" si="1713"/>
        <v>1.1374937803420395E-3</v>
      </c>
      <c r="AS1340" s="13">
        <f t="shared" si="1714"/>
        <v>1.8979143593100601E-3</v>
      </c>
      <c r="AT1340" s="13">
        <f t="shared" si="1715"/>
        <v>1.5833400487658873E-3</v>
      </c>
      <c r="AU1340" s="13">
        <f t="shared" si="1716"/>
        <v>8.8060373491151889E-4</v>
      </c>
      <c r="AV1340" s="13">
        <f t="shared" si="1717"/>
        <v>3.6732299161409162E-4</v>
      </c>
      <c r="AW1340" s="13">
        <f t="shared" si="1718"/>
        <v>6.7556990249361275E-6</v>
      </c>
      <c r="AX1340" s="13">
        <f t="shared" si="1719"/>
        <v>1.7201473415570678E-3</v>
      </c>
      <c r="AY1340" s="13">
        <f t="shared" si="1720"/>
        <v>2.0455267913231812E-3</v>
      </c>
      <c r="AZ1340" s="13">
        <f t="shared" si="1721"/>
        <v>1.2162271663988431E-3</v>
      </c>
      <c r="BA1340" s="13">
        <f t="shared" si="1722"/>
        <v>4.8209537890553497E-4</v>
      </c>
      <c r="BB1340" s="13">
        <f t="shared" si="1723"/>
        <v>1.4332188146041677E-4</v>
      </c>
      <c r="BC1340" s="13">
        <f t="shared" si="1724"/>
        <v>3.408646936543855E-5</v>
      </c>
      <c r="BD1340" s="13">
        <f t="shared" si="1725"/>
        <v>2.2544328485129856E-4</v>
      </c>
      <c r="BE1340" s="13">
        <f t="shared" si="1726"/>
        <v>3.7615330731799554E-4</v>
      </c>
      <c r="BF1340" s="13">
        <f t="shared" si="1727"/>
        <v>3.1380688650716187E-4</v>
      </c>
      <c r="BG1340" s="13">
        <f t="shared" si="1728"/>
        <v>1.7452948058413031E-4</v>
      </c>
      <c r="BH1340" s="13">
        <f t="shared" si="1729"/>
        <v>7.280083923270863E-5</v>
      </c>
      <c r="BI1340" s="13">
        <f t="shared" si="1730"/>
        <v>2.4293716684417171E-5</v>
      </c>
      <c r="BJ1340" s="14">
        <f t="shared" si="1731"/>
        <v>0.48408610382014172</v>
      </c>
      <c r="BK1340" s="14">
        <f t="shared" si="1732"/>
        <v>0.24395827121140104</v>
      </c>
      <c r="BL1340" s="14">
        <f t="shared" si="1733"/>
        <v>0.25597927696327893</v>
      </c>
      <c r="BM1340" s="14">
        <f t="shared" si="1734"/>
        <v>0.54225009137602476</v>
      </c>
      <c r="BN1340" s="14">
        <f t="shared" si="1735"/>
        <v>0.45582271254244799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1.1111111111111101</v>
      </c>
      <c r="F1341" s="10">
        <f>VLOOKUP(B1341,home!$B$2:$E$405,3,FALSE)</f>
        <v>1.44</v>
      </c>
      <c r="G1341" s="10">
        <f>VLOOKUP(C1341,away!$B$2:$E$405,4,FALSE)</f>
        <v>0.68</v>
      </c>
      <c r="H1341" s="10">
        <f>VLOOKUP(A1341,away!$A$2:$E$405,3,FALSE)</f>
        <v>1.05555555555556</v>
      </c>
      <c r="I1341" s="10">
        <f>VLOOKUP(C1341,away!$B$2:$E$405,3,FALSE)</f>
        <v>0.68</v>
      </c>
      <c r="J1341" s="10">
        <f>VLOOKUP(B1341,home!$B$2:$E$405,4,FALSE)</f>
        <v>1.71</v>
      </c>
      <c r="K1341" s="12">
        <f t="shared" si="1680"/>
        <v>1.087999999999999</v>
      </c>
      <c r="L1341" s="12">
        <f t="shared" si="1681"/>
        <v>1.2274000000000052</v>
      </c>
      <c r="M1341" s="13">
        <f t="shared" si="1682"/>
        <v>9.8726685428771582E-2</v>
      </c>
      <c r="N1341" s="13">
        <f t="shared" si="1683"/>
        <v>0.10741463374650338</v>
      </c>
      <c r="O1341" s="13">
        <f t="shared" si="1684"/>
        <v>0.12117713369527477</v>
      </c>
      <c r="P1341" s="13">
        <f t="shared" si="1685"/>
        <v>0.13184072146045883</v>
      </c>
      <c r="Q1341" s="13">
        <f t="shared" si="1686"/>
        <v>5.8433560758097781E-2</v>
      </c>
      <c r="R1341" s="13">
        <f t="shared" si="1687"/>
        <v>7.4366406948790445E-2</v>
      </c>
      <c r="S1341" s="13">
        <f t="shared" si="1688"/>
        <v>4.401539401359441E-2</v>
      </c>
      <c r="T1341" s="13">
        <f t="shared" si="1689"/>
        <v>7.1721352474489533E-2</v>
      </c>
      <c r="U1341" s="13">
        <f t="shared" si="1690"/>
        <v>8.091065076028392E-2</v>
      </c>
      <c r="V1341" s="13">
        <f t="shared" si="1691"/>
        <v>6.5309611264630129E-3</v>
      </c>
      <c r="W1341" s="13">
        <f t="shared" si="1692"/>
        <v>2.119190470160344E-2</v>
      </c>
      <c r="X1341" s="13">
        <f t="shared" si="1693"/>
        <v>2.6010943830748173E-2</v>
      </c>
      <c r="Y1341" s="13">
        <f t="shared" si="1694"/>
        <v>1.5962916228930223E-2</v>
      </c>
      <c r="Z1341" s="13">
        <f t="shared" si="1695"/>
        <v>3.0425775962981925E-2</v>
      </c>
      <c r="AA1341" s="13">
        <f t="shared" si="1696"/>
        <v>3.3103244247724303E-2</v>
      </c>
      <c r="AB1341" s="13">
        <f t="shared" si="1697"/>
        <v>1.8008164870762004E-2</v>
      </c>
      <c r="AC1341" s="13">
        <f t="shared" si="1698"/>
        <v>5.4509491469020908E-4</v>
      </c>
      <c r="AD1341" s="13">
        <f t="shared" si="1699"/>
        <v>5.7641980788361294E-3</v>
      </c>
      <c r="AE1341" s="13">
        <f t="shared" si="1700"/>
        <v>7.0749767219634952E-3</v>
      </c>
      <c r="AF1341" s="13">
        <f t="shared" si="1701"/>
        <v>4.3419132142690159E-3</v>
      </c>
      <c r="AG1341" s="13">
        <f t="shared" si="1702"/>
        <v>1.7764214263979376E-3</v>
      </c>
      <c r="AH1341" s="13">
        <f t="shared" si="1703"/>
        <v>9.3361493542410377E-3</v>
      </c>
      <c r="AI1341" s="13">
        <f t="shared" si="1704"/>
        <v>1.0157730497414239E-2</v>
      </c>
      <c r="AJ1341" s="13">
        <f t="shared" si="1705"/>
        <v>5.5258053905933406E-3</v>
      </c>
      <c r="AK1341" s="13">
        <f t="shared" si="1706"/>
        <v>2.0040254216551825E-3</v>
      </c>
      <c r="AL1341" s="13">
        <f t="shared" si="1707"/>
        <v>2.9117034165614124E-5</v>
      </c>
      <c r="AM1341" s="13">
        <f t="shared" si="1708"/>
        <v>1.2542895019547412E-3</v>
      </c>
      <c r="AN1341" s="13">
        <f t="shared" si="1709"/>
        <v>1.539514934699256E-3</v>
      </c>
      <c r="AO1341" s="13">
        <f t="shared" si="1710"/>
        <v>9.4480031542493745E-4</v>
      </c>
      <c r="AP1341" s="13">
        <f t="shared" si="1711"/>
        <v>3.8654930238419107E-4</v>
      </c>
      <c r="AQ1341" s="13">
        <f t="shared" si="1712"/>
        <v>1.1861265343658945E-4</v>
      </c>
      <c r="AR1341" s="13">
        <f t="shared" si="1713"/>
        <v>2.2918379434791014E-3</v>
      </c>
      <c r="AS1341" s="13">
        <f t="shared" si="1714"/>
        <v>2.4935196825052598E-3</v>
      </c>
      <c r="AT1341" s="13">
        <f t="shared" si="1715"/>
        <v>1.35647470728286E-3</v>
      </c>
      <c r="AU1341" s="13">
        <f t="shared" si="1716"/>
        <v>4.9194816050791672E-4</v>
      </c>
      <c r="AV1341" s="13">
        <f t="shared" si="1717"/>
        <v>1.3380989965815321E-4</v>
      </c>
      <c r="AW1341" s="13">
        <f t="shared" si="1718"/>
        <v>1.0800892648762196E-6</v>
      </c>
      <c r="AX1341" s="13">
        <f t="shared" si="1719"/>
        <v>2.2744449635445939E-4</v>
      </c>
      <c r="AY1341" s="13">
        <f t="shared" si="1720"/>
        <v>2.7916537482546467E-4</v>
      </c>
      <c r="AZ1341" s="13">
        <f t="shared" si="1721"/>
        <v>1.7132379053038841E-4</v>
      </c>
      <c r="BA1341" s="13">
        <f t="shared" si="1722"/>
        <v>7.0094273498999879E-5</v>
      </c>
      <c r="BB1341" s="13">
        <f t="shared" si="1723"/>
        <v>2.1508427823168186E-5</v>
      </c>
      <c r="BC1341" s="13">
        <f t="shared" si="1724"/>
        <v>5.2798888620313534E-6</v>
      </c>
      <c r="BD1341" s="13">
        <f t="shared" si="1725"/>
        <v>4.6883364863771064E-4</v>
      </c>
      <c r="BE1341" s="13">
        <f t="shared" si="1726"/>
        <v>5.1009100971782871E-4</v>
      </c>
      <c r="BF1341" s="13">
        <f t="shared" si="1727"/>
        <v>2.7748950928649851E-4</v>
      </c>
      <c r="BG1341" s="13">
        <f t="shared" si="1728"/>
        <v>1.0063619536790336E-4</v>
      </c>
      <c r="BH1341" s="13">
        <f t="shared" si="1729"/>
        <v>2.7373045140069685E-5</v>
      </c>
      <c r="BI1341" s="13">
        <f t="shared" si="1730"/>
        <v>5.9563746224791605E-6</v>
      </c>
      <c r="BJ1341" s="14">
        <f t="shared" si="1731"/>
        <v>0.3247114041416333</v>
      </c>
      <c r="BK1341" s="14">
        <f t="shared" si="1732"/>
        <v>0.28196713935296919</v>
      </c>
      <c r="BL1341" s="14">
        <f t="shared" si="1733"/>
        <v>0.36274728136294498</v>
      </c>
      <c r="BM1341" s="14">
        <f t="shared" si="1734"/>
        <v>0.40761437349707197</v>
      </c>
      <c r="BN1341" s="14">
        <f t="shared" si="1735"/>
        <v>0.59195914203789679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1.1111111111111101</v>
      </c>
      <c r="F1342" s="10">
        <f>VLOOKUP(B1342,home!$B$2:$E$405,3,FALSE)</f>
        <v>0.45</v>
      </c>
      <c r="G1342" s="10">
        <f>VLOOKUP(C1342,away!$B$2:$E$405,4,FALSE)</f>
        <v>1.35</v>
      </c>
      <c r="H1342" s="10">
        <f>VLOOKUP(A1342,away!$A$2:$E$405,3,FALSE)</f>
        <v>1.05555555555556</v>
      </c>
      <c r="I1342" s="10">
        <f>VLOOKUP(C1342,away!$B$2:$E$405,3,FALSE)</f>
        <v>1.35</v>
      </c>
      <c r="J1342" s="10">
        <f>VLOOKUP(B1342,home!$B$2:$E$405,4,FALSE)</f>
        <v>2.37</v>
      </c>
      <c r="K1342" s="12">
        <f t="shared" si="1680"/>
        <v>0.67499999999999949</v>
      </c>
      <c r="L1342" s="12">
        <f t="shared" si="1681"/>
        <v>3.3772500000000143</v>
      </c>
      <c r="M1342" s="13">
        <f t="shared" si="1682"/>
        <v>1.7383218363883526E-2</v>
      </c>
      <c r="N1342" s="13">
        <f t="shared" si="1683"/>
        <v>1.1733672395621373E-2</v>
      </c>
      <c r="O1342" s="13">
        <f t="shared" si="1684"/>
        <v>5.8707474219425883E-2</v>
      </c>
      <c r="P1342" s="13">
        <f t="shared" si="1685"/>
        <v>3.9627545098112449E-2</v>
      </c>
      <c r="Q1342" s="13">
        <f t="shared" si="1686"/>
        <v>3.9601144335222093E-3</v>
      </c>
      <c r="R1342" s="13">
        <f t="shared" si="1687"/>
        <v>9.913490865377847E-2</v>
      </c>
      <c r="S1342" s="13">
        <f t="shared" si="1688"/>
        <v>2.2584171377688873E-2</v>
      </c>
      <c r="T1342" s="13">
        <f t="shared" si="1689"/>
        <v>1.3374296470612938E-2</v>
      </c>
      <c r="U1342" s="13">
        <f t="shared" si="1690"/>
        <v>6.691606334130043E-2</v>
      </c>
      <c r="V1342" s="13">
        <f t="shared" si="1691"/>
        <v>5.7204294588975007E-3</v>
      </c>
      <c r="W1342" s="13">
        <f t="shared" si="1692"/>
        <v>8.9102574754249659E-4</v>
      </c>
      <c r="X1342" s="13">
        <f t="shared" si="1693"/>
        <v>3.0092167058879092E-3</v>
      </c>
      <c r="Y1342" s="13">
        <f t="shared" si="1694"/>
        <v>5.0814385599799927E-3</v>
      </c>
      <c r="Z1342" s="13">
        <f t="shared" si="1695"/>
        <v>0.11160112341699158</v>
      </c>
      <c r="AA1342" s="13">
        <f t="shared" si="1696"/>
        <v>7.5330758306469264E-2</v>
      </c>
      <c r="AB1342" s="13">
        <f t="shared" si="1697"/>
        <v>2.5424130928433354E-2</v>
      </c>
      <c r="AC1342" s="13">
        <f t="shared" si="1698"/>
        <v>8.1503382895572573E-4</v>
      </c>
      <c r="AD1342" s="13">
        <f t="shared" si="1699"/>
        <v>1.5036059489779614E-4</v>
      </c>
      <c r="AE1342" s="13">
        <f t="shared" si="1700"/>
        <v>5.0780531911858416E-4</v>
      </c>
      <c r="AF1342" s="13">
        <f t="shared" si="1701"/>
        <v>8.5749275699662289E-4</v>
      </c>
      <c r="AG1342" s="13">
        <f t="shared" si="1702"/>
        <v>9.6532247118895223E-4</v>
      </c>
      <c r="AH1342" s="13">
        <f t="shared" si="1703"/>
        <v>9.4226223515009089E-2</v>
      </c>
      <c r="AI1342" s="13">
        <f t="shared" si="1704"/>
        <v>6.3602700872631104E-2</v>
      </c>
      <c r="AJ1342" s="13">
        <f t="shared" si="1705"/>
        <v>2.1465911544512977E-2</v>
      </c>
      <c r="AK1342" s="13">
        <f t="shared" si="1706"/>
        <v>4.829830097515417E-3</v>
      </c>
      <c r="AL1342" s="13">
        <f t="shared" si="1707"/>
        <v>7.4319470968699862E-5</v>
      </c>
      <c r="AM1342" s="13">
        <f t="shared" si="1708"/>
        <v>2.0298680311202471E-5</v>
      </c>
      <c r="AN1342" s="13">
        <f t="shared" si="1709"/>
        <v>6.8553718081008832E-5</v>
      </c>
      <c r="AO1342" s="13">
        <f t="shared" si="1710"/>
        <v>1.1576152219454405E-4</v>
      </c>
      <c r="AP1342" s="13">
        <f t="shared" si="1711"/>
        <v>1.3031853361050852E-4</v>
      </c>
      <c r="AQ1342" s="13">
        <f t="shared" si="1712"/>
        <v>1.1002956690902293E-4</v>
      </c>
      <c r="AR1342" s="13">
        <f t="shared" si="1713"/>
        <v>6.3645102673213175E-2</v>
      </c>
      <c r="AS1342" s="13">
        <f t="shared" si="1714"/>
        <v>4.2960444304418866E-2</v>
      </c>
      <c r="AT1342" s="13">
        <f t="shared" si="1715"/>
        <v>1.4499149952741356E-2</v>
      </c>
      <c r="AU1342" s="13">
        <f t="shared" si="1716"/>
        <v>3.2623087393668028E-3</v>
      </c>
      <c r="AV1342" s="13">
        <f t="shared" si="1717"/>
        <v>5.5051459976814736E-4</v>
      </c>
      <c r="AW1342" s="13">
        <f t="shared" si="1718"/>
        <v>4.7061643749195454E-6</v>
      </c>
      <c r="AX1342" s="13">
        <f t="shared" si="1719"/>
        <v>2.283601535010276E-6</v>
      </c>
      <c r="AY1342" s="13">
        <f t="shared" si="1720"/>
        <v>7.7122932841134868E-6</v>
      </c>
      <c r="AZ1342" s="13">
        <f t="shared" si="1721"/>
        <v>1.3023171246886194E-5</v>
      </c>
      <c r="BA1342" s="13">
        <f t="shared" si="1722"/>
        <v>1.4660835031182194E-5</v>
      </c>
      <c r="BB1342" s="13">
        <f t="shared" si="1723"/>
        <v>1.2378326277265069E-5</v>
      </c>
      <c r="BC1342" s="13">
        <f t="shared" si="1724"/>
        <v>8.3609404839787265E-6</v>
      </c>
      <c r="BD1342" s="13">
        <f t="shared" si="1725"/>
        <v>3.5824237167185011E-2</v>
      </c>
      <c r="BE1342" s="13">
        <f t="shared" si="1726"/>
        <v>2.4181360087849869E-2</v>
      </c>
      <c r="BF1342" s="13">
        <f t="shared" si="1727"/>
        <v>8.1612090296493238E-3</v>
      </c>
      <c r="BG1342" s="13">
        <f t="shared" si="1728"/>
        <v>1.8362720316710966E-3</v>
      </c>
      <c r="BH1342" s="13">
        <f t="shared" si="1729"/>
        <v>3.0987090534449719E-4</v>
      </c>
      <c r="BI1342" s="13">
        <f t="shared" si="1730"/>
        <v>4.1832572221507105E-5</v>
      </c>
      <c r="BJ1342" s="14">
        <f t="shared" si="1731"/>
        <v>4.1034126644333591E-2</v>
      </c>
      <c r="BK1342" s="14">
        <f t="shared" si="1732"/>
        <v>8.6212429891790898E-2</v>
      </c>
      <c r="BL1342" s="14">
        <f t="shared" si="1733"/>
        <v>0.70491030354250561</v>
      </c>
      <c r="BM1342" s="14">
        <f t="shared" si="1734"/>
        <v>0.7132080442023685</v>
      </c>
      <c r="BN1342" s="14">
        <f t="shared" si="1735"/>
        <v>0.23054693316434391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1.1111111111111101</v>
      </c>
      <c r="F1343" s="10">
        <f>VLOOKUP(B1343,home!$B$2:$E$405,3,FALSE)</f>
        <v>1.1299999999999999</v>
      </c>
      <c r="G1343" s="10">
        <f>VLOOKUP(C1343,away!$B$2:$E$405,4,FALSE)</f>
        <v>0.23</v>
      </c>
      <c r="H1343" s="10">
        <f>VLOOKUP(A1343,away!$A$2:$E$405,3,FALSE)</f>
        <v>1.05555555555556</v>
      </c>
      <c r="I1343" s="10">
        <f>VLOOKUP(C1343,away!$B$2:$E$405,3,FALSE)</f>
        <v>0.68</v>
      </c>
      <c r="J1343" s="10">
        <f>VLOOKUP(B1343,home!$B$2:$E$405,4,FALSE)</f>
        <v>0.95</v>
      </c>
      <c r="K1343" s="12">
        <f t="shared" si="1680"/>
        <v>0.28877777777777747</v>
      </c>
      <c r="L1343" s="12">
        <f t="shared" si="1681"/>
        <v>0.68188888888889176</v>
      </c>
      <c r="M1343" s="13">
        <f t="shared" si="1682"/>
        <v>0.37883040029995374</v>
      </c>
      <c r="N1343" s="13">
        <f t="shared" si="1683"/>
        <v>0.10939780115328651</v>
      </c>
      <c r="O1343" s="13">
        <f t="shared" si="1684"/>
        <v>0.25832024073786952</v>
      </c>
      <c r="P1343" s="13">
        <f t="shared" si="1685"/>
        <v>7.4597145075302462E-2</v>
      </c>
      <c r="Q1343" s="13">
        <f t="shared" si="1686"/>
        <v>1.5795826955410628E-2</v>
      </c>
      <c r="R1343" s="13">
        <f t="shared" si="1687"/>
        <v>8.8072850967128441E-2</v>
      </c>
      <c r="S1343" s="13">
        <f t="shared" si="1688"/>
        <v>3.6723122332444989E-3</v>
      </c>
      <c r="T1343" s="13">
        <f t="shared" si="1689"/>
        <v>1.0770998891706161E-2</v>
      </c>
      <c r="U1343" s="13">
        <f t="shared" si="1690"/>
        <v>2.543348218484073E-2</v>
      </c>
      <c r="V1343" s="13">
        <f t="shared" si="1691"/>
        <v>8.0347889541729293E-5</v>
      </c>
      <c r="W1343" s="13">
        <f t="shared" si="1692"/>
        <v>1.5204946021152663E-3</v>
      </c>
      <c r="X1343" s="13">
        <f t="shared" si="1693"/>
        <v>1.0368083747979366E-3</v>
      </c>
      <c r="Y1343" s="13">
        <f t="shared" si="1694"/>
        <v>3.534940553408313E-4</v>
      </c>
      <c r="Z1343" s="13">
        <f t="shared" si="1695"/>
        <v>2.0018632829084056E-2</v>
      </c>
      <c r="AA1343" s="13">
        <f t="shared" si="1696"/>
        <v>5.780936302532156E-3</v>
      </c>
      <c r="AB1343" s="13">
        <f t="shared" si="1697"/>
        <v>8.3470296946005877E-4</v>
      </c>
      <c r="AC1343" s="13">
        <f t="shared" si="1698"/>
        <v>9.8885331798427995E-7</v>
      </c>
      <c r="AD1343" s="13">
        <f t="shared" si="1699"/>
        <v>1.0977126308048812E-4</v>
      </c>
      <c r="AE1343" s="13">
        <f t="shared" si="1700"/>
        <v>7.4851804613884274E-5</v>
      </c>
      <c r="AF1343" s="13">
        <f t="shared" si="1701"/>
        <v>2.5520306939744983E-5</v>
      </c>
      <c r="AG1343" s="13">
        <f t="shared" si="1702"/>
        <v>5.8006712477487269E-6</v>
      </c>
      <c r="AH1343" s="13">
        <f t="shared" si="1703"/>
        <v>3.412620824224704E-3</v>
      </c>
      <c r="AI1343" s="13">
        <f t="shared" si="1704"/>
        <v>9.8548905801777741E-4</v>
      </c>
      <c r="AJ1343" s="13">
        <f t="shared" si="1705"/>
        <v>1.4229367009934446E-4</v>
      </c>
      <c r="AK1343" s="13">
        <f t="shared" si="1706"/>
        <v>1.3697083281044295E-5</v>
      </c>
      <c r="AL1343" s="13">
        <f t="shared" si="1707"/>
        <v>7.7887766516584494E-9</v>
      </c>
      <c r="AM1343" s="13">
        <f t="shared" si="1708"/>
        <v>6.3399002832486316E-6</v>
      </c>
      <c r="AN1343" s="13">
        <f t="shared" si="1709"/>
        <v>4.3231075598107801E-6</v>
      </c>
      <c r="AO1343" s="13">
        <f t="shared" si="1710"/>
        <v>1.4739395052532703E-6</v>
      </c>
      <c r="AP1343" s="13">
        <f t="shared" si="1711"/>
        <v>3.3502099050886514E-7</v>
      </c>
      <c r="AQ1343" s="13">
        <f t="shared" si="1712"/>
        <v>5.711177274313649E-8</v>
      </c>
      <c r="AR1343" s="13">
        <f t="shared" si="1713"/>
        <v>4.6540564440593563E-4</v>
      </c>
      <c r="AS1343" s="13">
        <f t="shared" si="1714"/>
        <v>1.3439880775678061E-4</v>
      </c>
      <c r="AT1343" s="13">
        <f t="shared" si="1715"/>
        <v>1.9405694519992909E-5</v>
      </c>
      <c r="AU1343" s="13">
        <f t="shared" si="1716"/>
        <v>1.8679777799059828E-6</v>
      </c>
      <c r="AV1343" s="13">
        <f t="shared" si="1717"/>
        <v>1.3485761805487897E-7</v>
      </c>
      <c r="AW1343" s="13">
        <f t="shared" si="1718"/>
        <v>4.2603387615528692E-11</v>
      </c>
      <c r="AX1343" s="13">
        <f t="shared" si="1719"/>
        <v>3.051370525215402E-7</v>
      </c>
      <c r="AY1343" s="13">
        <f t="shared" si="1720"/>
        <v>2.0806956570274445E-7</v>
      </c>
      <c r="AZ1343" s="13">
        <f t="shared" si="1721"/>
        <v>7.0940162484319335E-8</v>
      </c>
      <c r="BA1343" s="13">
        <f t="shared" si="1722"/>
        <v>1.6124436191343319E-8</v>
      </c>
      <c r="BB1343" s="13">
        <f t="shared" si="1723"/>
        <v>2.748768469618732E-9</v>
      </c>
      <c r="BC1343" s="13">
        <f t="shared" si="1724"/>
        <v>3.748709355122274E-10</v>
      </c>
      <c r="BD1343" s="13">
        <f t="shared" si="1725"/>
        <v>5.289248962443035E-5</v>
      </c>
      <c r="BE1343" s="13">
        <f t="shared" si="1726"/>
        <v>1.5274175614877146E-5</v>
      </c>
      <c r="BF1343" s="13">
        <f t="shared" si="1727"/>
        <v>2.2054212457258699E-6</v>
      </c>
      <c r="BG1343" s="13">
        <f t="shared" si="1728"/>
        <v>2.1229221546820486E-7</v>
      </c>
      <c r="BH1343" s="13">
        <f t="shared" si="1729"/>
        <v>1.5326318555607328E-8</v>
      </c>
      <c r="BI1343" s="13">
        <f t="shared" si="1730"/>
        <v>8.8518004280052037E-10</v>
      </c>
      <c r="BJ1343" s="14">
        <f t="shared" si="1731"/>
        <v>0.13910450055350712</v>
      </c>
      <c r="BK1343" s="14">
        <f t="shared" si="1732"/>
        <v>0.45718141020970282</v>
      </c>
      <c r="BL1343" s="14">
        <f t="shared" si="1733"/>
        <v>0.38368812736973351</v>
      </c>
      <c r="BM1343" s="14">
        <f t="shared" si="1734"/>
        <v>7.497819774611382E-2</v>
      </c>
      <c r="BN1343" s="14">
        <f t="shared" si="1735"/>
        <v>0.92501426518895125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1.1111111111111101</v>
      </c>
      <c r="F1344" s="10">
        <f>VLOOKUP(B1344,home!$B$2:$E$405,3,FALSE)</f>
        <v>0.68</v>
      </c>
      <c r="G1344" s="10">
        <f>VLOOKUP(C1344,away!$B$2:$E$405,4,FALSE)</f>
        <v>0.72</v>
      </c>
      <c r="H1344" s="10">
        <f>VLOOKUP(A1344,away!$A$2:$E$405,3,FALSE)</f>
        <v>1.05555555555556</v>
      </c>
      <c r="I1344" s="10">
        <f>VLOOKUP(C1344,away!$B$2:$E$405,3,FALSE)</f>
        <v>1.26</v>
      </c>
      <c r="J1344" s="10">
        <f>VLOOKUP(B1344,home!$B$2:$E$405,4,FALSE)</f>
        <v>0.24</v>
      </c>
      <c r="K1344" s="12">
        <f t="shared" si="1680"/>
        <v>0.54399999999999948</v>
      </c>
      <c r="L1344" s="12">
        <f t="shared" si="1681"/>
        <v>0.31920000000000132</v>
      </c>
      <c r="M1344" s="13">
        <f t="shared" si="1682"/>
        <v>0.4218101279350116</v>
      </c>
      <c r="N1344" s="13">
        <f t="shared" si="1683"/>
        <v>0.22946470959664611</v>
      </c>
      <c r="O1344" s="13">
        <f t="shared" si="1684"/>
        <v>0.13464179283685626</v>
      </c>
      <c r="P1344" s="13">
        <f t="shared" si="1685"/>
        <v>7.3245135303249748E-2</v>
      </c>
      <c r="Q1344" s="13">
        <f t="shared" si="1686"/>
        <v>6.2414401010287668E-2</v>
      </c>
      <c r="R1344" s="13">
        <f t="shared" si="1687"/>
        <v>2.1488830136762348E-2</v>
      </c>
      <c r="S1344" s="13">
        <f t="shared" si="1688"/>
        <v>3.1796592176764446E-3</v>
      </c>
      <c r="T1344" s="13">
        <f t="shared" si="1689"/>
        <v>1.9922676802483906E-2</v>
      </c>
      <c r="U1344" s="13">
        <f t="shared" si="1690"/>
        <v>1.1689923594398707E-2</v>
      </c>
      <c r="V1344" s="13">
        <f t="shared" si="1691"/>
        <v>6.1347920991287189E-5</v>
      </c>
      <c r="W1344" s="13">
        <f t="shared" si="1692"/>
        <v>1.1317811383198824E-2</v>
      </c>
      <c r="X1344" s="13">
        <f t="shared" si="1693"/>
        <v>3.6126453935170794E-3</v>
      </c>
      <c r="Y1344" s="13">
        <f t="shared" si="1694"/>
        <v>5.765782048053283E-4</v>
      </c>
      <c r="Z1344" s="13">
        <f t="shared" si="1695"/>
        <v>2.2864115265515236E-3</v>
      </c>
      <c r="AA1344" s="13">
        <f t="shared" si="1696"/>
        <v>1.2438078704440278E-3</v>
      </c>
      <c r="AB1344" s="13">
        <f t="shared" si="1697"/>
        <v>3.3831574076077515E-4</v>
      </c>
      <c r="AC1344" s="13">
        <f t="shared" si="1698"/>
        <v>6.6579671693424345E-7</v>
      </c>
      <c r="AD1344" s="13">
        <f t="shared" si="1699"/>
        <v>1.5392223481150381E-3</v>
      </c>
      <c r="AE1344" s="13">
        <f t="shared" si="1700"/>
        <v>4.9131977351832225E-4</v>
      </c>
      <c r="AF1344" s="13">
        <f t="shared" si="1701"/>
        <v>7.8414635853524549E-5</v>
      </c>
      <c r="AG1344" s="13">
        <f t="shared" si="1702"/>
        <v>8.3433172548150476E-6</v>
      </c>
      <c r="AH1344" s="13">
        <f t="shared" si="1703"/>
        <v>1.8245563981881231E-4</v>
      </c>
      <c r="AI1344" s="13">
        <f t="shared" si="1704"/>
        <v>9.9255868061433808E-5</v>
      </c>
      <c r="AJ1344" s="13">
        <f t="shared" si="1705"/>
        <v>2.6997596112709964E-5</v>
      </c>
      <c r="AK1344" s="13">
        <f t="shared" si="1706"/>
        <v>4.8955640951047365E-6</v>
      </c>
      <c r="AL1344" s="13">
        <f t="shared" si="1707"/>
        <v>4.6244855101081486E-9</v>
      </c>
      <c r="AM1344" s="13">
        <f t="shared" si="1708"/>
        <v>1.6746739147491604E-4</v>
      </c>
      <c r="AN1344" s="13">
        <f t="shared" si="1709"/>
        <v>5.3455591358793418E-5</v>
      </c>
      <c r="AO1344" s="13">
        <f t="shared" si="1710"/>
        <v>8.5315123808634645E-6</v>
      </c>
      <c r="AP1344" s="13">
        <f t="shared" si="1711"/>
        <v>9.077529173238765E-7</v>
      </c>
      <c r="AQ1344" s="13">
        <f t="shared" si="1712"/>
        <v>7.2438682802445638E-8</v>
      </c>
      <c r="AR1344" s="13">
        <f t="shared" si="1713"/>
        <v>1.1647968046033027E-5</v>
      </c>
      <c r="AS1344" s="13">
        <f t="shared" si="1714"/>
        <v>6.3364946170419608E-6</v>
      </c>
      <c r="AT1344" s="13">
        <f t="shared" si="1715"/>
        <v>1.7235265358354113E-6</v>
      </c>
      <c r="AU1344" s="13">
        <f t="shared" si="1716"/>
        <v>3.1253281183148771E-7</v>
      </c>
      <c r="AV1344" s="13">
        <f t="shared" si="1717"/>
        <v>4.2504462409082281E-8</v>
      </c>
      <c r="AW1344" s="13">
        <f t="shared" si="1718"/>
        <v>2.2306051708489717E-11</v>
      </c>
      <c r="AX1344" s="13">
        <f t="shared" si="1719"/>
        <v>1.5183710160392372E-5</v>
      </c>
      <c r="AY1344" s="13">
        <f t="shared" si="1720"/>
        <v>4.8466402831972655E-6</v>
      </c>
      <c r="AZ1344" s="13">
        <f t="shared" si="1721"/>
        <v>7.7352378919828669E-7</v>
      </c>
      <c r="BA1344" s="13">
        <f t="shared" si="1722"/>
        <v>8.2302931170698057E-8</v>
      </c>
      <c r="BB1344" s="13">
        <f t="shared" si="1723"/>
        <v>6.5677739074217312E-9</v>
      </c>
      <c r="BC1344" s="13">
        <f t="shared" si="1724"/>
        <v>4.1928668624980505E-10</v>
      </c>
      <c r="BD1344" s="13">
        <f t="shared" si="1725"/>
        <v>6.1967190004895946E-7</v>
      </c>
      <c r="BE1344" s="13">
        <f t="shared" si="1726"/>
        <v>3.3710151362663365E-7</v>
      </c>
      <c r="BF1344" s="13">
        <f t="shared" si="1727"/>
        <v>9.1691611706444248E-8</v>
      </c>
      <c r="BG1344" s="13">
        <f t="shared" si="1728"/>
        <v>1.6626745589435212E-8</v>
      </c>
      <c r="BH1344" s="13">
        <f t="shared" si="1729"/>
        <v>2.2612374001631861E-9</v>
      </c>
      <c r="BI1344" s="13">
        <f t="shared" si="1730"/>
        <v>2.460226291377545E-10</v>
      </c>
      <c r="BJ1344" s="14">
        <f t="shared" si="1731"/>
        <v>0.3296774503167198</v>
      </c>
      <c r="BK1344" s="14">
        <f t="shared" si="1732"/>
        <v>0.49830178743841469</v>
      </c>
      <c r="BL1344" s="14">
        <f t="shared" si="1733"/>
        <v>0.1697374054728143</v>
      </c>
      <c r="BM1344" s="14">
        <f t="shared" si="1734"/>
        <v>5.6933211317709571E-2</v>
      </c>
      <c r="BN1344" s="14">
        <f t="shared" si="1735"/>
        <v>0.94306499681881384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1.1111111111111101</v>
      </c>
      <c r="F1345" s="10">
        <f>VLOOKUP(B1345,home!$B$2:$E$405,3,FALSE)</f>
        <v>1.26</v>
      </c>
      <c r="G1345" s="10">
        <f>VLOOKUP(C1345,away!$B$2:$E$405,4,FALSE)</f>
        <v>1.58</v>
      </c>
      <c r="H1345" s="10">
        <f>VLOOKUP(A1345,away!$A$2:$E$405,3,FALSE)</f>
        <v>1.05555555555556</v>
      </c>
      <c r="I1345" s="10">
        <f>VLOOKUP(C1345,away!$B$2:$E$405,3,FALSE)</f>
        <v>0.68</v>
      </c>
      <c r="J1345" s="10">
        <f>VLOOKUP(B1345,home!$B$2:$E$405,4,FALSE)</f>
        <v>0.56999999999999995</v>
      </c>
      <c r="K1345" s="12">
        <f t="shared" si="1680"/>
        <v>2.211999999999998</v>
      </c>
      <c r="L1345" s="12">
        <f t="shared" si="1681"/>
        <v>0.40913333333333507</v>
      </c>
      <c r="M1345" s="13">
        <f t="shared" si="1682"/>
        <v>7.2720399654189305E-2</v>
      </c>
      <c r="N1345" s="13">
        <f t="shared" si="1683"/>
        <v>0.16085752403506659</v>
      </c>
      <c r="O1345" s="13">
        <f t="shared" si="1684"/>
        <v>2.975233951185078E-2</v>
      </c>
      <c r="P1345" s="13">
        <f t="shared" si="1685"/>
        <v>6.5812175000213871E-2</v>
      </c>
      <c r="Q1345" s="13">
        <f t="shared" si="1686"/>
        <v>0.17790842158278353</v>
      </c>
      <c r="R1345" s="13">
        <f t="shared" si="1687"/>
        <v>6.0863369194742991E-3</v>
      </c>
      <c r="S1345" s="13">
        <f t="shared" si="1688"/>
        <v>1.4890052856060102E-2</v>
      </c>
      <c r="T1345" s="13">
        <f t="shared" si="1689"/>
        <v>7.2788265550236486E-2</v>
      </c>
      <c r="U1345" s="13">
        <f t="shared" si="1690"/>
        <v>1.3462977265877139E-2</v>
      </c>
      <c r="V1345" s="13">
        <f t="shared" si="1691"/>
        <v>1.4972823902469792E-3</v>
      </c>
      <c r="W1345" s="13">
        <f t="shared" si="1692"/>
        <v>0.13117780951370558</v>
      </c>
      <c r="X1345" s="13">
        <f t="shared" si="1693"/>
        <v>5.3669214465707639E-2</v>
      </c>
      <c r="Y1345" s="13">
        <f t="shared" si="1694"/>
        <v>1.0978932305868303E-2</v>
      </c>
      <c r="Z1345" s="13">
        <f t="shared" si="1695"/>
        <v>8.3004110388475399E-4</v>
      </c>
      <c r="AA1345" s="13">
        <f t="shared" si="1696"/>
        <v>1.8360509217930745E-3</v>
      </c>
      <c r="AB1345" s="13">
        <f t="shared" si="1697"/>
        <v>2.0306723195031386E-3</v>
      </c>
      <c r="AC1345" s="13">
        <f t="shared" si="1698"/>
        <v>8.4690309700116603E-5</v>
      </c>
      <c r="AD1345" s="13">
        <f t="shared" si="1699"/>
        <v>7.2541328661079138E-2</v>
      </c>
      <c r="AE1345" s="13">
        <f t="shared" si="1700"/>
        <v>2.9679075599536305E-2</v>
      </c>
      <c r="AF1345" s="13">
        <f t="shared" si="1701"/>
        <v>6.0713495651451678E-3</v>
      </c>
      <c r="AG1345" s="13">
        <f t="shared" si="1702"/>
        <v>8.2799716180657901E-4</v>
      </c>
      <c r="AH1345" s="13">
        <f t="shared" si="1703"/>
        <v>8.4899370909012612E-5</v>
      </c>
      <c r="AI1345" s="13">
        <f t="shared" si="1704"/>
        <v>1.8779740845073574E-4</v>
      </c>
      <c r="AJ1345" s="13">
        <f t="shared" si="1705"/>
        <v>2.0770393374651354E-4</v>
      </c>
      <c r="AK1345" s="13">
        <f t="shared" si="1706"/>
        <v>1.5314703381576249E-4</v>
      </c>
      <c r="AL1345" s="13">
        <f t="shared" si="1707"/>
        <v>3.0657991481405696E-6</v>
      </c>
      <c r="AM1345" s="13">
        <f t="shared" si="1708"/>
        <v>3.2092283799661364E-2</v>
      </c>
      <c r="AN1345" s="13">
        <f t="shared" si="1709"/>
        <v>1.3130023045234843E-2</v>
      </c>
      <c r="AO1345" s="13">
        <f t="shared" si="1710"/>
        <v>2.6859650476202188E-3</v>
      </c>
      <c r="AP1345" s="13">
        <f t="shared" si="1711"/>
        <v>3.6630594438323002E-4</v>
      </c>
      <c r="AQ1345" s="13">
        <f t="shared" si="1712"/>
        <v>3.7466993011331532E-5</v>
      </c>
      <c r="AR1345" s="13">
        <f t="shared" si="1713"/>
        <v>6.9470325235815051E-6</v>
      </c>
      <c r="AS1345" s="13">
        <f t="shared" si="1714"/>
        <v>1.5366835942162275E-5</v>
      </c>
      <c r="AT1345" s="13">
        <f t="shared" si="1715"/>
        <v>1.6995720552031462E-5</v>
      </c>
      <c r="AU1345" s="13">
        <f t="shared" si="1716"/>
        <v>1.2531511287031185E-5</v>
      </c>
      <c r="AV1345" s="13">
        <f t="shared" si="1717"/>
        <v>6.9299257417282404E-6</v>
      </c>
      <c r="AW1345" s="13">
        <f t="shared" si="1718"/>
        <v>7.7071033946612685E-8</v>
      </c>
      <c r="AX1345" s="13">
        <f t="shared" si="1719"/>
        <v>1.1831355294141808E-2</v>
      </c>
      <c r="AY1345" s="13">
        <f t="shared" si="1720"/>
        <v>4.8406018293432398E-3</v>
      </c>
      <c r="AZ1345" s="13">
        <f t="shared" si="1721"/>
        <v>9.9022578088931931E-4</v>
      </c>
      <c r="BA1345" s="13">
        <f t="shared" si="1722"/>
        <v>1.3504479149595064E-4</v>
      </c>
      <c r="BB1345" s="13">
        <f t="shared" si="1723"/>
        <v>1.3812831423510876E-5</v>
      </c>
      <c r="BC1345" s="13">
        <f t="shared" si="1724"/>
        <v>1.1302579526144885E-6</v>
      </c>
      <c r="BD1345" s="13">
        <f t="shared" si="1725"/>
        <v>4.7371042885799831E-7</v>
      </c>
      <c r="BE1345" s="13">
        <f t="shared" si="1726"/>
        <v>1.0478474686338913E-6</v>
      </c>
      <c r="BF1345" s="13">
        <f t="shared" si="1727"/>
        <v>1.1589193003090829E-6</v>
      </c>
      <c r="BG1345" s="13">
        <f t="shared" si="1728"/>
        <v>8.5450983076122958E-7</v>
      </c>
      <c r="BH1345" s="13">
        <f t="shared" si="1729"/>
        <v>4.7254393641095964E-7</v>
      </c>
      <c r="BI1345" s="13">
        <f t="shared" si="1730"/>
        <v>2.0905343746820824E-7</v>
      </c>
      <c r="BJ1345" s="14">
        <f t="shared" si="1731"/>
        <v>0.78262413405609266</v>
      </c>
      <c r="BK1345" s="14">
        <f t="shared" si="1732"/>
        <v>0.15984826783890174</v>
      </c>
      <c r="BL1345" s="14">
        <f t="shared" si="1733"/>
        <v>5.3864912295869434E-2</v>
      </c>
      <c r="BM1345" s="14">
        <f t="shared" si="1734"/>
        <v>0.47918963383286112</v>
      </c>
      <c r="BN1345" s="14">
        <f t="shared" si="1735"/>
        <v>0.51313719670357838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1.1111111111111101</v>
      </c>
      <c r="F1346" s="10">
        <f>VLOOKUP(B1346,home!$B$2:$E$405,3,FALSE)</f>
        <v>0.68</v>
      </c>
      <c r="G1346" s="10">
        <f>VLOOKUP(C1346,away!$B$2:$E$405,4,FALSE)</f>
        <v>0.54</v>
      </c>
      <c r="H1346" s="10">
        <f>VLOOKUP(A1346,away!$A$2:$E$405,3,FALSE)</f>
        <v>1.05555555555556</v>
      </c>
      <c r="I1346" s="10">
        <f>VLOOKUP(C1346,away!$B$2:$E$405,3,FALSE)</f>
        <v>0.54</v>
      </c>
      <c r="J1346" s="10">
        <f>VLOOKUP(B1346,home!$B$2:$E$405,4,FALSE)</f>
        <v>0.95</v>
      </c>
      <c r="K1346" s="12">
        <f t="shared" si="1680"/>
        <v>0.40799999999999964</v>
      </c>
      <c r="L1346" s="12">
        <f t="shared" si="1681"/>
        <v>0.5415000000000022</v>
      </c>
      <c r="M1346" s="13">
        <f t="shared" si="1682"/>
        <v>0.38693444231691376</v>
      </c>
      <c r="N1346" s="13">
        <f t="shared" si="1683"/>
        <v>0.15786925246530065</v>
      </c>
      <c r="O1346" s="13">
        <f t="shared" si="1684"/>
        <v>0.20952500051460965</v>
      </c>
      <c r="P1346" s="13">
        <f t="shared" si="1685"/>
        <v>8.5486200209960658E-2</v>
      </c>
      <c r="Q1346" s="13">
        <f t="shared" si="1686"/>
        <v>3.2205327502921308E-2</v>
      </c>
      <c r="R1346" s="13">
        <f t="shared" si="1687"/>
        <v>5.6728893889330785E-2</v>
      </c>
      <c r="S1346" s="13">
        <f t="shared" si="1688"/>
        <v>4.7216592961967707E-3</v>
      </c>
      <c r="T1346" s="13">
        <f t="shared" si="1689"/>
        <v>1.7439184842831957E-2</v>
      </c>
      <c r="U1346" s="13">
        <f t="shared" si="1690"/>
        <v>2.3145388706846938E-2</v>
      </c>
      <c r="V1346" s="13">
        <f t="shared" si="1691"/>
        <v>1.1590729240303874E-4</v>
      </c>
      <c r="W1346" s="13">
        <f t="shared" si="1692"/>
        <v>4.3799245403972941E-3</v>
      </c>
      <c r="X1346" s="13">
        <f t="shared" si="1693"/>
        <v>2.3717291386251443E-3</v>
      </c>
      <c r="Y1346" s="13">
        <f t="shared" si="1694"/>
        <v>6.4214566428276042E-4</v>
      </c>
      <c r="Z1346" s="13">
        <f t="shared" si="1695"/>
        <v>1.023956534702425E-2</v>
      </c>
      <c r="AA1346" s="13">
        <f t="shared" si="1696"/>
        <v>4.1777426615858902E-3</v>
      </c>
      <c r="AB1346" s="13">
        <f t="shared" si="1697"/>
        <v>8.5225950296352073E-4</v>
      </c>
      <c r="AC1346" s="13">
        <f t="shared" si="1698"/>
        <v>1.600476870324264E-6</v>
      </c>
      <c r="AD1346" s="13">
        <f t="shared" si="1699"/>
        <v>4.4675230312052349E-4</v>
      </c>
      <c r="AE1346" s="13">
        <f t="shared" si="1700"/>
        <v>2.4191637213976446E-4</v>
      </c>
      <c r="AF1346" s="13">
        <f t="shared" si="1701"/>
        <v>6.5498857756841482E-5</v>
      </c>
      <c r="AG1346" s="13">
        <f t="shared" si="1702"/>
        <v>1.1822543825109937E-5</v>
      </c>
      <c r="AH1346" s="13">
        <f t="shared" si="1703"/>
        <v>1.3861811588534133E-3</v>
      </c>
      <c r="AI1346" s="13">
        <f t="shared" si="1704"/>
        <v>5.6556191281219206E-4</v>
      </c>
      <c r="AJ1346" s="13">
        <f t="shared" si="1705"/>
        <v>1.1537463021368707E-4</v>
      </c>
      <c r="AK1346" s="13">
        <f t="shared" si="1706"/>
        <v>1.5690949709061431E-5</v>
      </c>
      <c r="AL1346" s="13">
        <f t="shared" si="1707"/>
        <v>1.4143862236579267E-8</v>
      </c>
      <c r="AM1346" s="13">
        <f t="shared" si="1708"/>
        <v>3.6454987934634701E-5</v>
      </c>
      <c r="AN1346" s="13">
        <f t="shared" si="1709"/>
        <v>1.974037596660477E-5</v>
      </c>
      <c r="AO1346" s="13">
        <f t="shared" si="1710"/>
        <v>5.3447067929582618E-6</v>
      </c>
      <c r="AP1346" s="13">
        <f t="shared" si="1711"/>
        <v>9.6471957612897042E-7</v>
      </c>
      <c r="AQ1346" s="13">
        <f t="shared" si="1712"/>
        <v>1.3059891261845988E-7</v>
      </c>
      <c r="AR1346" s="13">
        <f t="shared" si="1713"/>
        <v>1.5012341950382531E-4</v>
      </c>
      <c r="AS1346" s="13">
        <f t="shared" si="1714"/>
        <v>6.1250355157560667E-5</v>
      </c>
      <c r="AT1346" s="13">
        <f t="shared" si="1715"/>
        <v>1.2495072452142364E-5</v>
      </c>
      <c r="AU1346" s="13">
        <f t="shared" si="1716"/>
        <v>1.6993298534913604E-6</v>
      </c>
      <c r="AV1346" s="13">
        <f t="shared" si="1717"/>
        <v>1.7333164505611854E-7</v>
      </c>
      <c r="AW1346" s="13">
        <f t="shared" si="1718"/>
        <v>8.6800882545887188E-11</v>
      </c>
      <c r="AX1346" s="13">
        <f t="shared" si="1719"/>
        <v>2.4789391795551569E-6</v>
      </c>
      <c r="AY1346" s="13">
        <f t="shared" si="1720"/>
        <v>1.3423455657291228E-6</v>
      </c>
      <c r="AZ1346" s="13">
        <f t="shared" si="1721"/>
        <v>3.6344006192116145E-7</v>
      </c>
      <c r="BA1346" s="13">
        <f t="shared" si="1722"/>
        <v>6.560093117676992E-8</v>
      </c>
      <c r="BB1346" s="13">
        <f t="shared" si="1723"/>
        <v>8.8807260580552616E-9</v>
      </c>
      <c r="BC1346" s="13">
        <f t="shared" si="1724"/>
        <v>9.6178263208738913E-10</v>
      </c>
      <c r="BD1346" s="13">
        <f t="shared" si="1725"/>
        <v>1.3548638610220286E-5</v>
      </c>
      <c r="BE1346" s="13">
        <f t="shared" si="1726"/>
        <v>5.527844552969871E-6</v>
      </c>
      <c r="BF1346" s="13">
        <f t="shared" si="1727"/>
        <v>1.1276802888058526E-6</v>
      </c>
      <c r="BG1346" s="13">
        <f t="shared" si="1728"/>
        <v>1.5336451927759586E-7</v>
      </c>
      <c r="BH1346" s="13">
        <f t="shared" si="1729"/>
        <v>1.5643180966314758E-8</v>
      </c>
      <c r="BI1346" s="13">
        <f t="shared" si="1730"/>
        <v>1.2764835668512835E-9</v>
      </c>
      <c r="BJ1346" s="14">
        <f t="shared" si="1731"/>
        <v>0.21574044978863147</v>
      </c>
      <c r="BK1346" s="14">
        <f t="shared" si="1732"/>
        <v>0.47726116608177249</v>
      </c>
      <c r="BL1346" s="14">
        <f t="shared" si="1733"/>
        <v>0.29675820988317303</v>
      </c>
      <c r="BM1346" s="14">
        <f t="shared" si="1734"/>
        <v>7.1248931942799479E-2</v>
      </c>
      <c r="BN1346" s="14">
        <f t="shared" si="1735"/>
        <v>0.92874911689903672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1.1111111111111101</v>
      </c>
      <c r="F1347" s="10">
        <f>VLOOKUP(B1347,home!$B$2:$E$405,3,FALSE)</f>
        <v>0.68</v>
      </c>
      <c r="G1347" s="10">
        <f>VLOOKUP(C1347,away!$B$2:$E$405,4,FALSE)</f>
        <v>2.0299999999999998</v>
      </c>
      <c r="H1347" s="10">
        <f>VLOOKUP(A1347,away!$A$2:$E$405,3,FALSE)</f>
        <v>1.05555555555556</v>
      </c>
      <c r="I1347" s="10">
        <f>VLOOKUP(C1347,away!$B$2:$E$405,3,FALSE)</f>
        <v>0.23</v>
      </c>
      <c r="J1347" s="10">
        <f>VLOOKUP(B1347,home!$B$2:$E$405,4,FALSE)</f>
        <v>0.95</v>
      </c>
      <c r="K1347" s="12">
        <f t="shared" si="1680"/>
        <v>1.5337777777777761</v>
      </c>
      <c r="L1347" s="12">
        <f t="shared" si="1681"/>
        <v>0.23063888888888986</v>
      </c>
      <c r="M1347" s="13">
        <f t="shared" si="1682"/>
        <v>0.1712866745749177</v>
      </c>
      <c r="N1347" s="13">
        <f t="shared" si="1683"/>
        <v>0.26271569509246234</v>
      </c>
      <c r="O1347" s="13">
        <f t="shared" si="1684"/>
        <v>3.9505368305431873E-2</v>
      </c>
      <c r="P1347" s="13">
        <f t="shared" si="1685"/>
        <v>6.0592456009797881E-2</v>
      </c>
      <c r="Q1347" s="13">
        <f t="shared" si="1686"/>
        <v>0.20147374750313038</v>
      </c>
      <c r="R1347" s="13">
        <f t="shared" si="1687"/>
        <v>4.5557371255555857E-3</v>
      </c>
      <c r="S1347" s="13">
        <f t="shared" si="1688"/>
        <v>5.3586271880324641E-3</v>
      </c>
      <c r="T1347" s="13">
        <f t="shared" si="1689"/>
        <v>4.6467681264402733E-2</v>
      </c>
      <c r="U1347" s="13">
        <f t="shared" si="1690"/>
        <v>6.9874883645743577E-3</v>
      </c>
      <c r="V1347" s="13">
        <f t="shared" si="1691"/>
        <v>2.10623105627227E-4</v>
      </c>
      <c r="W1347" s="13">
        <f t="shared" si="1692"/>
        <v>0.10300531890863737</v>
      </c>
      <c r="X1347" s="13">
        <f t="shared" si="1693"/>
        <v>2.3757032302733877E-2</v>
      </c>
      <c r="Y1347" s="13">
        <f t="shared" si="1694"/>
        <v>2.7396477668000024E-3</v>
      </c>
      <c r="Z1347" s="13">
        <f t="shared" si="1695"/>
        <v>3.5024338290266842E-4</v>
      </c>
      <c r="AA1347" s="13">
        <f t="shared" si="1696"/>
        <v>5.3719551750982543E-4</v>
      </c>
      <c r="AB1347" s="13">
        <f t="shared" si="1697"/>
        <v>4.1196927353920131E-4</v>
      </c>
      <c r="AC1347" s="13">
        <f t="shared" si="1698"/>
        <v>4.6567294617476309E-6</v>
      </c>
      <c r="AD1347" s="13">
        <f t="shared" si="1699"/>
        <v>3.9496817283745253E-2</v>
      </c>
      <c r="AE1347" s="13">
        <f t="shared" si="1700"/>
        <v>9.1095020529705049E-3</v>
      </c>
      <c r="AF1347" s="13">
        <f t="shared" si="1701"/>
        <v>1.0505027159140889E-3</v>
      </c>
      <c r="AG1347" s="13">
        <f t="shared" si="1702"/>
        <v>8.0762259724395525E-5</v>
      </c>
      <c r="AH1347" s="13">
        <f t="shared" si="1703"/>
        <v>2.0194936168339359E-5</v>
      </c>
      <c r="AI1347" s="13">
        <f t="shared" si="1704"/>
        <v>3.0974544318639571E-5</v>
      </c>
      <c r="AJ1347" s="13">
        <f t="shared" si="1705"/>
        <v>2.3754033876361128E-5</v>
      </c>
      <c r="AK1347" s="13">
        <f t="shared" si="1706"/>
        <v>1.2144469764047729E-5</v>
      </c>
      <c r="AL1347" s="13">
        <f t="shared" si="1707"/>
        <v>6.5892498820638883E-8</v>
      </c>
      <c r="AM1347" s="13">
        <f t="shared" si="1708"/>
        <v>1.2115868128551522E-2</v>
      </c>
      <c r="AN1347" s="13">
        <f t="shared" si="1709"/>
        <v>2.7943903630934359E-3</v>
      </c>
      <c r="AO1347" s="13">
        <f t="shared" si="1710"/>
        <v>3.222475442328457E-4</v>
      </c>
      <c r="AP1347" s="13">
        <f t="shared" si="1711"/>
        <v>2.4774271849678975E-5</v>
      </c>
      <c r="AQ1347" s="13">
        <f t="shared" si="1712"/>
        <v>1.4284776331103151E-6</v>
      </c>
      <c r="AR1347" s="13">
        <f t="shared" si="1713"/>
        <v>9.3154752780956924E-7</v>
      </c>
      <c r="AS1347" s="13">
        <f t="shared" si="1714"/>
        <v>1.4287868970981419E-6</v>
      </c>
      <c r="AT1347" s="13">
        <f t="shared" si="1715"/>
        <v>1.0957207959745962E-6</v>
      </c>
      <c r="AU1347" s="13">
        <f t="shared" si="1716"/>
        <v>5.6019740250493746E-7</v>
      </c>
      <c r="AV1347" s="13">
        <f t="shared" si="1717"/>
        <v>2.148045817827264E-7</v>
      </c>
      <c r="AW1347" s="13">
        <f t="shared" si="1718"/>
        <v>6.474831263750004E-10</v>
      </c>
      <c r="AX1347" s="13">
        <f t="shared" si="1719"/>
        <v>3.0971748823430587E-3</v>
      </c>
      <c r="AY1347" s="13">
        <f t="shared" si="1720"/>
        <v>7.1432897355818109E-4</v>
      </c>
      <c r="AZ1347" s="13">
        <f t="shared" si="1721"/>
        <v>8.2376020381300013E-5</v>
      </c>
      <c r="BA1347" s="13">
        <f t="shared" si="1722"/>
        <v>6.3330379372771941E-6</v>
      </c>
      <c r="BB1347" s="13">
        <f t="shared" si="1723"/>
        <v>3.6516120828619968E-7</v>
      </c>
      <c r="BC1347" s="13">
        <f t="shared" si="1724"/>
        <v>1.6844075068890721E-8</v>
      </c>
      <c r="BD1347" s="13">
        <f t="shared" si="1725"/>
        <v>3.5808514460198503E-8</v>
      </c>
      <c r="BE1347" s="13">
        <f t="shared" si="1726"/>
        <v>5.4922303734286616E-8</v>
      </c>
      <c r="BF1347" s="13">
        <f t="shared" si="1727"/>
        <v>4.2119304486005098E-8</v>
      </c>
      <c r="BG1347" s="13">
        <f t="shared" si="1728"/>
        <v>2.1533884412030143E-8</v>
      </c>
      <c r="BH1347" s="13">
        <f t="shared" si="1729"/>
        <v>8.2570483451017727E-9</v>
      </c>
      <c r="BI1347" s="13">
        <f t="shared" si="1730"/>
        <v>2.5328954523507704E-9</v>
      </c>
      <c r="BJ1347" s="14">
        <f t="shared" si="1731"/>
        <v>0.7090560108553845</v>
      </c>
      <c r="BK1347" s="14">
        <f t="shared" si="1732"/>
        <v>0.23816743247389402</v>
      </c>
      <c r="BL1347" s="14">
        <f t="shared" si="1733"/>
        <v>5.2089222801894292E-2</v>
      </c>
      <c r="BM1347" s="14">
        <f t="shared" si="1734"/>
        <v>0.25881890257670481</v>
      </c>
      <c r="BN1347" s="14">
        <f t="shared" si="1735"/>
        <v>0.74012967861129575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1.1111111111111101</v>
      </c>
      <c r="F1348" s="10">
        <f>VLOOKUP(B1348,home!$B$2:$E$405,3,FALSE)</f>
        <v>0.9</v>
      </c>
      <c r="G1348" s="10">
        <f>VLOOKUP(C1348,away!$B$2:$E$405,4,FALSE)</f>
        <v>0.68</v>
      </c>
      <c r="H1348" s="10">
        <f>VLOOKUP(A1348,away!$A$2:$E$405,3,FALSE)</f>
        <v>1.05555555555556</v>
      </c>
      <c r="I1348" s="10">
        <f>VLOOKUP(C1348,away!$B$2:$E$405,3,FALSE)</f>
        <v>1.58</v>
      </c>
      <c r="J1348" s="10">
        <f>VLOOKUP(B1348,home!$B$2:$E$405,4,FALSE)</f>
        <v>0.47</v>
      </c>
      <c r="K1348" s="12">
        <f t="shared" si="1680"/>
        <v>0.67999999999999949</v>
      </c>
      <c r="L1348" s="12">
        <f t="shared" si="1681"/>
        <v>0.78385555555555886</v>
      </c>
      <c r="M1348" s="13">
        <f t="shared" si="1682"/>
        <v>0.23134259878621063</v>
      </c>
      <c r="N1348" s="13">
        <f t="shared" si="1683"/>
        <v>0.15731296717462309</v>
      </c>
      <c r="O1348" s="13">
        <f t="shared" si="1684"/>
        <v>0.18133918129523188</v>
      </c>
      <c r="P1348" s="13">
        <f t="shared" si="1685"/>
        <v>0.12331064328075758</v>
      </c>
      <c r="Q1348" s="13">
        <f t="shared" si="1686"/>
        <v>5.3486408839371814E-2</v>
      </c>
      <c r="R1348" s="13">
        <f t="shared" si="1687"/>
        <v>7.1071862349082082E-2</v>
      </c>
      <c r="S1348" s="13">
        <f t="shared" si="1688"/>
        <v>1.6431814575107753E-2</v>
      </c>
      <c r="T1348" s="13">
        <f t="shared" si="1689"/>
        <v>4.1925618715457545E-2</v>
      </c>
      <c r="U1348" s="13">
        <f t="shared" si="1690"/>
        <v>4.8328866397375783E-2</v>
      </c>
      <c r="V1348" s="13">
        <f t="shared" si="1691"/>
        <v>9.7316833521541852E-4</v>
      </c>
      <c r="W1348" s="13">
        <f t="shared" si="1692"/>
        <v>1.2123586003590935E-2</v>
      </c>
      <c r="X1348" s="13">
        <f t="shared" si="1693"/>
        <v>9.503140242170369E-3</v>
      </c>
      <c r="Y1348" s="13">
        <f t="shared" si="1694"/>
        <v>3.7245446370244213E-3</v>
      </c>
      <c r="Z1348" s="13">
        <f t="shared" si="1695"/>
        <v>1.8570024715335986E-2</v>
      </c>
      <c r="AA1348" s="13">
        <f t="shared" si="1696"/>
        <v>1.262761680642846E-2</v>
      </c>
      <c r="AB1348" s="13">
        <f t="shared" si="1697"/>
        <v>4.2933897141856732E-3</v>
      </c>
      <c r="AC1348" s="13">
        <f t="shared" si="1698"/>
        <v>3.2419994757097782E-5</v>
      </c>
      <c r="AD1348" s="13">
        <f t="shared" si="1699"/>
        <v>2.0610096206104579E-3</v>
      </c>
      <c r="AE1348" s="13">
        <f t="shared" si="1700"/>
        <v>1.6155338411689617E-3</v>
      </c>
      <c r="AF1348" s="13">
        <f t="shared" si="1701"/>
        <v>6.3317258829415123E-4</v>
      </c>
      <c r="AG1348" s="13">
        <f t="shared" si="1702"/>
        <v>1.6543861698662104E-4</v>
      </c>
      <c r="AH1348" s="13">
        <f t="shared" si="1703"/>
        <v>3.6390542599800363E-3</v>
      </c>
      <c r="AI1348" s="13">
        <f t="shared" si="1704"/>
        <v>2.4745568967864226E-3</v>
      </c>
      <c r="AJ1348" s="13">
        <f t="shared" si="1705"/>
        <v>8.4134934490738295E-4</v>
      </c>
      <c r="AK1348" s="13">
        <f t="shared" si="1706"/>
        <v>1.9070585151233999E-4</v>
      </c>
      <c r="AL1348" s="13">
        <f t="shared" si="1707"/>
        <v>6.9122252963898252E-7</v>
      </c>
      <c r="AM1348" s="13">
        <f t="shared" si="1708"/>
        <v>2.8029730840302213E-4</v>
      </c>
      <c r="AN1348" s="13">
        <f t="shared" si="1709"/>
        <v>2.1971260239897868E-4</v>
      </c>
      <c r="AO1348" s="13">
        <f t="shared" si="1710"/>
        <v>8.6111472008004516E-5</v>
      </c>
      <c r="AP1348" s="13">
        <f t="shared" si="1711"/>
        <v>2.249965191018045E-5</v>
      </c>
      <c r="AQ1348" s="13">
        <f t="shared" si="1712"/>
        <v>4.4091192869652963E-6</v>
      </c>
      <c r="AR1348" s="13">
        <f t="shared" si="1713"/>
        <v>5.704985797306951E-4</v>
      </c>
      <c r="AS1348" s="13">
        <f t="shared" si="1714"/>
        <v>3.879390342168723E-4</v>
      </c>
      <c r="AT1348" s="13">
        <f t="shared" si="1715"/>
        <v>1.3189927163373649E-4</v>
      </c>
      <c r="AU1348" s="13">
        <f t="shared" si="1716"/>
        <v>2.9897168236980247E-5</v>
      </c>
      <c r="AV1348" s="13">
        <f t="shared" si="1717"/>
        <v>5.0825186002866391E-6</v>
      </c>
      <c r="AW1348" s="13">
        <f t="shared" si="1718"/>
        <v>1.0234351710784004E-8</v>
      </c>
      <c r="AX1348" s="13">
        <f t="shared" si="1719"/>
        <v>3.1767028285675793E-5</v>
      </c>
      <c r="AY1348" s="13">
        <f t="shared" si="1720"/>
        <v>2.4900761605217547E-5</v>
      </c>
      <c r="AZ1348" s="13">
        <f t="shared" si="1721"/>
        <v>9.7593001609071643E-6</v>
      </c>
      <c r="BA1348" s="13">
        <f t="shared" si="1722"/>
        <v>2.5499605498204472E-6</v>
      </c>
      <c r="BB1348" s="13">
        <f t="shared" si="1723"/>
        <v>4.9970018585606612E-7</v>
      </c>
      <c r="BC1348" s="13">
        <f t="shared" si="1724"/>
        <v>7.8338553359084574E-8</v>
      </c>
      <c r="BD1348" s="13">
        <f t="shared" si="1725"/>
        <v>7.4531413526410199E-5</v>
      </c>
      <c r="BE1348" s="13">
        <f t="shared" si="1726"/>
        <v>5.068136119795889E-5</v>
      </c>
      <c r="BF1348" s="13">
        <f t="shared" si="1727"/>
        <v>1.723166280730601E-5</v>
      </c>
      <c r="BG1348" s="13">
        <f t="shared" si="1728"/>
        <v>3.9058435696560261E-6</v>
      </c>
      <c r="BH1348" s="13">
        <f t="shared" si="1729"/>
        <v>6.6399340684152398E-7</v>
      </c>
      <c r="BI1348" s="13">
        <f t="shared" si="1730"/>
        <v>9.0303103330447221E-8</v>
      </c>
      <c r="BJ1348" s="14">
        <f t="shared" si="1731"/>
        <v>0.28323400552264633</v>
      </c>
      <c r="BK1348" s="14">
        <f t="shared" si="1732"/>
        <v>0.3721162369561834</v>
      </c>
      <c r="BL1348" s="14">
        <f t="shared" si="1733"/>
        <v>0.32607900406552009</v>
      </c>
      <c r="BM1348" s="14">
        <f t="shared" si="1734"/>
        <v>0.18211071900715514</v>
      </c>
      <c r="BN1348" s="14">
        <f t="shared" si="1735"/>
        <v>0.81786366172527702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1.52</v>
      </c>
      <c r="F1349" s="10">
        <f>VLOOKUP(B1349,home!$B$2:$E$405,3,FALSE)</f>
        <v>1.4</v>
      </c>
      <c r="G1349" s="10">
        <f>VLOOKUP(C1349,away!$B$2:$E$405,4,FALSE)</f>
        <v>0.7</v>
      </c>
      <c r="H1349" s="10">
        <f>VLOOKUP(A1349,away!$A$2:$E$405,3,FALSE)</f>
        <v>1.0925925925925899</v>
      </c>
      <c r="I1349" s="10">
        <f>VLOOKUP(C1349,away!$B$2:$E$405,3,FALSE)</f>
        <v>0.7</v>
      </c>
      <c r="J1349" s="10">
        <f>VLOOKUP(B1349,home!$B$2:$E$405,4,FALSE)</f>
        <v>0.31</v>
      </c>
      <c r="K1349" s="12">
        <f t="shared" si="1680"/>
        <v>1.4895999999999996</v>
      </c>
      <c r="L1349" s="12">
        <f t="shared" si="1681"/>
        <v>0.23709259259259197</v>
      </c>
      <c r="M1349" s="13">
        <f t="shared" si="1682"/>
        <v>0.1778717324626212</v>
      </c>
      <c r="N1349" s="13">
        <f t="shared" si="1683"/>
        <v>0.2649577326763205</v>
      </c>
      <c r="O1349" s="13">
        <f t="shared" si="1684"/>
        <v>4.2172070198498765E-2</v>
      </c>
      <c r="P1349" s="13">
        <f t="shared" si="1685"/>
        <v>6.2819515767683756E-2</v>
      </c>
      <c r="Q1349" s="13">
        <f t="shared" si="1686"/>
        <v>0.19734051929732346</v>
      </c>
      <c r="R1349" s="13">
        <f t="shared" si="1687"/>
        <v>4.9993427291794273E-3</v>
      </c>
      <c r="S1349" s="13">
        <f t="shared" si="1688"/>
        <v>5.546541188206449E-3</v>
      </c>
      <c r="T1349" s="13">
        <f t="shared" si="1689"/>
        <v>4.6787975343770848E-2</v>
      </c>
      <c r="U1349" s="13">
        <f t="shared" si="1690"/>
        <v>7.4470209293856747E-3</v>
      </c>
      <c r="V1349" s="13">
        <f t="shared" si="1691"/>
        <v>2.1765436550175176E-4</v>
      </c>
      <c r="W1349" s="13">
        <f t="shared" si="1692"/>
        <v>9.7986145848430933E-2</v>
      </c>
      <c r="X1349" s="13">
        <f t="shared" si="1693"/>
        <v>2.3231789357360335E-2</v>
      </c>
      <c r="Y1349" s="13">
        <f t="shared" si="1694"/>
        <v>2.7540425846507735E-3</v>
      </c>
      <c r="Z1349" s="13">
        <f t="shared" si="1695"/>
        <v>3.951023763066919E-4</v>
      </c>
      <c r="AA1349" s="13">
        <f t="shared" si="1696"/>
        <v>5.885444997464482E-4</v>
      </c>
      <c r="AB1349" s="13">
        <f t="shared" si="1697"/>
        <v>4.3834794341115449E-4</v>
      </c>
      <c r="AC1349" s="13">
        <f t="shared" si="1698"/>
        <v>4.8043545397298422E-6</v>
      </c>
      <c r="AD1349" s="13">
        <f t="shared" si="1699"/>
        <v>3.6490040713955701E-2</v>
      </c>
      <c r="AE1349" s="13">
        <f t="shared" si="1700"/>
        <v>8.6515183566809942E-3</v>
      </c>
      <c r="AF1349" s="13">
        <f t="shared" si="1701"/>
        <v>1.0256054585239486E-3</v>
      </c>
      <c r="AG1349" s="13">
        <f t="shared" si="1702"/>
        <v>8.1054485712852398E-5</v>
      </c>
      <c r="AH1349" s="13">
        <f t="shared" si="1703"/>
        <v>2.3418961684511852E-5</v>
      </c>
      <c r="AI1349" s="13">
        <f t="shared" si="1704"/>
        <v>3.4884885325248848E-5</v>
      </c>
      <c r="AJ1349" s="13">
        <f t="shared" si="1705"/>
        <v>2.5982262590245337E-5</v>
      </c>
      <c r="AK1349" s="13">
        <f t="shared" si="1706"/>
        <v>1.2901059451476476E-5</v>
      </c>
      <c r="AL1349" s="13">
        <f t="shared" si="1707"/>
        <v>6.7870756434111798E-8</v>
      </c>
      <c r="AM1349" s="13">
        <f t="shared" si="1708"/>
        <v>1.0871112929501669E-2</v>
      </c>
      <c r="AN1349" s="13">
        <f t="shared" si="1709"/>
        <v>2.5774603488223982E-3</v>
      </c>
      <c r="AO1349" s="13">
        <f t="shared" si="1710"/>
        <v>3.0554837820345439E-4</v>
      </c>
      <c r="AP1349" s="13">
        <f t="shared" si="1711"/>
        <v>2.4147752383572956E-5</v>
      </c>
      <c r="AQ1349" s="13">
        <f t="shared" si="1712"/>
        <v>1.4313133044763128E-6</v>
      </c>
      <c r="AR1349" s="13">
        <f t="shared" si="1713"/>
        <v>1.1104924683214979E-6</v>
      </c>
      <c r="AS1349" s="13">
        <f t="shared" si="1714"/>
        <v>1.6541895808117033E-6</v>
      </c>
      <c r="AT1349" s="13">
        <f t="shared" si="1715"/>
        <v>1.2320403997885563E-6</v>
      </c>
      <c r="AU1349" s="13">
        <f t="shared" si="1716"/>
        <v>6.1174912650834408E-7</v>
      </c>
      <c r="AV1349" s="13">
        <f t="shared" si="1717"/>
        <v>2.2781537471170746E-7</v>
      </c>
      <c r="AW1349" s="13">
        <f t="shared" si="1718"/>
        <v>6.6583686691089851E-10</v>
      </c>
      <c r="AX1349" s="13">
        <f t="shared" si="1719"/>
        <v>2.6989349699642782E-3</v>
      </c>
      <c r="AY1349" s="13">
        <f t="shared" si="1720"/>
        <v>6.3989748926764013E-4</v>
      </c>
      <c r="AZ1349" s="13">
        <f t="shared" si="1721"/>
        <v>7.5857477361977531E-5</v>
      </c>
      <c r="BA1349" s="13">
        <f t="shared" si="1722"/>
        <v>5.9950819917617062E-6</v>
      </c>
      <c r="BB1349" s="13">
        <f t="shared" si="1723"/>
        <v>3.5534738305798554E-7</v>
      </c>
      <c r="BC1349" s="13">
        <f t="shared" si="1724"/>
        <v>1.685004646404214E-8</v>
      </c>
      <c r="BD1349" s="13">
        <f t="shared" si="1725"/>
        <v>4.3881589728148498E-8</v>
      </c>
      <c r="BE1349" s="13">
        <f t="shared" si="1726"/>
        <v>6.5366016059049998E-8</v>
      </c>
      <c r="BF1349" s="13">
        <f t="shared" si="1727"/>
        <v>4.8684608760780426E-8</v>
      </c>
      <c r="BG1349" s="13">
        <f t="shared" si="1728"/>
        <v>2.417353107001949E-8</v>
      </c>
      <c r="BH1349" s="13">
        <f t="shared" si="1729"/>
        <v>9.0022229704752638E-9</v>
      </c>
      <c r="BI1349" s="13">
        <f t="shared" si="1730"/>
        <v>2.6819422673639867E-9</v>
      </c>
      <c r="BJ1349" s="14">
        <f t="shared" si="1731"/>
        <v>0.69650718206096096</v>
      </c>
      <c r="BK1349" s="14">
        <f t="shared" si="1732"/>
        <v>0.24710021349857694</v>
      </c>
      <c r="BL1349" s="14">
        <f t="shared" si="1733"/>
        <v>5.5747543546133954E-2</v>
      </c>
      <c r="BM1349" s="14">
        <f t="shared" si="1734"/>
        <v>0.24894923152692075</v>
      </c>
      <c r="BN1349" s="14">
        <f t="shared" si="1735"/>
        <v>0.75016091313162714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1.52</v>
      </c>
      <c r="F1350" s="10">
        <f>VLOOKUP(B1350,home!$B$2:$E$405,3,FALSE)</f>
        <v>1.17</v>
      </c>
      <c r="G1350" s="10">
        <f>VLOOKUP(C1350,away!$B$2:$E$405,4,FALSE)</f>
        <v>0.7</v>
      </c>
      <c r="H1350" s="10">
        <f>VLOOKUP(A1350,away!$A$2:$E$405,3,FALSE)</f>
        <v>1.0925925925925899</v>
      </c>
      <c r="I1350" s="10">
        <f>VLOOKUP(C1350,away!$B$2:$E$405,3,FALSE)</f>
        <v>0.94</v>
      </c>
      <c r="J1350" s="10">
        <f>VLOOKUP(B1350,home!$B$2:$E$405,4,FALSE)</f>
        <v>1.22</v>
      </c>
      <c r="K1350" s="12">
        <f t="shared" si="1680"/>
        <v>1.24488</v>
      </c>
      <c r="L1350" s="12">
        <f t="shared" si="1681"/>
        <v>1.2529851851851821</v>
      </c>
      <c r="M1350" s="13">
        <f t="shared" si="1682"/>
        <v>8.2260422076704962E-2</v>
      </c>
      <c r="N1350" s="13">
        <f t="shared" si="1683"/>
        <v>0.10240435423484848</v>
      </c>
      <c r="O1350" s="13">
        <f t="shared" si="1684"/>
        <v>0.1030710901891914</v>
      </c>
      <c r="P1350" s="13">
        <f t="shared" si="1685"/>
        <v>0.12831113875472058</v>
      </c>
      <c r="Q1350" s="13">
        <f t="shared" si="1686"/>
        <v>6.3740566249939096E-2</v>
      </c>
      <c r="R1350" s="13">
        <f t="shared" si="1687"/>
        <v>6.457327451397131E-2</v>
      </c>
      <c r="S1350" s="13">
        <f t="shared" si="1688"/>
        <v>5.0035448131974393E-2</v>
      </c>
      <c r="T1350" s="13">
        <f t="shared" si="1689"/>
        <v>7.9865985206488299E-2</v>
      </c>
      <c r="U1350" s="13">
        <f t="shared" si="1690"/>
        <v>8.0385977976952599E-2</v>
      </c>
      <c r="V1350" s="13">
        <f t="shared" si="1691"/>
        <v>8.6717891596761482E-3</v>
      </c>
      <c r="W1350" s="13">
        <f t="shared" si="1692"/>
        <v>2.644978537107472E-2</v>
      </c>
      <c r="X1350" s="13">
        <f t="shared" si="1693"/>
        <v>3.3141189221284374E-2</v>
      </c>
      <c r="Y1350" s="13">
        <f t="shared" si="1694"/>
        <v>2.0762709556844085E-2</v>
      </c>
      <c r="Z1350" s="13">
        <f t="shared" si="1695"/>
        <v>2.6969785441633986E-2</v>
      </c>
      <c r="AA1350" s="13">
        <f t="shared" si="1696"/>
        <v>3.3574146500581312E-2</v>
      </c>
      <c r="AB1350" s="13">
        <f t="shared" si="1697"/>
        <v>2.0897891747821837E-2</v>
      </c>
      <c r="AC1350" s="13">
        <f t="shared" si="1698"/>
        <v>8.4539982444515281E-4</v>
      </c>
      <c r="AD1350" s="13">
        <f t="shared" si="1699"/>
        <v>8.2317022031858766E-3</v>
      </c>
      <c r="AE1350" s="13">
        <f t="shared" si="1700"/>
        <v>1.0314200909448127E-2</v>
      </c>
      <c r="AF1350" s="13">
        <f t="shared" si="1701"/>
        <v>6.4617704682810185E-3</v>
      </c>
      <c r="AG1350" s="13">
        <f t="shared" si="1702"/>
        <v>2.6988342222744113E-3</v>
      </c>
      <c r="AH1350" s="13">
        <f t="shared" si="1703"/>
        <v>8.4481854014975995E-3</v>
      </c>
      <c r="AI1350" s="13">
        <f t="shared" si="1704"/>
        <v>1.0516977042616331E-2</v>
      </c>
      <c r="AJ1350" s="13">
        <f t="shared" si="1705"/>
        <v>6.5461871904061112E-3</v>
      </c>
      <c r="AK1350" s="13">
        <f t="shared" si="1706"/>
        <v>2.716405836530919E-3</v>
      </c>
      <c r="AL1350" s="13">
        <f t="shared" si="1707"/>
        <v>5.2746733575691992E-5</v>
      </c>
      <c r="AM1350" s="13">
        <f t="shared" si="1708"/>
        <v>2.0494962877404049E-3</v>
      </c>
      <c r="AN1350" s="13">
        <f t="shared" si="1709"/>
        <v>2.5679884856307541E-3</v>
      </c>
      <c r="AO1350" s="13">
        <f t="shared" si="1710"/>
        <v>1.6088257641107334E-3</v>
      </c>
      <c r="AP1350" s="13">
        <f t="shared" si="1711"/>
        <v>6.7194494932499324E-4</v>
      </c>
      <c r="AQ1350" s="13">
        <f t="shared" si="1712"/>
        <v>2.1048426669105616E-4</v>
      </c>
      <c r="AR1350" s="13">
        <f t="shared" si="1713"/>
        <v>2.1170902299548419E-3</v>
      </c>
      <c r="AS1350" s="13">
        <f t="shared" si="1714"/>
        <v>2.6355232854661831E-3</v>
      </c>
      <c r="AT1350" s="13">
        <f t="shared" si="1715"/>
        <v>1.6404551138055716E-3</v>
      </c>
      <c r="AU1350" s="13">
        <f t="shared" si="1716"/>
        <v>6.8072325402475972E-4</v>
      </c>
      <c r="AV1350" s="13">
        <f t="shared" si="1717"/>
        <v>2.1185469111758578E-4</v>
      </c>
      <c r="AW1350" s="13">
        <f t="shared" si="1718"/>
        <v>2.2854224829941772E-6</v>
      </c>
      <c r="AX1350" s="13">
        <f t="shared" si="1719"/>
        <v>4.2522948978037956E-4</v>
      </c>
      <c r="AY1350" s="13">
        <f t="shared" si="1720"/>
        <v>5.3280625099866937E-4</v>
      </c>
      <c r="AZ1350" s="13">
        <f t="shared" si="1721"/>
        <v>3.3379916953769521E-4</v>
      </c>
      <c r="BA1350" s="13">
        <f t="shared" si="1722"/>
        <v>1.394151380859497E-4</v>
      </c>
      <c r="BB1350" s="13">
        <f t="shared" si="1723"/>
        <v>4.3671275653060371E-5</v>
      </c>
      <c r="BC1350" s="13">
        <f t="shared" si="1724"/>
        <v>1.0943892282284582E-5</v>
      </c>
      <c r="BD1350" s="13">
        <f t="shared" si="1725"/>
        <v>4.4211378230561883E-4</v>
      </c>
      <c r="BE1350" s="13">
        <f t="shared" si="1726"/>
        <v>5.5037860531661868E-4</v>
      </c>
      <c r="BF1350" s="13">
        <f t="shared" si="1727"/>
        <v>3.4257765909327626E-4</v>
      </c>
      <c r="BG1350" s="13">
        <f t="shared" si="1728"/>
        <v>1.4215602541734588E-4</v>
      </c>
      <c r="BH1350" s="13">
        <f t="shared" si="1729"/>
        <v>4.424179823038639E-5</v>
      </c>
      <c r="BI1350" s="13">
        <f t="shared" si="1730"/>
        <v>1.1015145956208673E-5</v>
      </c>
      <c r="BJ1350" s="14">
        <f t="shared" si="1731"/>
        <v>0.3626657026135045</v>
      </c>
      <c r="BK1350" s="14">
        <f t="shared" si="1732"/>
        <v>0.27070975093209559</v>
      </c>
      <c r="BL1350" s="14">
        <f t="shared" si="1733"/>
        <v>0.33954826599025778</v>
      </c>
      <c r="BM1350" s="14">
        <f t="shared" si="1734"/>
        <v>0.45500213812960033</v>
      </c>
      <c r="BN1350" s="14">
        <f t="shared" si="1735"/>
        <v>0.54436084601937584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1.5</v>
      </c>
      <c r="F1351" s="10">
        <f>VLOOKUP(B1351,home!$B$2:$E$405,3,FALSE)</f>
        <v>1.93</v>
      </c>
      <c r="G1351" s="10">
        <f>VLOOKUP(C1351,away!$B$2:$E$405,4,FALSE)</f>
        <v>0</v>
      </c>
      <c r="H1351" s="10">
        <f>VLOOKUP(A1351,away!$A$2:$E$405,3,FALSE)</f>
        <v>0.88888888888888895</v>
      </c>
      <c r="I1351" s="10">
        <f>VLOOKUP(C1351,away!$B$2:$E$405,3,FALSE)</f>
        <v>1.38</v>
      </c>
      <c r="J1351" s="10">
        <f>VLOOKUP(B1351,home!$B$2:$E$405,4,FALSE)</f>
        <v>0.48</v>
      </c>
      <c r="K1351" s="12">
        <f t="shared" si="1680"/>
        <v>0</v>
      </c>
      <c r="L1351" s="12">
        <f t="shared" si="1681"/>
        <v>0.58879999999999988</v>
      </c>
      <c r="M1351" s="13">
        <f t="shared" si="1682"/>
        <v>0.55499287675152764</v>
      </c>
      <c r="N1351" s="13">
        <f t="shared" si="1683"/>
        <v>0</v>
      </c>
      <c r="O1351" s="13">
        <f t="shared" si="1684"/>
        <v>0.3267798058312994</v>
      </c>
      <c r="P1351" s="13">
        <f t="shared" si="1685"/>
        <v>0</v>
      </c>
      <c r="Q1351" s="13">
        <f t="shared" si="1686"/>
        <v>0</v>
      </c>
      <c r="R1351" s="13">
        <f t="shared" si="1687"/>
        <v>9.6203974836734513E-2</v>
      </c>
      <c r="S1351" s="13">
        <f t="shared" si="1688"/>
        <v>0</v>
      </c>
      <c r="T1351" s="13">
        <f t="shared" si="1689"/>
        <v>0</v>
      </c>
      <c r="U1351" s="13">
        <f t="shared" si="1690"/>
        <v>0</v>
      </c>
      <c r="V1351" s="13">
        <f t="shared" si="1691"/>
        <v>0</v>
      </c>
      <c r="W1351" s="13">
        <f t="shared" si="1692"/>
        <v>0</v>
      </c>
      <c r="X1351" s="13">
        <f t="shared" si="1693"/>
        <v>0</v>
      </c>
      <c r="Y1351" s="13">
        <f t="shared" si="1694"/>
        <v>0</v>
      </c>
      <c r="Z1351" s="13">
        <f t="shared" si="1695"/>
        <v>1.8881633461289762E-2</v>
      </c>
      <c r="AA1351" s="13">
        <f t="shared" si="1696"/>
        <v>0</v>
      </c>
      <c r="AB1351" s="13">
        <f t="shared" si="1697"/>
        <v>0</v>
      </c>
      <c r="AC1351" s="13">
        <f t="shared" si="1698"/>
        <v>0</v>
      </c>
      <c r="AD1351" s="13">
        <f t="shared" si="1699"/>
        <v>0</v>
      </c>
      <c r="AE1351" s="13">
        <f t="shared" si="1700"/>
        <v>0</v>
      </c>
      <c r="AF1351" s="13">
        <f t="shared" si="1701"/>
        <v>0</v>
      </c>
      <c r="AG1351" s="13">
        <f t="shared" si="1702"/>
        <v>0</v>
      </c>
      <c r="AH1351" s="13">
        <f t="shared" si="1703"/>
        <v>2.7793764455018516E-3</v>
      </c>
      <c r="AI1351" s="13">
        <f t="shared" si="1704"/>
        <v>0</v>
      </c>
      <c r="AJ1351" s="13">
        <f t="shared" si="1705"/>
        <v>0</v>
      </c>
      <c r="AK1351" s="13">
        <f t="shared" si="1706"/>
        <v>0</v>
      </c>
      <c r="AL1351" s="13">
        <f t="shared" si="1707"/>
        <v>0</v>
      </c>
      <c r="AM1351" s="13">
        <f t="shared" si="1708"/>
        <v>0</v>
      </c>
      <c r="AN1351" s="13">
        <f t="shared" si="1709"/>
        <v>0</v>
      </c>
      <c r="AO1351" s="13">
        <f t="shared" si="1710"/>
        <v>0</v>
      </c>
      <c r="AP1351" s="13">
        <f t="shared" si="1711"/>
        <v>0</v>
      </c>
      <c r="AQ1351" s="13">
        <f t="shared" si="1712"/>
        <v>0</v>
      </c>
      <c r="AR1351" s="13">
        <f t="shared" si="1713"/>
        <v>3.272993702222981E-4</v>
      </c>
      <c r="AS1351" s="13">
        <f t="shared" si="1714"/>
        <v>0</v>
      </c>
      <c r="AT1351" s="13">
        <f t="shared" si="1715"/>
        <v>0</v>
      </c>
      <c r="AU1351" s="13">
        <f t="shared" si="1716"/>
        <v>0</v>
      </c>
      <c r="AV1351" s="13">
        <f t="shared" si="1717"/>
        <v>0</v>
      </c>
      <c r="AW1351" s="13">
        <f t="shared" si="1718"/>
        <v>0</v>
      </c>
      <c r="AX1351" s="13">
        <f t="shared" si="1719"/>
        <v>0</v>
      </c>
      <c r="AY1351" s="13">
        <f t="shared" si="1720"/>
        <v>0</v>
      </c>
      <c r="AZ1351" s="13">
        <f t="shared" si="1721"/>
        <v>0</v>
      </c>
      <c r="BA1351" s="13">
        <f t="shared" si="1722"/>
        <v>0</v>
      </c>
      <c r="BB1351" s="13">
        <f t="shared" si="1723"/>
        <v>0</v>
      </c>
      <c r="BC1351" s="13">
        <f t="shared" si="1724"/>
        <v>0</v>
      </c>
      <c r="BD1351" s="13">
        <f t="shared" si="1725"/>
        <v>3.2118978197814836E-5</v>
      </c>
      <c r="BE1351" s="13">
        <f t="shared" si="1726"/>
        <v>0</v>
      </c>
      <c r="BF1351" s="13">
        <f t="shared" si="1727"/>
        <v>0</v>
      </c>
      <c r="BG1351" s="13">
        <f t="shared" si="1728"/>
        <v>0</v>
      </c>
      <c r="BH1351" s="13">
        <f t="shared" si="1729"/>
        <v>0</v>
      </c>
      <c r="BI1351" s="13">
        <f t="shared" si="1730"/>
        <v>0</v>
      </c>
      <c r="BJ1351" s="14">
        <f t="shared" si="1731"/>
        <v>0</v>
      </c>
      <c r="BK1351" s="14">
        <f t="shared" si="1732"/>
        <v>0.55499287675152764</v>
      </c>
      <c r="BL1351" s="14">
        <f t="shared" si="1733"/>
        <v>0.42612257546195587</v>
      </c>
      <c r="BM1351" s="14">
        <f t="shared" si="1734"/>
        <v>2.2020428255211725E-2</v>
      </c>
      <c r="BN1351" s="14">
        <f t="shared" si="1735"/>
        <v>0.97797665741956152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1.22727272727273</v>
      </c>
      <c r="F1352" s="10">
        <f>VLOOKUP(B1352,home!$B$2:$E$405,3,FALSE)</f>
        <v>0.81</v>
      </c>
      <c r="G1352" s="10">
        <f>VLOOKUP(C1352,away!$B$2:$E$405,4,FALSE)</f>
        <v>2.04</v>
      </c>
      <c r="H1352" s="10">
        <f>VLOOKUP(A1352,away!$A$2:$E$405,3,FALSE)</f>
        <v>0.92424242424242398</v>
      </c>
      <c r="I1352" s="10">
        <f>VLOOKUP(C1352,away!$B$2:$E$405,3,FALSE)</f>
        <v>1.22</v>
      </c>
      <c r="J1352" s="10">
        <f>VLOOKUP(B1352,home!$B$2:$E$405,4,FALSE)</f>
        <v>1.08</v>
      </c>
      <c r="K1352" s="12">
        <f t="shared" si="1680"/>
        <v>2.0279454545454594</v>
      </c>
      <c r="L1352" s="12">
        <f t="shared" si="1681"/>
        <v>1.2177818181818179</v>
      </c>
      <c r="M1352" s="13">
        <f t="shared" si="1682"/>
        <v>3.8940233886445186E-2</v>
      </c>
      <c r="N1352" s="13">
        <f t="shared" si="1683"/>
        <v>7.896867030895359E-2</v>
      </c>
      <c r="O1352" s="13">
        <f t="shared" si="1684"/>
        <v>4.7420708822660453E-2</v>
      </c>
      <c r="P1352" s="13">
        <f t="shared" si="1685"/>
        <v>9.616661090823804E-2</v>
      </c>
      <c r="Q1352" s="13">
        <f t="shared" si="1686"/>
        <v>8.0072078002270716E-2</v>
      </c>
      <c r="R1352" s="13">
        <f t="shared" si="1687"/>
        <v>2.8874038504765012E-2</v>
      </c>
      <c r="S1352" s="13">
        <f t="shared" si="1688"/>
        <v>5.9373147838203001E-2</v>
      </c>
      <c r="T1352" s="13">
        <f t="shared" si="1689"/>
        <v>9.7510320735201578E-2</v>
      </c>
      <c r="U1352" s="13">
        <f t="shared" si="1690"/>
        <v>5.8554975140108788E-2</v>
      </c>
      <c r="V1352" s="13">
        <f t="shared" si="1691"/>
        <v>1.6291959459959527E-2</v>
      </c>
      <c r="W1352" s="13">
        <f t="shared" si="1692"/>
        <v>5.4127268873571457E-2</v>
      </c>
      <c r="X1352" s="13">
        <f t="shared" si="1693"/>
        <v>6.5915203902073963E-2</v>
      </c>
      <c r="Y1352" s="13">
        <f t="shared" si="1694"/>
        <v>4.0135168426846446E-2</v>
      </c>
      <c r="Z1352" s="13">
        <f t="shared" si="1695"/>
        <v>1.1720759702861523E-2</v>
      </c>
      <c r="AA1352" s="13">
        <f t="shared" si="1696"/>
        <v>2.3769061363237618E-2</v>
      </c>
      <c r="AB1352" s="13">
        <f t="shared" si="1697"/>
        <v>2.4101179975194915E-2</v>
      </c>
      <c r="AC1352" s="13">
        <f t="shared" si="1698"/>
        <v>2.5146589560933637E-3</v>
      </c>
      <c r="AD1352" s="13">
        <f t="shared" si="1699"/>
        <v>2.7441787219779794E-2</v>
      </c>
      <c r="AE1352" s="13">
        <f t="shared" si="1700"/>
        <v>3.3418109534662011E-2</v>
      </c>
      <c r="AF1352" s="13">
        <f t="shared" si="1701"/>
        <v>2.0347983094659926E-2</v>
      </c>
      <c r="AG1352" s="13">
        <f t="shared" si="1702"/>
        <v>8.2598012831159549E-3</v>
      </c>
      <c r="AH1352" s="13">
        <f t="shared" si="1703"/>
        <v>3.5683320153557197E-3</v>
      </c>
      <c r="AI1352" s="13">
        <f t="shared" si="1704"/>
        <v>7.2363826908496713E-3</v>
      </c>
      <c r="AJ1352" s="13">
        <f t="shared" si="1705"/>
        <v>7.3374946926300167E-3</v>
      </c>
      <c r="AK1352" s="13">
        <f t="shared" si="1706"/>
        <v>4.9600130032234919E-3</v>
      </c>
      <c r="AL1352" s="13">
        <f t="shared" si="1707"/>
        <v>2.4840757772821127E-4</v>
      </c>
      <c r="AM1352" s="13">
        <f t="shared" si="1708"/>
        <v>1.1130089531391224E-2</v>
      </c>
      <c r="AN1352" s="13">
        <f t="shared" si="1709"/>
        <v>1.355402066606402E-2</v>
      </c>
      <c r="AO1352" s="13">
        <f t="shared" si="1710"/>
        <v>8.2529199651966891E-3</v>
      </c>
      <c r="AP1352" s="13">
        <f t="shared" si="1711"/>
        <v>3.3500852935087508E-3</v>
      </c>
      <c r="AQ1352" s="13">
        <f t="shared" si="1712"/>
        <v>1.0199182399483133E-3</v>
      </c>
      <c r="AR1352" s="13">
        <f t="shared" si="1713"/>
        <v>8.6908996990725572E-4</v>
      </c>
      <c r="AS1352" s="13">
        <f t="shared" si="1714"/>
        <v>1.7624670540644695E-3</v>
      </c>
      <c r="AT1352" s="13">
        <f t="shared" si="1715"/>
        <v>1.787093525538084E-3</v>
      </c>
      <c r="AU1352" s="13">
        <f t="shared" si="1716"/>
        <v>1.2080427306541924E-3</v>
      </c>
      <c r="AV1352" s="13">
        <f t="shared" si="1717"/>
        <v>6.1246119113171355E-4</v>
      </c>
      <c r="AW1352" s="13">
        <f t="shared" si="1718"/>
        <v>1.7040726040512961E-5</v>
      </c>
      <c r="AX1352" s="13">
        <f t="shared" si="1719"/>
        <v>3.7618690789781397E-3</v>
      </c>
      <c r="AY1352" s="13">
        <f t="shared" si="1720"/>
        <v>4.5811357667599594E-3</v>
      </c>
      <c r="AZ1352" s="13">
        <f t="shared" si="1721"/>
        <v>2.7894119216913503E-3</v>
      </c>
      <c r="BA1352" s="13">
        <f t="shared" si="1722"/>
        <v>1.1322983738851107E-3</v>
      </c>
      <c r="BB1352" s="13">
        <f t="shared" si="1723"/>
        <v>3.4472309311853129E-4</v>
      </c>
      <c r="BC1352" s="13">
        <f t="shared" si="1724"/>
        <v>8.3959503021429022E-5</v>
      </c>
      <c r="BD1352" s="13">
        <f t="shared" si="1725"/>
        <v>1.7639366061954006E-4</v>
      </c>
      <c r="BE1352" s="13">
        <f t="shared" si="1726"/>
        <v>3.577167222640307E-4</v>
      </c>
      <c r="BF1352" s="13">
        <f t="shared" si="1727"/>
        <v>3.6271500046512083E-4</v>
      </c>
      <c r="BG1352" s="13">
        <f t="shared" si="1728"/>
        <v>2.4518874549623199E-4</v>
      </c>
      <c r="BH1352" s="13">
        <f t="shared" si="1729"/>
        <v>1.2430735048369679E-4</v>
      </c>
      <c r="BI1352" s="13">
        <f t="shared" si="1730"/>
        <v>5.0417705276000445E-5</v>
      </c>
      <c r="BJ1352" s="14">
        <f t="shared" si="1731"/>
        <v>0.55619682281469895</v>
      </c>
      <c r="BK1352" s="14">
        <f t="shared" si="1732"/>
        <v>0.21811615439342727</v>
      </c>
      <c r="BL1352" s="14">
        <f t="shared" si="1733"/>
        <v>0.21337807986392598</v>
      </c>
      <c r="BM1352" s="14">
        <f t="shared" si="1734"/>
        <v>0.62440538130086154</v>
      </c>
      <c r="BN1352" s="14">
        <f t="shared" si="1735"/>
        <v>0.37044234043333302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1.22727272727273</v>
      </c>
      <c r="F1353" s="10">
        <f>VLOOKUP(B1353,home!$B$2:$E$405,3,FALSE)</f>
        <v>1.63</v>
      </c>
      <c r="G1353" s="10">
        <f>VLOOKUP(C1353,away!$B$2:$E$405,4,FALSE)</f>
        <v>0.27</v>
      </c>
      <c r="H1353" s="10">
        <f>VLOOKUP(A1353,away!$A$2:$E$405,3,FALSE)</f>
        <v>0.92424242424242398</v>
      </c>
      <c r="I1353" s="10">
        <f>VLOOKUP(C1353,away!$B$2:$E$405,3,FALSE)</f>
        <v>1.0900000000000001</v>
      </c>
      <c r="J1353" s="10">
        <f>VLOOKUP(B1353,home!$B$2:$E$405,4,FALSE)</f>
        <v>0.54</v>
      </c>
      <c r="K1353" s="12">
        <f t="shared" si="1680"/>
        <v>0.54012272727272836</v>
      </c>
      <c r="L1353" s="12">
        <f t="shared" si="1681"/>
        <v>0.54400909090909078</v>
      </c>
      <c r="M1353" s="13">
        <f t="shared" si="1682"/>
        <v>0.33819527346340872</v>
      </c>
      <c r="N1353" s="13">
        <f t="shared" si="1683"/>
        <v>0.18266695345380249</v>
      </c>
      <c r="O1353" s="13">
        <f t="shared" si="1684"/>
        <v>0.18398130326658033</v>
      </c>
      <c r="P1353" s="13">
        <f t="shared" si="1685"/>
        <v>9.9372483287536298E-2</v>
      </c>
      <c r="Q1353" s="13">
        <f t="shared" si="1686"/>
        <v>4.9331286541034157E-2</v>
      </c>
      <c r="R1353" s="13">
        <f t="shared" si="1687"/>
        <v>5.0043750767161041E-2</v>
      </c>
      <c r="S1353" s="13">
        <f t="shared" si="1688"/>
        <v>7.299695774577477E-3</v>
      </c>
      <c r="T1353" s="13">
        <f t="shared" si="1689"/>
        <v>2.6836668344563858E-2</v>
      </c>
      <c r="U1353" s="13">
        <f t="shared" si="1690"/>
        <v>2.7029767147315711E-2</v>
      </c>
      <c r="V1353" s="13">
        <f t="shared" si="1691"/>
        <v>2.3832020310984419E-4</v>
      </c>
      <c r="W1353" s="13">
        <f t="shared" si="1692"/>
        <v>8.8816496754719355E-3</v>
      </c>
      <c r="X1353" s="13">
        <f t="shared" si="1693"/>
        <v>4.8316981657265086E-3</v>
      </c>
      <c r="Y1353" s="13">
        <f t="shared" si="1694"/>
        <v>1.3142438633419993E-3</v>
      </c>
      <c r="Z1353" s="13">
        <f t="shared" si="1695"/>
        <v>9.0747517868414659E-3</v>
      </c>
      <c r="AA1353" s="13">
        <f t="shared" si="1696"/>
        <v>4.9014796844318769E-3</v>
      </c>
      <c r="AB1353" s="13">
        <f t="shared" si="1697"/>
        <v>1.3237002874136085E-3</v>
      </c>
      <c r="AC1353" s="13">
        <f t="shared" si="1698"/>
        <v>4.3766265118977159E-6</v>
      </c>
      <c r="AD1353" s="13">
        <f t="shared" si="1699"/>
        <v>1.1992952113492111E-3</v>
      </c>
      <c r="AE1353" s="13">
        <f t="shared" si="1700"/>
        <v>6.524274976577102E-4</v>
      </c>
      <c r="AF1353" s="13">
        <f t="shared" si="1701"/>
        <v>1.7746324494243192E-4</v>
      </c>
      <c r="AG1353" s="13">
        <f t="shared" si="1702"/>
        <v>3.2180539516969898E-5</v>
      </c>
      <c r="AH1353" s="13">
        <f t="shared" si="1703"/>
        <v>1.2341868674463179E-3</v>
      </c>
      <c r="AI1353" s="13">
        <f t="shared" si="1704"/>
        <v>6.666123768092905E-4</v>
      </c>
      <c r="AJ1353" s="13">
        <f t="shared" si="1705"/>
        <v>1.8002624749799477E-4</v>
      </c>
      <c r="AK1353" s="13">
        <f t="shared" si="1706"/>
        <v>3.2412089259764043E-5</v>
      </c>
      <c r="AL1353" s="13">
        <f t="shared" si="1707"/>
        <v>5.1439659751058023E-8</v>
      </c>
      <c r="AM1353" s="13">
        <f t="shared" si="1708"/>
        <v>1.2955332007181185E-4</v>
      </c>
      <c r="AN1353" s="13">
        <f t="shared" si="1709"/>
        <v>7.0478183876520833E-5</v>
      </c>
      <c r="AO1353" s="13">
        <f t="shared" si="1710"/>
        <v>1.9170386369794917E-5</v>
      </c>
      <c r="AP1353" s="13">
        <f t="shared" si="1711"/>
        <v>3.4762881538027198E-6</v>
      </c>
      <c r="AQ1353" s="13">
        <f t="shared" si="1712"/>
        <v>4.7278308957206462E-7</v>
      </c>
      <c r="AR1353" s="13">
        <f t="shared" si="1713"/>
        <v>1.3428177515428197E-4</v>
      </c>
      <c r="AS1353" s="13">
        <f t="shared" si="1714"/>
        <v>7.2528638619354075E-5</v>
      </c>
      <c r="AT1353" s="13">
        <f t="shared" si="1715"/>
        <v>1.9587183048231826E-5</v>
      </c>
      <c r="AU1353" s="13">
        <f t="shared" si="1716"/>
        <v>3.5264942425337088E-6</v>
      </c>
      <c r="AV1353" s="13">
        <f t="shared" si="1717"/>
        <v>4.7618492199722028E-7</v>
      </c>
      <c r="AW1353" s="13">
        <f t="shared" si="1718"/>
        <v>4.1985003684906983E-10</v>
      </c>
      <c r="AX1353" s="13">
        <f t="shared" si="1719"/>
        <v>1.1662448760737278E-5</v>
      </c>
      <c r="AY1353" s="13">
        <f t="shared" si="1720"/>
        <v>6.3444781481025392E-6</v>
      </c>
      <c r="AZ1353" s="13">
        <f t="shared" si="1721"/>
        <v>1.7257268948209267E-6</v>
      </c>
      <c r="BA1353" s="13">
        <f t="shared" si="1722"/>
        <v>3.1293703973630022E-7</v>
      </c>
      <c r="BB1353" s="13">
        <f t="shared" si="1723"/>
        <v>4.2560148624681663E-8</v>
      </c>
      <c r="BC1353" s="13">
        <f t="shared" si="1724"/>
        <v>4.6306215524537729E-9</v>
      </c>
      <c r="BD1353" s="13">
        <f t="shared" si="1725"/>
        <v>1.2175084404556645E-5</v>
      </c>
      <c r="BE1353" s="13">
        <f t="shared" si="1726"/>
        <v>6.5760397933647968E-6</v>
      </c>
      <c r="BF1353" s="13">
        <f t="shared" si="1727"/>
        <v>1.7759342739230911E-6</v>
      </c>
      <c r="BG1353" s="13">
        <f t="shared" si="1728"/>
        <v>3.1974082116281751E-7</v>
      </c>
      <c r="BH1353" s="13">
        <f t="shared" si="1729"/>
        <v>4.3174821086720676E-8</v>
      </c>
      <c r="BI1353" s="13">
        <f t="shared" si="1730"/>
        <v>4.6639404229743365E-9</v>
      </c>
      <c r="BJ1353" s="14">
        <f t="shared" si="1731"/>
        <v>0.27616711028058227</v>
      </c>
      <c r="BK1353" s="14">
        <f t="shared" si="1732"/>
        <v>0.44511654527295202</v>
      </c>
      <c r="BL1353" s="14">
        <f t="shared" si="1733"/>
        <v>0.26964453364795682</v>
      </c>
      <c r="BM1353" s="14">
        <f t="shared" si="1734"/>
        <v>9.6405546150511667E-2</v>
      </c>
      <c r="BN1353" s="14">
        <f t="shared" si="1735"/>
        <v>0.90359105077952306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1.56944444444444</v>
      </c>
      <c r="F1354" s="10">
        <f>VLOOKUP(B1354,home!$B$2:$E$405,3,FALSE)</f>
        <v>1.1200000000000001</v>
      </c>
      <c r="G1354" s="10">
        <f>VLOOKUP(C1354,away!$B$2:$E$405,4,FALSE)</f>
        <v>0.67</v>
      </c>
      <c r="H1354" s="10">
        <f>VLOOKUP(A1354,away!$A$2:$E$405,3,FALSE)</f>
        <v>1.0833333333333299</v>
      </c>
      <c r="I1354" s="10">
        <f>VLOOKUP(C1354,away!$B$2:$E$405,3,FALSE)</f>
        <v>1.01</v>
      </c>
      <c r="J1354" s="10">
        <f>VLOOKUP(B1354,home!$B$2:$E$405,4,FALSE)</f>
        <v>0.92</v>
      </c>
      <c r="K1354" s="12">
        <f t="shared" si="1680"/>
        <v>1.177711111111108</v>
      </c>
      <c r="L1354" s="12">
        <f t="shared" si="1681"/>
        <v>1.0066333333333302</v>
      </c>
      <c r="M1354" s="13">
        <f t="shared" si="1682"/>
        <v>0.11255149323157244</v>
      </c>
      <c r="N1354" s="13">
        <f t="shared" si="1683"/>
        <v>0.13255314415096953</v>
      </c>
      <c r="O1354" s="13">
        <f t="shared" si="1684"/>
        <v>0.11329808480334151</v>
      </c>
      <c r="P1354" s="13">
        <f t="shared" si="1685"/>
        <v>0.13343241334050385</v>
      </c>
      <c r="Q1354" s="13">
        <f t="shared" si="1686"/>
        <v>7.8054655339654638E-2</v>
      </c>
      <c r="R1354" s="13">
        <f t="shared" si="1687"/>
        <v>5.7024814382934982E-2</v>
      </c>
      <c r="S1354" s="13">
        <f t="shared" si="1688"/>
        <v>3.9546807462694608E-2</v>
      </c>
      <c r="T1354" s="13">
        <f t="shared" si="1689"/>
        <v>7.8572417886740756E-2</v>
      </c>
      <c r="U1354" s="13">
        <f t="shared" si="1690"/>
        <v>6.7158757507831041E-2</v>
      </c>
      <c r="V1354" s="13">
        <f t="shared" si="1691"/>
        <v>5.2092955738170677E-3</v>
      </c>
      <c r="W1354" s="13">
        <f t="shared" si="1692"/>
        <v>3.064194495581973E-2</v>
      </c>
      <c r="X1354" s="13">
        <f t="shared" si="1693"/>
        <v>3.0845203190693234E-2</v>
      </c>
      <c r="Y1354" s="13">
        <f t="shared" si="1694"/>
        <v>1.5524904852595698E-2</v>
      </c>
      <c r="Z1354" s="13">
        <f t="shared" si="1695"/>
        <v>1.9134359661669428E-2</v>
      </c>
      <c r="AA1354" s="13">
        <f t="shared" si="1696"/>
        <v>2.2534747977544265E-2</v>
      </c>
      <c r="AB1354" s="13">
        <f t="shared" si="1697"/>
        <v>1.3269711539621231E-2</v>
      </c>
      <c r="AC1354" s="13">
        <f t="shared" si="1698"/>
        <v>3.8598381741828872E-4</v>
      </c>
      <c r="AD1354" s="13">
        <f t="shared" si="1699"/>
        <v>9.0218397601309671E-3</v>
      </c>
      <c r="AE1354" s="13">
        <f t="shared" si="1700"/>
        <v>9.0816846305398075E-3</v>
      </c>
      <c r="AF1354" s="13">
        <f t="shared" si="1701"/>
        <v>4.5709632359611785E-3</v>
      </c>
      <c r="AG1354" s="13">
        <f t="shared" si="1702"/>
        <v>1.5337613195865693E-3</v>
      </c>
      <c r="AH1354" s="13">
        <f t="shared" si="1703"/>
        <v>4.8153210618562753E-3</v>
      </c>
      <c r="AI1354" s="13">
        <f t="shared" si="1704"/>
        <v>5.6710571181154742E-3</v>
      </c>
      <c r="AJ1354" s="13">
        <f t="shared" si="1705"/>
        <v>3.3394334898751684E-3</v>
      </c>
      <c r="AK1354" s="13">
        <f t="shared" si="1706"/>
        <v>1.3109626419475092E-3</v>
      </c>
      <c r="AL1354" s="13">
        <f t="shared" si="1707"/>
        <v>1.8303711764191996E-5</v>
      </c>
      <c r="AM1354" s="13">
        <f t="shared" si="1708"/>
        <v>2.125024185634043E-3</v>
      </c>
      <c r="AN1354" s="13">
        <f t="shared" si="1709"/>
        <v>2.139120179398742E-3</v>
      </c>
      <c r="AO1354" s="13">
        <f t="shared" si="1710"/>
        <v>1.0766548382943732E-3</v>
      </c>
      <c r="AP1354" s="13">
        <f t="shared" si="1711"/>
        <v>3.6126554957390759E-4</v>
      </c>
      <c r="AQ1354" s="13">
        <f t="shared" si="1712"/>
        <v>9.0915486096519976E-5</v>
      </c>
      <c r="AR1354" s="13">
        <f t="shared" si="1713"/>
        <v>9.6945253831331514E-4</v>
      </c>
      <c r="AS1354" s="13">
        <f t="shared" si="1714"/>
        <v>1.1417350260664583E-3</v>
      </c>
      <c r="AT1354" s="13">
        <f t="shared" si="1715"/>
        <v>6.7231701307159965E-4</v>
      </c>
      <c r="AU1354" s="13">
        <f t="shared" si="1716"/>
        <v>2.6393173882781817E-4</v>
      </c>
      <c r="AV1354" s="13">
        <f t="shared" si="1717"/>
        <v>7.7708835348099133E-5</v>
      </c>
      <c r="AW1354" s="13">
        <f t="shared" si="1718"/>
        <v>6.027632241083808E-7</v>
      </c>
      <c r="AX1354" s="13">
        <f t="shared" si="1719"/>
        <v>4.1711076580017408E-4</v>
      </c>
      <c r="AY1354" s="13">
        <f t="shared" si="1720"/>
        <v>4.1987760054664722E-4</v>
      </c>
      <c r="AZ1354" s="13">
        <f t="shared" si="1721"/>
        <v>2.1133139431513595E-4</v>
      </c>
      <c r="BA1354" s="13">
        <f t="shared" si="1722"/>
        <v>7.0911075299141907E-5</v>
      </c>
      <c r="BB1354" s="13">
        <f t="shared" si="1723"/>
        <v>1.7845363024656495E-5</v>
      </c>
      <c r="BC1354" s="13">
        <f t="shared" si="1724"/>
        <v>3.5927474532106668E-6</v>
      </c>
      <c r="BD1354" s="13">
        <f t="shared" si="1725"/>
        <v>1.6264720669179834E-4</v>
      </c>
      <c r="BE1354" s="13">
        <f t="shared" si="1726"/>
        <v>1.9155142251211585E-4</v>
      </c>
      <c r="BF1354" s="13">
        <f t="shared" si="1727"/>
        <v>1.127961193208287E-4</v>
      </c>
      <c r="BG1354" s="13">
        <f t="shared" si="1728"/>
        <v>4.4280414338118072E-5</v>
      </c>
      <c r="BH1354" s="13">
        <f t="shared" si="1729"/>
        <v>1.3037383992651319E-5</v>
      </c>
      <c r="BI1354" s="13">
        <f t="shared" si="1730"/>
        <v>3.0708543975935119E-6</v>
      </c>
      <c r="BJ1354" s="14">
        <f t="shared" si="1731"/>
        <v>0.39733416850812875</v>
      </c>
      <c r="BK1354" s="14">
        <f t="shared" si="1732"/>
        <v>0.29156417473831708</v>
      </c>
      <c r="BL1354" s="14">
        <f t="shared" si="1733"/>
        <v>0.29207541907594786</v>
      </c>
      <c r="BM1354" s="14">
        <f t="shared" si="1734"/>
        <v>0.37277424189776365</v>
      </c>
      <c r="BN1354" s="14">
        <f t="shared" si="1735"/>
        <v>0.62691460524897691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1.7115384615384599</v>
      </c>
      <c r="F1355" s="10">
        <f>VLOOKUP(B1355,home!$B$2:$E$405,3,FALSE)</f>
        <v>0</v>
      </c>
      <c r="G1355" s="10">
        <f>VLOOKUP(C1355,away!$B$2:$E$405,4,FALSE)</f>
        <v>0.8</v>
      </c>
      <c r="H1355" s="10">
        <f>VLOOKUP(A1355,away!$A$2:$E$405,3,FALSE)</f>
        <v>1.4722222222222201</v>
      </c>
      <c r="I1355" s="10">
        <f>VLOOKUP(C1355,away!$B$2:$E$405,3,FALSE)</f>
        <v>1.75</v>
      </c>
      <c r="J1355" s="10">
        <f>VLOOKUP(B1355,home!$B$2:$E$405,4,FALSE)</f>
        <v>1.02</v>
      </c>
      <c r="K1355" s="12">
        <f t="shared" si="1680"/>
        <v>0</v>
      </c>
      <c r="L1355" s="12">
        <f t="shared" si="1681"/>
        <v>2.6279166666666631</v>
      </c>
      <c r="M1355" s="13">
        <f t="shared" si="1682"/>
        <v>7.2228782230719532E-2</v>
      </c>
      <c r="N1355" s="13">
        <f t="shared" si="1683"/>
        <v>0</v>
      </c>
      <c r="O1355" s="13">
        <f t="shared" si="1684"/>
        <v>0.18981122063714478</v>
      </c>
      <c r="P1355" s="13">
        <f t="shared" si="1685"/>
        <v>0</v>
      </c>
      <c r="Q1355" s="13">
        <f t="shared" si="1686"/>
        <v>0</v>
      </c>
      <c r="R1355" s="13">
        <f t="shared" si="1687"/>
        <v>0.24940403511634804</v>
      </c>
      <c r="S1355" s="13">
        <f t="shared" si="1688"/>
        <v>0</v>
      </c>
      <c r="T1355" s="13">
        <f t="shared" si="1689"/>
        <v>0</v>
      </c>
      <c r="U1355" s="13">
        <f t="shared" si="1690"/>
        <v>0</v>
      </c>
      <c r="V1355" s="13">
        <f t="shared" si="1691"/>
        <v>0</v>
      </c>
      <c r="W1355" s="13">
        <f t="shared" si="1692"/>
        <v>0</v>
      </c>
      <c r="X1355" s="13">
        <f t="shared" si="1693"/>
        <v>0</v>
      </c>
      <c r="Y1355" s="13">
        <f t="shared" si="1694"/>
        <v>0</v>
      </c>
      <c r="Z1355" s="13">
        <f t="shared" si="1695"/>
        <v>0.21847100687205623</v>
      </c>
      <c r="AA1355" s="13">
        <f t="shared" si="1696"/>
        <v>0</v>
      </c>
      <c r="AB1355" s="13">
        <f t="shared" si="1697"/>
        <v>0</v>
      </c>
      <c r="AC1355" s="13">
        <f t="shared" si="1698"/>
        <v>0</v>
      </c>
      <c r="AD1355" s="13">
        <f t="shared" si="1699"/>
        <v>0</v>
      </c>
      <c r="AE1355" s="13">
        <f t="shared" si="1700"/>
        <v>0</v>
      </c>
      <c r="AF1355" s="13">
        <f t="shared" si="1701"/>
        <v>0</v>
      </c>
      <c r="AG1355" s="13">
        <f t="shared" si="1702"/>
        <v>0</v>
      </c>
      <c r="AH1355" s="13">
        <f t="shared" si="1703"/>
        <v>0.1435309000356309</v>
      </c>
      <c r="AI1355" s="13">
        <f t="shared" si="1704"/>
        <v>0</v>
      </c>
      <c r="AJ1355" s="13">
        <f t="shared" si="1705"/>
        <v>0</v>
      </c>
      <c r="AK1355" s="13">
        <f t="shared" si="1706"/>
        <v>0</v>
      </c>
      <c r="AL1355" s="13">
        <f t="shared" si="1707"/>
        <v>0</v>
      </c>
      <c r="AM1355" s="13">
        <f t="shared" si="1708"/>
        <v>0</v>
      </c>
      <c r="AN1355" s="13">
        <f t="shared" si="1709"/>
        <v>0</v>
      </c>
      <c r="AO1355" s="13">
        <f t="shared" si="1710"/>
        <v>0</v>
      </c>
      <c r="AP1355" s="13">
        <f t="shared" si="1711"/>
        <v>0</v>
      </c>
      <c r="AQ1355" s="13">
        <f t="shared" si="1712"/>
        <v>0</v>
      </c>
      <c r="AR1355" s="13">
        <f t="shared" si="1713"/>
        <v>7.5437448877060262E-2</v>
      </c>
      <c r="AS1355" s="13">
        <f t="shared" si="1714"/>
        <v>0</v>
      </c>
      <c r="AT1355" s="13">
        <f t="shared" si="1715"/>
        <v>0</v>
      </c>
      <c r="AU1355" s="13">
        <f t="shared" si="1716"/>
        <v>0</v>
      </c>
      <c r="AV1355" s="13">
        <f t="shared" si="1717"/>
        <v>0</v>
      </c>
      <c r="AW1355" s="13">
        <f t="shared" si="1718"/>
        <v>0</v>
      </c>
      <c r="AX1355" s="13">
        <f t="shared" si="1719"/>
        <v>0</v>
      </c>
      <c r="AY1355" s="13">
        <f t="shared" si="1720"/>
        <v>0</v>
      </c>
      <c r="AZ1355" s="13">
        <f t="shared" si="1721"/>
        <v>0</v>
      </c>
      <c r="BA1355" s="13">
        <f t="shared" si="1722"/>
        <v>0</v>
      </c>
      <c r="BB1355" s="13">
        <f t="shared" si="1723"/>
        <v>0</v>
      </c>
      <c r="BC1355" s="13">
        <f t="shared" si="1724"/>
        <v>0</v>
      </c>
      <c r="BD1355" s="13">
        <f t="shared" si="1725"/>
        <v>3.3040554865806857E-2</v>
      </c>
      <c r="BE1355" s="13">
        <f t="shared" si="1726"/>
        <v>0</v>
      </c>
      <c r="BF1355" s="13">
        <f t="shared" si="1727"/>
        <v>0</v>
      </c>
      <c r="BG1355" s="13">
        <f t="shared" si="1728"/>
        <v>0</v>
      </c>
      <c r="BH1355" s="13">
        <f t="shared" si="1729"/>
        <v>0</v>
      </c>
      <c r="BI1355" s="13">
        <f t="shared" si="1730"/>
        <v>0</v>
      </c>
      <c r="BJ1355" s="14">
        <f t="shared" si="1731"/>
        <v>0</v>
      </c>
      <c r="BK1355" s="14">
        <f t="shared" si="1732"/>
        <v>7.2228782230719532E-2</v>
      </c>
      <c r="BL1355" s="14">
        <f t="shared" si="1733"/>
        <v>0.6912241595319909</v>
      </c>
      <c r="BM1355" s="14">
        <f t="shared" si="1734"/>
        <v>0.47047991065055428</v>
      </c>
      <c r="BN1355" s="14">
        <f t="shared" si="1735"/>
        <v>0.51144403798421234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1.7115384615384599</v>
      </c>
      <c r="F1356" s="10">
        <f>VLOOKUP(B1356,home!$B$2:$E$405,3,FALSE)</f>
        <v>0.8</v>
      </c>
      <c r="G1356" s="10">
        <f>VLOOKUP(C1356,away!$B$2:$E$405,4,FALSE)</f>
        <v>0.64</v>
      </c>
      <c r="H1356" s="10">
        <f>VLOOKUP(A1356,away!$A$2:$E$405,3,FALSE)</f>
        <v>1.4722222222222201</v>
      </c>
      <c r="I1356" s="10">
        <f>VLOOKUP(C1356,away!$B$2:$E$405,3,FALSE)</f>
        <v>0.64</v>
      </c>
      <c r="J1356" s="10">
        <f>VLOOKUP(B1356,home!$B$2:$E$405,4,FALSE)</f>
        <v>2.04</v>
      </c>
      <c r="K1356" s="12">
        <f t="shared" si="1680"/>
        <v>0.87630769230769145</v>
      </c>
      <c r="L1356" s="12">
        <f t="shared" si="1681"/>
        <v>1.9221333333333306</v>
      </c>
      <c r="M1356" s="13">
        <f t="shared" si="1682"/>
        <v>6.0904937888454462E-2</v>
      </c>
      <c r="N1356" s="13">
        <f t="shared" si="1683"/>
        <v>5.3371465571174809E-2</v>
      </c>
      <c r="O1356" s="13">
        <f t="shared" si="1684"/>
        <v>0.11706741127999441</v>
      </c>
      <c r="P1356" s="13">
        <f t="shared" si="1685"/>
        <v>0.1025870730232073</v>
      </c>
      <c r="Q1356" s="13">
        <f t="shared" si="1686"/>
        <v>2.3384912914877803E-2</v>
      </c>
      <c r="R1356" s="13">
        <f t="shared" si="1687"/>
        <v>0.11250958673415982</v>
      </c>
      <c r="S1356" s="13">
        <f t="shared" si="1688"/>
        <v>4.3198909301670481E-2</v>
      </c>
      <c r="T1356" s="13">
        <f t="shared" si="1689"/>
        <v>4.4948920610783712E-2</v>
      </c>
      <c r="U1356" s="13">
        <f t="shared" si="1690"/>
        <v>9.8593016313503645E-2</v>
      </c>
      <c r="V1356" s="13">
        <f t="shared" si="1691"/>
        <v>8.0848209552215264E-3</v>
      </c>
      <c r="W1356" s="13">
        <f t="shared" si="1692"/>
        <v>6.8307930237509655E-3</v>
      </c>
      <c r="X1356" s="13">
        <f t="shared" si="1693"/>
        <v>1.3129694964052502E-2</v>
      </c>
      <c r="Y1356" s="13">
        <f t="shared" si="1694"/>
        <v>1.2618512173452043E-2</v>
      </c>
      <c r="Z1356" s="13">
        <f t="shared" si="1695"/>
        <v>7.2086142327095357E-2</v>
      </c>
      <c r="AA1356" s="13">
        <f t="shared" si="1696"/>
        <v>6.3169641030020734E-2</v>
      </c>
      <c r="AB1356" s="13">
        <f t="shared" si="1697"/>
        <v>2.7678021177461362E-2</v>
      </c>
      <c r="AC1356" s="13">
        <f t="shared" si="1698"/>
        <v>8.5111953405145584E-4</v>
      </c>
      <c r="AD1356" s="13">
        <f t="shared" si="1699"/>
        <v>1.4964691178186713E-3</v>
      </c>
      <c r="AE1356" s="13">
        <f t="shared" si="1700"/>
        <v>2.8764131736631906E-3</v>
      </c>
      <c r="AF1356" s="13">
        <f t="shared" si="1701"/>
        <v>2.764424820768567E-3</v>
      </c>
      <c r="AG1356" s="13">
        <f t="shared" si="1702"/>
        <v>1.77119769849776E-3</v>
      </c>
      <c r="AH1356" s="13">
        <f t="shared" si="1703"/>
        <v>3.4639794259580178E-2</v>
      </c>
      <c r="AI1356" s="13">
        <f t="shared" si="1704"/>
        <v>3.0355118169625921E-2</v>
      </c>
      <c r="AJ1356" s="13">
        <f t="shared" si="1705"/>
        <v>1.3300211776476084E-2</v>
      </c>
      <c r="AK1356" s="13">
        <f t="shared" si="1706"/>
        <v>3.8850259630157794E-3</v>
      </c>
      <c r="AL1356" s="13">
        <f t="shared" si="1707"/>
        <v>5.7344356512522945E-5</v>
      </c>
      <c r="AM1356" s="13">
        <f t="shared" si="1708"/>
        <v>2.6227347984908141E-4</v>
      </c>
      <c r="AN1356" s="13">
        <f t="shared" si="1709"/>
        <v>5.0412459806724688E-4</v>
      </c>
      <c r="AO1356" s="13">
        <f t="shared" si="1710"/>
        <v>4.8449734704916151E-4</v>
      </c>
      <c r="AP1356" s="13">
        <f t="shared" si="1711"/>
        <v>3.1042283355825338E-4</v>
      </c>
      <c r="AQ1356" s="13">
        <f t="shared" si="1712"/>
        <v>1.4916851895252584E-4</v>
      </c>
      <c r="AR1356" s="13">
        <f t="shared" si="1713"/>
        <v>1.3316460641229532E-2</v>
      </c>
      <c r="AS1356" s="13">
        <f t="shared" si="1714"/>
        <v>1.1669316894222051E-2</v>
      </c>
      <c r="AT1356" s="13">
        <f t="shared" si="1715"/>
        <v>5.1129560791914417E-3</v>
      </c>
      <c r="AU1356" s="13">
        <f t="shared" si="1716"/>
        <v>1.4935075808756113E-3</v>
      </c>
      <c r="AV1356" s="13">
        <f t="shared" si="1717"/>
        <v>3.2719304541028738E-4</v>
      </c>
      <c r="AW1356" s="13">
        <f t="shared" si="1718"/>
        <v>2.6830472267167343E-6</v>
      </c>
      <c r="AX1356" s="13">
        <f t="shared" si="1719"/>
        <v>3.8305377980009379E-5</v>
      </c>
      <c r="AY1356" s="13">
        <f t="shared" si="1720"/>
        <v>7.3628043861308581E-5</v>
      </c>
      <c r="AZ1356" s="13">
        <f t="shared" si="1721"/>
        <v>7.0761458686974873E-5</v>
      </c>
      <c r="BA1356" s="13">
        <f t="shared" si="1722"/>
        <v>4.5337652819174589E-5</v>
      </c>
      <c r="BB1356" s="13">
        <f t="shared" si="1723"/>
        <v>2.1786253434707334E-5</v>
      </c>
      <c r="BC1356" s="13">
        <f t="shared" si="1724"/>
        <v>8.3752167870597513E-6</v>
      </c>
      <c r="BD1356" s="13">
        <f t="shared" si="1725"/>
        <v>4.2660021467547642E-3</v>
      </c>
      <c r="BE1356" s="13">
        <f t="shared" si="1726"/>
        <v>3.738330496602325E-3</v>
      </c>
      <c r="BF1356" s="13">
        <f t="shared" si="1727"/>
        <v>1.637963885280525E-3</v>
      </c>
      <c r="BG1356" s="13">
        <f t="shared" si="1728"/>
        <v>4.7845345079783899E-4</v>
      </c>
      <c r="BH1356" s="13">
        <f t="shared" si="1729"/>
        <v>1.0481810983632645E-4</v>
      </c>
      <c r="BI1356" s="13">
        <f t="shared" si="1730"/>
        <v>1.8370583188545079E-5</v>
      </c>
      <c r="BJ1356" s="14">
        <f t="shared" si="1731"/>
        <v>0.16516148484988555</v>
      </c>
      <c r="BK1356" s="14">
        <f t="shared" si="1732"/>
        <v>0.21575783310297905</v>
      </c>
      <c r="BL1356" s="14">
        <f t="shared" si="1733"/>
        <v>0.54336119961722729</v>
      </c>
      <c r="BM1356" s="14">
        <f t="shared" si="1734"/>
        <v>0.52647032748868416</v>
      </c>
      <c r="BN1356" s="14">
        <f t="shared" si="1735"/>
        <v>0.46982538741186863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1.7115384615384599</v>
      </c>
      <c r="F1357" s="10">
        <f>VLOOKUP(B1357,home!$B$2:$E$405,3,FALSE)</f>
        <v>0.64</v>
      </c>
      <c r="G1357" s="10">
        <f>VLOOKUP(C1357,away!$B$2:$E$405,4,FALSE)</f>
        <v>0.32</v>
      </c>
      <c r="H1357" s="10">
        <f>VLOOKUP(A1357,away!$A$2:$E$405,3,FALSE)</f>
        <v>1.4722222222222201</v>
      </c>
      <c r="I1357" s="10">
        <f>VLOOKUP(C1357,away!$B$2:$E$405,3,FALSE)</f>
        <v>0.48</v>
      </c>
      <c r="J1357" s="10">
        <f>VLOOKUP(B1357,home!$B$2:$E$405,4,FALSE)</f>
        <v>1.19</v>
      </c>
      <c r="K1357" s="12">
        <f t="shared" si="1680"/>
        <v>0.3505230769230766</v>
      </c>
      <c r="L1357" s="12">
        <f t="shared" si="1681"/>
        <v>0.84093333333333209</v>
      </c>
      <c r="M1357" s="13">
        <f t="shared" si="1682"/>
        <v>0.30377851558747337</v>
      </c>
      <c r="N1357" s="13">
        <f t="shared" si="1683"/>
        <v>0.10648137998684595</v>
      </c>
      <c r="O1357" s="13">
        <f t="shared" si="1684"/>
        <v>0.25545747970802557</v>
      </c>
      <c r="P1357" s="13">
        <f t="shared" si="1685"/>
        <v>8.9543741810271527E-2</v>
      </c>
      <c r="Q1357" s="13">
        <f t="shared" si="1686"/>
        <v>1.8662090474002274E-2</v>
      </c>
      <c r="R1357" s="13">
        <f t="shared" si="1687"/>
        <v>0.10741135496790098</v>
      </c>
      <c r="S1357" s="13">
        <f t="shared" si="1688"/>
        <v>6.5986247265367838E-3</v>
      </c>
      <c r="T1357" s="13">
        <f t="shared" si="1689"/>
        <v>1.5693573949270956E-2</v>
      </c>
      <c r="U1357" s="13">
        <f t="shared" si="1690"/>
        <v>3.7650158639825439E-2</v>
      </c>
      <c r="V1357" s="13">
        <f t="shared" si="1691"/>
        <v>2.1611708622397543E-4</v>
      </c>
      <c r="W1357" s="13">
        <f t="shared" si="1692"/>
        <v>2.1804977915880373E-3</v>
      </c>
      <c r="X1357" s="13">
        <f t="shared" si="1693"/>
        <v>1.8336532762060975E-3</v>
      </c>
      <c r="Y1357" s="13">
        <f t="shared" si="1694"/>
        <v>7.7099008086878925E-4</v>
      </c>
      <c r="Z1357" s="13">
        <f t="shared" si="1695"/>
        <v>3.0108596257002247E-2</v>
      </c>
      <c r="AA1357" s="13">
        <f t="shared" si="1696"/>
        <v>1.0553757801839056E-2</v>
      </c>
      <c r="AB1357" s="13">
        <f t="shared" si="1697"/>
        <v>1.849667828900775E-3</v>
      </c>
      <c r="AC1357" s="13">
        <f t="shared" si="1698"/>
        <v>3.9815053518933423E-6</v>
      </c>
      <c r="AD1357" s="13">
        <f t="shared" si="1699"/>
        <v>1.910786987828531E-4</v>
      </c>
      <c r="AE1357" s="13">
        <f t="shared" si="1700"/>
        <v>1.6068444709646038E-4</v>
      </c>
      <c r="AF1357" s="13">
        <f t="shared" si="1701"/>
        <v>6.7562453855824926E-5</v>
      </c>
      <c r="AG1357" s="13">
        <f t="shared" si="1702"/>
        <v>1.8938506509719435E-5</v>
      </c>
      <c r="AH1357" s="13">
        <f t="shared" si="1703"/>
        <v>6.3298305530970949E-3</v>
      </c>
      <c r="AI1357" s="13">
        <f t="shared" si="1704"/>
        <v>2.2187516818732936E-3</v>
      </c>
      <c r="AJ1357" s="13">
        <f t="shared" si="1705"/>
        <v>3.8886183322923897E-4</v>
      </c>
      <c r="AK1357" s="13">
        <f t="shared" si="1706"/>
        <v>4.543501542715369E-5</v>
      </c>
      <c r="AL1357" s="13">
        <f t="shared" si="1707"/>
        <v>4.6944582181091336E-8</v>
      </c>
      <c r="AM1357" s="13">
        <f t="shared" si="1708"/>
        <v>1.3395498686364687E-5</v>
      </c>
      <c r="AN1357" s="13">
        <f t="shared" si="1709"/>
        <v>1.1264721361986928E-5</v>
      </c>
      <c r="AO1357" s="13">
        <f t="shared" si="1710"/>
        <v>4.73643984200343E-6</v>
      </c>
      <c r="AP1357" s="13">
        <f t="shared" si="1711"/>
        <v>1.3276767148229152E-6</v>
      </c>
      <c r="AQ1357" s="13">
        <f t="shared" si="1712"/>
        <v>2.7912190134627039E-7</v>
      </c>
      <c r="AR1357" s="13">
        <f t="shared" si="1713"/>
        <v>1.0645931012902223E-3</v>
      </c>
      <c r="AS1357" s="13">
        <f t="shared" si="1714"/>
        <v>3.731644495353292E-4</v>
      </c>
      <c r="AT1357" s="13">
        <f t="shared" si="1715"/>
        <v>6.5401375524714859E-5</v>
      </c>
      <c r="AU1357" s="13">
        <f t="shared" si="1716"/>
        <v>7.6415637946415474E-6</v>
      </c>
      <c r="AV1357" s="13">
        <f t="shared" si="1717"/>
        <v>6.6963611345043416E-7</v>
      </c>
      <c r="AW1357" s="13">
        <f t="shared" si="1718"/>
        <v>3.8438033436643752E-10</v>
      </c>
      <c r="AX1357" s="13">
        <f t="shared" si="1719"/>
        <v>7.8257190274392931E-7</v>
      </c>
      <c r="AY1357" s="13">
        <f t="shared" si="1720"/>
        <v>6.5809079874746059E-7</v>
      </c>
      <c r="AZ1357" s="13">
        <f t="shared" si="1721"/>
        <v>2.767052445133485E-7</v>
      </c>
      <c r="BA1357" s="13">
        <f t="shared" si="1722"/>
        <v>7.7563554539808303E-8</v>
      </c>
      <c r="BB1357" s="13">
        <f t="shared" si="1723"/>
        <v>1.6306444616085669E-8</v>
      </c>
      <c r="BC1357" s="13">
        <f t="shared" si="1724"/>
        <v>2.7425265651640588E-9</v>
      </c>
      <c r="BD1357" s="13">
        <f t="shared" si="1725"/>
        <v>1.4920863755194268E-4</v>
      </c>
      <c r="BE1357" s="13">
        <f t="shared" si="1726"/>
        <v>5.2301070738207053E-5</v>
      </c>
      <c r="BF1357" s="13">
        <f t="shared" si="1727"/>
        <v>9.1663661207639093E-6</v>
      </c>
      <c r="BG1357" s="13">
        <f t="shared" si="1728"/>
        <v>1.0710076189512035E-6</v>
      </c>
      <c r="BH1357" s="13">
        <f t="shared" si="1729"/>
        <v>9.385322150070846E-8</v>
      </c>
      <c r="BI1357" s="13">
        <f t="shared" si="1730"/>
        <v>6.5795439959142798E-9</v>
      </c>
      <c r="BJ1357" s="14">
        <f t="shared" si="1731"/>
        <v>0.14609326710400525</v>
      </c>
      <c r="BK1357" s="14">
        <f t="shared" si="1732"/>
        <v>0.40014168575123849</v>
      </c>
      <c r="BL1357" s="14">
        <f t="shared" si="1733"/>
        <v>0.42362861567117233</v>
      </c>
      <c r="BM1357" s="14">
        <f t="shared" si="1734"/>
        <v>0.11863694454248015</v>
      </c>
      <c r="BN1357" s="14">
        <f t="shared" si="1735"/>
        <v>0.88133456253451969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1.8444444444444399</v>
      </c>
      <c r="F1358" s="10">
        <f>VLOOKUP(B1358,home!$B$2:$E$405,3,FALSE)</f>
        <v>0.27</v>
      </c>
      <c r="G1358" s="10">
        <f>VLOOKUP(C1358,away!$B$2:$E$405,4,FALSE)</f>
        <v>1.08</v>
      </c>
      <c r="H1358" s="10">
        <f>VLOOKUP(A1358,away!$A$2:$E$405,3,FALSE)</f>
        <v>1.24444444444444</v>
      </c>
      <c r="I1358" s="10">
        <f>VLOOKUP(C1358,away!$B$2:$E$405,3,FALSE)</f>
        <v>0.81</v>
      </c>
      <c r="J1358" s="10">
        <f>VLOOKUP(B1358,home!$B$2:$E$405,4,FALSE)</f>
        <v>0.4</v>
      </c>
      <c r="K1358" s="12">
        <f t="shared" si="1680"/>
        <v>0.53783999999999876</v>
      </c>
      <c r="L1358" s="12">
        <f t="shared" si="1681"/>
        <v>0.40319999999999862</v>
      </c>
      <c r="M1358" s="13">
        <f t="shared" si="1682"/>
        <v>0.39022179358806774</v>
      </c>
      <c r="N1358" s="13">
        <f t="shared" si="1683"/>
        <v>0.20987688946340588</v>
      </c>
      <c r="O1358" s="13">
        <f t="shared" si="1684"/>
        <v>0.15733742717470839</v>
      </c>
      <c r="P1358" s="13">
        <f t="shared" si="1685"/>
        <v>8.4622361831644968E-2</v>
      </c>
      <c r="Q1358" s="13">
        <f t="shared" si="1686"/>
        <v>5.6440093114498976E-2</v>
      </c>
      <c r="R1358" s="13">
        <f t="shared" si="1687"/>
        <v>3.1719225318421099E-2</v>
      </c>
      <c r="S1358" s="13">
        <f t="shared" si="1688"/>
        <v>4.5877397416231912E-3</v>
      </c>
      <c r="T1358" s="13">
        <f t="shared" si="1689"/>
        <v>2.275664554376591E-2</v>
      </c>
      <c r="U1358" s="13">
        <f t="shared" si="1690"/>
        <v>1.7059868145259564E-2</v>
      </c>
      <c r="V1358" s="13">
        <f t="shared" si="1691"/>
        <v>1.1054265343003023E-4</v>
      </c>
      <c r="W1358" s="13">
        <f t="shared" si="1692"/>
        <v>1.0118579893567353E-2</v>
      </c>
      <c r="X1358" s="13">
        <f t="shared" si="1693"/>
        <v>4.0798114130863429E-3</v>
      </c>
      <c r="Y1358" s="13">
        <f t="shared" si="1694"/>
        <v>8.2248998087820378E-4</v>
      </c>
      <c r="Z1358" s="13">
        <f t="shared" si="1695"/>
        <v>4.2630638827957819E-3</v>
      </c>
      <c r="AA1358" s="13">
        <f t="shared" si="1696"/>
        <v>2.292846278722878E-3</v>
      </c>
      <c r="AB1358" s="13">
        <f t="shared" si="1697"/>
        <v>6.1659222127415482E-4</v>
      </c>
      <c r="AC1358" s="13">
        <f t="shared" si="1698"/>
        <v>1.4982473701643388E-6</v>
      </c>
      <c r="AD1358" s="13">
        <f t="shared" si="1699"/>
        <v>1.3605442524890631E-3</v>
      </c>
      <c r="AE1358" s="13">
        <f t="shared" si="1700"/>
        <v>5.4857144260358841E-4</v>
      </c>
      <c r="AF1358" s="13">
        <f t="shared" si="1701"/>
        <v>1.1059200282888302E-4</v>
      </c>
      <c r="AG1358" s="13">
        <f t="shared" si="1702"/>
        <v>1.4863565180201828E-5</v>
      </c>
      <c r="AH1358" s="13">
        <f t="shared" si="1703"/>
        <v>4.2971683938581315E-4</v>
      </c>
      <c r="AI1358" s="13">
        <f t="shared" si="1704"/>
        <v>2.3111890489526524E-4</v>
      </c>
      <c r="AJ1358" s="13">
        <f t="shared" si="1705"/>
        <v>6.2152495904434579E-5</v>
      </c>
      <c r="AK1358" s="13">
        <f t="shared" si="1706"/>
        <v>1.1142699465747005E-5</v>
      </c>
      <c r="AL1358" s="13">
        <f t="shared" si="1707"/>
        <v>1.2996222471899795E-8</v>
      </c>
      <c r="AM1358" s="13">
        <f t="shared" si="1708"/>
        <v>1.4635102415174324E-4</v>
      </c>
      <c r="AN1358" s="13">
        <f t="shared" si="1709"/>
        <v>5.9008732937982673E-5</v>
      </c>
      <c r="AO1358" s="13">
        <f t="shared" si="1710"/>
        <v>1.1896160560297263E-5</v>
      </c>
      <c r="AP1358" s="13">
        <f t="shared" si="1711"/>
        <v>1.598843979303947E-6</v>
      </c>
      <c r="AQ1358" s="13">
        <f t="shared" si="1712"/>
        <v>1.6116347311383725E-7</v>
      </c>
      <c r="AR1358" s="13">
        <f t="shared" si="1713"/>
        <v>3.465236592807186E-5</v>
      </c>
      <c r="AS1358" s="13">
        <f t="shared" si="1714"/>
        <v>1.8637428490754127E-5</v>
      </c>
      <c r="AT1358" s="13">
        <f t="shared" si="1715"/>
        <v>5.0119772697335882E-6</v>
      </c>
      <c r="AU1358" s="13">
        <f t="shared" si="1716"/>
        <v>8.9854728491783564E-7</v>
      </c>
      <c r="AV1358" s="13">
        <f t="shared" si="1717"/>
        <v>1.2081866793005189E-7</v>
      </c>
      <c r="AW1358" s="13">
        <f t="shared" si="1718"/>
        <v>7.8286748896009257E-11</v>
      </c>
      <c r="AX1358" s="13">
        <f t="shared" si="1719"/>
        <v>1.3118905804962226E-5</v>
      </c>
      <c r="AY1358" s="13">
        <f t="shared" si="1720"/>
        <v>5.2895428205607517E-6</v>
      </c>
      <c r="AZ1358" s="13">
        <f t="shared" si="1721"/>
        <v>1.0663718326250438E-6</v>
      </c>
      <c r="BA1358" s="13">
        <f t="shared" si="1722"/>
        <v>1.4332037430480541E-7</v>
      </c>
      <c r="BB1358" s="13">
        <f t="shared" si="1723"/>
        <v>1.4446693729924331E-8</v>
      </c>
      <c r="BC1358" s="13">
        <f t="shared" si="1724"/>
        <v>1.1649813823810942E-9</v>
      </c>
      <c r="BD1358" s="13">
        <f t="shared" si="1725"/>
        <v>2.3286389903664207E-6</v>
      </c>
      <c r="BE1358" s="13">
        <f t="shared" si="1726"/>
        <v>1.2524351945786731E-6</v>
      </c>
      <c r="BF1358" s="13">
        <f t="shared" si="1727"/>
        <v>3.3680487252609591E-7</v>
      </c>
      <c r="BG1358" s="13">
        <f t="shared" si="1728"/>
        <v>6.0382377546478336E-8</v>
      </c>
      <c r="BH1358" s="13">
        <f t="shared" si="1729"/>
        <v>8.1190144848994584E-9</v>
      </c>
      <c r="BI1358" s="13">
        <f t="shared" si="1730"/>
        <v>8.7334615011166308E-10</v>
      </c>
      <c r="BJ1358" s="14">
        <f t="shared" si="1731"/>
        <v>0.30636773034991432</v>
      </c>
      <c r="BK1358" s="14">
        <f t="shared" si="1732"/>
        <v>0.47954923860117915</v>
      </c>
      <c r="BL1358" s="14">
        <f t="shared" si="1733"/>
        <v>0.20982339846947437</v>
      </c>
      <c r="BM1358" s="14">
        <f t="shared" si="1734"/>
        <v>6.9780351348082859E-2</v>
      </c>
      <c r="BN1358" s="14">
        <f t="shared" si="1735"/>
        <v>0.93021779049074693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1.8444444444444399</v>
      </c>
      <c r="F1359" s="10">
        <f>VLOOKUP(B1359,home!$B$2:$E$405,3,FALSE)</f>
        <v>0.54</v>
      </c>
      <c r="G1359" s="10">
        <f>VLOOKUP(C1359,away!$B$2:$E$405,4,FALSE)</f>
        <v>0.27</v>
      </c>
      <c r="H1359" s="10">
        <f>VLOOKUP(A1359,away!$A$2:$E$405,3,FALSE)</f>
        <v>1.24444444444444</v>
      </c>
      <c r="I1359" s="10">
        <f>VLOOKUP(C1359,away!$B$2:$E$405,3,FALSE)</f>
        <v>1.08</v>
      </c>
      <c r="J1359" s="10">
        <f>VLOOKUP(B1359,home!$B$2:$E$405,4,FALSE)</f>
        <v>1.61</v>
      </c>
      <c r="K1359" s="12">
        <f t="shared" si="1680"/>
        <v>0.26891999999999938</v>
      </c>
      <c r="L1359" s="12">
        <f t="shared" si="1681"/>
        <v>2.1638399999999929</v>
      </c>
      <c r="M1359" s="13">
        <f t="shared" si="1682"/>
        <v>8.7794185930857055E-2</v>
      </c>
      <c r="N1359" s="13">
        <f t="shared" si="1683"/>
        <v>2.3609612480526027E-2</v>
      </c>
      <c r="O1359" s="13">
        <f t="shared" si="1684"/>
        <v>0.18997257128462508</v>
      </c>
      <c r="P1359" s="13">
        <f t="shared" si="1685"/>
        <v>5.1087423869861273E-2</v>
      </c>
      <c r="Q1359" s="13">
        <f t="shared" si="1686"/>
        <v>3.1745484941315223E-3</v>
      </c>
      <c r="R1359" s="13">
        <f t="shared" si="1687"/>
        <v>0.20553512432426096</v>
      </c>
      <c r="S1359" s="13">
        <f t="shared" si="1688"/>
        <v>7.4319411074508304E-3</v>
      </c>
      <c r="T1359" s="13">
        <f t="shared" si="1689"/>
        <v>6.8692150135415304E-3</v>
      </c>
      <c r="U1359" s="13">
        <f t="shared" si="1690"/>
        <v>5.5272505633280143E-2</v>
      </c>
      <c r="V1359" s="13">
        <f t="shared" si="1691"/>
        <v>4.8051615960487598E-4</v>
      </c>
      <c r="W1359" s="13">
        <f t="shared" si="1692"/>
        <v>2.8456652701394907E-4</v>
      </c>
      <c r="X1359" s="13">
        <f t="shared" si="1693"/>
        <v>6.1575643381386143E-4</v>
      </c>
      <c r="Y1359" s="13">
        <f t="shared" si="1694"/>
        <v>6.6619920087189098E-4</v>
      </c>
      <c r="Z1359" s="13">
        <f t="shared" si="1695"/>
        <v>0.14824837447260247</v>
      </c>
      <c r="AA1359" s="13">
        <f t="shared" si="1696"/>
        <v>3.986695286317217E-2</v>
      </c>
      <c r="AB1359" s="13">
        <f t="shared" si="1697"/>
        <v>5.3605104819821172E-3</v>
      </c>
      <c r="AC1359" s="13">
        <f t="shared" si="1698"/>
        <v>1.7475767658881061E-5</v>
      </c>
      <c r="AD1359" s="13">
        <f t="shared" si="1699"/>
        <v>1.913140761114775E-5</v>
      </c>
      <c r="AE1359" s="13">
        <f t="shared" si="1700"/>
        <v>4.1397305045305805E-5</v>
      </c>
      <c r="AF1359" s="13">
        <f t="shared" si="1701"/>
        <v>4.4788572274617125E-5</v>
      </c>
      <c r="AG1359" s="13">
        <f t="shared" si="1702"/>
        <v>3.2305101410235735E-5</v>
      </c>
      <c r="AH1359" s="13">
        <f t="shared" si="1703"/>
        <v>8.0196440654698734E-2</v>
      </c>
      <c r="AI1359" s="13">
        <f t="shared" si="1704"/>
        <v>2.1566426820861538E-2</v>
      </c>
      <c r="AJ1359" s="13">
        <f t="shared" si="1705"/>
        <v>2.8998217503330356E-3</v>
      </c>
      <c r="AK1359" s="13">
        <f t="shared" si="1706"/>
        <v>2.5994002169985275E-4</v>
      </c>
      <c r="AL1359" s="13">
        <f t="shared" si="1707"/>
        <v>4.0676586513079366E-7</v>
      </c>
      <c r="AM1359" s="13">
        <f t="shared" si="1708"/>
        <v>1.0289636269579688E-6</v>
      </c>
      <c r="AN1359" s="13">
        <f t="shared" si="1709"/>
        <v>2.226512654556724E-6</v>
      </c>
      <c r="AO1359" s="13">
        <f t="shared" si="1710"/>
        <v>2.4089085712180036E-6</v>
      </c>
      <c r="AP1359" s="13">
        <f t="shared" si="1711"/>
        <v>1.737497574248116E-6</v>
      </c>
      <c r="AQ1359" s="13">
        <f t="shared" si="1712"/>
        <v>9.3991668776525738E-7</v>
      </c>
      <c r="AR1359" s="13">
        <f t="shared" si="1713"/>
        <v>3.4706453229252553E-2</v>
      </c>
      <c r="AS1359" s="13">
        <f t="shared" si="1714"/>
        <v>9.3332594024105771E-3</v>
      </c>
      <c r="AT1359" s="13">
        <f t="shared" si="1715"/>
        <v>1.2549500592481232E-3</v>
      </c>
      <c r="AU1359" s="13">
        <f t="shared" si="1716"/>
        <v>1.1249372331100153E-4</v>
      </c>
      <c r="AV1359" s="13">
        <f t="shared" si="1717"/>
        <v>7.5629530181986147E-6</v>
      </c>
      <c r="AW1359" s="13">
        <f t="shared" si="1718"/>
        <v>6.5749165845464398E-9</v>
      </c>
      <c r="AX1359" s="13">
        <f t="shared" si="1719"/>
        <v>4.6118149760256018E-8</v>
      </c>
      <c r="AY1359" s="13">
        <f t="shared" si="1720"/>
        <v>9.9792297177232052E-8</v>
      </c>
      <c r="AZ1359" s="13">
        <f t="shared" si="1721"/>
        <v>1.0796728216199057E-7</v>
      </c>
      <c r="BA1359" s="13">
        <f t="shared" si="1722"/>
        <v>7.7874641277800306E-8</v>
      </c>
      <c r="BB1359" s="13">
        <f t="shared" si="1723"/>
        <v>4.2127065945638701E-8</v>
      </c>
      <c r="BC1359" s="13">
        <f t="shared" si="1724"/>
        <v>1.8231246075162112E-8</v>
      </c>
      <c r="BD1359" s="13">
        <f t="shared" si="1725"/>
        <v>1.2516535292597596E-2</v>
      </c>
      <c r="BE1359" s="13">
        <f t="shared" si="1726"/>
        <v>3.365946670885338E-3</v>
      </c>
      <c r="BF1359" s="13">
        <f t="shared" si="1727"/>
        <v>4.5258518936724148E-4</v>
      </c>
      <c r="BG1359" s="13">
        <f t="shared" si="1728"/>
        <v>4.0569736374879439E-5</v>
      </c>
      <c r="BH1359" s="13">
        <f t="shared" si="1729"/>
        <v>2.7275033764831384E-6</v>
      </c>
      <c r="BI1359" s="13">
        <f t="shared" si="1730"/>
        <v>1.4669604160076889E-7</v>
      </c>
      <c r="BJ1359" s="14">
        <f t="shared" si="1731"/>
        <v>3.5366254446037228E-2</v>
      </c>
      <c r="BK1359" s="14">
        <f t="shared" si="1732"/>
        <v>0.14681204939359521</v>
      </c>
      <c r="BL1359" s="14">
        <f t="shared" si="1733"/>
        <v>0.66272352429079706</v>
      </c>
      <c r="BM1359" s="14">
        <f t="shared" si="1734"/>
        <v>0.43197664300138983</v>
      </c>
      <c r="BN1359" s="14">
        <f t="shared" si="1735"/>
        <v>0.56117346638426191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1.8444444444444399</v>
      </c>
      <c r="F1360" s="10">
        <f>VLOOKUP(B1360,home!$B$2:$E$405,3,FALSE)</f>
        <v>1.9</v>
      </c>
      <c r="G1360" s="10">
        <f>VLOOKUP(C1360,away!$B$2:$E$405,4,FALSE)</f>
        <v>0.54</v>
      </c>
      <c r="H1360" s="10">
        <f>VLOOKUP(A1360,away!$A$2:$E$405,3,FALSE)</f>
        <v>1.24444444444444</v>
      </c>
      <c r="I1360" s="10">
        <f>VLOOKUP(C1360,away!$B$2:$E$405,3,FALSE)</f>
        <v>0.54</v>
      </c>
      <c r="J1360" s="10">
        <f>VLOOKUP(B1360,home!$B$2:$E$405,4,FALSE)</f>
        <v>1.61</v>
      </c>
      <c r="K1360" s="12">
        <f t="shared" si="1680"/>
        <v>1.8923999999999954</v>
      </c>
      <c r="L1360" s="12">
        <f t="shared" si="1681"/>
        <v>1.0819199999999964</v>
      </c>
      <c r="M1360" s="13">
        <f t="shared" si="1682"/>
        <v>5.1082158064119997E-2</v>
      </c>
      <c r="N1360" s="13">
        <f t="shared" si="1683"/>
        <v>9.666787592054045E-2</v>
      </c>
      <c r="O1360" s="13">
        <f t="shared" si="1684"/>
        <v>5.5266808452732519E-2</v>
      </c>
      <c r="P1360" s="13">
        <f t="shared" si="1685"/>
        <v>0.10458690831595076</v>
      </c>
      <c r="Q1360" s="13">
        <f t="shared" si="1686"/>
        <v>9.1467144196015163E-2</v>
      </c>
      <c r="R1360" s="13">
        <f t="shared" si="1687"/>
        <v>2.9897132700590086E-2</v>
      </c>
      <c r="S1360" s="13">
        <f t="shared" si="1688"/>
        <v>5.3533473357560722E-2</v>
      </c>
      <c r="T1360" s="13">
        <f t="shared" si="1689"/>
        <v>9.8960132648552385E-2</v>
      </c>
      <c r="U1360" s="13">
        <f t="shared" si="1690"/>
        <v>5.6577333922596534E-2</v>
      </c>
      <c r="V1360" s="13">
        <f t="shared" si="1691"/>
        <v>1.2178421503417806E-2</v>
      </c>
      <c r="W1360" s="13">
        <f t="shared" si="1692"/>
        <v>5.7697474558846211E-2</v>
      </c>
      <c r="X1360" s="13">
        <f t="shared" si="1693"/>
        <v>6.2424051674706681E-2</v>
      </c>
      <c r="Y1360" s="13">
        <f t="shared" si="1694"/>
        <v>3.3768914993949212E-2</v>
      </c>
      <c r="Z1360" s="13">
        <f t="shared" si="1695"/>
        <v>1.0782101937140774E-2</v>
      </c>
      <c r="AA1360" s="13">
        <f t="shared" si="1696"/>
        <v>2.040404970584515E-2</v>
      </c>
      <c r="AB1360" s="13">
        <f t="shared" si="1697"/>
        <v>1.9306311831670638E-2</v>
      </c>
      <c r="AC1360" s="13">
        <f t="shared" si="1698"/>
        <v>1.5584006009644392E-3</v>
      </c>
      <c r="AD1360" s="13">
        <f t="shared" si="1699"/>
        <v>2.7296675213790075E-2</v>
      </c>
      <c r="AE1360" s="13">
        <f t="shared" si="1700"/>
        <v>2.9532818847303657E-2</v>
      </c>
      <c r="AF1360" s="13">
        <f t="shared" si="1701"/>
        <v>1.5976073683637335E-2</v>
      </c>
      <c r="AG1360" s="13">
        <f t="shared" si="1702"/>
        <v>5.7616112132669499E-3</v>
      </c>
      <c r="AH1360" s="13">
        <f t="shared" si="1703"/>
        <v>2.9163429319578266E-3</v>
      </c>
      <c r="AI1360" s="13">
        <f t="shared" si="1704"/>
        <v>5.5188873644369772E-3</v>
      </c>
      <c r="AJ1360" s="13">
        <f t="shared" si="1705"/>
        <v>5.2219712242302565E-3</v>
      </c>
      <c r="AK1360" s="13">
        <f t="shared" si="1706"/>
        <v>3.2940194482444368E-3</v>
      </c>
      <c r="AL1360" s="13">
        <f t="shared" si="1707"/>
        <v>1.2762835945028187E-4</v>
      </c>
      <c r="AM1360" s="13">
        <f t="shared" si="1708"/>
        <v>1.0331245634915252E-2</v>
      </c>
      <c r="AN1360" s="13">
        <f t="shared" si="1709"/>
        <v>1.1177581277327469E-2</v>
      </c>
      <c r="AO1360" s="13">
        <f t="shared" si="1710"/>
        <v>6.0466243677830484E-3</v>
      </c>
      <c r="AP1360" s="13">
        <f t="shared" si="1711"/>
        <v>2.1806546119972716E-3</v>
      </c>
      <c r="AQ1360" s="13">
        <f t="shared" si="1712"/>
        <v>5.8982345945301996E-4</v>
      </c>
      <c r="AR1360" s="13">
        <f t="shared" si="1713"/>
        <v>6.3104994898876036E-4</v>
      </c>
      <c r="AS1360" s="13">
        <f t="shared" si="1714"/>
        <v>1.1941989234663271E-3</v>
      </c>
      <c r="AT1360" s="13">
        <f t="shared" si="1715"/>
        <v>1.1299510213838362E-3</v>
      </c>
      <c r="AU1360" s="13">
        <f t="shared" si="1716"/>
        <v>7.12773104288922E-4</v>
      </c>
      <c r="AV1360" s="13">
        <f t="shared" si="1717"/>
        <v>3.3721295563908814E-4</v>
      </c>
      <c r="AW1360" s="13">
        <f t="shared" si="1718"/>
        <v>7.2585984977739571E-6</v>
      </c>
      <c r="AX1360" s="13">
        <f t="shared" si="1719"/>
        <v>3.2584748732522621E-3</v>
      </c>
      <c r="AY1360" s="13">
        <f t="shared" si="1720"/>
        <v>3.5254091348690749E-3</v>
      </c>
      <c r="AZ1360" s="13">
        <f t="shared" si="1721"/>
        <v>1.9071053255987685E-3</v>
      </c>
      <c r="BA1360" s="13">
        <f t="shared" si="1722"/>
        <v>6.8777846462393774E-4</v>
      </c>
      <c r="BB1360" s="13">
        <f t="shared" si="1723"/>
        <v>1.8603031911148204E-4</v>
      </c>
      <c r="BC1360" s="13">
        <f t="shared" si="1724"/>
        <v>4.0253984570618803E-5</v>
      </c>
      <c r="BD1360" s="13">
        <f t="shared" si="1725"/>
        <v>1.1379092680165287E-4</v>
      </c>
      <c r="BE1360" s="13">
        <f t="shared" si="1726"/>
        <v>2.1533794987944738E-4</v>
      </c>
      <c r="BF1360" s="13">
        <f t="shared" si="1727"/>
        <v>2.0375276817593264E-4</v>
      </c>
      <c r="BG1360" s="13">
        <f t="shared" si="1728"/>
        <v>1.2852724616537796E-4</v>
      </c>
      <c r="BH1360" s="13">
        <f t="shared" si="1729"/>
        <v>6.0806240160840169E-5</v>
      </c>
      <c r="BI1360" s="13">
        <f t="shared" si="1730"/>
        <v>2.3013945776074747E-5</v>
      </c>
      <c r="BJ1360" s="14">
        <f t="shared" si="1731"/>
        <v>0.55948375440411025</v>
      </c>
      <c r="BK1360" s="14">
        <f t="shared" si="1732"/>
        <v>0.22659239933633307</v>
      </c>
      <c r="BL1360" s="14">
        <f t="shared" si="1733"/>
        <v>0.20315327261303071</v>
      </c>
      <c r="BM1360" s="14">
        <f t="shared" si="1734"/>
        <v>0.56752535010429472</v>
      </c>
      <c r="BN1360" s="14">
        <f t="shared" si="1735"/>
        <v>0.42896802764994896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1.8444444444444399</v>
      </c>
      <c r="F1361" s="10">
        <f>VLOOKUP(B1361,home!$B$2:$E$405,3,FALSE)</f>
        <v>1.36</v>
      </c>
      <c r="G1361" s="10">
        <f>VLOOKUP(C1361,away!$B$2:$E$405,4,FALSE)</f>
        <v>1.63</v>
      </c>
      <c r="H1361" s="10">
        <f>VLOOKUP(A1361,away!$A$2:$E$405,3,FALSE)</f>
        <v>1.24444444444444</v>
      </c>
      <c r="I1361" s="10">
        <f>VLOOKUP(C1361,away!$B$2:$E$405,3,FALSE)</f>
        <v>0.72</v>
      </c>
      <c r="J1361" s="10">
        <f>VLOOKUP(B1361,home!$B$2:$E$405,4,FALSE)</f>
        <v>1.61</v>
      </c>
      <c r="K1361" s="12">
        <f t="shared" si="1680"/>
        <v>4.0887644444444344</v>
      </c>
      <c r="L1361" s="12">
        <f t="shared" si="1681"/>
        <v>1.442559999999995</v>
      </c>
      <c r="M1361" s="13">
        <f t="shared" si="1682"/>
        <v>3.960739833816178E-3</v>
      </c>
      <c r="N1361" s="13">
        <f t="shared" si="1683"/>
        <v>1.6194532206202344E-2</v>
      </c>
      <c r="O1361" s="13">
        <f t="shared" si="1684"/>
        <v>5.713604854669845E-3</v>
      </c>
      <c r="P1361" s="13">
        <f t="shared" si="1685"/>
        <v>2.3361584379379168E-2</v>
      </c>
      <c r="Q1361" s="13">
        <f t="shared" si="1686"/>
        <v>3.3107813739565221E-2</v>
      </c>
      <c r="R1361" s="13">
        <f t="shared" si="1687"/>
        <v>4.1211089095762529E-3</v>
      </c>
      <c r="S1361" s="13">
        <f t="shared" si="1688"/>
        <v>3.4448338417434582E-2</v>
      </c>
      <c r="T1361" s="13">
        <f t="shared" si="1689"/>
        <v>4.7760007788147034E-2</v>
      </c>
      <c r="U1361" s="13">
        <f t="shared" si="1690"/>
        <v>1.6850243581158556E-2</v>
      </c>
      <c r="V1361" s="13">
        <f t="shared" si="1691"/>
        <v>2.2576246931257232E-2</v>
      </c>
      <c r="W1361" s="13">
        <f t="shared" si="1692"/>
        <v>4.5123350550541064E-2</v>
      </c>
      <c r="X1361" s="13">
        <f t="shared" si="1693"/>
        <v>6.5093140570188279E-2</v>
      </c>
      <c r="Y1361" s="13">
        <f t="shared" si="1694"/>
        <v>4.6950380430465261E-2</v>
      </c>
      <c r="Z1361" s="13">
        <f t="shared" si="1695"/>
        <v>1.9816489561994321E-3</v>
      </c>
      <c r="AA1361" s="13">
        <f t="shared" si="1696"/>
        <v>8.1024957934786642E-3</v>
      </c>
      <c r="AB1361" s="13">
        <f t="shared" si="1697"/>
        <v>1.656459835581808E-2</v>
      </c>
      <c r="AC1361" s="13">
        <f t="shared" si="1698"/>
        <v>8.3225754496556326E-3</v>
      </c>
      <c r="AD1361" s="13">
        <f t="shared" si="1699"/>
        <v>4.6124687836313634E-2</v>
      </c>
      <c r="AE1361" s="13">
        <f t="shared" si="1700"/>
        <v>6.6537629685152366E-2</v>
      </c>
      <c r="AF1361" s="13">
        <f t="shared" si="1701"/>
        <v>4.7992261539306545E-2</v>
      </c>
      <c r="AG1361" s="13">
        <f t="shared" si="1702"/>
        <v>2.3077238935380592E-2</v>
      </c>
      <c r="AH1361" s="13">
        <f t="shared" si="1703"/>
        <v>7.1466187956376102E-4</v>
      </c>
      <c r="AI1361" s="13">
        <f t="shared" si="1704"/>
        <v>2.9220840829601363E-3</v>
      </c>
      <c r="AJ1361" s="13">
        <f t="shared" si="1705"/>
        <v>5.9738567510422141E-3</v>
      </c>
      <c r="AK1361" s="13">
        <f t="shared" si="1706"/>
        <v>8.1418976932885849E-3</v>
      </c>
      <c r="AL1361" s="13">
        <f t="shared" si="1707"/>
        <v>1.9635578884619372E-3</v>
      </c>
      <c r="AM1361" s="13">
        <f t="shared" si="1708"/>
        <v>3.7718596727243564E-2</v>
      </c>
      <c r="AN1361" s="13">
        <f t="shared" si="1709"/>
        <v>5.4411338894852279E-2</v>
      </c>
      <c r="AO1361" s="13">
        <f t="shared" si="1710"/>
        <v>3.9245810518078926E-2</v>
      </c>
      <c r="AP1361" s="13">
        <f t="shared" si="1711"/>
        <v>1.8871478806986572E-2</v>
      </c>
      <c r="AQ1361" s="13">
        <f t="shared" si="1712"/>
        <v>6.8058101169516175E-3</v>
      </c>
      <c r="AR1361" s="13">
        <f t="shared" si="1713"/>
        <v>2.06188528196699E-4</v>
      </c>
      <c r="AS1361" s="13">
        <f t="shared" si="1714"/>
        <v>8.4305632294299148E-4</v>
      </c>
      <c r="AT1361" s="13">
        <f t="shared" si="1715"/>
        <v>1.7235293589566844E-3</v>
      </c>
      <c r="AU1361" s="13">
        <f t="shared" si="1716"/>
        <v>2.3490351872860666E-3</v>
      </c>
      <c r="AV1361" s="13">
        <f t="shared" si="1717"/>
        <v>2.4011628881310358E-3</v>
      </c>
      <c r="AW1361" s="13">
        <f t="shared" si="1718"/>
        <v>3.2171194453967539E-4</v>
      </c>
      <c r="AX1361" s="13">
        <f t="shared" si="1719"/>
        <v>2.5703742865448617E-2</v>
      </c>
      <c r="AY1361" s="13">
        <f t="shared" si="1720"/>
        <v>3.7079191307981423E-2</v>
      </c>
      <c r="AZ1361" s="13">
        <f t="shared" si="1721"/>
        <v>2.6744479106620755E-2</v>
      </c>
      <c r="BA1361" s="13">
        <f t="shared" si="1722"/>
        <v>1.2860171926682229E-2</v>
      </c>
      <c r="BB1361" s="13">
        <f t="shared" si="1723"/>
        <v>4.6378924036386653E-3</v>
      </c>
      <c r="BC1361" s="13">
        <f t="shared" si="1724"/>
        <v>1.3380876131585931E-3</v>
      </c>
      <c r="BD1361" s="13">
        <f t="shared" si="1725"/>
        <v>4.9573220539238152E-5</v>
      </c>
      <c r="BE1361" s="13">
        <f t="shared" si="1726"/>
        <v>2.0269322153743948E-4</v>
      </c>
      <c r="BF1361" s="13">
        <f t="shared" si="1727"/>
        <v>4.1438241867609079E-4</v>
      </c>
      <c r="BG1361" s="13">
        <f t="shared" si="1728"/>
        <v>5.6477069996189577E-4</v>
      </c>
      <c r="BH1361" s="13">
        <f t="shared" si="1729"/>
        <v>5.7730358931704887E-4</v>
      </c>
      <c r="BI1361" s="13">
        <f t="shared" si="1730"/>
        <v>4.7209167792994011E-4</v>
      </c>
      <c r="BJ1361" s="14">
        <f t="shared" si="1731"/>
        <v>0.70337764356890542</v>
      </c>
      <c r="BK1361" s="14">
        <f t="shared" si="1732"/>
        <v>0.13171223420798614</v>
      </c>
      <c r="BL1361" s="14">
        <f t="shared" si="1733"/>
        <v>7.8908339015031234E-2</v>
      </c>
      <c r="BM1361" s="14">
        <f t="shared" si="1734"/>
        <v>0.79276300246147158</v>
      </c>
      <c r="BN1361" s="14">
        <f t="shared" si="1735"/>
        <v>8.645938392320901E-2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1.8444444444444399</v>
      </c>
      <c r="F1362" s="10">
        <f>VLOOKUP(B1362,home!$B$2:$E$405,3,FALSE)</f>
        <v>0.54</v>
      </c>
      <c r="G1362" s="10">
        <f>VLOOKUP(C1362,away!$B$2:$E$405,4,FALSE)</f>
        <v>1.08</v>
      </c>
      <c r="H1362" s="10">
        <f>VLOOKUP(A1362,away!$A$2:$E$405,3,FALSE)</f>
        <v>1.24444444444444</v>
      </c>
      <c r="I1362" s="10">
        <f>VLOOKUP(C1362,away!$B$2:$E$405,3,FALSE)</f>
        <v>0.54</v>
      </c>
      <c r="J1362" s="10">
        <f>VLOOKUP(B1362,home!$B$2:$E$405,4,FALSE)</f>
        <v>0.54</v>
      </c>
      <c r="K1362" s="12">
        <f t="shared" si="1680"/>
        <v>1.0756799999999975</v>
      </c>
      <c r="L1362" s="12">
        <f t="shared" si="1681"/>
        <v>0.36287999999999881</v>
      </c>
      <c r="M1362" s="13">
        <f t="shared" si="1682"/>
        <v>0.23726918041927794</v>
      </c>
      <c r="N1362" s="13">
        <f t="shared" si="1683"/>
        <v>0.25522571199340832</v>
      </c>
      <c r="O1362" s="13">
        <f t="shared" si="1684"/>
        <v>8.6100240190547309E-2</v>
      </c>
      <c r="P1362" s="13">
        <f t="shared" si="1685"/>
        <v>9.2616306368167728E-2</v>
      </c>
      <c r="Q1362" s="13">
        <f t="shared" si="1686"/>
        <v>0.13727059693853438</v>
      </c>
      <c r="R1362" s="13">
        <f t="shared" si="1687"/>
        <v>1.5622027580172849E-2</v>
      </c>
      <c r="S1362" s="13">
        <f t="shared" si="1688"/>
        <v>9.0380261251424635E-3</v>
      </c>
      <c r="T1362" s="13">
        <f t="shared" si="1689"/>
        <v>4.9812754217055201E-2</v>
      </c>
      <c r="U1362" s="13">
        <f t="shared" si="1690"/>
        <v>1.6804302627440291E-2</v>
      </c>
      <c r="V1362" s="13">
        <f t="shared" si="1691"/>
        <v>3.9199200535326164E-4</v>
      </c>
      <c r="W1362" s="13">
        <f t="shared" si="1692"/>
        <v>4.9219745238280786E-2</v>
      </c>
      <c r="X1362" s="13">
        <f t="shared" si="1693"/>
        <v>1.7860861152067278E-2</v>
      </c>
      <c r="Y1362" s="13">
        <f t="shared" si="1694"/>
        <v>3.2406746474310751E-3</v>
      </c>
      <c r="Z1362" s="13">
        <f t="shared" si="1695"/>
        <v>1.8896404560977021E-3</v>
      </c>
      <c r="AA1362" s="13">
        <f t="shared" si="1696"/>
        <v>2.0326484458151714E-3</v>
      </c>
      <c r="AB1362" s="13">
        <f t="shared" si="1697"/>
        <v>1.0932396400972291E-3</v>
      </c>
      <c r="AC1362" s="13">
        <f t="shared" si="1698"/>
        <v>9.5632025400211721E-6</v>
      </c>
      <c r="AD1362" s="13">
        <f t="shared" si="1699"/>
        <v>1.3236173889478436E-2</v>
      </c>
      <c r="AE1362" s="13">
        <f t="shared" si="1700"/>
        <v>4.80314278101392E-3</v>
      </c>
      <c r="AF1362" s="13">
        <f t="shared" si="1701"/>
        <v>8.7148222618716245E-4</v>
      </c>
      <c r="AG1362" s="13">
        <f t="shared" si="1702"/>
        <v>1.0541449007959886E-4</v>
      </c>
      <c r="AH1362" s="13">
        <f t="shared" si="1703"/>
        <v>1.7142818217718287E-4</v>
      </c>
      <c r="AI1362" s="13">
        <f t="shared" si="1704"/>
        <v>1.8440186700435167E-4</v>
      </c>
      <c r="AJ1362" s="13">
        <f t="shared" si="1705"/>
        <v>9.9178700149620238E-5</v>
      </c>
      <c r="AK1362" s="13">
        <f t="shared" si="1706"/>
        <v>3.5561514725647766E-5</v>
      </c>
      <c r="AL1362" s="13">
        <f t="shared" si="1707"/>
        <v>1.4931707434438927E-7</v>
      </c>
      <c r="AM1362" s="13">
        <f t="shared" si="1708"/>
        <v>2.8475775058868277E-3</v>
      </c>
      <c r="AN1362" s="13">
        <f t="shared" si="1709"/>
        <v>1.0333289253362087E-3</v>
      </c>
      <c r="AO1362" s="13">
        <f t="shared" si="1710"/>
        <v>1.8748720021300103E-4</v>
      </c>
      <c r="AP1362" s="13">
        <f t="shared" si="1711"/>
        <v>2.2678451737764537E-5</v>
      </c>
      <c r="AQ1362" s="13">
        <f t="shared" si="1712"/>
        <v>2.0573891416499909E-6</v>
      </c>
      <c r="AR1362" s="13">
        <f t="shared" si="1713"/>
        <v>1.2441571749691184E-5</v>
      </c>
      <c r="AS1362" s="13">
        <f t="shared" si="1714"/>
        <v>1.3383149899707783E-5</v>
      </c>
      <c r="AT1362" s="13">
        <f t="shared" si="1715"/>
        <v>7.1979933420588156E-6</v>
      </c>
      <c r="AU1362" s="13">
        <f t="shared" si="1716"/>
        <v>2.5809124927286039E-6</v>
      </c>
      <c r="AV1362" s="13">
        <f t="shared" si="1717"/>
        <v>6.9405898754457436E-7</v>
      </c>
      <c r="AW1362" s="13">
        <f t="shared" si="1718"/>
        <v>1.6190232965501786E-9</v>
      </c>
      <c r="AX1362" s="13">
        <f t="shared" si="1719"/>
        <v>5.1051369525538905E-4</v>
      </c>
      <c r="AY1362" s="13">
        <f t="shared" si="1720"/>
        <v>1.8525520973427498E-4</v>
      </c>
      <c r="AZ1362" s="13">
        <f t="shared" si="1721"/>
        <v>3.3612705254186732E-5</v>
      </c>
      <c r="BA1362" s="13">
        <f t="shared" si="1722"/>
        <v>4.0657928275464155E-6</v>
      </c>
      <c r="BB1362" s="13">
        <f t="shared" si="1723"/>
        <v>3.6884872531500939E-7</v>
      </c>
      <c r="BC1362" s="13">
        <f t="shared" si="1724"/>
        <v>2.6769565088462034E-8</v>
      </c>
      <c r="BD1362" s="13">
        <f t="shared" si="1725"/>
        <v>7.5246625942132043E-7</v>
      </c>
      <c r="BE1362" s="13">
        <f t="shared" si="1726"/>
        <v>8.0941290593432408E-7</v>
      </c>
      <c r="BF1362" s="13">
        <f t="shared" si="1727"/>
        <v>4.3533463732771573E-7</v>
      </c>
      <c r="BG1362" s="13">
        <f t="shared" si="1728"/>
        <v>1.5609358756022545E-7</v>
      </c>
      <c r="BH1362" s="13">
        <f t="shared" si="1729"/>
        <v>4.1976687566695716E-8</v>
      </c>
      <c r="BI1362" s="13">
        <f t="shared" si="1730"/>
        <v>9.0306966563486344E-9</v>
      </c>
      <c r="BJ1362" s="14">
        <f t="shared" si="1731"/>
        <v>0.53647353006721321</v>
      </c>
      <c r="BK1362" s="14">
        <f t="shared" si="1732"/>
        <v>0.33951047264729012</v>
      </c>
      <c r="BL1362" s="14">
        <f t="shared" si="1733"/>
        <v>0.12218153074937588</v>
      </c>
      <c r="BM1362" s="14">
        <f t="shared" si="1734"/>
        <v>0.17576585683915746</v>
      </c>
      <c r="BN1362" s="14">
        <f t="shared" si="1735"/>
        <v>0.82410406349010856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1.8444444444444399</v>
      </c>
      <c r="F1363" s="10">
        <f>VLOOKUP(B1363,home!$B$2:$E$405,3,FALSE)</f>
        <v>1.08</v>
      </c>
      <c r="G1363" s="10">
        <f>VLOOKUP(C1363,away!$B$2:$E$405,4,FALSE)</f>
        <v>1.36</v>
      </c>
      <c r="H1363" s="10">
        <f>VLOOKUP(A1363,away!$A$2:$E$405,3,FALSE)</f>
        <v>1.24444444444444</v>
      </c>
      <c r="I1363" s="10">
        <f>VLOOKUP(C1363,away!$B$2:$E$405,3,FALSE)</f>
        <v>1.36</v>
      </c>
      <c r="J1363" s="10">
        <f>VLOOKUP(B1363,home!$B$2:$E$405,4,FALSE)</f>
        <v>0.8</v>
      </c>
      <c r="K1363" s="12">
        <f t="shared" si="1680"/>
        <v>2.7091199999999938</v>
      </c>
      <c r="L1363" s="12">
        <f t="shared" si="1681"/>
        <v>1.3539555555555509</v>
      </c>
      <c r="M1363" s="13">
        <f t="shared" si="1682"/>
        <v>1.7196050294806364E-2</v>
      </c>
      <c r="N1363" s="13">
        <f t="shared" si="1683"/>
        <v>4.6586163774665713E-2</v>
      </c>
      <c r="O1363" s="13">
        <f t="shared" si="1684"/>
        <v>2.3282687830265748E-2</v>
      </c>
      <c r="P1363" s="13">
        <f t="shared" si="1685"/>
        <v>6.3075595254729402E-2</v>
      </c>
      <c r="Q1363" s="13">
        <f t="shared" si="1686"/>
        <v>6.3103754002611048E-2</v>
      </c>
      <c r="R1363" s="13">
        <f t="shared" si="1687"/>
        <v>1.5761862268026967E-2</v>
      </c>
      <c r="S1363" s="13">
        <f t="shared" si="1688"/>
        <v>5.7840763555164439E-2</v>
      </c>
      <c r="T1363" s="13">
        <f t="shared" si="1689"/>
        <v>8.5439678308246059E-2</v>
      </c>
      <c r="U1363" s="13">
        <f t="shared" si="1690"/>
        <v>4.2700776307557121E-2</v>
      </c>
      <c r="V1363" s="13">
        <f t="shared" si="1691"/>
        <v>2.3573504953388728E-2</v>
      </c>
      <c r="W1363" s="13">
        <f t="shared" si="1692"/>
        <v>5.6985214014517747E-2</v>
      </c>
      <c r="X1363" s="13">
        <f t="shared" si="1693"/>
        <v>7.7155447099478344E-2</v>
      </c>
      <c r="Y1363" s="13">
        <f t="shared" si="1694"/>
        <v>5.2232523120855572E-2</v>
      </c>
      <c r="Z1363" s="13">
        <f t="shared" si="1695"/>
        <v>7.1136203278988445E-3</v>
      </c>
      <c r="AA1363" s="13">
        <f t="shared" si="1696"/>
        <v>1.9271651102717273E-2</v>
      </c>
      <c r="AB1363" s="13">
        <f t="shared" si="1697"/>
        <v>2.6104607717696651E-2</v>
      </c>
      <c r="AC1363" s="13">
        <f t="shared" si="1698"/>
        <v>5.4042673742076908E-3</v>
      </c>
      <c r="AD1363" s="13">
        <f t="shared" si="1699"/>
        <v>3.859494574775249E-2</v>
      </c>
      <c r="AE1363" s="13">
        <f t="shared" si="1700"/>
        <v>5.2255841211534572E-2</v>
      </c>
      <c r="AF1363" s="13">
        <f t="shared" si="1701"/>
        <v>3.5376043259292979E-2</v>
      </c>
      <c r="AG1363" s="13">
        <f t="shared" si="1702"/>
        <v>1.5965863434831081E-2</v>
      </c>
      <c r="AH1363" s="13">
        <f t="shared" si="1703"/>
        <v>2.4078814407678842E-3</v>
      </c>
      <c r="AI1363" s="13">
        <f t="shared" si="1704"/>
        <v>6.523239768813075E-3</v>
      </c>
      <c r="AJ1363" s="13">
        <f t="shared" si="1705"/>
        <v>8.8361196612434193E-3</v>
      </c>
      <c r="AK1363" s="13">
        <f t="shared" si="1706"/>
        <v>7.979369498889239E-3</v>
      </c>
      <c r="AL1363" s="13">
        <f t="shared" si="1707"/>
        <v>7.929201780639526E-4</v>
      </c>
      <c r="AM1363" s="13">
        <f t="shared" si="1708"/>
        <v>2.0911667884830204E-2</v>
      </c>
      <c r="AN1363" s="13">
        <f t="shared" si="1709"/>
        <v>2.8313468908598451E-2</v>
      </c>
      <c r="AO1363" s="13">
        <f t="shared" si="1710"/>
        <v>1.916758926292312E-2</v>
      </c>
      <c r="AP1363" s="13">
        <f t="shared" si="1711"/>
        <v>8.6506879897138983E-3</v>
      </c>
      <c r="AQ1363" s="13">
        <f t="shared" si="1712"/>
        <v>2.9281617657627018E-3</v>
      </c>
      <c r="AR1363" s="13">
        <f t="shared" si="1713"/>
        <v>6.5203289076935637E-4</v>
      </c>
      <c r="AS1363" s="13">
        <f t="shared" si="1714"/>
        <v>1.7664353450410747E-3</v>
      </c>
      <c r="AT1363" s="13">
        <f t="shared" si="1715"/>
        <v>2.3927426609788327E-3</v>
      </c>
      <c r="AU1363" s="13">
        <f t="shared" si="1716"/>
        <v>2.16074233257032E-3</v>
      </c>
      <c r="AV1363" s="13">
        <f t="shared" si="1717"/>
        <v>1.4634275670032228E-3</v>
      </c>
      <c r="AW1363" s="13">
        <f t="shared" si="1718"/>
        <v>8.0790374280784755E-5</v>
      </c>
      <c r="AX1363" s="13">
        <f t="shared" si="1719"/>
        <v>9.4420362833585094E-3</v>
      </c>
      <c r="AY1363" s="13">
        <f t="shared" si="1720"/>
        <v>1.2784097481610341E-2</v>
      </c>
      <c r="AZ1363" s="13">
        <f t="shared" si="1721"/>
        <v>8.6545499039950274E-3</v>
      </c>
      <c r="BA1363" s="13">
        <f t="shared" si="1722"/>
        <v>3.90595864111561E-3</v>
      </c>
      <c r="BB1363" s="13">
        <f t="shared" si="1723"/>
        <v>1.322123600477172E-3</v>
      </c>
      <c r="BC1363" s="13">
        <f t="shared" si="1724"/>
        <v>3.5801931879943504E-4</v>
      </c>
      <c r="BD1363" s="13">
        <f t="shared" si="1725"/>
        <v>1.4713725914368585E-4</v>
      </c>
      <c r="BE1363" s="13">
        <f t="shared" si="1726"/>
        <v>3.9861249149134129E-4</v>
      </c>
      <c r="BF1363" s="13">
        <f t="shared" si="1727"/>
        <v>5.3994453647450999E-4</v>
      </c>
      <c r="BG1363" s="13">
        <f t="shared" si="1728"/>
        <v>4.8759151421794036E-4</v>
      </c>
      <c r="BH1363" s="13">
        <f t="shared" si="1729"/>
        <v>3.3023598074952587E-4</v>
      </c>
      <c r="BI1363" s="13">
        <f t="shared" si="1730"/>
        <v>1.7892978003363074E-4</v>
      </c>
      <c r="BJ1363" s="14">
        <f t="shared" si="1731"/>
        <v>0.64013383501497023</v>
      </c>
      <c r="BK1363" s="14">
        <f t="shared" si="1732"/>
        <v>0.1806671990919709</v>
      </c>
      <c r="BL1363" s="14">
        <f t="shared" si="1733"/>
        <v>0.16338602795445084</v>
      </c>
      <c r="BM1363" s="14">
        <f t="shared" si="1734"/>
        <v>0.74959126185685609</v>
      </c>
      <c r="BN1363" s="14">
        <f t="shared" si="1735"/>
        <v>0.22900611342510521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1.4126984126984099</v>
      </c>
      <c r="F1364" s="10">
        <f>VLOOKUP(B1364,home!$B$2:$E$405,3,FALSE)</f>
        <v>0.24</v>
      </c>
      <c r="G1364" s="10">
        <f>VLOOKUP(C1364,away!$B$2:$E$405,4,FALSE)</f>
        <v>0.88</v>
      </c>
      <c r="H1364" s="10">
        <f>VLOOKUP(A1364,away!$A$2:$E$405,3,FALSE)</f>
        <v>1.3333333333333299</v>
      </c>
      <c r="I1364" s="10">
        <f>VLOOKUP(C1364,away!$B$2:$E$405,3,FALSE)</f>
        <v>0.71</v>
      </c>
      <c r="J1364" s="10">
        <f>VLOOKUP(B1364,home!$B$2:$E$405,4,FALSE)</f>
        <v>1.25</v>
      </c>
      <c r="K1364" s="12">
        <f t="shared" si="1680"/>
        <v>0.29836190476190416</v>
      </c>
      <c r="L1364" s="12">
        <f t="shared" si="1681"/>
        <v>1.1833333333333302</v>
      </c>
      <c r="M1364" s="13">
        <f t="shared" si="1682"/>
        <v>0.22725211521405572</v>
      </c>
      <c r="N1364" s="13">
        <f t="shared" si="1683"/>
        <v>6.7803373956437374E-2</v>
      </c>
      <c r="O1364" s="13">
        <f t="shared" si="1684"/>
        <v>0.26891500300329857</v>
      </c>
      <c r="P1364" s="13">
        <f t="shared" si="1685"/>
        <v>8.0233992515117356E-2</v>
      </c>
      <c r="Q1364" s="13">
        <f t="shared" si="1686"/>
        <v>1.0114971901463168E-2</v>
      </c>
      <c r="R1364" s="13">
        <f t="shared" si="1687"/>
        <v>0.15910804344361795</v>
      </c>
      <c r="S1364" s="13">
        <f t="shared" si="1688"/>
        <v>7.0818851882327206E-3</v>
      </c>
      <c r="T1364" s="13">
        <f t="shared" si="1689"/>
        <v>1.1969383416731387E-2</v>
      </c>
      <c r="U1364" s="13">
        <f t="shared" si="1690"/>
        <v>4.7471778904777655E-2</v>
      </c>
      <c r="V1364" s="13">
        <f t="shared" si="1691"/>
        <v>2.7781573618278129E-4</v>
      </c>
      <c r="W1364" s="13">
        <f t="shared" si="1692"/>
        <v>1.0059740943778967E-3</v>
      </c>
      <c r="X1364" s="13">
        <f t="shared" si="1693"/>
        <v>1.190402678347175E-3</v>
      </c>
      <c r="Y1364" s="13">
        <f t="shared" si="1694"/>
        <v>7.0432158468874343E-4</v>
      </c>
      <c r="Z1364" s="13">
        <f t="shared" si="1695"/>
        <v>6.2759283802760218E-2</v>
      </c>
      <c r="AA1364" s="13">
        <f t="shared" si="1696"/>
        <v>1.8724979456884464E-2</v>
      </c>
      <c r="AB1364" s="13">
        <f t="shared" si="1697"/>
        <v>2.7934102686917868E-3</v>
      </c>
      <c r="AC1364" s="13">
        <f t="shared" si="1698"/>
        <v>6.130379049628215E-6</v>
      </c>
      <c r="AD1364" s="13">
        <f t="shared" si="1699"/>
        <v>7.503608673493021E-5</v>
      </c>
      <c r="AE1364" s="13">
        <f t="shared" si="1700"/>
        <v>8.8792702636333867E-5</v>
      </c>
      <c r="AF1364" s="13">
        <f t="shared" si="1701"/>
        <v>5.2535682393164081E-5</v>
      </c>
      <c r="AG1364" s="13">
        <f t="shared" si="1702"/>
        <v>2.0722408055081325E-5</v>
      </c>
      <c r="AH1364" s="13">
        <f t="shared" si="1703"/>
        <v>1.8566288124983201E-2</v>
      </c>
      <c r="AI1364" s="13">
        <f t="shared" si="1704"/>
        <v>5.5394730893283109E-3</v>
      </c>
      <c r="AJ1364" s="13">
        <f t="shared" si="1705"/>
        <v>8.2638387115465219E-4</v>
      </c>
      <c r="AK1364" s="13">
        <f t="shared" si="1706"/>
        <v>8.2187155287405999E-5</v>
      </c>
      <c r="AL1364" s="13">
        <f t="shared" si="1707"/>
        <v>8.6576054320884897E-8</v>
      </c>
      <c r="AM1364" s="13">
        <f t="shared" si="1708"/>
        <v>4.4775819528226476E-6</v>
      </c>
      <c r="AN1364" s="13">
        <f t="shared" si="1709"/>
        <v>5.2984719775067871E-6</v>
      </c>
      <c r="AO1364" s="13">
        <f t="shared" si="1710"/>
        <v>3.1349292533581746E-6</v>
      </c>
      <c r="AP1364" s="13">
        <f t="shared" si="1711"/>
        <v>1.2365554277134986E-6</v>
      </c>
      <c r="AQ1364" s="13">
        <f t="shared" si="1712"/>
        <v>3.6581431403190937E-7</v>
      </c>
      <c r="AR1364" s="13">
        <f t="shared" si="1713"/>
        <v>4.3940215229126747E-3</v>
      </c>
      <c r="AS1364" s="13">
        <f t="shared" si="1714"/>
        <v>1.3110086311410288E-3</v>
      </c>
      <c r="AT1364" s="13">
        <f t="shared" si="1715"/>
        <v>1.9557751617326697E-4</v>
      </c>
      <c r="AU1364" s="13">
        <f t="shared" si="1716"/>
        <v>1.9450960084686013E-5</v>
      </c>
      <c r="AV1364" s="13">
        <f t="shared" si="1717"/>
        <v>1.4508563750786722E-6</v>
      </c>
      <c r="AW1364" s="13">
        <f t="shared" si="1718"/>
        <v>8.4907442113444087E-10</v>
      </c>
      <c r="AX1364" s="13">
        <f t="shared" si="1719"/>
        <v>2.2265664669528175E-7</v>
      </c>
      <c r="AY1364" s="13">
        <f t="shared" si="1720"/>
        <v>2.6347703192274944E-7</v>
      </c>
      <c r="AZ1364" s="13">
        <f t="shared" si="1721"/>
        <v>1.5589057722095969E-7</v>
      </c>
      <c r="BA1364" s="13">
        <f t="shared" si="1722"/>
        <v>6.1490172126045033E-8</v>
      </c>
      <c r="BB1364" s="13">
        <f t="shared" si="1723"/>
        <v>1.8190842587288289E-8</v>
      </c>
      <c r="BC1364" s="13">
        <f t="shared" si="1724"/>
        <v>4.3051660789915459E-9</v>
      </c>
      <c r="BD1364" s="13">
        <f t="shared" si="1725"/>
        <v>8.6659868924110787E-4</v>
      </c>
      <c r="BE1364" s="13">
        <f t="shared" si="1726"/>
        <v>2.5856003558614641E-4</v>
      </c>
      <c r="BF1364" s="13">
        <f t="shared" si="1727"/>
        <v>3.8572232356394185E-5</v>
      </c>
      <c r="BG1364" s="13">
        <f t="shared" si="1728"/>
        <v>3.8361615722575062E-6</v>
      </c>
      <c r="BH1364" s="13">
        <f t="shared" si="1729"/>
        <v>2.8614111841829269E-7</v>
      </c>
      <c r="BI1364" s="13">
        <f t="shared" si="1730"/>
        <v>1.7074721824396683E-8</v>
      </c>
      <c r="BJ1364" s="14">
        <f t="shared" si="1731"/>
        <v>9.3040753875227325E-2</v>
      </c>
      <c r="BK1364" s="14">
        <f t="shared" si="1732"/>
        <v>0.31485228908572443</v>
      </c>
      <c r="BL1364" s="14">
        <f t="shared" si="1733"/>
        <v>0.52911692713930691</v>
      </c>
      <c r="BM1364" s="14">
        <f t="shared" si="1734"/>
        <v>0.18634149124107124</v>
      </c>
      <c r="BN1364" s="14">
        <f t="shared" si="1735"/>
        <v>0.81342750003399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1.4126984126984099</v>
      </c>
      <c r="F1365" s="10">
        <f>VLOOKUP(B1365,home!$B$2:$E$405,3,FALSE)</f>
        <v>1.18</v>
      </c>
      <c r="G1365" s="10">
        <f>VLOOKUP(C1365,away!$B$2:$E$405,4,FALSE)</f>
        <v>0.94</v>
      </c>
      <c r="H1365" s="10">
        <f>VLOOKUP(A1365,away!$A$2:$E$405,3,FALSE)</f>
        <v>1.3333333333333299</v>
      </c>
      <c r="I1365" s="10">
        <f>VLOOKUP(C1365,away!$B$2:$E$405,3,FALSE)</f>
        <v>0.24</v>
      </c>
      <c r="J1365" s="10">
        <f>VLOOKUP(B1365,home!$B$2:$E$405,4,FALSE)</f>
        <v>0.5</v>
      </c>
      <c r="K1365" s="12">
        <f t="shared" si="1680"/>
        <v>1.5669650793650762</v>
      </c>
      <c r="L1365" s="12">
        <f t="shared" si="1681"/>
        <v>0.15999999999999959</v>
      </c>
      <c r="M1365" s="13">
        <f t="shared" si="1682"/>
        <v>0.17782327137112933</v>
      </c>
      <c r="N1365" s="13">
        <f t="shared" si="1683"/>
        <v>0.27864285653701915</v>
      </c>
      <c r="O1365" s="13">
        <f t="shared" si="1684"/>
        <v>2.8451723419380612E-2</v>
      </c>
      <c r="P1365" s="13">
        <f t="shared" si="1685"/>
        <v>4.4582857045922943E-2</v>
      </c>
      <c r="Q1365" s="13">
        <f t="shared" si="1686"/>
        <v>0.21831181290402088</v>
      </c>
      <c r="R1365" s="13">
        <f t="shared" si="1687"/>
        <v>2.276137873550443E-3</v>
      </c>
      <c r="S1365" s="13">
        <f t="shared" si="1688"/>
        <v>2.7943912051714525E-3</v>
      </c>
      <c r="T1365" s="13">
        <f t="shared" si="1689"/>
        <v>3.4929890064643247E-2</v>
      </c>
      <c r="U1365" s="13">
        <f t="shared" si="1690"/>
        <v>3.566628563673826E-3</v>
      </c>
      <c r="V1365" s="13">
        <f t="shared" si="1691"/>
        <v>7.7843794428240836E-5</v>
      </c>
      <c r="W1365" s="13">
        <f t="shared" si="1692"/>
        <v>0.11402899574449424</v>
      </c>
      <c r="X1365" s="13">
        <f t="shared" si="1693"/>
        <v>1.824463931911903E-2</v>
      </c>
      <c r="Y1365" s="13">
        <f t="shared" si="1694"/>
        <v>1.4595711455295186E-3</v>
      </c>
      <c r="Z1365" s="13">
        <f t="shared" si="1695"/>
        <v>1.2139401992269005E-4</v>
      </c>
      <c r="AA1365" s="13">
        <f t="shared" si="1696"/>
        <v>1.9022019006260368E-4</v>
      </c>
      <c r="AB1365" s="13">
        <f t="shared" si="1697"/>
        <v>1.4903419760914382E-4</v>
      </c>
      <c r="AC1365" s="13">
        <f t="shared" si="1698"/>
        <v>1.2197850751432677E-6</v>
      </c>
      <c r="AD1365" s="13">
        <f t="shared" si="1699"/>
        <v>4.4669863591672854E-2</v>
      </c>
      <c r="AE1365" s="13">
        <f t="shared" si="1700"/>
        <v>7.1471781746676368E-3</v>
      </c>
      <c r="AF1365" s="13">
        <f t="shared" si="1701"/>
        <v>5.7177425397340951E-4</v>
      </c>
      <c r="AG1365" s="13">
        <f t="shared" si="1702"/>
        <v>3.0494626878581776E-5</v>
      </c>
      <c r="AH1365" s="13">
        <f t="shared" si="1703"/>
        <v>4.8557607969075889E-6</v>
      </c>
      <c r="AI1365" s="13">
        <f t="shared" si="1704"/>
        <v>7.6088076025041254E-6</v>
      </c>
      <c r="AJ1365" s="13">
        <f t="shared" si="1705"/>
        <v>5.9613679043657368E-6</v>
      </c>
      <c r="AK1365" s="13">
        <f t="shared" si="1706"/>
        <v>3.1137517771296244E-6</v>
      </c>
      <c r="AL1365" s="13">
        <f t="shared" si="1707"/>
        <v>1.2232707949313269E-8</v>
      </c>
      <c r="AM1365" s="13">
        <f t="shared" si="1708"/>
        <v>1.3999223269630537E-2</v>
      </c>
      <c r="AN1365" s="13">
        <f t="shared" si="1709"/>
        <v>2.2398757231408798E-3</v>
      </c>
      <c r="AO1365" s="13">
        <f t="shared" si="1710"/>
        <v>1.7919005785126994E-4</v>
      </c>
      <c r="AP1365" s="13">
        <f t="shared" si="1711"/>
        <v>9.5568030854010428E-6</v>
      </c>
      <c r="AQ1365" s="13">
        <f t="shared" si="1712"/>
        <v>3.8227212341604063E-7</v>
      </c>
      <c r="AR1365" s="13">
        <f t="shared" si="1713"/>
        <v>1.5538434550104243E-7</v>
      </c>
      <c r="AS1365" s="13">
        <f t="shared" si="1714"/>
        <v>2.4348184328013139E-7</v>
      </c>
      <c r="AT1365" s="13">
        <f t="shared" si="1715"/>
        <v>1.9076377293970308E-7</v>
      </c>
      <c r="AU1365" s="13">
        <f t="shared" si="1716"/>
        <v>9.9640056868147721E-8</v>
      </c>
      <c r="AV1365" s="13">
        <f t="shared" si="1717"/>
        <v>3.9033122404584462E-8</v>
      </c>
      <c r="AW1365" s="13">
        <f t="shared" si="1718"/>
        <v>8.5192116367313117E-11</v>
      </c>
      <c r="AX1365" s="13">
        <f t="shared" si="1719"/>
        <v>3.6560490002910118E-3</v>
      </c>
      <c r="AY1365" s="13">
        <f t="shared" si="1720"/>
        <v>5.8496784004656024E-4</v>
      </c>
      <c r="AZ1365" s="13">
        <f t="shared" si="1721"/>
        <v>4.6797427203724699E-5</v>
      </c>
      <c r="BA1365" s="13">
        <f t="shared" si="1722"/>
        <v>2.4958627841986455E-6</v>
      </c>
      <c r="BB1365" s="13">
        <f t="shared" si="1723"/>
        <v>9.9834511367945547E-8</v>
      </c>
      <c r="BC1365" s="13">
        <f t="shared" si="1724"/>
        <v>3.1947043637742491E-9</v>
      </c>
      <c r="BD1365" s="13">
        <f t="shared" si="1725"/>
        <v>4.1435825466944554E-9</v>
      </c>
      <c r="BE1365" s="13">
        <f t="shared" si="1726"/>
        <v>6.4928491541368218E-9</v>
      </c>
      <c r="BF1365" s="13">
        <f t="shared" si="1727"/>
        <v>5.0870339450587369E-9</v>
      </c>
      <c r="BG1365" s="13">
        <f t="shared" si="1728"/>
        <v>2.6570681831505998E-9</v>
      </c>
      <c r="BH1365" s="13">
        <f t="shared" si="1729"/>
        <v>1.0408832641222499E-9</v>
      </c>
      <c r="BI1365" s="13">
        <f t="shared" si="1730"/>
        <v>3.2620554531501975E-10</v>
      </c>
      <c r="BJ1365" s="14">
        <f t="shared" si="1731"/>
        <v>0.73875571764739112</v>
      </c>
      <c r="BK1365" s="14">
        <f t="shared" si="1732"/>
        <v>0.22586456327448159</v>
      </c>
      <c r="BL1365" s="14">
        <f t="shared" si="1733"/>
        <v>3.4656031983121172E-2</v>
      </c>
      <c r="BM1365" s="14">
        <f t="shared" si="1734"/>
        <v>0.24872408001903898</v>
      </c>
      <c r="BN1365" s="14">
        <f t="shared" si="1735"/>
        <v>0.7500886591510233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1.4126984126984099</v>
      </c>
      <c r="F1366" s="10">
        <f>VLOOKUP(B1366,home!$B$2:$E$405,3,FALSE)</f>
        <v>1.18</v>
      </c>
      <c r="G1366" s="10">
        <f>VLOOKUP(C1366,away!$B$2:$E$405,4,FALSE)</f>
        <v>1.65</v>
      </c>
      <c r="H1366" s="10">
        <f>VLOOKUP(A1366,away!$A$2:$E$405,3,FALSE)</f>
        <v>1.3333333333333299</v>
      </c>
      <c r="I1366" s="10">
        <f>VLOOKUP(C1366,away!$B$2:$E$405,3,FALSE)</f>
        <v>0.94</v>
      </c>
      <c r="J1366" s="10">
        <f>VLOOKUP(B1366,home!$B$2:$E$405,4,FALSE)</f>
        <v>1</v>
      </c>
      <c r="K1366" s="12">
        <f t="shared" si="1680"/>
        <v>2.7505238095238038</v>
      </c>
      <c r="L1366" s="12">
        <f t="shared" si="1681"/>
        <v>1.2533333333333301</v>
      </c>
      <c r="M1366" s="13">
        <f t="shared" si="1682"/>
        <v>1.8245128923942127E-2</v>
      </c>
      <c r="N1366" s="13">
        <f t="shared" si="1683"/>
        <v>5.0183661513134241E-2</v>
      </c>
      <c r="O1366" s="13">
        <f t="shared" si="1684"/>
        <v>2.2867228251340736E-2</v>
      </c>
      <c r="P1366" s="13">
        <f t="shared" si="1685"/>
        <v>6.2896855763128076E-2</v>
      </c>
      <c r="Q1366" s="13">
        <f t="shared" si="1686"/>
        <v>6.9015677920479551E-2</v>
      </c>
      <c r="R1366" s="13">
        <f t="shared" si="1687"/>
        <v>1.4330129704173494E-2</v>
      </c>
      <c r="S1366" s="13">
        <f t="shared" si="1688"/>
        <v>5.4206447120475933E-2</v>
      </c>
      <c r="T1366" s="13">
        <f t="shared" si="1689"/>
        <v>8.6499649660334146E-2</v>
      </c>
      <c r="U1366" s="13">
        <f t="shared" si="1690"/>
        <v>3.9415362944893499E-2</v>
      </c>
      <c r="V1366" s="13">
        <f t="shared" si="1691"/>
        <v>2.0763015707924139E-2</v>
      </c>
      <c r="W1366" s="13">
        <f t="shared" si="1692"/>
        <v>6.3276421783568432E-2</v>
      </c>
      <c r="X1366" s="13">
        <f t="shared" si="1693"/>
        <v>7.9306448635405549E-2</v>
      </c>
      <c r="Y1366" s="13">
        <f t="shared" si="1694"/>
        <v>4.9698707811520693E-2</v>
      </c>
      <c r="Z1366" s="13">
        <f t="shared" si="1695"/>
        <v>5.9868097430769082E-3</v>
      </c>
      <c r="AA1366" s="13">
        <f t="shared" si="1696"/>
        <v>1.6466862741422124E-2</v>
      </c>
      <c r="AB1366" s="13">
        <f t="shared" si="1697"/>
        <v>2.264624901922099E-2</v>
      </c>
      <c r="AC1366" s="13">
        <f t="shared" si="1698"/>
        <v>4.4735515765360195E-3</v>
      </c>
      <c r="AD1366" s="13">
        <f t="shared" si="1699"/>
        <v>4.3510826174293915E-2</v>
      </c>
      <c r="AE1366" s="13">
        <f t="shared" si="1700"/>
        <v>5.4533568805114896E-2</v>
      </c>
      <c r="AF1366" s="13">
        <f t="shared" si="1701"/>
        <v>3.417436978453859E-2</v>
      </c>
      <c r="AG1366" s="13">
        <f t="shared" si="1702"/>
        <v>1.4277292265540522E-2</v>
      </c>
      <c r="AH1366" s="13">
        <f t="shared" si="1703"/>
        <v>1.8758670528307602E-3</v>
      </c>
      <c r="AI1366" s="13">
        <f t="shared" si="1704"/>
        <v>5.1596169923122537E-3</v>
      </c>
      <c r="AJ1366" s="13">
        <f t="shared" si="1705"/>
        <v>7.095824692689226E-3</v>
      </c>
      <c r="AK1366" s="13">
        <f t="shared" si="1706"/>
        <v>6.5057449218162144E-3</v>
      </c>
      <c r="AL1366" s="13">
        <f t="shared" si="1707"/>
        <v>6.1687112090300447E-4</v>
      </c>
      <c r="AM1366" s="13">
        <f t="shared" si="1708"/>
        <v>2.3935512672889382E-2</v>
      </c>
      <c r="AN1366" s="13">
        <f t="shared" si="1709"/>
        <v>2.9999175883354615E-2</v>
      </c>
      <c r="AO1366" s="13">
        <f t="shared" si="1710"/>
        <v>1.8799483553568846E-2</v>
      </c>
      <c r="AP1366" s="13">
        <f t="shared" si="1711"/>
        <v>7.8540064623798499E-3</v>
      </c>
      <c r="AQ1366" s="13">
        <f t="shared" si="1712"/>
        <v>2.4609220248790137E-3</v>
      </c>
      <c r="AR1366" s="13">
        <f t="shared" si="1713"/>
        <v>4.702173412429093E-4</v>
      </c>
      <c r="AS1366" s="13">
        <f t="shared" si="1714"/>
        <v>1.2933439927396014E-3</v>
      </c>
      <c r="AT1366" s="13">
        <f t="shared" si="1715"/>
        <v>1.7786867229674279E-3</v>
      </c>
      <c r="AU1366" s="13">
        <f t="shared" si="1716"/>
        <v>1.6307733937352602E-3</v>
      </c>
      <c r="AV1366" s="13">
        <f t="shared" si="1717"/>
        <v>1.1213702618516927E-3</v>
      </c>
      <c r="AW1366" s="13">
        <f t="shared" si="1718"/>
        <v>5.9070947523121008E-5</v>
      </c>
      <c r="AX1366" s="13">
        <f t="shared" si="1719"/>
        <v>1.0972532916656843E-2</v>
      </c>
      <c r="AY1366" s="13">
        <f t="shared" si="1720"/>
        <v>1.3752241255543207E-2</v>
      </c>
      <c r="AZ1366" s="13">
        <f t="shared" si="1721"/>
        <v>8.6180711868070557E-3</v>
      </c>
      <c r="BA1366" s="13">
        <f t="shared" si="1722"/>
        <v>3.600438629154937E-3</v>
      </c>
      <c r="BB1366" s="13">
        <f t="shared" si="1723"/>
        <v>1.1281374371352108E-3</v>
      </c>
      <c r="BC1366" s="13">
        <f t="shared" si="1724"/>
        <v>2.827864509085588E-4</v>
      </c>
      <c r="BD1366" s="13">
        <f t="shared" si="1725"/>
        <v>9.8223177948518576E-5</v>
      </c>
      <c r="BE1366" s="13">
        <f t="shared" si="1726"/>
        <v>2.701651895944938E-4</v>
      </c>
      <c r="BF1366" s="13">
        <f t="shared" si="1727"/>
        <v>3.7154789324208399E-4</v>
      </c>
      <c r="BG1366" s="13">
        <f t="shared" si="1728"/>
        <v>3.4065044224692009E-4</v>
      </c>
      <c r="BH1366" s="13">
        <f t="shared" si="1729"/>
        <v>2.3424178803124185E-4</v>
      </c>
      <c r="BI1366" s="13">
        <f t="shared" si="1730"/>
        <v>1.288575230330717E-4</v>
      </c>
      <c r="BJ1366" s="14">
        <f t="shared" si="1731"/>
        <v>0.66587993282720825</v>
      </c>
      <c r="BK1366" s="14">
        <f t="shared" si="1732"/>
        <v>0.17495411146845249</v>
      </c>
      <c r="BL1366" s="14">
        <f t="shared" si="1733"/>
        <v>0.14410096404733261</v>
      </c>
      <c r="BM1366" s="14">
        <f t="shared" si="1734"/>
        <v>0.73968996570185164</v>
      </c>
      <c r="BN1366" s="14">
        <f t="shared" si="1735"/>
        <v>0.23753868207619822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1.4126984126984099</v>
      </c>
      <c r="F1367" s="10">
        <f>VLOOKUP(B1367,home!$B$2:$E$405,3,FALSE)</f>
        <v>0.94</v>
      </c>
      <c r="G1367" s="10">
        <f>VLOOKUP(C1367,away!$B$2:$E$405,4,FALSE)</f>
        <v>0.94</v>
      </c>
      <c r="H1367" s="10">
        <f>VLOOKUP(A1367,away!$A$2:$E$405,3,FALSE)</f>
        <v>1.3333333333333299</v>
      </c>
      <c r="I1367" s="10">
        <f>VLOOKUP(C1367,away!$B$2:$E$405,3,FALSE)</f>
        <v>1.18</v>
      </c>
      <c r="J1367" s="10">
        <f>VLOOKUP(B1367,home!$B$2:$E$405,4,FALSE)</f>
        <v>1.75</v>
      </c>
      <c r="K1367" s="12">
        <f t="shared" si="1680"/>
        <v>1.2482603174603148</v>
      </c>
      <c r="L1367" s="12">
        <f t="shared" si="1681"/>
        <v>2.7533333333333263</v>
      </c>
      <c r="M1367" s="13">
        <f t="shared" si="1682"/>
        <v>1.8286473402256129E-2</v>
      </c>
      <c r="N1367" s="13">
        <f t="shared" si="1683"/>
        <v>2.2826279094329837E-2</v>
      </c>
      <c r="O1367" s="13">
        <f t="shared" si="1684"/>
        <v>5.0348756767545078E-2</v>
      </c>
      <c r="P1367" s="13">
        <f t="shared" si="1685"/>
        <v>6.284835510638799E-2</v>
      </c>
      <c r="Q1367" s="13">
        <f t="shared" si="1686"/>
        <v>1.4246569194362962E-2</v>
      </c>
      <c r="R1367" s="13">
        <f t="shared" si="1687"/>
        <v>6.9313455149986894E-2</v>
      </c>
      <c r="S1367" s="13">
        <f t="shared" si="1688"/>
        <v>5.4000512464739643E-2</v>
      </c>
      <c r="T1367" s="13">
        <f t="shared" si="1689"/>
        <v>3.9225553848479255E-2</v>
      </c>
      <c r="U1367" s="13">
        <f t="shared" si="1690"/>
        <v>8.6521235529793933E-2</v>
      </c>
      <c r="V1367" s="13">
        <f t="shared" si="1691"/>
        <v>2.0621456142015913E-2</v>
      </c>
      <c r="W1367" s="13">
        <f t="shared" si="1692"/>
        <v>5.9278089950919486E-3</v>
      </c>
      <c r="X1367" s="13">
        <f t="shared" si="1693"/>
        <v>1.6321234099819792E-2</v>
      </c>
      <c r="Y1367" s="13">
        <f t="shared" si="1694"/>
        <v>2.2468898944085193E-2</v>
      </c>
      <c r="Z1367" s="13">
        <f t="shared" si="1695"/>
        <v>6.3614348837654475E-2</v>
      </c>
      <c r="AA1367" s="13">
        <f t="shared" si="1696"/>
        <v>7.940726727512179E-2</v>
      </c>
      <c r="AB1367" s="13">
        <f t="shared" si="1697"/>
        <v>4.9560470328749814E-2</v>
      </c>
      <c r="AC1367" s="13">
        <f t="shared" si="1698"/>
        <v>4.4295876859187198E-3</v>
      </c>
      <c r="AD1367" s="13">
        <f t="shared" si="1699"/>
        <v>1.849862184514398E-3</v>
      </c>
      <c r="AE1367" s="13">
        <f t="shared" si="1700"/>
        <v>5.0932872146962956E-3</v>
      </c>
      <c r="AF1367" s="13">
        <f t="shared" si="1701"/>
        <v>7.0117587322318835E-3</v>
      </c>
      <c r="AG1367" s="13">
        <f t="shared" si="1702"/>
        <v>6.4352363475816904E-3</v>
      </c>
      <c r="AH1367" s="13">
        <f t="shared" si="1703"/>
        <v>4.3787876783252057E-2</v>
      </c>
      <c r="AI1367" s="13">
        <f t="shared" si="1704"/>
        <v>5.4658668974375359E-2</v>
      </c>
      <c r="AJ1367" s="13">
        <f t="shared" si="1705"/>
        <v>3.411412374295604E-2</v>
      </c>
      <c r="AK1367" s="13">
        <f t="shared" si="1706"/>
        <v>1.4194435644420919E-2</v>
      </c>
      <c r="AL1367" s="13">
        <f t="shared" si="1707"/>
        <v>6.0895787555222201E-4</v>
      </c>
      <c r="AM1367" s="13">
        <f t="shared" si="1708"/>
        <v>4.6182191153995426E-4</v>
      </c>
      <c r="AN1367" s="13">
        <f t="shared" si="1709"/>
        <v>1.2715496631066708E-3</v>
      </c>
      <c r="AO1367" s="13">
        <f t="shared" si="1710"/>
        <v>1.7505000362101791E-3</v>
      </c>
      <c r="AP1367" s="13">
        <f t="shared" si="1711"/>
        <v>1.6065700332328937E-3</v>
      </c>
      <c r="AQ1367" s="13">
        <f t="shared" si="1712"/>
        <v>1.1058557062086391E-3</v>
      </c>
      <c r="AR1367" s="13">
        <f t="shared" si="1713"/>
        <v>2.4112524148644059E-2</v>
      </c>
      <c r="AS1367" s="13">
        <f t="shared" si="1714"/>
        <v>3.0098707048555936E-2</v>
      </c>
      <c r="AT1367" s="13">
        <f t="shared" si="1715"/>
        <v>1.8785510807787734E-2</v>
      </c>
      <c r="AU1367" s="13">
        <f t="shared" si="1716"/>
        <v>7.8164025615277619E-3</v>
      </c>
      <c r="AV1367" s="13">
        <f t="shared" si="1717"/>
        <v>2.4392262857125674E-3</v>
      </c>
      <c r="AW1367" s="13">
        <f t="shared" si="1718"/>
        <v>5.813647662711992E-5</v>
      </c>
      <c r="AX1367" s="13">
        <f t="shared" si="1719"/>
        <v>9.6078994318165453E-5</v>
      </c>
      <c r="AY1367" s="13">
        <f t="shared" si="1720"/>
        <v>2.6453749768934819E-4</v>
      </c>
      <c r="AZ1367" s="13">
        <f t="shared" si="1721"/>
        <v>3.6417995515233511E-4</v>
      </c>
      <c r="BA1367" s="13">
        <f t="shared" si="1722"/>
        <v>3.3423626995092009E-4</v>
      </c>
      <c r="BB1367" s="13">
        <f t="shared" si="1723"/>
        <v>2.3006596581621609E-4</v>
      </c>
      <c r="BC1367" s="13">
        <f t="shared" si="1724"/>
        <v>1.266896585094626E-4</v>
      </c>
      <c r="BD1367" s="13">
        <f t="shared" si="1725"/>
        <v>1.1064969414877746E-2</v>
      </c>
      <c r="BE1367" s="13">
        <f t="shared" si="1726"/>
        <v>1.3811962234503969E-2</v>
      </c>
      <c r="BF1367" s="13">
        <f t="shared" si="1727"/>
        <v>8.6204621817959053E-3</v>
      </c>
      <c r="BG1367" s="13">
        <f t="shared" si="1728"/>
        <v>3.5868602865677308E-3</v>
      </c>
      <c r="BH1367" s="13">
        <f t="shared" si="1729"/>
        <v>1.1193338399992088E-3</v>
      </c>
      <c r="BI1367" s="13">
        <f t="shared" si="1730"/>
        <v>2.7944400289229676E-4</v>
      </c>
      <c r="BJ1367" s="14">
        <f t="shared" si="1731"/>
        <v>0.14901857434692803</v>
      </c>
      <c r="BK1367" s="14">
        <f t="shared" si="1732"/>
        <v>0.16105988017455997</v>
      </c>
      <c r="BL1367" s="14">
        <f t="shared" si="1733"/>
        <v>0.60364169300906678</v>
      </c>
      <c r="BM1367" s="14">
        <f t="shared" si="1734"/>
        <v>0.73925820663227837</v>
      </c>
      <c r="BN1367" s="14">
        <f t="shared" si="1735"/>
        <v>0.23786988871486886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1.56</v>
      </c>
      <c r="F1368" s="10">
        <f>VLOOKUP(B1368,home!$B$2:$E$405,3,FALSE)</f>
        <v>1.92</v>
      </c>
      <c r="G1368" s="10">
        <f>VLOOKUP(C1368,away!$B$2:$E$405,4,FALSE)</f>
        <v>0.32</v>
      </c>
      <c r="H1368" s="10">
        <f>VLOOKUP(A1368,away!$A$2:$E$405,3,FALSE)</f>
        <v>1.08</v>
      </c>
      <c r="I1368" s="10">
        <f>VLOOKUP(C1368,away!$B$2:$E$405,3,FALSE)</f>
        <v>0.32</v>
      </c>
      <c r="J1368" s="10">
        <f>VLOOKUP(B1368,home!$B$2:$E$405,4,FALSE)</f>
        <v>0</v>
      </c>
      <c r="K1368" s="12">
        <f t="shared" si="1680"/>
        <v>0.95846400000000009</v>
      </c>
      <c r="L1368" s="12">
        <f t="shared" si="1681"/>
        <v>0</v>
      </c>
      <c r="M1368" s="13">
        <f t="shared" si="1682"/>
        <v>0.38348146135814531</v>
      </c>
      <c r="N1368" s="13">
        <f t="shared" si="1683"/>
        <v>0.36755317537917342</v>
      </c>
      <c r="O1368" s="13">
        <f t="shared" si="1684"/>
        <v>0</v>
      </c>
      <c r="P1368" s="13">
        <f t="shared" si="1685"/>
        <v>0</v>
      </c>
      <c r="Q1368" s="13">
        <f t="shared" si="1686"/>
        <v>0.17614324334331202</v>
      </c>
      <c r="R1368" s="13">
        <f t="shared" si="1687"/>
        <v>0</v>
      </c>
      <c r="S1368" s="13">
        <f t="shared" si="1688"/>
        <v>0</v>
      </c>
      <c r="T1368" s="13">
        <f t="shared" si="1689"/>
        <v>0</v>
      </c>
      <c r="U1368" s="13">
        <f t="shared" si="1690"/>
        <v>0</v>
      </c>
      <c r="V1368" s="13">
        <f t="shared" si="1691"/>
        <v>0</v>
      </c>
      <c r="W1368" s="13">
        <f t="shared" si="1692"/>
        <v>5.627565252926809E-2</v>
      </c>
      <c r="X1368" s="13">
        <f t="shared" si="1693"/>
        <v>0</v>
      </c>
      <c r="Y1368" s="13">
        <f t="shared" si="1694"/>
        <v>0</v>
      </c>
      <c r="Z1368" s="13">
        <f t="shared" si="1695"/>
        <v>0</v>
      </c>
      <c r="AA1368" s="13">
        <f t="shared" si="1696"/>
        <v>0</v>
      </c>
      <c r="AB1368" s="13">
        <f t="shared" si="1697"/>
        <v>0</v>
      </c>
      <c r="AC1368" s="13">
        <f t="shared" si="1698"/>
        <v>0</v>
      </c>
      <c r="AD1368" s="13">
        <f t="shared" si="1699"/>
        <v>1.3484546756453102E-2</v>
      </c>
      <c r="AE1368" s="13">
        <f t="shared" si="1700"/>
        <v>0</v>
      </c>
      <c r="AF1368" s="13">
        <f t="shared" si="1701"/>
        <v>0</v>
      </c>
      <c r="AG1368" s="13">
        <f t="shared" si="1702"/>
        <v>0</v>
      </c>
      <c r="AH1368" s="13">
        <f t="shared" si="1703"/>
        <v>0</v>
      </c>
      <c r="AI1368" s="13">
        <f t="shared" si="1704"/>
        <v>0</v>
      </c>
      <c r="AJ1368" s="13">
        <f t="shared" si="1705"/>
        <v>0</v>
      </c>
      <c r="AK1368" s="13">
        <f t="shared" si="1706"/>
        <v>0</v>
      </c>
      <c r="AL1368" s="13">
        <f t="shared" si="1707"/>
        <v>0</v>
      </c>
      <c r="AM1368" s="13">
        <f t="shared" si="1708"/>
        <v>2.5848905244754143E-3</v>
      </c>
      <c r="AN1368" s="13">
        <f t="shared" si="1709"/>
        <v>0</v>
      </c>
      <c r="AO1368" s="13">
        <f t="shared" si="1710"/>
        <v>0</v>
      </c>
      <c r="AP1368" s="13">
        <f t="shared" si="1711"/>
        <v>0</v>
      </c>
      <c r="AQ1368" s="13">
        <f t="shared" si="1712"/>
        <v>0</v>
      </c>
      <c r="AR1368" s="13">
        <f t="shared" si="1713"/>
        <v>0</v>
      </c>
      <c r="AS1368" s="13">
        <f t="shared" si="1714"/>
        <v>0</v>
      </c>
      <c r="AT1368" s="13">
        <f t="shared" si="1715"/>
        <v>0</v>
      </c>
      <c r="AU1368" s="13">
        <f t="shared" si="1716"/>
        <v>0</v>
      </c>
      <c r="AV1368" s="13">
        <f t="shared" si="1717"/>
        <v>0</v>
      </c>
      <c r="AW1368" s="13">
        <f t="shared" si="1718"/>
        <v>0</v>
      </c>
      <c r="AX1368" s="13">
        <f t="shared" si="1719"/>
        <v>4.1292075194180038E-4</v>
      </c>
      <c r="AY1368" s="13">
        <f t="shared" si="1720"/>
        <v>0</v>
      </c>
      <c r="AZ1368" s="13">
        <f t="shared" si="1721"/>
        <v>0</v>
      </c>
      <c r="BA1368" s="13">
        <f t="shared" si="1722"/>
        <v>0</v>
      </c>
      <c r="BB1368" s="13">
        <f t="shared" si="1723"/>
        <v>0</v>
      </c>
      <c r="BC1368" s="13">
        <f t="shared" si="1724"/>
        <v>0</v>
      </c>
      <c r="BD1368" s="13">
        <f t="shared" si="1725"/>
        <v>0</v>
      </c>
      <c r="BE1368" s="13">
        <f t="shared" si="1726"/>
        <v>0</v>
      </c>
      <c r="BF1368" s="13">
        <f t="shared" si="1727"/>
        <v>0</v>
      </c>
      <c r="BG1368" s="13">
        <f t="shared" si="1728"/>
        <v>0</v>
      </c>
      <c r="BH1368" s="13">
        <f t="shared" si="1729"/>
        <v>0</v>
      </c>
      <c r="BI1368" s="13">
        <f t="shared" si="1730"/>
        <v>0</v>
      </c>
      <c r="BJ1368" s="14">
        <f t="shared" si="1731"/>
        <v>0.61645442928462379</v>
      </c>
      <c r="BK1368" s="14">
        <f t="shared" si="1732"/>
        <v>0.38348146135814531</v>
      </c>
      <c r="BL1368" s="14">
        <f t="shared" si="1733"/>
        <v>0</v>
      </c>
      <c r="BM1368" s="14">
        <f t="shared" si="1734"/>
        <v>7.2758010562138403E-2</v>
      </c>
      <c r="BN1368" s="14">
        <f t="shared" si="1735"/>
        <v>0.92717788008063073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1.56</v>
      </c>
      <c r="F1369" s="10">
        <f>VLOOKUP(B1369,home!$B$2:$E$405,3,FALSE)</f>
        <v>2.88</v>
      </c>
      <c r="G1369" s="10">
        <f>VLOOKUP(C1369,away!$B$2:$E$405,4,FALSE)</f>
        <v>1.92</v>
      </c>
      <c r="H1369" s="10">
        <f>VLOOKUP(A1369,away!$A$2:$E$405,3,FALSE)</f>
        <v>1.08</v>
      </c>
      <c r="I1369" s="10">
        <f>VLOOKUP(C1369,away!$B$2:$E$405,3,FALSE)</f>
        <v>0.64</v>
      </c>
      <c r="J1369" s="10">
        <f>VLOOKUP(B1369,home!$B$2:$E$405,4,FALSE)</f>
        <v>0.93</v>
      </c>
      <c r="K1369" s="12">
        <f t="shared" si="1680"/>
        <v>8.6261759999999992</v>
      </c>
      <c r="L1369" s="12">
        <f t="shared" si="1681"/>
        <v>0.64281600000000005</v>
      </c>
      <c r="M1369" s="13">
        <f t="shared" si="1682"/>
        <v>9.4303523898875286E-5</v>
      </c>
      <c r="N1369" s="13">
        <f t="shared" si="1683"/>
        <v>8.1347879457190422E-4</v>
      </c>
      <c r="O1369" s="13">
        <f t="shared" si="1684"/>
        <v>6.0619814018579414E-5</v>
      </c>
      <c r="P1369" s="13">
        <f t="shared" si="1685"/>
        <v>5.2291718481153318E-4</v>
      </c>
      <c r="Q1369" s="13">
        <f t="shared" si="1686"/>
        <v>3.5086056271225459E-3</v>
      </c>
      <c r="R1369" s="13">
        <f t="shared" si="1687"/>
        <v>1.9483693184083572E-5</v>
      </c>
      <c r="S1369" s="13">
        <f t="shared" si="1688"/>
        <v>7.2489969320881466E-4</v>
      </c>
      <c r="T1369" s="13">
        <f t="shared" si="1689"/>
        <v>2.2553878348044063E-3</v>
      </c>
      <c r="U1369" s="13">
        <f t="shared" si="1690"/>
        <v>1.6806976653590525E-4</v>
      </c>
      <c r="V1369" s="13">
        <f t="shared" si="1691"/>
        <v>4.4662229548398128E-4</v>
      </c>
      <c r="W1369" s="13">
        <f t="shared" si="1692"/>
        <v>1.0088616551383149E-2</v>
      </c>
      <c r="X1369" s="13">
        <f t="shared" si="1693"/>
        <v>6.4851241370939101E-3</v>
      </c>
      <c r="Y1369" s="13">
        <f t="shared" si="1694"/>
        <v>2.0843707786550795E-3</v>
      </c>
      <c r="Z1369" s="13">
        <f t="shared" si="1695"/>
        <v>4.1748099059399559E-6</v>
      </c>
      <c r="AA1369" s="13">
        <f t="shared" si="1696"/>
        <v>3.6012645015181498E-5</v>
      </c>
      <c r="AB1369" s="13">
        <f t="shared" si="1697"/>
        <v>1.5532570706323917E-4</v>
      </c>
      <c r="AC1369" s="13">
        <f t="shared" si="1698"/>
        <v>1.5478376613939395E-4</v>
      </c>
      <c r="AD1369" s="13">
        <f t="shared" si="1699"/>
        <v>2.1756545492186016E-2</v>
      </c>
      <c r="AE1369" s="13">
        <f t="shared" si="1700"/>
        <v>1.3985455547105044E-2</v>
      </c>
      <c r="AF1369" s="13">
        <f t="shared" si="1701"/>
        <v>4.4950372964839384E-3</v>
      </c>
      <c r="AG1369" s="13">
        <f t="shared" si="1702"/>
        <v>9.6316063159220661E-4</v>
      </c>
      <c r="AH1369" s="13">
        <f t="shared" si="1703"/>
        <v>6.7090865112417465E-7</v>
      </c>
      <c r="AI1369" s="13">
        <f t="shared" si="1704"/>
        <v>5.7873761045197263E-6</v>
      </c>
      <c r="AJ1369" s="13">
        <f t="shared" si="1705"/>
        <v>2.4961462427890786E-5</v>
      </c>
      <c r="AK1369" s="13">
        <f t="shared" si="1706"/>
        <v>7.1773989373457718E-5</v>
      </c>
      <c r="AL1369" s="13">
        <f t="shared" si="1707"/>
        <v>3.4331311449583707E-5</v>
      </c>
      <c r="AM1369" s="13">
        <f t="shared" si="1708"/>
        <v>3.7535158113520657E-2</v>
      </c>
      <c r="AN1369" s="13">
        <f t="shared" si="1709"/>
        <v>2.4128200197900893E-2</v>
      </c>
      <c r="AO1369" s="13">
        <f t="shared" si="1710"/>
        <v>7.7549965692069308E-3</v>
      </c>
      <c r="AP1369" s="13">
        <f t="shared" si="1711"/>
        <v>1.6616786248771077E-3</v>
      </c>
      <c r="AQ1369" s="13">
        <f t="shared" si="1712"/>
        <v>2.670384017322507E-4</v>
      </c>
      <c r="AR1369" s="13">
        <f t="shared" si="1713"/>
        <v>8.6254163096207519E-8</v>
      </c>
      <c r="AS1369" s="13">
        <f t="shared" si="1714"/>
        <v>7.4404359160059076E-7</v>
      </c>
      <c r="AT1369" s="13">
        <f t="shared" si="1715"/>
        <v>3.2091254864094098E-6</v>
      </c>
      <c r="AU1369" s="13">
        <f t="shared" si="1716"/>
        <v>9.2274937506177231E-6</v>
      </c>
      <c r="AV1369" s="13">
        <f t="shared" si="1717"/>
        <v>1.9899496282932139E-5</v>
      </c>
      <c r="AW1369" s="13">
        <f t="shared" si="1718"/>
        <v>5.2880175251266424E-6</v>
      </c>
      <c r="AX1369" s="13">
        <f t="shared" si="1719"/>
        <v>5.3964146679176171E-2</v>
      </c>
      <c r="AY1369" s="13">
        <f t="shared" si="1720"/>
        <v>3.4689016911721306E-2</v>
      </c>
      <c r="AZ1369" s="13">
        <f t="shared" si="1721"/>
        <v>1.1149327547562522E-2</v>
      </c>
      <c r="BA1369" s="13">
        <f t="shared" si="1722"/>
        <v>2.3889887122713173E-3</v>
      </c>
      <c r="BB1369" s="13">
        <f t="shared" si="1723"/>
        <v>3.8392004201684974E-4</v>
      </c>
      <c r="BC1369" s="13">
        <f t="shared" si="1724"/>
        <v>4.9357989145820673E-5</v>
      </c>
      <c r="BD1369" s="13">
        <f t="shared" si="1725"/>
        <v>9.2409260174752867E-9</v>
      </c>
      <c r="BE1369" s="13">
        <f t="shared" si="1726"/>
        <v>7.9713854229720876E-8</v>
      </c>
      <c r="BF1369" s="13">
        <f t="shared" si="1727"/>
        <v>3.4381286811195847E-7</v>
      </c>
      <c r="BG1369" s="13">
        <f t="shared" si="1728"/>
        <v>9.8859677046618034E-7</v>
      </c>
      <c r="BH1369" s="13">
        <f t="shared" si="1729"/>
        <v>2.1319524337682176E-6</v>
      </c>
      <c r="BI1369" s="13">
        <f t="shared" si="1730"/>
        <v>3.6781193834625991E-6</v>
      </c>
      <c r="BJ1369" s="14">
        <f t="shared" si="1731"/>
        <v>0.24040761248012998</v>
      </c>
      <c r="BK1369" s="14">
        <f t="shared" si="1732"/>
        <v>3.6666874686713487E-2</v>
      </c>
      <c r="BL1369" s="14">
        <f t="shared" si="1733"/>
        <v>5.8310321188469356E-4</v>
      </c>
      <c r="BM1369" s="14">
        <f t="shared" si="1734"/>
        <v>0.2379586276568304</v>
      </c>
      <c r="BN1369" s="14">
        <f t="shared" si="1735"/>
        <v>5.0194086376075218E-3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1.56</v>
      </c>
      <c r="F1370" s="10">
        <f>VLOOKUP(B1370,home!$B$2:$E$405,3,FALSE)</f>
        <v>1.92</v>
      </c>
      <c r="G1370" s="10">
        <f>VLOOKUP(C1370,away!$B$2:$E$405,4,FALSE)</f>
        <v>1.92</v>
      </c>
      <c r="H1370" s="10">
        <f>VLOOKUP(A1370,away!$A$2:$E$405,3,FALSE)</f>
        <v>1.08</v>
      </c>
      <c r="I1370" s="10">
        <f>VLOOKUP(C1370,away!$B$2:$E$405,3,FALSE)</f>
        <v>0</v>
      </c>
      <c r="J1370" s="10">
        <f>VLOOKUP(B1370,home!$B$2:$E$405,4,FALSE)</f>
        <v>0.93</v>
      </c>
      <c r="K1370" s="12">
        <f t="shared" si="1680"/>
        <v>5.7507840000000003</v>
      </c>
      <c r="L1370" s="12">
        <f t="shared" si="1681"/>
        <v>0</v>
      </c>
      <c r="M1370" s="13">
        <f t="shared" si="1682"/>
        <v>3.1802864742672839E-3</v>
      </c>
      <c r="N1370" s="13">
        <f t="shared" si="1683"/>
        <v>1.8289140571632709E-2</v>
      </c>
      <c r="O1370" s="13">
        <f t="shared" si="1684"/>
        <v>0</v>
      </c>
      <c r="P1370" s="13">
        <f t="shared" si="1685"/>
        <v>0</v>
      </c>
      <c r="Q1370" s="13">
        <f t="shared" si="1686"/>
        <v>5.2588448486548131E-2</v>
      </c>
      <c r="R1370" s="13">
        <f t="shared" si="1687"/>
        <v>0</v>
      </c>
      <c r="S1370" s="13">
        <f t="shared" si="1688"/>
        <v>0</v>
      </c>
      <c r="T1370" s="13">
        <f t="shared" si="1689"/>
        <v>0</v>
      </c>
      <c r="U1370" s="13">
        <f t="shared" si="1690"/>
        <v>0</v>
      </c>
      <c r="V1370" s="13">
        <f t="shared" si="1691"/>
        <v>0</v>
      </c>
      <c r="W1370" s="13">
        <f t="shared" si="1692"/>
        <v>0.10080826938042171</v>
      </c>
      <c r="X1370" s="13">
        <f t="shared" si="1693"/>
        <v>0</v>
      </c>
      <c r="Y1370" s="13">
        <f t="shared" si="1694"/>
        <v>0</v>
      </c>
      <c r="Z1370" s="13">
        <f t="shared" si="1695"/>
        <v>0</v>
      </c>
      <c r="AA1370" s="13">
        <f t="shared" si="1696"/>
        <v>0</v>
      </c>
      <c r="AB1370" s="13">
        <f t="shared" si="1697"/>
        <v>0</v>
      </c>
      <c r="AC1370" s="13">
        <f t="shared" si="1698"/>
        <v>0</v>
      </c>
      <c r="AD1370" s="13">
        <f t="shared" si="1699"/>
        <v>0.14493164565515482</v>
      </c>
      <c r="AE1370" s="13">
        <f t="shared" si="1700"/>
        <v>0</v>
      </c>
      <c r="AF1370" s="13">
        <f t="shared" si="1701"/>
        <v>0</v>
      </c>
      <c r="AG1370" s="13">
        <f t="shared" si="1702"/>
        <v>0</v>
      </c>
      <c r="AH1370" s="13">
        <f t="shared" si="1703"/>
        <v>0</v>
      </c>
      <c r="AI1370" s="13">
        <f t="shared" si="1704"/>
        <v>0</v>
      </c>
      <c r="AJ1370" s="13">
        <f t="shared" si="1705"/>
        <v>0</v>
      </c>
      <c r="AK1370" s="13">
        <f t="shared" si="1706"/>
        <v>0</v>
      </c>
      <c r="AL1370" s="13">
        <f t="shared" si="1707"/>
        <v>0</v>
      </c>
      <c r="AM1370" s="13">
        <f t="shared" si="1708"/>
        <v>0.16669411778546678</v>
      </c>
      <c r="AN1370" s="13">
        <f t="shared" si="1709"/>
        <v>0</v>
      </c>
      <c r="AO1370" s="13">
        <f t="shared" si="1710"/>
        <v>0</v>
      </c>
      <c r="AP1370" s="13">
        <f t="shared" si="1711"/>
        <v>0</v>
      </c>
      <c r="AQ1370" s="13">
        <f t="shared" si="1712"/>
        <v>0</v>
      </c>
      <c r="AR1370" s="13">
        <f t="shared" si="1713"/>
        <v>0</v>
      </c>
      <c r="AS1370" s="13">
        <f t="shared" si="1714"/>
        <v>0</v>
      </c>
      <c r="AT1370" s="13">
        <f t="shared" si="1715"/>
        <v>0</v>
      </c>
      <c r="AU1370" s="13">
        <f t="shared" si="1716"/>
        <v>0</v>
      </c>
      <c r="AV1370" s="13">
        <f t="shared" si="1717"/>
        <v>0</v>
      </c>
      <c r="AW1370" s="13">
        <f t="shared" si="1718"/>
        <v>0</v>
      </c>
      <c r="AX1370" s="13">
        <f t="shared" si="1719"/>
        <v>0.15977031090912963</v>
      </c>
      <c r="AY1370" s="13">
        <f t="shared" si="1720"/>
        <v>0</v>
      </c>
      <c r="AZ1370" s="13">
        <f t="shared" si="1721"/>
        <v>0</v>
      </c>
      <c r="BA1370" s="13">
        <f t="shared" si="1722"/>
        <v>0</v>
      </c>
      <c r="BB1370" s="13">
        <f t="shared" si="1723"/>
        <v>0</v>
      </c>
      <c r="BC1370" s="13">
        <f t="shared" si="1724"/>
        <v>0</v>
      </c>
      <c r="BD1370" s="13">
        <f t="shared" si="1725"/>
        <v>0</v>
      </c>
      <c r="BE1370" s="13">
        <f t="shared" si="1726"/>
        <v>0</v>
      </c>
      <c r="BF1370" s="13">
        <f t="shared" si="1727"/>
        <v>0</v>
      </c>
      <c r="BG1370" s="13">
        <f t="shared" si="1728"/>
        <v>0</v>
      </c>
      <c r="BH1370" s="13">
        <f t="shared" si="1729"/>
        <v>0</v>
      </c>
      <c r="BI1370" s="13">
        <f t="shared" si="1730"/>
        <v>0</v>
      </c>
      <c r="BJ1370" s="14">
        <f t="shared" si="1731"/>
        <v>0.64308193278835379</v>
      </c>
      <c r="BK1370" s="14">
        <f t="shared" si="1732"/>
        <v>3.1802864742672839E-3</v>
      </c>
      <c r="BL1370" s="14">
        <f t="shared" si="1733"/>
        <v>0</v>
      </c>
      <c r="BM1370" s="14">
        <f t="shared" si="1734"/>
        <v>0.57220434373017293</v>
      </c>
      <c r="BN1370" s="14">
        <f t="shared" si="1735"/>
        <v>7.4057875532448122E-2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1.56</v>
      </c>
      <c r="F1371" s="10">
        <f>VLOOKUP(B1371,home!$B$2:$E$405,3,FALSE)</f>
        <v>0.64</v>
      </c>
      <c r="G1371" s="10">
        <f>VLOOKUP(C1371,away!$B$2:$E$405,4,FALSE)</f>
        <v>0.64</v>
      </c>
      <c r="H1371" s="10">
        <f>VLOOKUP(A1371,away!$A$2:$E$405,3,FALSE)</f>
        <v>1.08</v>
      </c>
      <c r="I1371" s="10">
        <f>VLOOKUP(C1371,away!$B$2:$E$405,3,FALSE)</f>
        <v>1.28</v>
      </c>
      <c r="J1371" s="10">
        <f>VLOOKUP(B1371,home!$B$2:$E$405,4,FALSE)</f>
        <v>2.31</v>
      </c>
      <c r="K1371" s="12">
        <f t="shared" si="1680"/>
        <v>0.6389760000000001</v>
      </c>
      <c r="L1371" s="12">
        <f t="shared" si="1681"/>
        <v>3.1933440000000002</v>
      </c>
      <c r="M1371" s="13">
        <f t="shared" si="1682"/>
        <v>2.1659307701349158E-2</v>
      </c>
      <c r="N1371" s="13">
        <f t="shared" si="1683"/>
        <v>1.3839777797777281E-2</v>
      </c>
      <c r="O1371" s="13">
        <f t="shared" si="1684"/>
        <v>6.9165620292257118E-2</v>
      </c>
      <c r="P1371" s="13">
        <f t="shared" si="1685"/>
        <v>4.4195171391865296E-2</v>
      </c>
      <c r="Q1371" s="13">
        <f t="shared" si="1686"/>
        <v>4.4216429290562685E-3</v>
      </c>
      <c r="R1371" s="13">
        <f t="shared" si="1687"/>
        <v>0.11043480928327878</v>
      </c>
      <c r="S1371" s="13">
        <f t="shared" si="1688"/>
        <v>2.25447322842489E-2</v>
      </c>
      <c r="T1371" s="13">
        <f t="shared" si="1689"/>
        <v>1.4119826917644259E-2</v>
      </c>
      <c r="U1371" s="13">
        <f t="shared" si="1690"/>
        <v>7.0565192696592352E-2</v>
      </c>
      <c r="V1371" s="13">
        <f t="shared" si="1691"/>
        <v>5.111317094015866E-3</v>
      </c>
      <c r="W1371" s="13">
        <f t="shared" si="1692"/>
        <v>9.4177457074555286E-4</v>
      </c>
      <c r="X1371" s="13">
        <f t="shared" si="1693"/>
        <v>3.007410174842887E-3</v>
      </c>
      <c r="Y1371" s="13">
        <f t="shared" si="1694"/>
        <v>4.8018476186867422E-3</v>
      </c>
      <c r="Z1371" s="13">
        <f t="shared" si="1695"/>
        <v>0.11755211187196754</v>
      </c>
      <c r="AA1371" s="13">
        <f t="shared" si="1696"/>
        <v>7.5112978235502351E-2</v>
      </c>
      <c r="AB1371" s="13">
        <f t="shared" si="1697"/>
        <v>2.3997695190504174E-2</v>
      </c>
      <c r="AC1371" s="13">
        <f t="shared" si="1698"/>
        <v>6.5184313056936677E-4</v>
      </c>
      <c r="AD1371" s="13">
        <f t="shared" si="1699"/>
        <v>1.5044283702917761E-4</v>
      </c>
      <c r="AE1371" s="13">
        <f t="shared" si="1700"/>
        <v>4.804157309701022E-4</v>
      </c>
      <c r="AF1371" s="13">
        <f t="shared" si="1701"/>
        <v>7.6706634599949506E-4</v>
      </c>
      <c r="AG1371" s="13">
        <f t="shared" si="1702"/>
        <v>8.1650223786647064E-4</v>
      </c>
      <c r="AH1371" s="13">
        <f t="shared" si="1703"/>
        <v>9.3846082783419091E-2</v>
      </c>
      <c r="AI1371" s="13">
        <f t="shared" si="1704"/>
        <v>5.9965394592618008E-2</v>
      </c>
      <c r="AJ1371" s="13">
        <f t="shared" si="1705"/>
        <v>1.9158223987606342E-2</v>
      </c>
      <c r="AK1371" s="13">
        <f t="shared" si="1706"/>
        <v>4.0805484435682514E-3</v>
      </c>
      <c r="AL1371" s="13">
        <f t="shared" si="1707"/>
        <v>5.320265868761582E-5</v>
      </c>
      <c r="AM1371" s="13">
        <f t="shared" si="1708"/>
        <v>1.9225872446711168E-5</v>
      </c>
      <c r="AN1371" s="13">
        <f t="shared" si="1709"/>
        <v>6.1394824422470425E-5</v>
      </c>
      <c r="AO1371" s="13">
        <f t="shared" si="1710"/>
        <v>9.8027397100274729E-5</v>
      </c>
      <c r="AP1371" s="13">
        <f t="shared" si="1711"/>
        <v>1.0434506678859324E-4</v>
      </c>
      <c r="AQ1371" s="13">
        <f t="shared" si="1712"/>
        <v>8.3302423239738378E-5</v>
      </c>
      <c r="AR1371" s="13">
        <f t="shared" si="1713"/>
        <v>5.9936565075986929E-2</v>
      </c>
      <c r="AS1371" s="13">
        <f t="shared" si="1714"/>
        <v>3.829802660599383E-2</v>
      </c>
      <c r="AT1371" s="13">
        <f t="shared" si="1715"/>
        <v>1.2235759924295759E-2</v>
      </c>
      <c r="AU1371" s="13">
        <f t="shared" si="1716"/>
        <v>2.6061189777956024E-3</v>
      </c>
      <c r="AV1371" s="13">
        <f t="shared" si="1717"/>
        <v>4.163118699889808E-4</v>
      </c>
      <c r="AW1371" s="13">
        <f t="shared" si="1718"/>
        <v>3.0155121756213169E-6</v>
      </c>
      <c r="AX1371" s="13">
        <f t="shared" si="1719"/>
        <v>2.0474785120849513E-6</v>
      </c>
      <c r="AY1371" s="13">
        <f t="shared" si="1720"/>
        <v>6.5383032216954067E-6</v>
      </c>
      <c r="AZ1371" s="13">
        <f t="shared" si="1721"/>
        <v>1.043952568159085E-5</v>
      </c>
      <c r="BA1371" s="13">
        <f t="shared" si="1722"/>
        <v>1.1112332232718019E-5</v>
      </c>
      <c r="BB1371" s="13">
        <f t="shared" si="1723"/>
        <v>8.8713748653391741E-6</v>
      </c>
      <c r="BC1371" s="13">
        <f t="shared" si="1724"/>
        <v>5.665870339596331E-6</v>
      </c>
      <c r="BD1371" s="13">
        <f t="shared" si="1725"/>
        <v>3.189967841100206E-2</v>
      </c>
      <c r="BE1371" s="13">
        <f t="shared" si="1726"/>
        <v>2.0383128912348454E-2</v>
      </c>
      <c r="BF1371" s="13">
        <f t="shared" si="1727"/>
        <v>6.5121650899483833E-3</v>
      </c>
      <c r="BG1371" s="13">
        <f t="shared" si="1728"/>
        <v>1.3870390668382863E-3</v>
      </c>
      <c r="BH1371" s="13">
        <f t="shared" si="1729"/>
        <v>2.2157116869301523E-4</v>
      </c>
      <c r="BI1371" s="13">
        <f t="shared" si="1730"/>
        <v>2.8315731817357635E-5</v>
      </c>
      <c r="BJ1371" s="14">
        <f t="shared" si="1731"/>
        <v>4.3757677629469048E-2</v>
      </c>
      <c r="BK1371" s="14">
        <f t="shared" si="1732"/>
        <v>9.4222112563957905E-2</v>
      </c>
      <c r="BL1371" s="14">
        <f t="shared" si="1733"/>
        <v>0.70025122634005499</v>
      </c>
      <c r="BM1371" s="14">
        <f t="shared" si="1734"/>
        <v>0.69206327621881958</v>
      </c>
      <c r="BN1371" s="14">
        <f t="shared" si="1735"/>
        <v>0.26371632939558393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1.56</v>
      </c>
      <c r="F1372" s="10">
        <f>VLOOKUP(B1372,home!$B$2:$E$405,3,FALSE)</f>
        <v>0.32</v>
      </c>
      <c r="G1372" s="10">
        <f>VLOOKUP(C1372,away!$B$2:$E$405,4,FALSE)</f>
        <v>1.6</v>
      </c>
      <c r="H1372" s="10">
        <f>VLOOKUP(A1372,away!$A$2:$E$405,3,FALSE)</f>
        <v>1.08</v>
      </c>
      <c r="I1372" s="10">
        <f>VLOOKUP(C1372,away!$B$2:$E$405,3,FALSE)</f>
        <v>0.32</v>
      </c>
      <c r="J1372" s="10">
        <f>VLOOKUP(B1372,home!$B$2:$E$405,4,FALSE)</f>
        <v>0.46</v>
      </c>
      <c r="K1372" s="12">
        <f t="shared" si="1680"/>
        <v>0.7987200000000001</v>
      </c>
      <c r="L1372" s="12">
        <f t="shared" si="1681"/>
        <v>0.15897600000000001</v>
      </c>
      <c r="M1372" s="13">
        <f t="shared" si="1682"/>
        <v>0.38377608824271053</v>
      </c>
      <c r="N1372" s="13">
        <f t="shared" si="1683"/>
        <v>0.30652963720121779</v>
      </c>
      <c r="O1372" s="13">
        <f t="shared" si="1684"/>
        <v>6.1011187404473151E-2</v>
      </c>
      <c r="P1372" s="13">
        <f t="shared" si="1685"/>
        <v>4.8730855603700801E-2</v>
      </c>
      <c r="Q1372" s="13">
        <f t="shared" si="1686"/>
        <v>0.12241567591267834</v>
      </c>
      <c r="R1372" s="13">
        <f t="shared" si="1687"/>
        <v>4.8496572644067624E-3</v>
      </c>
      <c r="S1372" s="13">
        <f t="shared" si="1688"/>
        <v>1.5469282484106427E-3</v>
      </c>
      <c r="T1372" s="13">
        <f t="shared" si="1689"/>
        <v>1.9461154493893951E-2</v>
      </c>
      <c r="U1372" s="13">
        <f t="shared" si="1690"/>
        <v>3.8735182502269696E-3</v>
      </c>
      <c r="V1372" s="13">
        <f t="shared" si="1691"/>
        <v>2.1824976539998171E-5</v>
      </c>
      <c r="W1372" s="13">
        <f t="shared" si="1692"/>
        <v>3.2591949554991485E-2</v>
      </c>
      <c r="X1372" s="13">
        <f t="shared" si="1693"/>
        <v>5.1813377724543273E-3</v>
      </c>
      <c r="Y1372" s="13">
        <f t="shared" si="1694"/>
        <v>4.118541768568496E-4</v>
      </c>
      <c r="Z1372" s="13">
        <f t="shared" si="1695"/>
        <v>2.569930377554431E-4</v>
      </c>
      <c r="AA1372" s="13">
        <f t="shared" si="1696"/>
        <v>2.0526547911602753E-4</v>
      </c>
      <c r="AB1372" s="13">
        <f t="shared" si="1697"/>
        <v>8.1974821739776754E-5</v>
      </c>
      <c r="AC1372" s="13">
        <f t="shared" si="1698"/>
        <v>1.7320480172350369E-7</v>
      </c>
      <c r="AD1372" s="13">
        <f t="shared" si="1699"/>
        <v>6.5079604871407003E-3</v>
      </c>
      <c r="AE1372" s="13">
        <f t="shared" si="1700"/>
        <v>1.0346095264036801E-3</v>
      </c>
      <c r="AF1372" s="13">
        <f t="shared" si="1701"/>
        <v>8.2239042034775735E-5</v>
      </c>
      <c r="AG1372" s="13">
        <f t="shared" si="1702"/>
        <v>4.3580113155068341E-6</v>
      </c>
      <c r="AH1372" s="13">
        <f t="shared" si="1703"/>
        <v>1.0213931292552334E-5</v>
      </c>
      <c r="AI1372" s="13">
        <f t="shared" si="1704"/>
        <v>8.1580712019874015E-6</v>
      </c>
      <c r="AJ1372" s="13">
        <f t="shared" si="1705"/>
        <v>3.2580073152256885E-6</v>
      </c>
      <c r="AK1372" s="13">
        <f t="shared" si="1706"/>
        <v>8.6741186760568754E-7</v>
      </c>
      <c r="AL1372" s="13">
        <f t="shared" si="1707"/>
        <v>8.7972319706565363E-10</v>
      </c>
      <c r="AM1372" s="13">
        <f t="shared" si="1708"/>
        <v>1.0396076400578044E-3</v>
      </c>
      <c r="AN1372" s="13">
        <f t="shared" si="1709"/>
        <v>1.6527266418582952E-4</v>
      </c>
      <c r="AO1372" s="13">
        <f t="shared" si="1710"/>
        <v>1.3137193530803218E-5</v>
      </c>
      <c r="AP1372" s="13">
        <f t="shared" si="1711"/>
        <v>6.9616615958432405E-7</v>
      </c>
      <c r="AQ1372" s="13">
        <f t="shared" si="1712"/>
        <v>2.7668427846519381E-8</v>
      </c>
      <c r="AR1372" s="13">
        <f t="shared" si="1713"/>
        <v>3.2475398823296017E-7</v>
      </c>
      <c r="AS1372" s="13">
        <f t="shared" si="1714"/>
        <v>2.5938750548142997E-7</v>
      </c>
      <c r="AT1372" s="13">
        <f t="shared" si="1715"/>
        <v>1.0358899418906389E-7</v>
      </c>
      <c r="AU1372" s="13">
        <f t="shared" si="1716"/>
        <v>2.7579533812896374E-8</v>
      </c>
      <c r="AV1372" s="13">
        <f t="shared" si="1717"/>
        <v>5.5070813117591479E-9</v>
      </c>
      <c r="AW1372" s="13">
        <f t="shared" si="1718"/>
        <v>3.102913492816588E-12</v>
      </c>
      <c r="AX1372" s="13">
        <f t="shared" si="1719"/>
        <v>1.3839256904449491E-4</v>
      </c>
      <c r="AY1372" s="13">
        <f t="shared" si="1720"/>
        <v>2.2001097056417622E-5</v>
      </c>
      <c r="AZ1372" s="13">
        <f t="shared" si="1721"/>
        <v>1.7488232028205244E-6</v>
      </c>
      <c r="BA1372" s="13">
        <f t="shared" si="1722"/>
        <v>9.2673639163865208E-8</v>
      </c>
      <c r="BB1372" s="13">
        <f t="shared" si="1723"/>
        <v>3.6832211149286599E-9</v>
      </c>
      <c r="BC1372" s="13">
        <f t="shared" si="1724"/>
        <v>1.1710875199337982E-10</v>
      </c>
      <c r="BD1372" s="13">
        <f t="shared" si="1725"/>
        <v>8.6046816722205034E-9</v>
      </c>
      <c r="BE1372" s="13">
        <f t="shared" si="1726"/>
        <v>6.8727313452359609E-9</v>
      </c>
      <c r="BF1372" s="13">
        <f t="shared" si="1727"/>
        <v>2.7446939900334336E-9</v>
      </c>
      <c r="BG1372" s="13">
        <f t="shared" si="1728"/>
        <v>7.3074732790650149E-10</v>
      </c>
      <c r="BH1372" s="13">
        <f t="shared" si="1729"/>
        <v>1.4591562643637023E-10</v>
      </c>
      <c r="BI1372" s="13">
        <f t="shared" si="1730"/>
        <v>2.3309145829451533E-11</v>
      </c>
      <c r="BJ1372" s="14">
        <f t="shared" si="1731"/>
        <v>0.49560175647462196</v>
      </c>
      <c r="BK1372" s="14">
        <f t="shared" si="1732"/>
        <v>0.43409787225294327</v>
      </c>
      <c r="BL1372" s="14">
        <f t="shared" si="1733"/>
        <v>7.0044840580822151E-2</v>
      </c>
      <c r="BM1372" s="14">
        <f t="shared" si="1734"/>
        <v>7.2666359623002039E-2</v>
      </c>
      <c r="BN1372" s="14">
        <f t="shared" si="1735"/>
        <v>0.92731310162918745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1.56</v>
      </c>
      <c r="F1373" s="10">
        <f>VLOOKUP(B1373,home!$B$2:$E$405,3,FALSE)</f>
        <v>0.96</v>
      </c>
      <c r="G1373" s="10">
        <f>VLOOKUP(C1373,away!$B$2:$E$405,4,FALSE)</f>
        <v>1.92</v>
      </c>
      <c r="H1373" s="10">
        <f>VLOOKUP(A1373,away!$A$2:$E$405,3,FALSE)</f>
        <v>1.08</v>
      </c>
      <c r="I1373" s="10">
        <f>VLOOKUP(C1373,away!$B$2:$E$405,3,FALSE)</f>
        <v>0.32</v>
      </c>
      <c r="J1373" s="10">
        <f>VLOOKUP(B1373,home!$B$2:$E$405,4,FALSE)</f>
        <v>1.85</v>
      </c>
      <c r="K1373" s="12">
        <f t="shared" si="1680"/>
        <v>2.8753920000000002</v>
      </c>
      <c r="L1373" s="12">
        <f t="shared" si="1681"/>
        <v>0.63936000000000004</v>
      </c>
      <c r="M1373" s="13">
        <f t="shared" si="1682"/>
        <v>2.9755181324110223E-2</v>
      </c>
      <c r="N1373" s="13">
        <f t="shared" si="1683"/>
        <v>8.5557810337895959E-2</v>
      </c>
      <c r="O1373" s="13">
        <f t="shared" si="1684"/>
        <v>1.9024272731383112E-2</v>
      </c>
      <c r="P1373" s="13">
        <f t="shared" si="1685"/>
        <v>5.4702241617637162E-2</v>
      </c>
      <c r="Q1373" s="13">
        <f t="shared" si="1686"/>
        <v>0.12300612169155167</v>
      </c>
      <c r="R1373" s="13">
        <f t="shared" si="1687"/>
        <v>6.0816795067685538E-3</v>
      </c>
      <c r="S1373" s="13">
        <f t="shared" si="1688"/>
        <v>2.5141295606638647E-2</v>
      </c>
      <c r="T1373" s="13">
        <f t="shared" si="1689"/>
        <v>7.864519396471048E-2</v>
      </c>
      <c r="U1373" s="13">
        <f t="shared" si="1690"/>
        <v>1.7487212600326246E-2</v>
      </c>
      <c r="V1373" s="13">
        <f t="shared" si="1691"/>
        <v>5.1355583414547171E-3</v>
      </c>
      <c r="W1373" s="13">
        <f t="shared" si="1692"/>
        <v>0.11789693942097139</v>
      </c>
      <c r="X1373" s="13">
        <f t="shared" si="1693"/>
        <v>7.5378587188192264E-2</v>
      </c>
      <c r="Y1373" s="13">
        <f t="shared" si="1694"/>
        <v>2.4097026752321303E-2</v>
      </c>
      <c r="Z1373" s="13">
        <f t="shared" si="1695"/>
        <v>1.2961275364825142E-3</v>
      </c>
      <c r="AA1373" s="13">
        <f t="shared" si="1696"/>
        <v>3.7268747493815306E-3</v>
      </c>
      <c r="AB1373" s="13">
        <f t="shared" si="1697"/>
        <v>5.3581129196868292E-3</v>
      </c>
      <c r="AC1373" s="13">
        <f t="shared" si="1698"/>
        <v>5.9007906508726444E-4</v>
      </c>
      <c r="AD1373" s="13">
        <f t="shared" si="1699"/>
        <v>8.4749979108886458E-2</v>
      </c>
      <c r="AE1373" s="13">
        <f t="shared" si="1700"/>
        <v>5.4185746643057649E-2</v>
      </c>
      <c r="AF1373" s="13">
        <f t="shared" si="1701"/>
        <v>1.732209948685267E-2</v>
      </c>
      <c r="AG1373" s="13">
        <f t="shared" si="1702"/>
        <v>3.6916858426380415E-3</v>
      </c>
      <c r="AH1373" s="13">
        <f t="shared" si="1703"/>
        <v>2.0717302543136508E-4</v>
      </c>
      <c r="AI1373" s="13">
        <f t="shared" si="1704"/>
        <v>5.9570365994114378E-4</v>
      </c>
      <c r="AJ1373" s="13">
        <f t="shared" si="1705"/>
        <v>8.5644076908274267E-4</v>
      </c>
      <c r="AK1373" s="13">
        <f t="shared" si="1706"/>
        <v>8.2086764529812188E-4</v>
      </c>
      <c r="AL1373" s="13">
        <f t="shared" si="1707"/>
        <v>4.3392305011104773E-5</v>
      </c>
      <c r="AM1373" s="13">
        <f t="shared" si="1708"/>
        <v>4.8737882385971834E-2</v>
      </c>
      <c r="AN1373" s="13">
        <f t="shared" si="1709"/>
        <v>3.1161052482294956E-2</v>
      </c>
      <c r="AO1373" s="13">
        <f t="shared" si="1710"/>
        <v>9.9615652575400504E-3</v>
      </c>
      <c r="AP1373" s="13">
        <f t="shared" si="1711"/>
        <v>2.1230087876869361E-3</v>
      </c>
      <c r="AQ1373" s="13">
        <f t="shared" si="1712"/>
        <v>3.3934172462387984E-4</v>
      </c>
      <c r="AR1373" s="13">
        <f t="shared" si="1713"/>
        <v>2.6491629107959521E-5</v>
      </c>
      <c r="AS1373" s="13">
        <f t="shared" si="1714"/>
        <v>7.6173818403993951E-5</v>
      </c>
      <c r="AT1373" s="13">
        <f t="shared" si="1715"/>
        <v>1.095147940241485E-4</v>
      </c>
      <c r="AU1373" s="13">
        <f t="shared" si="1716"/>
        <v>1.0496598753956147E-4</v>
      </c>
      <c r="AV1373" s="13">
        <f t="shared" si="1717"/>
        <v>7.5454590210838698E-5</v>
      </c>
      <c r="AW1373" s="13">
        <f t="shared" si="1718"/>
        <v>2.2159131876231133E-6</v>
      </c>
      <c r="AX1373" s="13">
        <f t="shared" si="1719"/>
        <v>2.3356752851594064E-2</v>
      </c>
      <c r="AY1373" s="13">
        <f t="shared" si="1720"/>
        <v>1.4933373503195183E-2</v>
      </c>
      <c r="AZ1373" s="13">
        <f t="shared" si="1721"/>
        <v>4.7739008415014356E-3</v>
      </c>
      <c r="BA1373" s="13">
        <f t="shared" si="1722"/>
        <v>1.0174137473407863E-3</v>
      </c>
      <c r="BB1373" s="13">
        <f t="shared" si="1723"/>
        <v>1.6262341337495124E-4</v>
      </c>
      <c r="BC1373" s="13">
        <f t="shared" si="1724"/>
        <v>2.079498111508177E-5</v>
      </c>
      <c r="BD1373" s="13">
        <f t="shared" si="1725"/>
        <v>2.8229479977441659E-6</v>
      </c>
      <c r="BE1373" s="13">
        <f t="shared" si="1726"/>
        <v>8.1170820891295955E-6</v>
      </c>
      <c r="BF1373" s="13">
        <f t="shared" si="1727"/>
        <v>1.1669896451213262E-5</v>
      </c>
      <c r="BG1373" s="13">
        <f t="shared" si="1728"/>
        <v>1.1185175632215669E-5</v>
      </c>
      <c r="BH1373" s="13">
        <f t="shared" si="1729"/>
        <v>8.0404411328669711E-6</v>
      </c>
      <c r="BI1373" s="13">
        <f t="shared" si="1730"/>
        <v>4.6238840219833242E-6</v>
      </c>
      <c r="BJ1373" s="14">
        <f t="shared" si="1731"/>
        <v>0.80111890041331701</v>
      </c>
      <c r="BK1373" s="14">
        <f t="shared" si="1732"/>
        <v>0.1303011217631343</v>
      </c>
      <c r="BL1373" s="14">
        <f t="shared" si="1733"/>
        <v>5.4597397853911309E-2</v>
      </c>
      <c r="BM1373" s="14">
        <f t="shared" si="1734"/>
        <v>0.65425508276749089</v>
      </c>
      <c r="BN1373" s="14">
        <f t="shared" si="1735"/>
        <v>0.31812730720934668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1.56</v>
      </c>
      <c r="F1374" s="10">
        <f>VLOOKUP(B1374,home!$B$2:$E$405,3,FALSE)</f>
        <v>0.64</v>
      </c>
      <c r="G1374" s="10">
        <f>VLOOKUP(C1374,away!$B$2:$E$405,4,FALSE)</f>
        <v>0</v>
      </c>
      <c r="H1374" s="10">
        <f>VLOOKUP(A1374,away!$A$2:$E$405,3,FALSE)</f>
        <v>1.08</v>
      </c>
      <c r="I1374" s="10">
        <f>VLOOKUP(C1374,away!$B$2:$E$405,3,FALSE)</f>
        <v>1.92</v>
      </c>
      <c r="J1374" s="10">
        <f>VLOOKUP(B1374,home!$B$2:$E$405,4,FALSE)</f>
        <v>0.46</v>
      </c>
      <c r="K1374" s="12">
        <f t="shared" si="1680"/>
        <v>0</v>
      </c>
      <c r="L1374" s="12">
        <f t="shared" si="1681"/>
        <v>0.95385600000000004</v>
      </c>
      <c r="M1374" s="13">
        <f t="shared" si="1682"/>
        <v>0.38525262155115109</v>
      </c>
      <c r="N1374" s="13">
        <f t="shared" si="1683"/>
        <v>0</v>
      </c>
      <c r="O1374" s="13">
        <f t="shared" si="1684"/>
        <v>0.36747552458229477</v>
      </c>
      <c r="P1374" s="13">
        <f t="shared" si="1685"/>
        <v>0</v>
      </c>
      <c r="Q1374" s="13">
        <f t="shared" si="1686"/>
        <v>0</v>
      </c>
      <c r="R1374" s="13">
        <f t="shared" si="1687"/>
        <v>0.17525936698798469</v>
      </c>
      <c r="S1374" s="13">
        <f t="shared" si="1688"/>
        <v>0</v>
      </c>
      <c r="T1374" s="13">
        <f t="shared" si="1689"/>
        <v>0</v>
      </c>
      <c r="U1374" s="13">
        <f t="shared" si="1690"/>
        <v>0</v>
      </c>
      <c r="V1374" s="13">
        <f t="shared" si="1691"/>
        <v>0</v>
      </c>
      <c r="W1374" s="13">
        <f t="shared" si="1692"/>
        <v>0</v>
      </c>
      <c r="X1374" s="13">
        <f t="shared" si="1693"/>
        <v>0</v>
      </c>
      <c r="Y1374" s="13">
        <f t="shared" si="1694"/>
        <v>0</v>
      </c>
      <c r="Z1374" s="13">
        <f t="shared" si="1695"/>
        <v>5.5724066252563716E-2</v>
      </c>
      <c r="AA1374" s="13">
        <f t="shared" si="1696"/>
        <v>0</v>
      </c>
      <c r="AB1374" s="13">
        <f t="shared" si="1697"/>
        <v>0</v>
      </c>
      <c r="AC1374" s="13">
        <f t="shared" si="1698"/>
        <v>0</v>
      </c>
      <c r="AD1374" s="13">
        <f t="shared" si="1699"/>
        <v>0</v>
      </c>
      <c r="AE1374" s="13">
        <f t="shared" si="1700"/>
        <v>0</v>
      </c>
      <c r="AF1374" s="13">
        <f t="shared" si="1701"/>
        <v>0</v>
      </c>
      <c r="AG1374" s="13">
        <f t="shared" si="1702"/>
        <v>0</v>
      </c>
      <c r="AH1374" s="13">
        <f t="shared" si="1703"/>
        <v>1.328818373485135E-2</v>
      </c>
      <c r="AI1374" s="13">
        <f t="shared" si="1704"/>
        <v>0</v>
      </c>
      <c r="AJ1374" s="13">
        <f t="shared" si="1705"/>
        <v>0</v>
      </c>
      <c r="AK1374" s="13">
        <f t="shared" si="1706"/>
        <v>0</v>
      </c>
      <c r="AL1374" s="13">
        <f t="shared" si="1707"/>
        <v>0</v>
      </c>
      <c r="AM1374" s="13">
        <f t="shared" si="1708"/>
        <v>0</v>
      </c>
      <c r="AN1374" s="13">
        <f t="shared" si="1709"/>
        <v>0</v>
      </c>
      <c r="AO1374" s="13">
        <f t="shared" si="1710"/>
        <v>0</v>
      </c>
      <c r="AP1374" s="13">
        <f t="shared" si="1711"/>
        <v>0</v>
      </c>
      <c r="AQ1374" s="13">
        <f t="shared" si="1712"/>
        <v>0</v>
      </c>
      <c r="AR1374" s="13">
        <f t="shared" si="1713"/>
        <v>2.5350027569180748E-3</v>
      </c>
      <c r="AS1374" s="13">
        <f t="shared" si="1714"/>
        <v>0</v>
      </c>
      <c r="AT1374" s="13">
        <f t="shared" si="1715"/>
        <v>0</v>
      </c>
      <c r="AU1374" s="13">
        <f t="shared" si="1716"/>
        <v>0</v>
      </c>
      <c r="AV1374" s="13">
        <f t="shared" si="1717"/>
        <v>0</v>
      </c>
      <c r="AW1374" s="13">
        <f t="shared" si="1718"/>
        <v>0</v>
      </c>
      <c r="AX1374" s="13">
        <f t="shared" si="1719"/>
        <v>0</v>
      </c>
      <c r="AY1374" s="13">
        <f t="shared" si="1720"/>
        <v>0</v>
      </c>
      <c r="AZ1374" s="13">
        <f t="shared" si="1721"/>
        <v>0</v>
      </c>
      <c r="BA1374" s="13">
        <f t="shared" si="1722"/>
        <v>0</v>
      </c>
      <c r="BB1374" s="13">
        <f t="shared" si="1723"/>
        <v>0</v>
      </c>
      <c r="BC1374" s="13">
        <f t="shared" si="1724"/>
        <v>0</v>
      </c>
      <c r="BD1374" s="13">
        <f t="shared" si="1725"/>
        <v>4.0300459828380774E-4</v>
      </c>
      <c r="BE1374" s="13">
        <f t="shared" si="1726"/>
        <v>0</v>
      </c>
      <c r="BF1374" s="13">
        <f t="shared" si="1727"/>
        <v>0</v>
      </c>
      <c r="BG1374" s="13">
        <f t="shared" si="1728"/>
        <v>0</v>
      </c>
      <c r="BH1374" s="13">
        <f t="shared" si="1729"/>
        <v>0</v>
      </c>
      <c r="BI1374" s="13">
        <f t="shared" si="1730"/>
        <v>0</v>
      </c>
      <c r="BJ1374" s="14">
        <f t="shared" si="1731"/>
        <v>0</v>
      </c>
      <c r="BK1374" s="14">
        <f t="shared" si="1732"/>
        <v>0.38525262155115109</v>
      </c>
      <c r="BL1374" s="14">
        <f t="shared" si="1733"/>
        <v>0.55896108266033262</v>
      </c>
      <c r="BM1374" s="14">
        <f t="shared" si="1734"/>
        <v>7.1950257342616952E-2</v>
      </c>
      <c r="BN1374" s="14">
        <f t="shared" si="1735"/>
        <v>0.92798751312143057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1.3333333333333299</v>
      </c>
      <c r="F1375" s="10">
        <f>VLOOKUP(B1375,home!$B$2:$E$405,3,FALSE)</f>
        <v>1.88</v>
      </c>
      <c r="G1375" s="10">
        <f>VLOOKUP(C1375,away!$B$2:$E$405,4,FALSE)</f>
        <v>0.56000000000000005</v>
      </c>
      <c r="H1375" s="10">
        <f>VLOOKUP(A1375,away!$A$2:$E$405,3,FALSE)</f>
        <v>1.2708333333333299</v>
      </c>
      <c r="I1375" s="10">
        <f>VLOOKUP(C1375,away!$B$2:$E$405,3,FALSE)</f>
        <v>0.56000000000000005</v>
      </c>
      <c r="J1375" s="10">
        <f>VLOOKUP(B1375,home!$B$2:$E$405,4,FALSE)</f>
        <v>1.57</v>
      </c>
      <c r="K1375" s="12">
        <f t="shared" si="1680"/>
        <v>1.4037333333333297</v>
      </c>
      <c r="L1375" s="12">
        <f t="shared" si="1681"/>
        <v>1.1173166666666638</v>
      </c>
      <c r="M1375" s="13">
        <f t="shared" si="1682"/>
        <v>8.0375168500284561E-2</v>
      </c>
      <c r="N1375" s="13">
        <f t="shared" si="1683"/>
        <v>0.1128253031961325</v>
      </c>
      <c r="O1375" s="13">
        <f t="shared" si="1684"/>
        <v>8.9804515351509392E-2</v>
      </c>
      <c r="P1375" s="13">
        <f t="shared" si="1685"/>
        <v>0.12606159168275846</v>
      </c>
      <c r="Q1375" s="13">
        <f t="shared" si="1686"/>
        <v>7.9188319469925342E-2</v>
      </c>
      <c r="R1375" s="13">
        <f t="shared" si="1687"/>
        <v>5.0170040872081864E-2</v>
      </c>
      <c r="S1375" s="13">
        <f t="shared" si="1688"/>
        <v>4.9429211764371789E-2</v>
      </c>
      <c r="T1375" s="13">
        <f t="shared" si="1689"/>
        <v>8.8478429149071863E-2</v>
      </c>
      <c r="U1375" s="13">
        <f t="shared" si="1690"/>
        <v>7.0425358706836874E-2</v>
      </c>
      <c r="V1375" s="13">
        <f t="shared" si="1691"/>
        <v>8.6139444238079229E-3</v>
      </c>
      <c r="W1375" s="13">
        <f t="shared" si="1692"/>
        <v>3.7053094550194295E-2</v>
      </c>
      <c r="X1375" s="13">
        <f t="shared" si="1693"/>
        <v>4.140004009250782E-2</v>
      </c>
      <c r="Y1375" s="13">
        <f t="shared" si="1694"/>
        <v>2.312847739801354E-2</v>
      </c>
      <c r="Z1375" s="13">
        <f t="shared" si="1695"/>
        <v>1.8685274277908268E-2</v>
      </c>
      <c r="AA1375" s="13">
        <f t="shared" si="1696"/>
        <v>2.6229142346375699E-2</v>
      </c>
      <c r="AB1375" s="13">
        <f t="shared" si="1697"/>
        <v>1.8409360708176181E-2</v>
      </c>
      <c r="AC1375" s="13">
        <f t="shared" si="1698"/>
        <v>8.4438978868843972E-4</v>
      </c>
      <c r="AD1375" s="13">
        <f t="shared" si="1699"/>
        <v>1.3003165980814824E-2</v>
      </c>
      <c r="AE1375" s="13">
        <f t="shared" si="1700"/>
        <v>1.452865406979738E-2</v>
      </c>
      <c r="AF1375" s="13">
        <f t="shared" si="1701"/>
        <v>8.1165536682095349E-3</v>
      </c>
      <c r="AG1375" s="13">
        <f t="shared" si="1702"/>
        <v>3.0229202297949874E-3</v>
      </c>
      <c r="AH1375" s="13">
        <f t="shared" si="1703"/>
        <v>5.2193420929862013E-3</v>
      </c>
      <c r="AI1375" s="13">
        <f t="shared" si="1704"/>
        <v>7.3265644739944789E-3</v>
      </c>
      <c r="AJ1375" s="13">
        <f t="shared" si="1705"/>
        <v>5.1422713854809132E-3</v>
      </c>
      <c r="AK1375" s="13">
        <f t="shared" si="1706"/>
        <v>2.4061259176152397E-3</v>
      </c>
      <c r="AL1375" s="13">
        <f t="shared" si="1707"/>
        <v>5.2974132558045417E-5</v>
      </c>
      <c r="AM1375" s="13">
        <f t="shared" si="1708"/>
        <v>3.6505955052271496E-3</v>
      </c>
      <c r="AN1375" s="13">
        <f t="shared" si="1709"/>
        <v>4.0788712012487047E-3</v>
      </c>
      <c r="AO1375" s="13">
        <f t="shared" si="1710"/>
        <v>2.2786953871709271E-3</v>
      </c>
      <c r="AP1375" s="13">
        <f t="shared" si="1711"/>
        <v>8.4867477811417455E-4</v>
      </c>
      <c r="AQ1375" s="13">
        <f t="shared" si="1712"/>
        <v>2.3705961854164986E-4</v>
      </c>
      <c r="AR1375" s="13">
        <f t="shared" si="1713"/>
        <v>1.1663315819056702E-3</v>
      </c>
      <c r="AS1375" s="13">
        <f t="shared" si="1714"/>
        <v>1.6372185192403822E-3</v>
      </c>
      <c r="AT1375" s="13">
        <f t="shared" si="1715"/>
        <v>1.1491091047041802E-3</v>
      </c>
      <c r="AU1375" s="13">
        <f t="shared" si="1716"/>
        <v>5.3768091797002553E-4</v>
      </c>
      <c r="AV1375" s="13">
        <f t="shared" si="1717"/>
        <v>1.8869015681294724E-4</v>
      </c>
      <c r="AW1375" s="13">
        <f t="shared" si="1718"/>
        <v>2.3079279310061043E-6</v>
      </c>
      <c r="AX1375" s="13">
        <f t="shared" si="1719"/>
        <v>8.5407709953402801E-4</v>
      </c>
      <c r="AY1375" s="13">
        <f t="shared" si="1720"/>
        <v>9.5427457792769275E-4</v>
      </c>
      <c r="AZ1375" s="13">
        <f t="shared" si="1721"/>
        <v>5.331134452474537E-4</v>
      </c>
      <c r="BA1375" s="13">
        <f t="shared" si="1722"/>
        <v>1.9855217919968868E-4</v>
      </c>
      <c r="BB1375" s="13">
        <f t="shared" si="1723"/>
        <v>5.5461414755699535E-5</v>
      </c>
      <c r="BC1375" s="13">
        <f t="shared" si="1724"/>
        <v>1.2393592612691105E-5</v>
      </c>
      <c r="BD1375" s="13">
        <f t="shared" si="1725"/>
        <v>2.1719361922048361E-4</v>
      </c>
      <c r="BE1375" s="13">
        <f t="shared" si="1726"/>
        <v>3.0488192308709944E-4</v>
      </c>
      <c r="BF1375" s="13">
        <f t="shared" si="1727"/>
        <v>2.1398645908406503E-4</v>
      </c>
      <c r="BG1375" s="13">
        <f t="shared" si="1728"/>
        <v>1.0012664183275689E-4</v>
      </c>
      <c r="BH1375" s="13">
        <f t="shared" si="1729"/>
        <v>3.5137776173842076E-5</v>
      </c>
      <c r="BI1375" s="13">
        <f t="shared" si="1730"/>
        <v>9.8648135348855579E-6</v>
      </c>
      <c r="BJ1375" s="14">
        <f t="shared" si="1731"/>
        <v>0.43444672660404188</v>
      </c>
      <c r="BK1375" s="14">
        <f t="shared" si="1732"/>
        <v>0.26633155487039689</v>
      </c>
      <c r="BL1375" s="14">
        <f t="shared" si="1733"/>
        <v>0.28069294336862305</v>
      </c>
      <c r="BM1375" s="14">
        <f t="shared" si="1734"/>
        <v>0.46077959339828128</v>
      </c>
      <c r="BN1375" s="14">
        <f t="shared" si="1735"/>
        <v>0.53842493907269218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1.3333333333333299</v>
      </c>
      <c r="F1376" s="10">
        <f>VLOOKUP(B1376,home!$B$2:$E$405,3,FALSE)</f>
        <v>0.56000000000000005</v>
      </c>
      <c r="G1376" s="10">
        <f>VLOOKUP(C1376,away!$B$2:$E$405,4,FALSE)</f>
        <v>0.94</v>
      </c>
      <c r="H1376" s="10">
        <f>VLOOKUP(A1376,away!$A$2:$E$405,3,FALSE)</f>
        <v>1.2708333333333299</v>
      </c>
      <c r="I1376" s="10">
        <f>VLOOKUP(C1376,away!$B$2:$E$405,3,FALSE)</f>
        <v>0.56000000000000005</v>
      </c>
      <c r="J1376" s="10">
        <f>VLOOKUP(B1376,home!$B$2:$E$405,4,FALSE)</f>
        <v>1.18</v>
      </c>
      <c r="K1376" s="12">
        <f t="shared" si="1680"/>
        <v>0.70186666666666486</v>
      </c>
      <c r="L1376" s="12">
        <f t="shared" si="1681"/>
        <v>0.83976666666666444</v>
      </c>
      <c r="M1376" s="13">
        <f t="shared" si="1682"/>
        <v>0.21403123143292452</v>
      </c>
      <c r="N1376" s="13">
        <f t="shared" si="1683"/>
        <v>0.15022138696838822</v>
      </c>
      <c r="O1376" s="13">
        <f t="shared" si="1684"/>
        <v>0.17973629378298842</v>
      </c>
      <c r="P1376" s="13">
        <f t="shared" si="1685"/>
        <v>0.12615091339648646</v>
      </c>
      <c r="Q1376" s="13">
        <f t="shared" si="1686"/>
        <v>5.271769206677291E-2</v>
      </c>
      <c r="R1376" s="13">
        <f t="shared" si="1687"/>
        <v>7.5468274154580253E-2</v>
      </c>
      <c r="S1376" s="13">
        <f t="shared" si="1688"/>
        <v>1.8588470528605024E-2</v>
      </c>
      <c r="T1376" s="13">
        <f t="shared" si="1689"/>
        <v>4.427056054127354E-2</v>
      </c>
      <c r="U1376" s="13">
        <f t="shared" si="1690"/>
        <v>5.2968666019961259E-2</v>
      </c>
      <c r="V1376" s="13">
        <f t="shared" si="1691"/>
        <v>1.2173470199382153E-3</v>
      </c>
      <c r="W1376" s="13">
        <f t="shared" si="1692"/>
        <v>1.2333596935088528E-2</v>
      </c>
      <c r="X1376" s="13">
        <f t="shared" si="1693"/>
        <v>1.0357343586189482E-2</v>
      </c>
      <c r="Y1376" s="13">
        <f t="shared" si="1694"/>
        <v>4.3488759494478488E-3</v>
      </c>
      <c r="Z1376" s="13">
        <f t="shared" si="1695"/>
        <v>2.112524700862595E-2</v>
      </c>
      <c r="AA1376" s="13">
        <f t="shared" si="1696"/>
        <v>1.4827106700454227E-2</v>
      </c>
      <c r="AB1376" s="13">
        <f t="shared" si="1697"/>
        <v>5.2033259780793909E-3</v>
      </c>
      <c r="AC1376" s="13">
        <f t="shared" si="1698"/>
        <v>4.4844342767630143E-5</v>
      </c>
      <c r="AD1376" s="13">
        <f t="shared" si="1699"/>
        <v>2.1641351422101948E-3</v>
      </c>
      <c r="AE1376" s="13">
        <f t="shared" si="1700"/>
        <v>1.8173685545900429E-3</v>
      </c>
      <c r="AF1376" s="13">
        <f t="shared" si="1701"/>
        <v>7.6308276659644723E-4</v>
      </c>
      <c r="AG1376" s="13">
        <f t="shared" si="1702"/>
        <v>2.1360382376515825E-4</v>
      </c>
      <c r="AH1376" s="13">
        <f t="shared" si="1703"/>
        <v>4.4350695657359336E-3</v>
      </c>
      <c r="AI1376" s="13">
        <f t="shared" si="1704"/>
        <v>3.1128274925378524E-3</v>
      </c>
      <c r="AJ1376" s="13">
        <f t="shared" si="1705"/>
        <v>1.0923949280479477E-3</v>
      </c>
      <c r="AK1376" s="13">
        <f t="shared" si="1706"/>
        <v>2.5557186227752809E-4</v>
      </c>
      <c r="AL1376" s="13">
        <f t="shared" si="1707"/>
        <v>1.0572578147455217E-6</v>
      </c>
      <c r="AM1376" s="13">
        <f t="shared" si="1708"/>
        <v>3.0378686369585172E-4</v>
      </c>
      <c r="AN1376" s="13">
        <f t="shared" si="1709"/>
        <v>2.5511008190298571E-4</v>
      </c>
      <c r="AO1376" s="13">
        <f t="shared" si="1710"/>
        <v>1.0711647155636505E-4</v>
      </c>
      <c r="AP1376" s="13">
        <f t="shared" si="1711"/>
        <v>2.9984280754661083E-5</v>
      </c>
      <c r="AQ1376" s="13">
        <f t="shared" si="1712"/>
        <v>6.2949498754347882E-6</v>
      </c>
      <c r="AR1376" s="13">
        <f t="shared" si="1713"/>
        <v>7.448847171305674E-4</v>
      </c>
      <c r="AS1376" s="13">
        <f t="shared" si="1714"/>
        <v>5.2280975346337291E-4</v>
      </c>
      <c r="AT1376" s="13">
        <f t="shared" si="1715"/>
        <v>1.834713694820792E-4</v>
      </c>
      <c r="AU1376" s="13">
        <f t="shared" si="1716"/>
        <v>4.292414617571833E-5</v>
      </c>
      <c r="AV1376" s="13">
        <f t="shared" si="1717"/>
        <v>7.5317568489660239E-6</v>
      </c>
      <c r="AW1376" s="13">
        <f t="shared" si="1718"/>
        <v>1.7309784149619273E-8</v>
      </c>
      <c r="AX1376" s="13">
        <f t="shared" si="1719"/>
        <v>3.5536312233221293E-5</v>
      </c>
      <c r="AY1376" s="13">
        <f t="shared" si="1720"/>
        <v>2.9842210469718056E-5</v>
      </c>
      <c r="AZ1376" s="13">
        <f t="shared" si="1721"/>
        <v>1.2530246806060085E-5</v>
      </c>
      <c r="BA1376" s="13">
        <f t="shared" si="1722"/>
        <v>3.5074945309452317E-6</v>
      </c>
      <c r="BB1376" s="13">
        <f t="shared" si="1723"/>
        <v>7.363692476508581E-7</v>
      </c>
      <c r="BC1376" s="13">
        <f t="shared" si="1724"/>
        <v>1.2367566970712017E-7</v>
      </c>
      <c r="BD1376" s="13">
        <f t="shared" si="1725"/>
        <v>1.0425489265927961E-4</v>
      </c>
      <c r="BE1376" s="13">
        <f t="shared" si="1726"/>
        <v>7.3173033994459522E-5</v>
      </c>
      <c r="BF1376" s="13">
        <f t="shared" si="1727"/>
        <v>2.5678856729788929E-5</v>
      </c>
      <c r="BG1376" s="13">
        <f t="shared" si="1728"/>
        <v>6.0077111922492708E-6</v>
      </c>
      <c r="BH1376" s="13">
        <f t="shared" si="1729"/>
        <v>1.0541530572000026E-6</v>
      </c>
      <c r="BI1376" s="13">
        <f t="shared" si="1730"/>
        <v>1.4797497848268802E-7</v>
      </c>
      <c r="BJ1376" s="14">
        <f t="shared" si="1731"/>
        <v>0.27999221529106494</v>
      </c>
      <c r="BK1376" s="14">
        <f t="shared" si="1732"/>
        <v>0.36006370618900629</v>
      </c>
      <c r="BL1376" s="14">
        <f t="shared" si="1733"/>
        <v>0.338811468850375</v>
      </c>
      <c r="BM1376" s="14">
        <f t="shared" si="1734"/>
        <v>0.20163702063624594</v>
      </c>
      <c r="BN1376" s="14">
        <f t="shared" si="1735"/>
        <v>0.79832579180214069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1.3333333333333299</v>
      </c>
      <c r="F1377" s="10">
        <f>VLOOKUP(B1377,home!$B$2:$E$405,3,FALSE)</f>
        <v>1.31</v>
      </c>
      <c r="G1377" s="10">
        <f>VLOOKUP(C1377,away!$B$2:$E$405,4,FALSE)</f>
        <v>0.75</v>
      </c>
      <c r="H1377" s="10">
        <f>VLOOKUP(A1377,away!$A$2:$E$405,3,FALSE)</f>
        <v>1.2708333333333299</v>
      </c>
      <c r="I1377" s="10">
        <f>VLOOKUP(C1377,away!$B$2:$E$405,3,FALSE)</f>
        <v>1.1299999999999999</v>
      </c>
      <c r="J1377" s="10">
        <f>VLOOKUP(B1377,home!$B$2:$E$405,4,FALSE)</f>
        <v>0.98</v>
      </c>
      <c r="K1377" s="12">
        <f t="shared" si="1680"/>
        <v>1.3099999999999967</v>
      </c>
      <c r="L1377" s="12">
        <f t="shared" si="1681"/>
        <v>1.4073208333333294</v>
      </c>
      <c r="M1377" s="13">
        <f t="shared" si="1682"/>
        <v>6.6051480506237964E-2</v>
      </c>
      <c r="N1377" s="13">
        <f t="shared" si="1683"/>
        <v>8.6527439463171499E-2</v>
      </c>
      <c r="O1377" s="13">
        <f t="shared" si="1684"/>
        <v>9.2955624588938968E-2</v>
      </c>
      <c r="P1377" s="13">
        <f t="shared" si="1685"/>
        <v>0.12177186821150972</v>
      </c>
      <c r="Q1377" s="13">
        <f t="shared" si="1686"/>
        <v>5.6675472848377199E-2</v>
      </c>
      <c r="R1377" s="13">
        <f t="shared" si="1687"/>
        <v>6.5409193529762863E-2</v>
      </c>
      <c r="S1377" s="13">
        <f t="shared" si="1688"/>
        <v>5.6124358508212749E-2</v>
      </c>
      <c r="T1377" s="13">
        <f t="shared" si="1689"/>
        <v>7.9760573678538671E-2</v>
      </c>
      <c r="U1377" s="13">
        <f t="shared" si="1690"/>
        <v>8.5686043523989133E-2</v>
      </c>
      <c r="V1377" s="13">
        <f t="shared" si="1691"/>
        <v>1.1496702496862223E-2</v>
      </c>
      <c r="W1377" s="13">
        <f t="shared" si="1692"/>
        <v>2.4748289810457989E-2</v>
      </c>
      <c r="X1377" s="13">
        <f t="shared" si="1693"/>
        <v>3.482878383962848E-2</v>
      </c>
      <c r="Y1377" s="13">
        <f t="shared" si="1694"/>
        <v>2.4507636548586179E-2</v>
      </c>
      <c r="Z1377" s="13">
        <f t="shared" si="1695"/>
        <v>3.0683906915322304E-2</v>
      </c>
      <c r="AA1377" s="13">
        <f t="shared" si="1696"/>
        <v>4.0195918059072112E-2</v>
      </c>
      <c r="AB1377" s="13">
        <f t="shared" si="1697"/>
        <v>2.6328326328692173E-2</v>
      </c>
      <c r="AC1377" s="13">
        <f t="shared" si="1698"/>
        <v>1.3247005693371877E-3</v>
      </c>
      <c r="AD1377" s="13">
        <f t="shared" si="1699"/>
        <v>8.1050649129249669E-3</v>
      </c>
      <c r="AE1377" s="13">
        <f t="shared" si="1700"/>
        <v>1.1406426707478294E-2</v>
      </c>
      <c r="AF1377" s="13">
        <f t="shared" si="1701"/>
        <v>8.0262509696619501E-3</v>
      </c>
      <c r="AG1377" s="13">
        <f t="shared" si="1702"/>
        <v>3.7651700677223672E-3</v>
      </c>
      <c r="AH1377" s="13">
        <f t="shared" si="1703"/>
        <v>1.0795525362498426E-2</v>
      </c>
      <c r="AI1377" s="13">
        <f t="shared" si="1704"/>
        <v>1.41421382248729E-2</v>
      </c>
      <c r="AJ1377" s="13">
        <f t="shared" si="1705"/>
        <v>9.2631005372917265E-3</v>
      </c>
      <c r="AK1377" s="13">
        <f t="shared" si="1706"/>
        <v>4.044887234617379E-3</v>
      </c>
      <c r="AL1377" s="13">
        <f t="shared" si="1707"/>
        <v>9.7688204359813228E-5</v>
      </c>
      <c r="AM1377" s="13">
        <f t="shared" si="1708"/>
        <v>2.1235270071863349E-3</v>
      </c>
      <c r="AN1377" s="13">
        <f t="shared" si="1709"/>
        <v>2.9884837973593041E-3</v>
      </c>
      <c r="AO1377" s="13">
        <f t="shared" si="1710"/>
        <v>2.1028777540514246E-3</v>
      </c>
      <c r="AP1377" s="13">
        <f t="shared" si="1711"/>
        <v>9.8647455774325717E-4</v>
      </c>
      <c r="AQ1377" s="13">
        <f t="shared" si="1712"/>
        <v>3.4707154916634213E-4</v>
      </c>
      <c r="AR1377" s="13">
        <f t="shared" si="1713"/>
        <v>3.0385535498844746E-3</v>
      </c>
      <c r="AS1377" s="13">
        <f t="shared" si="1714"/>
        <v>3.9805051503486516E-3</v>
      </c>
      <c r="AT1377" s="13">
        <f t="shared" si="1715"/>
        <v>2.6072308734783607E-3</v>
      </c>
      <c r="AU1377" s="13">
        <f t="shared" si="1716"/>
        <v>1.1384908147522149E-3</v>
      </c>
      <c r="AV1377" s="13">
        <f t="shared" si="1717"/>
        <v>3.7285574183134929E-4</v>
      </c>
      <c r="AW1377" s="13">
        <f t="shared" si="1718"/>
        <v>5.0026951435583279E-6</v>
      </c>
      <c r="AX1377" s="13">
        <f t="shared" si="1719"/>
        <v>4.6363672990234816E-4</v>
      </c>
      <c r="AY1377" s="13">
        <f t="shared" si="1720"/>
        <v>6.5248562909011243E-4</v>
      </c>
      <c r="AZ1377" s="13">
        <f t="shared" si="1721"/>
        <v>4.5912830963455942E-4</v>
      </c>
      <c r="BA1377" s="13">
        <f t="shared" si="1722"/>
        <v>2.153802784406104E-4</v>
      </c>
      <c r="BB1377" s="13">
        <f t="shared" si="1723"/>
        <v>7.5777288234651089E-5</v>
      </c>
      <c r="BC1377" s="13">
        <f t="shared" si="1724"/>
        <v>2.1328591285225812E-5</v>
      </c>
      <c r="BD1377" s="13">
        <f t="shared" si="1725"/>
        <v>7.1270328565856069E-4</v>
      </c>
      <c r="BE1377" s="13">
        <f t="shared" si="1726"/>
        <v>9.3364130421271202E-4</v>
      </c>
      <c r="BF1377" s="13">
        <f t="shared" si="1727"/>
        <v>6.1153505425932486E-4</v>
      </c>
      <c r="BG1377" s="13">
        <f t="shared" si="1728"/>
        <v>2.6703697369323797E-4</v>
      </c>
      <c r="BH1377" s="13">
        <f t="shared" si="1729"/>
        <v>8.7454608884535178E-5</v>
      </c>
      <c r="BI1377" s="13">
        <f t="shared" si="1730"/>
        <v>2.2913107527748149E-5</v>
      </c>
      <c r="BJ1377" s="14">
        <f t="shared" si="1731"/>
        <v>0.34878728033864176</v>
      </c>
      <c r="BK1377" s="14">
        <f t="shared" si="1732"/>
        <v>0.25751928412560976</v>
      </c>
      <c r="BL1377" s="14">
        <f t="shared" si="1733"/>
        <v>0.36259367785426683</v>
      </c>
      <c r="BM1377" s="14">
        <f t="shared" si="1734"/>
        <v>0.50954558715189602</v>
      </c>
      <c r="BN1377" s="14">
        <f t="shared" si="1735"/>
        <v>0.48939107914799823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1.3333333333333299</v>
      </c>
      <c r="F1378" s="10">
        <f>VLOOKUP(B1378,home!$B$2:$E$405,3,FALSE)</f>
        <v>0.19</v>
      </c>
      <c r="G1378" s="10">
        <f>VLOOKUP(C1378,away!$B$2:$E$405,4,FALSE)</f>
        <v>1.31</v>
      </c>
      <c r="H1378" s="10">
        <f>VLOOKUP(A1378,away!$A$2:$E$405,3,FALSE)</f>
        <v>1.2708333333333299</v>
      </c>
      <c r="I1378" s="10">
        <f>VLOOKUP(C1378,away!$B$2:$E$405,3,FALSE)</f>
        <v>0.75</v>
      </c>
      <c r="J1378" s="10">
        <f>VLOOKUP(B1378,home!$B$2:$E$405,4,FALSE)</f>
        <v>1.18</v>
      </c>
      <c r="K1378" s="12">
        <f t="shared" si="1680"/>
        <v>0.33186666666666581</v>
      </c>
      <c r="L1378" s="12">
        <f t="shared" si="1681"/>
        <v>1.124687499999997</v>
      </c>
      <c r="M1378" s="13">
        <f t="shared" si="1682"/>
        <v>0.23303790257120613</v>
      </c>
      <c r="N1378" s="13">
        <f t="shared" si="1683"/>
        <v>7.7337511933297395E-2</v>
      </c>
      <c r="O1378" s="13">
        <f t="shared" si="1684"/>
        <v>0.26209481604805268</v>
      </c>
      <c r="P1378" s="13">
        <f t="shared" si="1685"/>
        <v>8.6980532952480177E-2</v>
      </c>
      <c r="Q1378" s="13">
        <f t="shared" si="1686"/>
        <v>1.2832871146798446E-2</v>
      </c>
      <c r="R1378" s="13">
        <f t="shared" si="1687"/>
        <v>0.14738738171202173</v>
      </c>
      <c r="S1378" s="13">
        <f t="shared" si="1688"/>
        <v>8.1162903429258387E-3</v>
      </c>
      <c r="T1378" s="13">
        <f t="shared" si="1689"/>
        <v>1.4432969767914838E-2</v>
      </c>
      <c r="U1378" s="13">
        <f t="shared" si="1690"/>
        <v>4.8912959077496154E-2</v>
      </c>
      <c r="V1378" s="13">
        <f t="shared" si="1691"/>
        <v>3.3659725250967002E-4</v>
      </c>
      <c r="W1378" s="13">
        <f t="shared" si="1692"/>
        <v>1.4196007237502776E-3</v>
      </c>
      <c r="X1378" s="13">
        <f t="shared" si="1693"/>
        <v>1.5966071889928859E-3</v>
      </c>
      <c r="Y1378" s="13">
        <f t="shared" si="1694"/>
        <v>8.9784207393521585E-4</v>
      </c>
      <c r="Z1378" s="13">
        <f t="shared" si="1695"/>
        <v>5.5254915289746319E-2</v>
      </c>
      <c r="AA1378" s="13">
        <f t="shared" si="1696"/>
        <v>1.8337264554157098E-2</v>
      </c>
      <c r="AB1378" s="13">
        <f t="shared" si="1697"/>
        <v>3.0427634316864591E-3</v>
      </c>
      <c r="AC1378" s="13">
        <f t="shared" si="1698"/>
        <v>7.8521047677763978E-6</v>
      </c>
      <c r="AD1378" s="13">
        <f t="shared" si="1699"/>
        <v>1.1777954004714772E-4</v>
      </c>
      <c r="AE1378" s="13">
        <f t="shared" si="1700"/>
        <v>1.3246517644677609E-4</v>
      </c>
      <c r="AF1378" s="13">
        <f t="shared" si="1701"/>
        <v>7.4490964067491555E-5</v>
      </c>
      <c r="AG1378" s="13">
        <f t="shared" si="1702"/>
        <v>2.7926352049885551E-5</v>
      </c>
      <c r="AH1378" s="13">
        <f t="shared" si="1703"/>
        <v>1.5536128134984109E-2</v>
      </c>
      <c r="AI1378" s="13">
        <f t="shared" si="1704"/>
        <v>5.155923057063379E-3</v>
      </c>
      <c r="AJ1378" s="13">
        <f t="shared" si="1705"/>
        <v>8.5553949926871426E-4</v>
      </c>
      <c r="AK1378" s="13">
        <f t="shared" si="1706"/>
        <v>9.4641680607992183E-5</v>
      </c>
      <c r="AL1378" s="13">
        <f t="shared" si="1707"/>
        <v>1.1723075945402717E-7</v>
      </c>
      <c r="AM1378" s="13">
        <f t="shared" si="1708"/>
        <v>7.8174206713960006E-6</v>
      </c>
      <c r="AN1378" s="13">
        <f t="shared" si="1709"/>
        <v>8.7921553113606654E-6</v>
      </c>
      <c r="AO1378" s="13">
        <f t="shared" si="1710"/>
        <v>4.9442135883729611E-6</v>
      </c>
      <c r="AP1378" s="13">
        <f t="shared" si="1711"/>
        <v>1.8535650733910662E-6</v>
      </c>
      <c r="AQ1378" s="13">
        <f t="shared" si="1712"/>
        <v>5.2117036711987756E-7</v>
      </c>
      <c r="AR1378" s="13">
        <f t="shared" si="1713"/>
        <v>3.4946578223629793E-3</v>
      </c>
      <c r="AS1378" s="13">
        <f t="shared" si="1714"/>
        <v>1.159760442648191E-3</v>
      </c>
      <c r="AT1378" s="13">
        <f t="shared" si="1715"/>
        <v>1.9244291611675594E-4</v>
      </c>
      <c r="AU1378" s="13">
        <f t="shared" si="1716"/>
        <v>2.1288463031760188E-5</v>
      </c>
      <c r="AV1378" s="13">
        <f t="shared" si="1717"/>
        <v>1.766232816201699E-6</v>
      </c>
      <c r="AW1378" s="13">
        <f t="shared" si="1718"/>
        <v>1.2154429509856211E-9</v>
      </c>
      <c r="AX1378" s="13">
        <f t="shared" si="1719"/>
        <v>4.323902233578795E-7</v>
      </c>
      <c r="AY1378" s="13">
        <f t="shared" si="1720"/>
        <v>4.8630387933281375E-7</v>
      </c>
      <c r="AZ1378" s="13">
        <f t="shared" si="1721"/>
        <v>2.7346994714356128E-7</v>
      </c>
      <c r="BA1378" s="13">
        <f t="shared" si="1722"/>
        <v>1.0252274372600772E-7</v>
      </c>
      <c r="BB1378" s="13">
        <f t="shared" si="1723"/>
        <v>2.8826512083586016E-8</v>
      </c>
      <c r="BC1378" s="13">
        <f t="shared" si="1724"/>
        <v>6.4841635618016137E-9</v>
      </c>
      <c r="BD1378" s="13">
        <f t="shared" si="1725"/>
        <v>6.5506632826480829E-4</v>
      </c>
      <c r="BE1378" s="13">
        <f t="shared" si="1726"/>
        <v>2.1739467880681378E-4</v>
      </c>
      <c r="BF1378" s="13">
        <f t="shared" si="1727"/>
        <v>3.6073023703343865E-5</v>
      </c>
      <c r="BG1378" s="13">
        <f t="shared" si="1728"/>
        <v>3.9904780443387841E-6</v>
      </c>
      <c r="BH1378" s="13">
        <f t="shared" si="1729"/>
        <v>3.3107666174530692E-7</v>
      </c>
      <c r="BI1378" s="13">
        <f t="shared" si="1730"/>
        <v>2.1974661628908455E-8</v>
      </c>
      <c r="BJ1378" s="14">
        <f t="shared" si="1731"/>
        <v>0.1088953233897812</v>
      </c>
      <c r="BK1378" s="14">
        <f t="shared" si="1732"/>
        <v>0.32847977875852835</v>
      </c>
      <c r="BL1378" s="14">
        <f t="shared" si="1733"/>
        <v>0.50720021063245702</v>
      </c>
      <c r="BM1378" s="14">
        <f t="shared" si="1734"/>
        <v>0.18015872661821991</v>
      </c>
      <c r="BN1378" s="14">
        <f t="shared" si="1735"/>
        <v>0.81967101636385653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1.3333333333333299</v>
      </c>
      <c r="F1379" s="10">
        <f>VLOOKUP(B1379,home!$B$2:$E$405,3,FALSE)</f>
        <v>1.69</v>
      </c>
      <c r="G1379" s="10">
        <f>VLOOKUP(C1379,away!$B$2:$E$405,4,FALSE)</f>
        <v>1.1299999999999999</v>
      </c>
      <c r="H1379" s="10">
        <f>VLOOKUP(A1379,away!$A$2:$E$405,3,FALSE)</f>
        <v>1.2708333333333299</v>
      </c>
      <c r="I1379" s="10">
        <f>VLOOKUP(C1379,away!$B$2:$E$405,3,FALSE)</f>
        <v>1.1299999999999999</v>
      </c>
      <c r="J1379" s="10">
        <f>VLOOKUP(B1379,home!$B$2:$E$405,4,FALSE)</f>
        <v>0.98</v>
      </c>
      <c r="K1379" s="12">
        <f t="shared" si="1680"/>
        <v>2.5462666666666598</v>
      </c>
      <c r="L1379" s="12">
        <f t="shared" si="1681"/>
        <v>1.4073208333333294</v>
      </c>
      <c r="M1379" s="13">
        <f t="shared" si="1682"/>
        <v>1.9185749290240587E-2</v>
      </c>
      <c r="N1379" s="13">
        <f t="shared" si="1683"/>
        <v>4.8852033892763123E-2</v>
      </c>
      <c r="O1379" s="13">
        <f t="shared" si="1684"/>
        <v>2.7000504679265715E-2</v>
      </c>
      <c r="P1379" s="13">
        <f t="shared" si="1685"/>
        <v>6.8750485047991444E-2</v>
      </c>
      <c r="Q1379" s="13">
        <f t="shared" si="1686"/>
        <v>6.2195152750006338E-2</v>
      </c>
      <c r="R1379" s="13">
        <f t="shared" si="1687"/>
        <v>1.8999186372822347E-2</v>
      </c>
      <c r="S1379" s="13">
        <f t="shared" si="1688"/>
        <v>6.1590364843587868E-2</v>
      </c>
      <c r="T1379" s="13">
        <f t="shared" si="1689"/>
        <v>8.7528534197432631E-2</v>
      </c>
      <c r="U1379" s="13">
        <f t="shared" si="1690"/>
        <v>4.8376994954904974E-2</v>
      </c>
      <c r="V1379" s="13">
        <f t="shared" si="1691"/>
        <v>2.4522642609031389E-2</v>
      </c>
      <c r="W1379" s="13">
        <f t="shared" si="1692"/>
        <v>5.2788481425194128E-2</v>
      </c>
      <c r="X1379" s="13">
        <f t="shared" si="1693"/>
        <v>7.4290329669705182E-2</v>
      </c>
      <c r="Y1379" s="13">
        <f t="shared" si="1694"/>
        <v>5.2275164329688636E-2</v>
      </c>
      <c r="Z1379" s="13">
        <f t="shared" si="1695"/>
        <v>8.9126502662851964E-3</v>
      </c>
      <c r="AA1379" s="13">
        <f t="shared" si="1696"/>
        <v>2.2693984284699719E-2</v>
      </c>
      <c r="AB1379" s="13">
        <f t="shared" si="1697"/>
        <v>2.8892467858993964E-2</v>
      </c>
      <c r="AC1379" s="13">
        <f t="shared" si="1698"/>
        <v>5.4921739976265156E-3</v>
      </c>
      <c r="AD1379" s="13">
        <f t="shared" si="1699"/>
        <v>3.3603387659230995E-2</v>
      </c>
      <c r="AE1379" s="13">
        <f t="shared" si="1700"/>
        <v>4.7290747523411877E-2</v>
      </c>
      <c r="AF1379" s="13">
        <f t="shared" si="1701"/>
        <v>3.3276627106802049E-2</v>
      </c>
      <c r="AG1379" s="13">
        <f t="shared" si="1702"/>
        <v>1.5610296863489045E-2</v>
      </c>
      <c r="AH1379" s="13">
        <f t="shared" si="1703"/>
        <v>3.1357395999892508E-3</v>
      </c>
      <c r="AI1379" s="13">
        <f t="shared" si="1704"/>
        <v>7.9844292187992733E-3</v>
      </c>
      <c r="AJ1379" s="13">
        <f t="shared" si="1705"/>
        <v>1.0165242986093956E-2</v>
      </c>
      <c r="AK1379" s="13">
        <f t="shared" si="1706"/>
        <v>8.6278064580193672E-3</v>
      </c>
      <c r="AL1379" s="13">
        <f t="shared" si="1707"/>
        <v>7.8722935569029142E-4</v>
      </c>
      <c r="AM1379" s="13">
        <f t="shared" si="1708"/>
        <v>1.711263717675553E-2</v>
      </c>
      <c r="AN1379" s="13">
        <f t="shared" si="1709"/>
        <v>2.4082970812122507E-2</v>
      </c>
      <c r="AO1379" s="13">
        <f t="shared" si="1710"/>
        <v>1.6946233276229249E-2</v>
      </c>
      <c r="AP1379" s="13">
        <f t="shared" si="1711"/>
        <v>7.9495957120546499E-3</v>
      </c>
      <c r="AQ1379" s="13">
        <f t="shared" si="1712"/>
        <v>2.7969079155379536E-3</v>
      </c>
      <c r="AR1379" s="13">
        <f t="shared" si="1713"/>
        <v>8.8259833339463846E-4</v>
      </c>
      <c r="AS1379" s="13">
        <f t="shared" si="1714"/>
        <v>2.2473307163783152E-3</v>
      </c>
      <c r="AT1379" s="13">
        <f t="shared" si="1715"/>
        <v>2.8611516460451051E-3</v>
      </c>
      <c r="AU1379" s="13">
        <f t="shared" si="1716"/>
        <v>2.4284183548676989E-3</v>
      </c>
      <c r="AV1379" s="13">
        <f t="shared" si="1717"/>
        <v>1.545850177430278E-3</v>
      </c>
      <c r="AW1379" s="13">
        <f t="shared" si="1718"/>
        <v>7.8360244292906097E-5</v>
      </c>
      <c r="AX1379" s="13">
        <f t="shared" si="1719"/>
        <v>7.2622229369888724E-3</v>
      </c>
      <c r="AY1379" s="13">
        <f t="shared" si="1720"/>
        <v>1.0220277635535598E-2</v>
      </c>
      <c r="AZ1379" s="13">
        <f t="shared" si="1721"/>
        <v>7.1916048194699753E-3</v>
      </c>
      <c r="BA1379" s="13">
        <f t="shared" si="1722"/>
        <v>3.3736317625134918E-3</v>
      </c>
      <c r="BB1379" s="13">
        <f t="shared" si="1723"/>
        <v>1.1869455658450692E-3</v>
      </c>
      <c r="BC1379" s="13">
        <f t="shared" si="1724"/>
        <v>3.3408264456927651E-4</v>
      </c>
      <c r="BD1379" s="13">
        <f t="shared" si="1725"/>
        <v>2.0701650367525832E-4</v>
      </c>
      <c r="BE1379" s="13">
        <f t="shared" si="1726"/>
        <v>5.2711922275818629E-4</v>
      </c>
      <c r="BF1379" s="13">
        <f t="shared" si="1727"/>
        <v>6.7109305313420395E-4</v>
      </c>
      <c r="BG1379" s="13">
        <f t="shared" si="1728"/>
        <v>5.6959395714239363E-4</v>
      </c>
      <c r="BH1379" s="13">
        <f t="shared" si="1729"/>
        <v>3.6258452665160888E-4</v>
      </c>
      <c r="BI1379" s="13">
        <f t="shared" si="1730"/>
        <v>1.8464737881242009E-4</v>
      </c>
      <c r="BJ1379" s="14">
        <f t="shared" si="1731"/>
        <v>0.6061678656753462</v>
      </c>
      <c r="BK1379" s="14">
        <f t="shared" si="1732"/>
        <v>0.1905489227797037</v>
      </c>
      <c r="BL1379" s="14">
        <f t="shared" si="1733"/>
        <v>0.18836376028387866</v>
      </c>
      <c r="BM1379" s="14">
        <f t="shared" si="1734"/>
        <v>0.73886816958088142</v>
      </c>
      <c r="BN1379" s="14">
        <f t="shared" si="1735"/>
        <v>0.24498311203308956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1.3333333333333299</v>
      </c>
      <c r="F1380" s="10">
        <f>VLOOKUP(B1380,home!$B$2:$E$405,3,FALSE)</f>
        <v>0.38</v>
      </c>
      <c r="G1380" s="10">
        <f>VLOOKUP(C1380,away!$B$2:$E$405,4,FALSE)</f>
        <v>0.75</v>
      </c>
      <c r="H1380" s="10">
        <f>VLOOKUP(A1380,away!$A$2:$E$405,3,FALSE)</f>
        <v>1.2708333333333299</v>
      </c>
      <c r="I1380" s="10">
        <f>VLOOKUP(C1380,away!$B$2:$E$405,3,FALSE)</f>
        <v>2.06</v>
      </c>
      <c r="J1380" s="10">
        <f>VLOOKUP(B1380,home!$B$2:$E$405,4,FALSE)</f>
        <v>0.59</v>
      </c>
      <c r="K1380" s="12">
        <f t="shared" si="1680"/>
        <v>0.37999999999999901</v>
      </c>
      <c r="L1380" s="12">
        <f t="shared" si="1681"/>
        <v>1.5445708333333292</v>
      </c>
      <c r="M1380" s="13">
        <f t="shared" si="1682"/>
        <v>0.14593837530445983</v>
      </c>
      <c r="N1380" s="13">
        <f t="shared" si="1683"/>
        <v>5.5456582615694576E-2</v>
      </c>
      <c r="O1380" s="13">
        <f t="shared" si="1684"/>
        <v>0.22541215795932165</v>
      </c>
      <c r="P1380" s="13">
        <f t="shared" si="1685"/>
        <v>8.5656620024541982E-2</v>
      </c>
      <c r="Q1380" s="13">
        <f t="shared" si="1686"/>
        <v>1.0536750696981944E-2</v>
      </c>
      <c r="R1380" s="13">
        <f t="shared" si="1687"/>
        <v>0.17408252233134677</v>
      </c>
      <c r="S1380" s="13">
        <f t="shared" si="1688"/>
        <v>1.2568758112323171E-2</v>
      </c>
      <c r="T1380" s="13">
        <f t="shared" si="1689"/>
        <v>1.6274757804662938E-2</v>
      </c>
      <c r="U1380" s="13">
        <f t="shared" si="1690"/>
        <v>6.6151358485911596E-2</v>
      </c>
      <c r="V1380" s="13">
        <f t="shared" si="1691"/>
        <v>8.1967423697511981E-4</v>
      </c>
      <c r="W1380" s="13">
        <f t="shared" si="1692"/>
        <v>1.3346550882843762E-3</v>
      </c>
      <c r="X1380" s="13">
        <f t="shared" si="1693"/>
        <v>2.0614693219239669E-3</v>
      </c>
      <c r="Y1380" s="13">
        <f t="shared" si="1694"/>
        <v>1.5920426942275978E-3</v>
      </c>
      <c r="Z1380" s="13">
        <f t="shared" si="1695"/>
        <v>8.9627595528698728E-2</v>
      </c>
      <c r="AA1380" s="13">
        <f t="shared" si="1696"/>
        <v>3.4058486300905425E-2</v>
      </c>
      <c r="AB1380" s="13">
        <f t="shared" si="1697"/>
        <v>6.4711123971720142E-3</v>
      </c>
      <c r="AC1380" s="13">
        <f t="shared" si="1698"/>
        <v>3.0068566832579806E-5</v>
      </c>
      <c r="AD1380" s="13">
        <f t="shared" si="1699"/>
        <v>1.2679223338701539E-4</v>
      </c>
      <c r="AE1380" s="13">
        <f t="shared" si="1700"/>
        <v>1.9583958558277629E-4</v>
      </c>
      <c r="AF1380" s="13">
        <f t="shared" si="1701"/>
        <v>1.5124405595162135E-4</v>
      </c>
      <c r="AG1380" s="13">
        <f t="shared" si="1702"/>
        <v>7.7869052512636162E-5</v>
      </c>
      <c r="AH1380" s="13">
        <f t="shared" si="1703"/>
        <v>3.4609042478856197E-2</v>
      </c>
      <c r="AI1380" s="13">
        <f t="shared" si="1704"/>
        <v>1.3151436141965319E-2</v>
      </c>
      <c r="AJ1380" s="13">
        <f t="shared" si="1705"/>
        <v>2.4987728669734043E-3</v>
      </c>
      <c r="AK1380" s="13">
        <f t="shared" si="1706"/>
        <v>3.1651122981663041E-4</v>
      </c>
      <c r="AL1380" s="13">
        <f t="shared" si="1707"/>
        <v>7.0593407621199534E-7</v>
      </c>
      <c r="AM1380" s="13">
        <f t="shared" si="1708"/>
        <v>9.6362097374131439E-6</v>
      </c>
      <c r="AN1380" s="13">
        <f t="shared" si="1709"/>
        <v>1.488380850429096E-5</v>
      </c>
      <c r="AO1380" s="13">
        <f t="shared" si="1710"/>
        <v>1.1494548252323193E-5</v>
      </c>
      <c r="AP1380" s="13">
        <f t="shared" si="1711"/>
        <v>5.9180479909603326E-6</v>
      </c>
      <c r="AQ1380" s="13">
        <f t="shared" si="1712"/>
        <v>2.2852110792760593E-6</v>
      </c>
      <c r="AR1380" s="13">
        <f t="shared" si="1713"/>
        <v>1.0691223516487092E-2</v>
      </c>
      <c r="AS1380" s="13">
        <f t="shared" si="1714"/>
        <v>4.0626649362650842E-3</v>
      </c>
      <c r="AT1380" s="13">
        <f t="shared" si="1715"/>
        <v>7.7190633789036406E-4</v>
      </c>
      <c r="AU1380" s="13">
        <f t="shared" si="1716"/>
        <v>9.7774802799445874E-5</v>
      </c>
      <c r="AV1380" s="13">
        <f t="shared" si="1717"/>
        <v>9.2886062659473315E-6</v>
      </c>
      <c r="AW1380" s="13">
        <f t="shared" si="1718"/>
        <v>1.1509410279494397E-8</v>
      </c>
      <c r="AX1380" s="13">
        <f t="shared" si="1719"/>
        <v>6.1029328336949747E-7</v>
      </c>
      <c r="AY1380" s="13">
        <f t="shared" si="1720"/>
        <v>9.426412052717583E-7</v>
      </c>
      <c r="AZ1380" s="13">
        <f t="shared" si="1721"/>
        <v>7.2798805598046693E-7</v>
      </c>
      <c r="BA1380" s="13">
        <f t="shared" si="1722"/>
        <v>3.7480970609415343E-7</v>
      </c>
      <c r="BB1380" s="13">
        <f t="shared" si="1723"/>
        <v>1.447300350208167E-7</v>
      </c>
      <c r="BC1380" s="13">
        <f t="shared" si="1724"/>
        <v>4.4709158160092917E-8</v>
      </c>
      <c r="BD1380" s="13">
        <f t="shared" si="1725"/>
        <v>2.752225336035561E-3</v>
      </c>
      <c r="BE1380" s="13">
        <f t="shared" si="1726"/>
        <v>1.0458456276935101E-3</v>
      </c>
      <c r="BF1380" s="13">
        <f t="shared" si="1727"/>
        <v>1.9871066926176645E-4</v>
      </c>
      <c r="BG1380" s="13">
        <f t="shared" si="1728"/>
        <v>2.5170018106490355E-5</v>
      </c>
      <c r="BH1380" s="13">
        <f t="shared" si="1729"/>
        <v>2.391151720116577E-6</v>
      </c>
      <c r="BI1380" s="13">
        <f t="shared" si="1730"/>
        <v>1.8172753072885937E-7</v>
      </c>
      <c r="BJ1380" s="14">
        <f t="shared" si="1731"/>
        <v>8.7855066146217603E-2</v>
      </c>
      <c r="BK1380" s="14">
        <f t="shared" si="1732"/>
        <v>0.24501514482041414</v>
      </c>
      <c r="BL1380" s="14">
        <f t="shared" si="1733"/>
        <v>0.57640878292232522</v>
      </c>
      <c r="BM1380" s="14">
        <f t="shared" si="1734"/>
        <v>0.30182264935351383</v>
      </c>
      <c r="BN1380" s="14">
        <f t="shared" si="1735"/>
        <v>0.69708300893234676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1.3333333333333299</v>
      </c>
      <c r="F1381" s="10">
        <f>VLOOKUP(B1381,home!$B$2:$E$405,3,FALSE)</f>
        <v>0.56000000000000005</v>
      </c>
      <c r="G1381" s="10">
        <f>VLOOKUP(C1381,away!$B$2:$E$405,4,FALSE)</f>
        <v>0.94</v>
      </c>
      <c r="H1381" s="10">
        <f>VLOOKUP(A1381,away!$A$2:$E$405,3,FALSE)</f>
        <v>1.2708333333333299</v>
      </c>
      <c r="I1381" s="10">
        <f>VLOOKUP(C1381,away!$B$2:$E$405,3,FALSE)</f>
        <v>0.56000000000000005</v>
      </c>
      <c r="J1381" s="10">
        <f>VLOOKUP(B1381,home!$B$2:$E$405,4,FALSE)</f>
        <v>1.57</v>
      </c>
      <c r="K1381" s="12">
        <f t="shared" si="1680"/>
        <v>0.70186666666666486</v>
      </c>
      <c r="L1381" s="12">
        <f t="shared" si="1681"/>
        <v>1.1173166666666638</v>
      </c>
      <c r="M1381" s="13">
        <f t="shared" si="1682"/>
        <v>0.16215812600960952</v>
      </c>
      <c r="N1381" s="13">
        <f t="shared" si="1683"/>
        <v>0.11381338337527765</v>
      </c>
      <c r="O1381" s="13">
        <f t="shared" si="1684"/>
        <v>0.18118197682596979</v>
      </c>
      <c r="P1381" s="13">
        <f t="shared" si="1685"/>
        <v>0.12716559013492032</v>
      </c>
      <c r="Q1381" s="13">
        <f t="shared" si="1686"/>
        <v>3.9940910005830672E-2</v>
      </c>
      <c r="R1381" s="13">
        <f t="shared" si="1687"/>
        <v>0.10121882120363465</v>
      </c>
      <c r="S1381" s="13">
        <f t="shared" si="1688"/>
        <v>2.4931046800276056E-2</v>
      </c>
      <c r="T1381" s="13">
        <f t="shared" si="1689"/>
        <v>4.462664443134793E-2</v>
      </c>
      <c r="U1381" s="13">
        <f t="shared" si="1690"/>
        <v>7.104211664212419E-2</v>
      </c>
      <c r="V1381" s="13">
        <f t="shared" si="1691"/>
        <v>2.1723455007604019E-3</v>
      </c>
      <c r="W1381" s="13">
        <f t="shared" si="1692"/>
        <v>9.3443977898085388E-3</v>
      </c>
      <c r="X1381" s="13">
        <f t="shared" si="1693"/>
        <v>1.0440651390516217E-2</v>
      </c>
      <c r="Y1381" s="13">
        <f t="shared" si="1694"/>
        <v>5.8327569047401254E-3</v>
      </c>
      <c r="Z1381" s="13">
        <f t="shared" si="1695"/>
        <v>3.7697825303724709E-2</v>
      </c>
      <c r="AA1381" s="13">
        <f t="shared" si="1696"/>
        <v>2.6458846986507512E-2</v>
      </c>
      <c r="AB1381" s="13">
        <f t="shared" si="1697"/>
        <v>9.2852913691316794E-3</v>
      </c>
      <c r="AC1381" s="13">
        <f t="shared" si="1698"/>
        <v>1.0647307830751448E-4</v>
      </c>
      <c r="AD1381" s="13">
        <f t="shared" si="1699"/>
        <v>1.6396303321850672E-3</v>
      </c>
      <c r="AE1381" s="13">
        <f t="shared" si="1700"/>
        <v>1.8319862973225742E-3</v>
      </c>
      <c r="AF1381" s="13">
        <f t="shared" si="1701"/>
        <v>1.0234544115517313E-3</v>
      </c>
      <c r="AG1381" s="13">
        <f t="shared" si="1702"/>
        <v>3.8117422386675751E-4</v>
      </c>
      <c r="AH1381" s="13">
        <f t="shared" si="1703"/>
        <v>1.053010212723497E-2</v>
      </c>
      <c r="AI1381" s="13">
        <f t="shared" si="1704"/>
        <v>7.3907276797019654E-3</v>
      </c>
      <c r="AJ1381" s="13">
        <f t="shared" si="1705"/>
        <v>2.5936527003967364E-3</v>
      </c>
      <c r="AK1381" s="13">
        <f t="shared" si="1706"/>
        <v>6.0679945843948385E-4</v>
      </c>
      <c r="AL1381" s="13">
        <f t="shared" si="1707"/>
        <v>3.3398787145959741E-6</v>
      </c>
      <c r="AM1381" s="13">
        <f t="shared" si="1708"/>
        <v>2.30160375163258E-4</v>
      </c>
      <c r="AN1381" s="13">
        <f t="shared" si="1709"/>
        <v>2.5716202317616023E-4</v>
      </c>
      <c r="AO1381" s="13">
        <f t="shared" si="1710"/>
        <v>1.4366570726422138E-4</v>
      </c>
      <c r="AP1381" s="13">
        <f t="shared" si="1711"/>
        <v>5.3506696384922857E-5</v>
      </c>
      <c r="AQ1381" s="13">
        <f t="shared" si="1712"/>
        <v>1.4945980912286801E-5</v>
      </c>
      <c r="AR1381" s="13">
        <f t="shared" si="1713"/>
        <v>2.3530917216923446E-3</v>
      </c>
      <c r="AS1381" s="13">
        <f t="shared" si="1714"/>
        <v>1.6515566430651293E-3</v>
      </c>
      <c r="AT1381" s="13">
        <f t="shared" si="1715"/>
        <v>5.7958627793965457E-4</v>
      </c>
      <c r="AU1381" s="13">
        <f t="shared" si="1716"/>
        <v>1.3559742964774817E-4</v>
      </c>
      <c r="AV1381" s="13">
        <f t="shared" si="1717"/>
        <v>2.3792828988858152E-5</v>
      </c>
      <c r="AW1381" s="13">
        <f t="shared" si="1718"/>
        <v>7.2754370853951284E-8</v>
      </c>
      <c r="AX1381" s="13">
        <f t="shared" si="1719"/>
        <v>2.6923649219097467E-5</v>
      </c>
      <c r="AY1381" s="13">
        <f t="shared" si="1720"/>
        <v>3.0082241999984512E-5</v>
      </c>
      <c r="AZ1381" s="13">
        <f t="shared" si="1721"/>
        <v>1.6805695178641309E-5</v>
      </c>
      <c r="BA1381" s="13">
        <f t="shared" si="1722"/>
        <v>6.2590944393385106E-6</v>
      </c>
      <c r="BB1381" s="13">
        <f t="shared" si="1723"/>
        <v>1.748347633828388E-6</v>
      </c>
      <c r="BC1381" s="13">
        <f t="shared" si="1724"/>
        <v>3.906915900807367E-7</v>
      </c>
      <c r="BD1381" s="13">
        <f t="shared" si="1725"/>
        <v>4.38191433140369E-4</v>
      </c>
      <c r="BE1381" s="13">
        <f t="shared" si="1726"/>
        <v>3.0755196054011949E-4</v>
      </c>
      <c r="BF1381" s="13">
        <f t="shared" si="1727"/>
        <v>1.0793023468554567E-4</v>
      </c>
      <c r="BG1381" s="13">
        <f t="shared" si="1728"/>
        <v>2.5250878017098264E-5</v>
      </c>
      <c r="BH1381" s="13">
        <f t="shared" si="1729"/>
        <v>4.4306873960668303E-6</v>
      </c>
      <c r="BI1381" s="13">
        <f t="shared" si="1730"/>
        <v>6.2195035874388652E-7</v>
      </c>
      <c r="BJ1381" s="14">
        <f t="shared" si="1731"/>
        <v>0.22965663966540914</v>
      </c>
      <c r="BK1381" s="14">
        <f t="shared" si="1732"/>
        <v>0.3165670036445884</v>
      </c>
      <c r="BL1381" s="14">
        <f t="shared" si="1733"/>
        <v>0.4159359370386127</v>
      </c>
      <c r="BM1381" s="14">
        <f t="shared" si="1734"/>
        <v>0.27434858860946315</v>
      </c>
      <c r="BN1381" s="14">
        <f t="shared" si="1735"/>
        <v>0.72547880755524263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1.3333333333333299</v>
      </c>
      <c r="F1382" s="10">
        <f>VLOOKUP(B1382,home!$B$2:$E$405,3,FALSE)</f>
        <v>1.69</v>
      </c>
      <c r="G1382" s="10">
        <f>VLOOKUP(C1382,away!$B$2:$E$405,4,FALSE)</f>
        <v>0.75</v>
      </c>
      <c r="H1382" s="10">
        <f>VLOOKUP(A1382,away!$A$2:$E$405,3,FALSE)</f>
        <v>1.2708333333333299</v>
      </c>
      <c r="I1382" s="10">
        <f>VLOOKUP(C1382,away!$B$2:$E$405,3,FALSE)</f>
        <v>0.38</v>
      </c>
      <c r="J1382" s="10">
        <f>VLOOKUP(B1382,home!$B$2:$E$405,4,FALSE)</f>
        <v>1.38</v>
      </c>
      <c r="K1382" s="12">
        <f t="shared" si="1680"/>
        <v>1.6899999999999957</v>
      </c>
      <c r="L1382" s="12">
        <f t="shared" si="1681"/>
        <v>0.66642499999999816</v>
      </c>
      <c r="M1382" s="13">
        <f t="shared" si="1682"/>
        <v>9.4758379588626873E-2</v>
      </c>
      <c r="N1382" s="13">
        <f t="shared" si="1683"/>
        <v>0.16014166150477901</v>
      </c>
      <c r="O1382" s="13">
        <f t="shared" si="1684"/>
        <v>6.3149353117350482E-2</v>
      </c>
      <c r="P1382" s="13">
        <f t="shared" si="1685"/>
        <v>0.10672240676832205</v>
      </c>
      <c r="Q1382" s="13">
        <f t="shared" si="1686"/>
        <v>0.13531970397153797</v>
      </c>
      <c r="R1382" s="13">
        <f t="shared" si="1687"/>
        <v>2.1042153825615091E-2</v>
      </c>
      <c r="S1382" s="13">
        <f t="shared" si="1688"/>
        <v>3.0049247770669488E-2</v>
      </c>
      <c r="T1382" s="13">
        <f t="shared" si="1689"/>
        <v>9.0180433719231928E-2</v>
      </c>
      <c r="U1382" s="13">
        <f t="shared" si="1690"/>
        <v>3.5561239965289412E-2</v>
      </c>
      <c r="V1382" s="13">
        <f t="shared" si="1691"/>
        <v>3.760357023112271E-3</v>
      </c>
      <c r="W1382" s="13">
        <f t="shared" si="1692"/>
        <v>7.6230099903966189E-2</v>
      </c>
      <c r="X1382" s="13">
        <f t="shared" si="1693"/>
        <v>5.0801644328500525E-2</v>
      </c>
      <c r="Y1382" s="13">
        <f t="shared" si="1694"/>
        <v>1.6927742910810433E-2</v>
      </c>
      <c r="Z1382" s="13">
        <f t="shared" si="1695"/>
        <v>4.6743391210785001E-3</v>
      </c>
      <c r="AA1382" s="13">
        <f t="shared" si="1696"/>
        <v>7.8996331146226444E-3</v>
      </c>
      <c r="AB1382" s="13">
        <f t="shared" si="1697"/>
        <v>6.6751899818561196E-3</v>
      </c>
      <c r="AC1382" s="13">
        <f t="shared" si="1698"/>
        <v>2.646958200141008E-4</v>
      </c>
      <c r="AD1382" s="13">
        <f t="shared" si="1699"/>
        <v>3.2207217209425633E-2</v>
      </c>
      <c r="AE1382" s="13">
        <f t="shared" si="1700"/>
        <v>2.1463694728791418E-2</v>
      </c>
      <c r="AF1382" s="13">
        <f t="shared" si="1701"/>
        <v>7.1519713798173902E-3</v>
      </c>
      <c r="AG1382" s="13">
        <f t="shared" si="1702"/>
        <v>1.5887508422649306E-3</v>
      </c>
      <c r="AH1382" s="13">
        <f t="shared" si="1703"/>
        <v>7.7877411219118243E-4</v>
      </c>
      <c r="AI1382" s="13">
        <f t="shared" si="1704"/>
        <v>1.3161282496030951E-3</v>
      </c>
      <c r="AJ1382" s="13">
        <f t="shared" si="1705"/>
        <v>1.1121283709146128E-3</v>
      </c>
      <c r="AK1382" s="13">
        <f t="shared" si="1706"/>
        <v>6.2649898228189684E-4</v>
      </c>
      <c r="AL1382" s="13">
        <f t="shared" si="1707"/>
        <v>1.1924634041255784E-5</v>
      </c>
      <c r="AM1382" s="13">
        <f t="shared" si="1708"/>
        <v>1.0886039416785832E-2</v>
      </c>
      <c r="AN1382" s="13">
        <f t="shared" si="1709"/>
        <v>7.2547288183314783E-3</v>
      </c>
      <c r="AO1382" s="13">
        <f t="shared" si="1710"/>
        <v>2.417366326378271E-3</v>
      </c>
      <c r="AP1382" s="13">
        <f t="shared" si="1711"/>
        <v>5.3699778468554494E-4</v>
      </c>
      <c r="AQ1382" s="13">
        <f t="shared" si="1712"/>
        <v>8.9467187164765798E-5</v>
      </c>
      <c r="AR1382" s="13">
        <f t="shared" si="1713"/>
        <v>1.0379890754340152E-4</v>
      </c>
      <c r="AS1382" s="13">
        <f t="shared" si="1714"/>
        <v>1.7542015374834812E-4</v>
      </c>
      <c r="AT1382" s="13">
        <f t="shared" si="1715"/>
        <v>1.4823002991735384E-4</v>
      </c>
      <c r="AU1382" s="13">
        <f t="shared" si="1716"/>
        <v>8.3502916853442439E-5</v>
      </c>
      <c r="AV1382" s="13">
        <f t="shared" si="1717"/>
        <v>3.5279982370579346E-5</v>
      </c>
      <c r="AW1382" s="13">
        <f t="shared" si="1718"/>
        <v>3.7306159631097512E-7</v>
      </c>
      <c r="AX1382" s="13">
        <f t="shared" si="1719"/>
        <v>3.0662344357280059E-3</v>
      </c>
      <c r="AY1382" s="13">
        <f t="shared" si="1720"/>
        <v>2.0434152838300305E-3</v>
      </c>
      <c r="AZ1382" s="13">
        <f t="shared" si="1721"/>
        <v>6.8089151526321207E-4</v>
      </c>
      <c r="BA1382" s="13">
        <f t="shared" si="1722"/>
        <v>1.5125437601976166E-4</v>
      </c>
      <c r="BB1382" s="13">
        <f t="shared" si="1723"/>
        <v>2.5199924384742336E-5</v>
      </c>
      <c r="BC1382" s="13">
        <f t="shared" si="1724"/>
        <v>3.358771921620375E-6</v>
      </c>
      <c r="BD1382" s="13">
        <f t="shared" si="1725"/>
        <v>1.1529031159935186E-5</v>
      </c>
      <c r="BE1382" s="13">
        <f t="shared" si="1726"/>
        <v>1.9484062660290417E-5</v>
      </c>
      <c r="BF1382" s="13">
        <f t="shared" si="1727"/>
        <v>1.6464032947945364E-5</v>
      </c>
      <c r="BG1382" s="13">
        <f t="shared" si="1728"/>
        <v>9.274738560675865E-6</v>
      </c>
      <c r="BH1382" s="13">
        <f t="shared" si="1729"/>
        <v>3.9185770418855434E-6</v>
      </c>
      <c r="BI1382" s="13">
        <f t="shared" si="1730"/>
        <v>1.3244790401573097E-6</v>
      </c>
      <c r="BJ1382" s="14">
        <f t="shared" si="1731"/>
        <v>0.6191678743396184</v>
      </c>
      <c r="BK1382" s="14">
        <f t="shared" si="1732"/>
        <v>0.23761042688861608</v>
      </c>
      <c r="BL1382" s="14">
        <f t="shared" si="1733"/>
        <v>0.13876932663156855</v>
      </c>
      <c r="BM1382" s="14">
        <f t="shared" si="1734"/>
        <v>0.41704526598241687</v>
      </c>
      <c r="BN1382" s="14">
        <f t="shared" si="1735"/>
        <v>0.58113365877623158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1.3333333333333299</v>
      </c>
      <c r="F1383" s="10">
        <f>VLOOKUP(B1383,home!$B$2:$E$405,3,FALSE)</f>
        <v>1.31</v>
      </c>
      <c r="G1383" s="10">
        <f>VLOOKUP(C1383,away!$B$2:$E$405,4,FALSE)</f>
        <v>0.94</v>
      </c>
      <c r="H1383" s="10">
        <f>VLOOKUP(A1383,away!$A$2:$E$405,3,FALSE)</f>
        <v>1.2708333333333299</v>
      </c>
      <c r="I1383" s="10">
        <f>VLOOKUP(C1383,away!$B$2:$E$405,3,FALSE)</f>
        <v>0.75</v>
      </c>
      <c r="J1383" s="10">
        <f>VLOOKUP(B1383,home!$B$2:$E$405,4,FALSE)</f>
        <v>0.79</v>
      </c>
      <c r="K1383" s="12">
        <f t="shared" si="1680"/>
        <v>1.6418666666666626</v>
      </c>
      <c r="L1383" s="12">
        <f t="shared" si="1681"/>
        <v>0.75296874999999797</v>
      </c>
      <c r="M1383" s="13">
        <f t="shared" si="1682"/>
        <v>9.1187685660900061E-2</v>
      </c>
      <c r="N1383" s="13">
        <f t="shared" si="1683"/>
        <v>0.14971802149710939</v>
      </c>
      <c r="O1383" s="13">
        <f t="shared" si="1684"/>
        <v>6.8661477687480654E-2</v>
      </c>
      <c r="P1383" s="13">
        <f t="shared" si="1685"/>
        <v>0.11273299149915128</v>
      </c>
      <c r="Q1383" s="13">
        <f t="shared" si="1686"/>
        <v>0.12290851444769341</v>
      </c>
      <c r="R1383" s="13">
        <f t="shared" si="1687"/>
        <v>2.5849973513747522E-2</v>
      </c>
      <c r="S1383" s="13">
        <f t="shared" si="1688"/>
        <v>3.4842224803269227E-2</v>
      </c>
      <c r="T1383" s="13">
        <f t="shared" si="1689"/>
        <v>9.2546270488036403E-2</v>
      </c>
      <c r="U1383" s="13">
        <f t="shared" si="1690"/>
        <v>4.2442209846438157E-2</v>
      </c>
      <c r="V1383" s="13">
        <f t="shared" si="1691"/>
        <v>4.7860607543058009E-3</v>
      </c>
      <c r="W1383" s="13">
        <f t="shared" si="1692"/>
        <v>6.7266464307061902E-2</v>
      </c>
      <c r="X1383" s="13">
        <f t="shared" si="1693"/>
        <v>5.0649545546207875E-2</v>
      </c>
      <c r="Y1383" s="13">
        <f t="shared" si="1694"/>
        <v>1.9068762498998051E-2</v>
      </c>
      <c r="Z1383" s="13">
        <f t="shared" si="1695"/>
        <v>6.4880740813931777E-3</v>
      </c>
      <c r="AA1383" s="13">
        <f t="shared" si="1696"/>
        <v>1.0652552565103385E-2</v>
      </c>
      <c r="AB1383" s="13">
        <f t="shared" si="1697"/>
        <v>8.7450354857788529E-3</v>
      </c>
      <c r="AC1383" s="13">
        <f t="shared" si="1698"/>
        <v>3.6980524180643768E-4</v>
      </c>
      <c r="AD1383" s="13">
        <f t="shared" si="1699"/>
        <v>2.7610641382571927E-2</v>
      </c>
      <c r="AE1383" s="13">
        <f t="shared" si="1700"/>
        <v>2.0789950128533401E-2</v>
      </c>
      <c r="AF1383" s="13">
        <f t="shared" si="1701"/>
        <v>7.8270913804220441E-3</v>
      </c>
      <c r="AG1383" s="13">
        <f t="shared" si="1702"/>
        <v>1.9645184042840487E-3</v>
      </c>
      <c r="AH1383" s="13">
        <f t="shared" si="1703"/>
        <v>1.2213292577435014E-3</v>
      </c>
      <c r="AI1383" s="13">
        <f t="shared" si="1704"/>
        <v>2.0052597973137915E-3</v>
      </c>
      <c r="AJ1383" s="13">
        <f t="shared" si="1705"/>
        <v>1.646184609608132E-3</v>
      </c>
      <c r="AK1383" s="13">
        <f t="shared" si="1706"/>
        <v>9.0093854589842141E-4</v>
      </c>
      <c r="AL1383" s="13">
        <f t="shared" si="1707"/>
        <v>1.8287228534754878E-5</v>
      </c>
      <c r="AM1383" s="13">
        <f t="shared" si="1708"/>
        <v>9.0665983462663979E-3</v>
      </c>
      <c r="AN1383" s="13">
        <f t="shared" si="1709"/>
        <v>6.826865223540258E-3</v>
      </c>
      <c r="AO1383" s="13">
        <f t="shared" si="1710"/>
        <v>2.5702080868937821E-3</v>
      </c>
      <c r="AP1383" s="13">
        <f t="shared" si="1711"/>
        <v>6.4509545680943256E-4</v>
      </c>
      <c r="AQ1383" s="13">
        <f t="shared" si="1712"/>
        <v>1.2143417993611901E-4</v>
      </c>
      <c r="AR1383" s="13">
        <f t="shared" si="1713"/>
        <v>1.8392455290830998E-4</v>
      </c>
      <c r="AS1383" s="13">
        <f t="shared" si="1714"/>
        <v>3.0197959260172308E-4</v>
      </c>
      <c r="AT1383" s="13">
        <f t="shared" si="1715"/>
        <v>2.4790511355317406E-4</v>
      </c>
      <c r="AU1383" s="13">
        <f t="shared" si="1716"/>
        <v>1.3567571414639009E-4</v>
      </c>
      <c r="AV1383" s="13">
        <f t="shared" si="1717"/>
        <v>5.5690358133288091E-5</v>
      </c>
      <c r="AW1383" s="13">
        <f t="shared" si="1718"/>
        <v>6.2800084731528955E-7</v>
      </c>
      <c r="AX1383" s="13">
        <f t="shared" si="1719"/>
        <v>2.4810242674649821E-3</v>
      </c>
      <c r="AY1383" s="13">
        <f t="shared" si="1720"/>
        <v>1.8681337413927683E-3</v>
      </c>
      <c r="AZ1383" s="13">
        <f t="shared" si="1721"/>
        <v>7.0332316404466593E-4</v>
      </c>
      <c r="BA1383" s="13">
        <f t="shared" si="1722"/>
        <v>1.7652678789225191E-4</v>
      </c>
      <c r="BB1383" s="13">
        <f t="shared" si="1723"/>
        <v>3.3229788705185922E-5</v>
      </c>
      <c r="BC1383" s="13">
        <f t="shared" si="1724"/>
        <v>5.0041984928215808E-6</v>
      </c>
      <c r="BD1383" s="13">
        <f t="shared" si="1725"/>
        <v>2.3081573449613097E-5</v>
      </c>
      <c r="BE1383" s="13">
        <f t="shared" si="1726"/>
        <v>3.7896866061137991E-5</v>
      </c>
      <c r="BF1383" s="13">
        <f t="shared" si="1727"/>
        <v>3.1110800578456818E-5</v>
      </c>
      <c r="BG1383" s="13">
        <f t="shared" si="1728"/>
        <v>1.7026595481027389E-5</v>
      </c>
      <c r="BH1383" s="13">
        <f t="shared" si="1729"/>
        <v>6.9888498917790219E-6</v>
      </c>
      <c r="BI1383" s="13">
        <f t="shared" si="1730"/>
        <v>2.294951935129778E-6</v>
      </c>
      <c r="BJ1383" s="14">
        <f t="shared" si="1731"/>
        <v>0.58484722332235717</v>
      </c>
      <c r="BK1383" s="14">
        <f t="shared" si="1732"/>
        <v>0.24580518892936035</v>
      </c>
      <c r="BL1383" s="14">
        <f t="shared" si="1733"/>
        <v>0.16316853627785247</v>
      </c>
      <c r="BM1383" s="14">
        <f t="shared" si="1734"/>
        <v>0.42738285256433517</v>
      </c>
      <c r="BN1383" s="14">
        <f t="shared" si="1735"/>
        <v>0.57105866430608232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1.3333333333333299</v>
      </c>
      <c r="F1384" s="10">
        <f>VLOOKUP(B1384,home!$B$2:$E$405,3,FALSE)</f>
        <v>0.19</v>
      </c>
      <c r="G1384" s="10">
        <f>VLOOKUP(C1384,away!$B$2:$E$405,4,FALSE)</f>
        <v>0.75</v>
      </c>
      <c r="H1384" s="10">
        <f>VLOOKUP(A1384,away!$A$2:$E$405,3,FALSE)</f>
        <v>1.2708333333333299</v>
      </c>
      <c r="I1384" s="10">
        <f>VLOOKUP(C1384,away!$B$2:$E$405,3,FALSE)</f>
        <v>1.31</v>
      </c>
      <c r="J1384" s="10">
        <f>VLOOKUP(B1384,home!$B$2:$E$405,4,FALSE)</f>
        <v>0.59</v>
      </c>
      <c r="K1384" s="12">
        <f t="shared" si="1680"/>
        <v>0.1899999999999995</v>
      </c>
      <c r="L1384" s="12">
        <f t="shared" si="1681"/>
        <v>0.98222708333333064</v>
      </c>
      <c r="M1384" s="13">
        <f t="shared" si="1682"/>
        <v>0.30967649734682562</v>
      </c>
      <c r="N1384" s="13">
        <f t="shared" si="1683"/>
        <v>5.883853449589671E-2</v>
      </c>
      <c r="O1384" s="13">
        <f t="shared" si="1684"/>
        <v>0.30417264276585443</v>
      </c>
      <c r="P1384" s="13">
        <f t="shared" si="1685"/>
        <v>5.7792802125512188E-2</v>
      </c>
      <c r="Q1384" s="13">
        <f t="shared" si="1686"/>
        <v>5.589660777110172E-3</v>
      </c>
      <c r="R1384" s="13">
        <f t="shared" si="1687"/>
        <v>0.14938330386684814</v>
      </c>
      <c r="S1384" s="13">
        <f t="shared" si="1688"/>
        <v>2.696368634796594E-3</v>
      </c>
      <c r="T1384" s="13">
        <f t="shared" si="1689"/>
        <v>5.4903162019236422E-3</v>
      </c>
      <c r="U1384" s="13">
        <f t="shared" si="1690"/>
        <v>2.838282773470107E-2</v>
      </c>
      <c r="V1384" s="13">
        <f t="shared" si="1691"/>
        <v>5.5911644105785351E-5</v>
      </c>
      <c r="W1384" s="13">
        <f t="shared" si="1692"/>
        <v>3.5401184921697663E-4</v>
      </c>
      <c r="X1384" s="13">
        <f t="shared" si="1693"/>
        <v>3.4772002612182978E-4</v>
      </c>
      <c r="Y1384" s="13">
        <f t="shared" si="1694"/>
        <v>1.7077001353711719E-4</v>
      </c>
      <c r="Z1384" s="13">
        <f t="shared" si="1695"/>
        <v>4.890944228527698E-2</v>
      </c>
      <c r="AA1384" s="13">
        <f t="shared" si="1696"/>
        <v>9.2927940342026009E-3</v>
      </c>
      <c r="AB1384" s="13">
        <f t="shared" si="1697"/>
        <v>8.8281543324924465E-4</v>
      </c>
      <c r="AC1384" s="13">
        <f t="shared" si="1698"/>
        <v>6.5215043198345952E-7</v>
      </c>
      <c r="AD1384" s="13">
        <f t="shared" si="1699"/>
        <v>1.6815562837806348E-5</v>
      </c>
      <c r="AE1384" s="13">
        <f t="shared" si="1700"/>
        <v>1.6516701240786872E-5</v>
      </c>
      <c r="AF1384" s="13">
        <f t="shared" si="1701"/>
        <v>8.1115756430130445E-6</v>
      </c>
      <c r="AG1384" s="13">
        <f t="shared" si="1702"/>
        <v>2.6558030950247973E-6</v>
      </c>
      <c r="AH1384" s="13">
        <f t="shared" si="1703"/>
        <v>1.2010044710831865E-2</v>
      </c>
      <c r="AI1384" s="13">
        <f t="shared" si="1704"/>
        <v>2.2819084950580484E-3</v>
      </c>
      <c r="AJ1384" s="13">
        <f t="shared" si="1705"/>
        <v>2.1678130703051401E-4</v>
      </c>
      <c r="AK1384" s="13">
        <f t="shared" si="1706"/>
        <v>1.3729482778599184E-5</v>
      </c>
      <c r="AL1384" s="13">
        <f t="shared" si="1707"/>
        <v>4.8682546069327937E-9</v>
      </c>
      <c r="AM1384" s="13">
        <f t="shared" si="1708"/>
        <v>6.3899138783663925E-7</v>
      </c>
      <c r="AN1384" s="13">
        <f t="shared" si="1709"/>
        <v>6.2763464714989925E-7</v>
      </c>
      <c r="AO1384" s="13">
        <f t="shared" si="1710"/>
        <v>3.0823987443449479E-7</v>
      </c>
      <c r="AP1384" s="13">
        <f t="shared" si="1711"/>
        <v>1.0092051761094198E-7</v>
      </c>
      <c r="AQ1384" s="13">
        <f t="shared" si="1712"/>
        <v>2.4781716415371387E-8</v>
      </c>
      <c r="AR1384" s="13">
        <f t="shared" si="1713"/>
        <v>2.3593182374046567E-3</v>
      </c>
      <c r="AS1384" s="13">
        <f t="shared" si="1714"/>
        <v>4.4827046510688358E-4</v>
      </c>
      <c r="AT1384" s="13">
        <f t="shared" si="1715"/>
        <v>4.2585694185153818E-5</v>
      </c>
      <c r="AU1384" s="13">
        <f t="shared" si="1716"/>
        <v>2.6970939650597349E-6</v>
      </c>
      <c r="AV1384" s="13">
        <f t="shared" si="1717"/>
        <v>1.2811196334033707E-7</v>
      </c>
      <c r="AW1384" s="13">
        <f t="shared" si="1718"/>
        <v>2.5236916373983617E-11</v>
      </c>
      <c r="AX1384" s="13">
        <f t="shared" si="1719"/>
        <v>2.0234727281493518E-8</v>
      </c>
      <c r="AY1384" s="13">
        <f t="shared" si="1720"/>
        <v>1.9875097159746753E-8</v>
      </c>
      <c r="AZ1384" s="13">
        <f t="shared" si="1721"/>
        <v>9.7609293570923065E-9</v>
      </c>
      <c r="BA1384" s="13">
        <f t="shared" si="1722"/>
        <v>3.1958163910131536E-9</v>
      </c>
      <c r="BB1384" s="13">
        <f t="shared" si="1723"/>
        <v>7.8475435315342502E-10</v>
      </c>
      <c r="BC1384" s="13">
        <f t="shared" si="1724"/>
        <v>1.541613958862047E-10</v>
      </c>
      <c r="BD1384" s="13">
        <f t="shared" si="1725"/>
        <v>3.8623104516351823E-4</v>
      </c>
      <c r="BE1384" s="13">
        <f t="shared" si="1726"/>
        <v>7.3383898581068276E-5</v>
      </c>
      <c r="BF1384" s="13">
        <f t="shared" si="1727"/>
        <v>6.971470365201466E-6</v>
      </c>
      <c r="BG1384" s="13">
        <f t="shared" si="1728"/>
        <v>4.4152645646275836E-7</v>
      </c>
      <c r="BH1384" s="13">
        <f t="shared" si="1729"/>
        <v>2.0972506681980967E-8</v>
      </c>
      <c r="BI1384" s="13">
        <f t="shared" si="1730"/>
        <v>7.9695525391527439E-10</v>
      </c>
      <c r="BJ1384" s="14">
        <f t="shared" si="1731"/>
        <v>7.0836867580252455E-2</v>
      </c>
      <c r="BK1384" s="14">
        <f t="shared" si="1732"/>
        <v>0.37022225664502401</v>
      </c>
      <c r="BL1384" s="14">
        <f t="shared" si="1733"/>
        <v>0.50995689714320791</v>
      </c>
      <c r="BM1384" s="14">
        <f t="shared" si="1734"/>
        <v>0.11447200242585363</v>
      </c>
      <c r="BN1384" s="14">
        <f t="shared" si="1735"/>
        <v>0.88545344137804738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1.34782608695652</v>
      </c>
      <c r="F1385" s="10">
        <f>VLOOKUP(B1385,home!$B$2:$E$405,3,FALSE)</f>
        <v>0.93</v>
      </c>
      <c r="G1385" s="10">
        <f>VLOOKUP(C1385,away!$B$2:$E$405,4,FALSE)</f>
        <v>1.1100000000000001</v>
      </c>
      <c r="H1385" s="10">
        <f>VLOOKUP(A1385,away!$A$2:$E$405,3,FALSE)</f>
        <v>1.14130434782609</v>
      </c>
      <c r="I1385" s="10">
        <f>VLOOKUP(C1385,away!$B$2:$E$405,3,FALSE)</f>
        <v>1.3</v>
      </c>
      <c r="J1385" s="10">
        <f>VLOOKUP(B1385,home!$B$2:$E$405,4,FALSE)</f>
        <v>0.66</v>
      </c>
      <c r="K1385" s="12">
        <f t="shared" si="1680"/>
        <v>1.3913608695652158</v>
      </c>
      <c r="L1385" s="12">
        <f t="shared" si="1681"/>
        <v>0.97923913043478528</v>
      </c>
      <c r="M1385" s="13">
        <f t="shared" si="1682"/>
        <v>9.3424654665457477E-2</v>
      </c>
      <c r="N1385" s="13">
        <f t="shared" si="1683"/>
        <v>0.1299874087541609</v>
      </c>
      <c r="O1385" s="13">
        <f t="shared" si="1684"/>
        <v>9.1485077595772679E-2</v>
      </c>
      <c r="P1385" s="13">
        <f t="shared" si="1685"/>
        <v>0.12728875711589549</v>
      </c>
      <c r="Q1385" s="13">
        <f t="shared" si="1686"/>
        <v>9.0429697038359236E-2</v>
      </c>
      <c r="R1385" s="13">
        <f t="shared" si="1687"/>
        <v>4.4792883916321642E-2</v>
      </c>
      <c r="S1385" s="13">
        <f t="shared" si="1688"/>
        <v>4.3356937593530313E-2</v>
      </c>
      <c r="T1385" s="13">
        <f t="shared" si="1689"/>
        <v>8.8552297893323972E-2</v>
      </c>
      <c r="U1385" s="13">
        <f t="shared" si="1690"/>
        <v>6.2323065916147037E-2</v>
      </c>
      <c r="V1385" s="13">
        <f t="shared" si="1691"/>
        <v>6.5636382106751224E-3</v>
      </c>
      <c r="W1385" s="13">
        <f t="shared" si="1692"/>
        <v>4.1940113968603511E-2</v>
      </c>
      <c r="X1385" s="13">
        <f t="shared" si="1693"/>
        <v>4.1069400732951088E-2</v>
      </c>
      <c r="Y1385" s="13">
        <f t="shared" si="1694"/>
        <v>2.0108382130606374E-2</v>
      </c>
      <c r="Z1385" s="13">
        <f t="shared" si="1695"/>
        <v>1.4620981565295029E-2</v>
      </c>
      <c r="AA1385" s="13">
        <f t="shared" si="1696"/>
        <v>2.0343061624585882E-2</v>
      </c>
      <c r="AB1385" s="13">
        <f t="shared" si="1697"/>
        <v>1.4152269955801294E-2</v>
      </c>
      <c r="AC1385" s="13">
        <f t="shared" si="1698"/>
        <v>5.5892456398887777E-4</v>
      </c>
      <c r="AD1385" s="13">
        <f t="shared" si="1699"/>
        <v>1.4588458360255109E-2</v>
      </c>
      <c r="AE1385" s="13">
        <f t="shared" si="1700"/>
        <v>1.4285589279080286E-2</v>
      </c>
      <c r="AF1385" s="13">
        <f t="shared" si="1701"/>
        <v>6.9945040116975339E-3</v>
      </c>
      <c r="AG1385" s="13">
        <f t="shared" si="1702"/>
        <v>2.2830973420791042E-3</v>
      </c>
      <c r="AH1385" s="13">
        <f t="shared" si="1703"/>
        <v>3.5793593185256319E-3</v>
      </c>
      <c r="AI1385" s="13">
        <f t="shared" si="1704"/>
        <v>4.9801804939101808E-3</v>
      </c>
      <c r="AJ1385" s="13">
        <f t="shared" si="1705"/>
        <v>3.4646141312992987E-3</v>
      </c>
      <c r="AK1385" s="13">
        <f t="shared" si="1706"/>
        <v>1.6068428434775088E-3</v>
      </c>
      <c r="AL1385" s="13">
        <f t="shared" si="1707"/>
        <v>3.0460829992446499E-5</v>
      </c>
      <c r="AM1385" s="13">
        <f t="shared" si="1708"/>
        <v>4.0595620219480988E-3</v>
      </c>
      <c r="AN1385" s="13">
        <f t="shared" si="1709"/>
        <v>3.9752819843185344E-3</v>
      </c>
      <c r="AO1385" s="13">
        <f t="shared" si="1710"/>
        <v>1.9463758367785744E-3</v>
      </c>
      <c r="AP1385" s="13">
        <f t="shared" si="1711"/>
        <v>6.3532246063544311E-4</v>
      </c>
      <c r="AQ1385" s="13">
        <f t="shared" si="1712"/>
        <v>1.5553315347458481E-4</v>
      </c>
      <c r="AR1385" s="13">
        <f t="shared" si="1713"/>
        <v>7.0100974131733732E-4</v>
      </c>
      <c r="AS1385" s="13">
        <f t="shared" si="1714"/>
        <v>9.7535752325297745E-4</v>
      </c>
      <c r="AT1385" s="13">
        <f t="shared" si="1715"/>
        <v>6.7853714584511907E-4</v>
      </c>
      <c r="AU1385" s="13">
        <f t="shared" si="1716"/>
        <v>3.1469667775845482E-4</v>
      </c>
      <c r="AV1385" s="13">
        <f t="shared" si="1717"/>
        <v>1.0946416080382206E-4</v>
      </c>
      <c r="AW1385" s="13">
        <f t="shared" si="1718"/>
        <v>1.1528366552411578E-6</v>
      </c>
      <c r="AX1385" s="13">
        <f t="shared" si="1719"/>
        <v>9.4138595748527139E-4</v>
      </c>
      <c r="AY1385" s="13">
        <f t="shared" si="1720"/>
        <v>9.2184196641139488E-4</v>
      </c>
      <c r="AZ1385" s="13">
        <f t="shared" si="1721"/>
        <v>4.5135186279349334E-4</v>
      </c>
      <c r="BA1385" s="13">
        <f t="shared" si="1722"/>
        <v>1.47327135214007E-4</v>
      </c>
      <c r="BB1385" s="13">
        <f t="shared" si="1723"/>
        <v>3.606712394410306E-5</v>
      </c>
      <c r="BC1385" s="13">
        <f t="shared" si="1724"/>
        <v>7.0636678176614229E-6</v>
      </c>
      <c r="BD1385" s="13">
        <f t="shared" si="1725"/>
        <v>1.144093615856505E-4</v>
      </c>
      <c r="BE1385" s="13">
        <f t="shared" si="1726"/>
        <v>1.5918470882221185E-4</v>
      </c>
      <c r="BF1385" s="13">
        <f t="shared" si="1727"/>
        <v>1.1074168744417921E-4</v>
      </c>
      <c r="BG1385" s="13">
        <f t="shared" si="1728"/>
        <v>5.1360550179817506E-5</v>
      </c>
      <c r="BH1385" s="13">
        <f t="shared" si="1729"/>
        <v>1.7865264939884697E-5</v>
      </c>
      <c r="BI1385" s="13">
        <f t="shared" si="1730"/>
        <v>4.9714061123541874E-6</v>
      </c>
      <c r="BJ1385" s="14">
        <f t="shared" si="1731"/>
        <v>0.4635160626819384</v>
      </c>
      <c r="BK1385" s="14">
        <f t="shared" si="1732"/>
        <v>0.27214521494595112</v>
      </c>
      <c r="BL1385" s="14">
        <f t="shared" si="1733"/>
        <v>0.24996495402390298</v>
      </c>
      <c r="BM1385" s="14">
        <f t="shared" si="1734"/>
        <v>0.42191804500136371</v>
      </c>
      <c r="BN1385" s="14">
        <f t="shared" si="1735"/>
        <v>0.57740847908596749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1.34782608695652</v>
      </c>
      <c r="F1386" s="10">
        <f>VLOOKUP(B1386,home!$B$2:$E$405,3,FALSE)</f>
        <v>1.1100000000000001</v>
      </c>
      <c r="G1386" s="10">
        <f>VLOOKUP(C1386,away!$B$2:$E$405,4,FALSE)</f>
        <v>1.1100000000000001</v>
      </c>
      <c r="H1386" s="10">
        <f>VLOOKUP(A1386,away!$A$2:$E$405,3,FALSE)</f>
        <v>1.14130434782609</v>
      </c>
      <c r="I1386" s="10">
        <f>VLOOKUP(C1386,away!$B$2:$E$405,3,FALSE)</f>
        <v>1.1100000000000001</v>
      </c>
      <c r="J1386" s="10">
        <f>VLOOKUP(B1386,home!$B$2:$E$405,4,FALSE)</f>
        <v>1.31</v>
      </c>
      <c r="K1386" s="12">
        <f t="shared" si="1680"/>
        <v>1.6606565217391285</v>
      </c>
      <c r="L1386" s="12">
        <f t="shared" si="1681"/>
        <v>1.6595706521739177</v>
      </c>
      <c r="M1386" s="13">
        <f t="shared" si="1682"/>
        <v>3.6144619706605943E-2</v>
      </c>
      <c r="N1386" s="13">
        <f t="shared" si="1683"/>
        <v>6.0023798441555781E-2</v>
      </c>
      <c r="O1386" s="13">
        <f t="shared" si="1684"/>
        <v>5.9984550099070263E-2</v>
      </c>
      <c r="P1386" s="13">
        <f t="shared" si="1685"/>
        <v>9.9613734325608522E-2</v>
      </c>
      <c r="Q1386" s="13">
        <f t="shared" si="1686"/>
        <v>4.9839456170762284E-2</v>
      </c>
      <c r="R1386" s="13">
        <f t="shared" si="1687"/>
        <v>4.9774299464136557E-2</v>
      </c>
      <c r="S1386" s="13">
        <f t="shared" si="1688"/>
        <v>6.8633285858582235E-2</v>
      </c>
      <c r="T1386" s="13">
        <f t="shared" si="1689"/>
        <v>8.2712098781305352E-2</v>
      </c>
      <c r="U1386" s="13">
        <f t="shared" si="1690"/>
        <v>8.2658015020114772E-2</v>
      </c>
      <c r="V1386" s="13">
        <f t="shared" si="1691"/>
        <v>2.1016860597192162E-2</v>
      </c>
      <c r="W1386" s="13">
        <f t="shared" si="1692"/>
        <v>2.7588739309969284E-2</v>
      </c>
      <c r="X1386" s="13">
        <f t="shared" si="1693"/>
        <v>4.5785462089301926E-2</v>
      </c>
      <c r="Y1386" s="13">
        <f t="shared" si="1694"/>
        <v>3.7992104589813502E-2</v>
      </c>
      <c r="Z1386" s="13">
        <f t="shared" si="1695"/>
        <v>2.7534655541065663E-2</v>
      </c>
      <c r="AA1386" s="13">
        <f t="shared" si="1696"/>
        <v>4.5725605298111122E-2</v>
      </c>
      <c r="AB1386" s="13">
        <f t="shared" si="1697"/>
        <v>3.7967262324388747E-2</v>
      </c>
      <c r="AC1386" s="13">
        <f t="shared" si="1698"/>
        <v>3.6201237986473074E-3</v>
      </c>
      <c r="AD1386" s="13">
        <f t="shared" si="1699"/>
        <v>1.1453854965415289E-2</v>
      </c>
      <c r="AE1386" s="13">
        <f t="shared" si="1700"/>
        <v>1.9008481554859718E-2</v>
      </c>
      <c r="AF1386" s="13">
        <f t="shared" si="1701"/>
        <v>1.5772959065417216E-2</v>
      </c>
      <c r="AG1386" s="13">
        <f t="shared" si="1702"/>
        <v>8.7254466543023202E-3</v>
      </c>
      <c r="AH1386" s="13">
        <f t="shared" si="1703"/>
        <v>1.1423926563417631E-2</v>
      </c>
      <c r="AI1386" s="13">
        <f t="shared" si="1704"/>
        <v>1.8971218151408356E-2</v>
      </c>
      <c r="AJ1386" s="13">
        <f t="shared" si="1705"/>
        <v>1.5752338574236014E-2</v>
      </c>
      <c r="AK1386" s="13">
        <f t="shared" si="1706"/>
        <v>8.7197412619826279E-3</v>
      </c>
      <c r="AL1386" s="13">
        <f t="shared" si="1707"/>
        <v>3.9907909197158599E-4</v>
      </c>
      <c r="AM1386" s="13">
        <f t="shared" si="1708"/>
        <v>3.8041837894741957E-3</v>
      </c>
      <c r="AN1386" s="13">
        <f t="shared" si="1709"/>
        <v>6.313311772487137E-3</v>
      </c>
      <c r="AO1386" s="13">
        <f t="shared" si="1710"/>
        <v>5.2386934678218767E-3</v>
      </c>
      <c r="AP1386" s="13">
        <f t="shared" si="1711"/>
        <v>2.897993978310798E-3</v>
      </c>
      <c r="AQ1386" s="13">
        <f t="shared" si="1712"/>
        <v>1.2023564391453344E-3</v>
      </c>
      <c r="AR1386" s="13">
        <f t="shared" si="1713"/>
        <v>3.7917626514475835E-3</v>
      </c>
      <c r="AS1386" s="13">
        <f t="shared" si="1714"/>
        <v>6.2968153760132794E-3</v>
      </c>
      <c r="AT1386" s="13">
        <f t="shared" si="1715"/>
        <v>5.2284237601818388E-3</v>
      </c>
      <c r="AU1386" s="13">
        <f t="shared" si="1716"/>
        <v>2.8942053385872628E-3</v>
      </c>
      <c r="AV1386" s="13">
        <f t="shared" si="1717"/>
        <v>1.2015702426942851E-3</v>
      </c>
      <c r="AW1386" s="13">
        <f t="shared" si="1718"/>
        <v>3.0551464709495819E-5</v>
      </c>
      <c r="AX1386" s="13">
        <f t="shared" si="1719"/>
        <v>1.0529071033140993E-3</v>
      </c>
      <c r="AY1386" s="13">
        <f t="shared" si="1720"/>
        <v>1.7473737281255306E-3</v>
      </c>
      <c r="AZ1386" s="13">
        <f t="shared" si="1721"/>
        <v>1.4499450787884289E-3</v>
      </c>
      <c r="BA1386" s="13">
        <f t="shared" si="1722"/>
        <v>8.0209543334042513E-4</v>
      </c>
      <c r="BB1386" s="13">
        <f t="shared" si="1723"/>
        <v>3.3278351035362266E-4</v>
      </c>
      <c r="BC1386" s="13">
        <f t="shared" si="1724"/>
        <v>1.1045554946205733E-4</v>
      </c>
      <c r="BD1386" s="13">
        <f t="shared" si="1725"/>
        <v>1.0487830027252616E-3</v>
      </c>
      <c r="BE1386" s="13">
        <f t="shared" si="1726"/>
        <v>1.7416683333648518E-3</v>
      </c>
      <c r="BF1386" s="13">
        <f t="shared" si="1727"/>
        <v>1.44615643825443E-3</v>
      </c>
      <c r="BG1386" s="13">
        <f t="shared" si="1728"/>
        <v>8.0052304021408307E-4</v>
      </c>
      <c r="BH1386" s="13">
        <f t="shared" si="1729"/>
        <v>3.3234845188348787E-4</v>
      </c>
      <c r="BI1386" s="13">
        <f t="shared" si="1730"/>
        <v>1.103833248220433E-4</v>
      </c>
      <c r="BJ1386" s="14">
        <f t="shared" si="1731"/>
        <v>0.38385450147332612</v>
      </c>
      <c r="BK1386" s="14">
        <f t="shared" si="1732"/>
        <v>0.23117507710673332</v>
      </c>
      <c r="BL1386" s="14">
        <f t="shared" si="1733"/>
        <v>0.35586959671705454</v>
      </c>
      <c r="BM1386" s="14">
        <f t="shared" si="1734"/>
        <v>0.64133655036702419</v>
      </c>
      <c r="BN1386" s="14">
        <f t="shared" si="1735"/>
        <v>0.35538045820773934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1.34782608695652</v>
      </c>
      <c r="F1387" s="10">
        <f>VLOOKUP(B1387,home!$B$2:$E$405,3,FALSE)</f>
        <v>0.56000000000000005</v>
      </c>
      <c r="G1387" s="10">
        <f>VLOOKUP(C1387,away!$B$2:$E$405,4,FALSE)</f>
        <v>0.37</v>
      </c>
      <c r="H1387" s="10">
        <f>VLOOKUP(A1387,away!$A$2:$E$405,3,FALSE)</f>
        <v>1.14130434782609</v>
      </c>
      <c r="I1387" s="10">
        <f>VLOOKUP(C1387,away!$B$2:$E$405,3,FALSE)</f>
        <v>0.19</v>
      </c>
      <c r="J1387" s="10">
        <f>VLOOKUP(B1387,home!$B$2:$E$405,4,FALSE)</f>
        <v>0.88</v>
      </c>
      <c r="K1387" s="12">
        <f t="shared" si="1680"/>
        <v>0.27926956521739099</v>
      </c>
      <c r="L1387" s="12">
        <f t="shared" si="1681"/>
        <v>0.19082608695652226</v>
      </c>
      <c r="M1387" s="13">
        <f t="shared" si="1682"/>
        <v>0.6249424883161262</v>
      </c>
      <c r="N1387" s="13">
        <f t="shared" si="1683"/>
        <v>0.17452741699791902</v>
      </c>
      <c r="O1387" s="13">
        <f t="shared" si="1684"/>
        <v>0.1192553296182385</v>
      </c>
      <c r="P1387" s="13">
        <f t="shared" si="1685"/>
        <v>3.3304384052342116E-2</v>
      </c>
      <c r="Q1387" s="13">
        <f t="shared" si="1686"/>
        <v>2.4370097931761564E-2</v>
      </c>
      <c r="R1387" s="13">
        <f t="shared" si="1687"/>
        <v>1.1378513949879349E-2</v>
      </c>
      <c r="S1387" s="13">
        <f t="shared" si="1688"/>
        <v>4.4371362879107892E-4</v>
      </c>
      <c r="T1387" s="13">
        <f t="shared" si="1689"/>
        <v>4.6504504270652959E-3</v>
      </c>
      <c r="U1387" s="13">
        <f t="shared" si="1690"/>
        <v>3.1776726436028233E-3</v>
      </c>
      <c r="V1387" s="13">
        <f t="shared" si="1691"/>
        <v>2.6273722744799077E-6</v>
      </c>
      <c r="W1387" s="13">
        <f t="shared" si="1692"/>
        <v>2.2686088845694308E-3</v>
      </c>
      <c r="X1387" s="13">
        <f t="shared" si="1693"/>
        <v>4.3290975627718512E-4</v>
      </c>
      <c r="Y1387" s="13">
        <f t="shared" si="1694"/>
        <v>4.130523739783848E-5</v>
      </c>
      <c r="Z1387" s="13">
        <f t="shared" si="1695"/>
        <v>7.2377243081189291E-4</v>
      </c>
      <c r="AA1387" s="13">
        <f t="shared" si="1696"/>
        <v>2.0212761206917152E-4</v>
      </c>
      <c r="AB1387" s="13">
        <f t="shared" si="1697"/>
        <v>2.8224045170493498E-5</v>
      </c>
      <c r="AC1387" s="13">
        <f t="shared" si="1698"/>
        <v>8.7511067931953403E-9</v>
      </c>
      <c r="AD1387" s="13">
        <f t="shared" si="1699"/>
        <v>1.5838835421050378E-4</v>
      </c>
      <c r="AE1387" s="13">
        <f t="shared" si="1700"/>
        <v>3.0224629853474045E-5</v>
      </c>
      <c r="AF1387" s="13">
        <f t="shared" si="1701"/>
        <v>2.8838239223238673E-6</v>
      </c>
      <c r="AG1387" s="13">
        <f t="shared" si="1702"/>
        <v>1.8343627818955785E-7</v>
      </c>
      <c r="AH1387" s="13">
        <f t="shared" si="1703"/>
        <v>3.4528665204710927E-5</v>
      </c>
      <c r="AI1387" s="13">
        <f t="shared" si="1704"/>
        <v>9.6428053192564762E-6</v>
      </c>
      <c r="AJ1387" s="13">
        <f t="shared" si="1705"/>
        <v>1.3464710244923505E-6</v>
      </c>
      <c r="AK1387" s="13">
        <f t="shared" si="1706"/>
        <v>1.2534279252926459E-7</v>
      </c>
      <c r="AL1387" s="13">
        <f t="shared" si="1707"/>
        <v>1.8654530743072677E-11</v>
      </c>
      <c r="AM1387" s="13">
        <f t="shared" si="1708"/>
        <v>8.8466093631731085E-6</v>
      </c>
      <c r="AN1387" s="13">
        <f t="shared" si="1709"/>
        <v>1.6881638476072555E-6</v>
      </c>
      <c r="AO1387" s="13">
        <f t="shared" si="1710"/>
        <v>1.6107285059017962E-7</v>
      </c>
      <c r="AP1387" s="13">
        <f t="shared" si="1711"/>
        <v>1.0245633931018846E-8</v>
      </c>
      <c r="AQ1387" s="13">
        <f t="shared" si="1712"/>
        <v>4.8878355786132419E-10</v>
      </c>
      <c r="AR1387" s="13">
        <f t="shared" si="1713"/>
        <v>1.3177940137693625E-6</v>
      </c>
      <c r="AS1387" s="13">
        <f t="shared" si="1714"/>
        <v>3.6801976127145041E-7</v>
      </c>
      <c r="AT1387" s="13">
        <f t="shared" si="1715"/>
        <v>5.1388359360842986E-8</v>
      </c>
      <c r="AU1387" s="13">
        <f t="shared" si="1716"/>
        <v>4.7837349253125555E-9</v>
      </c>
      <c r="AV1387" s="13">
        <f t="shared" si="1717"/>
        <v>3.3398789317682138E-10</v>
      </c>
      <c r="AW1387" s="13">
        <f t="shared" si="1718"/>
        <v>2.7614881360146066E-14</v>
      </c>
      <c r="AX1387" s="13">
        <f t="shared" si="1719"/>
        <v>4.1176479175024185E-7</v>
      </c>
      <c r="AY1387" s="13">
        <f t="shared" si="1720"/>
        <v>7.8575463956165929E-8</v>
      </c>
      <c r="AZ1387" s="13">
        <f t="shared" si="1721"/>
        <v>7.4971241587741975E-9</v>
      </c>
      <c r="BA1387" s="13">
        <f t="shared" si="1722"/>
        <v>4.7688228888202971E-10</v>
      </c>
      <c r="BB1387" s="13">
        <f t="shared" si="1723"/>
        <v>2.2750395281556885E-11</v>
      </c>
      <c r="BC1387" s="13">
        <f t="shared" si="1724"/>
        <v>8.6827378165872563E-13</v>
      </c>
      <c r="BD1387" s="13">
        <f t="shared" si="1725"/>
        <v>4.1911579177056144E-8</v>
      </c>
      <c r="BE1387" s="13">
        <f t="shared" si="1726"/>
        <v>1.1704628494350727E-8</v>
      </c>
      <c r="BF1387" s="13">
        <f t="shared" si="1727"/>
        <v>1.6343732553242063E-9</v>
      </c>
      <c r="BG1387" s="13">
        <f t="shared" si="1728"/>
        <v>1.5214356947244104E-10</v>
      </c>
      <c r="BH1387" s="13">
        <f t="shared" si="1729"/>
        <v>1.062226712429763E-11</v>
      </c>
      <c r="BI1387" s="13">
        <f t="shared" si="1730"/>
        <v>5.9329518428511747E-13</v>
      </c>
      <c r="BJ1387" s="14">
        <f t="shared" si="1731"/>
        <v>0.20649367439761454</v>
      </c>
      <c r="BK1387" s="14">
        <f t="shared" si="1732"/>
        <v>0.65869330071475918</v>
      </c>
      <c r="BL1387" s="14">
        <f t="shared" si="1733"/>
        <v>0.13408930888709866</v>
      </c>
      <c r="BM1387" s="14">
        <f t="shared" si="1734"/>
        <v>1.2221746988581068E-2</v>
      </c>
      <c r="BN1387" s="14">
        <f t="shared" si="1735"/>
        <v>0.98777823086626682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1.34782608695652</v>
      </c>
      <c r="F1388" s="10">
        <f>VLOOKUP(B1388,home!$B$2:$E$405,3,FALSE)</f>
        <v>1.48</v>
      </c>
      <c r="G1388" s="10">
        <f>VLOOKUP(C1388,away!$B$2:$E$405,4,FALSE)</f>
        <v>0.74</v>
      </c>
      <c r="H1388" s="10">
        <f>VLOOKUP(A1388,away!$A$2:$E$405,3,FALSE)</f>
        <v>1.14130434782609</v>
      </c>
      <c r="I1388" s="10">
        <f>VLOOKUP(C1388,away!$B$2:$E$405,3,FALSE)</f>
        <v>0.37</v>
      </c>
      <c r="J1388" s="10">
        <f>VLOOKUP(B1388,home!$B$2:$E$405,4,FALSE)</f>
        <v>2.41</v>
      </c>
      <c r="K1388" s="12">
        <f t="shared" si="1680"/>
        <v>1.4761391304347806</v>
      </c>
      <c r="L1388" s="12">
        <f t="shared" si="1681"/>
        <v>1.0177010869565246</v>
      </c>
      <c r="M1388" s="13">
        <f t="shared" si="1682"/>
        <v>8.259218484561473E-2</v>
      </c>
      <c r="N1388" s="13">
        <f t="shared" si="1683"/>
        <v>0.12191755591871438</v>
      </c>
      <c r="O1388" s="13">
        <f t="shared" si="1684"/>
        <v>8.405415629149629E-2</v>
      </c>
      <c r="P1388" s="13">
        <f t="shared" si="1685"/>
        <v>0.12407562917755847</v>
      </c>
      <c r="Q1388" s="13">
        <f t="shared" si="1686"/>
        <v>8.9983637489292417E-2</v>
      </c>
      <c r="R1388" s="13">
        <f t="shared" si="1687"/>
        <v>4.2771003110534687E-2</v>
      </c>
      <c r="S1388" s="13">
        <f t="shared" si="1688"/>
        <v>4.6598724154663158E-2</v>
      </c>
      <c r="T1388" s="13">
        <f t="shared" si="1689"/>
        <v>9.157644568115475E-2</v>
      </c>
      <c r="U1388" s="13">
        <f t="shared" si="1690"/>
        <v>6.313595133940797E-2</v>
      </c>
      <c r="V1388" s="13">
        <f t="shared" si="1691"/>
        <v>7.7781989625947193E-3</v>
      </c>
      <c r="W1388" s="13">
        <f t="shared" si="1692"/>
        <v>4.4276122798934212E-2</v>
      </c>
      <c r="X1388" s="13">
        <f t="shared" si="1693"/>
        <v>4.5059858298695903E-2</v>
      </c>
      <c r="Y1388" s="13">
        <f t="shared" si="1694"/>
        <v>2.2928733384344896E-2</v>
      </c>
      <c r="Z1388" s="13">
        <f t="shared" si="1695"/>
        <v>1.450936545193735E-2</v>
      </c>
      <c r="AA1388" s="13">
        <f t="shared" si="1696"/>
        <v>2.1417842101383245E-2</v>
      </c>
      <c r="AB1388" s="13">
        <f t="shared" si="1697"/>
        <v>1.5807857407662652E-2</v>
      </c>
      <c r="AC1388" s="13">
        <f t="shared" si="1698"/>
        <v>7.3030890570651113E-4</v>
      </c>
      <c r="AD1388" s="13">
        <f t="shared" si="1699"/>
        <v>1.6339429351860578E-2</v>
      </c>
      <c r="AE1388" s="13">
        <f t="shared" si="1700"/>
        <v>1.662865501163785E-2</v>
      </c>
      <c r="AF1388" s="13">
        <f t="shared" si="1701"/>
        <v>8.4615001399844497E-3</v>
      </c>
      <c r="AG1388" s="13">
        <f t="shared" si="1702"/>
        <v>2.8704259632483199E-3</v>
      </c>
      <c r="AH1388" s="13">
        <f t="shared" si="1703"/>
        <v>3.6915492478715221E-3</v>
      </c>
      <c r="AI1388" s="13">
        <f t="shared" si="1704"/>
        <v>5.4492402967102373E-3</v>
      </c>
      <c r="AJ1388" s="13">
        <f t="shared" si="1705"/>
        <v>4.0219184165580088E-3</v>
      </c>
      <c r="AK1388" s="13">
        <f t="shared" si="1706"/>
        <v>1.9789703846991896E-3</v>
      </c>
      <c r="AL1388" s="13">
        <f t="shared" si="1707"/>
        <v>4.3884799579470507E-5</v>
      </c>
      <c r="AM1388" s="13">
        <f t="shared" si="1708"/>
        <v>4.8238542070511981E-3</v>
      </c>
      <c r="AN1388" s="13">
        <f t="shared" si="1709"/>
        <v>4.9092416698358083E-3</v>
      </c>
      <c r="AO1388" s="13">
        <f t="shared" si="1710"/>
        <v>2.4980702917620826E-3</v>
      </c>
      <c r="AP1388" s="13">
        <f t="shared" si="1711"/>
        <v>8.4742961707335814E-4</v>
      </c>
      <c r="AQ1388" s="13">
        <f t="shared" si="1712"/>
        <v>2.1560751060367703E-4</v>
      </c>
      <c r="AR1388" s="13">
        <f t="shared" si="1713"/>
        <v>7.5137873642247793E-4</v>
      </c>
      <c r="AS1388" s="13">
        <f t="shared" si="1714"/>
        <v>1.1091395546098607E-3</v>
      </c>
      <c r="AT1388" s="13">
        <f t="shared" si="1715"/>
        <v>8.1862214883631E-4</v>
      </c>
      <c r="AU1388" s="13">
        <f t="shared" si="1716"/>
        <v>4.0280006231262748E-4</v>
      </c>
      <c r="AV1388" s="13">
        <f t="shared" si="1717"/>
        <v>1.486472334303093E-4</v>
      </c>
      <c r="AW1388" s="13">
        <f t="shared" si="1718"/>
        <v>1.831298542797956E-6</v>
      </c>
      <c r="AX1388" s="13">
        <f t="shared" si="1719"/>
        <v>1.1867799924234518E-3</v>
      </c>
      <c r="AY1388" s="13">
        <f t="shared" si="1720"/>
        <v>1.2077872882676026E-3</v>
      </c>
      <c r="AZ1388" s="13">
        <f t="shared" si="1721"/>
        <v>6.1458321804110626E-4</v>
      </c>
      <c r="BA1388" s="13">
        <f t="shared" si="1722"/>
        <v>2.0848733634189087E-4</v>
      </c>
      <c r="BB1388" s="13">
        <f t="shared" si="1723"/>
        <v>5.3044447202953226E-5</v>
      </c>
      <c r="BC1388" s="13">
        <f t="shared" si="1724"/>
        <v>1.0796678315090697E-5</v>
      </c>
      <c r="BD1388" s="13">
        <f t="shared" si="1725"/>
        <v>1.2744649279552924E-4</v>
      </c>
      <c r="BE1388" s="13">
        <f t="shared" si="1726"/>
        <v>1.8812875505215505E-4</v>
      </c>
      <c r="BF1388" s="13">
        <f t="shared" si="1727"/>
        <v>1.3885210844623302E-4</v>
      </c>
      <c r="BG1388" s="13">
        <f t="shared" si="1728"/>
        <v>6.8321676873619436E-5</v>
      </c>
      <c r="BH1388" s="13">
        <f t="shared" si="1729"/>
        <v>2.5213075172517659E-5</v>
      </c>
      <c r="BI1388" s="13">
        <f t="shared" si="1730"/>
        <v>7.4436013721493917E-6</v>
      </c>
      <c r="BJ1388" s="14">
        <f t="shared" si="1731"/>
        <v>0.47661804629478588</v>
      </c>
      <c r="BK1388" s="14">
        <f t="shared" si="1732"/>
        <v>0.26302671813398465</v>
      </c>
      <c r="BL1388" s="14">
        <f t="shared" si="1733"/>
        <v>0.24611448204164763</v>
      </c>
      <c r="BM1388" s="14">
        <f t="shared" si="1734"/>
        <v>0.45366848909941976</v>
      </c>
      <c r="BN1388" s="14">
        <f t="shared" si="1735"/>
        <v>0.54539416683321107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1.34782608695652</v>
      </c>
      <c r="F1389" s="10">
        <f>VLOOKUP(B1389,home!$B$2:$E$405,3,FALSE)</f>
        <v>1.1100000000000001</v>
      </c>
      <c r="G1389" s="10">
        <f>VLOOKUP(C1389,away!$B$2:$E$405,4,FALSE)</f>
        <v>0.93</v>
      </c>
      <c r="H1389" s="10">
        <f>VLOOKUP(A1389,away!$A$2:$E$405,3,FALSE)</f>
        <v>1.14130434782609</v>
      </c>
      <c r="I1389" s="10">
        <f>VLOOKUP(C1389,away!$B$2:$E$405,3,FALSE)</f>
        <v>0.93</v>
      </c>
      <c r="J1389" s="10">
        <f>VLOOKUP(B1389,home!$B$2:$E$405,4,FALSE)</f>
        <v>0.66</v>
      </c>
      <c r="K1389" s="12">
        <f t="shared" si="1680"/>
        <v>1.3913608695652155</v>
      </c>
      <c r="L1389" s="12">
        <f t="shared" si="1681"/>
        <v>0.70053260869565415</v>
      </c>
      <c r="M1389" s="13">
        <f t="shared" si="1682"/>
        <v>0.12345315850002307</v>
      </c>
      <c r="N1389" s="13">
        <f t="shared" si="1683"/>
        <v>0.17176789396116446</v>
      </c>
      <c r="O1389" s="13">
        <f t="shared" si="1684"/>
        <v>8.6482963175739225E-2</v>
      </c>
      <c r="P1389" s="13">
        <f t="shared" si="1685"/>
        <v>0.12032901084677303</v>
      </c>
      <c r="Q1389" s="13">
        <f t="shared" si="1686"/>
        <v>0.1194955631525958</v>
      </c>
      <c r="R1389" s="13">
        <f t="shared" si="1687"/>
        <v>3.0292067900615397E-2</v>
      </c>
      <c r="S1389" s="13">
        <f t="shared" si="1688"/>
        <v>2.9320980984379033E-2</v>
      </c>
      <c r="T1389" s="13">
        <f t="shared" si="1689"/>
        <v>8.3710538582844218E-2</v>
      </c>
      <c r="U1389" s="13">
        <f t="shared" si="1690"/>
        <v>4.2147197935128784E-2</v>
      </c>
      <c r="V1389" s="13">
        <f t="shared" si="1691"/>
        <v>3.1754415842819993E-3</v>
      </c>
      <c r="W1389" s="13">
        <f t="shared" si="1692"/>
        <v>5.5420483552393603E-2</v>
      </c>
      <c r="X1389" s="13">
        <f t="shared" si="1693"/>
        <v>3.882385591813288E-2</v>
      </c>
      <c r="Y1389" s="13">
        <f t="shared" si="1694"/>
        <v>1.3598688532976919E-2</v>
      </c>
      <c r="Z1389" s="13">
        <f t="shared" si="1695"/>
        <v>7.07352711640133E-3</v>
      </c>
      <c r="AA1389" s="13">
        <f t="shared" si="1696"/>
        <v>9.8418288395692843E-3</v>
      </c>
      <c r="AB1389" s="13">
        <f t="shared" si="1697"/>
        <v>6.8467677661675705E-3</v>
      </c>
      <c r="AC1389" s="13">
        <f t="shared" si="1698"/>
        <v>1.9344267366308996E-4</v>
      </c>
      <c r="AD1389" s="13">
        <f t="shared" si="1699"/>
        <v>1.9277473046795772E-2</v>
      </c>
      <c r="AE1389" s="13">
        <f t="shared" si="1700"/>
        <v>1.3504498482532001E-2</v>
      </c>
      <c r="AF1389" s="13">
        <f t="shared" si="1701"/>
        <v>4.7301707755473231E-3</v>
      </c>
      <c r="AG1389" s="13">
        <f t="shared" si="1702"/>
        <v>1.1045462909900371E-3</v>
      </c>
      <c r="AH1389" s="13">
        <f t="shared" si="1703"/>
        <v>1.2388091008830179E-3</v>
      </c>
      <c r="AI1389" s="13">
        <f t="shared" si="1704"/>
        <v>1.7236305078298984E-3</v>
      </c>
      <c r="AJ1389" s="13">
        <f t="shared" si="1705"/>
        <v>1.1990960210916711E-3</v>
      </c>
      <c r="AK1389" s="13">
        <f t="shared" si="1706"/>
        <v>5.5612509419943252E-4</v>
      </c>
      <c r="AL1389" s="13">
        <f t="shared" si="1707"/>
        <v>7.5418939005697051E-6</v>
      </c>
      <c r="AM1389" s="13">
        <f t="shared" si="1708"/>
        <v>5.3643843322819518E-3</v>
      </c>
      <c r="AN1389" s="13">
        <f t="shared" si="1709"/>
        <v>3.7579261503395702E-3</v>
      </c>
      <c r="AO1389" s="13">
        <f t="shared" si="1710"/>
        <v>1.316274904691498E-3</v>
      </c>
      <c r="AP1389" s="13">
        <f t="shared" si="1711"/>
        <v>3.0736449758138616E-4</v>
      </c>
      <c r="AQ1389" s="13">
        <f t="shared" si="1712"/>
        <v>5.3829713327779382E-5</v>
      </c>
      <c r="AR1389" s="13">
        <f t="shared" si="1713"/>
        <v>1.7356523422349971E-4</v>
      </c>
      <c r="AS1389" s="13">
        <f t="shared" si="1714"/>
        <v>2.4149187521549883E-4</v>
      </c>
      <c r="AT1389" s="13">
        <f t="shared" si="1715"/>
        <v>1.6800117274638556E-4</v>
      </c>
      <c r="AU1389" s="13">
        <f t="shared" si="1716"/>
        <v>7.791675260012899E-5</v>
      </c>
      <c r="AV1389" s="13">
        <f t="shared" si="1717"/>
        <v>2.7102580162853311E-5</v>
      </c>
      <c r="AW1389" s="13">
        <f t="shared" si="1718"/>
        <v>2.0419544906146492E-7</v>
      </c>
      <c r="AX1389" s="13">
        <f t="shared" si="1719"/>
        <v>1.2439657415409722E-3</v>
      </c>
      <c r="AY1389" s="13">
        <f t="shared" si="1720"/>
        <v>8.7143856604972108E-4</v>
      </c>
      <c r="AZ1389" s="13">
        <f t="shared" si="1721"/>
        <v>3.0523556599640561E-4</v>
      </c>
      <c r="BA1389" s="13">
        <f t="shared" si="1722"/>
        <v>7.1275822438052175E-5</v>
      </c>
      <c r="BB1389" s="13">
        <f t="shared" si="1723"/>
        <v>1.2482759457364232E-5</v>
      </c>
      <c r="BC1389" s="13">
        <f t="shared" si="1724"/>
        <v>1.7489160092775431E-6</v>
      </c>
      <c r="BD1389" s="13">
        <f t="shared" si="1725"/>
        <v>2.0264684384910069E-5</v>
      </c>
      <c r="BE1389" s="13">
        <f t="shared" si="1726"/>
        <v>2.8195488887253116E-5</v>
      </c>
      <c r="BF1389" s="13">
        <f t="shared" si="1727"/>
        <v>1.9615049967992439E-5</v>
      </c>
      <c r="BG1389" s="13">
        <f t="shared" si="1728"/>
        <v>9.0972043266770374E-6</v>
      </c>
      <c r="BH1389" s="13">
        <f t="shared" si="1729"/>
        <v>3.1643735306444511E-6</v>
      </c>
      <c r="BI1389" s="13">
        <f t="shared" si="1730"/>
        <v>8.805571014453225E-7</v>
      </c>
      <c r="BJ1389" s="14">
        <f t="shared" si="1731"/>
        <v>0.53473963926568668</v>
      </c>
      <c r="BK1389" s="14">
        <f t="shared" si="1732"/>
        <v>0.2773510150490705</v>
      </c>
      <c r="BL1389" s="14">
        <f t="shared" si="1733"/>
        <v>0.18109778131437157</v>
      </c>
      <c r="BM1389" s="14">
        <f t="shared" si="1734"/>
        <v>0.347570070838019</v>
      </c>
      <c r="BN1389" s="14">
        <f t="shared" si="1735"/>
        <v>0.65182065753691099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1.34782608695652</v>
      </c>
      <c r="F1390" s="10">
        <f>VLOOKUP(B1390,home!$B$2:$E$405,3,FALSE)</f>
        <v>1.1100000000000001</v>
      </c>
      <c r="G1390" s="10">
        <f>VLOOKUP(C1390,away!$B$2:$E$405,4,FALSE)</f>
        <v>1.1100000000000001</v>
      </c>
      <c r="H1390" s="10">
        <f>VLOOKUP(A1390,away!$A$2:$E$405,3,FALSE)</f>
        <v>1.14130434782609</v>
      </c>
      <c r="I1390" s="10">
        <f>VLOOKUP(C1390,away!$B$2:$E$405,3,FALSE)</f>
        <v>0.56000000000000005</v>
      </c>
      <c r="J1390" s="10">
        <f>VLOOKUP(B1390,home!$B$2:$E$405,4,FALSE)</f>
        <v>1.1000000000000001</v>
      </c>
      <c r="K1390" s="12">
        <f t="shared" si="1680"/>
        <v>1.6606565217391285</v>
      </c>
      <c r="L1390" s="12">
        <f t="shared" si="1681"/>
        <v>0.70304347826087155</v>
      </c>
      <c r="M1390" s="13">
        <f t="shared" si="1682"/>
        <v>9.4071513880529326E-2</v>
      </c>
      <c r="N1390" s="13">
        <f t="shared" si="1683"/>
        <v>0.15622047303557396</v>
      </c>
      <c r="O1390" s="13">
        <f t="shared" si="1684"/>
        <v>6.6136364323833199E-2</v>
      </c>
      <c r="P1390" s="13">
        <f t="shared" si="1685"/>
        <v>0.10982978473848863</v>
      </c>
      <c r="Q1390" s="13">
        <f t="shared" si="1686"/>
        <v>0.12971427368784882</v>
      </c>
      <c r="R1390" s="13">
        <f t="shared" si="1687"/>
        <v>2.3248369806877951E-2</v>
      </c>
      <c r="S1390" s="13">
        <f t="shared" si="1688"/>
        <v>3.205694561007652E-2</v>
      </c>
      <c r="T1390" s="13">
        <f t="shared" si="1689"/>
        <v>9.1194774153587885E-2</v>
      </c>
      <c r="U1390" s="13">
        <f t="shared" si="1690"/>
        <v>3.860755693959491E-2</v>
      </c>
      <c r="V1390" s="13">
        <f t="shared" si="1691"/>
        <v>4.1585471526358166E-3</v>
      </c>
      <c r="W1390" s="13">
        <f t="shared" si="1692"/>
        <v>7.180361818746013E-2</v>
      </c>
      <c r="X1390" s="13">
        <f t="shared" si="1693"/>
        <v>5.0481065482227555E-2</v>
      </c>
      <c r="Y1390" s="13">
        <f t="shared" si="1694"/>
        <v>1.7745191931470037E-2</v>
      </c>
      <c r="Z1390" s="13">
        <f t="shared" si="1695"/>
        <v>5.4482049243075011E-3</v>
      </c>
      <c r="AA1390" s="13">
        <f t="shared" si="1696"/>
        <v>9.0475970393224855E-3</v>
      </c>
      <c r="AB1390" s="13">
        <f t="shared" si="1697"/>
        <v>7.5124755147092598E-3</v>
      </c>
      <c r="AC1390" s="13">
        <f t="shared" si="1698"/>
        <v>3.0344755797893274E-4</v>
      </c>
      <c r="AD1390" s="13">
        <f t="shared" si="1699"/>
        <v>2.9810286706867993E-2</v>
      </c>
      <c r="AE1390" s="13">
        <f t="shared" si="1700"/>
        <v>2.0957927654350297E-2</v>
      </c>
      <c r="AF1390" s="13">
        <f t="shared" si="1701"/>
        <v>7.3671671776270702E-3</v>
      </c>
      <c r="AG1390" s="13">
        <f t="shared" si="1702"/>
        <v>1.7264796124960881E-3</v>
      </c>
      <c r="AH1390" s="13">
        <f t="shared" si="1703"/>
        <v>9.5758123506578812E-4</v>
      </c>
      <c r="AI1390" s="13">
        <f t="shared" si="1704"/>
        <v>1.5902135231070102E-3</v>
      </c>
      <c r="AJ1390" s="13">
        <f t="shared" si="1705"/>
        <v>1.3203992290527068E-3</v>
      </c>
      <c r="AK1390" s="13">
        <f t="shared" si="1706"/>
        <v>7.3090986367523167E-4</v>
      </c>
      <c r="AL1390" s="13">
        <f t="shared" si="1707"/>
        <v>1.4171167698894344E-5</v>
      </c>
      <c r="AM1390" s="13">
        <f t="shared" si="1708"/>
        <v>9.9009294069347057E-3</v>
      </c>
      <c r="AN1390" s="13">
        <f t="shared" si="1709"/>
        <v>6.9607838482667241E-3</v>
      </c>
      <c r="AO1390" s="13">
        <f t="shared" si="1710"/>
        <v>2.4468668440537659E-3</v>
      </c>
      <c r="AP1390" s="13">
        <f t="shared" si="1711"/>
        <v>5.7341792562825373E-4</v>
      </c>
      <c r="AQ1390" s="13">
        <f t="shared" si="1712"/>
        <v>1.0078443323270527E-4</v>
      </c>
      <c r="AR1390" s="13">
        <f t="shared" si="1713"/>
        <v>1.3464424844359863E-4</v>
      </c>
      <c r="AS1390" s="13">
        <f t="shared" si="1714"/>
        <v>2.2359784929252554E-4</v>
      </c>
      <c r="AT1390" s="13">
        <f t="shared" si="1715"/>
        <v>1.8565961333723771E-4</v>
      </c>
      <c r="AU1390" s="13">
        <f t="shared" si="1716"/>
        <v>1.027722825706829E-4</v>
      </c>
      <c r="AV1390" s="13">
        <f t="shared" si="1717"/>
        <v>4.266736532625528E-5</v>
      </c>
      <c r="AW1390" s="13">
        <f t="shared" si="1718"/>
        <v>4.5958424892200012E-7</v>
      </c>
      <c r="AX1390" s="13">
        <f t="shared" si="1719"/>
        <v>2.7403404984841406E-3</v>
      </c>
      <c r="AY1390" s="13">
        <f t="shared" si="1720"/>
        <v>1.926578515673421E-3</v>
      </c>
      <c r="AZ1390" s="13">
        <f t="shared" si="1721"/>
        <v>6.772342304008544E-4</v>
      </c>
      <c r="BA1390" s="13">
        <f t="shared" si="1722"/>
        <v>1.5870836964611374E-4</v>
      </c>
      <c r="BB1390" s="13">
        <f t="shared" si="1723"/>
        <v>2.789472105627897E-5</v>
      </c>
      <c r="BC1390" s="13">
        <f t="shared" si="1724"/>
        <v>3.9222403433046293E-6</v>
      </c>
      <c r="BD1390" s="13">
        <f t="shared" si="1725"/>
        <v>1.5776793458934748E-5</v>
      </c>
      <c r="BE1390" s="13">
        <f t="shared" si="1726"/>
        <v>2.6199834949711212E-5</v>
      </c>
      <c r="BF1390" s="13">
        <f t="shared" si="1727"/>
        <v>2.1754463388863341E-5</v>
      </c>
      <c r="BG1390" s="13">
        <f t="shared" si="1728"/>
        <v>1.2042230501217007E-5</v>
      </c>
      <c r="BH1390" s="13">
        <f t="shared" si="1729"/>
        <v>4.9995021545329685E-6</v>
      </c>
      <c r="BI1390" s="13">
        <f t="shared" si="1730"/>
        <v>1.660491171674798E-6</v>
      </c>
      <c r="BJ1390" s="14">
        <f t="shared" si="1731"/>
        <v>0.60253871866323028</v>
      </c>
      <c r="BK1390" s="14">
        <f t="shared" si="1732"/>
        <v>0.24236098862308153</v>
      </c>
      <c r="BL1390" s="14">
        <f t="shared" si="1733"/>
        <v>0.14992324214983382</v>
      </c>
      <c r="BM1390" s="14">
        <f t="shared" si="1734"/>
        <v>0.4191242559558766</v>
      </c>
      <c r="BN1390" s="14">
        <f t="shared" si="1735"/>
        <v>0.57922077947315187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1.34782608695652</v>
      </c>
      <c r="F1391" s="10">
        <f>VLOOKUP(B1391,home!$B$2:$E$405,3,FALSE)</f>
        <v>1.1100000000000001</v>
      </c>
      <c r="G1391" s="10">
        <f>VLOOKUP(C1391,away!$B$2:$E$405,4,FALSE)</f>
        <v>0.93</v>
      </c>
      <c r="H1391" s="10">
        <f>VLOOKUP(A1391,away!$A$2:$E$405,3,FALSE)</f>
        <v>1.14130434782609</v>
      </c>
      <c r="I1391" s="10">
        <f>VLOOKUP(C1391,away!$B$2:$E$405,3,FALSE)</f>
        <v>0.56000000000000005</v>
      </c>
      <c r="J1391" s="10">
        <f>VLOOKUP(B1391,home!$B$2:$E$405,4,FALSE)</f>
        <v>0.44</v>
      </c>
      <c r="K1391" s="12">
        <f t="shared" si="1680"/>
        <v>1.3913608695652155</v>
      </c>
      <c r="L1391" s="12">
        <f t="shared" si="1681"/>
        <v>0.28121739130434859</v>
      </c>
      <c r="M1391" s="13">
        <f t="shared" si="1682"/>
        <v>0.18776234073773701</v>
      </c>
      <c r="N1391" s="13">
        <f t="shared" si="1683"/>
        <v>0.26124517368045802</v>
      </c>
      <c r="O1391" s="13">
        <f t="shared" si="1684"/>
        <v>5.2802035647464628E-2</v>
      </c>
      <c r="P1391" s="13">
        <f t="shared" si="1685"/>
        <v>7.3466686233269879E-2</v>
      </c>
      <c r="Q1391" s="13">
        <f t="shared" si="1686"/>
        <v>0.18174315601087898</v>
      </c>
      <c r="R1391" s="13">
        <f t="shared" si="1687"/>
        <v>7.4244253601696113E-3</v>
      </c>
      <c r="S1391" s="13">
        <f t="shared" si="1688"/>
        <v>7.1864171016549228E-3</v>
      </c>
      <c r="T1391" s="13">
        <f t="shared" si="1689"/>
        <v>5.1109336220798635E-2</v>
      </c>
      <c r="U1391" s="13">
        <f t="shared" si="1690"/>
        <v>1.0330054925147627E-2</v>
      </c>
      <c r="V1391" s="13">
        <f t="shared" si="1691"/>
        <v>3.124293829661181E-4</v>
      </c>
      <c r="W1391" s="13">
        <f t="shared" si="1692"/>
        <v>8.4290105194941067E-2</v>
      </c>
      <c r="X1391" s="13">
        <f t="shared" si="1693"/>
        <v>2.3703843495690449E-2</v>
      </c>
      <c r="Y1391" s="13">
        <f t="shared" si="1694"/>
        <v>3.3329665158723094E-3</v>
      </c>
      <c r="Z1391" s="13">
        <f t="shared" si="1695"/>
        <v>6.9595917724024875E-4</v>
      </c>
      <c r="AA1391" s="13">
        <f t="shared" si="1696"/>
        <v>9.6833036602688436E-4</v>
      </c>
      <c r="AB1391" s="13">
        <f t="shared" si="1697"/>
        <v>6.7364849005078489E-4</v>
      </c>
      <c r="AC1391" s="13">
        <f t="shared" si="1698"/>
        <v>7.6403604678661509E-6</v>
      </c>
      <c r="AD1391" s="13">
        <f t="shared" si="1699"/>
        <v>2.9319488514944172E-2</v>
      </c>
      <c r="AE1391" s="13">
        <f t="shared" si="1700"/>
        <v>8.2451500745504107E-3</v>
      </c>
      <c r="AF1391" s="13">
        <f t="shared" si="1701"/>
        <v>1.1593397974389609E-3</v>
      </c>
      <c r="AG1391" s="13">
        <f t="shared" si="1702"/>
        <v>1.0867550449036547E-4</v>
      </c>
      <c r="AH1391" s="13">
        <f t="shared" si="1703"/>
        <v>4.8928956069455894E-5</v>
      </c>
      <c r="AI1391" s="13">
        <f t="shared" si="1704"/>
        <v>6.8077834863716373E-5</v>
      </c>
      <c r="AJ1391" s="13">
        <f t="shared" si="1705"/>
        <v>4.7360417757048796E-5</v>
      </c>
      <c r="AK1391" s="13">
        <f t="shared" si="1706"/>
        <v>2.1965144011139758E-5</v>
      </c>
      <c r="AL1391" s="13">
        <f t="shared" si="1707"/>
        <v>1.1957924320635347E-7</v>
      </c>
      <c r="AM1391" s="13">
        <f t="shared" si="1708"/>
        <v>8.1587978070720105E-3</v>
      </c>
      <c r="AN1391" s="13">
        <f t="shared" si="1709"/>
        <v>2.2943958354844311E-3</v>
      </c>
      <c r="AO1391" s="13">
        <f t="shared" si="1710"/>
        <v>3.2261200573724651E-4</v>
      </c>
      <c r="AP1391" s="13">
        <f t="shared" si="1711"/>
        <v>3.024136888563066E-5</v>
      </c>
      <c r="AQ1391" s="13">
        <f t="shared" si="1712"/>
        <v>2.1260997168723877E-6</v>
      </c>
      <c r="AR1391" s="13">
        <f t="shared" si="1713"/>
        <v>2.7519346770194934E-6</v>
      </c>
      <c r="AS1391" s="13">
        <f t="shared" si="1714"/>
        <v>3.8289342252045126E-6</v>
      </c>
      <c r="AT1391" s="13">
        <f t="shared" si="1715"/>
        <v>2.6637146265442834E-6</v>
      </c>
      <c r="AU1391" s="13">
        <f t="shared" si="1716"/>
        <v>1.2353960996874123E-6</v>
      </c>
      <c r="AV1391" s="13">
        <f t="shared" si="1717"/>
        <v>4.2972044787963847E-7</v>
      </c>
      <c r="AW1391" s="13">
        <f t="shared" si="1718"/>
        <v>1.299676481410775E-9</v>
      </c>
      <c r="AX1391" s="13">
        <f t="shared" si="1719"/>
        <v>1.891972001909081E-3</v>
      </c>
      <c r="AY1391" s="13">
        <f t="shared" si="1720"/>
        <v>5.3205543079773779E-4</v>
      </c>
      <c r="AZ1391" s="13">
        <f t="shared" si="1721"/>
        <v>7.4811620139125597E-5</v>
      </c>
      <c r="BA1391" s="13">
        <f t="shared" si="1722"/>
        <v>7.012776218258921E-6</v>
      </c>
      <c r="BB1391" s="13">
        <f t="shared" si="1723"/>
        <v>4.9302865847498735E-7</v>
      </c>
      <c r="BC1391" s="13">
        <f t="shared" si="1724"/>
        <v>2.7729646634923725E-8</v>
      </c>
      <c r="BD1391" s="13">
        <f t="shared" si="1725"/>
        <v>1.2898198181856602E-7</v>
      </c>
      <c r="BE1391" s="13">
        <f t="shared" si="1726"/>
        <v>1.794604823813248E-7</v>
      </c>
      <c r="BF1391" s="13">
        <f t="shared" si="1727"/>
        <v>1.2484714640933662E-7</v>
      </c>
      <c r="BG1391" s="13">
        <f t="shared" si="1728"/>
        <v>5.7902478063610121E-8</v>
      </c>
      <c r="BH1391" s="13">
        <f t="shared" si="1729"/>
        <v>2.0140810557141348E-8</v>
      </c>
      <c r="BI1391" s="13">
        <f t="shared" si="1730"/>
        <v>5.6046271381064893E-9</v>
      </c>
      <c r="BJ1391" s="14">
        <f t="shared" si="1731"/>
        <v>0.65757178071432876</v>
      </c>
      <c r="BK1391" s="14">
        <f t="shared" si="1732"/>
        <v>0.26926768882613678</v>
      </c>
      <c r="BL1391" s="14">
        <f t="shared" si="1733"/>
        <v>7.2396253779163589E-2</v>
      </c>
      <c r="BM1391" s="14">
        <f t="shared" si="1734"/>
        <v>0.23495581069577007</v>
      </c>
      <c r="BN1391" s="14">
        <f t="shared" si="1735"/>
        <v>0.76444381766997815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1.34782608695652</v>
      </c>
      <c r="F1392" s="10">
        <f>VLOOKUP(B1392,home!$B$2:$E$405,3,FALSE)</f>
        <v>1.1100000000000001</v>
      </c>
      <c r="G1392" s="10">
        <f>VLOOKUP(C1392,away!$B$2:$E$405,4,FALSE)</f>
        <v>1.3</v>
      </c>
      <c r="H1392" s="10">
        <f>VLOOKUP(A1392,away!$A$2:$E$405,3,FALSE)</f>
        <v>1.14130434782609</v>
      </c>
      <c r="I1392" s="10">
        <f>VLOOKUP(C1392,away!$B$2:$E$405,3,FALSE)</f>
        <v>0.19</v>
      </c>
      <c r="J1392" s="10">
        <f>VLOOKUP(B1392,home!$B$2:$E$405,4,FALSE)</f>
        <v>0.44</v>
      </c>
      <c r="K1392" s="12">
        <f t="shared" si="1680"/>
        <v>1.9449130434782584</v>
      </c>
      <c r="L1392" s="12">
        <f t="shared" si="1681"/>
        <v>9.5413043478261128E-2</v>
      </c>
      <c r="M1392" s="13">
        <f t="shared" si="1682"/>
        <v>0.12998631712423619</v>
      </c>
      <c r="N1392" s="13">
        <f t="shared" si="1683"/>
        <v>0.25281208364862828</v>
      </c>
      <c r="O1392" s="13">
        <f t="shared" si="1684"/>
        <v>1.2402390127353788E-2</v>
      </c>
      <c r="P1392" s="13">
        <f t="shared" si="1685"/>
        <v>2.412157032899636E-2</v>
      </c>
      <c r="Q1392" s="13">
        <f t="shared" si="1686"/>
        <v>0.24584875951856688</v>
      </c>
      <c r="R1392" s="13">
        <f t="shared" si="1687"/>
        <v>5.9167489422778182E-4</v>
      </c>
      <c r="S1392" s="13">
        <f t="shared" si="1688"/>
        <v>1.1190603903728699E-3</v>
      </c>
      <c r="T1392" s="13">
        <f t="shared" si="1689"/>
        <v>2.3457178381021584E-2</v>
      </c>
      <c r="U1392" s="13">
        <f t="shared" si="1690"/>
        <v>1.1507562192822317E-3</v>
      </c>
      <c r="V1392" s="13">
        <f t="shared" si="1691"/>
        <v>2.3073790898377481E-5</v>
      </c>
      <c r="W1392" s="13">
        <f t="shared" si="1692"/>
        <v>0.1593848197035368</v>
      </c>
      <c r="X1392" s="13">
        <f t="shared" si="1693"/>
        <v>1.5207390732148367E-2</v>
      </c>
      <c r="Y1392" s="13">
        <f t="shared" si="1694"/>
        <v>7.2549171655868878E-4</v>
      </c>
      <c r="Z1392" s="13">
        <f t="shared" si="1695"/>
        <v>1.8817834135983626E-5</v>
      </c>
      <c r="AA1392" s="13">
        <f t="shared" si="1696"/>
        <v>3.6599051061084973E-5</v>
      </c>
      <c r="AB1392" s="13">
        <f t="shared" si="1697"/>
        <v>3.5590985893815489E-5</v>
      </c>
      <c r="AC1392" s="13">
        <f t="shared" si="1698"/>
        <v>2.6761281601846103E-7</v>
      </c>
      <c r="AD1392" s="13">
        <f t="shared" si="1699"/>
        <v>7.7497403693459824E-2</v>
      </c>
      <c r="AE1392" s="13">
        <f t="shared" si="1700"/>
        <v>7.3942631480564359E-3</v>
      </c>
      <c r="AF1392" s="13">
        <f t="shared" si="1701"/>
        <v>3.5275457561760641E-4</v>
      </c>
      <c r="AG1392" s="13">
        <f t="shared" si="1702"/>
        <v>1.1219129220186072E-5</v>
      </c>
      <c r="AH1392" s="13">
        <f t="shared" si="1703"/>
        <v>4.488667066458282E-7</v>
      </c>
      <c r="AI1392" s="13">
        <f t="shared" si="1704"/>
        <v>8.7300671253860034E-7</v>
      </c>
      <c r="AJ1392" s="13">
        <f t="shared" si="1705"/>
        <v>8.489610711301992E-7</v>
      </c>
      <c r="AK1392" s="13">
        <f t="shared" si="1706"/>
        <v>5.5038515354879941E-7</v>
      </c>
      <c r="AL1392" s="13">
        <f t="shared" si="1707"/>
        <v>1.9864371898037209E-9</v>
      </c>
      <c r="AM1392" s="13">
        <f t="shared" si="1708"/>
        <v>3.0145142255822033E-2</v>
      </c>
      <c r="AN1392" s="13">
        <f t="shared" si="1709"/>
        <v>2.8762397687131145E-3</v>
      </c>
      <c r="AO1392" s="13">
        <f t="shared" si="1710"/>
        <v>1.3721539505306407E-4</v>
      </c>
      <c r="AP1392" s="13">
        <f t="shared" si="1711"/>
        <v>4.364046151361591E-6</v>
      </c>
      <c r="AQ1392" s="13">
        <f t="shared" si="1712"/>
        <v>1.0409673129525046E-7</v>
      </c>
      <c r="AR1392" s="13">
        <f t="shared" si="1713"/>
        <v>8.5655477194284643E-9</v>
      </c>
      <c r="AS1392" s="13">
        <f t="shared" si="1714"/>
        <v>1.6659245484051869E-8</v>
      </c>
      <c r="AT1392" s="13">
        <f t="shared" si="1715"/>
        <v>1.6200391918219381E-8</v>
      </c>
      <c r="AU1392" s="13">
        <f t="shared" si="1716"/>
        <v>1.0502784517068212E-8</v>
      </c>
      <c r="AV1392" s="13">
        <f t="shared" si="1717"/>
        <v>5.1067506500218671E-9</v>
      </c>
      <c r="AW1392" s="13">
        <f t="shared" si="1718"/>
        <v>1.0239535941179075E-11</v>
      </c>
      <c r="AX1392" s="13">
        <f t="shared" si="1719"/>
        <v>9.771613395142641E-3</v>
      </c>
      <c r="AY1392" s="13">
        <f t="shared" si="1720"/>
        <v>9.3233937372350366E-4</v>
      </c>
      <c r="AZ1392" s="13">
        <f t="shared" si="1721"/>
        <v>4.4478668600787707E-5</v>
      </c>
      <c r="BA1392" s="13">
        <f t="shared" si="1722"/>
        <v>1.4146150470207079E-6</v>
      </c>
      <c r="BB1392" s="13">
        <f t="shared" si="1723"/>
        <v>3.374318174659732E-8</v>
      </c>
      <c r="BC1392" s="13">
        <f t="shared" si="1724"/>
        <v>6.4390793341659196E-10</v>
      </c>
      <c r="BD1392" s="13">
        <f t="shared" si="1725"/>
        <v>1.3621082949482453E-10</v>
      </c>
      <c r="BE1392" s="13">
        <f t="shared" si="1726"/>
        <v>2.6491821894747728E-10</v>
      </c>
      <c r="BF1392" s="13">
        <f t="shared" si="1727"/>
        <v>2.5762144974298887E-10</v>
      </c>
      <c r="BG1392" s="13">
        <f t="shared" si="1728"/>
        <v>1.6701710596163925E-10</v>
      </c>
      <c r="BH1392" s="13">
        <f t="shared" si="1729"/>
        <v>8.1208436967195651E-11</v>
      </c>
      <c r="BI1392" s="13">
        <f t="shared" si="1730"/>
        <v>3.1588669659596165E-11</v>
      </c>
      <c r="BJ1392" s="14">
        <f t="shared" si="1731"/>
        <v>0.82660431024888903</v>
      </c>
      <c r="BK1392" s="14">
        <f t="shared" si="1732"/>
        <v>0.15618263060748053</v>
      </c>
      <c r="BL1392" s="14">
        <f t="shared" si="1733"/>
        <v>1.4219790470747567E-2</v>
      </c>
      <c r="BM1392" s="14">
        <f t="shared" si="1734"/>
        <v>0.33033041415575992</v>
      </c>
      <c r="BN1392" s="14">
        <f t="shared" si="1735"/>
        <v>0.66576279564200924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1.34782608695652</v>
      </c>
      <c r="F1393" s="10">
        <f>VLOOKUP(B1393,home!$B$2:$E$405,3,FALSE)</f>
        <v>1.1100000000000001</v>
      </c>
      <c r="G1393" s="10">
        <f>VLOOKUP(C1393,away!$B$2:$E$405,4,FALSE)</f>
        <v>1.1100000000000001</v>
      </c>
      <c r="H1393" s="10">
        <f>VLOOKUP(A1393,away!$A$2:$E$405,3,FALSE)</f>
        <v>1.14130434782609</v>
      </c>
      <c r="I1393" s="10">
        <f>VLOOKUP(C1393,away!$B$2:$E$405,3,FALSE)</f>
        <v>0.19</v>
      </c>
      <c r="J1393" s="10">
        <f>VLOOKUP(B1393,home!$B$2:$E$405,4,FALSE)</f>
        <v>1.31</v>
      </c>
      <c r="K1393" s="12">
        <f t="shared" si="1680"/>
        <v>1.6606565217391285</v>
      </c>
      <c r="L1393" s="12">
        <f t="shared" si="1681"/>
        <v>0.28407065217391381</v>
      </c>
      <c r="M1393" s="13">
        <f t="shared" si="1682"/>
        <v>0.14302623930476593</v>
      </c>
      <c r="N1393" s="13">
        <f t="shared" si="1683"/>
        <v>0.2375174570812808</v>
      </c>
      <c r="O1393" s="13">
        <f t="shared" si="1684"/>
        <v>4.0629557077287125E-2</v>
      </c>
      <c r="P1393" s="13">
        <f t="shared" si="1685"/>
        <v>6.7471738935769021E-2</v>
      </c>
      <c r="Q1393" s="13">
        <f t="shared" si="1686"/>
        <v>0.19721745706446128</v>
      </c>
      <c r="R1393" s="13">
        <f t="shared" si="1687"/>
        <v>5.7708323882411042E-3</v>
      </c>
      <c r="S1393" s="13">
        <f t="shared" si="1688"/>
        <v>7.9573433118731128E-3</v>
      </c>
      <c r="T1393" s="13">
        <f t="shared" si="1689"/>
        <v>5.6023691648382369E-2</v>
      </c>
      <c r="U1393" s="13">
        <f t="shared" si="1690"/>
        <v>9.5833704413959796E-3</v>
      </c>
      <c r="V1393" s="13">
        <f t="shared" si="1691"/>
        <v>4.1709191355437009E-4</v>
      </c>
      <c r="W1393" s="13">
        <f t="shared" si="1692"/>
        <v>0.10917015209163476</v>
      </c>
      <c r="X1393" s="13">
        <f t="shared" si="1693"/>
        <v>3.1012036302596049E-2</v>
      </c>
      <c r="Y1393" s="13">
        <f t="shared" si="1694"/>
        <v>4.4048046888597748E-3</v>
      </c>
      <c r="Z1393" s="13">
        <f t="shared" si="1695"/>
        <v>5.4644137337133195E-4</v>
      </c>
      <c r="AA1393" s="13">
        <f t="shared" si="1696"/>
        <v>9.0745143043718848E-4</v>
      </c>
      <c r="AB1393" s="13">
        <f t="shared" si="1697"/>
        <v>7.5348256805850917E-4</v>
      </c>
      <c r="AC1393" s="13">
        <f t="shared" si="1698"/>
        <v>1.229753227465263E-5</v>
      </c>
      <c r="AD1393" s="13">
        <f t="shared" si="1699"/>
        <v>4.5323531262556456E-2</v>
      </c>
      <c r="AE1393" s="13">
        <f t="shared" si="1700"/>
        <v>1.2875085084579184E-2</v>
      </c>
      <c r="AF1393" s="13">
        <f t="shared" si="1701"/>
        <v>1.8287169083855193E-3</v>
      </c>
      <c r="AG1393" s="13">
        <f t="shared" si="1702"/>
        <v>1.7316160160217936E-4</v>
      </c>
      <c r="AH1393" s="13">
        <f t="shared" si="1703"/>
        <v>3.8806989327100841E-5</v>
      </c>
      <c r="AI1393" s="13">
        <f t="shared" si="1704"/>
        <v>6.4445079915110767E-5</v>
      </c>
      <c r="AJ1393" s="13">
        <f t="shared" si="1705"/>
        <v>5.3510571127514017E-5</v>
      </c>
      <c r="AK1393" s="13">
        <f t="shared" si="1706"/>
        <v>2.9620892974963892E-5</v>
      </c>
      <c r="AL1393" s="13">
        <f t="shared" si="1707"/>
        <v>2.3205137497086014E-7</v>
      </c>
      <c r="AM1393" s="13">
        <f t="shared" si="1708"/>
        <v>1.5053363555882314E-2</v>
      </c>
      <c r="AN1393" s="13">
        <f t="shared" si="1709"/>
        <v>4.2762188027305158E-3</v>
      </c>
      <c r="AO1393" s="13">
        <f t="shared" si="1710"/>
        <v>6.0737413206500513E-4</v>
      </c>
      <c r="AP1393" s="13">
        <f t="shared" si="1711"/>
        <v>5.7512388603090314E-5</v>
      </c>
      <c r="AQ1393" s="13">
        <f t="shared" si="1712"/>
        <v>4.0843954346398576E-6</v>
      </c>
      <c r="AR1393" s="13">
        <f t="shared" si="1713"/>
        <v>2.2047853534111301E-6</v>
      </c>
      <c r="AS1393" s="13">
        <f t="shared" si="1714"/>
        <v>3.6613911761771023E-6</v>
      </c>
      <c r="AT1393" s="13">
        <f t="shared" si="1715"/>
        <v>3.0401565676783021E-6</v>
      </c>
      <c r="AU1393" s="13">
        <f t="shared" si="1716"/>
        <v>1.6828852770743391E-6</v>
      </c>
      <c r="AV1393" s="13">
        <f t="shared" si="1717"/>
        <v>6.9867360267806537E-7</v>
      </c>
      <c r="AW1393" s="13">
        <f t="shared" si="1718"/>
        <v>3.0407998070506663E-9</v>
      </c>
      <c r="AX1393" s="13">
        <f t="shared" si="1719"/>
        <v>4.1664110605310152E-3</v>
      </c>
      <c r="AY1393" s="13">
        <f t="shared" si="1720"/>
        <v>1.1835551071896534E-3</v>
      </c>
      <c r="AZ1393" s="13">
        <f t="shared" si="1721"/>
        <v>1.6810663559156563E-4</v>
      </c>
      <c r="BA1393" s="13">
        <f t="shared" si="1722"/>
        <v>1.5918053869086183E-5</v>
      </c>
      <c r="BB1393" s="13">
        <f t="shared" si="1723"/>
        <v>1.1304629859827006E-6</v>
      </c>
      <c r="BC1393" s="13">
        <f t="shared" si="1724"/>
        <v>6.4226271537315164E-8</v>
      </c>
      <c r="BD1393" s="13">
        <f t="shared" si="1725"/>
        <v>1.0438580220783215E-7</v>
      </c>
      <c r="BE1393" s="13">
        <f t="shared" si="1726"/>
        <v>1.7334896321340717E-7</v>
      </c>
      <c r="BF1393" s="13">
        <f t="shared" si="1727"/>
        <v>1.4393654314853047E-7</v>
      </c>
      <c r="BG1393" s="13">
        <f t="shared" si="1728"/>
        <v>7.9676386365397535E-8</v>
      </c>
      <c r="BH1393" s="13">
        <f t="shared" si="1729"/>
        <v>3.3078777661576003E-8</v>
      </c>
      <c r="BI1393" s="13">
        <f t="shared" si="1730"/>
        <v>1.0986497570970945E-8</v>
      </c>
      <c r="BJ1393" s="14">
        <f t="shared" si="1731"/>
        <v>0.72107983255549279</v>
      </c>
      <c r="BK1393" s="14">
        <f t="shared" si="1732"/>
        <v>0.22006849815680174</v>
      </c>
      <c r="BL1393" s="14">
        <f t="shared" si="1733"/>
        <v>5.7842910743711798E-2</v>
      </c>
      <c r="BM1393" s="14">
        <f t="shared" si="1734"/>
        <v>0.30672084891118262</v>
      </c>
      <c r="BN1393" s="14">
        <f t="shared" si="1735"/>
        <v>0.69163328185180517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1.34782608695652</v>
      </c>
      <c r="F1394" s="10">
        <f>VLOOKUP(B1394,home!$B$2:$E$405,3,FALSE)</f>
        <v>0.56000000000000005</v>
      </c>
      <c r="G1394" s="10">
        <f>VLOOKUP(C1394,away!$B$2:$E$405,4,FALSE)</f>
        <v>1.3</v>
      </c>
      <c r="H1394" s="10">
        <f>VLOOKUP(A1394,away!$A$2:$E$405,3,FALSE)</f>
        <v>1.14130434782609</v>
      </c>
      <c r="I1394" s="10">
        <f>VLOOKUP(C1394,away!$B$2:$E$405,3,FALSE)</f>
        <v>1.48</v>
      </c>
      <c r="J1394" s="10">
        <f>VLOOKUP(B1394,home!$B$2:$E$405,4,FALSE)</f>
        <v>1.31</v>
      </c>
      <c r="K1394" s="12">
        <f t="shared" si="1680"/>
        <v>0.98121739130434671</v>
      </c>
      <c r="L1394" s="12">
        <f t="shared" si="1681"/>
        <v>2.2127608695652237</v>
      </c>
      <c r="M1394" s="13">
        <f t="shared" si="1682"/>
        <v>4.1008403868901581E-2</v>
      </c>
      <c r="N1394" s="13">
        <f t="shared" si="1683"/>
        <v>4.0238159065798688E-2</v>
      </c>
      <c r="O1394" s="13">
        <f t="shared" si="1684"/>
        <v>9.0741791404432545E-2</v>
      </c>
      <c r="P1394" s="13">
        <f t="shared" si="1685"/>
        <v>8.9037423844140498E-2</v>
      </c>
      <c r="Q1394" s="13">
        <f t="shared" si="1686"/>
        <v>1.9741190734716169E-2</v>
      </c>
      <c r="R1394" s="13">
        <f t="shared" si="1687"/>
        <v>0.10039494262698916</v>
      </c>
      <c r="S1394" s="13">
        <f t="shared" si="1688"/>
        <v>4.8329501375771675E-2</v>
      </c>
      <c r="T1394" s="13">
        <f t="shared" si="1689"/>
        <v>4.3682534376403487E-2</v>
      </c>
      <c r="U1394" s="13">
        <f t="shared" si="1690"/>
        <v>9.8509263704603861E-2</v>
      </c>
      <c r="V1394" s="13">
        <f t="shared" si="1691"/>
        <v>1.1659220745546863E-2</v>
      </c>
      <c r="W1394" s="13">
        <f t="shared" si="1692"/>
        <v>6.4567998913199129E-3</v>
      </c>
      <c r="X1394" s="13">
        <f t="shared" si="1693"/>
        <v>1.4287354142125692E-2</v>
      </c>
      <c r="Y1394" s="13">
        <f t="shared" si="1694"/>
        <v>1.5807249087658175E-2</v>
      </c>
      <c r="Z1394" s="13">
        <f t="shared" si="1695"/>
        <v>7.4050000182415754E-2</v>
      </c>
      <c r="AA1394" s="13">
        <f t="shared" si="1696"/>
        <v>7.265914800507639E-2</v>
      </c>
      <c r="AB1394" s="13">
        <f t="shared" si="1697"/>
        <v>3.5647209829968739E-2</v>
      </c>
      <c r="AC1394" s="13">
        <f t="shared" si="1698"/>
        <v>1.5821558529386167E-3</v>
      </c>
      <c r="AD1394" s="13">
        <f t="shared" si="1699"/>
        <v>1.5838810863837785E-3</v>
      </c>
      <c r="AE1394" s="13">
        <f t="shared" si="1700"/>
        <v>3.5047500899944807E-3</v>
      </c>
      <c r="AF1394" s="13">
        <f t="shared" si="1701"/>
        <v>3.8775869283724914E-3</v>
      </c>
      <c r="AG1394" s="13">
        <f t="shared" si="1702"/>
        <v>2.8600575411467529E-3</v>
      </c>
      <c r="AH1394" s="13">
        <f t="shared" si="1703"/>
        <v>4.0963735698736826E-2</v>
      </c>
      <c r="AI1394" s="13">
        <f t="shared" si="1704"/>
        <v>4.0194329880395285E-2</v>
      </c>
      <c r="AJ1394" s="13">
        <f t="shared" si="1705"/>
        <v>1.9719687755233906E-2</v>
      </c>
      <c r="AK1394" s="13">
        <f t="shared" si="1706"/>
        <v>6.449766858842295E-3</v>
      </c>
      <c r="AL1394" s="13">
        <f t="shared" si="1707"/>
        <v>1.3740703658296916E-4</v>
      </c>
      <c r="AM1394" s="13">
        <f t="shared" si="1708"/>
        <v>3.108263335435573E-4</v>
      </c>
      <c r="AN1394" s="13">
        <f t="shared" si="1709"/>
        <v>6.8778434809561211E-4</v>
      </c>
      <c r="AO1394" s="13">
        <f t="shared" si="1710"/>
        <v>7.6095114608269851E-4</v>
      </c>
      <c r="AP1394" s="13">
        <f t="shared" si="1711"/>
        <v>5.6126763990086857E-4</v>
      </c>
      <c r="AQ1394" s="13">
        <f t="shared" si="1712"/>
        <v>3.1048776773146675E-4</v>
      </c>
      <c r="AR1394" s="13">
        <f t="shared" si="1713"/>
        <v>1.8128590285075387E-2</v>
      </c>
      <c r="AS1394" s="13">
        <f t="shared" si="1714"/>
        <v>1.7788088067546993E-2</v>
      </c>
      <c r="AT1394" s="13">
        <f t="shared" si="1715"/>
        <v>8.7269906849652187E-3</v>
      </c>
      <c r="AU1394" s="13">
        <f t="shared" si="1716"/>
        <v>2.8543583446129688E-3</v>
      </c>
      <c r="AV1394" s="13">
        <f t="shared" si="1717"/>
        <v>7.0018651218723262E-4</v>
      </c>
      <c r="AW1394" s="13">
        <f t="shared" si="1718"/>
        <v>8.2871689439537944E-6</v>
      </c>
      <c r="AX1394" s="13">
        <f t="shared" si="1719"/>
        <v>5.0831367358050631E-5</v>
      </c>
      <c r="AY1394" s="13">
        <f t="shared" si="1720"/>
        <v>1.1247766063638945E-4</v>
      </c>
      <c r="AZ1394" s="13">
        <f t="shared" si="1721"/>
        <v>1.2444308307821964E-4</v>
      </c>
      <c r="BA1394" s="13">
        <f t="shared" si="1722"/>
        <v>9.1787594907846219E-5</v>
      </c>
      <c r="BB1394" s="13">
        <f t="shared" si="1723"/>
        <v>5.0775999580896585E-5</v>
      </c>
      <c r="BC1394" s="13">
        <f t="shared" si="1724"/>
        <v>2.2471028997133642E-5</v>
      </c>
      <c r="BD1394" s="13">
        <f t="shared" si="1725"/>
        <v>6.6857058671991763E-3</v>
      </c>
      <c r="BE1394" s="13">
        <f t="shared" si="1726"/>
        <v>6.5601308700413401E-3</v>
      </c>
      <c r="BF1394" s="13">
        <f t="shared" si="1727"/>
        <v>3.218457249458539E-3</v>
      </c>
      <c r="BG1394" s="13">
        <f t="shared" si="1728"/>
        <v>1.052668742112757E-3</v>
      </c>
      <c r="BH1394" s="13">
        <f t="shared" si="1729"/>
        <v>2.582242192608768E-4</v>
      </c>
      <c r="BI1394" s="13">
        <f t="shared" si="1730"/>
        <v>5.0674818958951865E-5</v>
      </c>
      <c r="BJ1394" s="14">
        <f t="shared" si="1731"/>
        <v>0.15512366691383236</v>
      </c>
      <c r="BK1394" s="14">
        <f t="shared" si="1732"/>
        <v>0.19186659038451859</v>
      </c>
      <c r="BL1394" s="14">
        <f t="shared" si="1733"/>
        <v>0.57130395142569856</v>
      </c>
      <c r="BM1394" s="14">
        <f t="shared" si="1734"/>
        <v>0.61107810686979391</v>
      </c>
      <c r="BN1394" s="14">
        <f t="shared" si="1735"/>
        <v>0.38116191154497864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1.34782608695652</v>
      </c>
      <c r="F1395" s="10">
        <f>VLOOKUP(B1395,home!$B$2:$E$405,3,FALSE)</f>
        <v>1.48</v>
      </c>
      <c r="G1395" s="10">
        <f>VLOOKUP(C1395,away!$B$2:$E$405,4,FALSE)</f>
        <v>1.1100000000000001</v>
      </c>
      <c r="H1395" s="10">
        <f>VLOOKUP(A1395,away!$A$2:$E$405,3,FALSE)</f>
        <v>1.14130434782609</v>
      </c>
      <c r="I1395" s="10">
        <f>VLOOKUP(C1395,away!$B$2:$E$405,3,FALSE)</f>
        <v>1.67</v>
      </c>
      <c r="J1395" s="10">
        <f>VLOOKUP(B1395,home!$B$2:$E$405,4,FALSE)</f>
        <v>0.66</v>
      </c>
      <c r="K1395" s="12">
        <f t="shared" si="1680"/>
        <v>2.2142086956521712</v>
      </c>
      <c r="L1395" s="12">
        <f t="shared" si="1681"/>
        <v>1.2579456521739165</v>
      </c>
      <c r="M1395" s="13">
        <f t="shared" si="1682"/>
        <v>3.1050065912282196E-2</v>
      </c>
      <c r="N1395" s="13">
        <f t="shared" si="1683"/>
        <v>6.8751325943548297E-2</v>
      </c>
      <c r="O1395" s="13">
        <f t="shared" si="1684"/>
        <v>3.9059295414068912E-2</v>
      </c>
      <c r="P1395" s="13">
        <f t="shared" si="1685"/>
        <v>8.6485431551878364E-2</v>
      </c>
      <c r="Q1395" s="13">
        <f t="shared" si="1686"/>
        <v>7.6114891870910681E-2</v>
      </c>
      <c r="R1395" s="13">
        <f t="shared" si="1687"/>
        <v>2.45672354215523E-2</v>
      </c>
      <c r="S1395" s="13">
        <f t="shared" si="1688"/>
        <v>6.0223140039744265E-2</v>
      </c>
      <c r="T1395" s="13">
        <f t="shared" si="1689"/>
        <v>9.5748397294699875E-2</v>
      </c>
      <c r="U1395" s="13">
        <f t="shared" si="1690"/>
        <v>5.4396986298535135E-2</v>
      </c>
      <c r="V1395" s="13">
        <f t="shared" si="1691"/>
        <v>1.8638086238816576E-2</v>
      </c>
      <c r="W1395" s="13">
        <f t="shared" si="1692"/>
        <v>5.6178085149731737E-2</v>
      </c>
      <c r="X1395" s="13">
        <f t="shared" si="1693"/>
        <v>7.0668977961561102E-2</v>
      </c>
      <c r="Y1395" s="13">
        <f t="shared" si="1694"/>
        <v>4.4448866785160066E-2</v>
      </c>
      <c r="Z1395" s="13">
        <f t="shared" si="1695"/>
        <v>1.0301415661491585E-2</v>
      </c>
      <c r="AA1395" s="13">
        <f t="shared" si="1696"/>
        <v>2.2809484135202132E-2</v>
      </c>
      <c r="AB1395" s="13">
        <f t="shared" si="1697"/>
        <v>2.5252479057752405E-2</v>
      </c>
      <c r="AC1395" s="13">
        <f t="shared" si="1698"/>
        <v>3.2446044885599658E-3</v>
      </c>
      <c r="AD1395" s="13">
        <f t="shared" si="1699"/>
        <v>3.1097501160906045E-2</v>
      </c>
      <c r="AE1395" s="13">
        <f t="shared" si="1700"/>
        <v>3.9118966378835079E-2</v>
      </c>
      <c r="AF1395" s="13">
        <f t="shared" si="1701"/>
        <v>2.4604766836896611E-2</v>
      </c>
      <c r="AG1395" s="13">
        <f t="shared" si="1702"/>
        <v>1.0317153155075687E-2</v>
      </c>
      <c r="AH1395" s="13">
        <f t="shared" si="1703"/>
        <v>3.2396552606524069E-3</v>
      </c>
      <c r="AI1395" s="13">
        <f t="shared" si="1704"/>
        <v>7.1732728490518606E-3</v>
      </c>
      <c r="AJ1395" s="13">
        <f t="shared" si="1705"/>
        <v>7.941561559328127E-3</v>
      </c>
      <c r="AK1395" s="13">
        <f t="shared" si="1706"/>
        <v>5.8614248872404526E-3</v>
      </c>
      <c r="AL1395" s="13">
        <f t="shared" si="1707"/>
        <v>3.614949098027793E-4</v>
      </c>
      <c r="AM1395" s="13">
        <f t="shared" si="1708"/>
        <v>1.3771271496706325E-2</v>
      </c>
      <c r="AN1395" s="13">
        <f t="shared" si="1709"/>
        <v>1.7323511104188304E-2</v>
      </c>
      <c r="AO1395" s="13">
        <f t="shared" si="1710"/>
        <v>1.0896017736950123E-2</v>
      </c>
      <c r="AP1395" s="13">
        <f t="shared" si="1711"/>
        <v>4.5688660460687621E-3</v>
      </c>
      <c r="AQ1395" s="13">
        <f t="shared" si="1712"/>
        <v>1.4368462945043077E-3</v>
      </c>
      <c r="AR1395" s="13">
        <f t="shared" si="1713"/>
        <v>8.1506204993601016E-4</v>
      </c>
      <c r="AS1395" s="13">
        <f t="shared" si="1714"/>
        <v>1.8047174784643978E-3</v>
      </c>
      <c r="AT1395" s="13">
        <f t="shared" si="1715"/>
        <v>1.9980105670056652E-3</v>
      </c>
      <c r="AU1395" s="13">
        <f t="shared" si="1716"/>
        <v>1.474670790489623E-3</v>
      </c>
      <c r="AV1395" s="13">
        <f t="shared" si="1717"/>
        <v>8.1630722188159649E-4</v>
      </c>
      <c r="AW1395" s="13">
        <f t="shared" si="1718"/>
        <v>2.7969204608689261E-5</v>
      </c>
      <c r="AX1395" s="13">
        <f t="shared" si="1719"/>
        <v>5.0820781830323387E-3</v>
      </c>
      <c r="AY1395" s="13">
        <f t="shared" si="1720"/>
        <v>6.3929781543534464E-3</v>
      </c>
      <c r="AZ1395" s="13">
        <f t="shared" si="1721"/>
        <v>4.0210095368558747E-3</v>
      </c>
      <c r="BA1395" s="13">
        <f t="shared" si="1722"/>
        <v>1.6860704880792342E-3</v>
      </c>
      <c r="BB1395" s="13">
        <f t="shared" si="1723"/>
        <v>5.3024625993450638E-4</v>
      </c>
      <c r="BC1395" s="13">
        <f t="shared" si="1724"/>
        <v>1.3340419545321852E-4</v>
      </c>
      <c r="BD1395" s="13">
        <f t="shared" si="1725"/>
        <v>1.7088396032816056E-4</v>
      </c>
      <c r="BE1395" s="13">
        <f t="shared" si="1726"/>
        <v>3.7837275090609379E-4</v>
      </c>
      <c r="BF1395" s="13">
        <f t="shared" si="1727"/>
        <v>4.1889811762705291E-4</v>
      </c>
      <c r="BG1395" s="13">
        <f t="shared" si="1728"/>
        <v>3.0917595154738225E-4</v>
      </c>
      <c r="BH1395" s="13">
        <f t="shared" si="1729"/>
        <v>1.7114502010068711E-4</v>
      </c>
      <c r="BI1395" s="13">
        <f t="shared" si="1730"/>
        <v>7.5790158344901377E-5</v>
      </c>
      <c r="BJ1395" s="14">
        <f t="shared" si="1731"/>
        <v>0.58289123203345161</v>
      </c>
      <c r="BK1395" s="14">
        <f t="shared" si="1732"/>
        <v>0.20639580129543758</v>
      </c>
      <c r="BL1395" s="14">
        <f t="shared" si="1733"/>
        <v>0.19873442895001531</v>
      </c>
      <c r="BM1395" s="14">
        <f t="shared" si="1734"/>
        <v>0.66592962287641067</v>
      </c>
      <c r="BN1395" s="14">
        <f t="shared" si="1735"/>
        <v>0.32602824611424081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1.34782608695652</v>
      </c>
      <c r="F1396" s="10">
        <f>VLOOKUP(B1396,home!$B$2:$E$405,3,FALSE)</f>
        <v>0.93</v>
      </c>
      <c r="G1396" s="10">
        <f>VLOOKUP(C1396,away!$B$2:$E$405,4,FALSE)</f>
        <v>1.1100000000000001</v>
      </c>
      <c r="H1396" s="10">
        <f>VLOOKUP(A1396,away!$A$2:$E$405,3,FALSE)</f>
        <v>1.14130434782609</v>
      </c>
      <c r="I1396" s="10">
        <f>VLOOKUP(C1396,away!$B$2:$E$405,3,FALSE)</f>
        <v>1.1100000000000001</v>
      </c>
      <c r="J1396" s="10">
        <f>VLOOKUP(B1396,home!$B$2:$E$405,4,FALSE)</f>
        <v>0.44</v>
      </c>
      <c r="K1396" s="12">
        <f t="shared" si="1680"/>
        <v>1.3913608695652158</v>
      </c>
      <c r="L1396" s="12">
        <f t="shared" si="1681"/>
        <v>0.55741304347826237</v>
      </c>
      <c r="M1396" s="13">
        <f t="shared" si="1682"/>
        <v>0.1424486189531956</v>
      </c>
      <c r="N1396" s="13">
        <f t="shared" si="1683"/>
        <v>0.19819743433508227</v>
      </c>
      <c r="O1396" s="13">
        <f t="shared" si="1684"/>
        <v>7.9402718229976035E-2</v>
      </c>
      <c r="P1396" s="13">
        <f t="shared" si="1685"/>
        <v>0.11047783508230126</v>
      </c>
      <c r="Q1396" s="13">
        <f t="shared" si="1686"/>
        <v>0.13788207729102744</v>
      </c>
      <c r="R1396" s="13">
        <f t="shared" si="1687"/>
        <v>2.2130055414508923E-2</v>
      </c>
      <c r="S1396" s="13">
        <f t="shared" si="1688"/>
        <v>2.1420621930498457E-2</v>
      </c>
      <c r="T1396" s="13">
        <f t="shared" si="1689"/>
        <v>7.6857268343896612E-2</v>
      </c>
      <c r="U1396" s="13">
        <f t="shared" si="1690"/>
        <v>3.0790893145057546E-2</v>
      </c>
      <c r="V1396" s="13">
        <f t="shared" si="1691"/>
        <v>1.8458928125870801E-3</v>
      </c>
      <c r="W1396" s="13">
        <f t="shared" si="1692"/>
        <v>6.3947908985700741E-2</v>
      </c>
      <c r="X1396" s="13">
        <f t="shared" si="1693"/>
        <v>3.5645398571790374E-2</v>
      </c>
      <c r="Y1396" s="13">
        <f t="shared" si="1694"/>
        <v>9.9346050519486893E-3</v>
      </c>
      <c r="Z1396" s="13">
        <f t="shared" si="1695"/>
        <v>4.1118605136480071E-3</v>
      </c>
      <c r="AA1396" s="13">
        <f t="shared" si="1696"/>
        <v>5.7210818198001655E-3</v>
      </c>
      <c r="AB1396" s="13">
        <f t="shared" si="1697"/>
        <v>3.9800446878254531E-3</v>
      </c>
      <c r="AC1396" s="13">
        <f t="shared" si="1698"/>
        <v>8.9475350492695081E-5</v>
      </c>
      <c r="AD1396" s="13">
        <f t="shared" si="1699"/>
        <v>2.224365456330547E-2</v>
      </c>
      <c r="AE1396" s="13">
        <f t="shared" si="1700"/>
        <v>1.2398903188211239E-2</v>
      </c>
      <c r="AF1396" s="13">
        <f t="shared" si="1701"/>
        <v>3.4556551809665787E-3</v>
      </c>
      <c r="AG1396" s="13">
        <f t="shared" si="1702"/>
        <v>6.420757572113355E-4</v>
      </c>
      <c r="AH1396" s="13">
        <f t="shared" si="1703"/>
        <v>5.7300117081765653E-4</v>
      </c>
      <c r="AI1396" s="13">
        <f t="shared" si="1704"/>
        <v>7.972514072907413E-4</v>
      </c>
      <c r="AJ1396" s="13">
        <f t="shared" si="1705"/>
        <v>5.5463220565506904E-4</v>
      </c>
      <c r="AK1396" s="13">
        <f t="shared" si="1706"/>
        <v>2.5723118264970349E-4</v>
      </c>
      <c r="AL1396" s="13">
        <f t="shared" si="1707"/>
        <v>2.7757497652991665E-6</v>
      </c>
      <c r="AM1396" s="13">
        <f t="shared" si="1708"/>
        <v>6.1897901111017959E-3</v>
      </c>
      <c r="AN1396" s="13">
        <f t="shared" si="1709"/>
        <v>3.4502697443209037E-3</v>
      </c>
      <c r="AO1396" s="13">
        <f t="shared" si="1710"/>
        <v>9.616126795014405E-4</v>
      </c>
      <c r="AP1396" s="13">
        <f t="shared" si="1711"/>
        <v>1.7867181677606165E-4</v>
      </c>
      <c r="AQ1396" s="13">
        <f t="shared" si="1712"/>
        <v>2.4898500293233739E-5</v>
      </c>
      <c r="AR1396" s="13">
        <f t="shared" si="1713"/>
        <v>6.3879665308415567E-5</v>
      </c>
      <c r="AS1396" s="13">
        <f t="shared" si="1714"/>
        <v>8.8879666671052009E-5</v>
      </c>
      <c r="AT1396" s="13">
        <f t="shared" si="1715"/>
        <v>6.1831845153050745E-5</v>
      </c>
      <c r="AU1396" s="13">
        <f t="shared" si="1716"/>
        <v>2.8676803279656816E-5</v>
      </c>
      <c r="AV1396" s="13">
        <f t="shared" si="1717"/>
        <v>9.9749454868834859E-6</v>
      </c>
      <c r="AW1396" s="13">
        <f t="shared" si="1718"/>
        <v>5.9799110384499125E-8</v>
      </c>
      <c r="AX1396" s="13">
        <f t="shared" si="1719"/>
        <v>1.4353719585681272E-3</v>
      </c>
      <c r="AY1396" s="13">
        <f t="shared" si="1720"/>
        <v>8.0009505194881397E-4</v>
      </c>
      <c r="AZ1396" s="13">
        <f t="shared" si="1721"/>
        <v>2.2299170898934341E-4</v>
      </c>
      <c r="BA1396" s="13">
        <f t="shared" si="1722"/>
        <v>4.1432829059389647E-5</v>
      </c>
      <c r="BB1396" s="13">
        <f t="shared" si="1723"/>
        <v>5.7737998364772416E-6</v>
      </c>
      <c r="BC1396" s="13">
        <f t="shared" si="1724"/>
        <v>6.4367826785701493E-7</v>
      </c>
      <c r="BD1396" s="13">
        <f t="shared" si="1725"/>
        <v>5.9345597759894465E-6</v>
      </c>
      <c r="BE1396" s="13">
        <f t="shared" si="1726"/>
        <v>8.2571142504074278E-6</v>
      </c>
      <c r="BF1396" s="13">
        <f t="shared" si="1727"/>
        <v>5.744312831773108E-6</v>
      </c>
      <c r="BG1396" s="13">
        <f t="shared" si="1728"/>
        <v>2.6641373655568191E-6</v>
      </c>
      <c r="BH1396" s="13">
        <f t="shared" si="1729"/>
        <v>9.2669412039557996E-7</v>
      </c>
      <c r="BI1396" s="13">
        <f t="shared" si="1730"/>
        <v>2.5787318743491339E-7</v>
      </c>
      <c r="BJ1396" s="14">
        <f t="shared" si="1731"/>
        <v>0.57451653314780415</v>
      </c>
      <c r="BK1396" s="14">
        <f t="shared" si="1732"/>
        <v>0.27708531493078919</v>
      </c>
      <c r="BL1396" s="14">
        <f t="shared" si="1733"/>
        <v>0.14448393688101185</v>
      </c>
      <c r="BM1396" s="14">
        <f t="shared" si="1734"/>
        <v>0.30885887091432335</v>
      </c>
      <c r="BN1396" s="14">
        <f t="shared" si="1735"/>
        <v>0.69053873930609155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1.26315789473684</v>
      </c>
      <c r="F1397" s="10">
        <f>VLOOKUP(B1397,home!$B$2:$E$405,3,FALSE)</f>
        <v>1.19</v>
      </c>
      <c r="G1397" s="10">
        <f>VLOOKUP(C1397,away!$B$2:$E$405,4,FALSE)</f>
        <v>0.99</v>
      </c>
      <c r="H1397" s="10">
        <f>VLOOKUP(A1397,away!$A$2:$E$405,3,FALSE)</f>
        <v>1.0526315789473699</v>
      </c>
      <c r="I1397" s="10">
        <f>VLOOKUP(C1397,away!$B$2:$E$405,3,FALSE)</f>
        <v>0.59</v>
      </c>
      <c r="J1397" s="10">
        <f>VLOOKUP(B1397,home!$B$2:$E$405,4,FALSE)</f>
        <v>0.95</v>
      </c>
      <c r="K1397" s="12">
        <f t="shared" si="1680"/>
        <v>1.4881263157894711</v>
      </c>
      <c r="L1397" s="12">
        <f t="shared" si="1681"/>
        <v>0.59000000000000075</v>
      </c>
      <c r="M1397" s="13">
        <f t="shared" si="1682"/>
        <v>0.1251645113974055</v>
      </c>
      <c r="N1397" s="13">
        <f t="shared" si="1683"/>
        <v>0.18626060321341029</v>
      </c>
      <c r="O1397" s="13">
        <f t="shared" si="1684"/>
        <v>7.3847061724469323E-2</v>
      </c>
      <c r="P1397" s="13">
        <f t="shared" si="1685"/>
        <v>0.1098937558959122</v>
      </c>
      <c r="Q1397" s="13">
        <f t="shared" si="1686"/>
        <v>0.13858965261834844</v>
      </c>
      <c r="R1397" s="13">
        <f t="shared" si="1687"/>
        <v>2.1784883208718481E-2</v>
      </c>
      <c r="S1397" s="13">
        <f t="shared" si="1688"/>
        <v>2.4121529038223607E-2</v>
      </c>
      <c r="T1397" s="13">
        <f t="shared" si="1689"/>
        <v>8.1767895044825678E-2</v>
      </c>
      <c r="U1397" s="13">
        <f t="shared" si="1690"/>
        <v>3.2418657989294143E-2</v>
      </c>
      <c r="V1397" s="13">
        <f t="shared" si="1691"/>
        <v>2.3531744957697438E-3</v>
      </c>
      <c r="W1397" s="13">
        <f t="shared" si="1692"/>
        <v>6.874630305249517E-2</v>
      </c>
      <c r="X1397" s="13">
        <f t="shared" si="1693"/>
        <v>4.0560318800972203E-2</v>
      </c>
      <c r="Y1397" s="13">
        <f t="shared" si="1694"/>
        <v>1.1965294046286814E-2</v>
      </c>
      <c r="Z1397" s="13">
        <f t="shared" si="1695"/>
        <v>4.2843603643813082E-3</v>
      </c>
      <c r="AA1397" s="13">
        <f t="shared" si="1696"/>
        <v>6.3756694045611906E-3</v>
      </c>
      <c r="AB1397" s="13">
        <f t="shared" si="1697"/>
        <v>4.7439007108506497E-3</v>
      </c>
      <c r="AC1397" s="13">
        <f t="shared" si="1698"/>
        <v>1.2912964542198435E-4</v>
      </c>
      <c r="AD1397" s="13">
        <f t="shared" si="1699"/>
        <v>2.5575795671414006E-2</v>
      </c>
      <c r="AE1397" s="13">
        <f t="shared" si="1700"/>
        <v>1.5089719446134282E-2</v>
      </c>
      <c r="AF1397" s="13">
        <f t="shared" si="1701"/>
        <v>4.4514672366096188E-3</v>
      </c>
      <c r="AG1397" s="13">
        <f t="shared" si="1702"/>
        <v>8.7545522319989306E-4</v>
      </c>
      <c r="AH1397" s="13">
        <f t="shared" si="1703"/>
        <v>6.3194315374624343E-4</v>
      </c>
      <c r="AI1397" s="13">
        <f t="shared" si="1704"/>
        <v>9.4041123717277647E-4</v>
      </c>
      <c r="AJ1397" s="13">
        <f t="shared" si="1705"/>
        <v>6.9972535485047149E-4</v>
      </c>
      <c r="AK1397" s="13">
        <f t="shared" si="1706"/>
        <v>3.4709323812603753E-4</v>
      </c>
      <c r="AL1397" s="13">
        <f t="shared" si="1707"/>
        <v>4.5350048746240391E-6</v>
      </c>
      <c r="AM1397" s="13">
        <f t="shared" si="1708"/>
        <v>7.6120029171771273E-3</v>
      </c>
      <c r="AN1397" s="13">
        <f t="shared" si="1709"/>
        <v>4.4910817211345098E-3</v>
      </c>
      <c r="AO1397" s="13">
        <f t="shared" si="1710"/>
        <v>1.3248691077346823E-3</v>
      </c>
      <c r="AP1397" s="13">
        <f t="shared" si="1711"/>
        <v>2.6055759118782126E-4</v>
      </c>
      <c r="AQ1397" s="13">
        <f t="shared" si="1712"/>
        <v>3.843224470020367E-5</v>
      </c>
      <c r="AR1397" s="13">
        <f t="shared" si="1713"/>
        <v>7.4569292142056826E-5</v>
      </c>
      <c r="AS1397" s="13">
        <f t="shared" si="1714"/>
        <v>1.1096852598638779E-4</v>
      </c>
      <c r="AT1397" s="13">
        <f t="shared" si="1715"/>
        <v>8.2567591872355743E-5</v>
      </c>
      <c r="AU1397" s="13">
        <f t="shared" si="1716"/>
        <v>4.0957002098872482E-5</v>
      </c>
      <c r="AV1397" s="13">
        <f t="shared" si="1717"/>
        <v>1.5237298159794173E-5</v>
      </c>
      <c r="AW1397" s="13">
        <f t="shared" si="1718"/>
        <v>1.1060304046487032E-7</v>
      </c>
      <c r="AX1397" s="13">
        <f t="shared" si="1719"/>
        <v>1.8879369761529193E-3</v>
      </c>
      <c r="AY1397" s="13">
        <f t="shared" si="1720"/>
        <v>1.1138828159302238E-3</v>
      </c>
      <c r="AZ1397" s="13">
        <f t="shared" si="1721"/>
        <v>3.2859543069941645E-4</v>
      </c>
      <c r="BA1397" s="13">
        <f t="shared" si="1722"/>
        <v>6.4623768037551995E-5</v>
      </c>
      <c r="BB1397" s="13">
        <f t="shared" si="1723"/>
        <v>9.5320057855389278E-6</v>
      </c>
      <c r="BC1397" s="13">
        <f t="shared" si="1724"/>
        <v>1.1247766826935952E-6</v>
      </c>
      <c r="BD1397" s="13">
        <f t="shared" si="1725"/>
        <v>7.3326470606355974E-6</v>
      </c>
      <c r="BE1397" s="13">
        <f t="shared" si="1726"/>
        <v>1.0911905055328145E-5</v>
      </c>
      <c r="BF1397" s="13">
        <f t="shared" si="1727"/>
        <v>8.119146534114991E-6</v>
      </c>
      <c r="BG1397" s="13">
        <f t="shared" si="1728"/>
        <v>4.0274385397224656E-6</v>
      </c>
      <c r="BH1397" s="13">
        <f t="shared" si="1729"/>
        <v>1.4983343190464288E-6</v>
      </c>
      <c r="BI1397" s="13">
        <f t="shared" si="1730"/>
        <v>4.4594214600469773E-7</v>
      </c>
      <c r="BJ1397" s="14">
        <f t="shared" si="1731"/>
        <v>0.59101514370891906</v>
      </c>
      <c r="BK1397" s="14">
        <f t="shared" si="1732"/>
        <v>0.26278051829353788</v>
      </c>
      <c r="BL1397" s="14">
        <f t="shared" si="1733"/>
        <v>0.14214598114570365</v>
      </c>
      <c r="BM1397" s="14">
        <f t="shared" si="1734"/>
        <v>0.34357176324138777</v>
      </c>
      <c r="BN1397" s="14">
        <f t="shared" si="1735"/>
        <v>0.65554046805826427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1.26315789473684</v>
      </c>
      <c r="F1398" s="10">
        <f>VLOOKUP(B1398,home!$B$2:$E$405,3,FALSE)</f>
        <v>1.78</v>
      </c>
      <c r="G1398" s="10">
        <f>VLOOKUP(C1398,away!$B$2:$E$405,4,FALSE)</f>
        <v>0.4</v>
      </c>
      <c r="H1398" s="10">
        <f>VLOOKUP(A1398,away!$A$2:$E$405,3,FALSE)</f>
        <v>1.0526315789473699</v>
      </c>
      <c r="I1398" s="10">
        <f>VLOOKUP(C1398,away!$B$2:$E$405,3,FALSE)</f>
        <v>0</v>
      </c>
      <c r="J1398" s="10">
        <f>VLOOKUP(B1398,home!$B$2:$E$405,4,FALSE)</f>
        <v>1.43</v>
      </c>
      <c r="K1398" s="12">
        <f t="shared" ref="K1398:K1461" si="1736">E1398*F1398*G1398</f>
        <v>0.89936842105263004</v>
      </c>
      <c r="L1398" s="12">
        <f t="shared" ref="L1398:L1461" si="1737">H1398*I1398*J1398</f>
        <v>0</v>
      </c>
      <c r="M1398" s="13">
        <f t="shared" ref="M1398:M1461" si="1738">_xlfn.POISSON.DIST(0,K1398,FALSE) * _xlfn.POISSON.DIST(0,L1398,FALSE)</f>
        <v>0.40682652168409023</v>
      </c>
      <c r="N1398" s="13">
        <f t="shared" ref="N1398:N1461" si="1739">_xlfn.POISSON.DIST(1,K1398,FALSE) * _xlfn.POISSON.DIST(0,L1398,FALSE)</f>
        <v>0.36588692644935378</v>
      </c>
      <c r="O1398" s="13">
        <f t="shared" ref="O1398:O1461" si="1740">_xlfn.POISSON.DIST(0,K1398,FALSE) * _xlfn.POISSON.DIST(1,L1398,FALSE)</f>
        <v>0</v>
      </c>
      <c r="P1398" s="13">
        <f t="shared" ref="P1398:P1461" si="1741">_xlfn.POISSON.DIST(1,K1398,FALSE) * _xlfn.POISSON.DIST(1,L1398,FALSE)</f>
        <v>0</v>
      </c>
      <c r="Q1398" s="13">
        <f t="shared" ref="Q1398:Q1461" si="1742">_xlfn.POISSON.DIST(2,K1398,FALSE) * _xlfn.POISSON.DIST(0,L1398,FALSE)</f>
        <v>0.16453357366227755</v>
      </c>
      <c r="R1398" s="13">
        <f t="shared" ref="R1398:R1461" si="1743">_xlfn.POISSON.DIST(0,K1398,FALSE) * _xlfn.POISSON.DIST(2,L1398,FALSE)</f>
        <v>0</v>
      </c>
      <c r="S1398" s="13">
        <f t="shared" ref="S1398:S1461" si="1744">_xlfn.POISSON.DIST(2,K1398,FALSE) * _xlfn.POISSON.DIST(2,L1398,FALSE)</f>
        <v>0</v>
      </c>
      <c r="T1398" s="13">
        <f t="shared" ref="T1398:T1461" si="1745">_xlfn.POISSON.DIST(2,K1398,FALSE) * _xlfn.POISSON.DIST(1,L1398,FALSE)</f>
        <v>0</v>
      </c>
      <c r="U1398" s="13">
        <f t="shared" ref="U1398:U1461" si="1746">_xlfn.POISSON.DIST(1,K1398,FALSE) * _xlfn.POISSON.DIST(2,L1398,FALSE)</f>
        <v>0</v>
      </c>
      <c r="V1398" s="13">
        <f t="shared" ref="V1398:V1461" si="1747">_xlfn.POISSON.DIST(3,K1398,FALSE) * _xlfn.POISSON.DIST(3,L1398,FALSE)</f>
        <v>0</v>
      </c>
      <c r="W1398" s="13">
        <f t="shared" ref="W1398:W1461" si="1748">_xlfn.POISSON.DIST(3,K1398,FALSE) * _xlfn.POISSON.DIST(0,L1398,FALSE)</f>
        <v>4.9325433451596387E-2</v>
      </c>
      <c r="X1398" s="13">
        <f t="shared" ref="X1398:X1461" si="1749">_xlfn.POISSON.DIST(3,K1398,FALSE) * _xlfn.POISSON.DIST(1,L1398,FALSE)</f>
        <v>0</v>
      </c>
      <c r="Y1398" s="13">
        <f t="shared" ref="Y1398:Y1461" si="1750">_xlfn.POISSON.DIST(3,K1398,FALSE) * _xlfn.POISSON.DIST(2,L1398,FALSE)</f>
        <v>0</v>
      </c>
      <c r="Z1398" s="13">
        <f t="shared" ref="Z1398:Z1461" si="1751">_xlfn.POISSON.DIST(0,K1398,FALSE) * _xlfn.POISSON.DIST(3,L1398,FALSE)</f>
        <v>0</v>
      </c>
      <c r="AA1398" s="13">
        <f t="shared" ref="AA1398:AA1461" si="1752">_xlfn.POISSON.DIST(1,K1398,FALSE) * _xlfn.POISSON.DIST(3,L1398,FALSE)</f>
        <v>0</v>
      </c>
      <c r="AB1398" s="13">
        <f t="shared" ref="AB1398:AB1461" si="1753">_xlfn.POISSON.DIST(2,K1398,FALSE) * _xlfn.POISSON.DIST(3,L1398,FALSE)</f>
        <v>0</v>
      </c>
      <c r="AC1398" s="13">
        <f t="shared" ref="AC1398:AC1461" si="1754">_xlfn.POISSON.DIST(4,K1398,FALSE) * _xlfn.POISSON.DIST(4,L1398,FALSE)</f>
        <v>0</v>
      </c>
      <c r="AD1398" s="13">
        <f t="shared" ref="AD1398:AD1461" si="1755">_xlfn.POISSON.DIST(4,K1398,FALSE) * _xlfn.POISSON.DIST(0,L1398,FALSE)</f>
        <v>1.1090434300274704E-2</v>
      </c>
      <c r="AE1398" s="13">
        <f t="shared" ref="AE1398:AE1461" si="1756">_xlfn.POISSON.DIST(4,K1398,FALSE) * _xlfn.POISSON.DIST(1,L1398,FALSE)</f>
        <v>0</v>
      </c>
      <c r="AF1398" s="13">
        <f t="shared" ref="AF1398:AF1461" si="1757">_xlfn.POISSON.DIST(4,K1398,FALSE) * _xlfn.POISSON.DIST(2,L1398,FALSE)</f>
        <v>0</v>
      </c>
      <c r="AG1398" s="13">
        <f t="shared" ref="AG1398:AG1461" si="1758">_xlfn.POISSON.DIST(4,K1398,FALSE) * _xlfn.POISSON.DIST(3,L1398,FALSE)</f>
        <v>0</v>
      </c>
      <c r="AH1398" s="13">
        <f t="shared" ref="AH1398:AH1461" si="1759">_xlfn.POISSON.DIST(0,K1398,FALSE) * _xlfn.POISSON.DIST(4,L1398,FALSE)</f>
        <v>0</v>
      </c>
      <c r="AI1398" s="13">
        <f t="shared" ref="AI1398:AI1461" si="1760">_xlfn.POISSON.DIST(1,K1398,FALSE) * _xlfn.POISSON.DIST(4,L1398,FALSE)</f>
        <v>0</v>
      </c>
      <c r="AJ1398" s="13">
        <f t="shared" ref="AJ1398:AJ1461" si="1761">_xlfn.POISSON.DIST(2,K1398,FALSE) * _xlfn.POISSON.DIST(4,L1398,FALSE)</f>
        <v>0</v>
      </c>
      <c r="AK1398" s="13">
        <f t="shared" ref="AK1398:AK1461" si="1762">_xlfn.POISSON.DIST(3,K1398,FALSE) * _xlfn.POISSON.DIST(4,L1398,FALSE)</f>
        <v>0</v>
      </c>
      <c r="AL1398" s="13">
        <f t="shared" ref="AL1398:AL1461" si="1763">_xlfn.POISSON.DIST(5,K1398,FALSE) * _xlfn.POISSON.DIST(5,L1398,FALSE)</f>
        <v>0</v>
      </c>
      <c r="AM1398" s="13">
        <f t="shared" ref="AM1398:AM1461" si="1764">_xlfn.POISSON.DIST(5,K1398,FALSE) * _xlfn.POISSON.DIST(0,L1398,FALSE)</f>
        <v>1.9948772770851985E-3</v>
      </c>
      <c r="AN1398" s="13">
        <f t="shared" ref="AN1398:AN1461" si="1765">_xlfn.POISSON.DIST(5,K1398,FALSE) * _xlfn.POISSON.DIST(1,L1398,FALSE)</f>
        <v>0</v>
      </c>
      <c r="AO1398" s="13">
        <f t="shared" ref="AO1398:AO1461" si="1766">_xlfn.POISSON.DIST(5,K1398,FALSE) * _xlfn.POISSON.DIST(2,L1398,FALSE)</f>
        <v>0</v>
      </c>
      <c r="AP1398" s="13">
        <f t="shared" ref="AP1398:AP1461" si="1767">_xlfn.POISSON.DIST(5,K1398,FALSE) * _xlfn.POISSON.DIST(3,L1398,FALSE)</f>
        <v>0</v>
      </c>
      <c r="AQ1398" s="13">
        <f t="shared" ref="AQ1398:AQ1461" si="1768">_xlfn.POISSON.DIST(5,K1398,FALSE) * _xlfn.POISSON.DIST(4,L1398,FALSE)</f>
        <v>0</v>
      </c>
      <c r="AR1398" s="13">
        <f t="shared" ref="AR1398:AR1461" si="1769">_xlfn.POISSON.DIST(0,K1398,FALSE) * _xlfn.POISSON.DIST(5,L1398,FALSE)</f>
        <v>0</v>
      </c>
      <c r="AS1398" s="13">
        <f t="shared" ref="AS1398:AS1461" si="1770">_xlfn.POISSON.DIST(1,K1398,FALSE) * _xlfn.POISSON.DIST(5,L1398,FALSE)</f>
        <v>0</v>
      </c>
      <c r="AT1398" s="13">
        <f t="shared" ref="AT1398:AT1461" si="1771">_xlfn.POISSON.DIST(2,K1398,FALSE) * _xlfn.POISSON.DIST(5,L1398,FALSE)</f>
        <v>0</v>
      </c>
      <c r="AU1398" s="13">
        <f t="shared" ref="AU1398:AU1461" si="1772">_xlfn.POISSON.DIST(3,K1398,FALSE) * _xlfn.POISSON.DIST(5,L1398,FALSE)</f>
        <v>0</v>
      </c>
      <c r="AV1398" s="13">
        <f t="shared" ref="AV1398:AV1461" si="1773">_xlfn.POISSON.DIST(4,K1398,FALSE) * _xlfn.POISSON.DIST(5,L1398,FALSE)</f>
        <v>0</v>
      </c>
      <c r="AW1398" s="13">
        <f t="shared" ref="AW1398:AW1461" si="1774">_xlfn.POISSON.DIST(6,K1398,FALSE) * _xlfn.POISSON.DIST(6,L1398,FALSE)</f>
        <v>0</v>
      </c>
      <c r="AX1398" s="13">
        <f t="shared" ref="AX1398:AX1461" si="1775">_xlfn.POISSON.DIST(6,K1398,FALSE) * _xlfn.POISSON.DIST(0,L1398,FALSE)</f>
        <v>2.9902160448098069E-4</v>
      </c>
      <c r="AY1398" s="13">
        <f t="shared" ref="AY1398:AY1461" si="1776">_xlfn.POISSON.DIST(6,K1398,FALSE) * _xlfn.POISSON.DIST(1,L1398,FALSE)</f>
        <v>0</v>
      </c>
      <c r="AZ1398" s="13">
        <f t="shared" ref="AZ1398:AZ1461" si="1777">_xlfn.POISSON.DIST(6,K1398,FALSE) * _xlfn.POISSON.DIST(2,L1398,FALSE)</f>
        <v>0</v>
      </c>
      <c r="BA1398" s="13">
        <f t="shared" ref="BA1398:BA1461" si="1778">_xlfn.POISSON.DIST(6,K1398,FALSE) * _xlfn.POISSON.DIST(3,L1398,FALSE)</f>
        <v>0</v>
      </c>
      <c r="BB1398" s="13">
        <f t="shared" ref="BB1398:BB1461" si="1779">_xlfn.POISSON.DIST(6,K1398,FALSE) * _xlfn.POISSON.DIST(4,L1398,FALSE)</f>
        <v>0</v>
      </c>
      <c r="BC1398" s="13">
        <f t="shared" ref="BC1398:BC1461" si="1780">_xlfn.POISSON.DIST(6,K1398,FALSE) * _xlfn.POISSON.DIST(5,L1398,FALSE)</f>
        <v>0</v>
      </c>
      <c r="BD1398" s="13">
        <f t="shared" ref="BD1398:BD1461" si="1781">_xlfn.POISSON.DIST(0,K1398,FALSE) * _xlfn.POISSON.DIST(6,L1398,FALSE)</f>
        <v>0</v>
      </c>
      <c r="BE1398" s="13">
        <f t="shared" ref="BE1398:BE1461" si="1782">_xlfn.POISSON.DIST(1,K1398,FALSE) * _xlfn.POISSON.DIST(6,L1398,FALSE)</f>
        <v>0</v>
      </c>
      <c r="BF1398" s="13">
        <f t="shared" ref="BF1398:BF1461" si="1783">_xlfn.POISSON.DIST(2,K1398,FALSE) * _xlfn.POISSON.DIST(6,L1398,FALSE)</f>
        <v>0</v>
      </c>
      <c r="BG1398" s="13">
        <f t="shared" ref="BG1398:BG1461" si="1784">_xlfn.POISSON.DIST(3,K1398,FALSE) * _xlfn.POISSON.DIST(6,L1398,FALSE)</f>
        <v>0</v>
      </c>
      <c r="BH1398" s="13">
        <f t="shared" ref="BH1398:BH1461" si="1785">_xlfn.POISSON.DIST(4,K1398,FALSE) * _xlfn.POISSON.DIST(6,L1398,FALSE)</f>
        <v>0</v>
      </c>
      <c r="BI1398" s="13">
        <f t="shared" ref="BI1398:BI1461" si="1786">_xlfn.POISSON.DIST(5,K1398,FALSE) * _xlfn.POISSON.DIST(6,L1398,FALSE)</f>
        <v>0</v>
      </c>
      <c r="BJ1398" s="14">
        <f t="shared" ref="BJ1398:BJ1461" si="1787">SUM(N1398,Q1398,T1398,W1398,X1398,Y1398,AD1398,AE1398,AF1398,AG1398,AM1398,AN1398,AO1398,AP1398,AQ1398,AX1398,AY1398,AZ1398,BA1398,BB1398,BC1398)</f>
        <v>0.59313026674506864</v>
      </c>
      <c r="BK1398" s="14">
        <f t="shared" ref="BK1398:BK1461" si="1788">SUM(M1398,P1398,S1398,V1398,AC1398,AL1398,AY1398)</f>
        <v>0.40682652168409023</v>
      </c>
      <c r="BL1398" s="14">
        <f t="shared" ref="BL1398:BL1461" si="1789">SUM(O1398,R1398,U1398,AA1398,AB1398,AH1398,AI1398,AJ1398,AK1398,AR1398,AS1398,AT1398,AU1398,AV1398,BD1398,BE1398,BF1398,BG1398,BH1398,BI1398)</f>
        <v>0</v>
      </c>
      <c r="BM1398" s="14">
        <f t="shared" ref="BM1398:BM1461" si="1790">SUM(S1398:BI1398)</f>
        <v>6.2709766633437275E-2</v>
      </c>
      <c r="BN1398" s="14">
        <f t="shared" ref="BN1398:BN1461" si="1791">SUM(M1398:R1398)</f>
        <v>0.93724702179572161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1.26315789473684</v>
      </c>
      <c r="F1399" s="10">
        <f>VLOOKUP(B1399,home!$B$2:$E$405,3,FALSE)</f>
        <v>1.58</v>
      </c>
      <c r="G1399" s="10">
        <f>VLOOKUP(C1399,away!$B$2:$E$405,4,FALSE)</f>
        <v>1.39</v>
      </c>
      <c r="H1399" s="10">
        <f>VLOOKUP(A1399,away!$A$2:$E$405,3,FALSE)</f>
        <v>1.0526315789473699</v>
      </c>
      <c r="I1399" s="10">
        <f>VLOOKUP(C1399,away!$B$2:$E$405,3,FALSE)</f>
        <v>0.79</v>
      </c>
      <c r="J1399" s="10">
        <f>VLOOKUP(B1399,home!$B$2:$E$405,4,FALSE)</f>
        <v>1.43</v>
      </c>
      <c r="K1399" s="12">
        <f t="shared" si="1736"/>
        <v>2.774147368421048</v>
      </c>
      <c r="L1399" s="12">
        <f t="shared" si="1737"/>
        <v>1.1891578947368437</v>
      </c>
      <c r="M1399" s="13">
        <f t="shared" si="1738"/>
        <v>1.9000209697655472E-2</v>
      </c>
      <c r="N1399" s="13">
        <f t="shared" si="1739"/>
        <v>5.2709381732199002E-2</v>
      </c>
      <c r="O1399" s="13">
        <f t="shared" si="1740"/>
        <v>2.2594249363622542E-2</v>
      </c>
      <c r="P1399" s="13">
        <f t="shared" si="1741"/>
        <v>6.2679777413542415E-2</v>
      </c>
      <c r="Q1399" s="13">
        <f t="shared" si="1742"/>
        <v>7.3111796311740168E-2</v>
      </c>
      <c r="R1399" s="13">
        <f t="shared" si="1743"/>
        <v>1.3434065003202331E-2</v>
      </c>
      <c r="S1399" s="13">
        <f t="shared" si="1744"/>
        <v>5.1693567585941055E-2</v>
      </c>
      <c r="T1399" s="13">
        <f t="shared" si="1745"/>
        <v>8.6941469782497866E-2</v>
      </c>
      <c r="U1399" s="13">
        <f t="shared" si="1746"/>
        <v>3.7268076075831047E-2</v>
      </c>
      <c r="V1399" s="13">
        <f t="shared" si="1747"/>
        <v>1.894798567172605E-2</v>
      </c>
      <c r="W1399" s="13">
        <f t="shared" si="1748"/>
        <v>6.7607632446249885E-2</v>
      </c>
      <c r="X1399" s="13">
        <f t="shared" si="1749"/>
        <v>8.0396149867924843E-2</v>
      </c>
      <c r="Y1399" s="13">
        <f t="shared" si="1750"/>
        <v>4.7801858160944663E-2</v>
      </c>
      <c r="Z1399" s="13">
        <f t="shared" si="1751"/>
        <v>5.3250748189886633E-3</v>
      </c>
      <c r="AA1399" s="13">
        <f t="shared" si="1752"/>
        <v>1.4772542295742591E-2</v>
      </c>
      <c r="AB1399" s="13">
        <f t="shared" si="1753"/>
        <v>2.0490604667311469E-2</v>
      </c>
      <c r="AC1399" s="13">
        <f t="shared" si="1754"/>
        <v>3.9067184758667783E-3</v>
      </c>
      <c r="AD1399" s="13">
        <f t="shared" si="1755"/>
        <v>4.68883839089854E-2</v>
      </c>
      <c r="AE1399" s="13">
        <f t="shared" si="1756"/>
        <v>5.5757691896821976E-2</v>
      </c>
      <c r="AF1399" s="13">
        <f t="shared" si="1757"/>
        <v>3.3152349755705211E-2</v>
      </c>
      <c r="AG1399" s="13">
        <f t="shared" si="1758"/>
        <v>1.3141126147024638E-2</v>
      </c>
      <c r="AH1399" s="13">
        <f t="shared" si="1759"/>
        <v>1.583088690266185E-3</v>
      </c>
      <c r="AI1399" s="13">
        <f t="shared" si="1760"/>
        <v>4.3917213240790608E-3</v>
      </c>
      <c r="AJ1399" s="13">
        <f t="shared" si="1761"/>
        <v>6.0916410770162632E-3</v>
      </c>
      <c r="AK1399" s="13">
        <f t="shared" si="1762"/>
        <v>5.6330366877234087E-3</v>
      </c>
      <c r="AL1399" s="13">
        <f t="shared" si="1763"/>
        <v>5.1551482511252367E-4</v>
      </c>
      <c r="AM1399" s="13">
        <f t="shared" si="1764"/>
        <v>2.601505736612553E-2</v>
      </c>
      <c r="AN1399" s="13">
        <f t="shared" si="1765"/>
        <v>3.0936010848960051E-2</v>
      </c>
      <c r="AO1399" s="13">
        <f t="shared" si="1766"/>
        <v>1.8393900766352753E-2</v>
      </c>
      <c r="AP1399" s="13">
        <f t="shared" si="1767"/>
        <v>7.2910841037714842E-3</v>
      </c>
      <c r="AQ1399" s="13">
        <f t="shared" si="1768"/>
        <v>2.1675625557975417E-3</v>
      </c>
      <c r="AR1399" s="13">
        <f t="shared" si="1769"/>
        <v>3.7650848281972892E-4</v>
      </c>
      <c r="AS1399" s="13">
        <f t="shared" si="1770"/>
        <v>1.0444900168025525E-3</v>
      </c>
      <c r="AT1399" s="13">
        <f t="shared" si="1771"/>
        <v>1.4487846157274285E-3</v>
      </c>
      <c r="AU1399" s="13">
        <f t="shared" si="1772"/>
        <v>1.3397140097097151E-3</v>
      </c>
      <c r="AV1399" s="13">
        <f t="shared" si="1773"/>
        <v>9.2914102361825424E-4</v>
      </c>
      <c r="AW1399" s="13">
        <f t="shared" si="1774"/>
        <v>4.7239762972226203E-5</v>
      </c>
      <c r="AX1399" s="13">
        <f t="shared" si="1775"/>
        <v>1.2028267155259955E-2</v>
      </c>
      <c r="AY1399" s="13">
        <f t="shared" si="1776"/>
        <v>1.4303508847681251E-2</v>
      </c>
      <c r="AZ1399" s="13">
        <f t="shared" si="1777"/>
        <v>8.50456523432923E-3</v>
      </c>
      <c r="BA1399" s="13">
        <f t="shared" si="1778"/>
        <v>3.3710902965690326E-3</v>
      </c>
      <c r="BB1399" s="13">
        <f t="shared" si="1779"/>
        <v>1.0021896600089584E-3</v>
      </c>
      <c r="BC1399" s="13">
        <f t="shared" si="1780"/>
        <v>2.3835234924465736E-4</v>
      </c>
      <c r="BD1399" s="13">
        <f t="shared" si="1781"/>
        <v>7.4621339130078541E-5</v>
      </c>
      <c r="BE1399" s="13">
        <f t="shared" si="1782"/>
        <v>2.0701059157576197E-4</v>
      </c>
      <c r="BF1399" s="13">
        <f t="shared" si="1783"/>
        <v>2.8713894392759222E-4</v>
      </c>
      <c r="BG1399" s="13">
        <f t="shared" si="1784"/>
        <v>2.6552191522264296E-4</v>
      </c>
      <c r="BH1399" s="13">
        <f t="shared" si="1785"/>
        <v>1.8414923059325292E-4</v>
      </c>
      <c r="BI1399" s="13">
        <f t="shared" si="1786"/>
        <v>1.0217142068940665E-4</v>
      </c>
      <c r="BJ1399" s="14">
        <f t="shared" si="1787"/>
        <v>0.68175942919419397</v>
      </c>
      <c r="BK1399" s="14">
        <f t="shared" si="1788"/>
        <v>0.17104728251752557</v>
      </c>
      <c r="BL1399" s="14">
        <f t="shared" si="1789"/>
        <v>0.13251827677461131</v>
      </c>
      <c r="BM1399" s="14">
        <f t="shared" si="1790"/>
        <v>0.73286431469864854</v>
      </c>
      <c r="BN1399" s="14">
        <f t="shared" si="1791"/>
        <v>0.24352947952196194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1.26315789473684</v>
      </c>
      <c r="F1400" s="10">
        <f>VLOOKUP(B1400,home!$B$2:$E$405,3,FALSE)</f>
        <v>1.19</v>
      </c>
      <c r="G1400" s="10">
        <f>VLOOKUP(C1400,away!$B$2:$E$405,4,FALSE)</f>
        <v>0.79</v>
      </c>
      <c r="H1400" s="10">
        <f>VLOOKUP(A1400,away!$A$2:$E$405,3,FALSE)</f>
        <v>1.0526315789473699</v>
      </c>
      <c r="I1400" s="10">
        <f>VLOOKUP(C1400,away!$B$2:$E$405,3,FALSE)</f>
        <v>0.99</v>
      </c>
      <c r="J1400" s="10">
        <f>VLOOKUP(B1400,home!$B$2:$E$405,4,FALSE)</f>
        <v>0.24</v>
      </c>
      <c r="K1400" s="12">
        <f t="shared" si="1736"/>
        <v>1.1874947368421034</v>
      </c>
      <c r="L1400" s="12">
        <f t="shared" si="1737"/>
        <v>0.25010526315789505</v>
      </c>
      <c r="M1400" s="13">
        <f t="shared" si="1738"/>
        <v>0.23749706820111346</v>
      </c>
      <c r="N1400" s="13">
        <f t="shared" si="1739"/>
        <v>0.28202651850425231</v>
      </c>
      <c r="O1400" s="13">
        <f t="shared" si="1740"/>
        <v>5.9399266741668025E-2</v>
      </c>
      <c r="P1400" s="13">
        <f t="shared" si="1741"/>
        <v>7.0536316628010978E-2</v>
      </c>
      <c r="Q1400" s="13">
        <f t="shared" si="1742"/>
        <v>0.16745250318685087</v>
      </c>
      <c r="R1400" s="13">
        <f t="shared" si="1743"/>
        <v>7.4280346199054412E-3</v>
      </c>
      <c r="S1400" s="13">
        <f t="shared" si="1744"/>
        <v>5.2372982971245069E-3</v>
      </c>
      <c r="T1400" s="13">
        <f t="shared" si="1745"/>
        <v>4.1880752375995589E-2</v>
      </c>
      <c r="U1400" s="13">
        <f t="shared" si="1746"/>
        <v>8.8207520162186456E-3</v>
      </c>
      <c r="V1400" s="13">
        <f t="shared" si="1747"/>
        <v>1.7283007779582868E-4</v>
      </c>
      <c r="W1400" s="13">
        <f t="shared" si="1748"/>
        <v>6.6282988735140311E-2</v>
      </c>
      <c r="X1400" s="13">
        <f t="shared" si="1749"/>
        <v>1.6577724340494059E-2</v>
      </c>
      <c r="Y1400" s="13">
        <f t="shared" si="1750"/>
        <v>2.073088054369154E-3</v>
      </c>
      <c r="Z1400" s="13">
        <f t="shared" si="1751"/>
        <v>6.1926351778580186E-4</v>
      </c>
      <c r="AA1400" s="13">
        <f t="shared" si="1752"/>
        <v>7.3537216808896601E-4</v>
      </c>
      <c r="AB1400" s="13">
        <f t="shared" si="1753"/>
        <v>4.366252896129069E-4</v>
      </c>
      <c r="AC1400" s="13">
        <f t="shared" si="1754"/>
        <v>3.2081441001008288E-6</v>
      </c>
      <c r="AD1400" s="13">
        <f t="shared" si="1755"/>
        <v>1.9677675066285892E-2</v>
      </c>
      <c r="AE1400" s="13">
        <f t="shared" si="1756"/>
        <v>4.9214901007889828E-3</v>
      </c>
      <c r="AF1400" s="13">
        <f t="shared" si="1757"/>
        <v>6.1544528839340188E-4</v>
      </c>
      <c r="AG1400" s="13">
        <f t="shared" si="1758"/>
        <v>5.1308701937639467E-5</v>
      </c>
      <c r="AH1400" s="13">
        <f t="shared" si="1759"/>
        <v>3.8720266269975438E-5</v>
      </c>
      <c r="AI1400" s="13">
        <f t="shared" si="1760"/>
        <v>4.598011240472066E-5</v>
      </c>
      <c r="AJ1400" s="13">
        <f t="shared" si="1761"/>
        <v>2.7300570740007047E-5</v>
      </c>
      <c r="AK1400" s="13">
        <f t="shared" si="1762"/>
        <v>1.0806428022181298E-5</v>
      </c>
      <c r="AL1400" s="13">
        <f t="shared" si="1763"/>
        <v>3.8112582988413735E-8</v>
      </c>
      <c r="AM1400" s="13">
        <f t="shared" si="1764"/>
        <v>4.6734271149007156E-3</v>
      </c>
      <c r="AN1400" s="13">
        <f t="shared" si="1765"/>
        <v>1.1688487184214856E-3</v>
      </c>
      <c r="AO1400" s="13">
        <f t="shared" si="1766"/>
        <v>1.4616760815628699E-4</v>
      </c>
      <c r="AP1400" s="13">
        <f t="shared" si="1767"/>
        <v>1.2185762701029418E-5</v>
      </c>
      <c r="AQ1400" s="13">
        <f t="shared" si="1768"/>
        <v>7.6193084678015582E-7</v>
      </c>
      <c r="AR1400" s="13">
        <f t="shared" si="1769"/>
        <v>1.936828476999195E-6</v>
      </c>
      <c r="AS1400" s="13">
        <f t="shared" si="1770"/>
        <v>2.2999736226024507E-6</v>
      </c>
      <c r="AT1400" s="13">
        <f t="shared" si="1771"/>
        <v>1.3656032858580383E-6</v>
      </c>
      <c r="AU1400" s="13">
        <f t="shared" si="1772"/>
        <v>5.4054890485690088E-7</v>
      </c>
      <c r="AV1400" s="13">
        <f t="shared" si="1773"/>
        <v>1.6047474488083323E-7</v>
      </c>
      <c r="AW1400" s="13">
        <f t="shared" si="1774"/>
        <v>3.1442741606412147E-10</v>
      </c>
      <c r="AX1400" s="13">
        <f t="shared" si="1775"/>
        <v>9.2494501699329679E-4</v>
      </c>
      <c r="AY1400" s="13">
        <f t="shared" si="1776"/>
        <v>2.3133361688169217E-4</v>
      </c>
      <c r="AZ1400" s="13">
        <f t="shared" si="1777"/>
        <v>2.8928877563731642E-5</v>
      </c>
      <c r="BA1400" s="13">
        <f t="shared" si="1778"/>
        <v>2.4117548453132098E-6</v>
      </c>
      <c r="BB1400" s="13">
        <f t="shared" si="1779"/>
        <v>1.5079814506484714E-7</v>
      </c>
      <c r="BC1400" s="13">
        <f t="shared" si="1780"/>
        <v>7.5430819510332054E-9</v>
      </c>
      <c r="BD1400" s="13">
        <f t="shared" si="1781"/>
        <v>8.0735165988598137E-8</v>
      </c>
      <c r="BE1400" s="13">
        <f t="shared" si="1782"/>
        <v>9.5872584689533881E-8</v>
      </c>
      <c r="BF1400" s="13">
        <f t="shared" si="1783"/>
        <v>5.692409486313516E-8</v>
      </c>
      <c r="BG1400" s="13">
        <f t="shared" si="1784"/>
        <v>2.2532354349824538E-8</v>
      </c>
      <c r="BH1400" s="13">
        <f t="shared" si="1785"/>
        <v>6.6892630497694795E-9</v>
      </c>
      <c r="BI1400" s="13">
        <f t="shared" si="1786"/>
        <v>1.5886929329907224E-9</v>
      </c>
      <c r="BJ1400" s="14">
        <f t="shared" si="1787"/>
        <v>0.60874866309704556</v>
      </c>
      <c r="BK1400" s="14">
        <f t="shared" si="1788"/>
        <v>0.31367809307760958</v>
      </c>
      <c r="BL1400" s="14">
        <f t="shared" si="1789"/>
        <v>7.6949425984121939E-2</v>
      </c>
      <c r="BM1400" s="14">
        <f t="shared" si="1790"/>
        <v>0.17542440449230751</v>
      </c>
      <c r="BN1400" s="14">
        <f t="shared" si="1791"/>
        <v>0.82433970788180122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1.26315789473684</v>
      </c>
      <c r="F1401" s="10">
        <f>VLOOKUP(B1401,home!$B$2:$E$405,3,FALSE)</f>
        <v>1.78</v>
      </c>
      <c r="G1401" s="10">
        <f>VLOOKUP(C1401,away!$B$2:$E$405,4,FALSE)</f>
        <v>1.32</v>
      </c>
      <c r="H1401" s="10">
        <f>VLOOKUP(A1401,away!$A$2:$E$405,3,FALSE)</f>
        <v>1.0526315789473699</v>
      </c>
      <c r="I1401" s="10">
        <f>VLOOKUP(C1401,away!$B$2:$E$405,3,FALSE)</f>
        <v>0.53</v>
      </c>
      <c r="J1401" s="10">
        <f>VLOOKUP(B1401,home!$B$2:$E$405,4,FALSE)</f>
        <v>0.48</v>
      </c>
      <c r="K1401" s="12">
        <f t="shared" si="1736"/>
        <v>2.9679157894736794</v>
      </c>
      <c r="L1401" s="12">
        <f t="shared" si="1737"/>
        <v>0.26778947368421091</v>
      </c>
      <c r="M1401" s="13">
        <f t="shared" si="1738"/>
        <v>3.93324554241807E-2</v>
      </c>
      <c r="N1401" s="13">
        <f t="shared" si="1739"/>
        <v>0.11673541549219556</v>
      </c>
      <c r="O1401" s="13">
        <f t="shared" si="1740"/>
        <v>1.0532817536749036E-2</v>
      </c>
      <c r="P1401" s="13">
        <f t="shared" si="1741"/>
        <v>3.1260515474962731E-2</v>
      </c>
      <c r="Q1401" s="13">
        <f t="shared" si="1742"/>
        <v>0.17323044141502883</v>
      </c>
      <c r="R1401" s="13">
        <f t="shared" si="1743"/>
        <v>1.4102888322889255E-3</v>
      </c>
      <c r="S1401" s="13">
        <f t="shared" si="1744"/>
        <v>6.2112816071458127E-3</v>
      </c>
      <c r="T1401" s="13">
        <f t="shared" si="1745"/>
        <v>4.6389288732614102E-2</v>
      </c>
      <c r="U1401" s="13">
        <f t="shared" si="1746"/>
        <v>4.1856184930686999E-3</v>
      </c>
      <c r="V1401" s="13">
        <f t="shared" si="1747"/>
        <v>5.4850903578943064E-4</v>
      </c>
      <c r="W1401" s="13">
        <f t="shared" si="1748"/>
        <v>0.17137778743105306</v>
      </c>
      <c r="X1401" s="13">
        <f t="shared" si="1749"/>
        <v>4.5893167497326276E-2</v>
      </c>
      <c r="Y1401" s="13">
        <f t="shared" si="1750"/>
        <v>6.1448535849051682E-3</v>
      </c>
      <c r="Z1401" s="13">
        <f t="shared" si="1751"/>
        <v>1.2588683471379059E-4</v>
      </c>
      <c r="AA1401" s="13">
        <f t="shared" si="1752"/>
        <v>3.7362152443392237E-4</v>
      </c>
      <c r="AB1401" s="13">
        <f t="shared" si="1753"/>
        <v>5.5443861082733238E-4</v>
      </c>
      <c r="AC1401" s="13">
        <f t="shared" si="1754"/>
        <v>2.7246384405280163E-5</v>
      </c>
      <c r="AD1401" s="13">
        <f t="shared" si="1755"/>
        <v>0.12715871032042156</v>
      </c>
      <c r="AE1401" s="13">
        <f t="shared" si="1756"/>
        <v>3.4051764111068729E-2</v>
      </c>
      <c r="AF1401" s="13">
        <f t="shared" si="1757"/>
        <v>4.5593519946609982E-3</v>
      </c>
      <c r="AG1401" s="13">
        <f t="shared" si="1758"/>
        <v>4.0698215699710863E-4</v>
      </c>
      <c r="AH1401" s="13">
        <f t="shared" si="1759"/>
        <v>8.4277923029443124E-6</v>
      </c>
      <c r="AI1401" s="13">
        <f t="shared" si="1760"/>
        <v>2.5012977846313165E-5</v>
      </c>
      <c r="AJ1401" s="13">
        <f t="shared" si="1761"/>
        <v>3.7118205945914103E-5</v>
      </c>
      <c r="AK1401" s="13">
        <f t="shared" si="1762"/>
        <v>3.6721236501271423E-5</v>
      </c>
      <c r="AL1401" s="13">
        <f t="shared" si="1763"/>
        <v>8.661915582462376E-7</v>
      </c>
      <c r="AM1401" s="13">
        <f t="shared" si="1764"/>
        <v>7.5479268825817764E-2</v>
      </c>
      <c r="AN1401" s="13">
        <f t="shared" si="1765"/>
        <v>2.021255367293481E-2</v>
      </c>
      <c r="AO1401" s="13">
        <f t="shared" si="1766"/>
        <v>2.706354554944538E-3</v>
      </c>
      <c r="AP1401" s="13">
        <f t="shared" si="1767"/>
        <v>2.4157775395715494E-4</v>
      </c>
      <c r="AQ1401" s="13">
        <f t="shared" si="1768"/>
        <v>1.6172994896500084E-5</v>
      </c>
      <c r="AR1401" s="13">
        <f t="shared" si="1769"/>
        <v>4.5137481302506036E-7</v>
      </c>
      <c r="AS1401" s="13">
        <f t="shared" si="1770"/>
        <v>1.3396424345478063E-6</v>
      </c>
      <c r="AT1401" s="13">
        <f t="shared" si="1771"/>
        <v>1.9879729668716975E-6</v>
      </c>
      <c r="AU1401" s="13">
        <f t="shared" si="1772"/>
        <v>1.9667121191417821E-6</v>
      </c>
      <c r="AV1401" s="13">
        <f t="shared" si="1773"/>
        <v>1.4592589879375339E-6</v>
      </c>
      <c r="AW1401" s="13">
        <f t="shared" si="1774"/>
        <v>1.912302188472625E-8</v>
      </c>
      <c r="AX1401" s="13">
        <f t="shared" si="1775"/>
        <v>3.7336018954345504E-2</v>
      </c>
      <c r="AY1401" s="13">
        <f t="shared" si="1776"/>
        <v>9.9981928652479058E-3</v>
      </c>
      <c r="AZ1401" s="13">
        <f t="shared" si="1777"/>
        <v>1.3387054025889846E-3</v>
      </c>
      <c r="BA1401" s="13">
        <f t="shared" si="1778"/>
        <v>1.1949707172583797E-4</v>
      </c>
      <c r="BB1401" s="13">
        <f t="shared" si="1779"/>
        <v>8.000014486066641E-6</v>
      </c>
      <c r="BC1401" s="13">
        <f t="shared" si="1780"/>
        <v>4.2846393373796987E-7</v>
      </c>
      <c r="BD1401" s="13">
        <f t="shared" si="1781"/>
        <v>2.0145570602381654E-8</v>
      </c>
      <c r="BE1401" s="13">
        <f t="shared" si="1782"/>
        <v>5.9790357078765295E-8</v>
      </c>
      <c r="BF1401" s="13">
        <f t="shared" si="1783"/>
        <v>8.8726372416168472E-8</v>
      </c>
      <c r="BG1401" s="13">
        <f t="shared" si="1784"/>
        <v>8.7777467212222761E-8</v>
      </c>
      <c r="BH1401" s="13">
        <f t="shared" si="1785"/>
        <v>6.5129032724791029E-8</v>
      </c>
      <c r="BI1401" s="13">
        <f t="shared" si="1786"/>
        <v>3.8659496915411053E-8</v>
      </c>
      <c r="BJ1401" s="14">
        <f t="shared" si="1787"/>
        <v>0.8734045333111502</v>
      </c>
      <c r="BK1401" s="14">
        <f t="shared" si="1788"/>
        <v>8.7379066983290107E-2</v>
      </c>
      <c r="BL1401" s="14">
        <f t="shared" si="1789"/>
        <v>1.7171630399582836E-2</v>
      </c>
      <c r="BM1401" s="14">
        <f t="shared" si="1790"/>
        <v>0.59558100961110538</v>
      </c>
      <c r="BN1401" s="14">
        <f t="shared" si="1791"/>
        <v>0.37250193417540578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1.26315789473684</v>
      </c>
      <c r="F1402" s="10">
        <f>VLOOKUP(B1402,home!$B$2:$E$405,3,FALSE)</f>
        <v>0.59</v>
      </c>
      <c r="G1402" s="10">
        <f>VLOOKUP(C1402,away!$B$2:$E$405,4,FALSE)</f>
        <v>1.58</v>
      </c>
      <c r="H1402" s="10">
        <f>VLOOKUP(A1402,away!$A$2:$E$405,3,FALSE)</f>
        <v>1.0526315789473699</v>
      </c>
      <c r="I1402" s="10">
        <f>VLOOKUP(C1402,away!$B$2:$E$405,3,FALSE)</f>
        <v>0.59</v>
      </c>
      <c r="J1402" s="10">
        <f>VLOOKUP(B1402,home!$B$2:$E$405,4,FALSE)</f>
        <v>0.71</v>
      </c>
      <c r="K1402" s="12">
        <f t="shared" si="1736"/>
        <v>1.1775157894736823</v>
      </c>
      <c r="L1402" s="12">
        <f t="shared" si="1737"/>
        <v>0.4409473684210532</v>
      </c>
      <c r="M1402" s="13">
        <f t="shared" si="1738"/>
        <v>0.19820307196356446</v>
      </c>
      <c r="N1402" s="13">
        <f t="shared" si="1739"/>
        <v>0.23338724675928565</v>
      </c>
      <c r="O1402" s="13">
        <f t="shared" si="1740"/>
        <v>8.7397122995302376E-2</v>
      </c>
      <c r="P1402" s="13">
        <f t="shared" si="1741"/>
        <v>0.10291149228154199</v>
      </c>
      <c r="Q1402" s="13">
        <f t="shared" si="1742"/>
        <v>0.13740858406042469</v>
      </c>
      <c r="R1402" s="13">
        <f t="shared" si="1743"/>
        <v>1.9268765696174847E-2</v>
      </c>
      <c r="S1402" s="13">
        <f t="shared" si="1744"/>
        <v>1.3358490283088009E-2</v>
      </c>
      <c r="T1402" s="13">
        <f t="shared" si="1745"/>
        <v>6.0589953539907343E-2</v>
      </c>
      <c r="U1402" s="13">
        <f t="shared" si="1746"/>
        <v>2.2689275850914733E-2</v>
      </c>
      <c r="V1402" s="13">
        <f t="shared" si="1747"/>
        <v>7.7066984103263772E-4</v>
      </c>
      <c r="W1402" s="13">
        <f t="shared" si="1748"/>
        <v>5.3933592446790621E-2</v>
      </c>
      <c r="X1402" s="13">
        <f t="shared" si="1749"/>
        <v>2.3781875658905917E-2</v>
      </c>
      <c r="Y1402" s="13">
        <f t="shared" si="1750"/>
        <v>5.2432777439556317E-3</v>
      </c>
      <c r="Z1402" s="13">
        <f t="shared" si="1751"/>
        <v>2.8321705088167211E-3</v>
      </c>
      <c r="AA1402" s="13">
        <f t="shared" si="1752"/>
        <v>3.3349254926134018E-3</v>
      </c>
      <c r="AB1402" s="13">
        <f t="shared" si="1753"/>
        <v>1.9634637121352895E-3</v>
      </c>
      <c r="AC1402" s="13">
        <f t="shared" si="1754"/>
        <v>2.5009319548925519E-5</v>
      </c>
      <c r="AD1402" s="13">
        <f t="shared" si="1755"/>
        <v>1.5876914172283613E-2</v>
      </c>
      <c r="AE1402" s="13">
        <f t="shared" si="1756"/>
        <v>7.0008835229153831E-3</v>
      </c>
      <c r="AF1402" s="13">
        <f t="shared" si="1757"/>
        <v>1.543510583025925E-3</v>
      </c>
      <c r="AG1402" s="13">
        <f t="shared" si="1758"/>
        <v>2.2686897657177575E-4</v>
      </c>
      <c r="AH1402" s="13">
        <f t="shared" si="1759"/>
        <v>3.1220953319561204E-4</v>
      </c>
      <c r="AI1402" s="13">
        <f t="shared" si="1760"/>
        <v>3.6763165496204092E-4</v>
      </c>
      <c r="AJ1402" s="13">
        <f t="shared" si="1761"/>
        <v>2.1644603921407201E-4</v>
      </c>
      <c r="AK1402" s="13">
        <f t="shared" si="1762"/>
        <v>8.4956209581203227E-5</v>
      </c>
      <c r="AL1402" s="13">
        <f t="shared" si="1763"/>
        <v>5.1941604541810417E-7</v>
      </c>
      <c r="AM1402" s="13">
        <f t="shared" si="1764"/>
        <v>3.7390634251964856E-3</v>
      </c>
      <c r="AN1402" s="13">
        <f t="shared" si="1765"/>
        <v>1.6487301776997999E-3</v>
      </c>
      <c r="AO1402" s="13">
        <f t="shared" si="1766"/>
        <v>3.6350161654655102E-4</v>
      </c>
      <c r="AP1402" s="13">
        <f t="shared" si="1767"/>
        <v>5.3428360411000161E-5</v>
      </c>
      <c r="AQ1402" s="13">
        <f t="shared" si="1768"/>
        <v>5.8897737305705243E-6</v>
      </c>
      <c r="AR1402" s="13">
        <f t="shared" si="1769"/>
        <v>2.7533594411714107E-5</v>
      </c>
      <c r="AS1402" s="13">
        <f t="shared" si="1770"/>
        <v>3.2421242160757708E-5</v>
      </c>
      <c r="AT1402" s="13">
        <f t="shared" si="1771"/>
        <v>1.9088262279321021E-5</v>
      </c>
      <c r="AU1402" s="13">
        <f t="shared" si="1772"/>
        <v>7.492243409171804E-6</v>
      </c>
      <c r="AV1402" s="13">
        <f t="shared" si="1773"/>
        <v>2.2055587282199811E-6</v>
      </c>
      <c r="AW1402" s="13">
        <f t="shared" si="1774"/>
        <v>7.4914581039699172E-9</v>
      </c>
      <c r="AX1402" s="13">
        <f t="shared" si="1775"/>
        <v>7.3380103683540296E-4</v>
      </c>
      <c r="AY1402" s="13">
        <f t="shared" si="1776"/>
        <v>3.2356763613721129E-4</v>
      </c>
      <c r="AZ1402" s="13">
        <f t="shared" si="1777"/>
        <v>7.1338148830462088E-5</v>
      </c>
      <c r="BA1402" s="13">
        <f t="shared" si="1778"/>
        <v>1.0485456331607232E-5</v>
      </c>
      <c r="BB1402" s="13">
        <f t="shared" si="1779"/>
        <v>1.1558835940290196E-6</v>
      </c>
      <c r="BC1402" s="13">
        <f t="shared" si="1780"/>
        <v>1.0193676579763301E-7</v>
      </c>
      <c r="BD1402" s="13">
        <f t="shared" si="1781"/>
        <v>2.0234776665029922E-6</v>
      </c>
      <c r="BE1402" s="13">
        <f t="shared" si="1782"/>
        <v>2.3826769019546354E-6</v>
      </c>
      <c r="BF1402" s="13">
        <f t="shared" si="1783"/>
        <v>1.4028198366329101E-6</v>
      </c>
      <c r="BG1402" s="13">
        <f t="shared" si="1784"/>
        <v>5.5061416914071453E-7</v>
      </c>
      <c r="BH1402" s="13">
        <f t="shared" si="1785"/>
        <v>1.6208921951778093E-7</v>
      </c>
      <c r="BI1402" s="13">
        <f t="shared" si="1786"/>
        <v>3.817252305713055E-8</v>
      </c>
      <c r="BJ1402" s="14">
        <f t="shared" si="1787"/>
        <v>0.54594377091614554</v>
      </c>
      <c r="BK1402" s="14">
        <f t="shared" si="1788"/>
        <v>0.31559282074095862</v>
      </c>
      <c r="BL1402" s="14">
        <f t="shared" si="1789"/>
        <v>0.13573009793539959</v>
      </c>
      <c r="BM1402" s="14">
        <f t="shared" si="1790"/>
        <v>0.22119901620034735</v>
      </c>
      <c r="BN1402" s="14">
        <f t="shared" si="1791"/>
        <v>0.77857628375629395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1.26315789473684</v>
      </c>
      <c r="F1403" s="10">
        <f>VLOOKUP(B1403,home!$B$2:$E$405,3,FALSE)</f>
        <v>0.79</v>
      </c>
      <c r="G1403" s="10">
        <f>VLOOKUP(C1403,away!$B$2:$E$405,4,FALSE)</f>
        <v>0.2</v>
      </c>
      <c r="H1403" s="10">
        <f>VLOOKUP(A1403,away!$A$2:$E$405,3,FALSE)</f>
        <v>1.0526315789473699</v>
      </c>
      <c r="I1403" s="10">
        <f>VLOOKUP(C1403,away!$B$2:$E$405,3,FALSE)</f>
        <v>0.4</v>
      </c>
      <c r="J1403" s="10">
        <f>VLOOKUP(B1403,home!$B$2:$E$405,4,FALSE)</f>
        <v>0.38</v>
      </c>
      <c r="K1403" s="12">
        <f t="shared" si="1736"/>
        <v>0.19957894736842074</v>
      </c>
      <c r="L1403" s="12">
        <f t="shared" si="1737"/>
        <v>0.16000000000000025</v>
      </c>
      <c r="M1403" s="13">
        <f t="shared" si="1738"/>
        <v>0.69797014637667931</v>
      </c>
      <c r="N1403" s="13">
        <f t="shared" si="1739"/>
        <v>0.13930014710844019</v>
      </c>
      <c r="O1403" s="13">
        <f t="shared" si="1740"/>
        <v>0.11167522342026884</v>
      </c>
      <c r="P1403" s="13">
        <f t="shared" si="1741"/>
        <v>2.228802353735046E-2</v>
      </c>
      <c r="Q1403" s="13">
        <f t="shared" si="1742"/>
        <v>1.3900688364084321E-2</v>
      </c>
      <c r="R1403" s="13">
        <f t="shared" si="1743"/>
        <v>8.9340178736215196E-3</v>
      </c>
      <c r="S1403" s="13">
        <f t="shared" si="1744"/>
        <v>1.7792881106027983E-4</v>
      </c>
      <c r="T1403" s="13">
        <f t="shared" si="1745"/>
        <v>2.2241101382534947E-3</v>
      </c>
      <c r="U1403" s="13">
        <f t="shared" si="1746"/>
        <v>1.7830418829880394E-3</v>
      </c>
      <c r="V1403" s="13">
        <f t="shared" si="1747"/>
        <v>6.3130390787422787E-7</v>
      </c>
      <c r="W1403" s="13">
        <f t="shared" si="1748"/>
        <v>9.2476158380013472E-4</v>
      </c>
      <c r="X1403" s="13">
        <f t="shared" si="1749"/>
        <v>1.4796185340802177E-4</v>
      </c>
      <c r="Y1403" s="13">
        <f t="shared" si="1750"/>
        <v>1.1836948272641757E-5</v>
      </c>
      <c r="Z1403" s="13">
        <f t="shared" si="1751"/>
        <v>4.7648095325981504E-4</v>
      </c>
      <c r="AA1403" s="13">
        <f t="shared" si="1752"/>
        <v>9.5095567092695553E-5</v>
      </c>
      <c r="AB1403" s="13">
        <f t="shared" si="1753"/>
        <v>9.4895365898816029E-6</v>
      </c>
      <c r="AC1403" s="13">
        <f t="shared" si="1754"/>
        <v>1.2599496940310902E-9</v>
      </c>
      <c r="AD1403" s="13">
        <f t="shared" si="1755"/>
        <v>4.6140735865396113E-5</v>
      </c>
      <c r="AE1403" s="13">
        <f t="shared" si="1756"/>
        <v>7.3825177384633887E-6</v>
      </c>
      <c r="AF1403" s="13">
        <f t="shared" si="1757"/>
        <v>5.9060141907707192E-7</v>
      </c>
      <c r="AG1403" s="13">
        <f t="shared" si="1758"/>
        <v>3.1498742350777208E-8</v>
      </c>
      <c r="AH1403" s="13">
        <f t="shared" si="1759"/>
        <v>1.9059238130392631E-5</v>
      </c>
      <c r="AI1403" s="13">
        <f t="shared" si="1760"/>
        <v>3.8038226837078283E-6</v>
      </c>
      <c r="AJ1403" s="13">
        <f t="shared" si="1761"/>
        <v>3.7958146359526466E-7</v>
      </c>
      <c r="AK1403" s="13">
        <f t="shared" si="1762"/>
        <v>2.5252156314969152E-8</v>
      </c>
      <c r="AL1403" s="13">
        <f t="shared" si="1763"/>
        <v>1.6093403755000895E-12</v>
      </c>
      <c r="AM1403" s="13">
        <f t="shared" si="1764"/>
        <v>1.841743898964018E-6</v>
      </c>
      <c r="AN1403" s="13">
        <f t="shared" si="1765"/>
        <v>2.9467902383424332E-7</v>
      </c>
      <c r="AO1403" s="13">
        <f t="shared" si="1766"/>
        <v>2.3574321906739499E-8</v>
      </c>
      <c r="AP1403" s="13">
        <f t="shared" si="1767"/>
        <v>1.2572971683594415E-9</v>
      </c>
      <c r="AQ1403" s="13">
        <f t="shared" si="1768"/>
        <v>5.0291886734377738E-11</v>
      </c>
      <c r="AR1403" s="13">
        <f t="shared" si="1769"/>
        <v>6.0989562017256483E-7</v>
      </c>
      <c r="AS1403" s="13">
        <f t="shared" si="1770"/>
        <v>1.2172232587865065E-7</v>
      </c>
      <c r="AT1403" s="13">
        <f t="shared" si="1771"/>
        <v>1.2146606835048485E-8</v>
      </c>
      <c r="AU1403" s="13">
        <f t="shared" si="1772"/>
        <v>8.0806900207901391E-10</v>
      </c>
      <c r="AV1403" s="13">
        <f t="shared" si="1773"/>
        <v>4.031839020899494E-11</v>
      </c>
      <c r="AW1403" s="13">
        <f t="shared" si="1774"/>
        <v>1.4275131471102548E-15</v>
      </c>
      <c r="AX1403" s="13">
        <f t="shared" si="1775"/>
        <v>6.126221811290832E-8</v>
      </c>
      <c r="AY1403" s="13">
        <f t="shared" si="1776"/>
        <v>9.8019548980653432E-9</v>
      </c>
      <c r="AZ1403" s="13">
        <f t="shared" si="1777"/>
        <v>7.8415639184522866E-10</v>
      </c>
      <c r="BA1403" s="13">
        <f t="shared" si="1778"/>
        <v>4.1821674231745584E-11</v>
      </c>
      <c r="BB1403" s="13">
        <f t="shared" si="1779"/>
        <v>1.6728669692698259E-12</v>
      </c>
      <c r="BC1403" s="13">
        <f t="shared" si="1780"/>
        <v>5.3531743016634491E-14</v>
      </c>
      <c r="BD1403" s="13">
        <f t="shared" si="1781"/>
        <v>1.626388320460175E-8</v>
      </c>
      <c r="BE1403" s="13">
        <f t="shared" si="1782"/>
        <v>3.2459286900973545E-9</v>
      </c>
      <c r="BF1403" s="13">
        <f t="shared" si="1783"/>
        <v>3.2390951560129334E-10</v>
      </c>
      <c r="BG1403" s="13">
        <f t="shared" si="1784"/>
        <v>2.1548506722107064E-11</v>
      </c>
      <c r="BH1403" s="13">
        <f t="shared" si="1785"/>
        <v>1.0751570722398663E-12</v>
      </c>
      <c r="BI1403" s="13">
        <f t="shared" si="1786"/>
        <v>4.2915743346669107E-14</v>
      </c>
      <c r="BJ1403" s="14">
        <f t="shared" si="1787"/>
        <v>0.15656588454673528</v>
      </c>
      <c r="BK1403" s="14">
        <f t="shared" si="1788"/>
        <v>0.72043674109251199</v>
      </c>
      <c r="BL1403" s="14">
        <f t="shared" si="1789"/>
        <v>0.12252090064432325</v>
      </c>
      <c r="BM1403" s="14">
        <f t="shared" si="1790"/>
        <v>5.9317507544321413E-3</v>
      </c>
      <c r="BN1403" s="14">
        <f t="shared" si="1791"/>
        <v>0.99406824668044458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1.26315789473684</v>
      </c>
      <c r="F1404" s="10">
        <f>VLOOKUP(B1404,home!$B$2:$E$405,3,FALSE)</f>
        <v>0.59</v>
      </c>
      <c r="G1404" s="10">
        <f>VLOOKUP(C1404,away!$B$2:$E$405,4,FALSE)</f>
        <v>0.59</v>
      </c>
      <c r="H1404" s="10">
        <f>VLOOKUP(A1404,away!$A$2:$E$405,3,FALSE)</f>
        <v>1.0526315789473699</v>
      </c>
      <c r="I1404" s="10">
        <f>VLOOKUP(C1404,away!$B$2:$E$405,3,FALSE)</f>
        <v>0.99</v>
      </c>
      <c r="J1404" s="10">
        <f>VLOOKUP(B1404,home!$B$2:$E$405,4,FALSE)</f>
        <v>1.9</v>
      </c>
      <c r="K1404" s="12">
        <f t="shared" si="1736"/>
        <v>0.43970526315789399</v>
      </c>
      <c r="L1404" s="12">
        <f t="shared" si="1737"/>
        <v>1.9800000000000026</v>
      </c>
      <c r="M1404" s="13">
        <f t="shared" si="1738"/>
        <v>8.8947829798792344E-2</v>
      </c>
      <c r="N1404" s="13">
        <f t="shared" si="1739"/>
        <v>3.9110828909001555E-2</v>
      </c>
      <c r="O1404" s="13">
        <f t="shared" si="1740"/>
        <v>0.17611670300160909</v>
      </c>
      <c r="P1404" s="13">
        <f t="shared" si="1741"/>
        <v>7.7439441239823187E-2</v>
      </c>
      <c r="Q1404" s="13">
        <f t="shared" si="1742"/>
        <v>8.5986186588779476E-3</v>
      </c>
      <c r="R1404" s="13">
        <f t="shared" si="1743"/>
        <v>0.17435553597159326</v>
      </c>
      <c r="S1404" s="13">
        <f t="shared" si="1744"/>
        <v>1.6855012295132601E-2</v>
      </c>
      <c r="T1404" s="13">
        <f t="shared" si="1745"/>
        <v>1.7025264944578362E-2</v>
      </c>
      <c r="U1404" s="13">
        <f t="shared" si="1746"/>
        <v>7.6665046827425073E-2</v>
      </c>
      <c r="V1404" s="13">
        <f t="shared" si="1747"/>
        <v>1.6304722756873826E-3</v>
      </c>
      <c r="W1404" s="13">
        <f t="shared" si="1748"/>
        <v>1.2602859600654354E-3</v>
      </c>
      <c r="X1404" s="13">
        <f t="shared" si="1749"/>
        <v>2.4953662009295657E-3</v>
      </c>
      <c r="Y1404" s="13">
        <f t="shared" si="1750"/>
        <v>2.4704125389202738E-3</v>
      </c>
      <c r="Z1404" s="13">
        <f t="shared" si="1751"/>
        <v>0.11507465374125168</v>
      </c>
      <c r="AA1404" s="13">
        <f t="shared" si="1752"/>
        <v>5.0598930906100605E-2</v>
      </c>
      <c r="AB1404" s="13">
        <f t="shared" si="1753"/>
        <v>1.1124308114787531E-2</v>
      </c>
      <c r="AC1404" s="13">
        <f t="shared" si="1754"/>
        <v>8.8719746080280485E-5</v>
      </c>
      <c r="AD1404" s="13">
        <f t="shared" si="1755"/>
        <v>1.3853859243119281E-4</v>
      </c>
      <c r="AE1404" s="13">
        <f t="shared" si="1756"/>
        <v>2.7430641301376217E-4</v>
      </c>
      <c r="AF1404" s="13">
        <f t="shared" si="1757"/>
        <v>2.7156334888362495E-4</v>
      </c>
      <c r="AG1404" s="13">
        <f t="shared" si="1758"/>
        <v>1.7923181026319269E-4</v>
      </c>
      <c r="AH1404" s="13">
        <f t="shared" si="1759"/>
        <v>5.6961953601919649E-2</v>
      </c>
      <c r="AI1404" s="13">
        <f t="shared" si="1760"/>
        <v>2.5046470798519828E-2</v>
      </c>
      <c r="AJ1404" s="13">
        <f t="shared" si="1761"/>
        <v>5.5065325168198341E-3</v>
      </c>
      <c r="AK1404" s="13">
        <f t="shared" si="1762"/>
        <v>8.0708377646525537E-4</v>
      </c>
      <c r="AL1404" s="13">
        <f t="shared" si="1763"/>
        <v>3.0896347123644818E-6</v>
      </c>
      <c r="AM1404" s="13">
        <f t="shared" si="1764"/>
        <v>1.2183229648496373E-5</v>
      </c>
      <c r="AN1404" s="13">
        <f t="shared" si="1765"/>
        <v>2.4122794704022855E-5</v>
      </c>
      <c r="AO1404" s="13">
        <f t="shared" si="1766"/>
        <v>2.3881566756982661E-5</v>
      </c>
      <c r="AP1404" s="13">
        <f t="shared" si="1767"/>
        <v>1.5761834059608577E-5</v>
      </c>
      <c r="AQ1404" s="13">
        <f t="shared" si="1768"/>
        <v>7.802107859506253E-6</v>
      </c>
      <c r="AR1404" s="13">
        <f t="shared" si="1769"/>
        <v>2.2556933626360222E-2</v>
      </c>
      <c r="AS1404" s="13">
        <f t="shared" si="1770"/>
        <v>9.9184024362138686E-3</v>
      </c>
      <c r="AT1404" s="13">
        <f t="shared" si="1771"/>
        <v>2.1805868766606581E-3</v>
      </c>
      <c r="AU1404" s="13">
        <f t="shared" si="1772"/>
        <v>3.1960517548024165E-4</v>
      </c>
      <c r="AV1404" s="13">
        <f t="shared" si="1773"/>
        <v>3.5133019447791133E-5</v>
      </c>
      <c r="AW1404" s="13">
        <f t="shared" si="1774"/>
        <v>7.4719075434409479E-8</v>
      </c>
      <c r="AX1404" s="13">
        <f t="shared" si="1775"/>
        <v>8.928383664508589E-7</v>
      </c>
      <c r="AY1404" s="13">
        <f t="shared" si="1776"/>
        <v>1.7678199655727033E-6</v>
      </c>
      <c r="AZ1404" s="13">
        <f t="shared" si="1777"/>
        <v>1.7501417659169788E-6</v>
      </c>
      <c r="BA1404" s="13">
        <f t="shared" si="1778"/>
        <v>1.1550935655052073E-6</v>
      </c>
      <c r="BB1404" s="13">
        <f t="shared" si="1779"/>
        <v>5.7177131492507834E-7</v>
      </c>
      <c r="BC1404" s="13">
        <f t="shared" si="1780"/>
        <v>2.2642144071033141E-7</v>
      </c>
      <c r="BD1404" s="13">
        <f t="shared" si="1781"/>
        <v>7.4437880966988839E-3</v>
      </c>
      <c r="BE1404" s="13">
        <f t="shared" si="1782"/>
        <v>3.2730728039505816E-3</v>
      </c>
      <c r="BF1404" s="13">
        <f t="shared" si="1783"/>
        <v>7.195936692980183E-4</v>
      </c>
      <c r="BG1404" s="13">
        <f t="shared" si="1784"/>
        <v>1.0546970790847991E-4</v>
      </c>
      <c r="BH1404" s="13">
        <f t="shared" si="1785"/>
        <v>1.1593896417771091E-5</v>
      </c>
      <c r="BI1404" s="13">
        <f t="shared" si="1786"/>
        <v>1.0195794550802806E-6</v>
      </c>
      <c r="BJ1404" s="14">
        <f t="shared" si="1787"/>
        <v>7.1914532996412567E-2</v>
      </c>
      <c r="BK1404" s="14">
        <f t="shared" si="1788"/>
        <v>0.18496633281019376</v>
      </c>
      <c r="BL1404" s="14">
        <f t="shared" si="1789"/>
        <v>0.62374776440313184</v>
      </c>
      <c r="BM1404" s="14">
        <f t="shared" si="1790"/>
        <v>0.43113263327040219</v>
      </c>
      <c r="BN1404" s="14">
        <f t="shared" si="1791"/>
        <v>0.56456895757969727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1.26315789473684</v>
      </c>
      <c r="F1405" s="10">
        <f>VLOOKUP(B1405,home!$B$2:$E$405,3,FALSE)</f>
        <v>1.06</v>
      </c>
      <c r="G1405" s="10">
        <f>VLOOKUP(C1405,away!$B$2:$E$405,4,FALSE)</f>
        <v>0.99</v>
      </c>
      <c r="H1405" s="10">
        <f>VLOOKUP(A1405,away!$A$2:$E$405,3,FALSE)</f>
        <v>1.0526315789473699</v>
      </c>
      <c r="I1405" s="10">
        <f>VLOOKUP(C1405,away!$B$2:$E$405,3,FALSE)</f>
        <v>0.79</v>
      </c>
      <c r="J1405" s="10">
        <f>VLOOKUP(B1405,home!$B$2:$E$405,4,FALSE)</f>
        <v>0.95</v>
      </c>
      <c r="K1405" s="12">
        <f t="shared" si="1736"/>
        <v>1.3255578947368398</v>
      </c>
      <c r="L1405" s="12">
        <f t="shared" si="1737"/>
        <v>0.79000000000000115</v>
      </c>
      <c r="M1405" s="13">
        <f t="shared" si="1738"/>
        <v>0.12056600764568493</v>
      </c>
      <c r="N1405" s="13">
        <f t="shared" si="1739"/>
        <v>0.1598172232716398</v>
      </c>
      <c r="O1405" s="13">
        <f t="shared" si="1740"/>
        <v>9.5247146040091213E-2</v>
      </c>
      <c r="P1405" s="13">
        <f t="shared" si="1741"/>
        <v>0.12625560638459563</v>
      </c>
      <c r="Q1405" s="13">
        <f t="shared" si="1742"/>
        <v>0.1059234910113212</v>
      </c>
      <c r="R1405" s="13">
        <f t="shared" si="1743"/>
        <v>3.7622622685836084E-2</v>
      </c>
      <c r="S1405" s="13">
        <f t="shared" si="1744"/>
        <v>3.3053425370082871E-2</v>
      </c>
      <c r="T1405" s="13">
        <f t="shared" si="1745"/>
        <v>8.3679557898943865E-2</v>
      </c>
      <c r="U1405" s="13">
        <f t="shared" si="1746"/>
        <v>4.9870964521915341E-2</v>
      </c>
      <c r="V1405" s="13">
        <f t="shared" si="1747"/>
        <v>3.8459156520502906E-3</v>
      </c>
      <c r="W1405" s="13">
        <f t="shared" si="1748"/>
        <v>4.6802573249381182E-2</v>
      </c>
      <c r="X1405" s="13">
        <f t="shared" si="1749"/>
        <v>3.6974032867011182E-2</v>
      </c>
      <c r="Y1405" s="13">
        <f t="shared" si="1750"/>
        <v>1.4604742982469438E-2</v>
      </c>
      <c r="Z1405" s="13">
        <f t="shared" si="1751"/>
        <v>9.9072906406035156E-3</v>
      </c>
      <c r="AA1405" s="13">
        <f t="shared" si="1752"/>
        <v>1.3132687324104391E-2</v>
      </c>
      <c r="AB1405" s="13">
        <f t="shared" si="1753"/>
        <v>8.7040686807885025E-3</v>
      </c>
      <c r="AC1405" s="13">
        <f t="shared" si="1754"/>
        <v>2.5171295284394537E-4</v>
      </c>
      <c r="AD1405" s="13">
        <f t="shared" si="1755"/>
        <v>1.5509880116179105E-2</v>
      </c>
      <c r="AE1405" s="13">
        <f t="shared" si="1756"/>
        <v>1.2252805291781509E-2</v>
      </c>
      <c r="AF1405" s="13">
        <f t="shared" si="1757"/>
        <v>4.8398580902537028E-3</v>
      </c>
      <c r="AG1405" s="13">
        <f t="shared" si="1758"/>
        <v>1.2744959637668103E-3</v>
      </c>
      <c r="AH1405" s="13">
        <f t="shared" si="1759"/>
        <v>1.9566899015191971E-3</v>
      </c>
      <c r="AI1405" s="13">
        <f t="shared" si="1760"/>
        <v>2.5937057465106211E-3</v>
      </c>
      <c r="AJ1405" s="13">
        <f t="shared" si="1761"/>
        <v>1.7190535644557316E-3</v>
      </c>
      <c r="AK1405" s="13">
        <f t="shared" si="1762"/>
        <v>7.5956834127993353E-4</v>
      </c>
      <c r="AL1405" s="13">
        <f t="shared" si="1763"/>
        <v>1.0543658902454134E-5</v>
      </c>
      <c r="AM1405" s="13">
        <f t="shared" si="1764"/>
        <v>4.1118488068846307E-3</v>
      </c>
      <c r="AN1405" s="13">
        <f t="shared" si="1765"/>
        <v>3.2483605574388625E-3</v>
      </c>
      <c r="AO1405" s="13">
        <f t="shared" si="1766"/>
        <v>1.2831024201883526E-3</v>
      </c>
      <c r="AP1405" s="13">
        <f t="shared" si="1767"/>
        <v>3.3788363731626663E-4</v>
      </c>
      <c r="AQ1405" s="13">
        <f t="shared" si="1768"/>
        <v>6.6732018369962761E-5</v>
      </c>
      <c r="AR1405" s="13">
        <f t="shared" si="1769"/>
        <v>3.0915700444003369E-4</v>
      </c>
      <c r="AS1405" s="13">
        <f t="shared" si="1770"/>
        <v>4.0980550794867884E-4</v>
      </c>
      <c r="AT1405" s="13">
        <f t="shared" si="1771"/>
        <v>2.7161046318400605E-4</v>
      </c>
      <c r="AU1405" s="13">
        <f t="shared" si="1772"/>
        <v>1.200117979222297E-4</v>
      </c>
      <c r="AV1405" s="13">
        <f t="shared" si="1773"/>
        <v>3.9770646549343442E-5</v>
      </c>
      <c r="AW1405" s="13">
        <f t="shared" si="1774"/>
        <v>3.0670060930757651E-7</v>
      </c>
      <c r="AX1405" s="13">
        <f t="shared" si="1775"/>
        <v>9.0841560798836222E-4</v>
      </c>
      <c r="AY1405" s="13">
        <f t="shared" si="1776"/>
        <v>7.1764833031080712E-4</v>
      </c>
      <c r="AZ1405" s="13">
        <f t="shared" si="1777"/>
        <v>2.8347109047276923E-4</v>
      </c>
      <c r="BA1405" s="13">
        <f t="shared" si="1778"/>
        <v>7.4647387157829334E-5</v>
      </c>
      <c r="BB1405" s="13">
        <f t="shared" si="1779"/>
        <v>1.4742858963671315E-5</v>
      </c>
      <c r="BC1405" s="13">
        <f t="shared" si="1780"/>
        <v>2.3293717162600717E-6</v>
      </c>
      <c r="BD1405" s="13">
        <f t="shared" si="1781"/>
        <v>4.0705672251271154E-5</v>
      </c>
      <c r="BE1405" s="13">
        <f t="shared" si="1782"/>
        <v>5.3957725213242782E-5</v>
      </c>
      <c r="BF1405" s="13">
        <f t="shared" si="1783"/>
        <v>3.5762044319227508E-5</v>
      </c>
      <c r="BG1405" s="13">
        <f t="shared" si="1784"/>
        <v>1.5801553393093597E-5</v>
      </c>
      <c r="BH1405" s="13">
        <f t="shared" si="1785"/>
        <v>5.2364684623302259E-6</v>
      </c>
      <c r="BI1405" s="13">
        <f t="shared" si="1786"/>
        <v>1.3882484221564627E-6</v>
      </c>
      <c r="BJ1405" s="14">
        <f t="shared" si="1787"/>
        <v>0.49272784282955573</v>
      </c>
      <c r="BK1405" s="14">
        <f t="shared" si="1788"/>
        <v>0.28470085999447087</v>
      </c>
      <c r="BL1405" s="14">
        <f t="shared" si="1789"/>
        <v>0.21290971393860664</v>
      </c>
      <c r="BM1405" s="14">
        <f t="shared" si="1790"/>
        <v>0.35409626873436639</v>
      </c>
      <c r="BN1405" s="14">
        <f t="shared" si="1791"/>
        <v>0.64543209703916893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1.26315789473684</v>
      </c>
      <c r="F1406" s="10">
        <f>VLOOKUP(B1406,home!$B$2:$E$405,3,FALSE)</f>
        <v>0.59</v>
      </c>
      <c r="G1406" s="10">
        <f>VLOOKUP(C1406,away!$B$2:$E$405,4,FALSE)</f>
        <v>0.79</v>
      </c>
      <c r="H1406" s="10">
        <f>VLOOKUP(A1406,away!$A$2:$E$405,3,FALSE)</f>
        <v>1.0526315789473699</v>
      </c>
      <c r="I1406" s="10">
        <f>VLOOKUP(C1406,away!$B$2:$E$405,3,FALSE)</f>
        <v>1.19</v>
      </c>
      <c r="J1406" s="10">
        <f>VLOOKUP(B1406,home!$B$2:$E$405,4,FALSE)</f>
        <v>0.95</v>
      </c>
      <c r="K1406" s="12">
        <f t="shared" si="1736"/>
        <v>0.58875789473684115</v>
      </c>
      <c r="L1406" s="12">
        <f t="shared" si="1737"/>
        <v>1.1900000000000015</v>
      </c>
      <c r="M1406" s="13">
        <f t="shared" si="1738"/>
        <v>0.16884774374238098</v>
      </c>
      <c r="N1406" s="13">
        <f t="shared" si="1739"/>
        <v>9.9410442136829855E-2</v>
      </c>
      <c r="O1406" s="13">
        <f t="shared" si="1740"/>
        <v>0.20092881505343363</v>
      </c>
      <c r="P1406" s="13">
        <f t="shared" si="1741"/>
        <v>0.11829842614282768</v>
      </c>
      <c r="Q1406" s="13">
        <f t="shared" si="1742"/>
        <v>2.9264341313669253E-2</v>
      </c>
      <c r="R1406" s="13">
        <f t="shared" si="1743"/>
        <v>0.11955264495679319</v>
      </c>
      <c r="S1406" s="13">
        <f t="shared" si="1744"/>
        <v>2.0720616867143569E-2</v>
      </c>
      <c r="T1406" s="13">
        <f t="shared" si="1745"/>
        <v>3.4824566163266457E-2</v>
      </c>
      <c r="U1406" s="13">
        <f t="shared" si="1746"/>
        <v>7.0387563554982574E-2</v>
      </c>
      <c r="V1406" s="13">
        <f t="shared" si="1747"/>
        <v>1.6130353166193664E-3</v>
      </c>
      <c r="W1406" s="13">
        <f t="shared" si="1748"/>
        <v>5.7432039942320922E-3</v>
      </c>
      <c r="X1406" s="13">
        <f t="shared" si="1749"/>
        <v>6.834412753136199E-3</v>
      </c>
      <c r="Y1406" s="13">
        <f t="shared" si="1750"/>
        <v>4.0664755881160437E-3</v>
      </c>
      <c r="Z1406" s="13">
        <f t="shared" si="1751"/>
        <v>4.7422549166194691E-2</v>
      </c>
      <c r="AA1406" s="13">
        <f t="shared" si="1752"/>
        <v>2.7920400210143127E-2</v>
      </c>
      <c r="AB1406" s="13">
        <f t="shared" si="1753"/>
        <v>8.219178023966961E-3</v>
      </c>
      <c r="AC1406" s="13">
        <f t="shared" si="1754"/>
        <v>7.0632991237956419E-5</v>
      </c>
      <c r="AD1406" s="13">
        <f t="shared" si="1755"/>
        <v>8.4533917317207582E-4</v>
      </c>
      <c r="AE1406" s="13">
        <f t="shared" si="1756"/>
        <v>1.0059536160747715E-3</v>
      </c>
      <c r="AF1406" s="13">
        <f t="shared" si="1757"/>
        <v>5.9854240156448997E-4</v>
      </c>
      <c r="AG1406" s="13">
        <f t="shared" si="1758"/>
        <v>2.3742181928724799E-4</v>
      </c>
      <c r="AH1406" s="13">
        <f t="shared" si="1759"/>
        <v>1.410820837694295E-2</v>
      </c>
      <c r="AI1406" s="13">
        <f t="shared" si="1760"/>
        <v>8.3063190625175965E-3</v>
      </c>
      <c r="AJ1406" s="13">
        <f t="shared" si="1761"/>
        <v>2.4452054621301755E-3</v>
      </c>
      <c r="AK1406" s="13">
        <f t="shared" si="1762"/>
        <v>4.7987800669426243E-4</v>
      </c>
      <c r="AL1406" s="13">
        <f t="shared" si="1763"/>
        <v>1.9794808060827097E-6</v>
      </c>
      <c r="AM1406" s="13">
        <f t="shared" si="1764"/>
        <v>9.9540022387074696E-5</v>
      </c>
      <c r="AN1406" s="13">
        <f t="shared" si="1765"/>
        <v>1.1845262664061904E-4</v>
      </c>
      <c r="AO1406" s="13">
        <f t="shared" si="1766"/>
        <v>7.0479312851168434E-5</v>
      </c>
      <c r="AP1406" s="13">
        <f t="shared" si="1767"/>
        <v>2.7956794097630183E-5</v>
      </c>
      <c r="AQ1406" s="13">
        <f t="shared" si="1768"/>
        <v>8.3171462440449961E-6</v>
      </c>
      <c r="AR1406" s="13">
        <f t="shared" si="1769"/>
        <v>3.3577535937124232E-3</v>
      </c>
      <c r="AS1406" s="13">
        <f t="shared" si="1770"/>
        <v>1.9769039368791887E-3</v>
      </c>
      <c r="AT1406" s="13">
        <f t="shared" si="1771"/>
        <v>5.8195889998698201E-4</v>
      </c>
      <c r="AU1406" s="13">
        <f t="shared" si="1772"/>
        <v>1.142109655932345E-4</v>
      </c>
      <c r="AV1406" s="13">
        <f t="shared" si="1773"/>
        <v>1.6810651914633631E-5</v>
      </c>
      <c r="AW1406" s="13">
        <f t="shared" si="1774"/>
        <v>3.8524099804246603E-8</v>
      </c>
      <c r="AX1406" s="13">
        <f t="shared" si="1775"/>
        <v>9.7674956704453537E-6</v>
      </c>
      <c r="AY1406" s="13">
        <f t="shared" si="1776"/>
        <v>1.1623319847829985E-5</v>
      </c>
      <c r="AZ1406" s="13">
        <f t="shared" si="1777"/>
        <v>6.9158753094588507E-6</v>
      </c>
      <c r="BA1406" s="13">
        <f t="shared" si="1778"/>
        <v>2.7432972060853482E-6</v>
      </c>
      <c r="BB1406" s="13">
        <f t="shared" si="1779"/>
        <v>8.1613091881039267E-7</v>
      </c>
      <c r="BC1406" s="13">
        <f t="shared" si="1780"/>
        <v>1.9423915867687352E-7</v>
      </c>
      <c r="BD1406" s="13">
        <f t="shared" si="1781"/>
        <v>6.6595446275296427E-4</v>
      </c>
      <c r="BE1406" s="13">
        <f t="shared" si="1782"/>
        <v>3.9208594748103929E-4</v>
      </c>
      <c r="BF1406" s="13">
        <f t="shared" si="1783"/>
        <v>1.1542184849741816E-4</v>
      </c>
      <c r="BG1406" s="13">
        <f t="shared" si="1784"/>
        <v>2.2651841509324856E-5</v>
      </c>
      <c r="BH1406" s="13">
        <f t="shared" si="1785"/>
        <v>3.3341126297356722E-6</v>
      </c>
      <c r="BI1406" s="13">
        <f t="shared" si="1786"/>
        <v>3.9259702653973762E-7</v>
      </c>
      <c r="BJ1406" s="14">
        <f t="shared" si="1787"/>
        <v>0.18318750521968033</v>
      </c>
      <c r="BK1406" s="14">
        <f t="shared" si="1788"/>
        <v>0.3095640578608635</v>
      </c>
      <c r="BL1406" s="14">
        <f t="shared" si="1789"/>
        <v>0.45959569156558794</v>
      </c>
      <c r="BM1406" s="14">
        <f t="shared" si="1790"/>
        <v>0.26345580567064386</v>
      </c>
      <c r="BN1406" s="14">
        <f t="shared" si="1791"/>
        <v>0.7363024133459346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1.26315789473684</v>
      </c>
      <c r="F1407" s="10">
        <f>VLOOKUP(B1407,home!$B$2:$E$405,3,FALSE)</f>
        <v>1.19</v>
      </c>
      <c r="G1407" s="10">
        <f>VLOOKUP(C1407,away!$B$2:$E$405,4,FALSE)</f>
        <v>1.58</v>
      </c>
      <c r="H1407" s="10">
        <f>VLOOKUP(A1407,away!$A$2:$E$405,3,FALSE)</f>
        <v>1.0526315789473699</v>
      </c>
      <c r="I1407" s="10">
        <f>VLOOKUP(C1407,away!$B$2:$E$405,3,FALSE)</f>
        <v>0.59</v>
      </c>
      <c r="J1407" s="10">
        <f>VLOOKUP(B1407,home!$B$2:$E$405,4,FALSE)</f>
        <v>1.19</v>
      </c>
      <c r="K1407" s="12">
        <f t="shared" si="1736"/>
        <v>2.3749894736842068</v>
      </c>
      <c r="L1407" s="12">
        <f t="shared" si="1737"/>
        <v>0.73905263157894829</v>
      </c>
      <c r="M1407" s="13">
        <f t="shared" si="1738"/>
        <v>4.4421037452439895E-2</v>
      </c>
      <c r="N1407" s="13">
        <f t="shared" si="1739"/>
        <v>0.10549949635967666</v>
      </c>
      <c r="O1407" s="13">
        <f t="shared" si="1740"/>
        <v>3.2829484626692725E-2</v>
      </c>
      <c r="P1407" s="13">
        <f t="shared" si="1741"/>
        <v>7.7969680414872719E-2</v>
      </c>
      <c r="Q1407" s="13">
        <f t="shared" si="1742"/>
        <v>0.12528009666660872</v>
      </c>
      <c r="R1407" s="13">
        <f t="shared" si="1743"/>
        <v>1.213135850336894E-2</v>
      </c>
      <c r="S1407" s="13">
        <f t="shared" si="1744"/>
        <v>3.4213918745742131E-2</v>
      </c>
      <c r="T1407" s="13">
        <f t="shared" si="1745"/>
        <v>9.2588585125922204E-2</v>
      </c>
      <c r="U1407" s="13">
        <f t="shared" si="1746"/>
        <v>2.881184874699063E-2</v>
      </c>
      <c r="V1407" s="13">
        <f t="shared" si="1747"/>
        <v>6.672634967915066E-3</v>
      </c>
      <c r="W1407" s="13">
        <f t="shared" si="1748"/>
        <v>9.9179636948445185E-2</v>
      </c>
      <c r="X1407" s="13">
        <f t="shared" si="1749"/>
        <v>7.3298971685793107E-2</v>
      </c>
      <c r="Y1407" s="13">
        <f t="shared" si="1750"/>
        <v>2.7085898958208107E-2</v>
      </c>
      <c r="Z1407" s="13">
        <f t="shared" si="1751"/>
        <v>2.9885708088474897E-3</v>
      </c>
      <c r="AA1407" s="13">
        <f t="shared" si="1752"/>
        <v>7.0978242123726845E-3</v>
      </c>
      <c r="AB1407" s="13">
        <f t="shared" si="1753"/>
        <v>8.4286288952230125E-3</v>
      </c>
      <c r="AC1407" s="13">
        <f t="shared" si="1754"/>
        <v>7.3200566360374605E-4</v>
      </c>
      <c r="AD1407" s="13">
        <f t="shared" si="1755"/>
        <v>5.8887648439094629E-2</v>
      </c>
      <c r="AE1407" s="13">
        <f t="shared" si="1756"/>
        <v>4.3521071546408829E-2</v>
      </c>
      <c r="AF1407" s="13">
        <f t="shared" si="1757"/>
        <v>1.6082181227754566E-2</v>
      </c>
      <c r="AG1407" s="13">
        <f t="shared" si="1758"/>
        <v>3.9618594526338582E-3</v>
      </c>
      <c r="AH1407" s="13">
        <f t="shared" si="1759"/>
        <v>5.5217778023469071E-4</v>
      </c>
      <c r="AI1407" s="13">
        <f t="shared" si="1760"/>
        <v>1.3114164156597019E-3</v>
      </c>
      <c r="AJ1407" s="13">
        <f t="shared" si="1761"/>
        <v>1.5573000914042325E-3</v>
      </c>
      <c r="AK1407" s="13">
        <f t="shared" si="1762"/>
        <v>1.232857108150835E-3</v>
      </c>
      <c r="AL1407" s="13">
        <f t="shared" si="1763"/>
        <v>5.1393889856056056E-5</v>
      </c>
      <c r="AM1407" s="13">
        <f t="shared" si="1764"/>
        <v>2.797150903457319E-2</v>
      </c>
      <c r="AN1407" s="13">
        <f t="shared" si="1765"/>
        <v>2.0672417361235644E-2</v>
      </c>
      <c r="AO1407" s="13">
        <f t="shared" si="1766"/>
        <v>7.6390022259597689E-3</v>
      </c>
      <c r="AP1407" s="13">
        <f t="shared" si="1767"/>
        <v>1.8818748992443374E-3</v>
      </c>
      <c r="AQ1407" s="13">
        <f t="shared" si="1768"/>
        <v>3.4770114914722388E-4</v>
      </c>
      <c r="AR1407" s="13">
        <f t="shared" si="1769"/>
        <v>8.1617688316374101E-5</v>
      </c>
      <c r="AS1407" s="13">
        <f t="shared" si="1770"/>
        <v>1.9384115061782696E-4</v>
      </c>
      <c r="AT1407" s="13">
        <f t="shared" si="1771"/>
        <v>2.3018534614208702E-4</v>
      </c>
      <c r="AU1407" s="13">
        <f t="shared" si="1772"/>
        <v>1.822292580279374E-4</v>
      </c>
      <c r="AV1407" s="13">
        <f t="shared" si="1773"/>
        <v>1.0819814240340861E-4</v>
      </c>
      <c r="AW1407" s="13">
        <f t="shared" si="1774"/>
        <v>2.5057979264168047E-6</v>
      </c>
      <c r="AX1407" s="13">
        <f t="shared" si="1775"/>
        <v>1.1072006586695665E-2</v>
      </c>
      <c r="AY1407" s="13">
        <f t="shared" si="1776"/>
        <v>8.1827956047568796E-3</v>
      </c>
      <c r="AZ1407" s="13">
        <f t="shared" si="1777"/>
        <v>3.0237583126841118E-3</v>
      </c>
      <c r="BA1407" s="13">
        <f t="shared" si="1778"/>
        <v>7.4490551274930452E-4</v>
      </c>
      <c r="BB1407" s="13">
        <f t="shared" si="1779"/>
        <v>1.376310948687598E-4</v>
      </c>
      <c r="BC1407" s="13">
        <f t="shared" si="1780"/>
        <v>2.0343324569969769E-5</v>
      </c>
      <c r="BD1407" s="13">
        <f t="shared" si="1781"/>
        <v>1.0053294555601105E-5</v>
      </c>
      <c r="BE1407" s="13">
        <f t="shared" si="1782"/>
        <v>2.3876468745399371E-5</v>
      </c>
      <c r="BF1407" s="13">
        <f t="shared" si="1783"/>
        <v>2.8353180969536737E-5</v>
      </c>
      <c r="BG1407" s="13">
        <f t="shared" si="1784"/>
        <v>2.2446168782704374E-5</v>
      </c>
      <c r="BH1407" s="13">
        <f t="shared" si="1785"/>
        <v>1.332735364586548E-5</v>
      </c>
      <c r="BI1407" s="13">
        <f t="shared" si="1786"/>
        <v>6.3304649241994704E-6</v>
      </c>
      <c r="BJ1407" s="14">
        <f t="shared" si="1787"/>
        <v>0.72707939151703083</v>
      </c>
      <c r="BK1407" s="14">
        <f t="shared" si="1788"/>
        <v>0.17224346673918647</v>
      </c>
      <c r="BL1407" s="14">
        <f t="shared" si="1789"/>
        <v>9.4853354897228376E-2</v>
      </c>
      <c r="BM1407" s="14">
        <f t="shared" si="1790"/>
        <v>0.59085334013180268</v>
      </c>
      <c r="BN1407" s="14">
        <f t="shared" si="1791"/>
        <v>0.39813115402365967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1.4931506849315099</v>
      </c>
      <c r="F1408" s="10">
        <f>VLOOKUP(B1408,home!$B$2:$E$405,3,FALSE)</f>
        <v>0.45</v>
      </c>
      <c r="G1408" s="10">
        <f>VLOOKUP(C1408,away!$B$2:$E$405,4,FALSE)</f>
        <v>1.1200000000000001</v>
      </c>
      <c r="H1408" s="10">
        <f>VLOOKUP(A1408,away!$A$2:$E$405,3,FALSE)</f>
        <v>1.4931506849315099</v>
      </c>
      <c r="I1408" s="10">
        <f>VLOOKUP(C1408,away!$B$2:$E$405,3,FALSE)</f>
        <v>1.1200000000000001</v>
      </c>
      <c r="J1408" s="10">
        <f>VLOOKUP(B1408,home!$B$2:$E$405,4,FALSE)</f>
        <v>1.34</v>
      </c>
      <c r="K1408" s="12">
        <f t="shared" si="1736"/>
        <v>0.75254794520548107</v>
      </c>
      <c r="L1408" s="12">
        <f t="shared" si="1737"/>
        <v>2.2409205479452106</v>
      </c>
      <c r="M1408" s="13">
        <f t="shared" si="1738"/>
        <v>5.0113317234439229E-2</v>
      </c>
      <c r="N1408" s="13">
        <f t="shared" si="1739"/>
        <v>3.7712673912207659E-2</v>
      </c>
      <c r="O1408" s="13">
        <f t="shared" si="1740"/>
        <v>0.11229996231635173</v>
      </c>
      <c r="P1408" s="13">
        <f t="shared" si="1741"/>
        <v>8.4511105887823429E-2</v>
      </c>
      <c r="Q1408" s="13">
        <f t="shared" si="1742"/>
        <v>1.4190297630418113E-2</v>
      </c>
      <c r="R1408" s="13">
        <f t="shared" si="1743"/>
        <v>0.12582764654409273</v>
      </c>
      <c r="S1408" s="13">
        <f t="shared" si="1744"/>
        <v>3.5629885490171882E-2</v>
      </c>
      <c r="T1408" s="13">
        <f t="shared" si="1745"/>
        <v>3.1799329541462175E-2</v>
      </c>
      <c r="U1408" s="13">
        <f t="shared" si="1746"/>
        <v>9.4691336856798522E-2</v>
      </c>
      <c r="V1408" s="13">
        <f t="shared" si="1747"/>
        <v>6.6762493742029737E-3</v>
      </c>
      <c r="W1408" s="13">
        <f t="shared" si="1748"/>
        <v>3.5596264412084532E-3</v>
      </c>
      <c r="X1408" s="13">
        <f t="shared" si="1749"/>
        <v>7.9768400351131058E-3</v>
      </c>
      <c r="Y1408" s="13">
        <f t="shared" si="1750"/>
        <v>8.9377323711784789E-3</v>
      </c>
      <c r="Z1408" s="13">
        <f t="shared" si="1751"/>
        <v>9.3989919546748166E-2</v>
      </c>
      <c r="AA1408" s="13">
        <f t="shared" si="1752"/>
        <v>7.0731920824933806E-2</v>
      </c>
      <c r="AB1408" s="13">
        <f t="shared" si="1753"/>
        <v>2.6614580838620356E-2</v>
      </c>
      <c r="AC1408" s="13">
        <f t="shared" si="1754"/>
        <v>7.0367674818510749E-4</v>
      </c>
      <c r="AD1408" s="13">
        <f t="shared" si="1755"/>
        <v>6.6969739100762994E-4</v>
      </c>
      <c r="AE1408" s="13">
        <f t="shared" si="1756"/>
        <v>1.500738644414296E-3</v>
      </c>
      <c r="AF1408" s="13">
        <f t="shared" si="1757"/>
        <v>1.6815180326817188E-3</v>
      </c>
      <c r="AG1408" s="13">
        <f t="shared" si="1758"/>
        <v>1.2560494370589563E-3</v>
      </c>
      <c r="AH1408" s="13">
        <f t="shared" si="1759"/>
        <v>5.2655985503006299E-2</v>
      </c>
      <c r="AI1408" s="13">
        <f t="shared" si="1760"/>
        <v>3.9626153693056984E-2</v>
      </c>
      <c r="AJ1408" s="13">
        <f t="shared" si="1761"/>
        <v>1.4910290269053309E-2</v>
      </c>
      <c r="AK1408" s="13">
        <f t="shared" si="1762"/>
        <v>3.7402361014644498E-3</v>
      </c>
      <c r="AL1408" s="13">
        <f t="shared" si="1763"/>
        <v>4.7467223052480408E-5</v>
      </c>
      <c r="AM1408" s="13">
        <f t="shared" si="1764"/>
        <v>1.0079587910245274E-4</v>
      </c>
      <c r="AN1408" s="13">
        <f t="shared" si="1765"/>
        <v>2.2587555662888757E-4</v>
      </c>
      <c r="AO1408" s="13">
        <f t="shared" si="1766"/>
        <v>2.5308458806411812E-4</v>
      </c>
      <c r="AP1408" s="13">
        <f t="shared" si="1767"/>
        <v>1.890474845870438E-4</v>
      </c>
      <c r="AQ1408" s="13">
        <f t="shared" si="1768"/>
        <v>1.0591009818711551E-4</v>
      </c>
      <c r="AR1408" s="13">
        <f t="shared" si="1769"/>
        <v>2.3599575977198396E-2</v>
      </c>
      <c r="AS1408" s="13">
        <f t="shared" si="1770"/>
        <v>1.7759812409361284E-2</v>
      </c>
      <c r="AT1408" s="13">
        <f t="shared" si="1771"/>
        <v>6.6825551679498196E-3</v>
      </c>
      <c r="AU1408" s="13">
        <f t="shared" si="1772"/>
        <v>1.6763143867876353E-3</v>
      </c>
      <c r="AV1408" s="13">
        <f t="shared" si="1773"/>
        <v>3.1537673682385516E-4</v>
      </c>
      <c r="AW1408" s="13">
        <f t="shared" si="1774"/>
        <v>2.223575895905483E-6</v>
      </c>
      <c r="AX1408" s="13">
        <f t="shared" si="1775"/>
        <v>1.2642288617288479E-5</v>
      </c>
      <c r="AY1408" s="13">
        <f t="shared" si="1776"/>
        <v>2.8330364335535599E-5</v>
      </c>
      <c r="AZ1408" s="13">
        <f t="shared" si="1777"/>
        <v>3.1743047785137945E-5</v>
      </c>
      <c r="BA1408" s="13">
        <f t="shared" si="1778"/>
        <v>2.3711216012040775E-5</v>
      </c>
      <c r="BB1408" s="13">
        <f t="shared" si="1779"/>
        <v>1.3283737794537417E-5</v>
      </c>
      <c r="BC1408" s="13">
        <f t="shared" si="1780"/>
        <v>5.9535601954590611E-6</v>
      </c>
      <c r="BD1408" s="13">
        <f t="shared" si="1781"/>
        <v>8.8141291216829992E-3</v>
      </c>
      <c r="BE1408" s="13">
        <f t="shared" si="1782"/>
        <v>6.6330547592983319E-3</v>
      </c>
      <c r="BF1408" s="13">
        <f t="shared" si="1783"/>
        <v>2.4958458647726983E-3</v>
      </c>
      <c r="BG1408" s="13">
        <f t="shared" si="1784"/>
        <v>6.2608122569476378E-4</v>
      </c>
      <c r="BH1408" s="13">
        <f t="shared" si="1785"/>
        <v>1.1778903498208085E-4</v>
      </c>
      <c r="BI1408" s="13">
        <f t="shared" si="1786"/>
        <v>1.7728379248700299E-5</v>
      </c>
      <c r="BJ1408" s="14">
        <f t="shared" si="1787"/>
        <v>0.1102748812580602</v>
      </c>
      <c r="BK1408" s="14">
        <f t="shared" si="1788"/>
        <v>0.17771003232221064</v>
      </c>
      <c r="BL1408" s="14">
        <f t="shared" si="1789"/>
        <v>0.60983637601117868</v>
      </c>
      <c r="BM1408" s="14">
        <f t="shared" si="1790"/>
        <v>0.56713009882442533</v>
      </c>
      <c r="BN1408" s="14">
        <f t="shared" si="1791"/>
        <v>0.42465500352533292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1.4931506849315099</v>
      </c>
      <c r="F1409" s="10">
        <f>VLOOKUP(B1409,home!$B$2:$E$405,3,FALSE)</f>
        <v>2.0099999999999998</v>
      </c>
      <c r="G1409" s="10">
        <f>VLOOKUP(C1409,away!$B$2:$E$405,4,FALSE)</f>
        <v>0.45</v>
      </c>
      <c r="H1409" s="10">
        <f>VLOOKUP(A1409,away!$A$2:$E$405,3,FALSE)</f>
        <v>1.4931506849315099</v>
      </c>
      <c r="I1409" s="10">
        <f>VLOOKUP(C1409,away!$B$2:$E$405,3,FALSE)</f>
        <v>1.56</v>
      </c>
      <c r="J1409" s="10">
        <f>VLOOKUP(B1409,home!$B$2:$E$405,4,FALSE)</f>
        <v>1.34</v>
      </c>
      <c r="K1409" s="12">
        <f t="shared" si="1736"/>
        <v>1.3505547945205507</v>
      </c>
      <c r="L1409" s="12">
        <f t="shared" si="1737"/>
        <v>3.1212821917808284</v>
      </c>
      <c r="M1409" s="13">
        <f t="shared" si="1738"/>
        <v>1.1426306590869857E-2</v>
      </c>
      <c r="N1409" s="13">
        <f t="shared" si="1739"/>
        <v>1.5431853149961053E-2</v>
      </c>
      <c r="O1409" s="13">
        <f t="shared" si="1740"/>
        <v>3.5664727279909998E-2</v>
      </c>
      <c r="P1409" s="13">
        <f t="shared" si="1741"/>
        <v>4.8167168423150324E-2</v>
      </c>
      <c r="Q1409" s="13">
        <f t="shared" si="1742"/>
        <v>1.0420781630008485E-2</v>
      </c>
      <c r="R1409" s="13">
        <f t="shared" si="1743"/>
        <v>5.5659839066751489E-2</v>
      </c>
      <c r="S1409" s="13">
        <f t="shared" si="1744"/>
        <v>5.0761724610076039E-2</v>
      </c>
      <c r="T1409" s="13">
        <f t="shared" si="1745"/>
        <v>3.2526200126182278E-2</v>
      </c>
      <c r="U1409" s="13">
        <f t="shared" si="1746"/>
        <v>7.5171662513843482E-2</v>
      </c>
      <c r="V1409" s="13">
        <f t="shared" si="1747"/>
        <v>2.3776017009505393E-2</v>
      </c>
      <c r="W1409" s="13">
        <f t="shared" si="1748"/>
        <v>4.6912788643532133E-3</v>
      </c>
      <c r="X1409" s="13">
        <f t="shared" si="1749"/>
        <v>1.4642805175983476E-2</v>
      </c>
      <c r="Y1409" s="13">
        <f t="shared" si="1750"/>
        <v>2.2852163516756681E-2</v>
      </c>
      <c r="Z1409" s="13">
        <f t="shared" si="1751"/>
        <v>5.7910021492146094E-2</v>
      </c>
      <c r="AA1409" s="13">
        <f t="shared" si="1752"/>
        <v>7.8210657177006038E-2</v>
      </c>
      <c r="AB1409" s="13">
        <f t="shared" si="1753"/>
        <v>5.2813889016504321E-2</v>
      </c>
      <c r="AC1409" s="13">
        <f t="shared" si="1754"/>
        <v>6.2641819483669559E-3</v>
      </c>
      <c r="AD1409" s="13">
        <f t="shared" si="1755"/>
        <v>1.5839572906712893E-3</v>
      </c>
      <c r="AE1409" s="13">
        <f t="shared" si="1756"/>
        <v>4.9439776839137056E-3</v>
      </c>
      <c r="AF1409" s="13">
        <f t="shared" si="1757"/>
        <v>7.7157747506808368E-3</v>
      </c>
      <c r="AG1409" s="13">
        <f t="shared" si="1758"/>
        <v>8.0277034416974188E-3</v>
      </c>
      <c r="AH1409" s="13">
        <f t="shared" si="1759"/>
        <v>4.5188379702270166E-2</v>
      </c>
      <c r="AI1409" s="13">
        <f t="shared" si="1760"/>
        <v>6.1029382863516106E-2</v>
      </c>
      <c r="AJ1409" s="13">
        <f t="shared" si="1761"/>
        <v>4.1211762816476018E-2</v>
      </c>
      <c r="AK1409" s="13">
        <f t="shared" si="1762"/>
        <v>1.8552914620811815E-2</v>
      </c>
      <c r="AL1409" s="13">
        <f t="shared" si="1763"/>
        <v>1.0562569962242864E-3</v>
      </c>
      <c r="AM1409" s="13">
        <f t="shared" si="1764"/>
        <v>4.2784422264637825E-4</v>
      </c>
      <c r="AN1409" s="13">
        <f t="shared" si="1765"/>
        <v>1.3354225530024526E-3</v>
      </c>
      <c r="AO1409" s="13">
        <f t="shared" si="1766"/>
        <v>2.0841153165945224E-3</v>
      </c>
      <c r="AP1409" s="13">
        <f t="shared" si="1767"/>
        <v>2.1683706744347153E-3</v>
      </c>
      <c r="AQ1409" s="13">
        <f t="shared" si="1768"/>
        <v>1.6920241928232154E-3</v>
      </c>
      <c r="AR1409" s="13">
        <f t="shared" si="1769"/>
        <v>2.8209136968025218E-2</v>
      </c>
      <c r="AS1409" s="13">
        <f t="shared" si="1770"/>
        <v>3.8097985181453367E-2</v>
      </c>
      <c r="AT1409" s="13">
        <f t="shared" si="1771"/>
        <v>2.5726708274192375E-2</v>
      </c>
      <c r="AU1409" s="13">
        <f t="shared" si="1772"/>
        <v>1.1581776402314014E-2</v>
      </c>
      <c r="AV1409" s="13">
        <f t="shared" si="1773"/>
        <v>3.9104559123025419E-3</v>
      </c>
      <c r="AW1409" s="13">
        <f t="shared" si="1774"/>
        <v>1.2368366373259867E-4</v>
      </c>
      <c r="AX1409" s="13">
        <f t="shared" si="1775"/>
        <v>9.6304511033830627E-5</v>
      </c>
      <c r="AY1409" s="13">
        <f t="shared" si="1776"/>
        <v>3.0059355527805589E-4</v>
      </c>
      <c r="AZ1409" s="13">
        <f t="shared" si="1777"/>
        <v>4.6911865552674094E-4</v>
      </c>
      <c r="BA1409" s="13">
        <f t="shared" si="1778"/>
        <v>4.8808390177592709E-4</v>
      </c>
      <c r="BB1409" s="13">
        <f t="shared" si="1779"/>
        <v>3.8086189767702616E-4</v>
      </c>
      <c r="BC1409" s="13">
        <f t="shared" si="1780"/>
        <v>2.377554917494307E-4</v>
      </c>
      <c r="BD1409" s="13">
        <f t="shared" si="1781"/>
        <v>1.4674779477300564E-2</v>
      </c>
      <c r="BE1409" s="13">
        <f t="shared" si="1782"/>
        <v>1.9819093781600058E-2</v>
      </c>
      <c r="BF1409" s="13">
        <f t="shared" si="1783"/>
        <v>1.3383386064896198E-2</v>
      </c>
      <c r="BG1409" s="13">
        <f t="shared" si="1784"/>
        <v>6.0249987389550293E-3</v>
      </c>
      <c r="BH1409" s="13">
        <f t="shared" si="1785"/>
        <v>2.0342727334689971E-3</v>
      </c>
      <c r="BI1409" s="13">
        <f t="shared" si="1786"/>
        <v>5.4947935870979609E-4</v>
      </c>
      <c r="BJ1409" s="14">
        <f t="shared" si="1787"/>
        <v>0.13251699060275071</v>
      </c>
      <c r="BK1409" s="14">
        <f t="shared" si="1788"/>
        <v>0.1417522491334709</v>
      </c>
      <c r="BL1409" s="14">
        <f t="shared" si="1789"/>
        <v>0.62751528795030764</v>
      </c>
      <c r="BM1409" s="14">
        <f t="shared" si="1790"/>
        <v>0.7827469631464784</v>
      </c>
      <c r="BN1409" s="14">
        <f t="shared" si="1791"/>
        <v>0.1767706761406512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1.4931506849315099</v>
      </c>
      <c r="F1410" s="10">
        <f>VLOOKUP(B1410,home!$B$2:$E$405,3,FALSE)</f>
        <v>0.22</v>
      </c>
      <c r="G1410" s="10">
        <f>VLOOKUP(C1410,away!$B$2:$E$405,4,FALSE)</f>
        <v>1.79</v>
      </c>
      <c r="H1410" s="10">
        <f>VLOOKUP(A1410,away!$A$2:$E$405,3,FALSE)</f>
        <v>1.4931506849315099</v>
      </c>
      <c r="I1410" s="10">
        <f>VLOOKUP(C1410,away!$B$2:$E$405,3,FALSE)</f>
        <v>1.34</v>
      </c>
      <c r="J1410" s="10">
        <f>VLOOKUP(B1410,home!$B$2:$E$405,4,FALSE)</f>
        <v>1.79</v>
      </c>
      <c r="K1410" s="12">
        <f t="shared" si="1736"/>
        <v>0.58800273972602857</v>
      </c>
      <c r="L1410" s="12">
        <f t="shared" si="1737"/>
        <v>3.5814712328767198</v>
      </c>
      <c r="M1410" s="13">
        <f t="shared" si="1738"/>
        <v>1.5460390574316505E-2</v>
      </c>
      <c r="N1410" s="13">
        <f t="shared" si="1739"/>
        <v>9.0907520149325714E-3</v>
      </c>
      <c r="O1410" s="13">
        <f t="shared" si="1740"/>
        <v>5.5370944090952952E-2</v>
      </c>
      <c r="P1410" s="13">
        <f t="shared" si="1741"/>
        <v>3.2558266826697081E-2</v>
      </c>
      <c r="Q1410" s="13">
        <f t="shared" si="1742"/>
        <v>2.6726935454751337E-3</v>
      </c>
      <c r="R1410" s="13">
        <f t="shared" si="1743"/>
        <v>9.9154721699486623E-2</v>
      </c>
      <c r="S1410" s="13">
        <f t="shared" si="1744"/>
        <v>1.7141234784187658E-2</v>
      </c>
      <c r="T1410" s="13">
        <f t="shared" si="1745"/>
        <v>9.5721750474144791E-3</v>
      </c>
      <c r="U1410" s="13">
        <f t="shared" si="1746"/>
        <v>5.8303248016070022E-2</v>
      </c>
      <c r="V1410" s="13">
        <f t="shared" si="1747"/>
        <v>4.010886854233996E-3</v>
      </c>
      <c r="W1410" s="13">
        <f t="shared" si="1748"/>
        <v>5.2385037572915056E-4</v>
      </c>
      <c r="X1410" s="13">
        <f t="shared" si="1749"/>
        <v>1.8761550510056138E-3</v>
      </c>
      <c r="Y1410" s="13">
        <f t="shared" si="1750"/>
        <v>3.3596976717964809E-3</v>
      </c>
      <c r="Z1410" s="13">
        <f t="shared" si="1751"/>
        <v>0.11837326112353613</v>
      </c>
      <c r="AA1410" s="13">
        <f t="shared" si="1752"/>
        <v>6.9603801850943822E-2</v>
      </c>
      <c r="AB1410" s="13">
        <f t="shared" si="1753"/>
        <v>2.0463613091851296E-2</v>
      </c>
      <c r="AC1410" s="13">
        <f t="shared" si="1754"/>
        <v>5.2791164857754296E-4</v>
      </c>
      <c r="AD1410" s="13">
        <f t="shared" si="1755"/>
        <v>7.7006364033812481E-5</v>
      </c>
      <c r="AE1410" s="13">
        <f t="shared" si="1756"/>
        <v>2.757960775355319E-4</v>
      </c>
      <c r="AF1410" s="13">
        <f t="shared" si="1757"/>
        <v>4.9387785891687251E-4</v>
      </c>
      <c r="AG1410" s="13">
        <f t="shared" si="1758"/>
        <v>5.8960311475517537E-4</v>
      </c>
      <c r="AH1410" s="13">
        <f t="shared" si="1759"/>
        <v>0.10598760736393721</v>
      </c>
      <c r="AI1410" s="13">
        <f t="shared" si="1760"/>
        <v>6.232100350700167E-2</v>
      </c>
      <c r="AJ1410" s="13">
        <f t="shared" si="1761"/>
        <v>1.8322460402296209E-2</v>
      </c>
      <c r="AK1410" s="13">
        <f t="shared" si="1762"/>
        <v>3.5912189716906144E-3</v>
      </c>
      <c r="AL1410" s="13">
        <f t="shared" si="1763"/>
        <v>4.446948020540304E-5</v>
      </c>
      <c r="AM1410" s="13">
        <f t="shared" si="1764"/>
        <v>9.0559906056443311E-6</v>
      </c>
      <c r="AN1410" s="13">
        <f t="shared" si="1765"/>
        <v>3.2433769839316995E-5</v>
      </c>
      <c r="AO1410" s="13">
        <f t="shared" si="1766"/>
        <v>5.8080306826629214E-5</v>
      </c>
      <c r="AP1410" s="13">
        <f t="shared" si="1767"/>
        <v>6.9337649365408644E-5</v>
      </c>
      <c r="AQ1410" s="13">
        <f t="shared" si="1768"/>
        <v>6.2082699139375943E-5</v>
      </c>
      <c r="AR1410" s="13">
        <f t="shared" si="1769"/>
        <v>7.5918313363074766E-2</v>
      </c>
      <c r="AS1410" s="13">
        <f t="shared" si="1770"/>
        <v>4.464017625286712E-2</v>
      </c>
      <c r="AT1410" s="13">
        <f t="shared" si="1771"/>
        <v>1.3124272969269334E-2</v>
      </c>
      <c r="AU1410" s="13">
        <f t="shared" si="1772"/>
        <v>2.57236948761421E-3</v>
      </c>
      <c r="AV1410" s="13">
        <f t="shared" si="1773"/>
        <v>3.7814007657619884E-4</v>
      </c>
      <c r="AW1410" s="13">
        <f t="shared" si="1774"/>
        <v>2.6013594676242978E-6</v>
      </c>
      <c r="AX1410" s="13">
        <f t="shared" si="1775"/>
        <v>8.8749121450867386E-7</v>
      </c>
      <c r="AY1410" s="13">
        <f t="shared" si="1776"/>
        <v>3.1785242541936375E-6</v>
      </c>
      <c r="AZ1410" s="13">
        <f t="shared" si="1777"/>
        <v>5.691896589697723E-6</v>
      </c>
      <c r="BA1410" s="13">
        <f t="shared" si="1778"/>
        <v>6.7951212988371671E-6</v>
      </c>
      <c r="BB1410" s="13">
        <f t="shared" si="1779"/>
        <v>6.0841328639233017E-6</v>
      </c>
      <c r="BC1410" s="13">
        <f t="shared" si="1780"/>
        <v>4.3580293658282307E-6</v>
      </c>
      <c r="BD1410" s="13">
        <f t="shared" si="1781"/>
        <v>4.5316542559728772E-2</v>
      </c>
      <c r="BE1410" s="13">
        <f t="shared" si="1782"/>
        <v>2.664625118003169E-2</v>
      </c>
      <c r="BF1410" s="13">
        <f t="shared" si="1783"/>
        <v>7.8340343486432776E-3</v>
      </c>
      <c r="BG1410" s="13">
        <f t="shared" si="1784"/>
        <v>1.5354778867033539E-3</v>
      </c>
      <c r="BH1410" s="13">
        <f t="shared" si="1785"/>
        <v>2.2571630104257609E-4</v>
      </c>
      <c r="BI1410" s="13">
        <f t="shared" si="1786"/>
        <v>2.6544360682771961E-5</v>
      </c>
      <c r="BJ1410" s="14">
        <f t="shared" si="1787"/>
        <v>2.8789592732958183E-2</v>
      </c>
      <c r="BK1410" s="14">
        <f t="shared" si="1788"/>
        <v>6.9746338692472376E-2</v>
      </c>
      <c r="BL1410" s="14">
        <f t="shared" si="1789"/>
        <v>0.7113364577804645</v>
      </c>
      <c r="BM1410" s="14">
        <f t="shared" si="1790"/>
        <v>0.7139373044127838</v>
      </c>
      <c r="BN1410" s="14">
        <f t="shared" si="1791"/>
        <v>0.21430776875186086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1.4931506849315099</v>
      </c>
      <c r="F1411" s="10">
        <f>VLOOKUP(B1411,home!$B$2:$E$405,3,FALSE)</f>
        <v>0.67</v>
      </c>
      <c r="G1411" s="10">
        <f>VLOOKUP(C1411,away!$B$2:$E$405,4,FALSE)</f>
        <v>0.33</v>
      </c>
      <c r="H1411" s="10">
        <f>VLOOKUP(A1411,away!$A$2:$E$405,3,FALSE)</f>
        <v>1.4931506849315099</v>
      </c>
      <c r="I1411" s="10">
        <f>VLOOKUP(C1411,away!$B$2:$E$405,3,FALSE)</f>
        <v>1.67</v>
      </c>
      <c r="J1411" s="10">
        <f>VLOOKUP(B1411,home!$B$2:$E$405,4,FALSE)</f>
        <v>0.45</v>
      </c>
      <c r="K1411" s="12">
        <f t="shared" si="1736"/>
        <v>0.33013561643835687</v>
      </c>
      <c r="L1411" s="12">
        <f t="shared" si="1737"/>
        <v>1.1221027397260297</v>
      </c>
      <c r="M1411" s="13">
        <f t="shared" si="1738"/>
        <v>0.23404582343178998</v>
      </c>
      <c r="N1411" s="13">
        <f t="shared" si="1739"/>
        <v>7.7266862193476796E-2</v>
      </c>
      <c r="O1411" s="13">
        <f t="shared" si="1740"/>
        <v>0.26262345969424611</v>
      </c>
      <c r="P1411" s="13">
        <f t="shared" si="1741"/>
        <v>8.6701357757333897E-2</v>
      </c>
      <c r="Q1411" s="13">
        <f t="shared" si="1742"/>
        <v>1.2754271590250514E-2</v>
      </c>
      <c r="R1411" s="13">
        <f t="shared" si="1743"/>
        <v>0.14734525181962108</v>
      </c>
      <c r="S1411" s="13">
        <f t="shared" si="1744"/>
        <v>8.0295445211779077E-3</v>
      </c>
      <c r="T1411" s="13">
        <f t="shared" si="1745"/>
        <v>1.4311603094629966E-2</v>
      </c>
      <c r="U1411" s="13">
        <f t="shared" si="1746"/>
        <v>4.8643915538735517E-2</v>
      </c>
      <c r="V1411" s="13">
        <f t="shared" si="1747"/>
        <v>3.3050147661550555E-4</v>
      </c>
      <c r="W1411" s="13">
        <f t="shared" si="1748"/>
        <v>1.403546437889859E-3</v>
      </c>
      <c r="X1411" s="13">
        <f t="shared" si="1749"/>
        <v>1.5749233032889204E-3</v>
      </c>
      <c r="Y1411" s="13">
        <f t="shared" si="1750"/>
        <v>8.8361287673943342E-4</v>
      </c>
      <c r="Z1411" s="13">
        <f t="shared" si="1751"/>
        <v>5.5112170250806183E-2</v>
      </c>
      <c r="AA1411" s="13">
        <f t="shared" si="1752"/>
        <v>1.8194490299005571E-2</v>
      </c>
      <c r="AB1411" s="13">
        <f t="shared" si="1753"/>
        <v>3.0033246353219534E-3</v>
      </c>
      <c r="AC1411" s="13">
        <f t="shared" si="1754"/>
        <v>7.652061021428364E-6</v>
      </c>
      <c r="AD1411" s="13">
        <f t="shared" si="1755"/>
        <v>1.158401671181571E-4</v>
      </c>
      <c r="AE1411" s="13">
        <f t="shared" si="1756"/>
        <v>1.2998456889360522E-4</v>
      </c>
      <c r="AF1411" s="13">
        <f t="shared" si="1757"/>
        <v>7.2928020438810641E-5</v>
      </c>
      <c r="AG1411" s="13">
        <f t="shared" si="1758"/>
        <v>2.7277577179061767E-5</v>
      </c>
      <c r="AH1411" s="13">
        <f t="shared" si="1759"/>
        <v>1.5460379307669263E-2</v>
      </c>
      <c r="AI1411" s="13">
        <f t="shared" si="1760"/>
        <v>5.1040218531082085E-3</v>
      </c>
      <c r="AJ1411" s="13">
        <f t="shared" si="1761"/>
        <v>8.4250970039536136E-4</v>
      </c>
      <c r="AK1411" s="13">
        <f t="shared" si="1762"/>
        <v>9.2714153098439356E-5</v>
      </c>
      <c r="AL1411" s="13">
        <f t="shared" si="1763"/>
        <v>1.1338704027643765E-7</v>
      </c>
      <c r="AM1411" s="13">
        <f t="shared" si="1764"/>
        <v>7.6485929959750137E-6</v>
      </c>
      <c r="AN1411" s="13">
        <f t="shared" si="1765"/>
        <v>8.5825071558328835E-6</v>
      </c>
      <c r="AO1411" s="13">
        <f t="shared" si="1766"/>
        <v>4.8152273966391676E-6</v>
      </c>
      <c r="AP1411" s="13">
        <f t="shared" si="1767"/>
        <v>1.8010599513908823E-6</v>
      </c>
      <c r="AQ1411" s="13">
        <f t="shared" si="1768"/>
        <v>5.0524357646663515E-7</v>
      </c>
      <c r="AR1411" s="13">
        <f t="shared" si="1769"/>
        <v>3.4696267956678549E-3</v>
      </c>
      <c r="AS1411" s="13">
        <f t="shared" si="1770"/>
        <v>1.1454473809988481E-3</v>
      </c>
      <c r="AT1411" s="13">
        <f t="shared" si="1771"/>
        <v>1.8907648861187803E-4</v>
      </c>
      <c r="AU1411" s="13">
        <f t="shared" si="1772"/>
        <v>2.0806961040627447E-5</v>
      </c>
      <c r="AV1411" s="13">
        <f t="shared" si="1773"/>
        <v>1.7172797273391036E-6</v>
      </c>
      <c r="AW1411" s="13">
        <f t="shared" si="1774"/>
        <v>1.1667717932687612E-9</v>
      </c>
      <c r="AX1411" s="13">
        <f t="shared" si="1775"/>
        <v>4.2084549393538512E-7</v>
      </c>
      <c r="AY1411" s="13">
        <f t="shared" si="1776"/>
        <v>4.7223188174624983E-7</v>
      </c>
      <c r="AZ1411" s="13">
        <f t="shared" si="1777"/>
        <v>2.6494634414672276E-7</v>
      </c>
      <c r="BA1411" s="13">
        <f t="shared" si="1778"/>
        <v>9.9099006215811026E-8</v>
      </c>
      <c r="BB1411" s="13">
        <f t="shared" si="1779"/>
        <v>2.7799816594722123E-8</v>
      </c>
      <c r="BC1411" s="13">
        <f t="shared" si="1780"/>
        <v>6.2388500729637595E-9</v>
      </c>
      <c r="BD1411" s="13">
        <f t="shared" si="1781"/>
        <v>6.4887962220762352E-4</v>
      </c>
      <c r="BE1411" s="13">
        <f t="shared" si="1782"/>
        <v>2.1421827407180189E-4</v>
      </c>
      <c r="BF1411" s="13">
        <f t="shared" si="1783"/>
        <v>3.5360540981527594E-5</v>
      </c>
      <c r="BG1411" s="13">
        <f t="shared" si="1784"/>
        <v>3.8912579981767984E-6</v>
      </c>
      <c r="BH1411" s="13">
        <f t="shared" si="1785"/>
        <v>3.2116071448719588E-7</v>
      </c>
      <c r="BI1411" s="13">
        <f t="shared" si="1786"/>
        <v>2.1205318090602706E-8</v>
      </c>
      <c r="BJ1411" s="14">
        <f t="shared" si="1787"/>
        <v>0.10856549362237412</v>
      </c>
      <c r="BK1411" s="14">
        <f t="shared" si="1788"/>
        <v>0.32911546486686077</v>
      </c>
      <c r="BL1411" s="14">
        <f t="shared" si="1789"/>
        <v>0.50703943396853957</v>
      </c>
      <c r="BM1411" s="14">
        <f t="shared" si="1790"/>
        <v>0.17909506515675255</v>
      </c>
      <c r="BN1411" s="14">
        <f t="shared" si="1791"/>
        <v>0.82073702648671842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1.4931506849315099</v>
      </c>
      <c r="F1412" s="10">
        <f>VLOOKUP(B1412,home!$B$2:$E$405,3,FALSE)</f>
        <v>2.23</v>
      </c>
      <c r="G1412" s="10">
        <f>VLOOKUP(C1412,away!$B$2:$E$405,4,FALSE)</f>
        <v>0.33</v>
      </c>
      <c r="H1412" s="10">
        <f>VLOOKUP(A1412,away!$A$2:$E$405,3,FALSE)</f>
        <v>1.4931506849315099</v>
      </c>
      <c r="I1412" s="10">
        <f>VLOOKUP(C1412,away!$B$2:$E$405,3,FALSE)</f>
        <v>0.67</v>
      </c>
      <c r="J1412" s="10">
        <f>VLOOKUP(B1412,home!$B$2:$E$405,4,FALSE)</f>
        <v>1.34</v>
      </c>
      <c r="K1412" s="12">
        <f t="shared" si="1736"/>
        <v>1.0988095890410983</v>
      </c>
      <c r="L1412" s="12">
        <f t="shared" si="1737"/>
        <v>1.3405506849315096</v>
      </c>
      <c r="M1412" s="13">
        <f t="shared" si="1738"/>
        <v>8.7216628366297663E-2</v>
      </c>
      <c r="N1412" s="13">
        <f t="shared" si="1739"/>
        <v>9.5834467572721724E-2</v>
      </c>
      <c r="O1412" s="13">
        <f t="shared" si="1740"/>
        <v>0.11691831089385726</v>
      </c>
      <c r="P1412" s="13">
        <f t="shared" si="1741"/>
        <v>0.12847096114465864</v>
      </c>
      <c r="Q1412" s="13">
        <f t="shared" si="1742"/>
        <v>5.2651915964777404E-2</v>
      </c>
      <c r="R1412" s="13">
        <f t="shared" si="1743"/>
        <v>7.8367460874897793E-2</v>
      </c>
      <c r="S1412" s="13">
        <f t="shared" si="1744"/>
        <v>4.7309750923053895E-2</v>
      </c>
      <c r="T1412" s="13">
        <f t="shared" si="1745"/>
        <v>7.0582562009538635E-2</v>
      </c>
      <c r="U1412" s="13">
        <f t="shared" si="1746"/>
        <v>8.6110917478140772E-2</v>
      </c>
      <c r="V1412" s="13">
        <f t="shared" si="1747"/>
        <v>7.7430815232372146E-3</v>
      </c>
      <c r="W1412" s="13">
        <f t="shared" si="1748"/>
        <v>1.9284810047827838E-2</v>
      </c>
      <c r="X1412" s="13">
        <f t="shared" si="1749"/>
        <v>2.5852265318389665E-2</v>
      </c>
      <c r="Y1412" s="13">
        <f t="shared" si="1750"/>
        <v>1.7328135989799192E-2</v>
      </c>
      <c r="Z1412" s="13">
        <f t="shared" si="1751"/>
        <v>3.5018517784062494E-2</v>
      </c>
      <c r="AA1412" s="13">
        <f t="shared" si="1752"/>
        <v>3.8478683135134098E-2</v>
      </c>
      <c r="AB1412" s="13">
        <f t="shared" si="1753"/>
        <v>2.1140373001279668E-2</v>
      </c>
      <c r="AC1412" s="13">
        <f t="shared" si="1754"/>
        <v>7.1285225660601306E-4</v>
      </c>
      <c r="AD1412" s="13">
        <f t="shared" si="1755"/>
        <v>5.2975835508473354E-3</v>
      </c>
      <c r="AE1412" s="13">
        <f t="shared" si="1756"/>
        <v>7.1016792575702946E-3</v>
      </c>
      <c r="AF1412" s="13">
        <f t="shared" si="1757"/>
        <v>4.7600804964498776E-3</v>
      </c>
      <c r="AG1412" s="13">
        <f t="shared" si="1758"/>
        <v>2.1270430566150008E-3</v>
      </c>
      <c r="AH1412" s="13">
        <f t="shared" si="1759"/>
        <v>1.1736024500177812E-2</v>
      </c>
      <c r="AI1412" s="13">
        <f t="shared" si="1760"/>
        <v>1.2895656258016639E-2</v>
      </c>
      <c r="AJ1412" s="13">
        <f t="shared" si="1761"/>
        <v>7.0849353766432649E-3</v>
      </c>
      <c r="AK1412" s="13">
        <f t="shared" si="1762"/>
        <v>2.5949983098640422E-3</v>
      </c>
      <c r="AL1412" s="13">
        <f t="shared" si="1763"/>
        <v>4.2001538594538055E-5</v>
      </c>
      <c r="AM1412" s="13">
        <f t="shared" si="1764"/>
        <v>1.164207120883489E-3</v>
      </c>
      <c r="AN1412" s="13">
        <f t="shared" si="1765"/>
        <v>1.560678653302502E-3</v>
      </c>
      <c r="AO1412" s="13">
        <f t="shared" si="1766"/>
        <v>1.0460844188213277E-3</v>
      </c>
      <c r="AP1412" s="13">
        <f t="shared" si="1767"/>
        <v>4.6744306138237027E-4</v>
      </c>
      <c r="AQ1412" s="13">
        <f t="shared" si="1768"/>
        <v>1.566577790256546E-4</v>
      </c>
      <c r="AR1412" s="13">
        <f t="shared" si="1769"/>
        <v>3.1465471364172676E-3</v>
      </c>
      <c r="AS1412" s="13">
        <f t="shared" si="1770"/>
        <v>3.4574561658651018E-3</v>
      </c>
      <c r="AT1412" s="13">
        <f t="shared" si="1771"/>
        <v>1.8995429943709219E-3</v>
      </c>
      <c r="AU1412" s="13">
        <f t="shared" si="1772"/>
        <v>6.9574535233687008E-4</v>
      </c>
      <c r="AV1412" s="13">
        <f t="shared" si="1773"/>
        <v>1.9112291616963254E-4</v>
      </c>
      <c r="AW1412" s="13">
        <f t="shared" si="1774"/>
        <v>1.718574559649725E-6</v>
      </c>
      <c r="AX1412" s="13">
        <f t="shared" si="1775"/>
        <v>2.1320699134278441E-4</v>
      </c>
      <c r="AY1412" s="13">
        <f t="shared" si="1776"/>
        <v>2.8581477827675604E-4</v>
      </c>
      <c r="AZ1412" s="13">
        <f t="shared" si="1777"/>
        <v>1.9157459839122648E-4</v>
      </c>
      <c r="BA1412" s="13">
        <f t="shared" si="1778"/>
        <v>8.5605153029612492E-5</v>
      </c>
      <c r="BB1412" s="13">
        <f t="shared" si="1779"/>
        <v>2.8689511631878441E-5</v>
      </c>
      <c r="BC1412" s="13">
        <f t="shared" si="1780"/>
        <v>7.691948893693029E-6</v>
      </c>
      <c r="BD1412" s="13">
        <f t="shared" si="1781"/>
        <v>7.0301765314890758E-4</v>
      </c>
      <c r="BE1412" s="13">
        <f t="shared" si="1782"/>
        <v>7.7248253854518838E-4</v>
      </c>
      <c r="BF1412" s="13">
        <f t="shared" si="1783"/>
        <v>4.2440561036013135E-4</v>
      </c>
      <c r="BG1412" s="13">
        <f t="shared" si="1784"/>
        <v>1.5544698476885083E-4</v>
      </c>
      <c r="BH1412" s="13">
        <f t="shared" si="1785"/>
        <v>4.2701659362884703E-5</v>
      </c>
      <c r="BI1412" s="13">
        <f t="shared" si="1786"/>
        <v>9.3841985551808642E-6</v>
      </c>
      <c r="BJ1412" s="14">
        <f t="shared" si="1787"/>
        <v>0.30602819727951841</v>
      </c>
      <c r="BK1412" s="14">
        <f t="shared" si="1788"/>
        <v>0.27178109053072469</v>
      </c>
      <c r="BL1412" s="14">
        <f t="shared" si="1789"/>
        <v>0.38682521303791217</v>
      </c>
      <c r="BM1412" s="14">
        <f t="shared" si="1790"/>
        <v>0.43990917761129023</v>
      </c>
      <c r="BN1412" s="14">
        <f t="shared" si="1791"/>
        <v>0.5594597448172105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1.4931506849315099</v>
      </c>
      <c r="F1413" s="10">
        <f>VLOOKUP(B1413,home!$B$2:$E$405,3,FALSE)</f>
        <v>0</v>
      </c>
      <c r="G1413" s="10">
        <f>VLOOKUP(C1413,away!$B$2:$E$405,4,FALSE)</f>
        <v>2.0099999999999998</v>
      </c>
      <c r="H1413" s="10">
        <f>VLOOKUP(A1413,away!$A$2:$E$405,3,FALSE)</f>
        <v>1.4931506849315099</v>
      </c>
      <c r="I1413" s="10">
        <f>VLOOKUP(C1413,away!$B$2:$E$405,3,FALSE)</f>
        <v>1.34</v>
      </c>
      <c r="J1413" s="10">
        <f>VLOOKUP(B1413,home!$B$2:$E$405,4,FALSE)</f>
        <v>0.22</v>
      </c>
      <c r="K1413" s="12">
        <f t="shared" si="1736"/>
        <v>0</v>
      </c>
      <c r="L1413" s="12">
        <f t="shared" si="1737"/>
        <v>0.44018082191780916</v>
      </c>
      <c r="M1413" s="13">
        <f t="shared" si="1738"/>
        <v>0.64391997571059723</v>
      </c>
      <c r="N1413" s="13">
        <f t="shared" si="1739"/>
        <v>0</v>
      </c>
      <c r="O1413" s="13">
        <f t="shared" si="1740"/>
        <v>0.28344122415758638</v>
      </c>
      <c r="P1413" s="13">
        <f t="shared" si="1741"/>
        <v>0</v>
      </c>
      <c r="Q1413" s="13">
        <f t="shared" si="1742"/>
        <v>0</v>
      </c>
      <c r="R1413" s="13">
        <f t="shared" si="1743"/>
        <v>6.238269550753818E-2</v>
      </c>
      <c r="S1413" s="13">
        <f t="shared" si="1744"/>
        <v>0</v>
      </c>
      <c r="T1413" s="13">
        <f t="shared" si="1745"/>
        <v>0</v>
      </c>
      <c r="U1413" s="13">
        <f t="shared" si="1746"/>
        <v>0</v>
      </c>
      <c r="V1413" s="13">
        <f t="shared" si="1747"/>
        <v>0</v>
      </c>
      <c r="W1413" s="13">
        <f t="shared" si="1748"/>
        <v>0</v>
      </c>
      <c r="X1413" s="13">
        <f t="shared" si="1749"/>
        <v>0</v>
      </c>
      <c r="Y1413" s="13">
        <f t="shared" si="1750"/>
        <v>0</v>
      </c>
      <c r="Z1413" s="13">
        <f t="shared" si="1751"/>
        <v>9.1532220606521924E-3</v>
      </c>
      <c r="AA1413" s="13">
        <f t="shared" si="1752"/>
        <v>0</v>
      </c>
      <c r="AB1413" s="13">
        <f t="shared" si="1753"/>
        <v>0</v>
      </c>
      <c r="AC1413" s="13">
        <f t="shared" si="1754"/>
        <v>0</v>
      </c>
      <c r="AD1413" s="13">
        <f t="shared" si="1755"/>
        <v>0</v>
      </c>
      <c r="AE1413" s="13">
        <f t="shared" si="1756"/>
        <v>0</v>
      </c>
      <c r="AF1413" s="13">
        <f t="shared" si="1757"/>
        <v>0</v>
      </c>
      <c r="AG1413" s="13">
        <f t="shared" si="1758"/>
        <v>0</v>
      </c>
      <c r="AH1413" s="13">
        <f t="shared" si="1759"/>
        <v>1.0072682024635262E-3</v>
      </c>
      <c r="AI1413" s="13">
        <f t="shared" si="1760"/>
        <v>0</v>
      </c>
      <c r="AJ1413" s="13">
        <f t="shared" si="1761"/>
        <v>0</v>
      </c>
      <c r="AK1413" s="13">
        <f t="shared" si="1762"/>
        <v>0</v>
      </c>
      <c r="AL1413" s="13">
        <f t="shared" si="1763"/>
        <v>0</v>
      </c>
      <c r="AM1413" s="13">
        <f t="shared" si="1764"/>
        <v>0</v>
      </c>
      <c r="AN1413" s="13">
        <f t="shared" si="1765"/>
        <v>0</v>
      </c>
      <c r="AO1413" s="13">
        <f t="shared" si="1766"/>
        <v>0</v>
      </c>
      <c r="AP1413" s="13">
        <f t="shared" si="1767"/>
        <v>0</v>
      </c>
      <c r="AQ1413" s="13">
        <f t="shared" si="1768"/>
        <v>0</v>
      </c>
      <c r="AR1413" s="13">
        <f t="shared" si="1769"/>
        <v>8.8676029050413811E-5</v>
      </c>
      <c r="AS1413" s="13">
        <f t="shared" si="1770"/>
        <v>0</v>
      </c>
      <c r="AT1413" s="13">
        <f t="shared" si="1771"/>
        <v>0</v>
      </c>
      <c r="AU1413" s="13">
        <f t="shared" si="1772"/>
        <v>0</v>
      </c>
      <c r="AV1413" s="13">
        <f t="shared" si="1773"/>
        <v>0</v>
      </c>
      <c r="AW1413" s="13">
        <f t="shared" si="1774"/>
        <v>0</v>
      </c>
      <c r="AX1413" s="13">
        <f t="shared" si="1775"/>
        <v>0</v>
      </c>
      <c r="AY1413" s="13">
        <f t="shared" si="1776"/>
        <v>0</v>
      </c>
      <c r="AZ1413" s="13">
        <f t="shared" si="1777"/>
        <v>0</v>
      </c>
      <c r="BA1413" s="13">
        <f t="shared" si="1778"/>
        <v>0</v>
      </c>
      <c r="BB1413" s="13">
        <f t="shared" si="1779"/>
        <v>0</v>
      </c>
      <c r="BC1413" s="13">
        <f t="shared" si="1780"/>
        <v>0</v>
      </c>
      <c r="BD1413" s="13">
        <f t="shared" si="1781"/>
        <v>6.5055812253031124E-6</v>
      </c>
      <c r="BE1413" s="13">
        <f t="shared" si="1782"/>
        <v>0</v>
      </c>
      <c r="BF1413" s="13">
        <f t="shared" si="1783"/>
        <v>0</v>
      </c>
      <c r="BG1413" s="13">
        <f t="shared" si="1784"/>
        <v>0</v>
      </c>
      <c r="BH1413" s="13">
        <f t="shared" si="1785"/>
        <v>0</v>
      </c>
      <c r="BI1413" s="13">
        <f t="shared" si="1786"/>
        <v>0</v>
      </c>
      <c r="BJ1413" s="14">
        <f t="shared" si="1787"/>
        <v>0</v>
      </c>
      <c r="BK1413" s="14">
        <f t="shared" si="1788"/>
        <v>0.64391997571059723</v>
      </c>
      <c r="BL1413" s="14">
        <f t="shared" si="1789"/>
        <v>0.34692636947786382</v>
      </c>
      <c r="BM1413" s="14">
        <f t="shared" si="1790"/>
        <v>1.0255671873391435E-2</v>
      </c>
      <c r="BN1413" s="14">
        <f t="shared" si="1791"/>
        <v>0.98974389537572183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1.4931506849315099</v>
      </c>
      <c r="F1414" s="10">
        <f>VLOOKUP(B1414,home!$B$2:$E$405,3,FALSE)</f>
        <v>1.56</v>
      </c>
      <c r="G1414" s="10">
        <f>VLOOKUP(C1414,away!$B$2:$E$405,4,FALSE)</f>
        <v>0.45</v>
      </c>
      <c r="H1414" s="10">
        <f>VLOOKUP(A1414,away!$A$2:$E$405,3,FALSE)</f>
        <v>1.4931506849315099</v>
      </c>
      <c r="I1414" s="10">
        <f>VLOOKUP(C1414,away!$B$2:$E$405,3,FALSE)</f>
        <v>1.34</v>
      </c>
      <c r="J1414" s="10">
        <f>VLOOKUP(B1414,home!$B$2:$E$405,4,FALSE)</f>
        <v>1.34</v>
      </c>
      <c r="K1414" s="12">
        <f t="shared" si="1736"/>
        <v>1.0481917808219199</v>
      </c>
      <c r="L1414" s="12">
        <f t="shared" si="1737"/>
        <v>2.6811013698630193</v>
      </c>
      <c r="M1414" s="13">
        <f t="shared" si="1738"/>
        <v>2.4009801151540933E-2</v>
      </c>
      <c r="N1414" s="13">
        <f t="shared" si="1739"/>
        <v>2.5166876226213872E-2</v>
      </c>
      <c r="O1414" s="13">
        <f t="shared" si="1740"/>
        <v>6.437271075753509E-2</v>
      </c>
      <c r="P1414" s="13">
        <f t="shared" si="1741"/>
        <v>6.7474946325275065E-2</v>
      </c>
      <c r="Q1414" s="13">
        <f t="shared" si="1742"/>
        <v>1.3189856404639978E-2</v>
      </c>
      <c r="R1414" s="13">
        <f t="shared" si="1743"/>
        <v>8.6294881496911641E-2</v>
      </c>
      <c r="S1414" s="13">
        <f t="shared" si="1744"/>
        <v>4.7406352439809271E-2</v>
      </c>
      <c r="T1414" s="13">
        <f t="shared" si="1745"/>
        <v>3.536334207477676E-2</v>
      </c>
      <c r="U1414" s="13">
        <f t="shared" si="1746"/>
        <v>9.0453585512064352E-2</v>
      </c>
      <c r="V1414" s="13">
        <f t="shared" si="1747"/>
        <v>1.4802941266286024E-2</v>
      </c>
      <c r="W1414" s="13">
        <f t="shared" si="1748"/>
        <v>4.6084996911883282E-3</v>
      </c>
      <c r="X1414" s="13">
        <f t="shared" si="1749"/>
        <v>1.2355854835058327E-2</v>
      </c>
      <c r="Y1414" s="13">
        <f t="shared" si="1750"/>
        <v>1.656364966205175E-2</v>
      </c>
      <c r="Z1414" s="13">
        <f t="shared" si="1751"/>
        <v>7.712177499784556E-2</v>
      </c>
      <c r="AA1414" s="13">
        <f t="shared" si="1752"/>
        <v>8.0838410675139152E-2</v>
      </c>
      <c r="AB1414" s="13">
        <f t="shared" si="1753"/>
        <v>4.2367078822193906E-2</v>
      </c>
      <c r="AC1414" s="13">
        <f t="shared" si="1754"/>
        <v>2.6000519045707108E-3</v>
      </c>
      <c r="AD1414" s="13">
        <f t="shared" si="1755"/>
        <v>1.2076478745559904E-3</v>
      </c>
      <c r="AE1414" s="13">
        <f t="shared" si="1756"/>
        <v>3.2378263707842293E-3</v>
      </c>
      <c r="AF1414" s="13">
        <f t="shared" si="1757"/>
        <v>4.3404703590441034E-3</v>
      </c>
      <c r="AG1414" s="13">
        <f t="shared" si="1758"/>
        <v>3.8790803418276587E-3</v>
      </c>
      <c r="AH1414" s="13">
        <f t="shared" si="1759"/>
        <v>5.1692824148247815E-2</v>
      </c>
      <c r="AI1414" s="13">
        <f t="shared" si="1760"/>
        <v>5.4183993399666223E-2</v>
      </c>
      <c r="AJ1414" s="13">
        <f t="shared" si="1761"/>
        <v>2.8397608266819644E-2</v>
      </c>
      <c r="AK1414" s="13">
        <f t="shared" si="1762"/>
        <v>9.922046526760318E-3</v>
      </c>
      <c r="AL1414" s="13">
        <f t="shared" si="1763"/>
        <v>2.9227791033592705E-4</v>
      </c>
      <c r="AM1414" s="13">
        <f t="shared" si="1764"/>
        <v>2.5316931524733006E-4</v>
      </c>
      <c r="AN1414" s="13">
        <f t="shared" si="1765"/>
        <v>6.7877259791689916E-4</v>
      </c>
      <c r="AO1414" s="13">
        <f t="shared" si="1766"/>
        <v>9.0992907105023944E-4</v>
      </c>
      <c r="AP1414" s="13">
        <f t="shared" si="1767"/>
        <v>8.1320402629032711E-4</v>
      </c>
      <c r="AQ1414" s="13">
        <f t="shared" si="1768"/>
        <v>5.4507060721627968E-4</v>
      </c>
      <c r="AR1414" s="13">
        <f t="shared" si="1769"/>
        <v>2.7718740327191078E-2</v>
      </c>
      <c r="AS1414" s="13">
        <f t="shared" si="1770"/>
        <v>2.905455578569878E-2</v>
      </c>
      <c r="AT1414" s="13">
        <f t="shared" si="1771"/>
        <v>1.5227373285000709E-2</v>
      </c>
      <c r="AU1414" s="13">
        <f t="shared" si="1772"/>
        <v>5.3204025069483402E-3</v>
      </c>
      <c r="AV1414" s="13">
        <f t="shared" si="1773"/>
        <v>1.394200544611897E-3</v>
      </c>
      <c r="AW1414" s="13">
        <f t="shared" si="1774"/>
        <v>2.2816418673156128E-5</v>
      </c>
      <c r="AX1414" s="13">
        <f t="shared" si="1775"/>
        <v>4.4228332566427478E-5</v>
      </c>
      <c r="AY1414" s="13">
        <f t="shared" si="1776"/>
        <v>1.1858064303060589E-4</v>
      </c>
      <c r="AZ1414" s="13">
        <f t="shared" si="1777"/>
        <v>1.589633622342976E-4</v>
      </c>
      <c r="BA1414" s="13">
        <f t="shared" si="1778"/>
        <v>1.4206562941480221E-4</v>
      </c>
      <c r="BB1414" s="13">
        <f t="shared" si="1779"/>
        <v>9.5223088408619543E-5</v>
      </c>
      <c r="BC1414" s="13">
        <f t="shared" si="1780"/>
        <v>5.1060550554987453E-5</v>
      </c>
      <c r="BD1414" s="13">
        <f t="shared" si="1781"/>
        <v>1.238612544368488E-2</v>
      </c>
      <c r="BE1414" s="13">
        <f t="shared" si="1782"/>
        <v>1.2983034886299748E-2</v>
      </c>
      <c r="BF1414" s="13">
        <f t="shared" si="1783"/>
        <v>6.8043552289718222E-3</v>
      </c>
      <c r="BG1414" s="13">
        <f t="shared" si="1784"/>
        <v>2.3774230749336388E-3</v>
      </c>
      <c r="BH1414" s="13">
        <f t="shared" si="1785"/>
        <v>6.229988316704539E-4</v>
      </c>
      <c r="BI1414" s="13">
        <f t="shared" si="1786"/>
        <v>1.3060445096372574E-4</v>
      </c>
      <c r="BJ1414" s="14">
        <f t="shared" si="1787"/>
        <v>0.12372337106407182</v>
      </c>
      <c r="BK1414" s="14">
        <f t="shared" si="1788"/>
        <v>0.15670495164084855</v>
      </c>
      <c r="BL1414" s="14">
        <f t="shared" si="1789"/>
        <v>0.62254295397131321</v>
      </c>
      <c r="BM1414" s="14">
        <f t="shared" si="1790"/>
        <v>0.69948821508760539</v>
      </c>
      <c r="BN1414" s="14">
        <f t="shared" si="1791"/>
        <v>0.28050907236211658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1.4931506849315099</v>
      </c>
      <c r="F1415" s="10">
        <f>VLOOKUP(B1415,home!$B$2:$E$405,3,FALSE)</f>
        <v>0.22</v>
      </c>
      <c r="G1415" s="10">
        <f>VLOOKUP(C1415,away!$B$2:$E$405,4,FALSE)</f>
        <v>1.56</v>
      </c>
      <c r="H1415" s="10">
        <f>VLOOKUP(A1415,away!$A$2:$E$405,3,FALSE)</f>
        <v>1.4931506849315099</v>
      </c>
      <c r="I1415" s="10">
        <f>VLOOKUP(C1415,away!$B$2:$E$405,3,FALSE)</f>
        <v>0.89</v>
      </c>
      <c r="J1415" s="10">
        <f>VLOOKUP(B1415,home!$B$2:$E$405,4,FALSE)</f>
        <v>1.1200000000000001</v>
      </c>
      <c r="K1415" s="12">
        <f t="shared" si="1736"/>
        <v>0.51244931506849423</v>
      </c>
      <c r="L1415" s="12">
        <f t="shared" si="1737"/>
        <v>1.4883726027397293</v>
      </c>
      <c r="M1415" s="13">
        <f t="shared" si="1738"/>
        <v>0.13522409445751779</v>
      </c>
      <c r="N1415" s="13">
        <f t="shared" si="1739"/>
        <v>6.929549458551236E-2</v>
      </c>
      <c r="O1415" s="13">
        <f t="shared" si="1740"/>
        <v>0.20126383742085877</v>
      </c>
      <c r="P1415" s="13">
        <f t="shared" si="1741"/>
        <v>0.10313751563437586</v>
      </c>
      <c r="Q1415" s="13">
        <f t="shared" si="1742"/>
        <v>1.7755214368839176E-2</v>
      </c>
      <c r="R1415" s="13">
        <f t="shared" si="1743"/>
        <v>0.14977779076973466</v>
      </c>
      <c r="S1415" s="13">
        <f t="shared" si="1744"/>
        <v>1.9666145988821854E-2</v>
      </c>
      <c r="T1415" s="13">
        <f t="shared" si="1745"/>
        <v>2.6426374622351007E-2</v>
      </c>
      <c r="U1415" s="13">
        <f t="shared" si="1746"/>
        <v>7.6753526292422769E-2</v>
      </c>
      <c r="V1415" s="13">
        <f t="shared" si="1747"/>
        <v>1.6666305311992492E-3</v>
      </c>
      <c r="W1415" s="13">
        <f t="shared" si="1748"/>
        <v>3.032882480735309E-3</v>
      </c>
      <c r="X1415" s="13">
        <f t="shared" si="1749"/>
        <v>4.5140591916557381E-3</v>
      </c>
      <c r="Y1415" s="13">
        <f t="shared" si="1750"/>
        <v>3.3593010140029254E-3</v>
      </c>
      <c r="Z1415" s="13">
        <f t="shared" si="1751"/>
        <v>7.4308386760185557E-2</v>
      </c>
      <c r="AA1415" s="13">
        <f t="shared" si="1752"/>
        <v>3.8079281899101855E-2</v>
      </c>
      <c r="AB1415" s="13">
        <f t="shared" si="1753"/>
        <v>9.7568509637474266E-3</v>
      </c>
      <c r="AC1415" s="13">
        <f t="shared" si="1754"/>
        <v>7.9447810853289027E-5</v>
      </c>
      <c r="AD1415" s="13">
        <f t="shared" si="1755"/>
        <v>3.8854963748401108E-4</v>
      </c>
      <c r="AE1415" s="13">
        <f t="shared" si="1756"/>
        <v>5.7830663523565585E-4</v>
      </c>
      <c r="AF1415" s="13">
        <f t="shared" si="1757"/>
        <v>4.3036787593367419E-4</v>
      </c>
      <c r="AG1415" s="13">
        <f t="shared" si="1758"/>
        <v>2.1351591854632394E-4</v>
      </c>
      <c r="AH1415" s="13">
        <f t="shared" si="1759"/>
        <v>2.7649641751911948E-2</v>
      </c>
      <c r="AI1415" s="13">
        <f t="shared" si="1760"/>
        <v>1.4169039977656518E-2</v>
      </c>
      <c r="AJ1415" s="13">
        <f t="shared" si="1761"/>
        <v>3.6304574158640972E-3</v>
      </c>
      <c r="AK1415" s="13">
        <f t="shared" si="1762"/>
        <v>6.201418053816309E-4</v>
      </c>
      <c r="AL1415" s="13">
        <f t="shared" si="1763"/>
        <v>2.4238431373847453E-6</v>
      </c>
      <c r="AM1415" s="13">
        <f t="shared" si="1764"/>
        <v>3.9822399119758645E-5</v>
      </c>
      <c r="AN1415" s="13">
        <f t="shared" si="1765"/>
        <v>5.9270567825215484E-5</v>
      </c>
      <c r="AO1415" s="13">
        <f t="shared" si="1766"/>
        <v>4.4108344649938815E-5</v>
      </c>
      <c r="AP1415" s="13">
        <f t="shared" si="1767"/>
        <v>2.1883217243056827E-5</v>
      </c>
      <c r="AQ1415" s="13">
        <f t="shared" si="1768"/>
        <v>8.1425952510918501E-6</v>
      </c>
      <c r="AR1415" s="13">
        <f t="shared" si="1769"/>
        <v>8.230593851822848E-3</v>
      </c>
      <c r="AS1415" s="13">
        <f t="shared" si="1770"/>
        <v>4.2177621819735776E-3</v>
      </c>
      <c r="AT1415" s="13">
        <f t="shared" si="1771"/>
        <v>1.0806946706370787E-3</v>
      </c>
      <c r="AU1415" s="13">
        <f t="shared" si="1772"/>
        <v>1.8460041458871437E-4</v>
      </c>
      <c r="AV1415" s="13">
        <f t="shared" si="1773"/>
        <v>2.3649589004336681E-5</v>
      </c>
      <c r="AW1415" s="13">
        <f t="shared" si="1774"/>
        <v>5.1352855026848073E-8</v>
      </c>
      <c r="AX1415" s="13">
        <f t="shared" si="1775"/>
        <v>3.4011601922174208E-6</v>
      </c>
      <c r="AY1415" s="13">
        <f t="shared" si="1776"/>
        <v>5.0621936476254008E-6</v>
      </c>
      <c r="AZ1415" s="13">
        <f t="shared" si="1777"/>
        <v>3.7672151674443715E-6</v>
      </c>
      <c r="BA1415" s="13">
        <f t="shared" si="1778"/>
        <v>1.8690066146165888E-6</v>
      </c>
      <c r="BB1415" s="13">
        <f t="shared" si="1779"/>
        <v>6.9544455988366543E-7</v>
      </c>
      <c r="BC1415" s="13">
        <f t="shared" si="1780"/>
        <v>2.0701612593104714E-7</v>
      </c>
      <c r="BD1415" s="13">
        <f t="shared" si="1781"/>
        <v>2.0416983988885327E-3</v>
      </c>
      <c r="BE1415" s="13">
        <f t="shared" si="1782"/>
        <v>1.0462669460868698E-3</v>
      </c>
      <c r="BF1415" s="13">
        <f t="shared" si="1783"/>
        <v>2.680793899505108E-4</v>
      </c>
      <c r="BG1415" s="13">
        <f t="shared" si="1784"/>
        <v>4.5792366588039687E-5</v>
      </c>
      <c r="BH1415" s="13">
        <f t="shared" si="1785"/>
        <v>5.8665667233515826E-6</v>
      </c>
      <c r="BI1415" s="13">
        <f t="shared" si="1786"/>
        <v>6.0126361983702792E-7</v>
      </c>
      <c r="BJ1415" s="14">
        <f t="shared" si="1787"/>
        <v>0.12618229549069293</v>
      </c>
      <c r="BK1415" s="14">
        <f t="shared" si="1788"/>
        <v>0.25978132045955299</v>
      </c>
      <c r="BL1415" s="14">
        <f t="shared" si="1789"/>
        <v>0.53884617393656342</v>
      </c>
      <c r="BM1415" s="14">
        <f t="shared" si="1790"/>
        <v>0.32265921856936375</v>
      </c>
      <c r="BN1415" s="14">
        <f t="shared" si="1791"/>
        <v>0.6764539472368386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1.4931506849315099</v>
      </c>
      <c r="F1416" s="10">
        <f>VLOOKUP(B1416,home!$B$2:$E$405,3,FALSE)</f>
        <v>1.1200000000000001</v>
      </c>
      <c r="G1416" s="10">
        <f>VLOOKUP(C1416,away!$B$2:$E$405,4,FALSE)</f>
        <v>0.33</v>
      </c>
      <c r="H1416" s="10">
        <f>VLOOKUP(A1416,away!$A$2:$E$405,3,FALSE)</f>
        <v>1.4931506849315099</v>
      </c>
      <c r="I1416" s="10">
        <f>VLOOKUP(C1416,away!$B$2:$E$405,3,FALSE)</f>
        <v>1</v>
      </c>
      <c r="J1416" s="10">
        <f>VLOOKUP(B1416,home!$B$2:$E$405,4,FALSE)</f>
        <v>1.34</v>
      </c>
      <c r="K1416" s="12">
        <f t="shared" si="1736"/>
        <v>0.5518684931506862</v>
      </c>
      <c r="L1416" s="12">
        <f t="shared" si="1737"/>
        <v>2.0008219178082234</v>
      </c>
      <c r="M1416" s="13">
        <f t="shared" si="1738"/>
        <v>7.7871876567692566E-2</v>
      </c>
      <c r="N1416" s="13">
        <f t="shared" si="1739"/>
        <v>4.2975035180228729E-2</v>
      </c>
      <c r="O1416" s="13">
        <f t="shared" si="1740"/>
        <v>0.15580775741749589</v>
      </c>
      <c r="P1416" s="13">
        <f t="shared" si="1741"/>
        <v>8.5985392307181108E-2</v>
      </c>
      <c r="Q1416" s="13">
        <f t="shared" si="1742"/>
        <v>1.1858283954005277E-2</v>
      </c>
      <c r="R1416" s="13">
        <f t="shared" si="1743"/>
        <v>0.15587178800273632</v>
      </c>
      <c r="S1416" s="13">
        <f t="shared" si="1744"/>
        <v>2.3736064982949334E-2</v>
      </c>
      <c r="T1416" s="13">
        <f t="shared" si="1745"/>
        <v>2.3726314442767321E-2</v>
      </c>
      <c r="U1416" s="13">
        <f t="shared" si="1746"/>
        <v>8.6020728769773291E-2</v>
      </c>
      <c r="V1416" s="13">
        <f t="shared" si="1747"/>
        <v>2.9121265872802389E-3</v>
      </c>
      <c r="W1416" s="13">
        <f t="shared" si="1748"/>
        <v>2.1814044323499519E-3</v>
      </c>
      <c r="X1416" s="13">
        <f t="shared" si="1749"/>
        <v>4.3646017998497898E-3</v>
      </c>
      <c r="Y1416" s="13">
        <f t="shared" si="1750"/>
        <v>4.3663954718223402E-3</v>
      </c>
      <c r="Z1416" s="13">
        <f t="shared" si="1751"/>
        <v>0.10395722993461055</v>
      </c>
      <c r="AA1416" s="13">
        <f t="shared" si="1752"/>
        <v>5.7370719836132941E-2</v>
      </c>
      <c r="AB1416" s="13">
        <f t="shared" si="1753"/>
        <v>1.5830546353468433E-2</v>
      </c>
      <c r="AC1416" s="13">
        <f t="shared" si="1754"/>
        <v>2.0097142101567584E-4</v>
      </c>
      <c r="AD1416" s="13">
        <f t="shared" si="1755"/>
        <v>3.0096209425829886E-4</v>
      </c>
      <c r="AE1416" s="13">
        <f t="shared" si="1756"/>
        <v>6.0217155462146885E-4</v>
      </c>
      <c r="AF1416" s="13">
        <f t="shared" si="1757"/>
        <v>6.0241902238364342E-4</v>
      </c>
      <c r="AG1416" s="13">
        <f t="shared" si="1758"/>
        <v>4.0177772789659882E-4</v>
      </c>
      <c r="AH1416" s="13">
        <f t="shared" si="1759"/>
        <v>5.1999976041949489E-2</v>
      </c>
      <c r="AI1416" s="13">
        <f t="shared" si="1760"/>
        <v>2.8697148422142448E-2</v>
      </c>
      <c r="AJ1416" s="13">
        <f t="shared" si="1761"/>
        <v>7.9185260287246723E-3</v>
      </c>
      <c r="AK1416" s="13">
        <f t="shared" si="1762"/>
        <v>1.4566616758155911E-3</v>
      </c>
      <c r="AL1416" s="13">
        <f t="shared" si="1763"/>
        <v>8.8764299720158159E-6</v>
      </c>
      <c r="AM1416" s="13">
        <f t="shared" si="1764"/>
        <v>3.3218299490760445E-5</v>
      </c>
      <c r="AN1416" s="13">
        <f t="shared" si="1765"/>
        <v>6.6463901693431242E-5</v>
      </c>
      <c r="AO1416" s="13">
        <f t="shared" si="1766"/>
        <v>6.649121562563418E-5</v>
      </c>
      <c r="AP1416" s="13">
        <f t="shared" si="1767"/>
        <v>4.4345693855160491E-5</v>
      </c>
      <c r="AQ1416" s="13">
        <f t="shared" si="1768"/>
        <v>2.2181959056454641E-5</v>
      </c>
      <c r="AR1416" s="13">
        <f t="shared" si="1769"/>
        <v>2.0808538358047014E-2</v>
      </c>
      <c r="AS1416" s="13">
        <f t="shared" si="1770"/>
        <v>1.1483576708323661E-2</v>
      </c>
      <c r="AT1416" s="13">
        <f t="shared" si="1771"/>
        <v>3.1687120870014475E-3</v>
      </c>
      <c r="AU1416" s="13">
        <f t="shared" si="1772"/>
        <v>5.8290412156061853E-4</v>
      </c>
      <c r="AV1416" s="13">
        <f t="shared" si="1773"/>
        <v>8.0421604804245702E-5</v>
      </c>
      <c r="AW1416" s="13">
        <f t="shared" si="1774"/>
        <v>2.7225750919757668E-7</v>
      </c>
      <c r="AX1416" s="13">
        <f t="shared" si="1775"/>
        <v>3.0553554808323618E-6</v>
      </c>
      <c r="AY1416" s="13">
        <f t="shared" si="1776"/>
        <v>6.113222212744873E-6</v>
      </c>
      <c r="AZ1416" s="13">
        <f t="shared" si="1777"/>
        <v>6.1157344958460149E-6</v>
      </c>
      <c r="BA1416" s="13">
        <f t="shared" si="1778"/>
        <v>4.0788318742615104E-6</v>
      </c>
      <c r="BB1416" s="13">
        <f t="shared" si="1779"/>
        <v>2.0402540532693064E-6</v>
      </c>
      <c r="BC1416" s="13">
        <f t="shared" si="1780"/>
        <v>8.164370055356592E-7</v>
      </c>
      <c r="BD1416" s="13">
        <f t="shared" si="1781"/>
        <v>6.9390299373889314E-3</v>
      </c>
      <c r="BE1416" s="13">
        <f t="shared" si="1782"/>
        <v>3.82943199547433E-3</v>
      </c>
      <c r="BF1416" s="13">
        <f t="shared" si="1783"/>
        <v>1.0566714324827219E-3</v>
      </c>
      <c r="BG1416" s="13">
        <f t="shared" si="1784"/>
        <v>1.9438122373320566E-4</v>
      </c>
      <c r="BH1416" s="13">
        <f t="shared" si="1785"/>
        <v>2.6818218259607642E-5</v>
      </c>
      <c r="BI1416" s="13">
        <f t="shared" si="1786"/>
        <v>2.9600259399831785E-6</v>
      </c>
      <c r="BJ1416" s="14">
        <f t="shared" si="1787"/>
        <v>9.1634286585027327E-2</v>
      </c>
      <c r="BK1416" s="14">
        <f t="shared" si="1788"/>
        <v>0.19072142151830371</v>
      </c>
      <c r="BL1416" s="14">
        <f t="shared" si="1789"/>
        <v>0.60914729826125469</v>
      </c>
      <c r="BM1416" s="14">
        <f t="shared" si="1790"/>
        <v>0.46508426190515295</v>
      </c>
      <c r="BN1416" s="14">
        <f t="shared" si="1791"/>
        <v>0.53037013342933992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1.4931506849315099</v>
      </c>
      <c r="F1417" s="10">
        <f>VLOOKUP(B1417,home!$B$2:$E$405,3,FALSE)</f>
        <v>0.22</v>
      </c>
      <c r="G1417" s="10">
        <f>VLOOKUP(C1417,away!$B$2:$E$405,4,FALSE)</f>
        <v>1.17</v>
      </c>
      <c r="H1417" s="10">
        <f>VLOOKUP(A1417,away!$A$2:$E$405,3,FALSE)</f>
        <v>1.4931506849315099</v>
      </c>
      <c r="I1417" s="10">
        <f>VLOOKUP(C1417,away!$B$2:$E$405,3,FALSE)</f>
        <v>1.17</v>
      </c>
      <c r="J1417" s="10">
        <f>VLOOKUP(B1417,home!$B$2:$E$405,4,FALSE)</f>
        <v>1.34</v>
      </c>
      <c r="K1417" s="12">
        <f t="shared" si="1736"/>
        <v>0.38433698630137064</v>
      </c>
      <c r="L1417" s="12">
        <f t="shared" si="1737"/>
        <v>2.3409616438356213</v>
      </c>
      <c r="M1417" s="13">
        <f t="shared" si="1738"/>
        <v>6.5526631568940258E-2</v>
      </c>
      <c r="N1417" s="13">
        <f t="shared" si="1739"/>
        <v>2.5184308099686751E-2</v>
      </c>
      <c r="O1417" s="13">
        <f t="shared" si="1740"/>
        <v>0.15339533115263754</v>
      </c>
      <c r="P1417" s="13">
        <f t="shared" si="1741"/>
        <v>5.8955499287905458E-2</v>
      </c>
      <c r="Q1417" s="13">
        <f t="shared" si="1742"/>
        <v>4.8396305385594021E-3</v>
      </c>
      <c r="R1417" s="13">
        <f t="shared" si="1743"/>
        <v>0.17954629328589394</v>
      </c>
      <c r="S1417" s="13">
        <f t="shared" si="1744"/>
        <v>1.3260833088258931E-2</v>
      </c>
      <c r="T1417" s="13">
        <f t="shared" si="1745"/>
        <v>1.1329389461103092E-2</v>
      </c>
      <c r="U1417" s="13">
        <f t="shared" si="1746"/>
        <v>6.9006281263082489E-2</v>
      </c>
      <c r="V1417" s="13">
        <f t="shared" si="1747"/>
        <v>1.3256680137743442E-3</v>
      </c>
      <c r="W1417" s="13">
        <f t="shared" si="1748"/>
        <v>6.2001633866733325E-4</v>
      </c>
      <c r="X1417" s="13">
        <f t="shared" si="1749"/>
        <v>1.451434467371624E-3</v>
      </c>
      <c r="Y1417" s="13">
        <f t="shared" si="1750"/>
        <v>1.6988762083289784E-3</v>
      </c>
      <c r="Z1417" s="13">
        <f t="shared" si="1751"/>
        <v>0.14010366195837962</v>
      </c>
      <c r="AA1417" s="13">
        <f t="shared" si="1752"/>
        <v>5.3847019206869601E-2</v>
      </c>
      <c r="AB1417" s="13">
        <f t="shared" si="1753"/>
        <v>1.0347700541640142E-2</v>
      </c>
      <c r="AC1417" s="13">
        <f t="shared" si="1754"/>
        <v>7.4545472744014669E-5</v>
      </c>
      <c r="AD1417" s="13">
        <f t="shared" si="1755"/>
        <v>5.9573802765253225E-5</v>
      </c>
      <c r="AE1417" s="13">
        <f t="shared" si="1756"/>
        <v>1.3945998725088627E-4</v>
      </c>
      <c r="AF1417" s="13">
        <f t="shared" si="1757"/>
        <v>1.6323524050206479E-4</v>
      </c>
      <c r="AG1417" s="13">
        <f t="shared" si="1758"/>
        <v>1.2737581231253884E-4</v>
      </c>
      <c r="AH1417" s="13">
        <f t="shared" si="1759"/>
        <v>8.1994324701369678E-2</v>
      </c>
      <c r="AI1417" s="13">
        <f t="shared" si="1760"/>
        <v>3.1513451649540447E-2</v>
      </c>
      <c r="AJ1417" s="13">
        <f t="shared" si="1761"/>
        <v>6.0558925174691667E-3</v>
      </c>
      <c r="AK1417" s="13">
        <f t="shared" si="1762"/>
        <v>7.7583449317637331E-4</v>
      </c>
      <c r="AL1417" s="13">
        <f t="shared" si="1763"/>
        <v>2.68279657296439E-6</v>
      </c>
      <c r="AM1417" s="13">
        <f t="shared" si="1764"/>
        <v>4.5792831634619366E-6</v>
      </c>
      <c r="AN1417" s="13">
        <f t="shared" si="1765"/>
        <v>1.071992624192664E-5</v>
      </c>
      <c r="AO1417" s="13">
        <f t="shared" si="1766"/>
        <v>1.2547468078548601E-5</v>
      </c>
      <c r="AP1417" s="13">
        <f t="shared" si="1767"/>
        <v>9.7910471663780386E-6</v>
      </c>
      <c r="AQ1417" s="13">
        <f t="shared" si="1768"/>
        <v>5.7301164673691117E-6</v>
      </c>
      <c r="AR1417" s="13">
        <f t="shared" si="1769"/>
        <v>3.838911382762198E-2</v>
      </c>
      <c r="AS1417" s="13">
        <f t="shared" si="1770"/>
        <v>1.4754356315288507E-2</v>
      </c>
      <c r="AT1417" s="13">
        <f t="shared" si="1771"/>
        <v>2.8353224205172902E-3</v>
      </c>
      <c r="AU1417" s="13">
        <f t="shared" si="1772"/>
        <v>3.6323975809810757E-4</v>
      </c>
      <c r="AV1417" s="13">
        <f t="shared" si="1773"/>
        <v>3.4901618483066394E-5</v>
      </c>
      <c r="AW1417" s="13">
        <f t="shared" si="1774"/>
        <v>6.7048909758754546E-8</v>
      </c>
      <c r="AX1417" s="13">
        <f t="shared" si="1775"/>
        <v>2.9333131507759446E-7</v>
      </c>
      <c r="AY1417" s="13">
        <f t="shared" si="1776"/>
        <v>6.8667735753251018E-7</v>
      </c>
      <c r="AZ1417" s="13">
        <f t="shared" si="1777"/>
        <v>8.0374267783700296E-7</v>
      </c>
      <c r="BA1417" s="13">
        <f t="shared" si="1778"/>
        <v>6.2717692677671815E-7</v>
      </c>
      <c r="BB1417" s="13">
        <f t="shared" si="1779"/>
        <v>3.6704928237075001E-7</v>
      </c>
      <c r="BC1417" s="13">
        <f t="shared" si="1780"/>
        <v>1.718496582854631E-7</v>
      </c>
      <c r="BD1417" s="13">
        <f t="shared" si="1781"/>
        <v>1.4977907168550448E-2</v>
      </c>
      <c r="BE1417" s="13">
        <f t="shared" si="1782"/>
        <v>5.7565637022623743E-3</v>
      </c>
      <c r="BF1417" s="13">
        <f t="shared" si="1783"/>
        <v>1.1062301723896908E-3</v>
      </c>
      <c r="BG1417" s="13">
        <f t="shared" si="1784"/>
        <v>1.4172172353729982E-4</v>
      </c>
      <c r="BH1417" s="13">
        <f t="shared" si="1785"/>
        <v>1.3617225029440462E-5</v>
      </c>
      <c r="BI1417" s="13">
        <f t="shared" si="1786"/>
        <v>1.0467206459205479E-6</v>
      </c>
      <c r="BJ1417" s="14">
        <f t="shared" si="1787"/>
        <v>4.5659617624883485E-2</v>
      </c>
      <c r="BK1417" s="14">
        <f t="shared" si="1788"/>
        <v>0.13914654690555353</v>
      </c>
      <c r="BL1417" s="14">
        <f t="shared" si="1789"/>
        <v>0.66485614946410376</v>
      </c>
      <c r="BM1417" s="14">
        <f t="shared" si="1790"/>
        <v>0.50231766239084896</v>
      </c>
      <c r="BN1417" s="14">
        <f t="shared" si="1791"/>
        <v>0.48744769393362336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1.4931506849315099</v>
      </c>
      <c r="F1418" s="10">
        <f>VLOOKUP(B1418,home!$B$2:$E$405,3,FALSE)</f>
        <v>1.79</v>
      </c>
      <c r="G1418" s="10">
        <f>VLOOKUP(C1418,away!$B$2:$E$405,4,FALSE)</f>
        <v>1.34</v>
      </c>
      <c r="H1418" s="10">
        <f>VLOOKUP(A1418,away!$A$2:$E$405,3,FALSE)</f>
        <v>1.4931506849315099</v>
      </c>
      <c r="I1418" s="10">
        <f>VLOOKUP(C1418,away!$B$2:$E$405,3,FALSE)</f>
        <v>1.34</v>
      </c>
      <c r="J1418" s="10">
        <f>VLOOKUP(B1418,home!$B$2:$E$405,4,FALSE)</f>
        <v>0.89</v>
      </c>
      <c r="K1418" s="12">
        <f t="shared" si="1736"/>
        <v>3.5814712328767198</v>
      </c>
      <c r="L1418" s="12">
        <f t="shared" si="1737"/>
        <v>1.7807315068493188</v>
      </c>
      <c r="M1418" s="13">
        <f t="shared" si="1738"/>
        <v>4.6905626311272396E-3</v>
      </c>
      <c r="N1418" s="13">
        <f t="shared" si="1739"/>
        <v>1.6799115129388746E-2</v>
      </c>
      <c r="O1418" s="13">
        <f t="shared" si="1740"/>
        <v>8.3526326620983124E-3</v>
      </c>
      <c r="P1418" s="13">
        <f t="shared" si="1741"/>
        <v>2.9914713598091603E-2</v>
      </c>
      <c r="Q1418" s="13">
        <f t="shared" si="1742"/>
        <v>3.008277378684494E-2</v>
      </c>
      <c r="R1418" s="13">
        <f t="shared" si="1743"/>
        <v>7.4368980732685856E-3</v>
      </c>
      <c r="S1418" s="13">
        <f t="shared" si="1744"/>
        <v>4.7696308525827458E-2</v>
      </c>
      <c r="T1418" s="13">
        <f t="shared" si="1745"/>
        <v>5.3569343095655565E-2</v>
      </c>
      <c r="U1418" s="13">
        <f t="shared" si="1746"/>
        <v>2.6635036511247743E-2</v>
      </c>
      <c r="V1418" s="13">
        <f t="shared" si="1747"/>
        <v>3.379886904937715E-2</v>
      </c>
      <c r="W1418" s="13">
        <f t="shared" si="1748"/>
        <v>3.5913529640907674E-2</v>
      </c>
      <c r="X1418" s="13">
        <f t="shared" si="1749"/>
        <v>6.3952353753731178E-2</v>
      </c>
      <c r="Y1418" s="13">
        <f t="shared" si="1750"/>
        <v>5.6940985633221225E-2</v>
      </c>
      <c r="Z1418" s="13">
        <f t="shared" si="1751"/>
        <v>4.4143729040987886E-3</v>
      </c>
      <c r="AA1418" s="13">
        <f t="shared" si="1752"/>
        <v>1.5809949567220274E-2</v>
      </c>
      <c r="AB1418" s="13">
        <f t="shared" si="1753"/>
        <v>2.8311439784115582E-2</v>
      </c>
      <c r="AC1418" s="13">
        <f t="shared" si="1754"/>
        <v>1.3472310880706332E-2</v>
      </c>
      <c r="AD1418" s="13">
        <f t="shared" si="1755"/>
        <v>3.2155818319994055E-2</v>
      </c>
      <c r="AE1418" s="13">
        <f t="shared" si="1756"/>
        <v>5.7260878810935938E-2</v>
      </c>
      <c r="AF1418" s="13">
        <f t="shared" si="1757"/>
        <v>5.0983125504257105E-2</v>
      </c>
      <c r="AG1418" s="13">
        <f t="shared" si="1758"/>
        <v>3.0262419301027899E-2</v>
      </c>
      <c r="AH1418" s="13">
        <f t="shared" si="1759"/>
        <v>1.9652032283276597E-3</v>
      </c>
      <c r="AI1418" s="13">
        <f t="shared" si="1760"/>
        <v>7.0383188290119745E-3</v>
      </c>
      <c r="AJ1418" s="13">
        <f t="shared" si="1761"/>
        <v>1.2603768206960476E-2</v>
      </c>
      <c r="AK1418" s="13">
        <f t="shared" si="1762"/>
        <v>1.5046677753025046E-2</v>
      </c>
      <c r="AL1418" s="13">
        <f t="shared" si="1763"/>
        <v>3.4368612313267744E-3</v>
      </c>
      <c r="AM1418" s="13">
        <f t="shared" si="1764"/>
        <v>2.303302765653378E-2</v>
      </c>
      <c r="AN1418" s="13">
        <f t="shared" si="1765"/>
        <v>4.1015638046121426E-2</v>
      </c>
      <c r="AO1418" s="13">
        <f t="shared" si="1766"/>
        <v>3.6518919471128036E-2</v>
      </c>
      <c r="AP1418" s="13">
        <f t="shared" si="1767"/>
        <v>2.1676796832776922E-2</v>
      </c>
      <c r="AQ1418" s="13">
        <f t="shared" si="1768"/>
        <v>9.6501387719243482E-3</v>
      </c>
      <c r="AR1418" s="13">
        <f t="shared" si="1769"/>
        <v>6.9989986120901158E-4</v>
      </c>
      <c r="AS1418" s="13">
        <f t="shared" si="1770"/>
        <v>2.5066712188144841E-3</v>
      </c>
      <c r="AT1418" s="13">
        <f t="shared" si="1771"/>
        <v>4.4887854302320509E-3</v>
      </c>
      <c r="AU1418" s="13">
        <f t="shared" si="1772"/>
        <v>5.3588186296440804E-3</v>
      </c>
      <c r="AV1418" s="13">
        <f t="shared" si="1773"/>
        <v>4.7981136910685293E-3</v>
      </c>
      <c r="AW1418" s="13">
        <f t="shared" si="1774"/>
        <v>6.0886275211211234E-4</v>
      </c>
      <c r="AX1418" s="13">
        <f t="shared" si="1775"/>
        <v>1.3748687659654941E-2</v>
      </c>
      <c r="AY1418" s="13">
        <f t="shared" si="1776"/>
        <v>2.4482721293377974E-2</v>
      </c>
      <c r="AZ1418" s="13">
        <f t="shared" si="1777"/>
        <v>2.1798576590264438E-2</v>
      </c>
      <c r="BA1418" s="13">
        <f t="shared" si="1778"/>
        <v>1.2939137379583961E-2</v>
      </c>
      <c r="BB1418" s="13">
        <f t="shared" si="1779"/>
        <v>5.7602824008192244E-3</v>
      </c>
      <c r="BC1418" s="13">
        <f t="shared" si="1780"/>
        <v>2.0515032718976846E-3</v>
      </c>
      <c r="BD1418" s="13">
        <f t="shared" si="1781"/>
        <v>2.0772228908239217E-4</v>
      </c>
      <c r="BE1418" s="13">
        <f t="shared" si="1782"/>
        <v>7.4395140277588954E-4</v>
      </c>
      <c r="BF1418" s="13">
        <f t="shared" si="1783"/>
        <v>1.3322202738500653E-3</v>
      </c>
      <c r="BG1418" s="13">
        <f t="shared" si="1784"/>
        <v>1.5904361955497183E-3</v>
      </c>
      <c r="BH1418" s="13">
        <f t="shared" si="1785"/>
        <v>1.4240253705218025E-3</v>
      </c>
      <c r="BI1418" s="13">
        <f t="shared" si="1786"/>
        <v>1.0200211798820893E-3</v>
      </c>
      <c r="BJ1418" s="14">
        <f t="shared" si="1787"/>
        <v>0.64059577235004717</v>
      </c>
      <c r="BK1418" s="14">
        <f t="shared" si="1788"/>
        <v>0.15749234720983454</v>
      </c>
      <c r="BL1418" s="14">
        <f t="shared" si="1789"/>
        <v>0.14737059015790577</v>
      </c>
      <c r="BM1418" s="14">
        <f t="shared" si="1790"/>
        <v>0.82872252819980119</v>
      </c>
      <c r="BN1418" s="14">
        <f t="shared" si="1791"/>
        <v>9.7276695880819428E-2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1.6231884057971</v>
      </c>
      <c r="F1419" s="10">
        <f>VLOOKUP(B1419,home!$B$2:$E$405,3,FALSE)</f>
        <v>0.62</v>
      </c>
      <c r="G1419" s="10">
        <f>VLOOKUP(C1419,away!$B$2:$E$405,4,FALSE)</f>
        <v>0.21</v>
      </c>
      <c r="H1419" s="10">
        <f>VLOOKUP(A1419,away!$A$2:$E$405,3,FALSE)</f>
        <v>1.3188405797101499</v>
      </c>
      <c r="I1419" s="10">
        <f>VLOOKUP(C1419,away!$B$2:$E$405,3,FALSE)</f>
        <v>1.23</v>
      </c>
      <c r="J1419" s="10">
        <f>VLOOKUP(B1419,home!$B$2:$E$405,4,FALSE)</f>
        <v>1.01</v>
      </c>
      <c r="K1419" s="12">
        <f t="shared" si="1736"/>
        <v>0.21133913043478242</v>
      </c>
      <c r="L1419" s="12">
        <f t="shared" si="1737"/>
        <v>1.6383956521739191</v>
      </c>
      <c r="M1419" s="13">
        <f t="shared" si="1738"/>
        <v>0.15727887387523334</v>
      </c>
      <c r="N1419" s="13">
        <f t="shared" si="1739"/>
        <v>3.3239180440553628E-2</v>
      </c>
      <c r="O1419" s="13">
        <f t="shared" si="1740"/>
        <v>0.25768502313599245</v>
      </c>
      <c r="P1419" s="13">
        <f t="shared" si="1741"/>
        <v>5.4458928715627436E-2</v>
      </c>
      <c r="Q1419" s="13">
        <f t="shared" si="1742"/>
        <v>3.5123697453357159E-3</v>
      </c>
      <c r="R1419" s="13">
        <f t="shared" si="1743"/>
        <v>0.21109501076817294</v>
      </c>
      <c r="S1419" s="13">
        <f t="shared" si="1744"/>
        <v>4.7141978508926921E-3</v>
      </c>
      <c r="T1419" s="13">
        <f t="shared" si="1745"/>
        <v>5.7546513195852519E-3</v>
      </c>
      <c r="U1419" s="13">
        <f t="shared" si="1746"/>
        <v>4.4612636014866695E-2</v>
      </c>
      <c r="V1419" s="13">
        <f t="shared" si="1747"/>
        <v>1.8136939281268767E-4</v>
      </c>
      <c r="W1419" s="13">
        <f t="shared" si="1748"/>
        <v>2.4743372258156275E-4</v>
      </c>
      <c r="X1419" s="13">
        <f t="shared" si="1749"/>
        <v>4.0539433527884007E-4</v>
      </c>
      <c r="Y1419" s="13">
        <f t="shared" si="1750"/>
        <v>3.3209815816839387E-4</v>
      </c>
      <c r="Z1419" s="13">
        <f t="shared" si="1751"/>
        <v>0.11528571594606039</v>
      </c>
      <c r="AA1419" s="13">
        <f t="shared" si="1752"/>
        <v>2.4364382959591733E-2</v>
      </c>
      <c r="AB1419" s="13">
        <f t="shared" si="1753"/>
        <v>2.5745737541300736E-3</v>
      </c>
      <c r="AC1419" s="13">
        <f t="shared" si="1754"/>
        <v>3.9250276400035584E-6</v>
      </c>
      <c r="AD1419" s="13">
        <f t="shared" si="1755"/>
        <v>1.3073106942657161E-5</v>
      </c>
      <c r="AE1419" s="13">
        <f t="shared" si="1756"/>
        <v>2.1418921575254169E-5</v>
      </c>
      <c r="AF1419" s="13">
        <f t="shared" si="1757"/>
        <v>1.7546333991575293E-5</v>
      </c>
      <c r="AG1419" s="13">
        <f t="shared" si="1758"/>
        <v>9.5826124411294682E-6</v>
      </c>
      <c r="AH1419" s="13">
        <f t="shared" si="1759"/>
        <v>4.7220903940945726E-2</v>
      </c>
      <c r="AI1419" s="13">
        <f t="shared" si="1760"/>
        <v>9.9796247772238594E-3</v>
      </c>
      <c r="AJ1419" s="13">
        <f t="shared" si="1761"/>
        <v>1.0545426112419497E-3</v>
      </c>
      <c r="AK1419" s="13">
        <f t="shared" si="1762"/>
        <v>7.4288706155432811E-5</v>
      </c>
      <c r="AL1419" s="13">
        <f t="shared" si="1763"/>
        <v>5.4362749474767365E-8</v>
      </c>
      <c r="AM1419" s="13">
        <f t="shared" si="1764"/>
        <v>5.5257181066841639E-7</v>
      </c>
      <c r="AN1419" s="13">
        <f t="shared" si="1765"/>
        <v>9.0533125211300331E-7</v>
      </c>
      <c r="AO1419" s="13">
        <f t="shared" si="1766"/>
        <v>7.4164539361955753E-7</v>
      </c>
      <c r="AP1419" s="13">
        <f t="shared" si="1767"/>
        <v>4.0503619612036597E-7</v>
      </c>
      <c r="AQ1419" s="13">
        <f t="shared" si="1768"/>
        <v>1.659023856741677E-7</v>
      </c>
      <c r="AR1419" s="13">
        <f t="shared" si="1769"/>
        <v>1.547330474171354E-2</v>
      </c>
      <c r="AS1419" s="13">
        <f t="shared" si="1770"/>
        <v>3.2701147690661347E-3</v>
      </c>
      <c r="AT1419" s="13">
        <f t="shared" si="1771"/>
        <v>3.4555160585818809E-4</v>
      </c>
      <c r="AU1419" s="13">
        <f t="shared" si="1772"/>
        <v>2.4342858634137378E-5</v>
      </c>
      <c r="AV1419" s="13">
        <f t="shared" si="1773"/>
        <v>1.2861496440088569E-6</v>
      </c>
      <c r="AW1419" s="13">
        <f t="shared" si="1774"/>
        <v>5.2287468492650051E-10</v>
      </c>
      <c r="AX1419" s="13">
        <f t="shared" si="1775"/>
        <v>1.9463340994906053E-8</v>
      </c>
      <c r="AY1419" s="13">
        <f t="shared" si="1776"/>
        <v>3.1888653262832471E-8</v>
      </c>
      <c r="AZ1419" s="13">
        <f t="shared" si="1777"/>
        <v>2.6123115429753196E-8</v>
      </c>
      <c r="BA1419" s="13">
        <f t="shared" si="1778"/>
        <v>1.4266666247115019E-8</v>
      </c>
      <c r="BB1419" s="13">
        <f t="shared" si="1779"/>
        <v>5.8436109875724155E-9</v>
      </c>
      <c r="BC1419" s="13">
        <f t="shared" si="1780"/>
        <v>1.9148293670068759E-9</v>
      </c>
      <c r="BD1419" s="13">
        <f t="shared" si="1781"/>
        <v>4.2252325355975921E-3</v>
      </c>
      <c r="BE1419" s="13">
        <f t="shared" si="1782"/>
        <v>8.9295696995794586E-4</v>
      </c>
      <c r="BF1419" s="13">
        <f t="shared" si="1783"/>
        <v>9.4358374773295195E-5</v>
      </c>
      <c r="BG1419" s="13">
        <f t="shared" si="1784"/>
        <v>6.6472056246091714E-6</v>
      </c>
      <c r="BH1419" s="13">
        <f t="shared" si="1785"/>
        <v>3.5120366413152418E-7</v>
      </c>
      <c r="BI1419" s="13">
        <f t="shared" si="1786"/>
        <v>1.4844615396613142E-8</v>
      </c>
      <c r="BJ1419" s="14">
        <f t="shared" si="1787"/>
        <v>4.355561868370849E-2</v>
      </c>
      <c r="BK1419" s="14">
        <f t="shared" si="1788"/>
        <v>0.21663738111360892</v>
      </c>
      <c r="BL1419" s="14">
        <f t="shared" si="1789"/>
        <v>0.62299514792746979</v>
      </c>
      <c r="BM1419" s="14">
        <f t="shared" si="1790"/>
        <v>0.28120444562415342</v>
      </c>
      <c r="BN1419" s="14">
        <f t="shared" si="1791"/>
        <v>0.71726938668091555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1.6231884057971</v>
      </c>
      <c r="F1420" s="10">
        <f>VLOOKUP(B1420,home!$B$2:$E$405,3,FALSE)</f>
        <v>1.08</v>
      </c>
      <c r="G1420" s="10">
        <f>VLOOKUP(C1420,away!$B$2:$E$405,4,FALSE)</f>
        <v>1.08</v>
      </c>
      <c r="H1420" s="10">
        <f>VLOOKUP(A1420,away!$A$2:$E$405,3,FALSE)</f>
        <v>1.3188405797101499</v>
      </c>
      <c r="I1420" s="10">
        <f>VLOOKUP(C1420,away!$B$2:$E$405,3,FALSE)</f>
        <v>0.77</v>
      </c>
      <c r="J1420" s="10">
        <f>VLOOKUP(B1420,home!$B$2:$E$405,4,FALSE)</f>
        <v>0.76</v>
      </c>
      <c r="K1420" s="12">
        <f t="shared" si="1736"/>
        <v>1.8932869565217376</v>
      </c>
      <c r="L1420" s="12">
        <f t="shared" si="1737"/>
        <v>0.77178550724637984</v>
      </c>
      <c r="M1420" s="13">
        <f t="shared" si="1738"/>
        <v>6.9594310284582073E-2</v>
      </c>
      <c r="N1420" s="13">
        <f t="shared" si="1739"/>
        <v>0.13176199990992585</v>
      </c>
      <c r="O1420" s="13">
        <f t="shared" si="1740"/>
        <v>5.3711880064448117E-2</v>
      </c>
      <c r="P1420" s="13">
        <f t="shared" si="1741"/>
        <v>0.10169200193627956</v>
      </c>
      <c r="Q1420" s="13">
        <f t="shared" si="1742"/>
        <v>0.12473163789734053</v>
      </c>
      <c r="R1420" s="13">
        <f t="shared" si="1743"/>
        <v>2.0727025300348399E-2</v>
      </c>
      <c r="S1420" s="13">
        <f t="shared" si="1744"/>
        <v>3.7148378996505742E-2</v>
      </c>
      <c r="T1420" s="13">
        <f t="shared" si="1745"/>
        <v>9.6266070424270725E-2</v>
      </c>
      <c r="U1420" s="13">
        <f t="shared" si="1746"/>
        <v>3.9242206648645667E-2</v>
      </c>
      <c r="V1420" s="13">
        <f t="shared" si="1747"/>
        <v>6.0312929053390994E-3</v>
      </c>
      <c r="W1420" s="13">
        <f t="shared" si="1748"/>
        <v>7.8717594365542418E-2</v>
      </c>
      <c r="X1420" s="13">
        <f t="shared" si="1749"/>
        <v>6.0753098496624913E-2</v>
      </c>
      <c r="Y1420" s="13">
        <f t="shared" si="1750"/>
        <v>2.3444180470003462E-2</v>
      </c>
      <c r="Z1420" s="13">
        <f t="shared" si="1751"/>
        <v>5.3322725783793139E-3</v>
      </c>
      <c r="AA1420" s="13">
        <f t="shared" si="1752"/>
        <v>1.009552212126409E-2</v>
      </c>
      <c r="AB1420" s="13">
        <f t="shared" si="1753"/>
        <v>9.5568601757329858E-3</v>
      </c>
      <c r="AC1420" s="13">
        <f t="shared" si="1754"/>
        <v>5.5081213473126653E-4</v>
      </c>
      <c r="AD1420" s="13">
        <f t="shared" si="1755"/>
        <v>3.7258748665262603E-2</v>
      </c>
      <c r="AE1420" s="13">
        <f t="shared" si="1756"/>
        <v>2.8755762237985073E-2</v>
      </c>
      <c r="AF1420" s="13">
        <f t="shared" si="1757"/>
        <v>1.10966402725498E-2</v>
      </c>
      <c r="AG1420" s="13">
        <f t="shared" si="1758"/>
        <v>2.854742047160152E-3</v>
      </c>
      <c r="AH1420" s="13">
        <f t="shared" si="1759"/>
        <v>1.0288426741701098E-3</v>
      </c>
      <c r="AI1420" s="13">
        <f t="shared" si="1760"/>
        <v>1.9478944153192128E-3</v>
      </c>
      <c r="AJ1420" s="13">
        <f t="shared" si="1761"/>
        <v>1.8439615446027018E-3</v>
      </c>
      <c r="AK1420" s="13">
        <f t="shared" si="1762"/>
        <v>1.163716113574657E-3</v>
      </c>
      <c r="AL1420" s="13">
        <f t="shared" si="1763"/>
        <v>3.2194119572460213E-5</v>
      </c>
      <c r="AM1420" s="13">
        <f t="shared" si="1764"/>
        <v>1.4108300572852693E-2</v>
      </c>
      <c r="AN1420" s="13">
        <f t="shared" si="1765"/>
        <v>1.0888581914003504E-2</v>
      </c>
      <c r="AO1420" s="13">
        <f t="shared" si="1766"/>
        <v>4.2018248578464751E-3</v>
      </c>
      <c r="AP1420" s="13">
        <f t="shared" si="1767"/>
        <v>1.080969176424497E-3</v>
      </c>
      <c r="AQ1420" s="13">
        <f t="shared" si="1768"/>
        <v>2.085690860361204E-4</v>
      </c>
      <c r="AR1420" s="13">
        <f t="shared" si="1769"/>
        <v>1.5880917303222008E-4</v>
      </c>
      <c r="AS1420" s="13">
        <f t="shared" si="1770"/>
        <v>3.0067133587790591E-4</v>
      </c>
      <c r="AT1420" s="13">
        <f t="shared" si="1771"/>
        <v>2.8462855920880295E-4</v>
      </c>
      <c r="AU1420" s="13">
        <f t="shared" si="1772"/>
        <v>1.7962784620120052E-4</v>
      </c>
      <c r="AV1420" s="13">
        <f t="shared" si="1773"/>
        <v>8.5021764560206403E-5</v>
      </c>
      <c r="AW1420" s="13">
        <f t="shared" si="1774"/>
        <v>1.306733767503568E-6</v>
      </c>
      <c r="AX1420" s="13">
        <f t="shared" si="1775"/>
        <v>4.4518435755450192E-3</v>
      </c>
      <c r="AY1420" s="13">
        <f t="shared" si="1776"/>
        <v>3.4358683521335492E-3</v>
      </c>
      <c r="AZ1420" s="13">
        <f t="shared" si="1777"/>
        <v>1.325876699491587E-3</v>
      </c>
      <c r="BA1420" s="13">
        <f t="shared" si="1778"/>
        <v>3.4109747368775688E-4</v>
      </c>
      <c r="BB1420" s="13">
        <f t="shared" si="1779"/>
        <v>6.5813521687641018E-5</v>
      </c>
      <c r="BC1420" s="13">
        <f t="shared" si="1780"/>
        <v>1.0158784443873333E-5</v>
      </c>
      <c r="BD1420" s="13">
        <f t="shared" si="1781"/>
        <v>2.0427769694008334E-5</v>
      </c>
      <c r="BE1420" s="13">
        <f t="shared" si="1782"/>
        <v>3.8675629912496023E-5</v>
      </c>
      <c r="BF1420" s="13">
        <f t="shared" si="1783"/>
        <v>3.6612032824295353E-5</v>
      </c>
      <c r="BG1420" s="13">
        <f t="shared" si="1784"/>
        <v>2.3105694732661363E-5</v>
      </c>
      <c r="BH1420" s="13">
        <f t="shared" si="1785"/>
        <v>1.093642761468019E-5</v>
      </c>
      <c r="BI1420" s="13">
        <f t="shared" si="1786"/>
        <v>4.1411591507636329E-6</v>
      </c>
      <c r="BJ1420" s="14">
        <f t="shared" si="1787"/>
        <v>0.63575937880081823</v>
      </c>
      <c r="BK1420" s="14">
        <f t="shared" si="1788"/>
        <v>0.21848485872914375</v>
      </c>
      <c r="BL1420" s="14">
        <f t="shared" si="1789"/>
        <v>0.14046056645091518</v>
      </c>
      <c r="BM1420" s="14">
        <f t="shared" si="1790"/>
        <v>0.49438365954796593</v>
      </c>
      <c r="BN1420" s="14">
        <f t="shared" si="1791"/>
        <v>0.50221885539292455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1.6231884057971</v>
      </c>
      <c r="F1421" s="10">
        <f>VLOOKUP(B1421,home!$B$2:$E$405,3,FALSE)</f>
        <v>1.54</v>
      </c>
      <c r="G1421" s="10">
        <f>VLOOKUP(C1421,away!$B$2:$E$405,4,FALSE)</f>
        <v>0.92</v>
      </c>
      <c r="H1421" s="10">
        <f>VLOOKUP(A1421,away!$A$2:$E$405,3,FALSE)</f>
        <v>1.3188405797101499</v>
      </c>
      <c r="I1421" s="10">
        <f>VLOOKUP(C1421,away!$B$2:$E$405,3,FALSE)</f>
        <v>0.62</v>
      </c>
      <c r="J1421" s="10">
        <f>VLOOKUP(B1421,home!$B$2:$E$405,4,FALSE)</f>
        <v>1.1399999999999999</v>
      </c>
      <c r="K1421" s="12">
        <f t="shared" si="1736"/>
        <v>2.2997333333333314</v>
      </c>
      <c r="L1421" s="12">
        <f t="shared" si="1737"/>
        <v>0.93215652173913388</v>
      </c>
      <c r="M1421" s="13">
        <f t="shared" si="1738"/>
        <v>3.948281144501594E-2</v>
      </c>
      <c r="N1421" s="13">
        <f t="shared" si="1739"/>
        <v>9.0799937573817935E-2</v>
      </c>
      <c r="O1421" s="13">
        <f t="shared" si="1740"/>
        <v>3.680416018506813E-2</v>
      </c>
      <c r="P1421" s="13">
        <f t="shared" si="1741"/>
        <v>8.4639753982940616E-2</v>
      </c>
      <c r="Q1421" s="13">
        <f t="shared" si="1742"/>
        <v>0.10440782155154736</v>
      </c>
      <c r="R1421" s="13">
        <f t="shared" si="1743"/>
        <v>1.7153618971821508E-2</v>
      </c>
      <c r="S1421" s="13">
        <f t="shared" si="1744"/>
        <v>4.536080190407156E-2</v>
      </c>
      <c r="T1421" s="13">
        <f t="shared" si="1745"/>
        <v>9.7324431779850576E-2</v>
      </c>
      <c r="U1421" s="13">
        <f t="shared" si="1746"/>
        <v>3.9448749336796957E-2</v>
      </c>
      <c r="V1421" s="13">
        <f t="shared" si="1747"/>
        <v>1.0804496587292581E-2</v>
      </c>
      <c r="W1421" s="13">
        <f t="shared" si="1748"/>
        <v>8.0036715827603883E-2</v>
      </c>
      <c r="X1421" s="13">
        <f t="shared" si="1749"/>
        <v>7.4606746637282728E-2</v>
      </c>
      <c r="Y1421" s="13">
        <f t="shared" si="1750"/>
        <v>3.4772582721841139E-2</v>
      </c>
      <c r="Z1421" s="13">
        <f t="shared" si="1751"/>
        <v>5.3299525986705192E-3</v>
      </c>
      <c r="AA1421" s="13">
        <f t="shared" si="1752"/>
        <v>1.2257469656249208E-2</v>
      </c>
      <c r="AB1421" s="13">
        <f t="shared" si="1753"/>
        <v>1.4094455775399077E-2</v>
      </c>
      <c r="AC1421" s="13">
        <f t="shared" si="1754"/>
        <v>1.4476076734231097E-3</v>
      </c>
      <c r="AD1421" s="13">
        <f t="shared" si="1755"/>
        <v>4.6015775819817042E-2</v>
      </c>
      <c r="AE1421" s="13">
        <f t="shared" si="1756"/>
        <v>4.2893905533328398E-2</v>
      </c>
      <c r="AF1421" s="13">
        <f t="shared" si="1757"/>
        <v>1.9991916892877191E-2</v>
      </c>
      <c r="AG1421" s="13">
        <f t="shared" si="1758"/>
        <v>6.211865237920746E-3</v>
      </c>
      <c r="AH1421" s="13">
        <f t="shared" si="1759"/>
        <v>1.2420875188527921E-3</v>
      </c>
      <c r="AI1421" s="13">
        <f t="shared" si="1760"/>
        <v>2.8564700700230588E-3</v>
      </c>
      <c r="AJ1421" s="13">
        <f t="shared" si="1761"/>
        <v>3.2845597178505124E-3</v>
      </c>
      <c r="AK1421" s="13">
        <f t="shared" si="1762"/>
        <v>2.5178704894882483E-3</v>
      </c>
      <c r="AL1421" s="13">
        <f t="shared" si="1763"/>
        <v>1.2413012433319583E-4</v>
      </c>
      <c r="AM1421" s="13">
        <f t="shared" si="1764"/>
        <v>2.1164802702405405E-2</v>
      </c>
      <c r="AN1421" s="13">
        <f t="shared" si="1765"/>
        <v>1.9728908870369245E-2</v>
      </c>
      <c r="AO1421" s="13">
        <f t="shared" si="1766"/>
        <v>9.1952155351558672E-3</v>
      </c>
      <c r="AP1421" s="13">
        <f t="shared" si="1767"/>
        <v>2.8571267099641814E-3</v>
      </c>
      <c r="AQ1421" s="13">
        <f t="shared" si="1768"/>
        <v>6.6582232403204647E-4</v>
      </c>
      <c r="AR1421" s="13">
        <f t="shared" si="1769"/>
        <v>2.3156399625388199E-4</v>
      </c>
      <c r="AS1421" s="13">
        <f t="shared" si="1770"/>
        <v>5.3253544098492717E-4</v>
      </c>
      <c r="AT1421" s="13">
        <f t="shared" si="1771"/>
        <v>6.1234475240720112E-4</v>
      </c>
      <c r="AU1421" s="13">
        <f t="shared" si="1772"/>
        <v>4.6940987953419537E-4</v>
      </c>
      <c r="AV1421" s="13">
        <f t="shared" si="1773"/>
        <v>2.6987938674019331E-4</v>
      </c>
      <c r="AW1421" s="13">
        <f t="shared" si="1774"/>
        <v>7.3916434919652322E-6</v>
      </c>
      <c r="AX1421" s="13">
        <f t="shared" si="1775"/>
        <v>8.1122337113575197E-3</v>
      </c>
      <c r="AY1421" s="13">
        <f t="shared" si="1776"/>
        <v>7.5618715599139715E-3</v>
      </c>
      <c r="AZ1421" s="13">
        <f t="shared" si="1777"/>
        <v>3.5244239455637424E-3</v>
      </c>
      <c r="BA1421" s="13">
        <f t="shared" si="1778"/>
        <v>1.0951049220769378E-3</v>
      </c>
      <c r="BB1421" s="13">
        <f t="shared" si="1779"/>
        <v>2.5520229877566084E-4</v>
      </c>
      <c r="BC1421" s="13">
        <f t="shared" si="1780"/>
        <v>4.7577697433310264E-5</v>
      </c>
      <c r="BD1421" s="13">
        <f t="shared" si="1781"/>
        <v>3.5975648218005396E-5</v>
      </c>
      <c r="BE1421" s="13">
        <f t="shared" si="1782"/>
        <v>8.2734397395220881E-5</v>
      </c>
      <c r="BF1421" s="13">
        <f t="shared" si="1783"/>
        <v>9.5133525751517922E-5</v>
      </c>
      <c r="BG1421" s="13">
        <f t="shared" si="1784"/>
        <v>7.2927246762763531E-5</v>
      </c>
      <c r="BH1421" s="13">
        <f t="shared" si="1785"/>
        <v>4.1928305072138167E-5</v>
      </c>
      <c r="BI1421" s="13">
        <f t="shared" si="1786"/>
        <v>1.9284784156913001E-5</v>
      </c>
      <c r="BJ1421" s="14">
        <f t="shared" si="1787"/>
        <v>0.67126998985293485</v>
      </c>
      <c r="BK1421" s="14">
        <f t="shared" si="1788"/>
        <v>0.18942147327699096</v>
      </c>
      <c r="BL1421" s="14">
        <f t="shared" si="1789"/>
        <v>0.13212315908482647</v>
      </c>
      <c r="BM1421" s="14">
        <f t="shared" si="1790"/>
        <v>0.6173019911867893</v>
      </c>
      <c r="BN1421" s="14">
        <f t="shared" si="1791"/>
        <v>0.37328810371021148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1.6231884057971</v>
      </c>
      <c r="F1422" s="10">
        <f>VLOOKUP(B1422,home!$B$2:$E$405,3,FALSE)</f>
        <v>2.0499999999999998</v>
      </c>
      <c r="G1422" s="10">
        <f>VLOOKUP(C1422,away!$B$2:$E$405,4,FALSE)</f>
        <v>1.23</v>
      </c>
      <c r="H1422" s="10">
        <f>VLOOKUP(A1422,away!$A$2:$E$405,3,FALSE)</f>
        <v>1.3188405797101499</v>
      </c>
      <c r="I1422" s="10">
        <f>VLOOKUP(C1422,away!$B$2:$E$405,3,FALSE)</f>
        <v>1.03</v>
      </c>
      <c r="J1422" s="10">
        <f>VLOOKUP(B1422,home!$B$2:$E$405,4,FALSE)</f>
        <v>0.76</v>
      </c>
      <c r="K1422" s="12">
        <f t="shared" si="1736"/>
        <v>4.0928695652173879</v>
      </c>
      <c r="L1422" s="12">
        <f t="shared" si="1737"/>
        <v>1.0323884057971053</v>
      </c>
      <c r="M1422" s="13">
        <f t="shared" si="1738"/>
        <v>5.9446836025887776E-3</v>
      </c>
      <c r="N1422" s="13">
        <f t="shared" si="1739"/>
        <v>2.4330814591882462E-2</v>
      </c>
      <c r="O1422" s="13">
        <f t="shared" si="1740"/>
        <v>6.1372224274448195E-3</v>
      </c>
      <c r="P1422" s="13">
        <f t="shared" si="1741"/>
        <v>2.5118850888258482E-2</v>
      </c>
      <c r="Q1422" s="13">
        <f t="shared" si="1742"/>
        <v>4.9791425270031421E-2</v>
      </c>
      <c r="R1422" s="13">
        <f t="shared" si="1743"/>
        <v>3.167998638945999E-3</v>
      </c>
      <c r="S1422" s="13">
        <f t="shared" si="1744"/>
        <v>2.653449334426294E-2</v>
      </c>
      <c r="T1422" s="13">
        <f t="shared" si="1745"/>
        <v>5.1404090156893435E-2</v>
      </c>
      <c r="U1422" s="13">
        <f t="shared" si="1746"/>
        <v>1.2966205211992186E-2</v>
      </c>
      <c r="V1422" s="13">
        <f t="shared" si="1747"/>
        <v>1.245774144630068E-2</v>
      </c>
      <c r="W1422" s="13">
        <f t="shared" si="1748"/>
        <v>6.7929936365502527E-2</v>
      </c>
      <c r="X1422" s="13">
        <f t="shared" si="1749"/>
        <v>7.0130078710279958E-2</v>
      </c>
      <c r="Y1422" s="13">
        <f t="shared" si="1750"/>
        <v>3.6200740079065714E-2</v>
      </c>
      <c r="Z1422" s="13">
        <f t="shared" si="1751"/>
        <v>1.0902016881429533E-3</v>
      </c>
      <c r="AA1422" s="13">
        <f t="shared" si="1752"/>
        <v>4.4620533093489116E-3</v>
      </c>
      <c r="AB1422" s="13">
        <f t="shared" si="1753"/>
        <v>9.1313010941058426E-3</v>
      </c>
      <c r="AC1422" s="13">
        <f t="shared" si="1754"/>
        <v>3.2899579976997527E-3</v>
      </c>
      <c r="AD1422" s="13">
        <f t="shared" si="1755"/>
        <v>6.9507092279379804E-2</v>
      </c>
      <c r="AE1422" s="13">
        <f t="shared" si="1756"/>
        <v>7.1758316189901195E-2</v>
      </c>
      <c r="AF1422" s="13">
        <f t="shared" si="1757"/>
        <v>3.7041226826988349E-2</v>
      </c>
      <c r="AG1422" s="13">
        <f t="shared" si="1758"/>
        <v>1.2746977704227827E-2</v>
      </c>
      <c r="AH1422" s="13">
        <f t="shared" si="1759"/>
        <v>2.8137789570480414E-4</v>
      </c>
      <c r="AI1422" s="13">
        <f t="shared" si="1760"/>
        <v>1.1516430256551051E-3</v>
      </c>
      <c r="AJ1422" s="13">
        <f t="shared" si="1761"/>
        <v>2.3567623448493232E-3</v>
      </c>
      <c r="AK1422" s="13">
        <f t="shared" si="1762"/>
        <v>3.2153069578947208E-3</v>
      </c>
      <c r="AL1422" s="13">
        <f t="shared" si="1763"/>
        <v>5.5605963174804236E-4</v>
      </c>
      <c r="AM1422" s="13">
        <f t="shared" si="1764"/>
        <v>5.6896692511406E-2</v>
      </c>
      <c r="AN1422" s="13">
        <f t="shared" si="1765"/>
        <v>5.873948567697853E-2</v>
      </c>
      <c r="AO1422" s="13">
        <f t="shared" si="1766"/>
        <v>3.0320981987698881E-2</v>
      </c>
      <c r="AP1422" s="13">
        <f t="shared" si="1767"/>
        <v>1.0434343418827733E-2</v>
      </c>
      <c r="AQ1422" s="13">
        <f t="shared" si="1768"/>
        <v>2.6930737919257704E-3</v>
      </c>
      <c r="AR1422" s="13">
        <f t="shared" si="1769"/>
        <v>5.8098255434645398E-5</v>
      </c>
      <c r="AS1422" s="13">
        <f t="shared" si="1770"/>
        <v>2.3778858146068584E-4</v>
      </c>
      <c r="AT1422" s="13">
        <f t="shared" si="1771"/>
        <v>4.8661882400832828E-4</v>
      </c>
      <c r="AU1422" s="13">
        <f t="shared" si="1772"/>
        <v>6.638891248818544E-4</v>
      </c>
      <c r="AV1422" s="13">
        <f t="shared" si="1773"/>
        <v>6.7930289847693706E-4</v>
      </c>
      <c r="AW1422" s="13">
        <f t="shared" si="1774"/>
        <v>6.5266434817192622E-5</v>
      </c>
      <c r="AX1422" s="13">
        <f t="shared" si="1775"/>
        <v>3.8811790190244277E-2</v>
      </c>
      <c r="AY1422" s="13">
        <f t="shared" si="1776"/>
        <v>4.0068842200638013E-2</v>
      </c>
      <c r="AZ1422" s="13">
        <f t="shared" si="1777"/>
        <v>2.0683304060826226E-2</v>
      </c>
      <c r="BA1422" s="13">
        <f t="shared" si="1778"/>
        <v>7.117734435324396E-3</v>
      </c>
      <c r="BB1422" s="13">
        <f t="shared" si="1779"/>
        <v>1.8370666266429279E-3</v>
      </c>
      <c r="BC1422" s="13">
        <f t="shared" si="1780"/>
        <v>3.7931325720459182E-4</v>
      </c>
      <c r="BD1422" s="13">
        <f t="shared" si="1781"/>
        <v>9.9966608846277585E-6</v>
      </c>
      <c r="BE1422" s="13">
        <f t="shared" si="1782"/>
        <v>4.0915029088492076E-5</v>
      </c>
      <c r="BF1422" s="13">
        <f t="shared" si="1783"/>
        <v>8.3729938658136662E-5</v>
      </c>
      <c r="BG1422" s="13">
        <f t="shared" si="1784"/>
        <v>1.1423190587713547E-4</v>
      </c>
      <c r="BH1422" s="13">
        <f t="shared" si="1785"/>
        <v>1.1688407273532628E-4</v>
      </c>
      <c r="BI1422" s="13">
        <f t="shared" si="1786"/>
        <v>9.5678252791414457E-5</v>
      </c>
      <c r="BJ1422" s="14">
        <f t="shared" si="1787"/>
        <v>0.75882332633187</v>
      </c>
      <c r="BK1422" s="14">
        <f t="shared" si="1788"/>
        <v>0.11397062911149669</v>
      </c>
      <c r="BL1422" s="14">
        <f t="shared" si="1789"/>
        <v>4.5457004450239299E-2</v>
      </c>
      <c r="BM1422" s="14">
        <f t="shared" si="1790"/>
        <v>0.76484659039677638</v>
      </c>
      <c r="BN1422" s="14">
        <f t="shared" si="1791"/>
        <v>0.11449099541915196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1.1111111111111101</v>
      </c>
      <c r="F1423" s="10">
        <f>VLOOKUP(B1423,home!$B$2:$E$405,3,FALSE)</f>
        <v>0.68</v>
      </c>
      <c r="G1423" s="10">
        <f>VLOOKUP(C1423,away!$B$2:$E$405,4,FALSE)</f>
        <v>0.68</v>
      </c>
      <c r="H1423" s="10">
        <f>VLOOKUP(A1423,away!$A$2:$E$405,3,FALSE)</f>
        <v>1.05555555555556</v>
      </c>
      <c r="I1423" s="10">
        <f>VLOOKUP(C1423,away!$B$2:$E$405,3,FALSE)</f>
        <v>1.1299999999999999</v>
      </c>
      <c r="J1423" s="10">
        <f>VLOOKUP(B1423,home!$B$2:$E$405,4,FALSE)</f>
        <v>0.71</v>
      </c>
      <c r="K1423" s="12">
        <f t="shared" si="1736"/>
        <v>0.51377777777777733</v>
      </c>
      <c r="L1423" s="12">
        <f t="shared" si="1737"/>
        <v>0.8468722222222258</v>
      </c>
      <c r="M1423" s="13">
        <f t="shared" si="1738"/>
        <v>0.2564940016563787</v>
      </c>
      <c r="N1423" s="13">
        <f t="shared" si="1739"/>
        <v>0.13178091818434381</v>
      </c>
      <c r="O1423" s="13">
        <f t="shared" si="1740"/>
        <v>0.21721764516940872</v>
      </c>
      <c r="P1423" s="13">
        <f t="shared" si="1741"/>
        <v>0.11160159902926058</v>
      </c>
      <c r="Q1423" s="13">
        <f t="shared" si="1742"/>
        <v>3.3853053649133616E-2</v>
      </c>
      <c r="R1423" s="13">
        <f t="shared" si="1743"/>
        <v>9.1977794935248033E-2</v>
      </c>
      <c r="S1423" s="13">
        <f t="shared" si="1744"/>
        <v>1.2139579118280435E-2</v>
      </c>
      <c r="T1423" s="13">
        <f t="shared" si="1745"/>
        <v>2.8669210772850021E-2</v>
      </c>
      <c r="U1423" s="13">
        <f t="shared" si="1746"/>
        <v>4.7256147086731842E-2</v>
      </c>
      <c r="V1423" s="13">
        <f t="shared" si="1747"/>
        <v>5.8688677681581318E-4</v>
      </c>
      <c r="W1423" s="13">
        <f t="shared" si="1748"/>
        <v>5.7976488916145815E-3</v>
      </c>
      <c r="X1423" s="13">
        <f t="shared" si="1749"/>
        <v>4.9098678005058656E-3</v>
      </c>
      <c r="Y1423" s="13">
        <f t="shared" si="1750"/>
        <v>2.0790153275158769E-3</v>
      </c>
      <c r="Z1423" s="13">
        <f t="shared" si="1751"/>
        <v>2.5964479863971233E-2</v>
      </c>
      <c r="AA1423" s="13">
        <f t="shared" si="1752"/>
        <v>1.3339972765666988E-2</v>
      </c>
      <c r="AB1423" s="13">
        <f t="shared" si="1753"/>
        <v>3.4268907815802273E-3</v>
      </c>
      <c r="AC1423" s="13">
        <f t="shared" si="1754"/>
        <v>1.5959803718314518E-5</v>
      </c>
      <c r="AD1423" s="13">
        <f t="shared" si="1755"/>
        <v>7.4467579096738326E-4</v>
      </c>
      <c r="AE1423" s="13">
        <f t="shared" si="1756"/>
        <v>6.306452419316417E-4</v>
      </c>
      <c r="AF1423" s="13">
        <f t="shared" si="1757"/>
        <v>2.6703796873426124E-4</v>
      </c>
      <c r="AG1423" s="13">
        <f t="shared" si="1758"/>
        <v>7.538234599989771E-5</v>
      </c>
      <c r="AH1423" s="13">
        <f t="shared" si="1759"/>
        <v>5.4971491903113871E-3</v>
      </c>
      <c r="AI1423" s="13">
        <f t="shared" si="1760"/>
        <v>2.8243130951110923E-3</v>
      </c>
      <c r="AJ1423" s="13">
        <f t="shared" si="1761"/>
        <v>7.2553465287742661E-4</v>
      </c>
      <c r="AK1423" s="13">
        <f t="shared" si="1762"/>
        <v>1.2425452721871174E-4</v>
      </c>
      <c r="AL1423" s="13">
        <f t="shared" si="1763"/>
        <v>2.7776705944854132E-7</v>
      </c>
      <c r="AM1423" s="13">
        <f t="shared" si="1764"/>
        <v>7.6519574609626201E-5</v>
      </c>
      <c r="AN1423" s="13">
        <f t="shared" si="1765"/>
        <v>6.4802302193153551E-5</v>
      </c>
      <c r="AO1423" s="13">
        <f t="shared" si="1766"/>
        <v>2.7439634831716081E-5</v>
      </c>
      <c r="AP1423" s="13">
        <f t="shared" si="1767"/>
        <v>7.7459548423005971E-6</v>
      </c>
      <c r="AQ1423" s="13">
        <f t="shared" si="1768"/>
        <v>1.6399584976330289E-6</v>
      </c>
      <c r="AR1423" s="13">
        <f t="shared" si="1769"/>
        <v>9.3107659013722313E-4</v>
      </c>
      <c r="AS1423" s="13">
        <f t="shared" si="1770"/>
        <v>4.7836646142161298E-4</v>
      </c>
      <c r="AT1423" s="13">
        <f t="shared" si="1771"/>
        <v>1.2288702875630757E-4</v>
      </c>
      <c r="AU1423" s="13">
        <f t="shared" si="1772"/>
        <v>2.1045541517376505E-5</v>
      </c>
      <c r="AV1423" s="13">
        <f t="shared" si="1773"/>
        <v>2.7031828882319129E-6</v>
      </c>
      <c r="AW1423" s="13">
        <f t="shared" si="1774"/>
        <v>3.3571553971726977E-9</v>
      </c>
      <c r="AX1423" s="13">
        <f t="shared" si="1775"/>
        <v>6.5523428332390926E-6</v>
      </c>
      <c r="AY1423" s="13">
        <f t="shared" si="1776"/>
        <v>5.5489971359470659E-6</v>
      </c>
      <c r="AZ1423" s="13">
        <f t="shared" si="1777"/>
        <v>2.3496457678121289E-6</v>
      </c>
      <c r="BA1423" s="13">
        <f t="shared" si="1778"/>
        <v>6.6328324427403534E-7</v>
      </c>
      <c r="BB1423" s="13">
        <f t="shared" si="1779"/>
        <v>1.4042903876027988E-7</v>
      </c>
      <c r="BC1423" s="13">
        <f t="shared" si="1780"/>
        <v>2.3785090423889873E-8</v>
      </c>
      <c r="BD1423" s="13">
        <f t="shared" si="1781"/>
        <v>1.3141715015810036E-4</v>
      </c>
      <c r="BE1423" s="13">
        <f t="shared" si="1782"/>
        <v>6.7519211370117293E-5</v>
      </c>
      <c r="BF1423" s="13">
        <f t="shared" si="1783"/>
        <v>1.7344935187523448E-5</v>
      </c>
      <c r="BG1423" s="13">
        <f t="shared" si="1784"/>
        <v>2.9704807521151239E-6</v>
      </c>
      <c r="BH1423" s="13">
        <f t="shared" si="1785"/>
        <v>3.815417499383422E-7</v>
      </c>
      <c r="BI1423" s="13">
        <f t="shared" si="1786"/>
        <v>3.9205534482553192E-8</v>
      </c>
      <c r="BJ1423" s="14">
        <f t="shared" si="1787"/>
        <v>0.20900088188168184</v>
      </c>
      <c r="BK1423" s="14">
        <f t="shared" si="1788"/>
        <v>0.38084385314864927</v>
      </c>
      <c r="BL1423" s="14">
        <f t="shared" si="1789"/>
        <v>0.38416545353362747</v>
      </c>
      <c r="BM1423" s="14">
        <f t="shared" si="1790"/>
        <v>0.15704411016417572</v>
      </c>
      <c r="BN1423" s="14">
        <f t="shared" si="1791"/>
        <v>0.84292501262377351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1.62</v>
      </c>
      <c r="F1424" s="10">
        <f>VLOOKUP(B1424,home!$B$2:$E$405,3,FALSE)</f>
        <v>0.62</v>
      </c>
      <c r="G1424" s="10">
        <f>VLOOKUP(C1424,away!$B$2:$E$405,4,FALSE)</f>
        <v>0.31</v>
      </c>
      <c r="H1424" s="10">
        <f>VLOOKUP(A1424,away!$A$2:$E$405,3,FALSE)</f>
        <v>1.56</v>
      </c>
      <c r="I1424" s="10">
        <f>VLOOKUP(C1424,away!$B$2:$E$405,3,FALSE)</f>
        <v>0.62</v>
      </c>
      <c r="J1424" s="10">
        <f>VLOOKUP(B1424,home!$B$2:$E$405,4,FALSE)</f>
        <v>1.28</v>
      </c>
      <c r="K1424" s="12">
        <f t="shared" si="1736"/>
        <v>0.31136399999999997</v>
      </c>
      <c r="L1424" s="12">
        <f t="shared" si="1737"/>
        <v>1.238016</v>
      </c>
      <c r="M1424" s="13">
        <f t="shared" si="1738"/>
        <v>0.21237960837300826</v>
      </c>
      <c r="N1424" s="13">
        <f t="shared" si="1739"/>
        <v>6.6127364381453349E-2</v>
      </c>
      <c r="O1424" s="13">
        <f t="shared" si="1740"/>
        <v>0.26292935323951822</v>
      </c>
      <c r="P1424" s="13">
        <f t="shared" si="1741"/>
        <v>8.1866735142069352E-2</v>
      </c>
      <c r="Q1424" s="13">
        <f t="shared" si="1742"/>
        <v>1.0294840341633419E-2</v>
      </c>
      <c r="R1424" s="13">
        <f t="shared" si="1743"/>
        <v>0.1627553730900877</v>
      </c>
      <c r="S1424" s="13">
        <f t="shared" si="1744"/>
        <v>7.8893665617964324E-3</v>
      </c>
      <c r="T1424" s="13">
        <f t="shared" si="1745"/>
        <v>1.2745177060387637E-2</v>
      </c>
      <c r="U1424" s="13">
        <f t="shared" si="1746"/>
        <v>5.0676163986822072E-2</v>
      </c>
      <c r="V1424" s="13">
        <f t="shared" si="1747"/>
        <v>3.3790473770643298E-4</v>
      </c>
      <c r="W1424" s="13">
        <f t="shared" si="1748"/>
        <v>1.0684808893774492E-3</v>
      </c>
      <c r="X1424" s="13">
        <f t="shared" si="1749"/>
        <v>1.322796436743512E-3</v>
      </c>
      <c r="Y1424" s="13">
        <f t="shared" si="1750"/>
        <v>8.1882157671572797E-4</v>
      </c>
      <c r="Z1424" s="13">
        <f t="shared" si="1751"/>
        <v>6.7164585323832696E-2</v>
      </c>
      <c r="AA1424" s="13">
        <f t="shared" si="1752"/>
        <v>2.0912633944769842E-2</v>
      </c>
      <c r="AB1424" s="13">
        <f t="shared" si="1753"/>
        <v>3.2557206777896583E-3</v>
      </c>
      <c r="AC1424" s="13">
        <f t="shared" si="1754"/>
        <v>8.1408350232468455E-6</v>
      </c>
      <c r="AD1424" s="13">
        <f t="shared" si="1755"/>
        <v>8.3171620910030023E-5</v>
      </c>
      <c r="AE1424" s="13">
        <f t="shared" si="1756"/>
        <v>1.0296779743255172E-4</v>
      </c>
      <c r="AF1424" s="13">
        <f t="shared" si="1757"/>
        <v>6.3737890353128982E-5</v>
      </c>
      <c r="AG1424" s="13">
        <f t="shared" si="1758"/>
        <v>2.6302842687806454E-5</v>
      </c>
      <c r="AH1424" s="13">
        <f t="shared" si="1759"/>
        <v>2.0787707816067508E-2</v>
      </c>
      <c r="AI1424" s="13">
        <f t="shared" si="1760"/>
        <v>6.4725438564420439E-3</v>
      </c>
      <c r="AJ1424" s="13">
        <f t="shared" si="1761"/>
        <v>1.00765857265861E-3</v>
      </c>
      <c r="AK1424" s="13">
        <f t="shared" si="1762"/>
        <v>1.0458286793909181E-4</v>
      </c>
      <c r="AL1424" s="13">
        <f t="shared" si="1763"/>
        <v>1.2552308383823801E-7</v>
      </c>
      <c r="AM1424" s="13">
        <f t="shared" si="1764"/>
        <v>5.1793297146061195E-6</v>
      </c>
      <c r="AN1424" s="13">
        <f t="shared" si="1765"/>
        <v>6.4120930559578095E-6</v>
      </c>
      <c r="AO1424" s="13">
        <f t="shared" si="1766"/>
        <v>3.9691368983823325E-6</v>
      </c>
      <c r="AP1424" s="13">
        <f t="shared" si="1767"/>
        <v>1.6379516621292342E-6</v>
      </c>
      <c r="AQ1424" s="13">
        <f t="shared" si="1768"/>
        <v>5.0695259123564642E-7</v>
      </c>
      <c r="AR1424" s="13">
        <f t="shared" si="1769"/>
        <v>5.1471029759233263E-3</v>
      </c>
      <c r="AS1424" s="13">
        <f t="shared" si="1770"/>
        <v>1.6026225709953907E-3</v>
      </c>
      <c r="AT1424" s="13">
        <f t="shared" si="1771"/>
        <v>2.4949948709770438E-4</v>
      </c>
      <c r="AU1424" s="13">
        <f t="shared" si="1772"/>
        <v>2.5895052766896537E-5</v>
      </c>
      <c r="AV1424" s="13">
        <f t="shared" si="1773"/>
        <v>2.0156968024279935E-6</v>
      </c>
      <c r="AW1424" s="13">
        <f t="shared" si="1774"/>
        <v>1.3440510207071792E-9</v>
      </c>
      <c r="AX1424" s="13">
        <f t="shared" si="1775"/>
        <v>2.6877613620976968E-7</v>
      </c>
      <c r="AY1424" s="13">
        <f t="shared" si="1776"/>
        <v>3.3274915704587422E-7</v>
      </c>
      <c r="AZ1424" s="13">
        <f t="shared" si="1777"/>
        <v>2.0597439020465256E-7</v>
      </c>
      <c r="BA1424" s="13">
        <f t="shared" si="1778"/>
        <v>8.4999863554534391E-8</v>
      </c>
      <c r="BB1424" s="13">
        <f t="shared" si="1779"/>
        <v>2.6307797769582608E-8</v>
      </c>
      <c r="BC1424" s="13">
        <f t="shared" si="1780"/>
        <v>6.5138949127015163E-9</v>
      </c>
      <c r="BD1424" s="13">
        <f t="shared" si="1781"/>
        <v>1.0620326396401148E-3</v>
      </c>
      <c r="BE1424" s="13">
        <f t="shared" si="1782"/>
        <v>3.3067873080890471E-4</v>
      </c>
      <c r="BF1424" s="13">
        <f t="shared" si="1783"/>
        <v>5.1480726169791896E-5</v>
      </c>
      <c r="BG1424" s="13">
        <f t="shared" si="1784"/>
        <v>5.3430816077103604E-6</v>
      </c>
      <c r="BH1424" s="13">
        <f t="shared" si="1785"/>
        <v>4.159108154257822E-7</v>
      </c>
      <c r="BI1424" s="13">
        <f t="shared" si="1786"/>
        <v>2.5899931026846658E-8</v>
      </c>
      <c r="BJ1424" s="14">
        <f t="shared" si="1787"/>
        <v>9.2672291622856617E-2</v>
      </c>
      <c r="BK1424" s="14">
        <f t="shared" si="1788"/>
        <v>0.30248221392184466</v>
      </c>
      <c r="BL1424" s="14">
        <f t="shared" si="1789"/>
        <v>0.53737885082465353</v>
      </c>
      <c r="BM1424" s="14">
        <f t="shared" si="1790"/>
        <v>0.2033443357203111</v>
      </c>
      <c r="BN1424" s="14">
        <f t="shared" si="1791"/>
        <v>0.79635327456777028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1.62</v>
      </c>
      <c r="F1425" s="10">
        <f>VLOOKUP(B1425,home!$B$2:$E$405,3,FALSE)</f>
        <v>3.09</v>
      </c>
      <c r="G1425" s="10">
        <f>VLOOKUP(C1425,away!$B$2:$E$405,4,FALSE)</f>
        <v>0.31</v>
      </c>
      <c r="H1425" s="10">
        <f>VLOOKUP(A1425,away!$A$2:$E$405,3,FALSE)</f>
        <v>1.56</v>
      </c>
      <c r="I1425" s="10">
        <f>VLOOKUP(C1425,away!$B$2:$E$405,3,FALSE)</f>
        <v>0.93</v>
      </c>
      <c r="J1425" s="10">
        <f>VLOOKUP(B1425,home!$B$2:$E$405,4,FALSE)</f>
        <v>0.32</v>
      </c>
      <c r="K1425" s="12">
        <f t="shared" si="1736"/>
        <v>1.551798</v>
      </c>
      <c r="L1425" s="12">
        <f t="shared" si="1737"/>
        <v>0.46425600000000006</v>
      </c>
      <c r="M1425" s="13">
        <f t="shared" si="1738"/>
        <v>0.13317995768867552</v>
      </c>
      <c r="N1425" s="13">
        <f t="shared" si="1739"/>
        <v>0.2066683919813713</v>
      </c>
      <c r="O1425" s="13">
        <f t="shared" si="1740"/>
        <v>6.182959443671375E-2</v>
      </c>
      <c r="P1425" s="13">
        <f t="shared" si="1741"/>
        <v>9.5947040987703514E-2</v>
      </c>
      <c r="Q1425" s="13">
        <f t="shared" si="1742"/>
        <v>0.16035379866995403</v>
      </c>
      <c r="R1425" s="13">
        <f t="shared" si="1743"/>
        <v>1.4352380097405488E-2</v>
      </c>
      <c r="S1425" s="13">
        <f t="shared" si="1744"/>
        <v>1.72808184393177E-2</v>
      </c>
      <c r="T1425" s="13">
        <f t="shared" si="1745"/>
        <v>7.4445213155318185E-2</v>
      </c>
      <c r="U1425" s="13">
        <f t="shared" si="1746"/>
        <v>2.2271994730393641E-2</v>
      </c>
      <c r="V1425" s="13">
        <f t="shared" si="1747"/>
        <v>1.3832940563809309E-3</v>
      </c>
      <c r="W1425" s="13">
        <f t="shared" si="1748"/>
        <v>8.294556802281243E-2</v>
      </c>
      <c r="X1425" s="13">
        <f t="shared" si="1749"/>
        <v>3.8507977627998811E-2</v>
      </c>
      <c r="Y1425" s="13">
        <f t="shared" si="1750"/>
        <v>8.9387798308321071E-3</v>
      </c>
      <c r="Z1425" s="13">
        <f t="shared" si="1751"/>
        <v>2.2210595248336952E-3</v>
      </c>
      <c r="AA1425" s="13">
        <f t="shared" si="1752"/>
        <v>3.4466357285178784E-3</v>
      </c>
      <c r="AB1425" s="13">
        <f t="shared" si="1753"/>
        <v>2.6742412151212936E-3</v>
      </c>
      <c r="AC1425" s="13">
        <f t="shared" si="1754"/>
        <v>6.2285541040212324E-5</v>
      </c>
      <c r="AD1425" s="13">
        <f t="shared" si="1755"/>
        <v>3.2178691641666084E-2</v>
      </c>
      <c r="AE1425" s="13">
        <f t="shared" si="1756"/>
        <v>1.4939150666793331E-2</v>
      </c>
      <c r="AF1425" s="13">
        <f t="shared" si="1757"/>
        <v>3.4677951659814019E-3</v>
      </c>
      <c r="AG1425" s="13">
        <f t="shared" si="1758"/>
        <v>5.3664823752595412E-4</v>
      </c>
      <c r="AH1425" s="13">
        <f t="shared" si="1759"/>
        <v>2.5778505269029788E-4</v>
      </c>
      <c r="AI1425" s="13">
        <f t="shared" si="1760"/>
        <v>4.000303291946989E-4</v>
      </c>
      <c r="AJ1425" s="13">
        <f t="shared" si="1761"/>
        <v>3.1038313239183774E-4</v>
      </c>
      <c r="AK1425" s="13">
        <f t="shared" si="1762"/>
        <v>1.605506413597963E-4</v>
      </c>
      <c r="AL1425" s="13">
        <f t="shared" si="1763"/>
        <v>1.7948987108394894E-6</v>
      </c>
      <c r="AM1425" s="13">
        <f t="shared" si="1764"/>
        <v>9.9869658664308164E-3</v>
      </c>
      <c r="AN1425" s="13">
        <f t="shared" si="1765"/>
        <v>4.6365088252857053E-3</v>
      </c>
      <c r="AO1425" s="13">
        <f t="shared" si="1766"/>
        <v>1.0762635205959202E-3</v>
      </c>
      <c r="AP1425" s="13">
        <f t="shared" si="1767"/>
        <v>1.6655393233925992E-4</v>
      </c>
      <c r="AQ1425" s="13">
        <f t="shared" si="1768"/>
        <v>1.9330915603023856E-5</v>
      </c>
      <c r="AR1425" s="13">
        <f t="shared" si="1769"/>
        <v>2.3935651484357398E-5</v>
      </c>
      <c r="AS1425" s="13">
        <f t="shared" si="1770"/>
        <v>3.7143296102122842E-5</v>
      </c>
      <c r="AT1425" s="13">
        <f t="shared" si="1771"/>
        <v>2.8819446302341014E-5</v>
      </c>
      <c r="AU1425" s="13">
        <f t="shared" si="1772"/>
        <v>1.4907319711026724E-5</v>
      </c>
      <c r="AV1425" s="13">
        <f t="shared" si="1773"/>
        <v>5.7832872282329646E-6</v>
      </c>
      <c r="AW1425" s="13">
        <f t="shared" si="1774"/>
        <v>3.5919489681995869E-8</v>
      </c>
      <c r="AX1425" s="13">
        <f t="shared" si="1775"/>
        <v>2.5829589429326055E-3</v>
      </c>
      <c r="AY1425" s="13">
        <f t="shared" si="1776"/>
        <v>1.1991541870101199E-3</v>
      </c>
      <c r="AZ1425" s="13">
        <f t="shared" si="1777"/>
        <v>2.783572631222851E-4</v>
      </c>
      <c r="BA1425" s="13">
        <f t="shared" si="1778"/>
        <v>4.3076343182699881E-5</v>
      </c>
      <c r="BB1425" s="13">
        <f t="shared" si="1779"/>
        <v>4.9996126951568777E-6</v>
      </c>
      <c r="BC1425" s="13">
        <f t="shared" si="1780"/>
        <v>4.6422003828055043E-7</v>
      </c>
      <c r="BD1425" s="13">
        <f t="shared" si="1781"/>
        <v>1.8520449692536379E-6</v>
      </c>
      <c r="BE1425" s="13">
        <f t="shared" si="1782"/>
        <v>2.8739996791978569E-6</v>
      </c>
      <c r="BF1425" s="13">
        <f t="shared" si="1783"/>
        <v>2.2299334770899382E-6</v>
      </c>
      <c r="BG1425" s="13">
        <f t="shared" si="1784"/>
        <v>1.1534687699604038E-6</v>
      </c>
      <c r="BH1425" s="13">
        <f t="shared" si="1785"/>
        <v>4.4748763257175384E-7</v>
      </c>
      <c r="BI1425" s="13">
        <f t="shared" si="1786"/>
        <v>1.3888208264991633E-7</v>
      </c>
      <c r="BJ1425" s="14">
        <f t="shared" si="1787"/>
        <v>0.64297664862948933</v>
      </c>
      <c r="BK1425" s="14">
        <f t="shared" si="1788"/>
        <v>0.24905434579883881</v>
      </c>
      <c r="BL1425" s="14">
        <f t="shared" si="1789"/>
        <v>0.10582288018122746</v>
      </c>
      <c r="BM1425" s="14">
        <f t="shared" si="1790"/>
        <v>0.32654465200504551</v>
      </c>
      <c r="BN1425" s="14">
        <f t="shared" si="1791"/>
        <v>0.67233116386182368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1.62</v>
      </c>
      <c r="F1426" s="10">
        <f>VLOOKUP(B1426,home!$B$2:$E$405,3,FALSE)</f>
        <v>0.62</v>
      </c>
      <c r="G1426" s="10">
        <f>VLOOKUP(C1426,away!$B$2:$E$405,4,FALSE)</f>
        <v>0.93</v>
      </c>
      <c r="H1426" s="10">
        <f>VLOOKUP(A1426,away!$A$2:$E$405,3,FALSE)</f>
        <v>1.56</v>
      </c>
      <c r="I1426" s="10">
        <f>VLOOKUP(C1426,away!$B$2:$E$405,3,FALSE)</f>
        <v>0.62</v>
      </c>
      <c r="J1426" s="10">
        <f>VLOOKUP(B1426,home!$B$2:$E$405,4,FALSE)</f>
        <v>1.28</v>
      </c>
      <c r="K1426" s="12">
        <f t="shared" si="1736"/>
        <v>0.93409200000000003</v>
      </c>
      <c r="L1426" s="12">
        <f t="shared" si="1737"/>
        <v>1.238016</v>
      </c>
      <c r="M1426" s="13">
        <f t="shared" si="1738"/>
        <v>0.11393718399971034</v>
      </c>
      <c r="N1426" s="13">
        <f t="shared" si="1739"/>
        <v>0.10642781207665743</v>
      </c>
      <c r="O1426" s="13">
        <f t="shared" si="1740"/>
        <v>0.14105605678658539</v>
      </c>
      <c r="P1426" s="13">
        <f t="shared" si="1741"/>
        <v>0.13175933419589511</v>
      </c>
      <c r="Q1426" s="13">
        <f t="shared" si="1742"/>
        <v>4.9706683919154539E-2</v>
      </c>
      <c r="R1426" s="13">
        <f t="shared" si="1743"/>
        <v>8.7314827599350664E-2</v>
      </c>
      <c r="S1426" s="13">
        <f t="shared" si="1744"/>
        <v>3.8092310030651874E-2</v>
      </c>
      <c r="T1426" s="13">
        <f t="shared" si="1745"/>
        <v>6.1537669998856022E-2</v>
      </c>
      <c r="U1426" s="13">
        <f t="shared" si="1746"/>
        <v>8.1560081941932663E-2</v>
      </c>
      <c r="V1426" s="13">
        <f t="shared" si="1747"/>
        <v>4.894526802139863E-3</v>
      </c>
      <c r="W1426" s="13">
        <f t="shared" si="1748"/>
        <v>1.5476871931803637E-2</v>
      </c>
      <c r="X1426" s="13">
        <f t="shared" si="1749"/>
        <v>1.9160615081523811E-2</v>
      </c>
      <c r="Y1426" s="13">
        <f t="shared" si="1750"/>
        <v>1.1860574020383895E-2</v>
      </c>
      <c r="Z1426" s="13">
        <f t="shared" si="1751"/>
        <v>3.6032384535079245E-2</v>
      </c>
      <c r="AA1426" s="13">
        <f t="shared" si="1752"/>
        <v>3.365756213514124E-2</v>
      </c>
      <c r="AB1426" s="13">
        <f t="shared" si="1753"/>
        <v>1.5719629764969174E-2</v>
      </c>
      <c r="AC1426" s="13">
        <f t="shared" si="1754"/>
        <v>3.5375830019611468E-4</v>
      </c>
      <c r="AD1426" s="13">
        <f t="shared" si="1755"/>
        <v>3.61420556413058E-3</v>
      </c>
      <c r="AE1426" s="13">
        <f t="shared" si="1756"/>
        <v>4.4744443156826842E-3</v>
      </c>
      <c r="AF1426" s="13">
        <f t="shared" si="1757"/>
        <v>2.7697168269621075E-3</v>
      </c>
      <c r="AG1426" s="13">
        <f t="shared" si="1758"/>
        <v>1.142984582416107E-3</v>
      </c>
      <c r="AH1426" s="13">
        <f t="shared" si="1759"/>
        <v>1.1152167143145163E-2</v>
      </c>
      <c r="AI1426" s="13">
        <f t="shared" si="1760"/>
        <v>1.0417150111074752E-2</v>
      </c>
      <c r="AJ1426" s="13">
        <f t="shared" si="1761"/>
        <v>4.8652882907770176E-3</v>
      </c>
      <c r="AK1426" s="13">
        <f t="shared" si="1762"/>
        <v>1.5148756233694959E-3</v>
      </c>
      <c r="AL1426" s="13">
        <f t="shared" si="1763"/>
        <v>1.6363738847619824E-5</v>
      </c>
      <c r="AM1426" s="13">
        <f t="shared" si="1764"/>
        <v>6.752001007619727E-4</v>
      </c>
      <c r="AN1426" s="13">
        <f t="shared" si="1765"/>
        <v>8.359085279449343E-4</v>
      </c>
      <c r="AO1426" s="13">
        <f t="shared" si="1766"/>
        <v>5.1743406606613801E-4</v>
      </c>
      <c r="AP1426" s="13">
        <f t="shared" si="1767"/>
        <v>2.1353055091164535E-4</v>
      </c>
      <c r="AQ1426" s="13">
        <f t="shared" si="1768"/>
        <v>6.6088559629357864E-5</v>
      </c>
      <c r="AR1426" s="13">
        <f t="shared" si="1769"/>
        <v>2.7613122715776008E-3</v>
      </c>
      <c r="AS1426" s="13">
        <f t="shared" si="1770"/>
        <v>2.5793197023824643E-3</v>
      </c>
      <c r="AT1426" s="13">
        <f t="shared" si="1771"/>
        <v>1.2046609497189202E-3</v>
      </c>
      <c r="AU1426" s="13">
        <f t="shared" si="1772"/>
        <v>3.7508805194828198E-4</v>
      </c>
      <c r="AV1426" s="13">
        <f t="shared" si="1773"/>
        <v>8.7591687155118636E-5</v>
      </c>
      <c r="AW1426" s="13">
        <f t="shared" si="1774"/>
        <v>5.2564912910534857E-7</v>
      </c>
      <c r="AX1426" s="13">
        <f t="shared" si="1775"/>
        <v>1.0511650208682539E-4</v>
      </c>
      <c r="AY1426" s="13">
        <f t="shared" si="1776"/>
        <v>1.3013591144752322E-4</v>
      </c>
      <c r="AZ1426" s="13">
        <f t="shared" si="1777"/>
        <v>8.0555170273308464E-5</v>
      </c>
      <c r="BA1426" s="13">
        <f t="shared" si="1778"/>
        <v>3.3242863227026756E-5</v>
      </c>
      <c r="BB1426" s="13">
        <f t="shared" si="1779"/>
        <v>1.0288799140217688E-5</v>
      </c>
      <c r="BC1426" s="13">
        <f t="shared" si="1780"/>
        <v>2.5475395912751484E-6</v>
      </c>
      <c r="BD1426" s="13">
        <f t="shared" si="1781"/>
        <v>5.6975812886823549E-4</v>
      </c>
      <c r="BE1426" s="13">
        <f t="shared" si="1782"/>
        <v>5.3220651011078783E-4</v>
      </c>
      <c r="BF1426" s="13">
        <f t="shared" si="1783"/>
        <v>2.4856492172120294E-4</v>
      </c>
      <c r="BG1426" s="13">
        <f t="shared" si="1784"/>
        <v>7.7394168286800657E-5</v>
      </c>
      <c r="BH1426" s="13">
        <f t="shared" si="1785"/>
        <v>1.8073318360838547E-5</v>
      </c>
      <c r="BI1426" s="13">
        <f t="shared" si="1786"/>
        <v>3.3764284188624815E-6</v>
      </c>
      <c r="BJ1426" s="14">
        <f t="shared" si="1787"/>
        <v>0.27884162690865111</v>
      </c>
      <c r="BK1426" s="14">
        <f t="shared" si="1788"/>
        <v>0.28918361297888845</v>
      </c>
      <c r="BL1426" s="14">
        <f t="shared" si="1789"/>
        <v>0.39571498553489465</v>
      </c>
      <c r="BM1426" s="14">
        <f t="shared" si="1790"/>
        <v>0.36944110111784156</v>
      </c>
      <c r="BN1426" s="14">
        <f t="shared" si="1791"/>
        <v>0.63020189857735343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1.62</v>
      </c>
      <c r="F1427" s="10">
        <f>VLOOKUP(B1427,home!$B$2:$E$405,3,FALSE)</f>
        <v>0.33</v>
      </c>
      <c r="G1427" s="10">
        <f>VLOOKUP(C1427,away!$B$2:$E$405,4,FALSE)</f>
        <v>0.66</v>
      </c>
      <c r="H1427" s="10">
        <f>VLOOKUP(A1427,away!$A$2:$E$405,3,FALSE)</f>
        <v>1.38</v>
      </c>
      <c r="I1427" s="10">
        <f>VLOOKUP(C1427,away!$B$2:$E$405,3,FALSE)</f>
        <v>1.54</v>
      </c>
      <c r="J1427" s="10">
        <f>VLOOKUP(B1427,home!$B$2:$E$405,4,FALSE)</f>
        <v>0.72</v>
      </c>
      <c r="K1427" s="12">
        <f t="shared" si="1736"/>
        <v>0.35283600000000004</v>
      </c>
      <c r="L1427" s="12">
        <f t="shared" si="1737"/>
        <v>1.5301439999999999</v>
      </c>
      <c r="M1427" s="13">
        <f t="shared" si="1738"/>
        <v>0.15213606409980329</v>
      </c>
      <c r="N1427" s="13">
        <f t="shared" si="1739"/>
        <v>5.367908031271821E-2</v>
      </c>
      <c r="O1427" s="13">
        <f t="shared" si="1740"/>
        <v>0.23279008566592943</v>
      </c>
      <c r="P1427" s="13">
        <f t="shared" si="1741"/>
        <v>8.2136722666023884E-2</v>
      </c>
      <c r="Q1427" s="13">
        <f t="shared" si="1742"/>
        <v>9.4699559906091194E-3</v>
      </c>
      <c r="R1427" s="13">
        <f t="shared" si="1743"/>
        <v>0.178101176420604</v>
      </c>
      <c r="S1427" s="13">
        <f t="shared" si="1744"/>
        <v>1.10861965080968E-2</v>
      </c>
      <c r="T1427" s="13">
        <f t="shared" si="1745"/>
        <v>1.44903963392946E-2</v>
      </c>
      <c r="U1427" s="13">
        <f t="shared" si="1746"/>
        <v>6.2840506683540243E-2</v>
      </c>
      <c r="V1427" s="13">
        <f t="shared" si="1747"/>
        <v>6.6503615503994131E-4</v>
      </c>
      <c r="W1427" s="13">
        <f t="shared" si="1748"/>
        <v>1.1137804639675202E-3</v>
      </c>
      <c r="X1427" s="13">
        <f t="shared" si="1749"/>
        <v>1.7042444942571172E-3</v>
      </c>
      <c r="Y1427" s="13">
        <f t="shared" si="1750"/>
        <v>1.3038697437102813E-3</v>
      </c>
      <c r="Z1427" s="13">
        <f t="shared" si="1751"/>
        <v>9.0840148830976186E-2</v>
      </c>
      <c r="AA1427" s="13">
        <f t="shared" si="1752"/>
        <v>3.2051674752926321E-2</v>
      </c>
      <c r="AB1427" s="13">
        <f t="shared" si="1753"/>
        <v>5.6544923565617546E-3</v>
      </c>
      <c r="AC1427" s="13">
        <f t="shared" si="1754"/>
        <v>2.2440393469739916E-5</v>
      </c>
      <c r="AD1427" s="13">
        <f t="shared" si="1755"/>
        <v>9.8245460946110971E-5</v>
      </c>
      <c r="AE1427" s="13">
        <f t="shared" si="1756"/>
        <v>1.5032970259392604E-4</v>
      </c>
      <c r="AF1427" s="13">
        <f t="shared" si="1757"/>
        <v>1.1501304622294019E-4</v>
      </c>
      <c r="AG1427" s="13">
        <f t="shared" si="1758"/>
        <v>5.8662174199918178E-5</v>
      </c>
      <c r="AH1427" s="13">
        <f t="shared" si="1759"/>
        <v>3.4749627173206329E-2</v>
      </c>
      <c r="AI1427" s="13">
        <f t="shared" si="1760"/>
        <v>1.226091945328543E-2</v>
      </c>
      <c r="AJ1427" s="13">
        <f t="shared" si="1761"/>
        <v>2.1630468881097091E-3</v>
      </c>
      <c r="AK1427" s="13">
        <f t="shared" si="1762"/>
        <v>2.5440027060435913E-4</v>
      </c>
      <c r="AL1427" s="13">
        <f t="shared" si="1763"/>
        <v>4.8461366102683706E-7</v>
      </c>
      <c r="AM1427" s="13">
        <f t="shared" si="1764"/>
        <v>6.9329070916764047E-6</v>
      </c>
      <c r="AN1427" s="13">
        <f t="shared" si="1765"/>
        <v>1.06083461888861E-5</v>
      </c>
      <c r="AO1427" s="13">
        <f t="shared" si="1766"/>
        <v>8.1161486354234678E-6</v>
      </c>
      <c r="AP1427" s="13">
        <f t="shared" si="1767"/>
        <v>4.1396253792004673E-6</v>
      </c>
      <c r="AQ1427" s="13">
        <f t="shared" si="1768"/>
        <v>1.5835557340578311E-6</v>
      </c>
      <c r="AR1427" s="13">
        <f t="shared" si="1769"/>
        <v>1.0634386704263721E-2</v>
      </c>
      <c r="AS1427" s="13">
        <f t="shared" si="1770"/>
        <v>3.7521944671855953E-3</v>
      </c>
      <c r="AT1427" s="13">
        <f t="shared" si="1771"/>
        <v>6.6195464351194824E-4</v>
      </c>
      <c r="AU1427" s="13">
        <f t="shared" si="1772"/>
        <v>7.7853809532727286E-5</v>
      </c>
      <c r="AV1427" s="13">
        <f t="shared" si="1773"/>
        <v>6.8674066850723401E-6</v>
      </c>
      <c r="AW1427" s="13">
        <f t="shared" si="1774"/>
        <v>7.2677226489205701E-9</v>
      </c>
      <c r="AX1427" s="13">
        <f t="shared" si="1775"/>
        <v>4.0769653443312257E-7</v>
      </c>
      <c r="AY1427" s="13">
        <f t="shared" si="1776"/>
        <v>6.238344059836359E-7</v>
      </c>
      <c r="AZ1427" s="13">
        <f t="shared" si="1777"/>
        <v>4.7727823665471243E-7</v>
      </c>
      <c r="BA1427" s="13">
        <f t="shared" si="1778"/>
        <v>2.4343481004926262E-7</v>
      </c>
      <c r="BB1427" s="13">
        <f t="shared" si="1779"/>
        <v>9.3122578497004798E-8</v>
      </c>
      <c r="BC1427" s="13">
        <f t="shared" si="1780"/>
        <v>2.8498190950344172E-8</v>
      </c>
      <c r="BD1427" s="13">
        <f t="shared" si="1781"/>
        <v>2.7120238348681503E-3</v>
      </c>
      <c r="BE1427" s="13">
        <f t="shared" si="1782"/>
        <v>9.5689964179953885E-4</v>
      </c>
      <c r="BF1427" s="13">
        <f t="shared" si="1783"/>
        <v>1.6881432100699105E-4</v>
      </c>
      <c r="BG1427" s="13">
        <f t="shared" si="1784"/>
        <v>1.9854589922274235E-5</v>
      </c>
      <c r="BH1427" s="13">
        <f t="shared" si="1785"/>
        <v>1.7513535224538879E-6</v>
      </c>
      <c r="BI1427" s="13">
        <f t="shared" si="1786"/>
        <v>1.2358811428970803E-7</v>
      </c>
      <c r="BJ1427" s="14">
        <f t="shared" si="1787"/>
        <v>8.2216832176305571E-2</v>
      </c>
      <c r="BK1427" s="14">
        <f t="shared" si="1788"/>
        <v>0.2460475682705007</v>
      </c>
      <c r="BL1427" s="14">
        <f t="shared" si="1789"/>
        <v>0.57985865402518033</v>
      </c>
      <c r="BM1427" s="14">
        <f t="shared" si="1790"/>
        <v>0.29064950158059144</v>
      </c>
      <c r="BN1427" s="14">
        <f t="shared" si="1791"/>
        <v>0.7083130851556878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1.62</v>
      </c>
      <c r="F1428" s="10">
        <f>VLOOKUP(B1428,home!$B$2:$E$405,3,FALSE)</f>
        <v>1.32</v>
      </c>
      <c r="G1428" s="10">
        <f>VLOOKUP(C1428,away!$B$2:$E$405,4,FALSE)</f>
        <v>0.66</v>
      </c>
      <c r="H1428" s="10">
        <f>VLOOKUP(A1428,away!$A$2:$E$405,3,FALSE)</f>
        <v>1.38</v>
      </c>
      <c r="I1428" s="10">
        <f>VLOOKUP(C1428,away!$B$2:$E$405,3,FALSE)</f>
        <v>0.66</v>
      </c>
      <c r="J1428" s="10">
        <f>VLOOKUP(B1428,home!$B$2:$E$405,4,FALSE)</f>
        <v>0.48</v>
      </c>
      <c r="K1428" s="12">
        <f t="shared" si="1736"/>
        <v>1.4113440000000002</v>
      </c>
      <c r="L1428" s="12">
        <f t="shared" si="1737"/>
        <v>0.43718399999999996</v>
      </c>
      <c r="M1428" s="13">
        <f t="shared" si="1738"/>
        <v>0.15746878985554494</v>
      </c>
      <c r="N1428" s="13">
        <f t="shared" si="1739"/>
        <v>0.22224263174988423</v>
      </c>
      <c r="O1428" s="13">
        <f t="shared" si="1740"/>
        <v>6.884283542420655E-2</v>
      </c>
      <c r="P1428" s="13">
        <f t="shared" si="1741"/>
        <v>9.7160922718941389E-2</v>
      </c>
      <c r="Q1428" s="13">
        <f t="shared" si="1742"/>
        <v>0.15683040243220434</v>
      </c>
      <c r="R1428" s="13">
        <f t="shared" si="1743"/>
        <v>1.5048493081048154E-2</v>
      </c>
      <c r="S1428" s="13">
        <f t="shared" si="1744"/>
        <v>1.498748563486163E-2</v>
      </c>
      <c r="T1428" s="13">
        <f t="shared" si="1745"/>
        <v>6.856374265692082E-2</v>
      </c>
      <c r="U1428" s="13">
        <f t="shared" si="1746"/>
        <v>2.1238600418978831E-2</v>
      </c>
      <c r="V1428" s="13">
        <f t="shared" si="1747"/>
        <v>1.0275037392460003E-3</v>
      </c>
      <c r="W1428" s="13">
        <f t="shared" si="1748"/>
        <v>7.3780549163425677E-2</v>
      </c>
      <c r="X1428" s="13">
        <f t="shared" si="1749"/>
        <v>3.2255675605463094E-2</v>
      </c>
      <c r="Y1428" s="13">
        <f t="shared" si="1750"/>
        <v>7.0508326419493859E-3</v>
      </c>
      <c r="Z1428" s="13">
        <f t="shared" si="1751"/>
        <v>2.1929867997149857E-3</v>
      </c>
      <c r="AA1428" s="13">
        <f t="shared" si="1752"/>
        <v>3.0950587618569472E-3</v>
      </c>
      <c r="AB1428" s="13">
        <f t="shared" si="1753"/>
        <v>2.1840963065971161E-3</v>
      </c>
      <c r="AC1428" s="13">
        <f t="shared" si="1754"/>
        <v>3.9624205649690411E-5</v>
      </c>
      <c r="AD1428" s="13">
        <f t="shared" si="1755"/>
        <v>2.603243384462647E-2</v>
      </c>
      <c r="AE1428" s="13">
        <f t="shared" si="1756"/>
        <v>1.1380963557929178E-2</v>
      </c>
      <c r="AF1428" s="13">
        <f t="shared" si="1757"/>
        <v>2.4877875860548544E-3</v>
      </c>
      <c r="AG1428" s="13">
        <f t="shared" si="1758"/>
        <v>3.6254030934060186E-4</v>
      </c>
      <c r="AH1428" s="13">
        <f t="shared" si="1759"/>
        <v>2.3968468526164901E-4</v>
      </c>
      <c r="AI1428" s="13">
        <f t="shared" si="1760"/>
        <v>3.3827754243591682E-4</v>
      </c>
      <c r="AJ1428" s="13">
        <f t="shared" si="1761"/>
        <v>2.3871298992583832E-4</v>
      </c>
      <c r="AK1428" s="13">
        <f t="shared" si="1762"/>
        <v>1.1230204868463083E-4</v>
      </c>
      <c r="AL1428" s="13">
        <f t="shared" si="1763"/>
        <v>9.7795236413787514E-7</v>
      </c>
      <c r="AM1428" s="13">
        <f t="shared" si="1764"/>
        <v>7.3481438624021008E-3</v>
      </c>
      <c r="AN1428" s="13">
        <f t="shared" si="1765"/>
        <v>3.2124909263403995E-3</v>
      </c>
      <c r="AO1428" s="13">
        <f t="shared" si="1766"/>
        <v>7.0222481657060052E-4</v>
      </c>
      <c r="AP1428" s="13">
        <f t="shared" si="1767"/>
        <v>1.0233381806920047E-4</v>
      </c>
      <c r="AQ1428" s="13">
        <f t="shared" si="1768"/>
        <v>1.1184676979691333E-5</v>
      </c>
      <c r="AR1428" s="13">
        <f t="shared" si="1769"/>
        <v>2.0957261888285756E-5</v>
      </c>
      <c r="AS1428" s="13">
        <f t="shared" si="1770"/>
        <v>2.9577905822460773E-5</v>
      </c>
      <c r="AT1428" s="13">
        <f t="shared" si="1771"/>
        <v>2.0872299957547542E-5</v>
      </c>
      <c r="AU1428" s="13">
        <f t="shared" si="1772"/>
        <v>9.8193317704283285E-6</v>
      </c>
      <c r="AV1428" s="13">
        <f t="shared" si="1773"/>
        <v>3.4646137445508506E-6</v>
      </c>
      <c r="AW1428" s="13">
        <f t="shared" si="1774"/>
        <v>1.676147913394497E-8</v>
      </c>
      <c r="AX1428" s="13">
        <f t="shared" si="1775"/>
        <v>1.7284597918896724E-3</v>
      </c>
      <c r="AY1428" s="13">
        <f t="shared" si="1776"/>
        <v>7.5565496565749453E-4</v>
      </c>
      <c r="AZ1428" s="13">
        <f t="shared" si="1777"/>
        <v>1.65180130253003E-4</v>
      </c>
      <c r="BA1428" s="13">
        <f t="shared" si="1778"/>
        <v>2.4071370021509625E-5</v>
      </c>
      <c r="BB1428" s="13">
        <f t="shared" si="1779"/>
        <v>2.6309044578709151E-6</v>
      </c>
      <c r="BC1428" s="13">
        <f t="shared" si="1780"/>
        <v>2.3003786690196764E-7</v>
      </c>
      <c r="BD1428" s="13">
        <f t="shared" si="1781"/>
        <v>1.5270299302280531E-6</v>
      </c>
      <c r="BE1428" s="13">
        <f t="shared" si="1782"/>
        <v>2.1551645298477818E-6</v>
      </c>
      <c r="BF1428" s="13">
        <f t="shared" si="1783"/>
        <v>1.520839264106744E-6</v>
      </c>
      <c r="BG1428" s="13">
        <f t="shared" si="1784"/>
        <v>7.1547579012048972E-7</v>
      </c>
      <c r="BH1428" s="13">
        <f t="shared" si="1785"/>
        <v>2.5244561588295317E-7</v>
      </c>
      <c r="BI1428" s="13">
        <f t="shared" si="1786"/>
        <v>7.1257521060542128E-8</v>
      </c>
      <c r="BJ1428" s="14">
        <f t="shared" si="1787"/>
        <v>0.61504016484830693</v>
      </c>
      <c r="BK1428" s="14">
        <f t="shared" si="1788"/>
        <v>0.27144095907226523</v>
      </c>
      <c r="BL1428" s="14">
        <f t="shared" si="1789"/>
        <v>0.11142899488483016</v>
      </c>
      <c r="BM1428" s="14">
        <f t="shared" si="1790"/>
        <v>0.28175339213910949</v>
      </c>
      <c r="BN1428" s="14">
        <f t="shared" si="1791"/>
        <v>0.71759407526182961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1.62</v>
      </c>
      <c r="F1429" s="10">
        <f>VLOOKUP(B1429,home!$B$2:$E$405,3,FALSE)</f>
        <v>0</v>
      </c>
      <c r="G1429" s="10">
        <f>VLOOKUP(C1429,away!$B$2:$E$405,4,FALSE)</f>
        <v>0.33</v>
      </c>
      <c r="H1429" s="10">
        <f>VLOOKUP(A1429,away!$A$2:$E$405,3,FALSE)</f>
        <v>1.38</v>
      </c>
      <c r="I1429" s="10">
        <f>VLOOKUP(C1429,away!$B$2:$E$405,3,FALSE)</f>
        <v>0.66</v>
      </c>
      <c r="J1429" s="10">
        <f>VLOOKUP(B1429,home!$B$2:$E$405,4,FALSE)</f>
        <v>1.0900000000000001</v>
      </c>
      <c r="K1429" s="12">
        <f t="shared" si="1736"/>
        <v>0</v>
      </c>
      <c r="L1429" s="12">
        <f t="shared" si="1737"/>
        <v>0.99277199999999999</v>
      </c>
      <c r="M1429" s="13">
        <f t="shared" si="1738"/>
        <v>0.37054810671102301</v>
      </c>
      <c r="N1429" s="13">
        <f t="shared" si="1739"/>
        <v>0</v>
      </c>
      <c r="O1429" s="13">
        <f t="shared" si="1740"/>
        <v>0.36786978499571577</v>
      </c>
      <c r="P1429" s="13">
        <f t="shared" si="1741"/>
        <v>0</v>
      </c>
      <c r="Q1429" s="13">
        <f t="shared" si="1742"/>
        <v>0</v>
      </c>
      <c r="R1429" s="13">
        <f t="shared" si="1743"/>
        <v>0.18260541109488332</v>
      </c>
      <c r="S1429" s="13">
        <f t="shared" si="1744"/>
        <v>0</v>
      </c>
      <c r="T1429" s="13">
        <f t="shared" si="1745"/>
        <v>0</v>
      </c>
      <c r="U1429" s="13">
        <f t="shared" si="1746"/>
        <v>0</v>
      </c>
      <c r="V1429" s="13">
        <f t="shared" si="1747"/>
        <v>0</v>
      </c>
      <c r="W1429" s="13">
        <f t="shared" si="1748"/>
        <v>0</v>
      </c>
      <c r="X1429" s="13">
        <f t="shared" si="1749"/>
        <v>0</v>
      </c>
      <c r="Y1429" s="13">
        <f t="shared" si="1750"/>
        <v>0</v>
      </c>
      <c r="Z1429" s="13">
        <f t="shared" si="1751"/>
        <v>6.0428513061163175E-2</v>
      </c>
      <c r="AA1429" s="13">
        <f t="shared" si="1752"/>
        <v>0</v>
      </c>
      <c r="AB1429" s="13">
        <f t="shared" si="1753"/>
        <v>0</v>
      </c>
      <c r="AC1429" s="13">
        <f t="shared" si="1754"/>
        <v>0</v>
      </c>
      <c r="AD1429" s="13">
        <f t="shared" si="1755"/>
        <v>0</v>
      </c>
      <c r="AE1429" s="13">
        <f t="shared" si="1756"/>
        <v>0</v>
      </c>
      <c r="AF1429" s="13">
        <f t="shared" si="1757"/>
        <v>0</v>
      </c>
      <c r="AG1429" s="13">
        <f t="shared" si="1758"/>
        <v>0</v>
      </c>
      <c r="AH1429" s="13">
        <f t="shared" si="1759"/>
        <v>1.4997933942189269E-2</v>
      </c>
      <c r="AI1429" s="13">
        <f t="shared" si="1760"/>
        <v>0</v>
      </c>
      <c r="AJ1429" s="13">
        <f t="shared" si="1761"/>
        <v>0</v>
      </c>
      <c r="AK1429" s="13">
        <f t="shared" si="1762"/>
        <v>0</v>
      </c>
      <c r="AL1429" s="13">
        <f t="shared" si="1763"/>
        <v>0</v>
      </c>
      <c r="AM1429" s="13">
        <f t="shared" si="1764"/>
        <v>0</v>
      </c>
      <c r="AN1429" s="13">
        <f t="shared" si="1765"/>
        <v>0</v>
      </c>
      <c r="AO1429" s="13">
        <f t="shared" si="1766"/>
        <v>0</v>
      </c>
      <c r="AP1429" s="13">
        <f t="shared" si="1767"/>
        <v>0</v>
      </c>
      <c r="AQ1429" s="13">
        <f t="shared" si="1768"/>
        <v>0</v>
      </c>
      <c r="AR1429" s="13">
        <f t="shared" si="1769"/>
        <v>2.9779057751310261E-3</v>
      </c>
      <c r="AS1429" s="13">
        <f t="shared" si="1770"/>
        <v>0</v>
      </c>
      <c r="AT1429" s="13">
        <f t="shared" si="1771"/>
        <v>0</v>
      </c>
      <c r="AU1429" s="13">
        <f t="shared" si="1772"/>
        <v>0</v>
      </c>
      <c r="AV1429" s="13">
        <f t="shared" si="1773"/>
        <v>0</v>
      </c>
      <c r="AW1429" s="13">
        <f t="shared" si="1774"/>
        <v>0</v>
      </c>
      <c r="AX1429" s="13">
        <f t="shared" si="1775"/>
        <v>0</v>
      </c>
      <c r="AY1429" s="13">
        <f t="shared" si="1776"/>
        <v>0</v>
      </c>
      <c r="AZ1429" s="13">
        <f t="shared" si="1777"/>
        <v>0</v>
      </c>
      <c r="BA1429" s="13">
        <f t="shared" si="1778"/>
        <v>0</v>
      </c>
      <c r="BB1429" s="13">
        <f t="shared" si="1779"/>
        <v>0</v>
      </c>
      <c r="BC1429" s="13">
        <f t="shared" si="1780"/>
        <v>0</v>
      </c>
      <c r="BD1429" s="13">
        <f t="shared" si="1781"/>
        <v>4.9273024536472965E-4</v>
      </c>
      <c r="BE1429" s="13">
        <f t="shared" si="1782"/>
        <v>0</v>
      </c>
      <c r="BF1429" s="13">
        <f t="shared" si="1783"/>
        <v>0</v>
      </c>
      <c r="BG1429" s="13">
        <f t="shared" si="1784"/>
        <v>0</v>
      </c>
      <c r="BH1429" s="13">
        <f t="shared" si="1785"/>
        <v>0</v>
      </c>
      <c r="BI1429" s="13">
        <f t="shared" si="1786"/>
        <v>0</v>
      </c>
      <c r="BJ1429" s="14">
        <f t="shared" si="1787"/>
        <v>0</v>
      </c>
      <c r="BK1429" s="14">
        <f t="shared" si="1788"/>
        <v>0.37054810671102301</v>
      </c>
      <c r="BL1429" s="14">
        <f t="shared" si="1789"/>
        <v>0.56894376605328423</v>
      </c>
      <c r="BM1429" s="14">
        <f t="shared" si="1790"/>
        <v>7.8897083023848194E-2</v>
      </c>
      <c r="BN1429" s="14">
        <f t="shared" si="1791"/>
        <v>0.92102330280162215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1.62</v>
      </c>
      <c r="F1430" s="10">
        <f>VLOOKUP(B1430,home!$B$2:$E$405,3,FALSE)</f>
        <v>0.66</v>
      </c>
      <c r="G1430" s="10">
        <f>VLOOKUP(C1430,away!$B$2:$E$405,4,FALSE)</f>
        <v>1.97</v>
      </c>
      <c r="H1430" s="10">
        <f>VLOOKUP(A1430,away!$A$2:$E$405,3,FALSE)</f>
        <v>1.38</v>
      </c>
      <c r="I1430" s="10">
        <f>VLOOKUP(C1430,away!$B$2:$E$405,3,FALSE)</f>
        <v>0</v>
      </c>
      <c r="J1430" s="10">
        <f>VLOOKUP(B1430,home!$B$2:$E$405,4,FALSE)</f>
        <v>0.36</v>
      </c>
      <c r="K1430" s="12">
        <f t="shared" si="1736"/>
        <v>2.1063240000000003</v>
      </c>
      <c r="L1430" s="12">
        <f t="shared" si="1737"/>
        <v>0</v>
      </c>
      <c r="M1430" s="13">
        <f t="shared" si="1738"/>
        <v>0.12168445734550225</v>
      </c>
      <c r="N1430" s="13">
        <f t="shared" si="1739"/>
        <v>0.25630689293380771</v>
      </c>
      <c r="O1430" s="13">
        <f t="shared" si="1740"/>
        <v>0</v>
      </c>
      <c r="P1430" s="13">
        <f t="shared" si="1741"/>
        <v>0</v>
      </c>
      <c r="Q1430" s="13">
        <f t="shared" si="1742"/>
        <v>0.26993267997595488</v>
      </c>
      <c r="R1430" s="13">
        <f t="shared" si="1743"/>
        <v>0</v>
      </c>
      <c r="S1430" s="13">
        <f t="shared" si="1744"/>
        <v>0</v>
      </c>
      <c r="T1430" s="13">
        <f t="shared" si="1745"/>
        <v>0</v>
      </c>
      <c r="U1430" s="13">
        <f t="shared" si="1746"/>
        <v>0</v>
      </c>
      <c r="V1430" s="13">
        <f t="shared" si="1747"/>
        <v>0</v>
      </c>
      <c r="W1430" s="13">
        <f t="shared" si="1748"/>
        <v>0.18952189407255776</v>
      </c>
      <c r="X1430" s="13">
        <f t="shared" si="1749"/>
        <v>0</v>
      </c>
      <c r="Y1430" s="13">
        <f t="shared" si="1750"/>
        <v>0</v>
      </c>
      <c r="Z1430" s="13">
        <f t="shared" si="1751"/>
        <v>0</v>
      </c>
      <c r="AA1430" s="13">
        <f t="shared" si="1752"/>
        <v>0</v>
      </c>
      <c r="AB1430" s="13">
        <f t="shared" si="1753"/>
        <v>0</v>
      </c>
      <c r="AC1430" s="13">
        <f t="shared" si="1754"/>
        <v>0</v>
      </c>
      <c r="AD1430" s="13">
        <f t="shared" si="1755"/>
        <v>9.9798628502621556E-2</v>
      </c>
      <c r="AE1430" s="13">
        <f t="shared" si="1756"/>
        <v>0</v>
      </c>
      <c r="AF1430" s="13">
        <f t="shared" si="1757"/>
        <v>0</v>
      </c>
      <c r="AG1430" s="13">
        <f t="shared" si="1758"/>
        <v>0</v>
      </c>
      <c r="AH1430" s="13">
        <f t="shared" si="1759"/>
        <v>0</v>
      </c>
      <c r="AI1430" s="13">
        <f t="shared" si="1760"/>
        <v>0</v>
      </c>
      <c r="AJ1430" s="13">
        <f t="shared" si="1761"/>
        <v>0</v>
      </c>
      <c r="AK1430" s="13">
        <f t="shared" si="1762"/>
        <v>0</v>
      </c>
      <c r="AL1430" s="13">
        <f t="shared" si="1763"/>
        <v>0</v>
      </c>
      <c r="AM1430" s="13">
        <f t="shared" si="1764"/>
        <v>4.2041649276431149E-2</v>
      </c>
      <c r="AN1430" s="13">
        <f t="shared" si="1765"/>
        <v>0</v>
      </c>
      <c r="AO1430" s="13">
        <f t="shared" si="1766"/>
        <v>0</v>
      </c>
      <c r="AP1430" s="13">
        <f t="shared" si="1767"/>
        <v>0</v>
      </c>
      <c r="AQ1430" s="13">
        <f t="shared" si="1768"/>
        <v>0</v>
      </c>
      <c r="AR1430" s="13">
        <f t="shared" si="1769"/>
        <v>0</v>
      </c>
      <c r="AS1430" s="13">
        <f t="shared" si="1770"/>
        <v>0</v>
      </c>
      <c r="AT1430" s="13">
        <f t="shared" si="1771"/>
        <v>0</v>
      </c>
      <c r="AU1430" s="13">
        <f t="shared" si="1772"/>
        <v>0</v>
      </c>
      <c r="AV1430" s="13">
        <f t="shared" si="1773"/>
        <v>0</v>
      </c>
      <c r="AW1430" s="13">
        <f t="shared" si="1774"/>
        <v>0</v>
      </c>
      <c r="AX1430" s="13">
        <f t="shared" si="1775"/>
        <v>1.475888914508827E-2</v>
      </c>
      <c r="AY1430" s="13">
        <f t="shared" si="1776"/>
        <v>0</v>
      </c>
      <c r="AZ1430" s="13">
        <f t="shared" si="1777"/>
        <v>0</v>
      </c>
      <c r="BA1430" s="13">
        <f t="shared" si="1778"/>
        <v>0</v>
      </c>
      <c r="BB1430" s="13">
        <f t="shared" si="1779"/>
        <v>0</v>
      </c>
      <c r="BC1430" s="13">
        <f t="shared" si="1780"/>
        <v>0</v>
      </c>
      <c r="BD1430" s="13">
        <f t="shared" si="1781"/>
        <v>0</v>
      </c>
      <c r="BE1430" s="13">
        <f t="shared" si="1782"/>
        <v>0</v>
      </c>
      <c r="BF1430" s="13">
        <f t="shared" si="1783"/>
        <v>0</v>
      </c>
      <c r="BG1430" s="13">
        <f t="shared" si="1784"/>
        <v>0</v>
      </c>
      <c r="BH1430" s="13">
        <f t="shared" si="1785"/>
        <v>0</v>
      </c>
      <c r="BI1430" s="13">
        <f t="shared" si="1786"/>
        <v>0</v>
      </c>
      <c r="BJ1430" s="14">
        <f t="shared" si="1787"/>
        <v>0.87236063390646146</v>
      </c>
      <c r="BK1430" s="14">
        <f t="shared" si="1788"/>
        <v>0.12168445734550225</v>
      </c>
      <c r="BL1430" s="14">
        <f t="shared" si="1789"/>
        <v>0</v>
      </c>
      <c r="BM1430" s="14">
        <f t="shared" si="1790"/>
        <v>0.34612106099669876</v>
      </c>
      <c r="BN1430" s="14">
        <f t="shared" si="1791"/>
        <v>0.6479240302552649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1.62</v>
      </c>
      <c r="F1431" s="10">
        <f>VLOOKUP(B1431,home!$B$2:$E$405,3,FALSE)</f>
        <v>1.1000000000000001</v>
      </c>
      <c r="G1431" s="10">
        <f>VLOOKUP(C1431,away!$B$2:$E$405,4,FALSE)</f>
        <v>0</v>
      </c>
      <c r="H1431" s="10">
        <f>VLOOKUP(A1431,away!$A$2:$E$405,3,FALSE)</f>
        <v>1.38</v>
      </c>
      <c r="I1431" s="10">
        <f>VLOOKUP(C1431,away!$B$2:$E$405,3,FALSE)</f>
        <v>1.32</v>
      </c>
      <c r="J1431" s="10">
        <f>VLOOKUP(B1431,home!$B$2:$E$405,4,FALSE)</f>
        <v>0.72</v>
      </c>
      <c r="K1431" s="12">
        <f t="shared" si="1736"/>
        <v>0</v>
      </c>
      <c r="L1431" s="12">
        <f t="shared" si="1737"/>
        <v>1.3115519999999998</v>
      </c>
      <c r="M1431" s="13">
        <f t="shared" si="1738"/>
        <v>0.26940162044745586</v>
      </c>
      <c r="N1431" s="13">
        <f t="shared" si="1739"/>
        <v>0</v>
      </c>
      <c r="O1431" s="13">
        <f t="shared" si="1740"/>
        <v>0.3533342341011016</v>
      </c>
      <c r="P1431" s="13">
        <f t="shared" si="1741"/>
        <v>0</v>
      </c>
      <c r="Q1431" s="13">
        <f t="shared" si="1742"/>
        <v>0</v>
      </c>
      <c r="R1431" s="13">
        <f t="shared" si="1743"/>
        <v>0.23170811070188399</v>
      </c>
      <c r="S1431" s="13">
        <f t="shared" si="1744"/>
        <v>0</v>
      </c>
      <c r="T1431" s="13">
        <f t="shared" si="1745"/>
        <v>0</v>
      </c>
      <c r="U1431" s="13">
        <f t="shared" si="1746"/>
        <v>0</v>
      </c>
      <c r="V1431" s="13">
        <f t="shared" si="1747"/>
        <v>0</v>
      </c>
      <c r="W1431" s="13">
        <f t="shared" si="1748"/>
        <v>0</v>
      </c>
      <c r="X1431" s="13">
        <f t="shared" si="1749"/>
        <v>0</v>
      </c>
      <c r="Y1431" s="13">
        <f t="shared" si="1750"/>
        <v>0</v>
      </c>
      <c r="Z1431" s="13">
        <f t="shared" si="1751"/>
        <v>0.10129907866909242</v>
      </c>
      <c r="AA1431" s="13">
        <f t="shared" si="1752"/>
        <v>0</v>
      </c>
      <c r="AB1431" s="13">
        <f t="shared" si="1753"/>
        <v>0</v>
      </c>
      <c r="AC1431" s="13">
        <f t="shared" si="1754"/>
        <v>0</v>
      </c>
      <c r="AD1431" s="13">
        <f t="shared" si="1755"/>
        <v>0</v>
      </c>
      <c r="AE1431" s="13">
        <f t="shared" si="1756"/>
        <v>0</v>
      </c>
      <c r="AF1431" s="13">
        <f t="shared" si="1757"/>
        <v>0</v>
      </c>
      <c r="AG1431" s="13">
        <f t="shared" si="1758"/>
        <v>0</v>
      </c>
      <c r="AH1431" s="13">
        <f t="shared" si="1759"/>
        <v>3.3214752306651364E-2</v>
      </c>
      <c r="AI1431" s="13">
        <f t="shared" si="1760"/>
        <v>0</v>
      </c>
      <c r="AJ1431" s="13">
        <f t="shared" si="1761"/>
        <v>0</v>
      </c>
      <c r="AK1431" s="13">
        <f t="shared" si="1762"/>
        <v>0</v>
      </c>
      <c r="AL1431" s="13">
        <f t="shared" si="1763"/>
        <v>0</v>
      </c>
      <c r="AM1431" s="13">
        <f t="shared" si="1764"/>
        <v>0</v>
      </c>
      <c r="AN1431" s="13">
        <f t="shared" si="1765"/>
        <v>0</v>
      </c>
      <c r="AO1431" s="13">
        <f t="shared" si="1766"/>
        <v>0</v>
      </c>
      <c r="AP1431" s="13">
        <f t="shared" si="1767"/>
        <v>0</v>
      </c>
      <c r="AQ1431" s="13">
        <f t="shared" si="1768"/>
        <v>0</v>
      </c>
      <c r="AR1431" s="13">
        <f t="shared" si="1769"/>
        <v>8.7125749634586365E-3</v>
      </c>
      <c r="AS1431" s="13">
        <f t="shared" si="1770"/>
        <v>0</v>
      </c>
      <c r="AT1431" s="13">
        <f t="shared" si="1771"/>
        <v>0</v>
      </c>
      <c r="AU1431" s="13">
        <f t="shared" si="1772"/>
        <v>0</v>
      </c>
      <c r="AV1431" s="13">
        <f t="shared" si="1773"/>
        <v>0</v>
      </c>
      <c r="AW1431" s="13">
        <f t="shared" si="1774"/>
        <v>0</v>
      </c>
      <c r="AX1431" s="13">
        <f t="shared" si="1775"/>
        <v>0</v>
      </c>
      <c r="AY1431" s="13">
        <f t="shared" si="1776"/>
        <v>0</v>
      </c>
      <c r="AZ1431" s="13">
        <f t="shared" si="1777"/>
        <v>0</v>
      </c>
      <c r="BA1431" s="13">
        <f t="shared" si="1778"/>
        <v>0</v>
      </c>
      <c r="BB1431" s="13">
        <f t="shared" si="1779"/>
        <v>0</v>
      </c>
      <c r="BC1431" s="13">
        <f t="shared" si="1780"/>
        <v>0</v>
      </c>
      <c r="BD1431" s="13">
        <f t="shared" si="1781"/>
        <v>1.9044991864123509E-3</v>
      </c>
      <c r="BE1431" s="13">
        <f t="shared" si="1782"/>
        <v>0</v>
      </c>
      <c r="BF1431" s="13">
        <f t="shared" si="1783"/>
        <v>0</v>
      </c>
      <c r="BG1431" s="13">
        <f t="shared" si="1784"/>
        <v>0</v>
      </c>
      <c r="BH1431" s="13">
        <f t="shared" si="1785"/>
        <v>0</v>
      </c>
      <c r="BI1431" s="13">
        <f t="shared" si="1786"/>
        <v>0</v>
      </c>
      <c r="BJ1431" s="14">
        <f t="shared" si="1787"/>
        <v>0</v>
      </c>
      <c r="BK1431" s="14">
        <f t="shared" si="1788"/>
        <v>0.26940162044745586</v>
      </c>
      <c r="BL1431" s="14">
        <f t="shared" si="1789"/>
        <v>0.62887417125950795</v>
      </c>
      <c r="BM1431" s="14">
        <f t="shared" si="1790"/>
        <v>0.1451309051256148</v>
      </c>
      <c r="BN1431" s="14">
        <f t="shared" si="1791"/>
        <v>0.85444396525044153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1.62</v>
      </c>
      <c r="F1432" s="10">
        <f>VLOOKUP(B1432,home!$B$2:$E$405,3,FALSE)</f>
        <v>1.32</v>
      </c>
      <c r="G1432" s="10">
        <f>VLOOKUP(C1432,away!$B$2:$E$405,4,FALSE)</f>
        <v>1.97</v>
      </c>
      <c r="H1432" s="10">
        <f>VLOOKUP(A1432,away!$A$2:$E$405,3,FALSE)</f>
        <v>1.38</v>
      </c>
      <c r="I1432" s="10">
        <f>VLOOKUP(C1432,away!$B$2:$E$405,3,FALSE)</f>
        <v>1.32</v>
      </c>
      <c r="J1432" s="10">
        <f>VLOOKUP(B1432,home!$B$2:$E$405,4,FALSE)</f>
        <v>0.36</v>
      </c>
      <c r="K1432" s="12">
        <f t="shared" si="1736"/>
        <v>4.2126480000000006</v>
      </c>
      <c r="L1432" s="12">
        <f t="shared" si="1737"/>
        <v>0.65577599999999991</v>
      </c>
      <c r="M1432" s="13">
        <f t="shared" si="1738"/>
        <v>7.6854680460575952E-3</v>
      </c>
      <c r="N1432" s="13">
        <f t="shared" si="1739"/>
        <v>3.2376171593288448E-2</v>
      </c>
      <c r="O1432" s="13">
        <f t="shared" si="1740"/>
        <v>5.0399454933714649E-3</v>
      </c>
      <c r="P1432" s="13">
        <f t="shared" si="1741"/>
        <v>2.1231516302760319E-2</v>
      </c>
      <c r="Q1432" s="13">
        <f t="shared" si="1742"/>
        <v>6.8194707255061729E-2</v>
      </c>
      <c r="R1432" s="13">
        <f t="shared" si="1743"/>
        <v>1.6525376479305826E-3</v>
      </c>
      <c r="S1432" s="13">
        <f t="shared" si="1744"/>
        <v>1.4663299678463044E-2</v>
      </c>
      <c r="T1432" s="13">
        <f t="shared" si="1745"/>
        <v>4.4720452344895349E-2</v>
      </c>
      <c r="U1432" s="13">
        <f t="shared" si="1746"/>
        <v>6.9615594174794746E-3</v>
      </c>
      <c r="V1432" s="13">
        <f t="shared" si="1747"/>
        <v>4.5009054651344053E-3</v>
      </c>
      <c r="W1432" s="13">
        <f t="shared" si="1748"/>
        <v>9.5760099042873748E-2</v>
      </c>
      <c r="X1432" s="13">
        <f t="shared" si="1749"/>
        <v>6.2797174709939563E-2</v>
      </c>
      <c r="Y1432" s="13">
        <f t="shared" si="1750"/>
        <v>2.059044002129266E-2</v>
      </c>
      <c r="Z1432" s="13">
        <f t="shared" si="1751"/>
        <v>3.6123150953644195E-4</v>
      </c>
      <c r="AA1432" s="13">
        <f t="shared" si="1752"/>
        <v>1.5217411961856735E-3</v>
      </c>
      <c r="AB1432" s="13">
        <f t="shared" si="1753"/>
        <v>3.2052800033145938E-3</v>
      </c>
      <c r="AC1432" s="13">
        <f t="shared" si="1754"/>
        <v>7.7712449641570576E-4</v>
      </c>
      <c r="AD1432" s="13">
        <f t="shared" si="1755"/>
        <v>0.10085089742819102</v>
      </c>
      <c r="AE1432" s="13">
        <f t="shared" si="1756"/>
        <v>6.6135598111869379E-2</v>
      </c>
      <c r="AF1432" s="13">
        <f t="shared" si="1757"/>
        <v>2.168506899370462E-2</v>
      </c>
      <c r="AG1432" s="13">
        <f t="shared" si="1758"/>
        <v>4.7401826014718809E-3</v>
      </c>
      <c r="AH1432" s="13">
        <f t="shared" si="1759"/>
        <v>5.9221738599442411E-5</v>
      </c>
      <c r="AI1432" s="13">
        <f t="shared" si="1760"/>
        <v>2.4948033866746392E-4</v>
      </c>
      <c r="AJ1432" s="13">
        <f t="shared" si="1761"/>
        <v>5.2548642486340762E-4</v>
      </c>
      <c r="AK1432" s="13">
        <f t="shared" si="1762"/>
        <v>7.3789644557599465E-4</v>
      </c>
      <c r="AL1432" s="13">
        <f t="shared" si="1763"/>
        <v>8.5873918496808826E-5</v>
      </c>
      <c r="AM1432" s="13">
        <f t="shared" si="1764"/>
        <v>8.4969866269814801E-2</v>
      </c>
      <c r="AN1432" s="13">
        <f t="shared" si="1765"/>
        <v>5.5721199022954054E-2</v>
      </c>
      <c r="AO1432" s="13">
        <f t="shared" si="1766"/>
        <v>1.8270312505238355E-2</v>
      </c>
      <c r="AP1432" s="13">
        <f t="shared" si="1767"/>
        <v>3.9937441511450631E-3</v>
      </c>
      <c r="AQ1432" s="13">
        <f t="shared" si="1768"/>
        <v>6.5475039111532595E-4</v>
      </c>
      <c r="AR1432" s="13">
        <f t="shared" si="1769"/>
        <v>7.7672389703575915E-6</v>
      </c>
      <c r="AS1432" s="13">
        <f t="shared" si="1770"/>
        <v>3.2720643713998973E-5</v>
      </c>
      <c r="AT1432" s="13">
        <f t="shared" si="1771"/>
        <v>6.8920277150245215E-5</v>
      </c>
      <c r="AU1432" s="13">
        <f t="shared" si="1772"/>
        <v>9.6778955898808717E-5</v>
      </c>
      <c r="AV1432" s="13">
        <f t="shared" si="1773"/>
        <v>1.019239187523012E-4</v>
      </c>
      <c r="AW1432" s="13">
        <f t="shared" si="1774"/>
        <v>6.5897580617970769E-6</v>
      </c>
      <c r="AX1432" s="13">
        <f t="shared" si="1775"/>
        <v>5.9658022866967142E-2</v>
      </c>
      <c r="AY1432" s="13">
        <f t="shared" si="1776"/>
        <v>3.9122299603608239E-2</v>
      </c>
      <c r="AZ1432" s="13">
        <f t="shared" si="1777"/>
        <v>1.2827732572427895E-2</v>
      </c>
      <c r="BA1432" s="13">
        <f t="shared" si="1778"/>
        <v>2.8040397184721589E-3</v>
      </c>
      <c r="BB1432" s="13">
        <f t="shared" si="1779"/>
        <v>4.5970548760519941E-4</v>
      </c>
      <c r="BC1432" s="13">
        <f t="shared" si="1780"/>
        <v>6.0292765167957463E-5</v>
      </c>
      <c r="BD1432" s="13">
        <f t="shared" si="1781"/>
        <v>8.4892815050420301E-7</v>
      </c>
      <c r="BE1432" s="13">
        <f t="shared" si="1782"/>
        <v>3.5762354753652307E-6</v>
      </c>
      <c r="BF1432" s="13">
        <f t="shared" si="1783"/>
        <v>7.5327106114131974E-6</v>
      </c>
      <c r="BG1432" s="13">
        <f t="shared" si="1784"/>
        <v>1.0577552763916195E-5</v>
      </c>
      <c r="BH1432" s="13">
        <f t="shared" si="1785"/>
        <v>1.1139876623951507E-5</v>
      </c>
      <c r="BI1432" s="13">
        <f t="shared" si="1786"/>
        <v>9.385675796027214E-6</v>
      </c>
      <c r="BJ1432" s="14">
        <f t="shared" si="1787"/>
        <v>0.79639275745710469</v>
      </c>
      <c r="BK1432" s="14">
        <f t="shared" si="1788"/>
        <v>8.8066487510936112E-2</v>
      </c>
      <c r="BL1432" s="14">
        <f t="shared" si="1789"/>
        <v>2.0304320719894992E-2</v>
      </c>
      <c r="BM1432" s="14">
        <f t="shared" si="1790"/>
        <v>0.7298287410134553</v>
      </c>
      <c r="BN1432" s="14">
        <f t="shared" si="1791"/>
        <v>0.13618034633847012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1.42592592592593</v>
      </c>
      <c r="F1433" s="10">
        <f>VLOOKUP(B1433,home!$B$2:$E$405,3,FALSE)</f>
        <v>0.57999999999999996</v>
      </c>
      <c r="G1433" s="10">
        <f>VLOOKUP(C1433,away!$B$2:$E$405,4,FALSE)</f>
        <v>0.19</v>
      </c>
      <c r="H1433" s="10">
        <f>VLOOKUP(A1433,away!$A$2:$E$405,3,FALSE)</f>
        <v>1.34615384615385</v>
      </c>
      <c r="I1433" s="10">
        <f>VLOOKUP(C1433,away!$B$2:$E$405,3,FALSE)</f>
        <v>1.36</v>
      </c>
      <c r="J1433" s="10">
        <f>VLOOKUP(B1433,home!$B$2:$E$405,4,FALSE)</f>
        <v>1.24</v>
      </c>
      <c r="K1433" s="12">
        <f t="shared" si="1736"/>
        <v>0.15713703703703749</v>
      </c>
      <c r="L1433" s="12">
        <f t="shared" si="1737"/>
        <v>2.2701538461538529</v>
      </c>
      <c r="M1433" s="13">
        <f t="shared" si="1738"/>
        <v>8.8275658002254079E-2</v>
      </c>
      <c r="N1433" s="13">
        <f t="shared" si="1739"/>
        <v>1.3871375340969053E-2</v>
      </c>
      <c r="O1433" s="13">
        <f t="shared" si="1740"/>
        <v>0.20039932453557924</v>
      </c>
      <c r="P1433" s="13">
        <f t="shared" si="1741"/>
        <v>3.1490156081744609E-2</v>
      </c>
      <c r="Q1433" s="13">
        <f t="shared" si="1742"/>
        <v>1.0898534103542512E-3</v>
      </c>
      <c r="R1433" s="13">
        <f t="shared" si="1743"/>
        <v>0.22746864868053973</v>
      </c>
      <c r="S1433" s="13">
        <f t="shared" si="1744"/>
        <v>2.8083334423497481E-3</v>
      </c>
      <c r="T1433" s="13">
        <f t="shared" si="1745"/>
        <v>2.4741349112595967E-3</v>
      </c>
      <c r="U1433" s="13">
        <f t="shared" si="1746"/>
        <v>3.5743749472478839E-2</v>
      </c>
      <c r="V1433" s="13">
        <f t="shared" si="1747"/>
        <v>1.1131149405613862E-4</v>
      </c>
      <c r="W1433" s="13">
        <f t="shared" si="1748"/>
        <v>5.7085445235925846E-5</v>
      </c>
      <c r="X1433" s="13">
        <f t="shared" si="1749"/>
        <v>1.295927430617422E-4</v>
      </c>
      <c r="Y1433" s="13">
        <f t="shared" si="1750"/>
        <v>1.4709773204762107E-4</v>
      </c>
      <c r="Z1433" s="13">
        <f t="shared" si="1751"/>
        <v>0.17212960922718226</v>
      </c>
      <c r="AA1433" s="13">
        <f t="shared" si="1752"/>
        <v>2.7047936780302526E-2</v>
      </c>
      <c r="AB1433" s="13">
        <f t="shared" si="1753"/>
        <v>2.1251163218109232E-3</v>
      </c>
      <c r="AC1433" s="13">
        <f t="shared" si="1754"/>
        <v>2.4817262771284638E-6</v>
      </c>
      <c r="AD1433" s="13">
        <f t="shared" si="1755"/>
        <v>2.2425594305783638E-6</v>
      </c>
      <c r="AE1433" s="13">
        <f t="shared" si="1756"/>
        <v>5.0909549165560665E-6</v>
      </c>
      <c r="AF1433" s="13">
        <f t="shared" si="1757"/>
        <v>5.7786254422078125E-6</v>
      </c>
      <c r="AG1433" s="13">
        <f t="shared" si="1758"/>
        <v>4.3727895910368577E-6</v>
      </c>
      <c r="AH1433" s="13">
        <f t="shared" si="1759"/>
        <v>9.7690173606011871E-2</v>
      </c>
      <c r="AI1433" s="13">
        <f t="shared" si="1760"/>
        <v>1.535074442808251E-2</v>
      </c>
      <c r="AJ1433" s="13">
        <f t="shared" si="1761"/>
        <v>1.206085247870849E-3</v>
      </c>
      <c r="AK1433" s="13">
        <f t="shared" si="1762"/>
        <v>6.3173554088168698E-5</v>
      </c>
      <c r="AL1433" s="13">
        <f t="shared" si="1763"/>
        <v>3.5411776966622804E-8</v>
      </c>
      <c r="AM1433" s="13">
        <f t="shared" si="1764"/>
        <v>7.0477828860110066E-8</v>
      </c>
      <c r="AN1433" s="13">
        <f t="shared" si="1765"/>
        <v>1.5999551425535188E-7</v>
      </c>
      <c r="AO1433" s="13">
        <f t="shared" si="1766"/>
        <v>1.8160721602707539E-7</v>
      </c>
      <c r="AP1433" s="13">
        <f t="shared" si="1767"/>
        <v>1.3742543998438625E-7</v>
      </c>
      <c r="AQ1433" s="13">
        <f t="shared" si="1768"/>
        <v>7.7994222784984979E-8</v>
      </c>
      <c r="AR1433" s="13">
        <f t="shared" si="1769"/>
        <v>4.4354344668625069E-2</v>
      </c>
      <c r="AS1433" s="13">
        <f t="shared" si="1770"/>
        <v>6.9697103009472633E-3</v>
      </c>
      <c r="AT1433" s="13">
        <f t="shared" si="1771"/>
        <v>5.4759981284868589E-4</v>
      </c>
      <c r="AU1433" s="13">
        <f t="shared" si="1772"/>
        <v>2.868273735769291E-5</v>
      </c>
      <c r="AV1433" s="13">
        <f t="shared" si="1773"/>
        <v>1.1267800906248523E-6</v>
      </c>
      <c r="AW1433" s="13">
        <f t="shared" si="1774"/>
        <v>3.5089652655699791E-10</v>
      </c>
      <c r="AX1433" s="13">
        <f t="shared" si="1775"/>
        <v>1.8457795339801809E-9</v>
      </c>
      <c r="AY1433" s="13">
        <f t="shared" si="1776"/>
        <v>4.1902035082171735E-9</v>
      </c>
      <c r="AZ1433" s="13">
        <f t="shared" si="1777"/>
        <v>4.7562033051732934E-9</v>
      </c>
      <c r="BA1433" s="13">
        <f t="shared" si="1778"/>
        <v>3.5991044087762728E-9</v>
      </c>
      <c r="BB1433" s="13">
        <f t="shared" si="1779"/>
        <v>2.0426301790731859E-9</v>
      </c>
      <c r="BC1433" s="13">
        <f t="shared" si="1780"/>
        <v>9.2741695145858479E-10</v>
      </c>
      <c r="BD1433" s="13">
        <f t="shared" si="1781"/>
        <v>1.6781864357185473E-2</v>
      </c>
      <c r="BE1433" s="13">
        <f t="shared" si="1782"/>
        <v>2.6370524410455928E-3</v>
      </c>
      <c r="BF1433" s="13">
        <f t="shared" si="1783"/>
        <v>2.0718930354859569E-4</v>
      </c>
      <c r="BG1433" s="13">
        <f t="shared" si="1784"/>
        <v>1.0852371088464558E-5</v>
      </c>
      <c r="BH1433" s="13">
        <f t="shared" si="1785"/>
        <v>4.2632735941693257E-7</v>
      </c>
      <c r="BI1433" s="13">
        <f t="shared" si="1786"/>
        <v>1.3398363613320197E-8</v>
      </c>
      <c r="BJ1433" s="14">
        <f t="shared" si="1787"/>
        <v>1.7787269373868368E-2</v>
      </c>
      <c r="BK1433" s="14">
        <f t="shared" si="1788"/>
        <v>0.12268798034866218</v>
      </c>
      <c r="BL1433" s="14">
        <f t="shared" si="1789"/>
        <v>0.67863381512522514</v>
      </c>
      <c r="BM1433" s="14">
        <f t="shared" si="1790"/>
        <v>0.42864365418419009</v>
      </c>
      <c r="BN1433" s="14">
        <f t="shared" si="1791"/>
        <v>0.56259501605144091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1.42592592592593</v>
      </c>
      <c r="F1434" s="10">
        <f>VLOOKUP(B1434,home!$B$2:$E$405,3,FALSE)</f>
        <v>3.7</v>
      </c>
      <c r="G1434" s="10">
        <f>VLOOKUP(C1434,away!$B$2:$E$405,4,FALSE)</f>
        <v>1.56</v>
      </c>
      <c r="H1434" s="10">
        <f>VLOOKUP(A1434,away!$A$2:$E$405,3,FALSE)</f>
        <v>1.34615384615385</v>
      </c>
      <c r="I1434" s="10">
        <f>VLOOKUP(C1434,away!$B$2:$E$405,3,FALSE)</f>
        <v>0.97</v>
      </c>
      <c r="J1434" s="10">
        <f>VLOOKUP(B1434,home!$B$2:$E$405,4,FALSE)</f>
        <v>0</v>
      </c>
      <c r="K1434" s="12">
        <f t="shared" si="1736"/>
        <v>8.2304444444444691</v>
      </c>
      <c r="L1434" s="12">
        <f t="shared" si="1737"/>
        <v>0</v>
      </c>
      <c r="M1434" s="13">
        <f t="shared" si="1738"/>
        <v>2.6641789598206455E-4</v>
      </c>
      <c r="N1434" s="13">
        <f t="shared" si="1739"/>
        <v>2.1927376918861674E-3</v>
      </c>
      <c r="O1434" s="13">
        <f t="shared" si="1740"/>
        <v>0</v>
      </c>
      <c r="P1434" s="13">
        <f t="shared" si="1741"/>
        <v>0</v>
      </c>
      <c r="Q1434" s="13">
        <f t="shared" si="1742"/>
        <v>9.0236028771542472E-3</v>
      </c>
      <c r="R1434" s="13">
        <f t="shared" si="1743"/>
        <v>0</v>
      </c>
      <c r="S1434" s="13">
        <f t="shared" si="1744"/>
        <v>0</v>
      </c>
      <c r="T1434" s="13">
        <f t="shared" si="1745"/>
        <v>0</v>
      </c>
      <c r="U1434" s="13">
        <f t="shared" si="1746"/>
        <v>0</v>
      </c>
      <c r="V1434" s="13">
        <f t="shared" si="1747"/>
        <v>0</v>
      </c>
      <c r="W1434" s="13">
        <f t="shared" si="1748"/>
        <v>2.4756087389715787E-2</v>
      </c>
      <c r="X1434" s="13">
        <f t="shared" si="1749"/>
        <v>0</v>
      </c>
      <c r="Y1434" s="13">
        <f t="shared" si="1750"/>
        <v>0</v>
      </c>
      <c r="Z1434" s="13">
        <f t="shared" si="1751"/>
        <v>0</v>
      </c>
      <c r="AA1434" s="13">
        <f t="shared" si="1752"/>
        <v>0</v>
      </c>
      <c r="AB1434" s="13">
        <f t="shared" si="1753"/>
        <v>0</v>
      </c>
      <c r="AC1434" s="13">
        <f t="shared" si="1754"/>
        <v>0</v>
      </c>
      <c r="AD1434" s="13">
        <f t="shared" si="1755"/>
        <v>5.0938400480716975E-2</v>
      </c>
      <c r="AE1434" s="13">
        <f t="shared" si="1756"/>
        <v>0</v>
      </c>
      <c r="AF1434" s="13">
        <f t="shared" si="1757"/>
        <v>0</v>
      </c>
      <c r="AG1434" s="13">
        <f t="shared" si="1758"/>
        <v>0</v>
      </c>
      <c r="AH1434" s="13">
        <f t="shared" si="1759"/>
        <v>0</v>
      </c>
      <c r="AI1434" s="13">
        <f t="shared" si="1760"/>
        <v>0</v>
      </c>
      <c r="AJ1434" s="13">
        <f t="shared" si="1761"/>
        <v>0</v>
      </c>
      <c r="AK1434" s="13">
        <f t="shared" si="1762"/>
        <v>0</v>
      </c>
      <c r="AL1434" s="13">
        <f t="shared" si="1763"/>
        <v>0</v>
      </c>
      <c r="AM1434" s="13">
        <f t="shared" si="1764"/>
        <v>8.3849135049080967E-2</v>
      </c>
      <c r="AN1434" s="13">
        <f t="shared" si="1765"/>
        <v>0</v>
      </c>
      <c r="AO1434" s="13">
        <f t="shared" si="1766"/>
        <v>0</v>
      </c>
      <c r="AP1434" s="13">
        <f t="shared" si="1767"/>
        <v>0</v>
      </c>
      <c r="AQ1434" s="13">
        <f t="shared" si="1768"/>
        <v>0</v>
      </c>
      <c r="AR1434" s="13">
        <f t="shared" si="1769"/>
        <v>0</v>
      </c>
      <c r="AS1434" s="13">
        <f t="shared" si="1770"/>
        <v>0</v>
      </c>
      <c r="AT1434" s="13">
        <f t="shared" si="1771"/>
        <v>0</v>
      </c>
      <c r="AU1434" s="13">
        <f t="shared" si="1772"/>
        <v>0</v>
      </c>
      <c r="AV1434" s="13">
        <f t="shared" si="1773"/>
        <v>0</v>
      </c>
      <c r="AW1434" s="13">
        <f t="shared" si="1774"/>
        <v>0</v>
      </c>
      <c r="AX1434" s="13">
        <f t="shared" si="1775"/>
        <v>0.115019274622697</v>
      </c>
      <c r="AY1434" s="13">
        <f t="shared" si="1776"/>
        <v>0</v>
      </c>
      <c r="AZ1434" s="13">
        <f t="shared" si="1777"/>
        <v>0</v>
      </c>
      <c r="BA1434" s="13">
        <f t="shared" si="1778"/>
        <v>0</v>
      </c>
      <c r="BB1434" s="13">
        <f t="shared" si="1779"/>
        <v>0</v>
      </c>
      <c r="BC1434" s="13">
        <f t="shared" si="1780"/>
        <v>0</v>
      </c>
      <c r="BD1434" s="13">
        <f t="shared" si="1781"/>
        <v>0</v>
      </c>
      <c r="BE1434" s="13">
        <f t="shared" si="1782"/>
        <v>0</v>
      </c>
      <c r="BF1434" s="13">
        <f t="shared" si="1783"/>
        <v>0</v>
      </c>
      <c r="BG1434" s="13">
        <f t="shared" si="1784"/>
        <v>0</v>
      </c>
      <c r="BH1434" s="13">
        <f t="shared" si="1785"/>
        <v>0</v>
      </c>
      <c r="BI1434" s="13">
        <f t="shared" si="1786"/>
        <v>0</v>
      </c>
      <c r="BJ1434" s="14">
        <f t="shared" si="1787"/>
        <v>0.28577923811125117</v>
      </c>
      <c r="BK1434" s="14">
        <f t="shared" si="1788"/>
        <v>2.6641789598206455E-4</v>
      </c>
      <c r="BL1434" s="14">
        <f t="shared" si="1789"/>
        <v>0</v>
      </c>
      <c r="BM1434" s="14">
        <f t="shared" si="1790"/>
        <v>0.27456289754221075</v>
      </c>
      <c r="BN1434" s="14">
        <f t="shared" si="1791"/>
        <v>1.148275846502248E-2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1.42592592592593</v>
      </c>
      <c r="F1435" s="10">
        <f>VLOOKUP(B1435,home!$B$2:$E$405,3,FALSE)</f>
        <v>0.28999999999999998</v>
      </c>
      <c r="G1435" s="10">
        <f>VLOOKUP(C1435,away!$B$2:$E$405,4,FALSE)</f>
        <v>1.17</v>
      </c>
      <c r="H1435" s="10">
        <f>VLOOKUP(A1435,away!$A$2:$E$405,3,FALSE)</f>
        <v>1.34615384615385</v>
      </c>
      <c r="I1435" s="10">
        <f>VLOOKUP(C1435,away!$B$2:$E$405,3,FALSE)</f>
        <v>0.28999999999999998</v>
      </c>
      <c r="J1435" s="10">
        <f>VLOOKUP(B1435,home!$B$2:$E$405,4,FALSE)</f>
        <v>2.6</v>
      </c>
      <c r="K1435" s="12">
        <f t="shared" si="1736"/>
        <v>0.483816666666668</v>
      </c>
      <c r="L1435" s="12">
        <f t="shared" si="1737"/>
        <v>1.015000000000003</v>
      </c>
      <c r="M1435" s="13">
        <f t="shared" si="1738"/>
        <v>0.22339435378834605</v>
      </c>
      <c r="N1435" s="13">
        <f t="shared" si="1739"/>
        <v>0.10808191160203193</v>
      </c>
      <c r="O1435" s="13">
        <f t="shared" si="1740"/>
        <v>0.2267452690951719</v>
      </c>
      <c r="P1435" s="13">
        <f t="shared" si="1741"/>
        <v>0.10970314027606273</v>
      </c>
      <c r="Q1435" s="13">
        <f t="shared" si="1742"/>
        <v>2.6145915099128277E-2</v>
      </c>
      <c r="R1435" s="13">
        <f t="shared" si="1743"/>
        <v>0.11507322406580009</v>
      </c>
      <c r="S1435" s="13">
        <f t="shared" si="1744"/>
        <v>1.3468087691499795E-2</v>
      </c>
      <c r="T1435" s="13">
        <f t="shared" si="1745"/>
        <v>2.6538103825615278E-2</v>
      </c>
      <c r="U1435" s="13">
        <f t="shared" si="1746"/>
        <v>5.5674343690102004E-2</v>
      </c>
      <c r="V1435" s="13">
        <f t="shared" si="1747"/>
        <v>7.3486961918610753E-4</v>
      </c>
      <c r="W1435" s="13">
        <f t="shared" si="1748"/>
        <v>4.2166098300699829E-3</v>
      </c>
      <c r="X1435" s="13">
        <f t="shared" si="1749"/>
        <v>4.2798589775210451E-3</v>
      </c>
      <c r="Y1435" s="13">
        <f t="shared" si="1750"/>
        <v>2.1720284310919372E-3</v>
      </c>
      <c r="Z1435" s="13">
        <f t="shared" si="1751"/>
        <v>3.8933107475595814E-2</v>
      </c>
      <c r="AA1435" s="13">
        <f t="shared" si="1752"/>
        <v>1.8836486281817902E-2</v>
      </c>
      <c r="AB1435" s="13">
        <f t="shared" si="1753"/>
        <v>4.5567030022907774E-3</v>
      </c>
      <c r="AC1435" s="13">
        <f t="shared" si="1754"/>
        <v>2.2554706383316604E-5</v>
      </c>
      <c r="AD1435" s="13">
        <f t="shared" si="1755"/>
        <v>5.100165281545911E-4</v>
      </c>
      <c r="AE1435" s="13">
        <f t="shared" si="1756"/>
        <v>5.1766677607691146E-4</v>
      </c>
      <c r="AF1435" s="13">
        <f t="shared" si="1757"/>
        <v>2.6271588885903337E-4</v>
      </c>
      <c r="AG1435" s="13">
        <f t="shared" si="1758"/>
        <v>8.8885542397306553E-5</v>
      </c>
      <c r="AH1435" s="13">
        <f t="shared" si="1759"/>
        <v>9.8792760219324673E-3</v>
      </c>
      <c r="AI1435" s="13">
        <f t="shared" si="1760"/>
        <v>4.7797583940113065E-3</v>
      </c>
      <c r="AJ1435" s="13">
        <f t="shared" si="1761"/>
        <v>1.1562633868312882E-3</v>
      </c>
      <c r="AK1435" s="13">
        <f t="shared" si="1762"/>
        <v>1.8647316586847536E-4</v>
      </c>
      <c r="AL1435" s="13">
        <f t="shared" si="1763"/>
        <v>4.4304112011688087E-7</v>
      </c>
      <c r="AM1435" s="13">
        <f t="shared" si="1764"/>
        <v>4.9350899319332227E-5</v>
      </c>
      <c r="AN1435" s="13">
        <f t="shared" si="1765"/>
        <v>5.0091162809122356E-5</v>
      </c>
      <c r="AO1435" s="13">
        <f t="shared" si="1766"/>
        <v>2.5421265125629675E-5</v>
      </c>
      <c r="AP1435" s="13">
        <f t="shared" si="1767"/>
        <v>8.6008613675047319E-6</v>
      </c>
      <c r="AQ1435" s="13">
        <f t="shared" si="1768"/>
        <v>2.1824685720043324E-6</v>
      </c>
      <c r="AR1435" s="13">
        <f t="shared" si="1769"/>
        <v>2.005493032452297E-3</v>
      </c>
      <c r="AS1435" s="13">
        <f t="shared" si="1770"/>
        <v>9.702909539842983E-4</v>
      </c>
      <c r="AT1435" s="13">
        <f t="shared" si="1771"/>
        <v>2.3472146752675225E-4</v>
      </c>
      <c r="AU1435" s="13">
        <f t="shared" si="1772"/>
        <v>3.7854052671300617E-5</v>
      </c>
      <c r="AV1435" s="13">
        <f t="shared" si="1773"/>
        <v>4.5786053958132853E-6</v>
      </c>
      <c r="AW1435" s="13">
        <f t="shared" si="1774"/>
        <v>6.0434982805606939E-9</v>
      </c>
      <c r="AX1435" s="13">
        <f t="shared" si="1775"/>
        <v>3.9794646009469423E-6</v>
      </c>
      <c r="AY1435" s="13">
        <f t="shared" si="1776"/>
        <v>4.0391565699611585E-6</v>
      </c>
      <c r="AZ1435" s="13">
        <f t="shared" si="1777"/>
        <v>2.0498719592552941E-6</v>
      </c>
      <c r="BA1435" s="13">
        <f t="shared" si="1778"/>
        <v>6.9354001288137663E-7</v>
      </c>
      <c r="BB1435" s="13">
        <f t="shared" si="1779"/>
        <v>1.7598577826864983E-7</v>
      </c>
      <c r="BC1435" s="13">
        <f t="shared" si="1780"/>
        <v>3.5725112988536028E-8</v>
      </c>
      <c r="BD1435" s="13">
        <f t="shared" si="1781"/>
        <v>3.3926257132318115E-4</v>
      </c>
      <c r="BE1435" s="13">
        <f t="shared" si="1782"/>
        <v>1.6414088638234422E-4</v>
      </c>
      <c r="BF1435" s="13">
        <f t="shared" si="1783"/>
        <v>3.9707048256609027E-5</v>
      </c>
      <c r="BG1435" s="13">
        <f t="shared" si="1784"/>
        <v>6.4036439102283705E-6</v>
      </c>
      <c r="BH1435" s="13">
        <f t="shared" si="1785"/>
        <v>7.7454741279174943E-7</v>
      </c>
      <c r="BI1435" s="13">
        <f t="shared" si="1786"/>
        <v>7.4947789486439209E-8</v>
      </c>
      <c r="BJ1435" s="14">
        <f t="shared" si="1787"/>
        <v>0.17296033290217422</v>
      </c>
      <c r="BK1435" s="14">
        <f t="shared" si="1788"/>
        <v>0.3473274882791681</v>
      </c>
      <c r="BL1435" s="14">
        <f t="shared" si="1789"/>
        <v>0.44069109886093127</v>
      </c>
      <c r="BM1435" s="14">
        <f t="shared" si="1790"/>
        <v>0.19076418047825677</v>
      </c>
      <c r="BN1435" s="14">
        <f t="shared" si="1791"/>
        <v>0.809143813926541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1.42592592592593</v>
      </c>
      <c r="F1436" s="10">
        <f>VLOOKUP(B1436,home!$B$2:$E$405,3,FALSE)</f>
        <v>1.46</v>
      </c>
      <c r="G1436" s="10">
        <f>VLOOKUP(C1436,away!$B$2:$E$405,4,FALSE)</f>
        <v>1.17</v>
      </c>
      <c r="H1436" s="10">
        <f>VLOOKUP(A1436,away!$A$2:$E$405,3,FALSE)</f>
        <v>1.34615384615385</v>
      </c>
      <c r="I1436" s="10">
        <f>VLOOKUP(C1436,away!$B$2:$E$405,3,FALSE)</f>
        <v>0.39</v>
      </c>
      <c r="J1436" s="10">
        <f>VLOOKUP(B1436,home!$B$2:$E$405,4,FALSE)</f>
        <v>0.37</v>
      </c>
      <c r="K1436" s="12">
        <f t="shared" si="1736"/>
        <v>2.4357666666666735</v>
      </c>
      <c r="L1436" s="12">
        <f t="shared" si="1737"/>
        <v>0.19425000000000059</v>
      </c>
      <c r="M1436" s="13">
        <f t="shared" si="1738"/>
        <v>7.2077260941072432E-2</v>
      </c>
      <c r="N1436" s="13">
        <f t="shared" si="1739"/>
        <v>0.17556338962490001</v>
      </c>
      <c r="O1436" s="13">
        <f t="shared" si="1740"/>
        <v>1.400100793780336E-2</v>
      </c>
      <c r="P1436" s="13">
        <f t="shared" si="1741"/>
        <v>3.410318843463693E-2</v>
      </c>
      <c r="Q1436" s="13">
        <f t="shared" si="1742"/>
        <v>0.21381572616767264</v>
      </c>
      <c r="R1436" s="13">
        <f t="shared" si="1743"/>
        <v>1.3598478959591554E-3</v>
      </c>
      <c r="S1436" s="13">
        <f t="shared" si="1744"/>
        <v>4.0339610794838622E-3</v>
      </c>
      <c r="T1436" s="13">
        <f t="shared" si="1745"/>
        <v>4.1533704808070532E-2</v>
      </c>
      <c r="U1436" s="13">
        <f t="shared" si="1746"/>
        <v>3.3122721767141214E-3</v>
      </c>
      <c r="V1436" s="13">
        <f t="shared" si="1747"/>
        <v>2.1207325619981021E-4</v>
      </c>
      <c r="W1436" s="13">
        <f t="shared" si="1748"/>
        <v>0.17360173953611538</v>
      </c>
      <c r="X1436" s="13">
        <f t="shared" si="1749"/>
        <v>3.3722137904890509E-2</v>
      </c>
      <c r="Y1436" s="13">
        <f t="shared" si="1750"/>
        <v>3.2752626440125006E-3</v>
      </c>
      <c r="Z1436" s="13">
        <f t="shared" si="1751"/>
        <v>8.805015126335564E-5</v>
      </c>
      <c r="AA1436" s="13">
        <f t="shared" si="1752"/>
        <v>2.1446962344224017E-4</v>
      </c>
      <c r="AB1436" s="13">
        <f t="shared" si="1753"/>
        <v>2.6119897989658106E-4</v>
      </c>
      <c r="AC1436" s="13">
        <f t="shared" si="1754"/>
        <v>6.2713730062887564E-6</v>
      </c>
      <c r="AD1436" s="13">
        <f t="shared" si="1755"/>
        <v>0.10571333260935499</v>
      </c>
      <c r="AE1436" s="13">
        <f t="shared" si="1756"/>
        <v>2.0534814859367267E-2</v>
      </c>
      <c r="AF1436" s="13">
        <f t="shared" si="1757"/>
        <v>1.9944438932160517E-3</v>
      </c>
      <c r="AG1436" s="13">
        <f t="shared" si="1758"/>
        <v>1.2914024208573983E-4</v>
      </c>
      <c r="AH1436" s="13">
        <f t="shared" si="1759"/>
        <v>4.2759354707267197E-6</v>
      </c>
      <c r="AI1436" s="13">
        <f t="shared" si="1760"/>
        <v>1.0415181088413815E-5</v>
      </c>
      <c r="AJ1436" s="13">
        <f t="shared" si="1761"/>
        <v>1.2684475461227751E-5</v>
      </c>
      <c r="AK1436" s="13">
        <f t="shared" si="1762"/>
        <v>1.029880750420331E-5</v>
      </c>
      <c r="AL1436" s="13">
        <f t="shared" si="1763"/>
        <v>1.1869142227933209E-7</v>
      </c>
      <c r="AM1436" s="13">
        <f t="shared" si="1764"/>
        <v>5.1498602358422789E-2</v>
      </c>
      <c r="AN1436" s="13">
        <f t="shared" si="1765"/>
        <v>1.0003603508123656E-2</v>
      </c>
      <c r="AO1436" s="13">
        <f t="shared" si="1766"/>
        <v>9.7159999072651295E-4</v>
      </c>
      <c r="AP1436" s="13">
        <f t="shared" si="1767"/>
        <v>6.291109939954195E-5</v>
      </c>
      <c r="AQ1436" s="13">
        <f t="shared" si="1768"/>
        <v>3.0551202645902638E-6</v>
      </c>
      <c r="AR1436" s="13">
        <f t="shared" si="1769"/>
        <v>1.6612009303773352E-7</v>
      </c>
      <c r="AS1436" s="13">
        <f t="shared" si="1770"/>
        <v>4.0462978528487783E-7</v>
      </c>
      <c r="AT1436" s="13">
        <f t="shared" si="1771"/>
        <v>4.927918716686995E-7</v>
      </c>
      <c r="AU1436" s="13">
        <f t="shared" si="1772"/>
        <v>4.0010867153829971E-7</v>
      </c>
      <c r="AV1436" s="13">
        <f t="shared" si="1773"/>
        <v>2.4364284129431887E-7</v>
      </c>
      <c r="AW1436" s="13">
        <f t="shared" si="1774"/>
        <v>1.5599602914974872E-9</v>
      </c>
      <c r="AX1436" s="13">
        <f t="shared" si="1775"/>
        <v>2.0906429834094655E-2</v>
      </c>
      <c r="AY1436" s="13">
        <f t="shared" si="1776"/>
        <v>4.0610739952728989E-3</v>
      </c>
      <c r="AZ1436" s="13">
        <f t="shared" si="1777"/>
        <v>3.9443181179088147E-4</v>
      </c>
      <c r="BA1436" s="13">
        <f t="shared" si="1778"/>
        <v>2.5539459813459671E-5</v>
      </c>
      <c r="BB1436" s="13">
        <f t="shared" si="1779"/>
        <v>1.2402600171911384E-6</v>
      </c>
      <c r="BC1436" s="13">
        <f t="shared" si="1780"/>
        <v>4.8184101667875869E-8</v>
      </c>
      <c r="BD1436" s="13">
        <f t="shared" si="1781"/>
        <v>5.3781380120966434E-9</v>
      </c>
      <c r="BE1436" s="13">
        <f t="shared" si="1782"/>
        <v>1.3099889298597971E-8</v>
      </c>
      <c r="BF1436" s="13">
        <f t="shared" si="1783"/>
        <v>1.5954136845274208E-8</v>
      </c>
      <c r="BG1436" s="13">
        <f t="shared" si="1784"/>
        <v>1.2953518241052504E-8</v>
      </c>
      <c r="BH1436" s="13">
        <f t="shared" si="1785"/>
        <v>7.887936986903604E-9</v>
      </c>
      <c r="BI1436" s="13">
        <f t="shared" si="1786"/>
        <v>3.8426347962933907E-9</v>
      </c>
      <c r="BJ1436" s="14">
        <f t="shared" si="1787"/>
        <v>0.8578122279117133</v>
      </c>
      <c r="BK1436" s="14">
        <f t="shared" si="1788"/>
        <v>0.11449394777109451</v>
      </c>
      <c r="BL1436" s="14">
        <f t="shared" si="1789"/>
        <v>1.9188237422857041E-2</v>
      </c>
      <c r="BM1436" s="14">
        <f t="shared" si="1790"/>
        <v>0.47660096981957117</v>
      </c>
      <c r="BN1436" s="14">
        <f t="shared" si="1791"/>
        <v>0.51092042100204449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1.42592592592593</v>
      </c>
      <c r="F1437" s="10">
        <f>VLOOKUP(B1437,home!$B$2:$E$405,3,FALSE)</f>
        <v>1.75</v>
      </c>
      <c r="G1437" s="10">
        <f>VLOOKUP(C1437,away!$B$2:$E$405,4,FALSE)</f>
        <v>0.78</v>
      </c>
      <c r="H1437" s="10">
        <f>VLOOKUP(A1437,away!$A$2:$E$405,3,FALSE)</f>
        <v>1.34615384615385</v>
      </c>
      <c r="I1437" s="10">
        <f>VLOOKUP(C1437,away!$B$2:$E$405,3,FALSE)</f>
        <v>0</v>
      </c>
      <c r="J1437" s="10">
        <f>VLOOKUP(B1437,home!$B$2:$E$405,4,FALSE)</f>
        <v>0.74</v>
      </c>
      <c r="K1437" s="12">
        <f t="shared" si="1736"/>
        <v>1.9463888888888945</v>
      </c>
      <c r="L1437" s="12">
        <f t="shared" si="1737"/>
        <v>0</v>
      </c>
      <c r="M1437" s="13">
        <f t="shared" si="1738"/>
        <v>0.14278876782057828</v>
      </c>
      <c r="N1437" s="13">
        <f t="shared" si="1739"/>
        <v>0.27792247114410967</v>
      </c>
      <c r="O1437" s="13">
        <f t="shared" si="1740"/>
        <v>0</v>
      </c>
      <c r="P1437" s="13">
        <f t="shared" si="1741"/>
        <v>0</v>
      </c>
      <c r="Q1437" s="13">
        <f t="shared" si="1742"/>
        <v>0.27047260490371983</v>
      </c>
      <c r="R1437" s="13">
        <f t="shared" si="1743"/>
        <v>0</v>
      </c>
      <c r="S1437" s="13">
        <f t="shared" si="1744"/>
        <v>0</v>
      </c>
      <c r="T1437" s="13">
        <f t="shared" si="1745"/>
        <v>0</v>
      </c>
      <c r="U1437" s="13">
        <f t="shared" si="1746"/>
        <v>0</v>
      </c>
      <c r="V1437" s="13">
        <f t="shared" si="1747"/>
        <v>0</v>
      </c>
      <c r="W1437" s="13">
        <f t="shared" si="1748"/>
        <v>0.17548162431114533</v>
      </c>
      <c r="X1437" s="13">
        <f t="shared" si="1749"/>
        <v>0</v>
      </c>
      <c r="Y1437" s="13">
        <f t="shared" si="1750"/>
        <v>0</v>
      </c>
      <c r="Z1437" s="13">
        <f t="shared" si="1751"/>
        <v>0</v>
      </c>
      <c r="AA1437" s="13">
        <f t="shared" si="1752"/>
        <v>0</v>
      </c>
      <c r="AB1437" s="13">
        <f t="shared" si="1753"/>
        <v>0</v>
      </c>
      <c r="AC1437" s="13">
        <f t="shared" si="1754"/>
        <v>0</v>
      </c>
      <c r="AD1437" s="13">
        <f t="shared" si="1755"/>
        <v>8.5388870940847156E-2</v>
      </c>
      <c r="AE1437" s="13">
        <f t="shared" si="1756"/>
        <v>0</v>
      </c>
      <c r="AF1437" s="13">
        <f t="shared" si="1757"/>
        <v>0</v>
      </c>
      <c r="AG1437" s="13">
        <f t="shared" si="1758"/>
        <v>0</v>
      </c>
      <c r="AH1437" s="13">
        <f t="shared" si="1759"/>
        <v>0</v>
      </c>
      <c r="AI1437" s="13">
        <f t="shared" si="1760"/>
        <v>0</v>
      </c>
      <c r="AJ1437" s="13">
        <f t="shared" si="1761"/>
        <v>0</v>
      </c>
      <c r="AK1437" s="13">
        <f t="shared" si="1762"/>
        <v>0</v>
      </c>
      <c r="AL1437" s="13">
        <f t="shared" si="1763"/>
        <v>0</v>
      </c>
      <c r="AM1437" s="13">
        <f t="shared" si="1764"/>
        <v>3.3239989926806539E-2</v>
      </c>
      <c r="AN1437" s="13">
        <f t="shared" si="1765"/>
        <v>0</v>
      </c>
      <c r="AO1437" s="13">
        <f t="shared" si="1766"/>
        <v>0</v>
      </c>
      <c r="AP1437" s="13">
        <f t="shared" si="1767"/>
        <v>0</v>
      </c>
      <c r="AQ1437" s="13">
        <f t="shared" si="1768"/>
        <v>0</v>
      </c>
      <c r="AR1437" s="13">
        <f t="shared" si="1769"/>
        <v>0</v>
      </c>
      <c r="AS1437" s="13">
        <f t="shared" si="1770"/>
        <v>0</v>
      </c>
      <c r="AT1437" s="13">
        <f t="shared" si="1771"/>
        <v>0</v>
      </c>
      <c r="AU1437" s="13">
        <f t="shared" si="1772"/>
        <v>0</v>
      </c>
      <c r="AV1437" s="13">
        <f t="shared" si="1773"/>
        <v>0</v>
      </c>
      <c r="AW1437" s="13">
        <f t="shared" si="1774"/>
        <v>0</v>
      </c>
      <c r="AX1437" s="13">
        <f t="shared" si="1775"/>
        <v>1.0782991176719162E-2</v>
      </c>
      <c r="AY1437" s="13">
        <f t="shared" si="1776"/>
        <v>0</v>
      </c>
      <c r="AZ1437" s="13">
        <f t="shared" si="1777"/>
        <v>0</v>
      </c>
      <c r="BA1437" s="13">
        <f t="shared" si="1778"/>
        <v>0</v>
      </c>
      <c r="BB1437" s="13">
        <f t="shared" si="1779"/>
        <v>0</v>
      </c>
      <c r="BC1437" s="13">
        <f t="shared" si="1780"/>
        <v>0</v>
      </c>
      <c r="BD1437" s="13">
        <f t="shared" si="1781"/>
        <v>0</v>
      </c>
      <c r="BE1437" s="13">
        <f t="shared" si="1782"/>
        <v>0</v>
      </c>
      <c r="BF1437" s="13">
        <f t="shared" si="1783"/>
        <v>0</v>
      </c>
      <c r="BG1437" s="13">
        <f t="shared" si="1784"/>
        <v>0</v>
      </c>
      <c r="BH1437" s="13">
        <f t="shared" si="1785"/>
        <v>0</v>
      </c>
      <c r="BI1437" s="13">
        <f t="shared" si="1786"/>
        <v>0</v>
      </c>
      <c r="BJ1437" s="14">
        <f t="shared" si="1787"/>
        <v>0.85328855240334778</v>
      </c>
      <c r="BK1437" s="14">
        <f t="shared" si="1788"/>
        <v>0.14278876782057828</v>
      </c>
      <c r="BL1437" s="14">
        <f t="shared" si="1789"/>
        <v>0</v>
      </c>
      <c r="BM1437" s="14">
        <f t="shared" si="1790"/>
        <v>0.30489347635551817</v>
      </c>
      <c r="BN1437" s="14">
        <f t="shared" si="1791"/>
        <v>0.69118384386840781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1.52</v>
      </c>
      <c r="F1438" s="10">
        <f>VLOOKUP(B1438,home!$B$2:$E$405,3,FALSE)</f>
        <v>1.17</v>
      </c>
      <c r="G1438" s="10">
        <f>VLOOKUP(C1438,away!$B$2:$E$405,4,FALSE)</f>
        <v>1.64</v>
      </c>
      <c r="H1438" s="10">
        <f>VLOOKUP(A1438,away!$A$2:$E$405,3,FALSE)</f>
        <v>1.0925925925925899</v>
      </c>
      <c r="I1438" s="10">
        <f>VLOOKUP(C1438,away!$B$2:$E$405,3,FALSE)</f>
        <v>0.47</v>
      </c>
      <c r="J1438" s="10">
        <f>VLOOKUP(B1438,home!$B$2:$E$405,4,FALSE)</f>
        <v>2.14</v>
      </c>
      <c r="K1438" s="12">
        <f t="shared" si="1736"/>
        <v>2.9165759999999996</v>
      </c>
      <c r="L1438" s="12">
        <f t="shared" si="1737"/>
        <v>1.0989296296296269</v>
      </c>
      <c r="M1438" s="13">
        <f t="shared" si="1738"/>
        <v>1.803383380437747E-2</v>
      </c>
      <c r="N1438" s="13">
        <f t="shared" si="1739"/>
        <v>5.2597046861836021E-2</v>
      </c>
      <c r="O1438" s="13">
        <f t="shared" si="1740"/>
        <v>1.9817914303446781E-2</v>
      </c>
      <c r="P1438" s="13">
        <f t="shared" si="1741"/>
        <v>5.7800453227489591E-2</v>
      </c>
      <c r="Q1438" s="13">
        <f t="shared" si="1742"/>
        <v>7.6701642274053114E-2</v>
      </c>
      <c r="R1438" s="13">
        <f t="shared" si="1743"/>
        <v>1.0889246612759227E-2</v>
      </c>
      <c r="S1438" s="13">
        <f t="shared" si="1744"/>
        <v>4.6314228432285082E-2</v>
      </c>
      <c r="T1438" s="13">
        <f t="shared" si="1745"/>
        <v>8.428970733620933E-2</v>
      </c>
      <c r="U1438" s="13">
        <f t="shared" si="1746"/>
        <v>3.1759315328854849E-2</v>
      </c>
      <c r="V1438" s="13">
        <f t="shared" si="1747"/>
        <v>1.6493586587831496E-2</v>
      </c>
      <c r="W1438" s="13">
        <f t="shared" si="1748"/>
        <v>7.4568723005696239E-2</v>
      </c>
      <c r="X1438" s="13">
        <f t="shared" si="1749"/>
        <v>8.194577915460402E-2</v>
      </c>
      <c r="Y1438" s="13">
        <f t="shared" si="1750"/>
        <v>4.5026322368040092E-2</v>
      </c>
      <c r="Z1438" s="13">
        <f t="shared" si="1751"/>
        <v>3.9888385823683894E-3</v>
      </c>
      <c r="AA1438" s="13">
        <f t="shared" si="1752"/>
        <v>1.1633750877209666E-2</v>
      </c>
      <c r="AB1438" s="13">
        <f t="shared" si="1753"/>
        <v>1.6965359299224329E-2</v>
      </c>
      <c r="AC1438" s="13">
        <f t="shared" si="1754"/>
        <v>3.3039867952678963E-3</v>
      </c>
      <c r="AD1438" s="13">
        <f t="shared" si="1755"/>
        <v>5.4371336967265364E-2</v>
      </c>
      <c r="AE1438" s="13">
        <f t="shared" si="1756"/>
        <v>5.9750273195904577E-2</v>
      </c>
      <c r="AF1438" s="13">
        <f t="shared" si="1757"/>
        <v>3.2830672796722214E-2</v>
      </c>
      <c r="AG1438" s="13">
        <f t="shared" si="1758"/>
        <v>1.2026199698997805E-2</v>
      </c>
      <c r="AH1438" s="13">
        <f t="shared" si="1759"/>
        <v>1.0958632264936148E-3</v>
      </c>
      <c r="AI1438" s="13">
        <f t="shared" si="1760"/>
        <v>3.1961683856738406E-3</v>
      </c>
      <c r="AJ1438" s="13">
        <f t="shared" si="1761"/>
        <v>4.6609340028075331E-3</v>
      </c>
      <c r="AK1438" s="13">
        <f t="shared" si="1762"/>
        <v>4.5313227500574605E-3</v>
      </c>
      <c r="AL1438" s="13">
        <f t="shared" si="1763"/>
        <v>4.235858803972554E-4</v>
      </c>
      <c r="AM1438" s="13">
        <f t="shared" si="1764"/>
        <v>3.1715627297327798E-2</v>
      </c>
      <c r="AN1438" s="13">
        <f t="shared" si="1765"/>
        <v>3.4853242559323719E-2</v>
      </c>
      <c r="AO1438" s="13">
        <f t="shared" si="1766"/>
        <v>1.9150630468554582E-2</v>
      </c>
      <c r="AP1438" s="13">
        <f t="shared" si="1767"/>
        <v>7.0150650826608461E-3</v>
      </c>
      <c r="AQ1438" s="13">
        <f t="shared" si="1768"/>
        <v>1.9272657182790522E-3</v>
      </c>
      <c r="AR1438" s="13">
        <f t="shared" si="1769"/>
        <v>2.4085531392307135E-4</v>
      </c>
      <c r="AS1438" s="13">
        <f t="shared" si="1770"/>
        <v>7.024728280604956E-4</v>
      </c>
      <c r="AT1438" s="13">
        <f t="shared" si="1771"/>
        <v>1.0244076954866838E-3</v>
      </c>
      <c r="AU1438" s="13">
        <f t="shared" si="1772"/>
        <v>9.9592096629059004E-4</v>
      </c>
      <c r="AV1438" s="13">
        <f t="shared" si="1773"/>
        <v>7.2616979704498582E-4</v>
      </c>
      <c r="AW1438" s="13">
        <f t="shared" si="1774"/>
        <v>3.7712224904759476E-5</v>
      </c>
      <c r="AX1438" s="13">
        <f t="shared" si="1775"/>
        <v>1.5416839566721848E-2</v>
      </c>
      <c r="AY1438" s="13">
        <f t="shared" si="1776"/>
        <v>1.6942021795117019E-2</v>
      </c>
      <c r="AZ1438" s="13">
        <f t="shared" si="1777"/>
        <v>9.3090448682425064E-3</v>
      </c>
      <c r="BA1438" s="13">
        <f t="shared" si="1778"/>
        <v>3.4099950764211059E-3</v>
      </c>
      <c r="BB1438" s="13">
        <f t="shared" si="1779"/>
        <v>9.36836156592574E-4</v>
      </c>
      <c r="BC1438" s="13">
        <f t="shared" si="1780"/>
        <v>2.0590340211758422E-4</v>
      </c>
      <c r="BD1438" s="13">
        <f t="shared" si="1781"/>
        <v>4.4113840153968025E-5</v>
      </c>
      <c r="BE1438" s="13">
        <f t="shared" si="1782"/>
        <v>1.2866136746089943E-4</v>
      </c>
      <c r="BF1438" s="13">
        <f t="shared" si="1783"/>
        <v>1.8762532823182011E-4</v>
      </c>
      <c r="BG1438" s="13">
        <f t="shared" si="1784"/>
        <v>1.8240784310434962E-4</v>
      </c>
      <c r="BH1438" s="13">
        <f t="shared" si="1785"/>
        <v>1.3300158435247789E-4</v>
      </c>
      <c r="BI1438" s="13">
        <f t="shared" si="1786"/>
        <v>7.7581845776882505E-5</v>
      </c>
      <c r="BJ1438" s="14">
        <f t="shared" si="1787"/>
        <v>0.71499017565068745</v>
      </c>
      <c r="BK1438" s="14">
        <f t="shared" si="1788"/>
        <v>0.15931169652276581</v>
      </c>
      <c r="BL1438" s="14">
        <f t="shared" si="1789"/>
        <v>0.10899309319641351</v>
      </c>
      <c r="BM1438" s="14">
        <f t="shared" si="1790"/>
        <v>0.73453935729806052</v>
      </c>
      <c r="BN1438" s="14">
        <f t="shared" si="1791"/>
        <v>0.2358401370839622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1.52</v>
      </c>
      <c r="F1439" s="10">
        <f>VLOOKUP(B1439,home!$B$2:$E$405,3,FALSE)</f>
        <v>0.94</v>
      </c>
      <c r="G1439" s="10">
        <f>VLOOKUP(C1439,away!$B$2:$E$405,4,FALSE)</f>
        <v>0.23</v>
      </c>
      <c r="H1439" s="10">
        <f>VLOOKUP(A1439,away!$A$2:$E$405,3,FALSE)</f>
        <v>1.0925925925925899</v>
      </c>
      <c r="I1439" s="10">
        <f>VLOOKUP(C1439,away!$B$2:$E$405,3,FALSE)</f>
        <v>2.1</v>
      </c>
      <c r="J1439" s="10">
        <f>VLOOKUP(B1439,home!$B$2:$E$405,4,FALSE)</f>
        <v>0.31</v>
      </c>
      <c r="K1439" s="12">
        <f t="shared" si="1736"/>
        <v>0.32862399999999997</v>
      </c>
      <c r="L1439" s="12">
        <f t="shared" si="1737"/>
        <v>0.71127777777777612</v>
      </c>
      <c r="M1439" s="13">
        <f t="shared" si="1738"/>
        <v>0.35348940076814894</v>
      </c>
      <c r="N1439" s="13">
        <f t="shared" si="1739"/>
        <v>0.11616510083803218</v>
      </c>
      <c r="O1439" s="13">
        <f t="shared" si="1740"/>
        <v>0.25142915544636674</v>
      </c>
      <c r="P1439" s="13">
        <f t="shared" si="1741"/>
        <v>8.262565477940681E-2</v>
      </c>
      <c r="Q1439" s="13">
        <f t="shared" si="1742"/>
        <v>1.9087320048898741E-2</v>
      </c>
      <c r="R1439" s="13">
        <f t="shared" si="1743"/>
        <v>8.9417985477217354E-2</v>
      </c>
      <c r="S1439" s="13">
        <f t="shared" si="1744"/>
        <v>4.8282910413228255E-3</v>
      </c>
      <c r="T1439" s="13">
        <f t="shared" si="1745"/>
        <v>1.3576386588113892E-2</v>
      </c>
      <c r="U1439" s="13">
        <f t="shared" si="1746"/>
        <v>2.9384896059465076E-2</v>
      </c>
      <c r="V1439" s="13">
        <f t="shared" si="1747"/>
        <v>1.2539766488296576E-4</v>
      </c>
      <c r="W1439" s="13">
        <f t="shared" si="1748"/>
        <v>2.0908504879164338E-3</v>
      </c>
      <c r="X1439" s="13">
        <f t="shared" si="1749"/>
        <v>1.48717548871078E-3</v>
      </c>
      <c r="Y1439" s="13">
        <f t="shared" si="1750"/>
        <v>5.2889743838789073E-4</v>
      </c>
      <c r="Z1439" s="13">
        <f t="shared" si="1751"/>
        <v>2.1200342001200211E-2</v>
      </c>
      <c r="AA1439" s="13">
        <f t="shared" si="1752"/>
        <v>6.9669411898024176E-3</v>
      </c>
      <c r="AB1439" s="13">
        <f t="shared" si="1753"/>
        <v>1.1447520407788148E-3</v>
      </c>
      <c r="AC1439" s="13">
        <f t="shared" si="1754"/>
        <v>1.8319262448620444E-6</v>
      </c>
      <c r="AD1439" s="13">
        <f t="shared" si="1755"/>
        <v>1.7177591268526248E-4</v>
      </c>
      <c r="AE1439" s="13">
        <f t="shared" si="1756"/>
        <v>1.2218038945052283E-4</v>
      </c>
      <c r="AF1439" s="13">
        <f t="shared" si="1757"/>
        <v>4.3452097948195544E-5</v>
      </c>
      <c r="AG1439" s="13">
        <f t="shared" si="1758"/>
        <v>1.0302170556124932E-5</v>
      </c>
      <c r="AH1439" s="13">
        <f t="shared" si="1759"/>
        <v>3.7698330366856339E-3</v>
      </c>
      <c r="AI1439" s="13">
        <f t="shared" si="1760"/>
        <v>1.2388576118477798E-3</v>
      </c>
      <c r="AJ1439" s="13">
        <f t="shared" si="1761"/>
        <v>2.0355917191793238E-4</v>
      </c>
      <c r="AK1439" s="13">
        <f t="shared" si="1762"/>
        <v>2.229814310411954E-5</v>
      </c>
      <c r="AL1439" s="13">
        <f t="shared" si="1763"/>
        <v>1.7127993672272505E-8</v>
      </c>
      <c r="AM1439" s="13">
        <f t="shared" si="1764"/>
        <v>1.1289937506056339E-5</v>
      </c>
      <c r="AN1439" s="13">
        <f t="shared" si="1765"/>
        <v>8.030281660557722E-6</v>
      </c>
      <c r="AO1439" s="13">
        <f t="shared" si="1766"/>
        <v>2.8558804472255623E-6</v>
      </c>
      <c r="AP1439" s="13">
        <f t="shared" si="1767"/>
        <v>6.7710809936719989E-7</v>
      </c>
      <c r="AQ1439" s="13">
        <f t="shared" si="1768"/>
        <v>1.204029860583089E-7</v>
      </c>
      <c r="AR1439" s="13">
        <f t="shared" si="1769"/>
        <v>5.362796929854008E-4</v>
      </c>
      <c r="AS1439" s="13">
        <f t="shared" si="1770"/>
        <v>1.7623437782763435E-4</v>
      </c>
      <c r="AT1439" s="13">
        <f t="shared" si="1771"/>
        <v>2.8957423089614254E-5</v>
      </c>
      <c r="AU1439" s="13">
        <f t="shared" si="1772"/>
        <v>3.1720347351337984E-6</v>
      </c>
      <c r="AV1439" s="13">
        <f t="shared" si="1773"/>
        <v>2.606016856996523E-7</v>
      </c>
      <c r="AW1439" s="13">
        <f t="shared" si="1774"/>
        <v>1.1120965949707644E-10</v>
      </c>
      <c r="AX1439" s="13">
        <f t="shared" si="1775"/>
        <v>6.1835740383170974E-7</v>
      </c>
      <c r="AY1439" s="13">
        <f t="shared" si="1776"/>
        <v>4.3982388006985345E-7</v>
      </c>
      <c r="AZ1439" s="13">
        <f t="shared" si="1777"/>
        <v>1.5641847601484221E-7</v>
      </c>
      <c r="BA1439" s="13">
        <f t="shared" si="1778"/>
        <v>3.7085662007741124E-8</v>
      </c>
      <c r="BB1439" s="13">
        <f t="shared" si="1779"/>
        <v>6.5945518150709502E-9</v>
      </c>
      <c r="BC1439" s="13">
        <f t="shared" si="1780"/>
        <v>9.3811163209281348E-10</v>
      </c>
      <c r="BD1439" s="13">
        <f t="shared" si="1781"/>
        <v>6.3573971382333954E-5</v>
      </c>
      <c r="BE1439" s="13">
        <f t="shared" si="1782"/>
        <v>2.0891932771548115E-5</v>
      </c>
      <c r="BF1439" s="13">
        <f t="shared" si="1783"/>
        <v>3.4327952575586136E-6</v>
      </c>
      <c r="BG1439" s="13">
        <f t="shared" si="1784"/>
        <v>3.7603296957331397E-7</v>
      </c>
      <c r="BH1439" s="13">
        <f t="shared" si="1785"/>
        <v>3.0893364648265179E-8</v>
      </c>
      <c r="BI1439" s="13">
        <f t="shared" si="1786"/>
        <v>2.0304602128342987E-9</v>
      </c>
      <c r="BJ1439" s="14">
        <f t="shared" si="1787"/>
        <v>0.15330767428948466</v>
      </c>
      <c r="BK1439" s="14">
        <f t="shared" si="1788"/>
        <v>0.44107103313188017</v>
      </c>
      <c r="BL1439" s="14">
        <f t="shared" si="1789"/>
        <v>0.38441148996371527</v>
      </c>
      <c r="BM1439" s="14">
        <f t="shared" si="1790"/>
        <v>8.7775482315539069E-2</v>
      </c>
      <c r="BN1439" s="14">
        <f t="shared" si="1791"/>
        <v>0.91221461735807086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1.52</v>
      </c>
      <c r="F1440" s="10">
        <f>VLOOKUP(B1440,home!$B$2:$E$405,3,FALSE)</f>
        <v>0.94</v>
      </c>
      <c r="G1440" s="10">
        <f>VLOOKUP(C1440,away!$B$2:$E$405,4,FALSE)</f>
        <v>1.4</v>
      </c>
      <c r="H1440" s="10">
        <f>VLOOKUP(A1440,away!$A$2:$E$405,3,FALSE)</f>
        <v>1.0925925925925899</v>
      </c>
      <c r="I1440" s="10">
        <f>VLOOKUP(C1440,away!$B$2:$E$405,3,FALSE)</f>
        <v>0.7</v>
      </c>
      <c r="J1440" s="10">
        <f>VLOOKUP(B1440,home!$B$2:$E$405,4,FALSE)</f>
        <v>1.53</v>
      </c>
      <c r="K1440" s="12">
        <f t="shared" si="1736"/>
        <v>2.0003199999999999</v>
      </c>
      <c r="L1440" s="12">
        <f t="shared" si="1737"/>
        <v>1.1701666666666637</v>
      </c>
      <c r="M1440" s="13">
        <f t="shared" si="1738"/>
        <v>4.1983161125818583E-2</v>
      </c>
      <c r="N1440" s="13">
        <f t="shared" si="1739"/>
        <v>8.3979756863197419E-2</v>
      </c>
      <c r="O1440" s="13">
        <f t="shared" si="1740"/>
        <v>4.9127295710728595E-2</v>
      </c>
      <c r="P1440" s="13">
        <f t="shared" si="1741"/>
        <v>9.8270312156084602E-2</v>
      </c>
      <c r="Q1440" s="13">
        <f t="shared" si="1742"/>
        <v>8.3993193624295553E-2</v>
      </c>
      <c r="R1440" s="13">
        <f t="shared" si="1743"/>
        <v>2.8743561932085385E-2</v>
      </c>
      <c r="S1440" s="13">
        <f t="shared" si="1744"/>
        <v>5.7505521215477688E-2</v>
      </c>
      <c r="T1440" s="13">
        <f t="shared" si="1745"/>
        <v>9.8286035406029607E-2</v>
      </c>
      <c r="U1440" s="13">
        <f t="shared" si="1746"/>
        <v>5.7496321803989024E-2</v>
      </c>
      <c r="V1440" s="13">
        <f t="shared" si="1747"/>
        <v>1.4955957920599271E-2</v>
      </c>
      <c r="W1440" s="13">
        <f t="shared" si="1748"/>
        <v>5.6004421690183617E-2</v>
      </c>
      <c r="X1440" s="13">
        <f t="shared" si="1749"/>
        <v>6.5534507447796361E-2</v>
      </c>
      <c r="Y1440" s="13">
        <f t="shared" si="1750"/>
        <v>3.8343148065914767E-2</v>
      </c>
      <c r="Z1440" s="13">
        <f t="shared" si="1751"/>
        <v>1.1211586018065054E-2</v>
      </c>
      <c r="AA1440" s="13">
        <f t="shared" si="1752"/>
        <v>2.2426759743655884E-2</v>
      </c>
      <c r="AB1440" s="13">
        <f t="shared" si="1753"/>
        <v>2.2430348025214878E-2</v>
      </c>
      <c r="AC1440" s="13">
        <f t="shared" si="1754"/>
        <v>2.1879704476128531E-3</v>
      </c>
      <c r="AD1440" s="13">
        <f t="shared" si="1755"/>
        <v>2.8006691198827028E-2</v>
      </c>
      <c r="AE1440" s="13">
        <f t="shared" si="1756"/>
        <v>3.2772496484494013E-2</v>
      </c>
      <c r="AF1440" s="13">
        <f t="shared" si="1757"/>
        <v>1.9174641484802659E-2</v>
      </c>
      <c r="AG1440" s="13">
        <f t="shared" si="1758"/>
        <v>7.4791754369332849E-3</v>
      </c>
      <c r="AH1440" s="13">
        <f t="shared" si="1759"/>
        <v>3.2798560597014398E-3</v>
      </c>
      <c r="AI1440" s="13">
        <f t="shared" si="1760"/>
        <v>6.5607616733419829E-3</v>
      </c>
      <c r="AJ1440" s="13">
        <f t="shared" si="1761"/>
        <v>6.5618113952097198E-3</v>
      </c>
      <c r="AK1440" s="13">
        <f t="shared" si="1762"/>
        <v>4.3752408566886348E-3</v>
      </c>
      <c r="AL1440" s="13">
        <f t="shared" si="1763"/>
        <v>2.0485597854895765E-4</v>
      </c>
      <c r="AM1440" s="13">
        <f t="shared" si="1764"/>
        <v>1.1204468907767532E-2</v>
      </c>
      <c r="AN1440" s="13">
        <f t="shared" si="1765"/>
        <v>1.3111096033572607E-2</v>
      </c>
      <c r="AO1440" s="13">
        <f t="shared" si="1766"/>
        <v>7.6710837709760881E-3</v>
      </c>
      <c r="AP1440" s="13">
        <f t="shared" si="1767"/>
        <v>2.9921488420012765E-3</v>
      </c>
      <c r="AQ1440" s="13">
        <f t="shared" si="1768"/>
        <v>8.7532820915378802E-4</v>
      </c>
      <c r="AR1440" s="13">
        <f t="shared" si="1769"/>
        <v>7.6759564650545826E-4</v>
      </c>
      <c r="AS1440" s="13">
        <f t="shared" si="1770"/>
        <v>1.535436923617798E-3</v>
      </c>
      <c r="AT1440" s="13">
        <f t="shared" si="1771"/>
        <v>1.5356825935255774E-3</v>
      </c>
      <c r="AU1440" s="13">
        <f t="shared" si="1772"/>
        <v>1.0239522018270274E-3</v>
      </c>
      <c r="AV1440" s="13">
        <f t="shared" si="1773"/>
        <v>5.1205801708966E-4</v>
      </c>
      <c r="AW1440" s="13">
        <f t="shared" si="1774"/>
        <v>1.3319666225965662E-5</v>
      </c>
      <c r="AX1440" s="13">
        <f t="shared" si="1775"/>
        <v>3.7354205409309252E-3</v>
      </c>
      <c r="AY1440" s="13">
        <f t="shared" si="1776"/>
        <v>4.3710646029793271E-3</v>
      </c>
      <c r="AZ1440" s="13">
        <f t="shared" si="1777"/>
        <v>2.5574370481264816E-3</v>
      </c>
      <c r="BA1440" s="13">
        <f t="shared" si="1778"/>
        <v>9.9754252860533238E-4</v>
      </c>
      <c r="BB1440" s="13">
        <f t="shared" si="1779"/>
        <v>2.9182275388908426E-4</v>
      </c>
      <c r="BC1440" s="13">
        <f t="shared" si="1780"/>
        <v>6.8296251835175162E-5</v>
      </c>
      <c r="BD1440" s="13">
        <f t="shared" si="1781"/>
        <v>1.4970247316985587E-4</v>
      </c>
      <c r="BE1440" s="13">
        <f t="shared" si="1782"/>
        <v>2.9945285113112605E-4</v>
      </c>
      <c r="BF1440" s="13">
        <f t="shared" si="1783"/>
        <v>2.9950076358730712E-4</v>
      </c>
      <c r="BG1440" s="13">
        <f t="shared" si="1784"/>
        <v>1.9969912247298733E-4</v>
      </c>
      <c r="BH1440" s="13">
        <f t="shared" si="1785"/>
        <v>9.986553716629153E-5</v>
      </c>
      <c r="BI1440" s="13">
        <f t="shared" si="1786"/>
        <v>3.9952606260895239E-5</v>
      </c>
      <c r="BJ1440" s="14">
        <f t="shared" si="1787"/>
        <v>0.56144977719231193</v>
      </c>
      <c r="BK1440" s="14">
        <f t="shared" si="1788"/>
        <v>0.21947884344712132</v>
      </c>
      <c r="BL1440" s="14">
        <f t="shared" si="1789"/>
        <v>0.20746485593696953</v>
      </c>
      <c r="BM1440" s="14">
        <f t="shared" si="1790"/>
        <v>0.60915003624550412</v>
      </c>
      <c r="BN1440" s="14">
        <f t="shared" si="1791"/>
        <v>0.38609728141221011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1.28571428571429</v>
      </c>
      <c r="F1441" s="10">
        <f>VLOOKUP(B1441,home!$B$2:$E$405,3,FALSE)</f>
        <v>0.89</v>
      </c>
      <c r="G1441" s="10">
        <f>VLOOKUP(C1441,away!$B$2:$E$405,4,FALSE)</f>
        <v>0.89</v>
      </c>
      <c r="H1441" s="10">
        <f>VLOOKUP(A1441,away!$A$2:$E$405,3,FALSE)</f>
        <v>0.76190476190476197</v>
      </c>
      <c r="I1441" s="10">
        <f>VLOOKUP(C1441,away!$B$2:$E$405,3,FALSE)</f>
        <v>1.33</v>
      </c>
      <c r="J1441" s="10">
        <f>VLOOKUP(B1441,home!$B$2:$E$405,4,FALSE)</f>
        <v>1.5</v>
      </c>
      <c r="K1441" s="12">
        <f t="shared" si="1736"/>
        <v>1.018414285714289</v>
      </c>
      <c r="L1441" s="12">
        <f t="shared" si="1737"/>
        <v>1.52</v>
      </c>
      <c r="M1441" s="13">
        <f t="shared" si="1738"/>
        <v>7.8991558574295309E-2</v>
      </c>
      <c r="N1441" s="13">
        <f t="shared" si="1739"/>
        <v>8.0446131702899382E-2</v>
      </c>
      <c r="O1441" s="13">
        <f t="shared" si="1740"/>
        <v>0.12006716903292888</v>
      </c>
      <c r="P1441" s="13">
        <f t="shared" si="1741"/>
        <v>0.12227812018840707</v>
      </c>
      <c r="Q1441" s="13">
        <f t="shared" si="1742"/>
        <v>4.0963744878342943E-2</v>
      </c>
      <c r="R1441" s="13">
        <f t="shared" si="1743"/>
        <v>9.1251048465025977E-2</v>
      </c>
      <c r="S1441" s="13">
        <f t="shared" si="1744"/>
        <v>4.7321318083461787E-2</v>
      </c>
      <c r="T1441" s="13">
        <f t="shared" si="1745"/>
        <v>6.2264892215081274E-2</v>
      </c>
      <c r="U1441" s="13">
        <f t="shared" si="1746"/>
        <v>9.2931371343189406E-2</v>
      </c>
      <c r="V1441" s="13">
        <f t="shared" si="1747"/>
        <v>8.1392126288490751E-3</v>
      </c>
      <c r="W1441" s="13">
        <f t="shared" si="1748"/>
        <v>1.3906020993486668E-2</v>
      </c>
      <c r="X1441" s="13">
        <f t="shared" si="1749"/>
        <v>2.1137151910099738E-2</v>
      </c>
      <c r="Y1441" s="13">
        <f t="shared" si="1750"/>
        <v>1.6064235451675804E-2</v>
      </c>
      <c r="Z1441" s="13">
        <f t="shared" si="1751"/>
        <v>4.6233864555613166E-2</v>
      </c>
      <c r="AA1441" s="13">
        <f t="shared" si="1752"/>
        <v>4.7085228147215968E-2</v>
      </c>
      <c r="AB1441" s="13">
        <f t="shared" si="1753"/>
        <v>2.3976134495620638E-2</v>
      </c>
      <c r="AC1441" s="13">
        <f t="shared" si="1754"/>
        <v>7.8746358949017452E-4</v>
      </c>
      <c r="AD1441" s="13">
        <f t="shared" si="1755"/>
        <v>3.5405226093024079E-3</v>
      </c>
      <c r="AE1441" s="13">
        <f t="shared" si="1756"/>
        <v>5.3815943661396602E-3</v>
      </c>
      <c r="AF1441" s="13">
        <f t="shared" si="1757"/>
        <v>4.0900117182661429E-3</v>
      </c>
      <c r="AG1441" s="13">
        <f t="shared" si="1758"/>
        <v>2.0722726039215126E-3</v>
      </c>
      <c r="AH1441" s="13">
        <f t="shared" si="1759"/>
        <v>1.7568868531132997E-2</v>
      </c>
      <c r="AI1441" s="13">
        <f t="shared" si="1760"/>
        <v>1.7892386695942061E-2</v>
      </c>
      <c r="AJ1441" s="13">
        <f t="shared" si="1761"/>
        <v>9.1109311083358395E-3</v>
      </c>
      <c r="AK1441" s="13">
        <f t="shared" si="1762"/>
        <v>3.0929007989626473E-3</v>
      </c>
      <c r="AL1441" s="13">
        <f t="shared" si="1763"/>
        <v>4.8759421476212152E-5</v>
      </c>
      <c r="AM1441" s="13">
        <f t="shared" si="1764"/>
        <v>7.2114376084160081E-4</v>
      </c>
      <c r="AN1441" s="13">
        <f t="shared" si="1765"/>
        <v>1.0961385164792333E-3</v>
      </c>
      <c r="AO1441" s="13">
        <f t="shared" si="1766"/>
        <v>8.3306527252421751E-4</v>
      </c>
      <c r="AP1441" s="13">
        <f t="shared" si="1767"/>
        <v>4.2208640474560358E-4</v>
      </c>
      <c r="AQ1441" s="13">
        <f t="shared" si="1768"/>
        <v>1.6039283380332928E-4</v>
      </c>
      <c r="AR1441" s="13">
        <f t="shared" si="1769"/>
        <v>5.3409360334644362E-3</v>
      </c>
      <c r="AS1441" s="13">
        <f t="shared" si="1770"/>
        <v>5.4392855555663909E-3</v>
      </c>
      <c r="AT1441" s="13">
        <f t="shared" si="1771"/>
        <v>2.7697230569340976E-3</v>
      </c>
      <c r="AU1441" s="13">
        <f t="shared" si="1772"/>
        <v>9.4024184288464562E-4</v>
      </c>
      <c r="AV1441" s="13">
        <f t="shared" si="1773"/>
        <v>2.3938893120501327E-4</v>
      </c>
      <c r="AW1441" s="13">
        <f t="shared" si="1774"/>
        <v>2.0966411922138499E-6</v>
      </c>
      <c r="AX1441" s="13">
        <f t="shared" si="1775"/>
        <v>1.2240385134913576E-4</v>
      </c>
      <c r="AY1441" s="13">
        <f t="shared" si="1776"/>
        <v>1.8605385405068636E-4</v>
      </c>
      <c r="AZ1441" s="13">
        <f t="shared" si="1777"/>
        <v>1.4140092907852168E-4</v>
      </c>
      <c r="BA1441" s="13">
        <f t="shared" si="1778"/>
        <v>7.1643137399784318E-5</v>
      </c>
      <c r="BB1441" s="13">
        <f t="shared" si="1779"/>
        <v>2.7224392211918029E-5</v>
      </c>
      <c r="BC1441" s="13">
        <f t="shared" si="1780"/>
        <v>8.2762152324230894E-6</v>
      </c>
      <c r="BD1441" s="13">
        <f t="shared" si="1781"/>
        <v>1.3530371284776574E-3</v>
      </c>
      <c r="BE1441" s="13">
        <f t="shared" si="1782"/>
        <v>1.3779523407434862E-3</v>
      </c>
      <c r="BF1441" s="13">
        <f t="shared" si="1783"/>
        <v>7.0166317442330495E-4</v>
      </c>
      <c r="BG1441" s="13">
        <f t="shared" si="1784"/>
        <v>2.3819460019744362E-4</v>
      </c>
      <c r="BH1441" s="13">
        <f t="shared" si="1785"/>
        <v>6.0645195905270047E-5</v>
      </c>
      <c r="BI1441" s="13">
        <f t="shared" si="1786"/>
        <v>1.2352386773973747E-5</v>
      </c>
      <c r="BJ1441" s="14">
        <f t="shared" si="1787"/>
        <v>0.25365640761693192</v>
      </c>
      <c r="BK1441" s="14">
        <f t="shared" si="1788"/>
        <v>0.25775248634003028</v>
      </c>
      <c r="BL1441" s="14">
        <f t="shared" si="1789"/>
        <v>0.44144945886493009</v>
      </c>
      <c r="BM1441" s="14">
        <f t="shared" si="1790"/>
        <v>0.46491048732274742</v>
      </c>
      <c r="BN1441" s="14">
        <f t="shared" si="1791"/>
        <v>0.53399777284189953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1.28571428571429</v>
      </c>
      <c r="F1442" s="10">
        <f>VLOOKUP(B1442,home!$B$2:$E$405,3,FALSE)</f>
        <v>0.67</v>
      </c>
      <c r="G1442" s="10">
        <f>VLOOKUP(C1442,away!$B$2:$E$405,4,FALSE)</f>
        <v>1.1100000000000001</v>
      </c>
      <c r="H1442" s="10">
        <f>VLOOKUP(A1442,away!$A$2:$E$405,3,FALSE)</f>
        <v>0.76190476190476197</v>
      </c>
      <c r="I1442" s="10">
        <f>VLOOKUP(C1442,away!$B$2:$E$405,3,FALSE)</f>
        <v>0</v>
      </c>
      <c r="J1442" s="10">
        <f>VLOOKUP(B1442,home!$B$2:$E$405,4,FALSE)</f>
        <v>0.75</v>
      </c>
      <c r="K1442" s="12">
        <f t="shared" si="1736"/>
        <v>0.95618571428571753</v>
      </c>
      <c r="L1442" s="12">
        <f t="shared" si="1737"/>
        <v>0</v>
      </c>
      <c r="M1442" s="13">
        <f t="shared" si="1738"/>
        <v>0.38435613769621241</v>
      </c>
      <c r="N1442" s="13">
        <f t="shared" si="1739"/>
        <v>0.36751584806315246</v>
      </c>
      <c r="O1442" s="13">
        <f t="shared" si="1740"/>
        <v>0</v>
      </c>
      <c r="P1442" s="13">
        <f t="shared" si="1741"/>
        <v>0</v>
      </c>
      <c r="Q1442" s="13">
        <f t="shared" si="1742"/>
        <v>0.17570670184579332</v>
      </c>
      <c r="R1442" s="13">
        <f t="shared" si="1743"/>
        <v>0</v>
      </c>
      <c r="S1442" s="13">
        <f t="shared" si="1744"/>
        <v>0</v>
      </c>
      <c r="T1442" s="13">
        <f t="shared" si="1745"/>
        <v>0</v>
      </c>
      <c r="U1442" s="13">
        <f t="shared" si="1746"/>
        <v>0</v>
      </c>
      <c r="V1442" s="13">
        <f t="shared" si="1747"/>
        <v>0</v>
      </c>
      <c r="W1442" s="13">
        <f t="shared" si="1748"/>
        <v>5.6002746069735841E-2</v>
      </c>
      <c r="X1442" s="13">
        <f t="shared" si="1749"/>
        <v>0</v>
      </c>
      <c r="Y1442" s="13">
        <f t="shared" si="1750"/>
        <v>0</v>
      </c>
      <c r="Z1442" s="13">
        <f t="shared" si="1751"/>
        <v>0</v>
      </c>
      <c r="AA1442" s="13">
        <f t="shared" si="1752"/>
        <v>0</v>
      </c>
      <c r="AB1442" s="13">
        <f t="shared" si="1753"/>
        <v>0</v>
      </c>
      <c r="AC1442" s="13">
        <f t="shared" si="1754"/>
        <v>0</v>
      </c>
      <c r="AD1442" s="13">
        <f t="shared" si="1755"/>
        <v>1.3387256438163001E-2</v>
      </c>
      <c r="AE1442" s="13">
        <f t="shared" si="1756"/>
        <v>0</v>
      </c>
      <c r="AF1442" s="13">
        <f t="shared" si="1757"/>
        <v>0</v>
      </c>
      <c r="AG1442" s="13">
        <f t="shared" si="1758"/>
        <v>0</v>
      </c>
      <c r="AH1442" s="13">
        <f t="shared" si="1759"/>
        <v>0</v>
      </c>
      <c r="AI1442" s="13">
        <f t="shared" si="1760"/>
        <v>0</v>
      </c>
      <c r="AJ1442" s="13">
        <f t="shared" si="1761"/>
        <v>0</v>
      </c>
      <c r="AK1442" s="13">
        <f t="shared" si="1762"/>
        <v>0</v>
      </c>
      <c r="AL1442" s="13">
        <f t="shared" si="1763"/>
        <v>0</v>
      </c>
      <c r="AM1442" s="13">
        <f t="shared" si="1764"/>
        <v>2.5601406719301932E-3</v>
      </c>
      <c r="AN1442" s="13">
        <f t="shared" si="1765"/>
        <v>0</v>
      </c>
      <c r="AO1442" s="13">
        <f t="shared" si="1766"/>
        <v>0</v>
      </c>
      <c r="AP1442" s="13">
        <f t="shared" si="1767"/>
        <v>0</v>
      </c>
      <c r="AQ1442" s="13">
        <f t="shared" si="1768"/>
        <v>0</v>
      </c>
      <c r="AR1442" s="13">
        <f t="shared" si="1769"/>
        <v>0</v>
      </c>
      <c r="AS1442" s="13">
        <f t="shared" si="1770"/>
        <v>0</v>
      </c>
      <c r="AT1442" s="13">
        <f t="shared" si="1771"/>
        <v>0</v>
      </c>
      <c r="AU1442" s="13">
        <f t="shared" si="1772"/>
        <v>0</v>
      </c>
      <c r="AV1442" s="13">
        <f t="shared" si="1773"/>
        <v>0</v>
      </c>
      <c r="AW1442" s="13">
        <f t="shared" si="1774"/>
        <v>0</v>
      </c>
      <c r="AX1442" s="13">
        <f t="shared" si="1775"/>
        <v>4.0799498951024789E-4</v>
      </c>
      <c r="AY1442" s="13">
        <f t="shared" si="1776"/>
        <v>0</v>
      </c>
      <c r="AZ1442" s="13">
        <f t="shared" si="1777"/>
        <v>0</v>
      </c>
      <c r="BA1442" s="13">
        <f t="shared" si="1778"/>
        <v>0</v>
      </c>
      <c r="BB1442" s="13">
        <f t="shared" si="1779"/>
        <v>0</v>
      </c>
      <c r="BC1442" s="13">
        <f t="shared" si="1780"/>
        <v>0</v>
      </c>
      <c r="BD1442" s="13">
        <f t="shared" si="1781"/>
        <v>0</v>
      </c>
      <c r="BE1442" s="13">
        <f t="shared" si="1782"/>
        <v>0</v>
      </c>
      <c r="BF1442" s="13">
        <f t="shared" si="1783"/>
        <v>0</v>
      </c>
      <c r="BG1442" s="13">
        <f t="shared" si="1784"/>
        <v>0</v>
      </c>
      <c r="BH1442" s="13">
        <f t="shared" si="1785"/>
        <v>0</v>
      </c>
      <c r="BI1442" s="13">
        <f t="shared" si="1786"/>
        <v>0</v>
      </c>
      <c r="BJ1442" s="14">
        <f t="shared" si="1787"/>
        <v>0.61558068807828514</v>
      </c>
      <c r="BK1442" s="14">
        <f t="shared" si="1788"/>
        <v>0.38435613769621241</v>
      </c>
      <c r="BL1442" s="14">
        <f t="shared" si="1789"/>
        <v>0</v>
      </c>
      <c r="BM1442" s="14">
        <f t="shared" si="1790"/>
        <v>7.2358138169339281E-2</v>
      </c>
      <c r="BN1442" s="14">
        <f t="shared" si="1791"/>
        <v>0.92757868760515816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1.28571428571429</v>
      </c>
      <c r="F1443" s="10">
        <f>VLOOKUP(B1443,home!$B$2:$E$405,3,FALSE)</f>
        <v>1.1100000000000001</v>
      </c>
      <c r="G1443" s="10">
        <f>VLOOKUP(C1443,away!$B$2:$E$405,4,FALSE)</f>
        <v>1.56</v>
      </c>
      <c r="H1443" s="10">
        <f>VLOOKUP(A1443,away!$A$2:$E$405,3,FALSE)</f>
        <v>0.76190476190476197</v>
      </c>
      <c r="I1443" s="10">
        <f>VLOOKUP(C1443,away!$B$2:$E$405,3,FALSE)</f>
        <v>0.22</v>
      </c>
      <c r="J1443" s="10">
        <f>VLOOKUP(B1443,home!$B$2:$E$405,4,FALSE)</f>
        <v>1.1299999999999999</v>
      </c>
      <c r="K1443" s="12">
        <f t="shared" si="1736"/>
        <v>2.226342857142865</v>
      </c>
      <c r="L1443" s="12">
        <f t="shared" si="1737"/>
        <v>0.18940952380952381</v>
      </c>
      <c r="M1443" s="13">
        <f t="shared" si="1738"/>
        <v>8.9300125926242216E-2</v>
      </c>
      <c r="N1443" s="13">
        <f t="shared" si="1739"/>
        <v>0.19881269749784772</v>
      </c>
      <c r="O1443" s="13">
        <f t="shared" si="1740"/>
        <v>1.6914294327820049E-2</v>
      </c>
      <c r="P1443" s="13">
        <f t="shared" si="1741"/>
        <v>3.765701836035424E-2</v>
      </c>
      <c r="Q1443" s="13">
        <f t="shared" si="1742"/>
        <v>0.22131261449181924</v>
      </c>
      <c r="R1443" s="13">
        <f t="shared" si="1743"/>
        <v>1.6018642171032624E-3</v>
      </c>
      <c r="S1443" s="13">
        <f t="shared" si="1744"/>
        <v>3.9699021056344907E-3</v>
      </c>
      <c r="T1443" s="13">
        <f t="shared" si="1745"/>
        <v>4.19187169239362E-2</v>
      </c>
      <c r="U1443" s="13">
        <f t="shared" si="1746"/>
        <v>3.5662989578605954E-3</v>
      </c>
      <c r="V1443" s="13">
        <f t="shared" si="1747"/>
        <v>1.8600779603250209E-4</v>
      </c>
      <c r="W1443" s="13">
        <f t="shared" si="1748"/>
        <v>0.16423925282315807</v>
      </c>
      <c r="X1443" s="13">
        <f t="shared" si="1749"/>
        <v>3.1108478668066358E-2</v>
      </c>
      <c r="Y1443" s="13">
        <f t="shared" si="1750"/>
        <v>2.9461210654785886E-3</v>
      </c>
      <c r="Z1443" s="13">
        <f t="shared" si="1751"/>
        <v>1.0113611285634817E-4</v>
      </c>
      <c r="AA1443" s="13">
        <f t="shared" si="1752"/>
        <v>2.251636624569254E-4</v>
      </c>
      <c r="AB1443" s="13">
        <f t="shared" si="1753"/>
        <v>2.5064575579955155E-4</v>
      </c>
      <c r="AC1443" s="13">
        <f t="shared" si="1754"/>
        <v>4.9023580018173447E-6</v>
      </c>
      <c r="AD1443" s="13">
        <f t="shared" si="1755"/>
        <v>9.1413221846329801E-2</v>
      </c>
      <c r="AE1443" s="13">
        <f t="shared" si="1756"/>
        <v>1.7314534819807686E-2</v>
      </c>
      <c r="AF1443" s="13">
        <f t="shared" si="1757"/>
        <v>1.6397688976015961E-3</v>
      </c>
      <c r="AG1443" s="13">
        <f t="shared" si="1758"/>
        <v>1.0352928201746203E-4</v>
      </c>
      <c r="AH1443" s="13">
        <f t="shared" si="1759"/>
        <v>4.7890357440167919E-6</v>
      </c>
      <c r="AI1443" s="13">
        <f t="shared" si="1760"/>
        <v>1.066203552129365E-5</v>
      </c>
      <c r="AJ1443" s="13">
        <f t="shared" si="1761"/>
        <v>1.1868673312717813E-5</v>
      </c>
      <c r="AK1443" s="13">
        <f t="shared" si="1762"/>
        <v>8.8079120178438132E-6</v>
      </c>
      <c r="AL1443" s="13">
        <f t="shared" si="1763"/>
        <v>8.2691119802425946E-8</v>
      </c>
      <c r="AM1443" s="13">
        <f t="shared" si="1764"/>
        <v>4.0703434701198492E-2</v>
      </c>
      <c r="AN1443" s="13">
        <f t="shared" si="1765"/>
        <v>7.7096181841660536E-3</v>
      </c>
      <c r="AO1443" s="13">
        <f t="shared" si="1766"/>
        <v>7.3013755450806886E-4</v>
      </c>
      <c r="AP1443" s="13">
        <f t="shared" si="1767"/>
        <v>4.6098335504941176E-5</v>
      </c>
      <c r="AQ1443" s="13">
        <f t="shared" si="1768"/>
        <v>2.1828659441006432E-6</v>
      </c>
      <c r="AR1443" s="13">
        <f t="shared" si="1769"/>
        <v>1.8141779595620193E-7</v>
      </c>
      <c r="AS1443" s="13">
        <f t="shared" si="1770"/>
        <v>4.038982141856919E-7</v>
      </c>
      <c r="AT1443" s="13">
        <f t="shared" si="1771"/>
        <v>4.4960795208253716E-7</v>
      </c>
      <c r="AU1443" s="13">
        <f t="shared" si="1772"/>
        <v>3.3366048421119596E-7</v>
      </c>
      <c r="AV1443" s="13">
        <f t="shared" si="1773"/>
        <v>1.8571065893360651E-7</v>
      </c>
      <c r="AW1443" s="13">
        <f t="shared" si="1774"/>
        <v>9.6861286101225561E-10</v>
      </c>
      <c r="AX1443" s="13">
        <f t="shared" si="1775"/>
        <v>1.5103300184699039E-2</v>
      </c>
      <c r="AY1443" s="13">
        <f t="shared" si="1776"/>
        <v>2.8607088959361378E-3</v>
      </c>
      <c r="AZ1443" s="13">
        <f t="shared" si="1777"/>
        <v>2.7092275486846618E-4</v>
      </c>
      <c r="BA1443" s="13">
        <f t="shared" si="1778"/>
        <v>1.7105116662933504E-5</v>
      </c>
      <c r="BB1443" s="13">
        <f t="shared" si="1779"/>
        <v>8.0996800045814661E-7</v>
      </c>
      <c r="BC1443" s="13">
        <f t="shared" si="1780"/>
        <v>3.0683130653545965E-8</v>
      </c>
      <c r="BD1443" s="13">
        <f t="shared" si="1781"/>
        <v>5.727043057106251E-9</v>
      </c>
      <c r="BE1443" s="13">
        <f t="shared" si="1782"/>
        <v>1.2750361402738138E-8</v>
      </c>
      <c r="BF1443" s="13">
        <f t="shared" si="1783"/>
        <v>1.4193338017488069E-8</v>
      </c>
      <c r="BG1443" s="13">
        <f t="shared" si="1784"/>
        <v>1.0533078904749609E-8</v>
      </c>
      <c r="BH1443" s="13">
        <f t="shared" si="1785"/>
        <v>5.8625612458278731E-9</v>
      </c>
      <c r="BI1443" s="13">
        <f t="shared" si="1786"/>
        <v>2.6104142708422925E-9</v>
      </c>
      <c r="BJ1443" s="14">
        <f t="shared" si="1787"/>
        <v>0.83825328556068235</v>
      </c>
      <c r="BK1443" s="14">
        <f t="shared" si="1788"/>
        <v>0.13397874813332125</v>
      </c>
      <c r="BL1443" s="14">
        <f t="shared" si="1789"/>
        <v>2.2596000549538527E-2</v>
      </c>
      <c r="BM1443" s="14">
        <f t="shared" si="1790"/>
        <v>0.42646984760788803</v>
      </c>
      <c r="BN1443" s="14">
        <f t="shared" si="1791"/>
        <v>0.56559861482118678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1.5</v>
      </c>
      <c r="F1444" s="10">
        <f>VLOOKUP(B1444,home!$B$2:$E$405,3,FALSE)</f>
        <v>1.38</v>
      </c>
      <c r="G1444" s="10">
        <f>VLOOKUP(C1444,away!$B$2:$E$405,4,FALSE)</f>
        <v>1.1000000000000001</v>
      </c>
      <c r="H1444" s="10">
        <f>VLOOKUP(A1444,away!$A$2:$E$405,3,FALSE)</f>
        <v>0.88888888888888895</v>
      </c>
      <c r="I1444" s="10">
        <f>VLOOKUP(C1444,away!$B$2:$E$405,3,FALSE)</f>
        <v>0.28000000000000003</v>
      </c>
      <c r="J1444" s="10">
        <f>VLOOKUP(B1444,home!$B$2:$E$405,4,FALSE)</f>
        <v>1.21</v>
      </c>
      <c r="K1444" s="12">
        <f t="shared" si="1736"/>
        <v>2.2770000000000001</v>
      </c>
      <c r="L1444" s="12">
        <f t="shared" si="1737"/>
        <v>0.30115555555555562</v>
      </c>
      <c r="M1444" s="13">
        <f t="shared" si="1738"/>
        <v>7.5913893933524504E-2</v>
      </c>
      <c r="N1444" s="13">
        <f t="shared" si="1739"/>
        <v>0.17285593648663533</v>
      </c>
      <c r="O1444" s="13">
        <f t="shared" si="1740"/>
        <v>2.2861890901936098E-2</v>
      </c>
      <c r="P1444" s="13">
        <f t="shared" si="1741"/>
        <v>5.2056525583708498E-2</v>
      </c>
      <c r="Q1444" s="13">
        <f t="shared" si="1742"/>
        <v>0.19679648369003439</v>
      </c>
      <c r="R1444" s="13">
        <f t="shared" si="1743"/>
        <v>3.4424927278115334E-3</v>
      </c>
      <c r="S1444" s="13">
        <f t="shared" si="1744"/>
        <v>8.9241959390867851E-3</v>
      </c>
      <c r="T1444" s="13">
        <f t="shared" si="1745"/>
        <v>5.926635437705214E-2</v>
      </c>
      <c r="U1444" s="13">
        <f t="shared" si="1746"/>
        <v>7.8385559412268626E-3</v>
      </c>
      <c r="V1444" s="13">
        <f t="shared" si="1747"/>
        <v>6.7995551003834564E-4</v>
      </c>
      <c r="W1444" s="13">
        <f t="shared" si="1748"/>
        <v>0.14936853112073609</v>
      </c>
      <c r="X1444" s="13">
        <f t="shared" si="1749"/>
        <v>4.4983162972182571E-2</v>
      </c>
      <c r="Y1444" s="13">
        <f t="shared" si="1750"/>
        <v>6.7734647177668693E-3</v>
      </c>
      <c r="Z1444" s="13">
        <f t="shared" si="1751"/>
        <v>3.4557526998001424E-4</v>
      </c>
      <c r="AA1444" s="13">
        <f t="shared" si="1752"/>
        <v>7.8687488974449262E-4</v>
      </c>
      <c r="AB1444" s="13">
        <f t="shared" si="1753"/>
        <v>8.95857061974105E-4</v>
      </c>
      <c r="AC1444" s="13">
        <f t="shared" si="1754"/>
        <v>2.9141669240325427E-5</v>
      </c>
      <c r="AD1444" s="13">
        <f t="shared" si="1755"/>
        <v>8.5028036340479021E-2</v>
      </c>
      <c r="AE1444" s="13">
        <f t="shared" si="1756"/>
        <v>2.5606665521914932E-2</v>
      </c>
      <c r="AF1444" s="13">
        <f t="shared" si="1757"/>
        <v>3.8557947905887911E-3</v>
      </c>
      <c r="AG1444" s="13">
        <f t="shared" si="1758"/>
        <v>3.8706467408932831E-4</v>
      </c>
      <c r="AH1444" s="13">
        <f t="shared" si="1759"/>
        <v>2.601797810427307E-5</v>
      </c>
      <c r="AI1444" s="13">
        <f t="shared" si="1760"/>
        <v>5.924293614342979E-5</v>
      </c>
      <c r="AJ1444" s="13">
        <f t="shared" si="1761"/>
        <v>6.7448082799294827E-5</v>
      </c>
      <c r="AK1444" s="13">
        <f t="shared" si="1762"/>
        <v>5.1193094844664772E-5</v>
      </c>
      <c r="AL1444" s="13">
        <f t="shared" si="1763"/>
        <v>7.9933407272685851E-7</v>
      </c>
      <c r="AM1444" s="13">
        <f t="shared" si="1764"/>
        <v>3.8721767749454163E-2</v>
      </c>
      <c r="AN1444" s="13">
        <f t="shared" si="1765"/>
        <v>1.1661275478680065E-2</v>
      </c>
      <c r="AO1444" s="13">
        <f t="shared" si="1766"/>
        <v>1.7559289476341362E-3</v>
      </c>
      <c r="AP1444" s="13">
        <f t="shared" si="1767"/>
        <v>1.7626925258028018E-4</v>
      </c>
      <c r="AQ1444" s="13">
        <f t="shared" si="1768"/>
        <v>1.3271116172044205E-5</v>
      </c>
      <c r="AR1444" s="13">
        <f t="shared" si="1769"/>
        <v>1.5670917300849282E-6</v>
      </c>
      <c r="AS1444" s="13">
        <f t="shared" si="1770"/>
        <v>3.5682678694033821E-6</v>
      </c>
      <c r="AT1444" s="13">
        <f t="shared" si="1771"/>
        <v>4.062472969315752E-6</v>
      </c>
      <c r="AU1444" s="13">
        <f t="shared" si="1772"/>
        <v>3.0834169837106554E-6</v>
      </c>
      <c r="AV1444" s="13">
        <f t="shared" si="1773"/>
        <v>1.7552351179772909E-6</v>
      </c>
      <c r="AW1444" s="13">
        <f t="shared" si="1774"/>
        <v>1.522578646921876E-8</v>
      </c>
      <c r="AX1444" s="13">
        <f t="shared" si="1775"/>
        <v>1.4694910860917842E-2</v>
      </c>
      <c r="AY1444" s="13">
        <f t="shared" si="1776"/>
        <v>4.4254540441590806E-3</v>
      </c>
      <c r="AZ1444" s="13">
        <f t="shared" si="1777"/>
        <v>6.6637503562715409E-4</v>
      </c>
      <c r="BA1444" s="13">
        <f t="shared" si="1778"/>
        <v>6.6894181354216272E-5</v>
      </c>
      <c r="BB1444" s="13">
        <f t="shared" si="1779"/>
        <v>5.0363885872907711E-6</v>
      </c>
      <c r="BC1444" s="13">
        <f t="shared" si="1780"/>
        <v>3.0334728059984253E-7</v>
      </c>
      <c r="BD1444" s="13">
        <f t="shared" si="1781"/>
        <v>7.8656396763373866E-8</v>
      </c>
      <c r="BE1444" s="13">
        <f t="shared" si="1782"/>
        <v>1.7910061543020231E-7</v>
      </c>
      <c r="BF1444" s="13">
        <f t="shared" si="1783"/>
        <v>2.0390605066728538E-7</v>
      </c>
      <c r="BG1444" s="13">
        <f t="shared" si="1784"/>
        <v>1.5476469245646959E-7</v>
      </c>
      <c r="BH1444" s="13">
        <f t="shared" si="1785"/>
        <v>8.8099801180845327E-8</v>
      </c>
      <c r="BI1444" s="13">
        <f t="shared" si="1786"/>
        <v>4.0120649457756983E-8</v>
      </c>
      <c r="BJ1444" s="14">
        <f t="shared" si="1787"/>
        <v>0.81710898109392616</v>
      </c>
      <c r="BK1444" s="14">
        <f t="shared" si="1788"/>
        <v>0.14202996601383028</v>
      </c>
      <c r="BL1444" s="14">
        <f t="shared" si="1789"/>
        <v>3.6044354747461205E-2</v>
      </c>
      <c r="BM1444" s="14">
        <f t="shared" si="1790"/>
        <v>0.4671762149831748</v>
      </c>
      <c r="BN1444" s="14">
        <f t="shared" si="1791"/>
        <v>0.52392722332365027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1.5</v>
      </c>
      <c r="F1445" s="10">
        <f>VLOOKUP(B1445,home!$B$2:$E$405,3,FALSE)</f>
        <v>0</v>
      </c>
      <c r="G1445" s="10">
        <f>VLOOKUP(C1445,away!$B$2:$E$405,4,FALSE)</f>
        <v>2.4900000000000002</v>
      </c>
      <c r="H1445" s="10">
        <f>VLOOKUP(A1445,away!$A$2:$E$405,3,FALSE)</f>
        <v>0.88888888888888895</v>
      </c>
      <c r="I1445" s="10">
        <f>VLOOKUP(C1445,away!$B$2:$E$405,3,FALSE)</f>
        <v>1.66</v>
      </c>
      <c r="J1445" s="10">
        <f>VLOOKUP(B1445,home!$B$2:$E$405,4,FALSE)</f>
        <v>1.45</v>
      </c>
      <c r="K1445" s="12">
        <f t="shared" si="1736"/>
        <v>0</v>
      </c>
      <c r="L1445" s="12">
        <f t="shared" si="1737"/>
        <v>2.1395555555555554</v>
      </c>
      <c r="M1445" s="13">
        <f t="shared" si="1738"/>
        <v>0.11770714568507534</v>
      </c>
      <c r="N1445" s="13">
        <f t="shared" si="1739"/>
        <v>0</v>
      </c>
      <c r="O1445" s="13">
        <f t="shared" si="1740"/>
        <v>0.25184097747909007</v>
      </c>
      <c r="P1445" s="13">
        <f t="shared" si="1741"/>
        <v>0</v>
      </c>
      <c r="Q1445" s="13">
        <f t="shared" si="1742"/>
        <v>0</v>
      </c>
      <c r="R1445" s="13">
        <f t="shared" si="1743"/>
        <v>0.26941388124096438</v>
      </c>
      <c r="S1445" s="13">
        <f t="shared" si="1744"/>
        <v>0</v>
      </c>
      <c r="T1445" s="13">
        <f t="shared" si="1745"/>
        <v>0</v>
      </c>
      <c r="U1445" s="13">
        <f t="shared" si="1746"/>
        <v>0</v>
      </c>
      <c r="V1445" s="13">
        <f t="shared" si="1747"/>
        <v>0</v>
      </c>
      <c r="W1445" s="13">
        <f t="shared" si="1748"/>
        <v>0</v>
      </c>
      <c r="X1445" s="13">
        <f t="shared" si="1749"/>
        <v>0</v>
      </c>
      <c r="Y1445" s="13">
        <f t="shared" si="1750"/>
        <v>0</v>
      </c>
      <c r="Z1445" s="13">
        <f t="shared" si="1751"/>
        <v>0.19214198878429664</v>
      </c>
      <c r="AA1445" s="13">
        <f t="shared" si="1752"/>
        <v>0</v>
      </c>
      <c r="AB1445" s="13">
        <f t="shared" si="1753"/>
        <v>0</v>
      </c>
      <c r="AC1445" s="13">
        <f t="shared" si="1754"/>
        <v>0</v>
      </c>
      <c r="AD1445" s="13">
        <f t="shared" si="1755"/>
        <v>0</v>
      </c>
      <c r="AE1445" s="13">
        <f t="shared" si="1756"/>
        <v>0</v>
      </c>
      <c r="AF1445" s="13">
        <f t="shared" si="1757"/>
        <v>0</v>
      </c>
      <c r="AG1445" s="13">
        <f t="shared" si="1758"/>
        <v>0</v>
      </c>
      <c r="AH1445" s="13">
        <f t="shared" si="1759"/>
        <v>0.10277461488973379</v>
      </c>
      <c r="AI1445" s="13">
        <f t="shared" si="1760"/>
        <v>0</v>
      </c>
      <c r="AJ1445" s="13">
        <f t="shared" si="1761"/>
        <v>0</v>
      </c>
      <c r="AK1445" s="13">
        <f t="shared" si="1762"/>
        <v>0</v>
      </c>
      <c r="AL1445" s="13">
        <f t="shared" si="1763"/>
        <v>0</v>
      </c>
      <c r="AM1445" s="13">
        <f t="shared" si="1764"/>
        <v>0</v>
      </c>
      <c r="AN1445" s="13">
        <f t="shared" si="1765"/>
        <v>0</v>
      </c>
      <c r="AO1445" s="13">
        <f t="shared" si="1766"/>
        <v>0</v>
      </c>
      <c r="AP1445" s="13">
        <f t="shared" si="1767"/>
        <v>0</v>
      </c>
      <c r="AQ1445" s="13">
        <f t="shared" si="1768"/>
        <v>0</v>
      </c>
      <c r="AR1445" s="13">
        <f t="shared" si="1769"/>
        <v>4.3978399651482522E-2</v>
      </c>
      <c r="AS1445" s="13">
        <f t="shared" si="1770"/>
        <v>0</v>
      </c>
      <c r="AT1445" s="13">
        <f t="shared" si="1771"/>
        <v>0</v>
      </c>
      <c r="AU1445" s="13">
        <f t="shared" si="1772"/>
        <v>0</v>
      </c>
      <c r="AV1445" s="13">
        <f t="shared" si="1773"/>
        <v>0</v>
      </c>
      <c r="AW1445" s="13">
        <f t="shared" si="1774"/>
        <v>0</v>
      </c>
      <c r="AX1445" s="13">
        <f t="shared" si="1775"/>
        <v>0</v>
      </c>
      <c r="AY1445" s="13">
        <f t="shared" si="1776"/>
        <v>0</v>
      </c>
      <c r="AZ1445" s="13">
        <f t="shared" si="1777"/>
        <v>0</v>
      </c>
      <c r="BA1445" s="13">
        <f t="shared" si="1778"/>
        <v>0</v>
      </c>
      <c r="BB1445" s="13">
        <f t="shared" si="1779"/>
        <v>0</v>
      </c>
      <c r="BC1445" s="13">
        <f t="shared" si="1780"/>
        <v>0</v>
      </c>
      <c r="BD1445" s="13">
        <f t="shared" si="1781"/>
        <v>1.5682371549795321E-2</v>
      </c>
      <c r="BE1445" s="13">
        <f t="shared" si="1782"/>
        <v>0</v>
      </c>
      <c r="BF1445" s="13">
        <f t="shared" si="1783"/>
        <v>0</v>
      </c>
      <c r="BG1445" s="13">
        <f t="shared" si="1784"/>
        <v>0</v>
      </c>
      <c r="BH1445" s="13">
        <f t="shared" si="1785"/>
        <v>0</v>
      </c>
      <c r="BI1445" s="13">
        <f t="shared" si="1786"/>
        <v>0</v>
      </c>
      <c r="BJ1445" s="14">
        <f t="shared" si="1787"/>
        <v>0</v>
      </c>
      <c r="BK1445" s="14">
        <f t="shared" si="1788"/>
        <v>0.11770714568507534</v>
      </c>
      <c r="BL1445" s="14">
        <f t="shared" si="1789"/>
        <v>0.68369024481106622</v>
      </c>
      <c r="BM1445" s="14">
        <f t="shared" si="1790"/>
        <v>0.35457737487530827</v>
      </c>
      <c r="BN1445" s="14">
        <f t="shared" si="1791"/>
        <v>0.63896200440512985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1.5</v>
      </c>
      <c r="F1446" s="10">
        <f>VLOOKUP(B1446,home!$B$2:$E$405,3,FALSE)</f>
        <v>1.38</v>
      </c>
      <c r="G1446" s="10">
        <f>VLOOKUP(C1446,away!$B$2:$E$405,4,FALSE)</f>
        <v>1.38</v>
      </c>
      <c r="H1446" s="10">
        <f>VLOOKUP(A1446,away!$A$2:$E$405,3,FALSE)</f>
        <v>0.88888888888888895</v>
      </c>
      <c r="I1446" s="10">
        <f>VLOOKUP(C1446,away!$B$2:$E$405,3,FALSE)</f>
        <v>1.66</v>
      </c>
      <c r="J1446" s="10">
        <f>VLOOKUP(B1446,home!$B$2:$E$405,4,FALSE)</f>
        <v>0.24</v>
      </c>
      <c r="K1446" s="12">
        <f t="shared" si="1736"/>
        <v>2.8565999999999994</v>
      </c>
      <c r="L1446" s="12">
        <f t="shared" si="1737"/>
        <v>0.3541333333333333</v>
      </c>
      <c r="M1446" s="13">
        <f t="shared" si="1738"/>
        <v>4.0327029271091164E-2</v>
      </c>
      <c r="N1446" s="13">
        <f t="shared" si="1739"/>
        <v>0.11519819181579898</v>
      </c>
      <c r="O1446" s="13">
        <f t="shared" si="1740"/>
        <v>1.4281145299202418E-2</v>
      </c>
      <c r="P1446" s="13">
        <f t="shared" si="1741"/>
        <v>4.0795519661701612E-2</v>
      </c>
      <c r="Q1446" s="13">
        <f t="shared" si="1742"/>
        <v>0.16453757737050567</v>
      </c>
      <c r="R1446" s="13">
        <f t="shared" si="1743"/>
        <v>2.5287147943121075E-3</v>
      </c>
      <c r="S1446" s="13">
        <f t="shared" si="1744"/>
        <v>1.0317363159089274E-2</v>
      </c>
      <c r="T1446" s="13">
        <f t="shared" si="1745"/>
        <v>5.8268240732808417E-2</v>
      </c>
      <c r="U1446" s="13">
        <f t="shared" si="1746"/>
        <v>7.223526681431963E-3</v>
      </c>
      <c r="V1446" s="13">
        <f t="shared" si="1747"/>
        <v>1.1596914284189E-3</v>
      </c>
      <c r="W1446" s="13">
        <f t="shared" si="1748"/>
        <v>0.15667268117219549</v>
      </c>
      <c r="X1446" s="13">
        <f t="shared" si="1749"/>
        <v>5.5483018825780168E-2</v>
      </c>
      <c r="Y1446" s="13">
        <f t="shared" si="1750"/>
        <v>9.8241932000848048E-3</v>
      </c>
      <c r="Z1446" s="13">
        <f t="shared" si="1751"/>
        <v>2.9850073305302046E-4</v>
      </c>
      <c r="AA1446" s="13">
        <f t="shared" si="1752"/>
        <v>8.5269719403925778E-4</v>
      </c>
      <c r="AB1446" s="13">
        <f t="shared" si="1753"/>
        <v>1.2179074022462719E-3</v>
      </c>
      <c r="AC1446" s="13">
        <f t="shared" si="1754"/>
        <v>7.3322743028527608E-5</v>
      </c>
      <c r="AD1446" s="13">
        <f t="shared" si="1755"/>
        <v>0.11188779525912337</v>
      </c>
      <c r="AE1446" s="13">
        <f t="shared" si="1756"/>
        <v>3.9623197894430896E-2</v>
      </c>
      <c r="AF1446" s="13">
        <f t="shared" si="1757"/>
        <v>7.0159475738405617E-3</v>
      </c>
      <c r="AG1446" s="13">
        <f t="shared" si="1758"/>
        <v>8.2819363360535727E-4</v>
      </c>
      <c r="AH1446" s="13">
        <f t="shared" si="1759"/>
        <v>2.6427264899627403E-5</v>
      </c>
      <c r="AI1446" s="13">
        <f t="shared" si="1760"/>
        <v>7.5492124912275607E-5</v>
      </c>
      <c r="AJ1446" s="13">
        <f t="shared" si="1761"/>
        <v>1.0782540201220325E-4</v>
      </c>
      <c r="AK1446" s="13">
        <f t="shared" si="1762"/>
        <v>1.0267134779601992E-4</v>
      </c>
      <c r="AL1446" s="13">
        <f t="shared" si="1763"/>
        <v>2.9669821545863213E-6</v>
      </c>
      <c r="AM1446" s="13">
        <f t="shared" si="1764"/>
        <v>6.3923735187442349E-2</v>
      </c>
      <c r="AN1446" s="13">
        <f t="shared" si="1765"/>
        <v>2.2637525421046252E-2</v>
      </c>
      <c r="AO1446" s="13">
        <f t="shared" si="1766"/>
        <v>4.0083511678865886E-3</v>
      </c>
      <c r="AP1446" s="13">
        <f t="shared" si="1767"/>
        <v>4.7316358675141256E-4</v>
      </c>
      <c r="AQ1446" s="13">
        <f t="shared" si="1768"/>
        <v>4.189074954705838E-5</v>
      </c>
      <c r="AR1446" s="13">
        <f t="shared" si="1769"/>
        <v>1.8717550819576102E-6</v>
      </c>
      <c r="AS1446" s="13">
        <f t="shared" si="1770"/>
        <v>5.3468555671201066E-6</v>
      </c>
      <c r="AT1446" s="13">
        <f t="shared" si="1771"/>
        <v>7.6369138065176489E-6</v>
      </c>
      <c r="AU1446" s="13">
        <f t="shared" si="1772"/>
        <v>7.271869326566104E-6</v>
      </c>
      <c r="AV1446" s="13">
        <f t="shared" si="1773"/>
        <v>5.1932054795671815E-6</v>
      </c>
      <c r="AW1446" s="13">
        <f t="shared" si="1774"/>
        <v>8.337362269530982E-8</v>
      </c>
      <c r="AX1446" s="13">
        <f t="shared" si="1775"/>
        <v>3.0434090322741286E-2</v>
      </c>
      <c r="AY1446" s="13">
        <f t="shared" si="1776"/>
        <v>1.0777725852960116E-2</v>
      </c>
      <c r="AZ1446" s="13">
        <f t="shared" si="1777"/>
        <v>1.9083759910308038E-3</v>
      </c>
      <c r="BA1446" s="13">
        <f t="shared" si="1778"/>
        <v>2.2527318365234741E-4</v>
      </c>
      <c r="BB1446" s="13">
        <f t="shared" si="1779"/>
        <v>1.9944185859354485E-5</v>
      </c>
      <c r="BC1446" s="13">
        <f t="shared" si="1780"/>
        <v>1.412580203798547E-6</v>
      </c>
      <c r="BD1446" s="13">
        <f t="shared" si="1781"/>
        <v>1.1047514439287587E-7</v>
      </c>
      <c r="BE1446" s="13">
        <f t="shared" si="1782"/>
        <v>3.1558329747268909E-7</v>
      </c>
      <c r="BF1446" s="13">
        <f t="shared" si="1783"/>
        <v>4.5074762378024179E-7</v>
      </c>
      <c r="BG1446" s="13">
        <f t="shared" si="1784"/>
        <v>4.2920188736354619E-7</v>
      </c>
      <c r="BH1446" s="13">
        <f t="shared" si="1785"/>
        <v>3.0651452786067644E-7</v>
      </c>
      <c r="BI1446" s="13">
        <f t="shared" si="1786"/>
        <v>1.7511788005736161E-7</v>
      </c>
      <c r="BJ1446" s="14">
        <f t="shared" si="1787"/>
        <v>0.85379052570729508</v>
      </c>
      <c r="BK1446" s="14">
        <f t="shared" si="1788"/>
        <v>0.10345361909844419</v>
      </c>
      <c r="BL1446" s="14">
        <f t="shared" si="1789"/>
        <v>2.6445515750474807E-2</v>
      </c>
      <c r="BM1446" s="14">
        <f t="shared" si="1790"/>
        <v>0.5955423405973177</v>
      </c>
      <c r="BN1446" s="14">
        <f t="shared" si="1791"/>
        <v>0.37766817821261195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1.2068965517241399</v>
      </c>
      <c r="F1447" s="10">
        <f>VLOOKUP(B1447,home!$B$2:$E$405,3,FALSE)</f>
        <v>1.38</v>
      </c>
      <c r="G1447" s="10">
        <f>VLOOKUP(C1447,away!$B$2:$E$405,4,FALSE)</f>
        <v>0.79</v>
      </c>
      <c r="H1447" s="10">
        <f>VLOOKUP(A1447,away!$A$2:$E$405,3,FALSE)</f>
        <v>1.3793103448275901</v>
      </c>
      <c r="I1447" s="10">
        <f>VLOOKUP(C1447,away!$B$2:$E$405,3,FALSE)</f>
        <v>0.99</v>
      </c>
      <c r="J1447" s="10">
        <f>VLOOKUP(B1447,home!$B$2:$E$405,4,FALSE)</f>
        <v>1.0900000000000001</v>
      </c>
      <c r="K1447" s="12">
        <f t="shared" si="1736"/>
        <v>1.3157586206896572</v>
      </c>
      <c r="L1447" s="12">
        <f t="shared" si="1737"/>
        <v>1.4884137931034527</v>
      </c>
      <c r="M1447" s="13">
        <f t="shared" si="1738"/>
        <v>6.055686646805488E-2</v>
      </c>
      <c r="N1447" s="13">
        <f t="shared" si="1739"/>
        <v>7.9678219097295638E-2</v>
      </c>
      <c r="O1447" s="13">
        <f t="shared" si="1740"/>
        <v>9.0133675318176856E-2</v>
      </c>
      <c r="P1447" s="13">
        <f t="shared" si="1741"/>
        <v>0.11859416031433377</v>
      </c>
      <c r="Q1447" s="13">
        <f t="shared" si="1742"/>
        <v>5.2418651829233019E-2</v>
      </c>
      <c r="R1447" s="13">
        <f t="shared" si="1743"/>
        <v>6.7078102783341323E-2</v>
      </c>
      <c r="S1447" s="13">
        <f t="shared" si="1744"/>
        <v>5.8063501634786886E-2</v>
      </c>
      <c r="T1447" s="13">
        <f t="shared" si="1745"/>
        <v>7.8020644398517969E-2</v>
      </c>
      <c r="U1447" s="13">
        <f t="shared" si="1746"/>
        <v>8.8258591996688243E-2</v>
      </c>
      <c r="V1447" s="13">
        <f t="shared" si="1747"/>
        <v>1.2634574597966273E-2</v>
      </c>
      <c r="W1447" s="13">
        <f t="shared" si="1748"/>
        <v>2.2990097676414332E-2</v>
      </c>
      <c r="X1447" s="13">
        <f t="shared" si="1749"/>
        <v>3.4218778486370727E-2</v>
      </c>
      <c r="Y1447" s="13">
        <f t="shared" si="1750"/>
        <v>2.5465850941132941E-2</v>
      </c>
      <c r="Z1447" s="13">
        <f t="shared" si="1751"/>
        <v>3.3279991132645452E-2</v>
      </c>
      <c r="AA1447" s="13">
        <f t="shared" si="1752"/>
        <v>4.3788435229253603E-2</v>
      </c>
      <c r="AB1447" s="13">
        <f t="shared" si="1753"/>
        <v>2.8807505569700565E-2</v>
      </c>
      <c r="AC1447" s="13">
        <f t="shared" si="1754"/>
        <v>1.5464666238190496E-3</v>
      </c>
      <c r="AD1447" s="13">
        <f t="shared" si="1755"/>
        <v>7.5623548020598546E-3</v>
      </c>
      <c r="AE1447" s="13">
        <f t="shared" si="1756"/>
        <v>1.1255913195728018E-2</v>
      </c>
      <c r="AF1447" s="13">
        <f t="shared" si="1757"/>
        <v>8.3767282272483728E-3</v>
      </c>
      <c r="AG1447" s="13">
        <f t="shared" si="1758"/>
        <v>4.1560126115051717E-3</v>
      </c>
      <c r="AH1447" s="13">
        <f t="shared" si="1759"/>
        <v>1.2383599459047521E-2</v>
      </c>
      <c r="AI1447" s="13">
        <f t="shared" si="1760"/>
        <v>1.6293827743409553E-2</v>
      </c>
      <c r="AJ1447" s="13">
        <f t="shared" si="1761"/>
        <v>1.0719372158711713E-2</v>
      </c>
      <c r="AK1447" s="13">
        <f t="shared" si="1762"/>
        <v>4.7013687754018773E-3</v>
      </c>
      <c r="AL1447" s="13">
        <f t="shared" si="1763"/>
        <v>1.2114359371795528E-4</v>
      </c>
      <c r="AM1447" s="13">
        <f t="shared" si="1764"/>
        <v>1.9900467047048163E-3</v>
      </c>
      <c r="AN1447" s="13">
        <f t="shared" si="1765"/>
        <v>2.9620129642027224E-3</v>
      </c>
      <c r="AO1447" s="13">
        <f t="shared" si="1766"/>
        <v>2.2043504756352876E-3</v>
      </c>
      <c r="AP1447" s="13">
        <f t="shared" si="1767"/>
        <v>1.093661884256573E-3</v>
      </c>
      <c r="AQ1447" s="13">
        <f t="shared" si="1768"/>
        <v>4.0695535837974875E-4</v>
      </c>
      <c r="AR1447" s="13">
        <f t="shared" si="1769"/>
        <v>3.6863840486229546E-3</v>
      </c>
      <c r="AS1447" s="13">
        <f t="shared" si="1770"/>
        <v>4.8503915911484929E-3</v>
      </c>
      <c r="AT1447" s="13">
        <f t="shared" si="1771"/>
        <v>3.1909722748871272E-3</v>
      </c>
      <c r="AU1447" s="13">
        <f t="shared" si="1772"/>
        <v>1.3995164263548075E-3</v>
      </c>
      <c r="AV1447" s="13">
        <f t="shared" si="1773"/>
        <v>4.6035645069328004E-4</v>
      </c>
      <c r="AW1447" s="13">
        <f t="shared" si="1774"/>
        <v>6.5901888828653409E-6</v>
      </c>
      <c r="AX1447" s="13">
        <f t="shared" si="1775"/>
        <v>4.3640351788173427E-4</v>
      </c>
      <c r="AY1447" s="13">
        <f t="shared" si="1776"/>
        <v>6.4954901537404256E-4</v>
      </c>
      <c r="AZ1447" s="13">
        <f t="shared" si="1777"/>
        <v>4.833988568897458E-4</v>
      </c>
      <c r="BA1447" s="13">
        <f t="shared" si="1778"/>
        <v>2.3983250872171326E-4</v>
      </c>
      <c r="BB1447" s="13">
        <f t="shared" si="1779"/>
        <v>8.9242503504000534E-5</v>
      </c>
      <c r="BC1447" s="13">
        <f t="shared" si="1780"/>
        <v>2.6565954629287502E-5</v>
      </c>
      <c r="BD1447" s="13">
        <f t="shared" si="1781"/>
        <v>9.1447747744115933E-4</v>
      </c>
      <c r="BE1447" s="13">
        <f t="shared" si="1782"/>
        <v>1.2032316243697368E-3</v>
      </c>
      <c r="BF1447" s="13">
        <f t="shared" si="1783"/>
        <v>7.9158119122545059E-4</v>
      </c>
      <c r="BG1447" s="13">
        <f t="shared" si="1784"/>
        <v>3.4717659211022471E-4</v>
      </c>
      <c r="BH1447" s="13">
        <f t="shared" si="1785"/>
        <v>1.1420014849267128E-4</v>
      </c>
      <c r="BI1447" s="13">
        <f t="shared" si="1786"/>
        <v>3.0051965972654243E-5</v>
      </c>
      <c r="BJ1447" s="14">
        <f t="shared" si="1787"/>
        <v>0.33472527100968574</v>
      </c>
      <c r="BK1447" s="14">
        <f t="shared" si="1788"/>
        <v>0.25216626224805289</v>
      </c>
      <c r="BL1447" s="14">
        <f t="shared" si="1789"/>
        <v>0.37915281882504992</v>
      </c>
      <c r="BM1447" s="14">
        <f t="shared" si="1790"/>
        <v>0.53022170857850714</v>
      </c>
      <c r="BN1447" s="14">
        <f t="shared" si="1791"/>
        <v>0.46845967581043546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1.2068965517241399</v>
      </c>
      <c r="F1448" s="10">
        <f>VLOOKUP(B1448,home!$B$2:$E$405,3,FALSE)</f>
        <v>1.58</v>
      </c>
      <c r="G1448" s="10">
        <f>VLOOKUP(C1448,away!$B$2:$E$405,4,FALSE)</f>
        <v>0.89</v>
      </c>
      <c r="H1448" s="10">
        <f>VLOOKUP(A1448,away!$A$2:$E$405,3,FALSE)</f>
        <v>1.3793103448275901</v>
      </c>
      <c r="I1448" s="10">
        <f>VLOOKUP(C1448,away!$B$2:$E$405,3,FALSE)</f>
        <v>0.59</v>
      </c>
      <c r="J1448" s="10">
        <f>VLOOKUP(B1448,home!$B$2:$E$405,4,FALSE)</f>
        <v>1.36</v>
      </c>
      <c r="K1448" s="12">
        <f t="shared" si="1736"/>
        <v>1.6971379310344856</v>
      </c>
      <c r="L1448" s="12">
        <f t="shared" si="1737"/>
        <v>1.1067586206896585</v>
      </c>
      <c r="M1448" s="13">
        <f t="shared" si="1738"/>
        <v>6.0573574114925907E-2</v>
      </c>
      <c r="N1448" s="13">
        <f t="shared" si="1739"/>
        <v>0.10280171024876943</v>
      </c>
      <c r="O1448" s="13">
        <f t="shared" si="1740"/>
        <v>6.7040325337678189E-2</v>
      </c>
      <c r="P1448" s="13">
        <f t="shared" si="1741"/>
        <v>0.11377667903946596</v>
      </c>
      <c r="Q1448" s="13">
        <f t="shared" si="1742"/>
        <v>8.7234340919201639E-2</v>
      </c>
      <c r="R1448" s="13">
        <f t="shared" si="1743"/>
        <v>3.7098729000657346E-2</v>
      </c>
      <c r="S1448" s="13">
        <f t="shared" si="1744"/>
        <v>5.3427310846347505E-2</v>
      </c>
      <c r="T1448" s="13">
        <f t="shared" si="1745"/>
        <v>9.6547358832507021E-2</v>
      </c>
      <c r="U1448" s="13">
        <f t="shared" si="1746"/>
        <v>6.2961660180184675E-2</v>
      </c>
      <c r="V1448" s="13">
        <f t="shared" si="1747"/>
        <v>1.1150410585486999E-2</v>
      </c>
      <c r="W1448" s="13">
        <f t="shared" si="1748"/>
        <v>4.9349569620923621E-2</v>
      </c>
      <c r="X1448" s="13">
        <f t="shared" si="1749"/>
        <v>5.4618061605281688E-2</v>
      </c>
      <c r="Y1448" s="13">
        <f t="shared" si="1750"/>
        <v>3.0224505263502184E-2</v>
      </c>
      <c r="Z1448" s="13">
        <f t="shared" si="1751"/>
        <v>1.3686446046035651E-2</v>
      </c>
      <c r="AA1448" s="13">
        <f t="shared" si="1752"/>
        <v>2.3227786725784058E-2</v>
      </c>
      <c r="AB1448" s="13">
        <f t="shared" si="1753"/>
        <v>1.971037895315373E-2</v>
      </c>
      <c r="AC1448" s="13">
        <f t="shared" si="1754"/>
        <v>1.3090038693442897E-3</v>
      </c>
      <c r="AD1448" s="13">
        <f t="shared" si="1755"/>
        <v>2.0938256620974149E-2</v>
      </c>
      <c r="AE1448" s="13">
        <f t="shared" si="1756"/>
        <v>2.3173596017475456E-2</v>
      </c>
      <c r="AF1448" s="13">
        <f t="shared" si="1757"/>
        <v>1.2823788582360251E-2</v>
      </c>
      <c r="AG1448" s="13">
        <f t="shared" si="1758"/>
        <v>4.730946187809607E-3</v>
      </c>
      <c r="AH1448" s="13">
        <f t="shared" si="1759"/>
        <v>3.7868980370134617E-3</v>
      </c>
      <c r="AI1448" s="13">
        <f t="shared" si="1760"/>
        <v>6.4268882995755809E-3</v>
      </c>
      <c r="AJ1448" s="13">
        <f t="shared" si="1761"/>
        <v>5.453657955865724E-3</v>
      </c>
      <c r="AK1448" s="13">
        <f t="shared" si="1762"/>
        <v>3.0852032599292395E-3</v>
      </c>
      <c r="AL1448" s="13">
        <f t="shared" si="1763"/>
        <v>9.834923250276257E-5</v>
      </c>
      <c r="AM1448" s="13">
        <f t="shared" si="1764"/>
        <v>7.1070219042378329E-3</v>
      </c>
      <c r="AN1448" s="13">
        <f t="shared" si="1765"/>
        <v>7.8657577599454531E-3</v>
      </c>
      <c r="AO1448" s="13">
        <f t="shared" si="1766"/>
        <v>4.352747604538105E-3</v>
      </c>
      <c r="AP1448" s="13">
        <f t="shared" si="1767"/>
        <v>1.6058136450029356E-3</v>
      </c>
      <c r="AQ1448" s="13">
        <f t="shared" si="1768"/>
        <v>4.4431202370702054E-4</v>
      </c>
      <c r="AR1448" s="13">
        <f t="shared" si="1769"/>
        <v>8.3823640962747887E-4</v>
      </c>
      <c r="AS1448" s="13">
        <f t="shared" si="1770"/>
        <v>1.422602805952955E-3</v>
      </c>
      <c r="AT1448" s="13">
        <f t="shared" si="1771"/>
        <v>1.2071765913894263E-3</v>
      </c>
      <c r="AU1448" s="13">
        <f t="shared" si="1772"/>
        <v>6.8291506090130459E-4</v>
      </c>
      <c r="AV1448" s="13">
        <f t="shared" si="1773"/>
        <v>2.8975026338258237E-4</v>
      </c>
      <c r="AW1448" s="13">
        <f t="shared" si="1774"/>
        <v>5.1314314055930781E-6</v>
      </c>
      <c r="AX1448" s="13">
        <f t="shared" si="1775"/>
        <v>2.0102660750624946E-3</v>
      </c>
      <c r="AY1448" s="13">
        <f t="shared" si="1776"/>
        <v>2.2248793084553796E-3</v>
      </c>
      <c r="AZ1448" s="13">
        <f t="shared" si="1777"/>
        <v>1.2312021773135189E-3</v>
      </c>
      <c r="BA1448" s="13">
        <f t="shared" si="1778"/>
        <v>4.5421454118453809E-4</v>
      </c>
      <c r="BB1448" s="13">
        <f t="shared" si="1779"/>
        <v>1.2567646477464636E-4</v>
      </c>
      <c r="BC1448" s="13">
        <f t="shared" si="1780"/>
        <v>2.7818702161428014E-5</v>
      </c>
      <c r="BD1448" s="13">
        <f t="shared" si="1781"/>
        <v>1.546208954218599E-4</v>
      </c>
      <c r="BE1448" s="13">
        <f t="shared" si="1782"/>
        <v>2.6241298655095487E-4</v>
      </c>
      <c r="BF1448" s="13">
        <f t="shared" si="1783"/>
        <v>2.2267551653583399E-4</v>
      </c>
      <c r="BG1448" s="13">
        <f t="shared" si="1784"/>
        <v>1.2597035514188692E-4</v>
      </c>
      <c r="BH1448" s="13">
        <f t="shared" si="1785"/>
        <v>5.3447266974295324E-5</v>
      </c>
      <c r="BI1448" s="13">
        <f t="shared" si="1786"/>
        <v>1.8141476818440662E-5</v>
      </c>
      <c r="BJ1448" s="14">
        <f t="shared" si="1787"/>
        <v>0.5098918441051884</v>
      </c>
      <c r="BK1448" s="14">
        <f t="shared" si="1788"/>
        <v>0.2425602069965288</v>
      </c>
      <c r="BL1448" s="14">
        <f t="shared" si="1789"/>
        <v>0.23406947737853906</v>
      </c>
      <c r="BM1448" s="14">
        <f t="shared" si="1790"/>
        <v>0.5294628679885437</v>
      </c>
      <c r="BN1448" s="14">
        <f t="shared" si="1791"/>
        <v>0.4685253586606985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1.2068965517241399</v>
      </c>
      <c r="F1449" s="10">
        <f>VLOOKUP(B1449,home!$B$2:$E$405,3,FALSE)</f>
        <v>0.79</v>
      </c>
      <c r="G1449" s="10">
        <f>VLOOKUP(C1449,away!$B$2:$E$405,4,FALSE)</f>
        <v>1.58</v>
      </c>
      <c r="H1449" s="10">
        <f>VLOOKUP(A1449,away!$A$2:$E$405,3,FALSE)</f>
        <v>1.3793103448275901</v>
      </c>
      <c r="I1449" s="10">
        <f>VLOOKUP(C1449,away!$B$2:$E$405,3,FALSE)</f>
        <v>0.79</v>
      </c>
      <c r="J1449" s="10">
        <f>VLOOKUP(B1449,home!$B$2:$E$405,4,FALSE)</f>
        <v>0.81</v>
      </c>
      <c r="K1449" s="12">
        <f t="shared" si="1736"/>
        <v>1.5064482758620716</v>
      </c>
      <c r="L1449" s="12">
        <f t="shared" si="1737"/>
        <v>0.88262068965517493</v>
      </c>
      <c r="M1449" s="13">
        <f t="shared" si="1738"/>
        <v>9.1715033998626239E-2</v>
      </c>
      <c r="N1449" s="13">
        <f t="shared" si="1739"/>
        <v>0.13816395483786181</v>
      </c>
      <c r="O1449" s="13">
        <f t="shared" si="1740"/>
        <v>8.0949586559615302E-2</v>
      </c>
      <c r="P1449" s="13">
        <f t="shared" si="1741"/>
        <v>0.12194636510448002</v>
      </c>
      <c r="Q1449" s="13">
        <f t="shared" si="1742"/>
        <v>0.10406842577589104</v>
      </c>
      <c r="R1449" s="13">
        <f t="shared" si="1743"/>
        <v>3.5723889958274462E-2</v>
      </c>
      <c r="S1449" s="13">
        <f t="shared" si="1744"/>
        <v>4.0535655153379445E-2</v>
      </c>
      <c r="T1449" s="13">
        <f t="shared" si="1745"/>
        <v>9.1852945729645322E-2</v>
      </c>
      <c r="U1449" s="13">
        <f t="shared" si="1746"/>
        <v>5.3816192434728946E-2</v>
      </c>
      <c r="V1449" s="13">
        <f t="shared" si="1747"/>
        <v>5.9885684162355795E-3</v>
      </c>
      <c r="W1449" s="13">
        <f t="shared" si="1748"/>
        <v>5.2257900193923686E-2</v>
      </c>
      <c r="X1449" s="13">
        <f t="shared" si="1749"/>
        <v>4.6123903909092219E-2</v>
      </c>
      <c r="Y1449" s="13">
        <f t="shared" si="1750"/>
        <v>2.0354955938915995E-2</v>
      </c>
      <c r="Z1449" s="13">
        <f t="shared" si="1751"/>
        <v>1.0510214797379264E-2</v>
      </c>
      <c r="AA1449" s="13">
        <f t="shared" si="1752"/>
        <v>1.5833094960452026E-2</v>
      </c>
      <c r="AB1449" s="13">
        <f t="shared" si="1753"/>
        <v>1.1925869302366707E-2</v>
      </c>
      <c r="AC1449" s="13">
        <f t="shared" si="1754"/>
        <v>4.9765842543761645E-4</v>
      </c>
      <c r="AD1449" s="13">
        <f t="shared" si="1755"/>
        <v>1.9680955911827124E-2</v>
      </c>
      <c r="AE1449" s="13">
        <f t="shared" si="1756"/>
        <v>1.7370818879969947E-2</v>
      </c>
      <c r="AF1449" s="13">
        <f t="shared" si="1757"/>
        <v>7.6659220698571022E-3</v>
      </c>
      <c r="AG1449" s="13">
        <f t="shared" si="1758"/>
        <v>2.2553671413800343E-3</v>
      </c>
      <c r="AH1449" s="13">
        <f t="shared" si="1759"/>
        <v>2.3191332582217271E-3</v>
      </c>
      <c r="AI1449" s="13">
        <f t="shared" si="1760"/>
        <v>3.4936542983425097E-3</v>
      </c>
      <c r="AJ1449" s="13">
        <f t="shared" si="1761"/>
        <v>2.631504747098095E-3</v>
      </c>
      <c r="AK1449" s="13">
        <f t="shared" si="1762"/>
        <v>1.321408596396261E-3</v>
      </c>
      <c r="AL1449" s="13">
        <f t="shared" si="1763"/>
        <v>2.6467911922333405E-5</v>
      </c>
      <c r="AM1449" s="13">
        <f t="shared" si="1764"/>
        <v>5.9296684201378914E-3</v>
      </c>
      <c r="AN1449" s="13">
        <f t="shared" si="1765"/>
        <v>5.2336480304086171E-3</v>
      </c>
      <c r="AO1449" s="13">
        <f t="shared" si="1766"/>
        <v>2.3096630170058503E-3</v>
      </c>
      <c r="AP1449" s="13">
        <f t="shared" si="1767"/>
        <v>6.7951878831358536E-4</v>
      </c>
      <c r="AQ1449" s="13">
        <f t="shared" si="1768"/>
        <v>1.4993933539374633E-4</v>
      </c>
      <c r="AR1449" s="13">
        <f t="shared" si="1769"/>
        <v>4.0938299915478285E-4</v>
      </c>
      <c r="AS1449" s="13">
        <f t="shared" si="1770"/>
        <v>6.1671431324396666E-4</v>
      </c>
      <c r="AT1449" s="13">
        <f t="shared" si="1771"/>
        <v>4.6452410694291759E-4</v>
      </c>
      <c r="AU1449" s="13">
        <f t="shared" si="1772"/>
        <v>2.33260513333509E-4</v>
      </c>
      <c r="AV1449" s="13">
        <f t="shared" si="1773"/>
        <v>8.7848724534491529E-5</v>
      </c>
      <c r="AW1449" s="13">
        <f t="shared" si="1774"/>
        <v>9.7756469447722853E-7</v>
      </c>
      <c r="AX1449" s="13">
        <f t="shared" si="1775"/>
        <v>1.4887897946584156E-3</v>
      </c>
      <c r="AY1449" s="13">
        <f t="shared" si="1776"/>
        <v>1.3140366753129969E-3</v>
      </c>
      <c r="AZ1449" s="13">
        <f t="shared" si="1777"/>
        <v>5.7989797829847511E-4</v>
      </c>
      <c r="BA1449" s="13">
        <f t="shared" si="1778"/>
        <v>1.7060998451181398E-4</v>
      </c>
      <c r="BB1449" s="13">
        <f t="shared" si="1779"/>
        <v>3.7645975547968982E-5</v>
      </c>
      <c r="BC1449" s="13">
        <f t="shared" si="1780"/>
        <v>6.6454233801780493E-6</v>
      </c>
      <c r="BD1449" s="13">
        <f t="shared" si="1781"/>
        <v>6.0221650841183036E-5</v>
      </c>
      <c r="BE1449" s="13">
        <f t="shared" si="1782"/>
        <v>9.072080207926787E-5</v>
      </c>
      <c r="BF1449" s="13">
        <f t="shared" si="1783"/>
        <v>6.833309793856867E-5</v>
      </c>
      <c r="BG1449" s="13">
        <f t="shared" si="1784"/>
        <v>3.4313425857956966E-5</v>
      </c>
      <c r="BH1449" s="13">
        <f t="shared" si="1785"/>
        <v>1.2922850305660063E-5</v>
      </c>
      <c r="BI1449" s="13">
        <f t="shared" si="1786"/>
        <v>3.893521112437055E-6</v>
      </c>
      <c r="BJ1449" s="14">
        <f t="shared" si="1787"/>
        <v>0.51769521381133388</v>
      </c>
      <c r="BK1449" s="14">
        <f t="shared" si="1788"/>
        <v>0.26202378568539425</v>
      </c>
      <c r="BL1449" s="14">
        <f t="shared" si="1789"/>
        <v>0.21009647012084073</v>
      </c>
      <c r="BM1449" s="14">
        <f t="shared" si="1790"/>
        <v>0.42644536906958075</v>
      </c>
      <c r="BN1449" s="14">
        <f t="shared" si="1791"/>
        <v>0.57256725623474891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1.2068965517241399</v>
      </c>
      <c r="F1450" s="10">
        <f>VLOOKUP(B1450,home!$B$2:$E$405,3,FALSE)</f>
        <v>0.59</v>
      </c>
      <c r="G1450" s="10">
        <f>VLOOKUP(C1450,away!$B$2:$E$405,4,FALSE)</f>
        <v>0.79</v>
      </c>
      <c r="H1450" s="10">
        <f>VLOOKUP(A1450,away!$A$2:$E$405,3,FALSE)</f>
        <v>1.3793103448275901</v>
      </c>
      <c r="I1450" s="10">
        <f>VLOOKUP(C1450,away!$B$2:$E$405,3,FALSE)</f>
        <v>0.59</v>
      </c>
      <c r="J1450" s="10">
        <f>VLOOKUP(B1450,home!$B$2:$E$405,4,FALSE)</f>
        <v>1.22</v>
      </c>
      <c r="K1450" s="12">
        <f t="shared" si="1736"/>
        <v>0.56253448275862161</v>
      </c>
      <c r="L1450" s="12">
        <f t="shared" si="1737"/>
        <v>0.99282758620689937</v>
      </c>
      <c r="M1450" s="13">
        <f t="shared" si="1738"/>
        <v>0.21111293136082246</v>
      </c>
      <c r="N1450" s="13">
        <f t="shared" si="1739"/>
        <v>0.11875830364671665</v>
      </c>
      <c r="O1450" s="13">
        <f t="shared" si="1740"/>
        <v>0.20959874206002815</v>
      </c>
      <c r="P1450" s="13">
        <f t="shared" si="1741"/>
        <v>0.11790651995159569</v>
      </c>
      <c r="Q1450" s="13">
        <f t="shared" si="1742"/>
        <v>3.3402820457598535E-2</v>
      </c>
      <c r="R1450" s="13">
        <f t="shared" si="1743"/>
        <v>0.10404770657573015</v>
      </c>
      <c r="S1450" s="13">
        <f t="shared" si="1744"/>
        <v>1.6462690557945504E-2</v>
      </c>
      <c r="T1450" s="13">
        <f t="shared" si="1745"/>
        <v>3.3163241607419992E-2</v>
      </c>
      <c r="U1450" s="13">
        <f t="shared" si="1746"/>
        <v>5.8530422800799196E-2</v>
      </c>
      <c r="V1450" s="13">
        <f t="shared" si="1747"/>
        <v>1.0216009561093361E-3</v>
      </c>
      <c r="W1450" s="13">
        <f t="shared" si="1748"/>
        <v>6.2634127762647672E-3</v>
      </c>
      <c r="X1450" s="13">
        <f t="shared" si="1749"/>
        <v>6.2184889880764023E-3</v>
      </c>
      <c r="Y1450" s="13">
        <f t="shared" si="1750"/>
        <v>3.0869437059430397E-3</v>
      </c>
      <c r="Z1450" s="13">
        <f t="shared" si="1751"/>
        <v>3.4433811123315297E-2</v>
      </c>
      <c r="AA1450" s="13">
        <f t="shared" si="1752"/>
        <v>1.9370206129662244E-2</v>
      </c>
      <c r="AB1450" s="13">
        <f t="shared" si="1753"/>
        <v>5.4482044430387159E-3</v>
      </c>
      <c r="AC1450" s="13">
        <f t="shared" si="1754"/>
        <v>3.5660242582500319E-5</v>
      </c>
      <c r="AD1450" s="13">
        <f t="shared" si="1755"/>
        <v>8.8084641659996071E-4</v>
      </c>
      <c r="AE1450" s="13">
        <f t="shared" si="1756"/>
        <v>8.7452862161193582E-4</v>
      </c>
      <c r="AF1450" s="13">
        <f t="shared" si="1757"/>
        <v>4.3412807023191256E-4</v>
      </c>
      <c r="AG1450" s="13">
        <f t="shared" si="1758"/>
        <v>1.4367144135766968E-4</v>
      </c>
      <c r="AH1450" s="13">
        <f t="shared" si="1759"/>
        <v>8.5467093953663521E-3</v>
      </c>
      <c r="AI1450" s="13">
        <f t="shared" si="1760"/>
        <v>4.8078187490106627E-3</v>
      </c>
      <c r="AJ1450" s="13">
        <f t="shared" si="1761"/>
        <v>1.3522819165859581E-3</v>
      </c>
      <c r="AK1450" s="13">
        <f t="shared" si="1762"/>
        <v>2.5356840283017321E-4</v>
      </c>
      <c r="AL1450" s="13">
        <f t="shared" si="1763"/>
        <v>7.9664946650683243E-7</v>
      </c>
      <c r="AM1450" s="13">
        <f t="shared" si="1764"/>
        <v>9.9101296670368866E-5</v>
      </c>
      <c r="AN1450" s="13">
        <f t="shared" si="1765"/>
        <v>9.8390501163216136E-5</v>
      </c>
      <c r="AO1450" s="13">
        <f t="shared" si="1766"/>
        <v>4.8842401887781508E-5</v>
      </c>
      <c r="AP1450" s="13">
        <f t="shared" si="1767"/>
        <v>1.6164027990264474E-5</v>
      </c>
      <c r="AQ1450" s="13">
        <f t="shared" si="1768"/>
        <v>4.0120232232387582E-6</v>
      </c>
      <c r="AR1450" s="13">
        <f t="shared" si="1769"/>
        <v>1.697081771802681E-3</v>
      </c>
      <c r="AS1450" s="13">
        <f t="shared" si="1770"/>
        <v>9.5466701670010644E-4</v>
      </c>
      <c r="AT1450" s="13">
        <f t="shared" si="1771"/>
        <v>2.6851655822305535E-4</v>
      </c>
      <c r="AU1450" s="13">
        <f t="shared" si="1772"/>
        <v>5.0349941064043927E-5</v>
      </c>
      <c r="AV1450" s="13">
        <f t="shared" si="1773"/>
        <v>7.0808945133472582E-6</v>
      </c>
      <c r="AW1450" s="13">
        <f t="shared" si="1774"/>
        <v>1.2359125833695722E-8</v>
      </c>
      <c r="AX1450" s="13">
        <f t="shared" si="1775"/>
        <v>9.2913161105291064E-6</v>
      </c>
      <c r="AY1450" s="13">
        <f t="shared" si="1776"/>
        <v>9.2246749467018883E-6</v>
      </c>
      <c r="AZ1450" s="13">
        <f t="shared" si="1777"/>
        <v>4.5792558804386474E-6</v>
      </c>
      <c r="BA1450" s="13">
        <f t="shared" si="1778"/>
        <v>1.5154705207998838E-6</v>
      </c>
      <c r="BB1450" s="13">
        <f t="shared" si="1779"/>
        <v>3.7615023478336534E-7</v>
      </c>
      <c r="BC1450" s="13">
        <f t="shared" si="1780"/>
        <v>7.4690465930225435E-8</v>
      </c>
      <c r="BD1450" s="13">
        <f t="shared" si="1781"/>
        <v>2.8081826651576384E-4</v>
      </c>
      <c r="BE1450" s="13">
        <f t="shared" si="1782"/>
        <v>1.5796995830361796E-4</v>
      </c>
      <c r="BF1450" s="13">
        <f t="shared" si="1783"/>
        <v>4.4431774392863374E-5</v>
      </c>
      <c r="BG1450" s="13">
        <f t="shared" si="1784"/>
        <v>8.3314684087123898E-6</v>
      </c>
      <c r="BH1450" s="13">
        <f t="shared" si="1785"/>
        <v>1.1716845679787052E-6</v>
      </c>
      <c r="BI1450" s="13">
        <f t="shared" si="1786"/>
        <v>1.31822594480832E-7</v>
      </c>
      <c r="BJ1450" s="14">
        <f t="shared" si="1787"/>
        <v>0.2035179575409149</v>
      </c>
      <c r="BK1450" s="14">
        <f t="shared" si="1788"/>
        <v>0.3465494243934687</v>
      </c>
      <c r="BL1450" s="14">
        <f t="shared" si="1789"/>
        <v>0.41542621163013832</v>
      </c>
      <c r="BM1450" s="14">
        <f t="shared" si="1790"/>
        <v>0.20509116831952467</v>
      </c>
      <c r="BN1450" s="14">
        <f t="shared" si="1791"/>
        <v>0.79482702405249173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1.2068965517241399</v>
      </c>
      <c r="F1451" s="10">
        <f>VLOOKUP(B1451,home!$B$2:$E$405,3,FALSE)</f>
        <v>0.99</v>
      </c>
      <c r="G1451" s="10">
        <f>VLOOKUP(C1451,away!$B$2:$E$405,4,FALSE)</f>
        <v>1.19</v>
      </c>
      <c r="H1451" s="10">
        <f>VLOOKUP(A1451,away!$A$2:$E$405,3,FALSE)</f>
        <v>1.3793103448275901</v>
      </c>
      <c r="I1451" s="10">
        <f>VLOOKUP(C1451,away!$B$2:$E$405,3,FALSE)</f>
        <v>0.2</v>
      </c>
      <c r="J1451" s="10">
        <f>VLOOKUP(B1451,home!$B$2:$E$405,4,FALSE)</f>
        <v>0</v>
      </c>
      <c r="K1451" s="12">
        <f t="shared" si="1736"/>
        <v>1.421844827586209</v>
      </c>
      <c r="L1451" s="12">
        <f t="shared" si="1737"/>
        <v>0</v>
      </c>
      <c r="M1451" s="13">
        <f t="shared" si="1738"/>
        <v>0.24126850728125948</v>
      </c>
      <c r="N1451" s="13">
        <f t="shared" si="1739"/>
        <v>0.3430463791373044</v>
      </c>
      <c r="O1451" s="13">
        <f t="shared" si="1740"/>
        <v>0</v>
      </c>
      <c r="P1451" s="13">
        <f t="shared" si="1741"/>
        <v>0</v>
      </c>
      <c r="Q1451" s="13">
        <f t="shared" si="1742"/>
        <v>0.24387935989927698</v>
      </c>
      <c r="R1451" s="13">
        <f t="shared" si="1743"/>
        <v>0</v>
      </c>
      <c r="S1451" s="13">
        <f t="shared" si="1744"/>
        <v>0</v>
      </c>
      <c r="T1451" s="13">
        <f t="shared" si="1745"/>
        <v>0</v>
      </c>
      <c r="U1451" s="13">
        <f t="shared" si="1746"/>
        <v>0</v>
      </c>
      <c r="V1451" s="13">
        <f t="shared" si="1747"/>
        <v>0</v>
      </c>
      <c r="W1451" s="13">
        <f t="shared" si="1748"/>
        <v>0.11558620214260754</v>
      </c>
      <c r="X1451" s="13">
        <f t="shared" si="1749"/>
        <v>0</v>
      </c>
      <c r="Y1451" s="13">
        <f t="shared" si="1750"/>
        <v>0</v>
      </c>
      <c r="Z1451" s="13">
        <f t="shared" si="1751"/>
        <v>0</v>
      </c>
      <c r="AA1451" s="13">
        <f t="shared" si="1752"/>
        <v>0</v>
      </c>
      <c r="AB1451" s="13">
        <f t="shared" si="1753"/>
        <v>0</v>
      </c>
      <c r="AC1451" s="13">
        <f t="shared" si="1754"/>
        <v>0</v>
      </c>
      <c r="AD1451" s="13">
        <f t="shared" si="1755"/>
        <v>4.1086410914200108E-2</v>
      </c>
      <c r="AE1451" s="13">
        <f t="shared" si="1756"/>
        <v>0</v>
      </c>
      <c r="AF1451" s="13">
        <f t="shared" si="1757"/>
        <v>0</v>
      </c>
      <c r="AG1451" s="13">
        <f t="shared" si="1758"/>
        <v>0</v>
      </c>
      <c r="AH1451" s="13">
        <f t="shared" si="1759"/>
        <v>0</v>
      </c>
      <c r="AI1451" s="13">
        <f t="shared" si="1760"/>
        <v>0</v>
      </c>
      <c r="AJ1451" s="13">
        <f t="shared" si="1761"/>
        <v>0</v>
      </c>
      <c r="AK1451" s="13">
        <f t="shared" si="1762"/>
        <v>0</v>
      </c>
      <c r="AL1451" s="13">
        <f t="shared" si="1763"/>
        <v>0</v>
      </c>
      <c r="AM1451" s="13">
        <f t="shared" si="1764"/>
        <v>1.1683700168487396E-2</v>
      </c>
      <c r="AN1451" s="13">
        <f t="shared" si="1765"/>
        <v>0</v>
      </c>
      <c r="AO1451" s="13">
        <f t="shared" si="1766"/>
        <v>0</v>
      </c>
      <c r="AP1451" s="13">
        <f t="shared" si="1767"/>
        <v>0</v>
      </c>
      <c r="AQ1451" s="13">
        <f t="shared" si="1768"/>
        <v>0</v>
      </c>
      <c r="AR1451" s="13">
        <f t="shared" si="1769"/>
        <v>0</v>
      </c>
      <c r="AS1451" s="13">
        <f t="shared" si="1770"/>
        <v>0</v>
      </c>
      <c r="AT1451" s="13">
        <f t="shared" si="1771"/>
        <v>0</v>
      </c>
      <c r="AU1451" s="13">
        <f t="shared" si="1772"/>
        <v>0</v>
      </c>
      <c r="AV1451" s="13">
        <f t="shared" si="1773"/>
        <v>0</v>
      </c>
      <c r="AW1451" s="13">
        <f t="shared" si="1774"/>
        <v>0</v>
      </c>
      <c r="AX1451" s="13">
        <f t="shared" si="1775"/>
        <v>2.7687347752719856E-3</v>
      </c>
      <c r="AY1451" s="13">
        <f t="shared" si="1776"/>
        <v>0</v>
      </c>
      <c r="AZ1451" s="13">
        <f t="shared" si="1777"/>
        <v>0</v>
      </c>
      <c r="BA1451" s="13">
        <f t="shared" si="1778"/>
        <v>0</v>
      </c>
      <c r="BB1451" s="13">
        <f t="shared" si="1779"/>
        <v>0</v>
      </c>
      <c r="BC1451" s="13">
        <f t="shared" si="1780"/>
        <v>0</v>
      </c>
      <c r="BD1451" s="13">
        <f t="shared" si="1781"/>
        <v>0</v>
      </c>
      <c r="BE1451" s="13">
        <f t="shared" si="1782"/>
        <v>0</v>
      </c>
      <c r="BF1451" s="13">
        <f t="shared" si="1783"/>
        <v>0</v>
      </c>
      <c r="BG1451" s="13">
        <f t="shared" si="1784"/>
        <v>0</v>
      </c>
      <c r="BH1451" s="13">
        <f t="shared" si="1785"/>
        <v>0</v>
      </c>
      <c r="BI1451" s="13">
        <f t="shared" si="1786"/>
        <v>0</v>
      </c>
      <c r="BJ1451" s="14">
        <f t="shared" si="1787"/>
        <v>0.75805078703714834</v>
      </c>
      <c r="BK1451" s="14">
        <f t="shared" si="1788"/>
        <v>0.24126850728125948</v>
      </c>
      <c r="BL1451" s="14">
        <f t="shared" si="1789"/>
        <v>0</v>
      </c>
      <c r="BM1451" s="14">
        <f t="shared" si="1790"/>
        <v>0.17112504800056702</v>
      </c>
      <c r="BN1451" s="14">
        <f t="shared" si="1791"/>
        <v>0.82819424631784089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1.6857142857142899</v>
      </c>
      <c r="F1452" s="10">
        <f>VLOOKUP(B1452,home!$B$2:$E$405,3,FALSE)</f>
        <v>1.0900000000000001</v>
      </c>
      <c r="G1452" s="10">
        <f>VLOOKUP(C1452,away!$B$2:$E$405,4,FALSE)</f>
        <v>1.02</v>
      </c>
      <c r="H1452" s="10">
        <f>VLOOKUP(A1452,away!$A$2:$E$405,3,FALSE)</f>
        <v>1.22857142857143</v>
      </c>
      <c r="I1452" s="10">
        <f>VLOOKUP(C1452,away!$B$2:$E$405,3,FALSE)</f>
        <v>0.2</v>
      </c>
      <c r="J1452" s="10">
        <f>VLOOKUP(B1452,home!$B$2:$E$405,4,FALSE)</f>
        <v>1.27</v>
      </c>
      <c r="K1452" s="12">
        <f t="shared" si="1736"/>
        <v>1.8741771428571476</v>
      </c>
      <c r="L1452" s="12">
        <f t="shared" si="1737"/>
        <v>0.3120571428571432</v>
      </c>
      <c r="M1452" s="13">
        <f t="shared" si="1738"/>
        <v>0.11233898963695781</v>
      </c>
      <c r="N1452" s="13">
        <f t="shared" si="1739"/>
        <v>0.21054316662925229</v>
      </c>
      <c r="O1452" s="13">
        <f t="shared" si="1740"/>
        <v>3.5056184137567267E-2</v>
      </c>
      <c r="P1452" s="13">
        <f t="shared" si="1741"/>
        <v>6.5701499026419877E-2</v>
      </c>
      <c r="Q1452" s="13">
        <f t="shared" si="1742"/>
        <v>0.19729759524065424</v>
      </c>
      <c r="R1452" s="13">
        <f t="shared" si="1743"/>
        <v>5.4697663307215726E-3</v>
      </c>
      <c r="S1452" s="13">
        <f t="shared" si="1744"/>
        <v>9.6063864119410973E-3</v>
      </c>
      <c r="T1452" s="13">
        <f t="shared" si="1745"/>
        <v>6.1568123863383652E-2</v>
      </c>
      <c r="U1452" s="13">
        <f t="shared" si="1746"/>
        <v>1.025131103380798E-2</v>
      </c>
      <c r="V1452" s="13">
        <f t="shared" si="1747"/>
        <v>6.2425539929659979E-4</v>
      </c>
      <c r="W1452" s="13">
        <f t="shared" si="1748"/>
        <v>0.12325688111357178</v>
      </c>
      <c r="X1452" s="13">
        <f t="shared" si="1749"/>
        <v>3.846319015778378E-2</v>
      </c>
      <c r="Y1452" s="13">
        <f t="shared" si="1750"/>
        <v>6.0013566129044973E-3</v>
      </c>
      <c r="Z1452" s="13">
        <f t="shared" si="1751"/>
        <v>5.6895988442039116E-4</v>
      </c>
      <c r="AA1452" s="13">
        <f t="shared" si="1752"/>
        <v>1.0663316105833415E-3</v>
      </c>
      <c r="AB1452" s="13">
        <f t="shared" si="1753"/>
        <v>9.9924716563067409E-4</v>
      </c>
      <c r="AC1452" s="13">
        <f t="shared" si="1754"/>
        <v>2.2818499860148821E-5</v>
      </c>
      <c r="AD1452" s="13">
        <f t="shared" si="1755"/>
        <v>5.775130732072925E-2</v>
      </c>
      <c r="AE1452" s="13">
        <f t="shared" si="1756"/>
        <v>1.8021707958771584E-2</v>
      </c>
      <c r="AF1452" s="13">
        <f t="shared" si="1757"/>
        <v>2.8119013475100493E-3</v>
      </c>
      <c r="AG1452" s="13">
        <f t="shared" si="1758"/>
        <v>2.9249130016671226E-4</v>
      </c>
      <c r="AH1452" s="13">
        <f t="shared" si="1759"/>
        <v>4.4386998983139421E-5</v>
      </c>
      <c r="AI1452" s="13">
        <f t="shared" si="1760"/>
        <v>8.3189098934223355E-5</v>
      </c>
      <c r="AJ1452" s="13">
        <f t="shared" si="1761"/>
        <v>7.795555387870166E-5</v>
      </c>
      <c r="AK1452" s="13">
        <f t="shared" si="1762"/>
        <v>4.8700839079410504E-5</v>
      </c>
      <c r="AL1452" s="13">
        <f t="shared" si="1763"/>
        <v>5.3381631833822871E-7</v>
      </c>
      <c r="AM1452" s="13">
        <f t="shared" si="1764"/>
        <v>2.1647236030125888E-2</v>
      </c>
      <c r="AN1452" s="13">
        <f t="shared" si="1765"/>
        <v>6.7551746263152905E-3</v>
      </c>
      <c r="AO1452" s="13">
        <f t="shared" si="1766"/>
        <v>1.0540002466945097E-3</v>
      </c>
      <c r="AP1452" s="13">
        <f t="shared" si="1767"/>
        <v>1.0963610185140424E-4</v>
      </c>
      <c r="AQ1452" s="13">
        <f t="shared" si="1768"/>
        <v>8.5531821744359887E-6</v>
      </c>
      <c r="AR1452" s="13">
        <f t="shared" si="1769"/>
        <v>2.7702560165362829E-6</v>
      </c>
      <c r="AS1452" s="13">
        <f t="shared" si="1770"/>
        <v>5.191950506054794E-6</v>
      </c>
      <c r="AT1452" s="13">
        <f t="shared" si="1771"/>
        <v>4.8653174826467481E-6</v>
      </c>
      <c r="AU1452" s="13">
        <f t="shared" si="1772"/>
        <v>3.0394889395732711E-6</v>
      </c>
      <c r="AV1452" s="13">
        <f t="shared" si="1773"/>
        <v>1.4241351741288332E-6</v>
      </c>
      <c r="AW1452" s="13">
        <f t="shared" si="1774"/>
        <v>8.6722963418649392E-9</v>
      </c>
      <c r="AX1452" s="13">
        <f t="shared" si="1775"/>
        <v>6.7617924956159372E-3</v>
      </c>
      <c r="AY1452" s="13">
        <f t="shared" si="1776"/>
        <v>2.1100656467747812E-3</v>
      </c>
      <c r="AZ1452" s="13">
        <f t="shared" si="1777"/>
        <v>3.2923052848677405E-4</v>
      </c>
      <c r="BA1452" s="13">
        <f t="shared" si="1778"/>
        <v>3.4246246020309997E-5</v>
      </c>
      <c r="BB1452" s="13">
        <f t="shared" si="1779"/>
        <v>2.6716964216701867E-6</v>
      </c>
      <c r="BC1452" s="13">
        <f t="shared" si="1780"/>
        <v>1.6674439038561044E-7</v>
      </c>
      <c r="BD1452" s="13">
        <f t="shared" si="1781"/>
        <v>1.4407969625052038E-7</v>
      </c>
      <c r="BE1452" s="13">
        <f t="shared" si="1782"/>
        <v>2.7003087346252597E-7</v>
      </c>
      <c r="BF1452" s="13">
        <f t="shared" si="1783"/>
        <v>2.530428454546085E-7</v>
      </c>
      <c r="BG1452" s="13">
        <f t="shared" si="1784"/>
        <v>1.5808237237152032E-7</v>
      </c>
      <c r="BH1452" s="13">
        <f t="shared" si="1785"/>
        <v>7.4068592246833886E-8</v>
      </c>
      <c r="BI1452" s="13">
        <f t="shared" si="1786"/>
        <v>2.7763532518524446E-8</v>
      </c>
      <c r="BJ1452" s="14">
        <f t="shared" si="1787"/>
        <v>0.75482049508959925</v>
      </c>
      <c r="BK1452" s="14">
        <f t="shared" si="1788"/>
        <v>0.19040454843756865</v>
      </c>
      <c r="BL1452" s="14">
        <f t="shared" si="1789"/>
        <v>5.311529098521757E-2</v>
      </c>
      <c r="BM1452" s="14">
        <f t="shared" si="1790"/>
        <v>0.37039203642075419</v>
      </c>
      <c r="BN1452" s="14">
        <f t="shared" si="1791"/>
        <v>0.6264072010015731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1.6857142857142899</v>
      </c>
      <c r="F1453" s="10">
        <f>VLOOKUP(B1453,home!$B$2:$E$405,3,FALSE)</f>
        <v>1.36</v>
      </c>
      <c r="G1453" s="10">
        <f>VLOOKUP(C1453,away!$B$2:$E$405,4,FALSE)</f>
        <v>2.0299999999999998</v>
      </c>
      <c r="H1453" s="10">
        <f>VLOOKUP(A1453,away!$A$2:$E$405,3,FALSE)</f>
        <v>1.22857142857143</v>
      </c>
      <c r="I1453" s="10">
        <f>VLOOKUP(C1453,away!$B$2:$E$405,3,FALSE)</f>
        <v>0.41</v>
      </c>
      <c r="J1453" s="10">
        <f>VLOOKUP(B1453,home!$B$2:$E$405,4,FALSE)</f>
        <v>0.76</v>
      </c>
      <c r="K1453" s="12">
        <f t="shared" si="1736"/>
        <v>4.6539200000000118</v>
      </c>
      <c r="L1453" s="12">
        <f t="shared" si="1737"/>
        <v>0.38282285714285752</v>
      </c>
      <c r="M1453" s="13">
        <f t="shared" si="1738"/>
        <v>6.4948686186288114E-3</v>
      </c>
      <c r="N1453" s="13">
        <f t="shared" si="1739"/>
        <v>3.0226598961609081E-2</v>
      </c>
      <c r="O1453" s="13">
        <f t="shared" si="1740"/>
        <v>2.4863841613509659E-3</v>
      </c>
      <c r="P1453" s="13">
        <f t="shared" si="1741"/>
        <v>1.1571432976194519E-2</v>
      </c>
      <c r="Q1453" s="13">
        <f t="shared" si="1742"/>
        <v>7.0336086719706051E-2</v>
      </c>
      <c r="R1453" s="13">
        <f t="shared" si="1743"/>
        <v>4.7592234430156213E-4</v>
      </c>
      <c r="S1453" s="13">
        <f t="shared" si="1744"/>
        <v>5.1539942139287752E-3</v>
      </c>
      <c r="T1453" s="13">
        <f t="shared" si="1745"/>
        <v>2.6926261678285667E-2</v>
      </c>
      <c r="U1453" s="13">
        <f t="shared" si="1746"/>
        <v>2.2149045165919322E-3</v>
      </c>
      <c r="V1453" s="13">
        <f t="shared" si="1747"/>
        <v>1.0202772220503805E-3</v>
      </c>
      <c r="W1453" s="13">
        <f t="shared" si="1748"/>
        <v>0.10911284023552507</v>
      </c>
      <c r="X1453" s="13">
        <f t="shared" si="1749"/>
        <v>4.1770889249935855E-2</v>
      </c>
      <c r="Y1453" s="13">
        <f t="shared" si="1750"/>
        <v>7.9954255840291571E-3</v>
      </c>
      <c r="Z1453" s="13">
        <f t="shared" si="1751"/>
        <v>6.0731317207883582E-5</v>
      </c>
      <c r="AA1453" s="13">
        <f t="shared" si="1752"/>
        <v>2.8263869178011435E-4</v>
      </c>
      <c r="AB1453" s="13">
        <f t="shared" si="1753"/>
        <v>6.5768893022465655E-4</v>
      </c>
      <c r="AC1453" s="13">
        <f t="shared" si="1754"/>
        <v>1.1360958728856465E-4</v>
      </c>
      <c r="AD1453" s="13">
        <f t="shared" si="1755"/>
        <v>0.12695060735722904</v>
      </c>
      <c r="AE1453" s="13">
        <f t="shared" si="1756"/>
        <v>4.8599594224515492E-2</v>
      </c>
      <c r="AF1453" s="13">
        <f t="shared" si="1757"/>
        <v>9.3025177585062662E-3</v>
      </c>
      <c r="AG1453" s="13">
        <f t="shared" si="1758"/>
        <v>1.1870721423111797E-3</v>
      </c>
      <c r="AH1453" s="13">
        <f t="shared" si="1759"/>
        <v>5.8123340928927954E-6</v>
      </c>
      <c r="AI1453" s="13">
        <f t="shared" si="1760"/>
        <v>2.7050137881595712E-5</v>
      </c>
      <c r="AJ1453" s="13">
        <f t="shared" si="1761"/>
        <v>6.2944588844958117E-5</v>
      </c>
      <c r="AK1453" s="13">
        <f t="shared" si="1762"/>
        <v>9.7646360305776093E-5</v>
      </c>
      <c r="AL1453" s="13">
        <f t="shared" si="1763"/>
        <v>8.0963961056400162E-6</v>
      </c>
      <c r="AM1453" s="13">
        <f t="shared" si="1764"/>
        <v>0.11816359411839135</v>
      </c>
      <c r="AN1453" s="13">
        <f t="shared" si="1765"/>
        <v>4.5235724710671533E-2</v>
      </c>
      <c r="AO1453" s="13">
        <f t="shared" si="1766"/>
        <v>8.6586346893335175E-3</v>
      </c>
      <c r="AP1453" s="13">
        <f t="shared" si="1767"/>
        <v>1.1049077569089717E-3</v>
      </c>
      <c r="AQ1453" s="13">
        <f t="shared" si="1768"/>
        <v>1.057459860947996E-4</v>
      </c>
      <c r="AR1453" s="13">
        <f t="shared" si="1769"/>
        <v>4.4501886882201198E-7</v>
      </c>
      <c r="AS1453" s="13">
        <f t="shared" si="1770"/>
        <v>2.0710822139881437E-6</v>
      </c>
      <c r="AT1453" s="13">
        <f t="shared" si="1771"/>
        <v>4.8193254686618633E-6</v>
      </c>
      <c r="AU1453" s="13">
        <f t="shared" si="1772"/>
        <v>7.4762517283716257E-6</v>
      </c>
      <c r="AV1453" s="13">
        <f t="shared" si="1773"/>
        <v>8.6984693609258414E-6</v>
      </c>
      <c r="AW1453" s="13">
        <f t="shared" si="1774"/>
        <v>4.0068770862011999E-7</v>
      </c>
      <c r="AX1453" s="13">
        <f t="shared" si="1775"/>
        <v>9.1653985656577577E-2</v>
      </c>
      <c r="AY1453" s="13">
        <f t="shared" si="1776"/>
        <v>3.5087240657581509E-2</v>
      </c>
      <c r="AZ1453" s="13">
        <f t="shared" si="1777"/>
        <v>6.7160988588971932E-3</v>
      </c>
      <c r="BA1453" s="13">
        <f t="shared" si="1778"/>
        <v>8.5702538467230267E-4</v>
      </c>
      <c r="BB1453" s="13">
        <f t="shared" si="1779"/>
        <v>8.2022226601051855E-5</v>
      </c>
      <c r="BC1453" s="13">
        <f t="shared" si="1780"/>
        <v>6.2799966273267156E-6</v>
      </c>
      <c r="BD1453" s="13">
        <f t="shared" si="1781"/>
        <v>2.8393899140820829E-8</v>
      </c>
      <c r="BE1453" s="13">
        <f t="shared" si="1782"/>
        <v>1.3214293508944922E-7</v>
      </c>
      <c r="BF1453" s="13">
        <f t="shared" si="1783"/>
        <v>3.0749132423574557E-7</v>
      </c>
      <c r="BG1453" s="13">
        <f t="shared" si="1784"/>
        <v>4.7701334122907493E-7</v>
      </c>
      <c r="BH1453" s="13">
        <f t="shared" si="1785"/>
        <v>5.5499548225320547E-7</v>
      </c>
      <c r="BI1453" s="13">
        <f t="shared" si="1786"/>
        <v>5.165809149535688E-7</v>
      </c>
      <c r="BJ1453" s="14">
        <f t="shared" si="1787"/>
        <v>0.78007915395400984</v>
      </c>
      <c r="BK1453" s="14">
        <f t="shared" si="1788"/>
        <v>5.9449519671778202E-2</v>
      </c>
      <c r="BL1453" s="14">
        <f t="shared" si="1789"/>
        <v>6.3365188309121249E-3</v>
      </c>
      <c r="BM1453" s="14">
        <f t="shared" si="1790"/>
        <v>0.68924779002224412</v>
      </c>
      <c r="BN1453" s="14">
        <f t="shared" si="1791"/>
        <v>0.121591293781791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1.6857142857142899</v>
      </c>
      <c r="F1454" s="10">
        <f>VLOOKUP(B1454,home!$B$2:$E$405,3,FALSE)</f>
        <v>1.0900000000000001</v>
      </c>
      <c r="G1454" s="10">
        <f>VLOOKUP(C1454,away!$B$2:$E$405,4,FALSE)</f>
        <v>0.81</v>
      </c>
      <c r="H1454" s="10">
        <f>VLOOKUP(A1454,away!$A$2:$E$405,3,FALSE)</f>
        <v>1.22857142857143</v>
      </c>
      <c r="I1454" s="10">
        <f>VLOOKUP(C1454,away!$B$2:$E$405,3,FALSE)</f>
        <v>1.0900000000000001</v>
      </c>
      <c r="J1454" s="10">
        <f>VLOOKUP(B1454,home!$B$2:$E$405,4,FALSE)</f>
        <v>0.25</v>
      </c>
      <c r="K1454" s="12">
        <f t="shared" si="1736"/>
        <v>1.4883171428571467</v>
      </c>
      <c r="L1454" s="12">
        <f t="shared" si="1737"/>
        <v>0.33478571428571469</v>
      </c>
      <c r="M1454" s="13">
        <f t="shared" si="1738"/>
        <v>0.16152378733866199</v>
      </c>
      <c r="N1454" s="13">
        <f t="shared" si="1739"/>
        <v>0.24039862167534276</v>
      </c>
      <c r="O1454" s="13">
        <f t="shared" si="1740"/>
        <v>5.4075856518307833E-2</v>
      </c>
      <c r="P1454" s="13">
        <f t="shared" si="1741"/>
        <v>8.0482024270880928E-2</v>
      </c>
      <c r="Q1454" s="13">
        <f t="shared" si="1742"/>
        <v>0.17889469487932116</v>
      </c>
      <c r="R1454" s="13">
        <f t="shared" si="1743"/>
        <v>9.0519121250467547E-3</v>
      </c>
      <c r="S1454" s="13">
        <f t="shared" si="1744"/>
        <v>1.0025390590238254E-2</v>
      </c>
      <c r="T1454" s="13">
        <f t="shared" si="1745"/>
        <v>5.989138820709853E-2</v>
      </c>
      <c r="U1454" s="13">
        <f t="shared" si="1746"/>
        <v>1.3472115991343547E-2</v>
      </c>
      <c r="V1454" s="13">
        <f t="shared" si="1747"/>
        <v>5.550360532050304E-4</v>
      </c>
      <c r="W1454" s="13">
        <f t="shared" si="1748"/>
        <v>8.8750680385030728E-2</v>
      </c>
      <c r="X1454" s="13">
        <f t="shared" si="1749"/>
        <v>2.9712459926045681E-2</v>
      </c>
      <c r="Y1454" s="13">
        <f t="shared" si="1750"/>
        <v>4.9736535597634385E-3</v>
      </c>
      <c r="Z1454" s="13">
        <f t="shared" si="1751"/>
        <v>1.0101502888117668E-3</v>
      </c>
      <c r="AA1454" s="13">
        <f t="shared" si="1752"/>
        <v>1.5034239917006502E-3</v>
      </c>
      <c r="AB1454" s="13">
        <f t="shared" si="1753"/>
        <v>1.1187858499153995E-3</v>
      </c>
      <c r="AC1454" s="13">
        <f t="shared" si="1754"/>
        <v>1.7284770342990605E-5</v>
      </c>
      <c r="AD1454" s="13">
        <f t="shared" si="1755"/>
        <v>3.3022289764319201E-2</v>
      </c>
      <c r="AE1454" s="13">
        <f t="shared" si="1756"/>
        <v>1.1055390866097449E-2</v>
      </c>
      <c r="AF1454" s="13">
        <f t="shared" si="1757"/>
        <v>1.8505934639071002E-3</v>
      </c>
      <c r="AG1454" s="13">
        <f t="shared" si="1758"/>
        <v>2.0651741822220459E-4</v>
      </c>
      <c r="AH1454" s="13">
        <f t="shared" si="1759"/>
        <v>8.4545971493942066E-5</v>
      </c>
      <c r="AI1454" s="13">
        <f t="shared" si="1760"/>
        <v>1.2583121873394561E-4</v>
      </c>
      <c r="AJ1454" s="13">
        <f t="shared" si="1761"/>
        <v>9.3638379974169317E-5</v>
      </c>
      <c r="AK1454" s="13">
        <f t="shared" si="1762"/>
        <v>4.6454535381642495E-5</v>
      </c>
      <c r="AL1454" s="13">
        <f t="shared" si="1763"/>
        <v>3.444974462725959E-7</v>
      </c>
      <c r="AM1454" s="13">
        <f t="shared" si="1764"/>
        <v>9.8295279905264692E-3</v>
      </c>
      <c r="AN1454" s="13">
        <f t="shared" si="1765"/>
        <v>3.2907855493998299E-3</v>
      </c>
      <c r="AO1454" s="13">
        <f t="shared" si="1766"/>
        <v>5.5085399535846505E-4</v>
      </c>
      <c r="AP1454" s="13">
        <f t="shared" si="1767"/>
        <v>6.1472682767741186E-5</v>
      </c>
      <c r="AQ1454" s="13">
        <f t="shared" si="1768"/>
        <v>5.1450440023643428E-6</v>
      </c>
      <c r="AR1454" s="13">
        <f t="shared" si="1769"/>
        <v>5.6609566913158148E-6</v>
      </c>
      <c r="AS1454" s="13">
        <f t="shared" si="1770"/>
        <v>8.4252988886571983E-6</v>
      </c>
      <c r="AT1454" s="13">
        <f t="shared" si="1771"/>
        <v>6.2697583848418892E-6</v>
      </c>
      <c r="AU1454" s="13">
        <f t="shared" si="1772"/>
        <v>3.1104629619108382E-6</v>
      </c>
      <c r="AV1454" s="13">
        <f t="shared" si="1773"/>
        <v>1.1573388371085298E-6</v>
      </c>
      <c r="AW1454" s="13">
        <f t="shared" si="1774"/>
        <v>4.7681060702146993E-9</v>
      </c>
      <c r="AX1454" s="13">
        <f t="shared" si="1775"/>
        <v>2.438242502415781E-3</v>
      </c>
      <c r="AY1454" s="13">
        <f t="shared" si="1776"/>
        <v>8.1628875777305565E-4</v>
      </c>
      <c r="AZ1454" s="13">
        <f t="shared" si="1777"/>
        <v>1.3664090741722558E-4</v>
      </c>
      <c r="BA1454" s="13">
        <f t="shared" si="1778"/>
        <v>1.52484745967747E-5</v>
      </c>
      <c r="BB1454" s="13">
        <f t="shared" si="1779"/>
        <v>1.276242864912198E-6</v>
      </c>
      <c r="BC1454" s="13">
        <f t="shared" si="1780"/>
        <v>8.5453575826335431E-8</v>
      </c>
      <c r="BD1454" s="13">
        <f t="shared" si="1781"/>
        <v>3.1586790490711024E-7</v>
      </c>
      <c r="BE1454" s="13">
        <f t="shared" si="1782"/>
        <v>4.7011161775162316E-7</v>
      </c>
      <c r="BF1454" s="13">
        <f t="shared" si="1783"/>
        <v>3.498375898780235E-7</v>
      </c>
      <c r="BG1454" s="13">
        <f t="shared" si="1784"/>
        <v>1.7355642741042998E-7</v>
      </c>
      <c r="BH1454" s="13">
        <f t="shared" si="1785"/>
        <v>6.4576751541996259E-8</v>
      </c>
      <c r="BI1454" s="13">
        <f t="shared" si="1786"/>
        <v>1.9222137269995943E-8</v>
      </c>
      <c r="BJ1454" s="14">
        <f t="shared" si="1787"/>
        <v>0.66590185774584687</v>
      </c>
      <c r="BK1454" s="14">
        <f t="shared" si="1788"/>
        <v>0.25342015627854858</v>
      </c>
      <c r="BL1454" s="14">
        <f t="shared" si="1789"/>
        <v>7.9598581570090476E-2</v>
      </c>
      <c r="BM1454" s="14">
        <f t="shared" si="1790"/>
        <v>0.27468756508606901</v>
      </c>
      <c r="BN1454" s="14">
        <f t="shared" si="1791"/>
        <v>0.72442689680756145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1.6857142857142899</v>
      </c>
      <c r="F1455" s="10">
        <f>VLOOKUP(B1455,home!$B$2:$E$405,3,FALSE)</f>
        <v>0.54</v>
      </c>
      <c r="G1455" s="10">
        <f>VLOOKUP(C1455,away!$B$2:$E$405,4,FALSE)</f>
        <v>1.63</v>
      </c>
      <c r="H1455" s="10">
        <f>VLOOKUP(A1455,away!$A$2:$E$405,3,FALSE)</f>
        <v>1.22857142857143</v>
      </c>
      <c r="I1455" s="10">
        <f>VLOOKUP(C1455,away!$B$2:$E$405,3,FALSE)</f>
        <v>0.54</v>
      </c>
      <c r="J1455" s="10">
        <f>VLOOKUP(B1455,home!$B$2:$E$405,4,FALSE)</f>
        <v>1.52</v>
      </c>
      <c r="K1455" s="12">
        <f t="shared" si="1736"/>
        <v>1.4837657142857179</v>
      </c>
      <c r="L1455" s="12">
        <f t="shared" si="1737"/>
        <v>1.0084114285714298</v>
      </c>
      <c r="M1455" s="13">
        <f t="shared" si="1738"/>
        <v>8.2729656085726175E-2</v>
      </c>
      <c r="N1455" s="13">
        <f t="shared" si="1739"/>
        <v>0.12275142725464927</v>
      </c>
      <c r="O1455" s="13">
        <f t="shared" si="1740"/>
        <v>8.3425530678630205E-2</v>
      </c>
      <c r="P1455" s="13">
        <f t="shared" si="1741"/>
        <v>0.12378394211704281</v>
      </c>
      <c r="Q1455" s="13">
        <f t="shared" si="1742"/>
        <v>9.1067179570043025E-2</v>
      </c>
      <c r="R1455" s="13">
        <f t="shared" si="1743"/>
        <v>4.2063629285483566E-2</v>
      </c>
      <c r="S1455" s="13">
        <f t="shared" si="1744"/>
        <v>4.6302816459668217E-2</v>
      </c>
      <c r="T1455" s="13">
        <f t="shared" si="1745"/>
        <v>9.1833184646198024E-2</v>
      </c>
      <c r="U1455" s="13">
        <f t="shared" si="1746"/>
        <v>6.241257095222516E-2</v>
      </c>
      <c r="V1455" s="13">
        <f t="shared" si="1747"/>
        <v>7.6978242193806749E-3</v>
      </c>
      <c r="W1455" s="13">
        <f t="shared" si="1748"/>
        <v>4.5040786247576882E-2</v>
      </c>
      <c r="X1455" s="13">
        <f t="shared" si="1749"/>
        <v>4.5419643603899419E-2</v>
      </c>
      <c r="Y1455" s="13">
        <f t="shared" si="1750"/>
        <v>2.2900843845906706E-2</v>
      </c>
      <c r="Z1455" s="13">
        <f t="shared" si="1751"/>
        <v>1.4139148166224509E-2</v>
      </c>
      <c r="AA1455" s="13">
        <f t="shared" si="1752"/>
        <v>2.0979183278249703E-2</v>
      </c>
      <c r="AB1455" s="13">
        <f t="shared" si="1753"/>
        <v>1.5564096430991584E-2</v>
      </c>
      <c r="AC1455" s="13">
        <f t="shared" si="1754"/>
        <v>7.1986506462961089E-4</v>
      </c>
      <c r="AD1455" s="13">
        <f t="shared" si="1755"/>
        <v>1.6707493594656571E-2</v>
      </c>
      <c r="AE1455" s="13">
        <f t="shared" si="1756"/>
        <v>1.6848027483635647E-2</v>
      </c>
      <c r="AF1455" s="13">
        <f t="shared" si="1757"/>
        <v>8.4948717316918661E-3</v>
      </c>
      <c r="AG1455" s="13">
        <f t="shared" si="1758"/>
        <v>2.8554419128288175E-3</v>
      </c>
      <c r="AH1455" s="13">
        <f t="shared" si="1759"/>
        <v>3.5645196502713918E-3</v>
      </c>
      <c r="AI1455" s="13">
        <f t="shared" si="1760"/>
        <v>5.2889120449704083E-3</v>
      </c>
      <c r="AJ1455" s="13">
        <f t="shared" si="1761"/>
        <v>3.9237531790999279E-3</v>
      </c>
      <c r="AK1455" s="13">
        <f t="shared" si="1762"/>
        <v>1.9406434794893542E-3</v>
      </c>
      <c r="AL1455" s="13">
        <f t="shared" si="1763"/>
        <v>4.308381768194843E-5</v>
      </c>
      <c r="AM1455" s="13">
        <f t="shared" si="1764"/>
        <v>4.9580012334799308E-3</v>
      </c>
      <c r="AN1455" s="13">
        <f t="shared" si="1765"/>
        <v>4.9997051067124081E-3</v>
      </c>
      <c r="AO1455" s="13">
        <f t="shared" si="1766"/>
        <v>2.5208798845478661E-3</v>
      </c>
      <c r="AP1455" s="13">
        <f t="shared" si="1767"/>
        <v>8.4736136187796513E-4</v>
      </c>
      <c r="AQ1455" s="13">
        <f t="shared" si="1768"/>
        <v>2.1362222036189774E-4</v>
      </c>
      <c r="AR1455" s="13">
        <f t="shared" si="1769"/>
        <v>7.1890047054022166E-4</v>
      </c>
      <c r="AS1455" s="13">
        <f t="shared" si="1770"/>
        <v>1.0666798701714506E-3</v>
      </c>
      <c r="AT1455" s="13">
        <f t="shared" si="1771"/>
        <v>7.9135150973956981E-4</v>
      </c>
      <c r="AU1455" s="13">
        <f t="shared" si="1772"/>
        <v>3.9139341269993811E-4</v>
      </c>
      <c r="AV1455" s="13">
        <f t="shared" si="1773"/>
        <v>1.4518403164036215E-4</v>
      </c>
      <c r="AW1455" s="13">
        <f t="shared" si="1774"/>
        <v>1.7906667486650987E-6</v>
      </c>
      <c r="AX1455" s="13">
        <f t="shared" si="1775"/>
        <v>1.2260853736039694E-3</v>
      </c>
      <c r="AY1455" s="13">
        <f t="shared" si="1776"/>
        <v>1.2363985031465141E-3</v>
      </c>
      <c r="AZ1455" s="13">
        <f t="shared" si="1777"/>
        <v>6.2339919042077687E-4</v>
      </c>
      <c r="BA1455" s="13">
        <f t="shared" si="1778"/>
        <v>2.095476227274962E-4</v>
      </c>
      <c r="BB1455" s="13">
        <f t="shared" si="1779"/>
        <v>5.2827554397095357E-5</v>
      </c>
      <c r="BC1455" s="13">
        <f t="shared" si="1780"/>
        <v>1.0654381919501971E-5</v>
      </c>
      <c r="BD1455" s="13">
        <f t="shared" si="1781"/>
        <v>1.2082457508302296E-4</v>
      </c>
      <c r="BE1455" s="13">
        <f t="shared" si="1782"/>
        <v>1.7927536195132989E-4</v>
      </c>
      <c r="BF1455" s="13">
        <f t="shared" si="1783"/>
        <v>1.3300131773977283E-4</v>
      </c>
      <c r="BG1455" s="13">
        <f t="shared" si="1784"/>
        <v>6.5780931739031927E-5</v>
      </c>
      <c r="BH1455" s="13">
        <f t="shared" si="1785"/>
        <v>2.4400872792036201E-5</v>
      </c>
      <c r="BI1455" s="13">
        <f t="shared" si="1786"/>
        <v>7.2410356894941039E-6</v>
      </c>
      <c r="BJ1455" s="14">
        <f t="shared" si="1787"/>
        <v>0.48081738232428162</v>
      </c>
      <c r="BK1455" s="14">
        <f t="shared" si="1788"/>
        <v>0.26251358626727594</v>
      </c>
      <c r="BL1455" s="14">
        <f t="shared" si="1789"/>
        <v>0.24280687236919754</v>
      </c>
      <c r="BM1455" s="14">
        <f t="shared" si="1790"/>
        <v>0.45322101629900685</v>
      </c>
      <c r="BN1455" s="14">
        <f t="shared" si="1791"/>
        <v>0.54582136499157508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1.6857142857142899</v>
      </c>
      <c r="F1456" s="10">
        <f>VLOOKUP(B1456,home!$B$2:$E$405,3,FALSE)</f>
        <v>1.0900000000000001</v>
      </c>
      <c r="G1456" s="10">
        <f>VLOOKUP(C1456,away!$B$2:$E$405,4,FALSE)</f>
        <v>1.36</v>
      </c>
      <c r="H1456" s="10">
        <f>VLOOKUP(A1456,away!$A$2:$E$405,3,FALSE)</f>
        <v>1.22857142857143</v>
      </c>
      <c r="I1456" s="10">
        <f>VLOOKUP(C1456,away!$B$2:$E$405,3,FALSE)</f>
        <v>0.54</v>
      </c>
      <c r="J1456" s="10">
        <f>VLOOKUP(B1456,home!$B$2:$E$405,4,FALSE)</f>
        <v>1.01</v>
      </c>
      <c r="K1456" s="12">
        <f t="shared" si="1736"/>
        <v>2.4989028571428635</v>
      </c>
      <c r="L1456" s="12">
        <f t="shared" si="1737"/>
        <v>0.67006285714285796</v>
      </c>
      <c r="M1456" s="13">
        <f t="shared" si="1738"/>
        <v>4.2047064099063156E-2</v>
      </c>
      <c r="N1456" s="13">
        <f t="shared" si="1739"/>
        <v>0.10507152861161805</v>
      </c>
      <c r="O1456" s="13">
        <f t="shared" si="1740"/>
        <v>2.8174175904687144E-2</v>
      </c>
      <c r="P1456" s="13">
        <f t="shared" si="1741"/>
        <v>7.0404528665868327E-2</v>
      </c>
      <c r="Q1456" s="13">
        <f t="shared" si="1742"/>
        <v>0.13128177152597026</v>
      </c>
      <c r="R1456" s="13">
        <f t="shared" si="1743"/>
        <v>9.4392344021700658E-3</v>
      </c>
      <c r="S1456" s="13">
        <f t="shared" si="1744"/>
        <v>2.9471722716387695E-2</v>
      </c>
      <c r="T1456" s="13">
        <f t="shared" si="1745"/>
        <v>8.7967038919467513E-2</v>
      </c>
      <c r="U1456" s="13">
        <f t="shared" si="1746"/>
        <v>2.3587729816823989E-2</v>
      </c>
      <c r="V1456" s="13">
        <f t="shared" si="1747"/>
        <v>5.483122282872413E-3</v>
      </c>
      <c r="W1456" s="13">
        <f t="shared" si="1748"/>
        <v>0.10935346465234125</v>
      </c>
      <c r="X1456" s="13">
        <f t="shared" si="1749"/>
        <v>7.327369496341829E-2</v>
      </c>
      <c r="Y1456" s="13">
        <f t="shared" si="1750"/>
        <v>2.454899070030115E-2</v>
      </c>
      <c r="Z1456" s="13">
        <f t="shared" si="1751"/>
        <v>2.1082934575864104E-3</v>
      </c>
      <c r="AA1456" s="13">
        <f t="shared" si="1752"/>
        <v>5.268420544858288E-3</v>
      </c>
      <c r="AB1456" s="13">
        <f t="shared" si="1753"/>
        <v>6.5826355760882707E-3</v>
      </c>
      <c r="AC1456" s="13">
        <f t="shared" si="1754"/>
        <v>5.738162821449425E-4</v>
      </c>
      <c r="AD1456" s="13">
        <f t="shared" si="1755"/>
        <v>6.831592131455165E-2</v>
      </c>
      <c r="AE1456" s="13">
        <f t="shared" si="1756"/>
        <v>4.5775961424375143E-2</v>
      </c>
      <c r="AF1456" s="13">
        <f t="shared" si="1757"/>
        <v>1.5336385750239028E-2</v>
      </c>
      <c r="AG1456" s="13">
        <f t="shared" si="1758"/>
        <v>3.4254474846833922E-3</v>
      </c>
      <c r="AH1456" s="13">
        <f t="shared" si="1759"/>
        <v>3.5317228447148626E-4</v>
      </c>
      <c r="AI1456" s="13">
        <f t="shared" si="1760"/>
        <v>8.8254323072946923E-4</v>
      </c>
      <c r="AJ1456" s="13">
        <f t="shared" si="1761"/>
        <v>1.1026949004109823E-3</v>
      </c>
      <c r="AK1456" s="13">
        <f t="shared" si="1762"/>
        <v>9.1850914573128964E-4</v>
      </c>
      <c r="AL1456" s="13">
        <f t="shared" si="1763"/>
        <v>3.8432423999958381E-5</v>
      </c>
      <c r="AM1456" s="13">
        <f t="shared" si="1764"/>
        <v>3.4142970192256011E-2</v>
      </c>
      <c r="AN1456" s="13">
        <f t="shared" si="1765"/>
        <v>2.2877936158366495E-2</v>
      </c>
      <c r="AO1456" s="13">
        <f t="shared" si="1766"/>
        <v>7.6648276339034774E-3</v>
      </c>
      <c r="AP1456" s="13">
        <f t="shared" si="1767"/>
        <v>1.7119721012936319E-3</v>
      </c>
      <c r="AQ1456" s="13">
        <f t="shared" si="1768"/>
        <v>2.8678222938541829E-4</v>
      </c>
      <c r="AR1456" s="13">
        <f t="shared" si="1769"/>
        <v>4.7329525999326866E-5</v>
      </c>
      <c r="AS1456" s="13">
        <f t="shared" si="1770"/>
        <v>1.1827188774693536E-4</v>
      </c>
      <c r="AT1456" s="13">
        <f t="shared" si="1771"/>
        <v>1.4777497910524844E-4</v>
      </c>
      <c r="AU1456" s="13">
        <f t="shared" si="1772"/>
        <v>1.2309177250011076E-4</v>
      </c>
      <c r="AV1456" s="13">
        <f t="shared" si="1773"/>
        <v>7.6898595497826514E-5</v>
      </c>
      <c r="AW1456" s="13">
        <f t="shared" si="1774"/>
        <v>1.7875582167936562E-6</v>
      </c>
      <c r="AX1456" s="13">
        <f t="shared" si="1775"/>
        <v>1.42199942941287E-2</v>
      </c>
      <c r="AY1456" s="13">
        <f t="shared" si="1776"/>
        <v>9.5282900052790134E-3</v>
      </c>
      <c r="AZ1456" s="13">
        <f t="shared" si="1777"/>
        <v>3.1922766123114966E-3</v>
      </c>
      <c r="BA1456" s="13">
        <f t="shared" si="1778"/>
        <v>7.1300866254525499E-4</v>
      </c>
      <c r="BB1456" s="13">
        <f t="shared" si="1779"/>
        <v>1.1944015539817035E-4</v>
      </c>
      <c r="BC1456" s="13">
        <f t="shared" si="1780"/>
        <v>1.6006482356736997E-5</v>
      </c>
      <c r="BD1456" s="13">
        <f t="shared" si="1781"/>
        <v>5.2856262363876884E-6</v>
      </c>
      <c r="BE1456" s="13">
        <f t="shared" si="1782"/>
        <v>1.3208266503898478E-5</v>
      </c>
      <c r="BF1456" s="13">
        <f t="shared" si="1783"/>
        <v>1.6503087452248145E-5</v>
      </c>
      <c r="BG1456" s="13">
        <f t="shared" si="1784"/>
        <v>1.3746537462033812E-5</v>
      </c>
      <c r="BH1456" s="13">
        <f t="shared" si="1785"/>
        <v>8.5878154349244222E-6</v>
      </c>
      <c r="BI1456" s="13">
        <f t="shared" si="1786"/>
        <v>4.2920233053896418E-6</v>
      </c>
      <c r="BJ1456" s="14">
        <f t="shared" si="1787"/>
        <v>0.75882370987419001</v>
      </c>
      <c r="BK1456" s="14">
        <f t="shared" si="1788"/>
        <v>0.15754697647561552</v>
      </c>
      <c r="BL1456" s="14">
        <f t="shared" si="1789"/>
        <v>7.688410592321529E-2</v>
      </c>
      <c r="BM1456" s="14">
        <f t="shared" si="1790"/>
        <v>0.59941828007416798</v>
      </c>
      <c r="BN1456" s="14">
        <f t="shared" si="1791"/>
        <v>0.38641830320937698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1.2931034482758601</v>
      </c>
      <c r="F1457" s="10">
        <f>VLOOKUP(B1457,home!$B$2:$E$405,3,FALSE)</f>
        <v>0.26</v>
      </c>
      <c r="G1457" s="10">
        <f>VLOOKUP(C1457,away!$B$2:$E$405,4,FALSE)</f>
        <v>0.77</v>
      </c>
      <c r="H1457" s="10">
        <f>VLOOKUP(A1457,away!$A$2:$E$405,3,FALSE)</f>
        <v>1.13793103448276</v>
      </c>
      <c r="I1457" s="10">
        <f>VLOOKUP(C1457,away!$B$2:$E$405,3,FALSE)</f>
        <v>1.55</v>
      </c>
      <c r="J1457" s="10">
        <f>VLOOKUP(B1457,home!$B$2:$E$405,4,FALSE)</f>
        <v>2.0499999999999998</v>
      </c>
      <c r="K1457" s="12">
        <f t="shared" si="1736"/>
        <v>0.2588793103448272</v>
      </c>
      <c r="L1457" s="12">
        <f t="shared" si="1737"/>
        <v>3.6157758620689697</v>
      </c>
      <c r="M1457" s="13">
        <f t="shared" si="1738"/>
        <v>2.0761495775982131E-2</v>
      </c>
      <c r="N1457" s="13">
        <f t="shared" si="1739"/>
        <v>5.3747217082132969E-3</v>
      </c>
      <c r="O1457" s="13">
        <f t="shared" si="1740"/>
        <v>7.5068915287243063E-2</v>
      </c>
      <c r="P1457" s="13">
        <f t="shared" si="1741"/>
        <v>1.943378901789574E-2</v>
      </c>
      <c r="Q1457" s="13">
        <f t="shared" si="1742"/>
        <v>6.9570212455881484E-4</v>
      </c>
      <c r="R1457" s="13">
        <f t="shared" si="1743"/>
        <v>0.13571618594365692</v>
      </c>
      <c r="S1457" s="13">
        <f t="shared" si="1744"/>
        <v>4.5477474222858491E-3</v>
      </c>
      <c r="T1457" s="13">
        <f t="shared" si="1745"/>
        <v>2.5155029491698623E-3</v>
      </c>
      <c r="U1457" s="13">
        <f t="shared" si="1746"/>
        <v>3.5134112619724232E-2</v>
      </c>
      <c r="V1457" s="13">
        <f t="shared" si="1747"/>
        <v>4.7299077562194895E-4</v>
      </c>
      <c r="W1457" s="13">
        <f t="shared" si="1748"/>
        <v>6.0034295403739063E-5</v>
      </c>
      <c r="X1457" s="13">
        <f t="shared" si="1749"/>
        <v>2.1707055621715779E-4</v>
      </c>
      <c r="Y1457" s="13">
        <f t="shared" si="1750"/>
        <v>3.9243923876794234E-4</v>
      </c>
      <c r="Z1457" s="13">
        <f t="shared" si="1751"/>
        <v>0.16357310307571288</v>
      </c>
      <c r="AA1457" s="13">
        <f t="shared" si="1752"/>
        <v>4.2345692115203885E-2</v>
      </c>
      <c r="AB1457" s="13">
        <f t="shared" si="1753"/>
        <v>5.4812117854291832E-3</v>
      </c>
      <c r="AC1457" s="13">
        <f t="shared" si="1754"/>
        <v>2.7671425508156159E-5</v>
      </c>
      <c r="AD1457" s="13">
        <f t="shared" si="1755"/>
        <v>3.8854092477893969E-6</v>
      </c>
      <c r="AE1457" s="13">
        <f t="shared" si="1756"/>
        <v>1.4048768972416454E-5</v>
      </c>
      <c r="AF1457" s="13">
        <f t="shared" si="1757"/>
        <v>2.5398599871123457E-5</v>
      </c>
      <c r="AG1457" s="13">
        <f t="shared" si="1758"/>
        <v>3.0611881448118748E-5</v>
      </c>
      <c r="AH1457" s="13">
        <f t="shared" si="1759"/>
        <v>0.14786091944622054</v>
      </c>
      <c r="AI1457" s="13">
        <f t="shared" si="1760"/>
        <v>3.8278132853189616E-2</v>
      </c>
      <c r="AJ1457" s="13">
        <f t="shared" si="1761"/>
        <v>4.9547083171607E-3</v>
      </c>
      <c r="AK1457" s="13">
        <f t="shared" si="1762"/>
        <v>4.2755715736878073E-4</v>
      </c>
      <c r="AL1457" s="13">
        <f t="shared" si="1763"/>
        <v>1.0360730285570882E-6</v>
      </c>
      <c r="AM1457" s="13">
        <f t="shared" si="1764"/>
        <v>2.0117041329502656E-7</v>
      </c>
      <c r="AN1457" s="13">
        <f t="shared" si="1765"/>
        <v>7.2738712455459556E-7</v>
      </c>
      <c r="AO1457" s="13">
        <f t="shared" si="1766"/>
        <v>1.3150344036721313E-6</v>
      </c>
      <c r="AP1457" s="13">
        <f t="shared" si="1767"/>
        <v>1.584956551529318E-6</v>
      </c>
      <c r="AQ1457" s="13">
        <f t="shared" si="1768"/>
        <v>1.4327119103619451E-6</v>
      </c>
      <c r="AR1457" s="13">
        <f t="shared" si="1769"/>
        <v>0.10692638869539367</v>
      </c>
      <c r="AS1457" s="13">
        <f t="shared" si="1770"/>
        <v>2.768102976312644E-2</v>
      </c>
      <c r="AT1457" s="13">
        <f t="shared" si="1771"/>
        <v>3.5830229473564038E-3</v>
      </c>
      <c r="AU1457" s="13">
        <f t="shared" si="1772"/>
        <v>3.0919016985377215E-4</v>
      </c>
      <c r="AV1457" s="13">
        <f t="shared" si="1773"/>
        <v>2.0010734484286118E-5</v>
      </c>
      <c r="AW1457" s="13">
        <f t="shared" si="1774"/>
        <v>2.6939325113831962E-8</v>
      </c>
      <c r="AX1457" s="13">
        <f t="shared" si="1775"/>
        <v>8.6798096426000624E-9</v>
      </c>
      <c r="AY1457" s="13">
        <f t="shared" si="1776"/>
        <v>3.1384246193066798E-8</v>
      </c>
      <c r="AZ1457" s="13">
        <f t="shared" si="1777"/>
        <v>5.673919991706046E-8</v>
      </c>
      <c r="BA1457" s="13">
        <f t="shared" si="1778"/>
        <v>6.8385409831070957E-8</v>
      </c>
      <c r="BB1457" s="13">
        <f t="shared" si="1779"/>
        <v>6.1816578546220096E-8</v>
      </c>
      <c r="BC1457" s="13">
        <f t="shared" si="1780"/>
        <v>4.4702978516622613E-8</v>
      </c>
      <c r="BD1457" s="13">
        <f t="shared" si="1781"/>
        <v>6.4436975877168137E-2</v>
      </c>
      <c r="BE1457" s="13">
        <f t="shared" si="1782"/>
        <v>1.6681399875787553E-2</v>
      </c>
      <c r="BF1457" s="13">
        <f t="shared" si="1783"/>
        <v>2.1592346477150833E-3</v>
      </c>
      <c r="BG1457" s="13">
        <f t="shared" si="1784"/>
        <v>1.8632705882437904E-4</v>
      </c>
      <c r="BH1457" s="13">
        <f t="shared" si="1785"/>
        <v>1.2059055121758816E-5</v>
      </c>
      <c r="BI1457" s="13">
        <f t="shared" si="1786"/>
        <v>6.2436797466623565E-7</v>
      </c>
      <c r="BJ1457" s="14">
        <f t="shared" si="1787"/>
        <v>9.3349485004963189E-3</v>
      </c>
      <c r="BK1457" s="14">
        <f t="shared" si="1788"/>
        <v>4.5244761874568579E-2</v>
      </c>
      <c r="BL1457" s="14">
        <f t="shared" si="1789"/>
        <v>0.7072636987180031</v>
      </c>
      <c r="BM1457" s="14">
        <f t="shared" si="1790"/>
        <v>0.66836569786630962</v>
      </c>
      <c r="BN1457" s="14">
        <f t="shared" si="1791"/>
        <v>0.25705080985754997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1.2931034482758601</v>
      </c>
      <c r="F1458" s="10">
        <f>VLOOKUP(B1458,home!$B$2:$E$405,3,FALSE)</f>
        <v>1.29</v>
      </c>
      <c r="G1458" s="10">
        <f>VLOOKUP(C1458,away!$B$2:$E$405,4,FALSE)</f>
        <v>0</v>
      </c>
      <c r="H1458" s="10">
        <f>VLOOKUP(A1458,away!$A$2:$E$405,3,FALSE)</f>
        <v>1.13793103448276</v>
      </c>
      <c r="I1458" s="10">
        <f>VLOOKUP(C1458,away!$B$2:$E$405,3,FALSE)</f>
        <v>0.26</v>
      </c>
      <c r="J1458" s="10">
        <f>VLOOKUP(B1458,home!$B$2:$E$405,4,FALSE)</f>
        <v>0.59</v>
      </c>
      <c r="K1458" s="12">
        <f t="shared" si="1736"/>
        <v>0</v>
      </c>
      <c r="L1458" s="12">
        <f t="shared" si="1737"/>
        <v>0.17455862068965536</v>
      </c>
      <c r="M1458" s="13">
        <f t="shared" si="1738"/>
        <v>0.83982762151183199</v>
      </c>
      <c r="N1458" s="13">
        <f t="shared" si="1739"/>
        <v>0</v>
      </c>
      <c r="O1458" s="13">
        <f t="shared" si="1740"/>
        <v>0.14659915122817932</v>
      </c>
      <c r="P1458" s="13">
        <f t="shared" si="1741"/>
        <v>0</v>
      </c>
      <c r="Q1458" s="13">
        <f t="shared" si="1742"/>
        <v>0</v>
      </c>
      <c r="R1458" s="13">
        <f t="shared" si="1743"/>
        <v>1.2795072816332588E-2</v>
      </c>
      <c r="S1458" s="13">
        <f t="shared" si="1744"/>
        <v>0</v>
      </c>
      <c r="T1458" s="13">
        <f t="shared" si="1745"/>
        <v>0</v>
      </c>
      <c r="U1458" s="13">
        <f t="shared" si="1746"/>
        <v>0</v>
      </c>
      <c r="V1458" s="13">
        <f t="shared" si="1747"/>
        <v>0</v>
      </c>
      <c r="W1458" s="13">
        <f t="shared" si="1748"/>
        <v>0</v>
      </c>
      <c r="X1458" s="13">
        <f t="shared" si="1749"/>
        <v>0</v>
      </c>
      <c r="Y1458" s="13">
        <f t="shared" si="1750"/>
        <v>0</v>
      </c>
      <c r="Z1458" s="13">
        <f t="shared" si="1751"/>
        <v>7.4449675414757401E-4</v>
      </c>
      <c r="AA1458" s="13">
        <f t="shared" si="1752"/>
        <v>0</v>
      </c>
      <c r="AB1458" s="13">
        <f t="shared" si="1753"/>
        <v>0</v>
      </c>
      <c r="AC1458" s="13">
        <f t="shared" si="1754"/>
        <v>0</v>
      </c>
      <c r="AD1458" s="13">
        <f t="shared" si="1755"/>
        <v>0</v>
      </c>
      <c r="AE1458" s="13">
        <f t="shared" si="1756"/>
        <v>0</v>
      </c>
      <c r="AF1458" s="13">
        <f t="shared" si="1757"/>
        <v>0</v>
      </c>
      <c r="AG1458" s="13">
        <f t="shared" si="1758"/>
        <v>0</v>
      </c>
      <c r="AH1458" s="13">
        <f t="shared" si="1759"/>
        <v>3.2489581627981475E-5</v>
      </c>
      <c r="AI1458" s="13">
        <f t="shared" si="1760"/>
        <v>0</v>
      </c>
      <c r="AJ1458" s="13">
        <f t="shared" si="1761"/>
        <v>0</v>
      </c>
      <c r="AK1458" s="13">
        <f t="shared" si="1762"/>
        <v>0</v>
      </c>
      <c r="AL1458" s="13">
        <f t="shared" si="1763"/>
        <v>0</v>
      </c>
      <c r="AM1458" s="13">
        <f t="shared" si="1764"/>
        <v>0</v>
      </c>
      <c r="AN1458" s="13">
        <f t="shared" si="1765"/>
        <v>0</v>
      </c>
      <c r="AO1458" s="13">
        <f t="shared" si="1766"/>
        <v>0</v>
      </c>
      <c r="AP1458" s="13">
        <f t="shared" si="1767"/>
        <v>0</v>
      </c>
      <c r="AQ1458" s="13">
        <f t="shared" si="1768"/>
        <v>0</v>
      </c>
      <c r="AR1458" s="13">
        <f t="shared" si="1769"/>
        <v>1.1342673111528827E-6</v>
      </c>
      <c r="AS1458" s="13">
        <f t="shared" si="1770"/>
        <v>0</v>
      </c>
      <c r="AT1458" s="13">
        <f t="shared" si="1771"/>
        <v>0</v>
      </c>
      <c r="AU1458" s="13">
        <f t="shared" si="1772"/>
        <v>0</v>
      </c>
      <c r="AV1458" s="13">
        <f t="shared" si="1773"/>
        <v>0</v>
      </c>
      <c r="AW1458" s="13">
        <f t="shared" si="1774"/>
        <v>0</v>
      </c>
      <c r="AX1458" s="13">
        <f t="shared" si="1775"/>
        <v>0</v>
      </c>
      <c r="AY1458" s="13">
        <f t="shared" si="1776"/>
        <v>0</v>
      </c>
      <c r="AZ1458" s="13">
        <f t="shared" si="1777"/>
        <v>0</v>
      </c>
      <c r="BA1458" s="13">
        <f t="shared" si="1778"/>
        <v>0</v>
      </c>
      <c r="BB1458" s="13">
        <f t="shared" si="1779"/>
        <v>0</v>
      </c>
      <c r="BC1458" s="13">
        <f t="shared" si="1780"/>
        <v>0</v>
      </c>
      <c r="BD1458" s="13">
        <f t="shared" si="1781"/>
        <v>3.2999356221368591E-8</v>
      </c>
      <c r="BE1458" s="13">
        <f t="shared" si="1782"/>
        <v>0</v>
      </c>
      <c r="BF1458" s="13">
        <f t="shared" si="1783"/>
        <v>0</v>
      </c>
      <c r="BG1458" s="13">
        <f t="shared" si="1784"/>
        <v>0</v>
      </c>
      <c r="BH1458" s="13">
        <f t="shared" si="1785"/>
        <v>0</v>
      </c>
      <c r="BI1458" s="13">
        <f t="shared" si="1786"/>
        <v>0</v>
      </c>
      <c r="BJ1458" s="14">
        <f t="shared" si="1787"/>
        <v>0</v>
      </c>
      <c r="BK1458" s="14">
        <f t="shared" si="1788"/>
        <v>0.83982762151183199</v>
      </c>
      <c r="BL1458" s="14">
        <f t="shared" si="1789"/>
        <v>0.15942788089280727</v>
      </c>
      <c r="BM1458" s="14">
        <f t="shared" si="1790"/>
        <v>7.781536024429297E-4</v>
      </c>
      <c r="BN1458" s="14">
        <f t="shared" si="1791"/>
        <v>0.99922184555634397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1.2931034482758601</v>
      </c>
      <c r="F1459" s="10">
        <f>VLOOKUP(B1459,home!$B$2:$E$405,3,FALSE)</f>
        <v>2.3199999999999998</v>
      </c>
      <c r="G1459" s="10">
        <f>VLOOKUP(C1459,away!$B$2:$E$405,4,FALSE)</f>
        <v>0.77</v>
      </c>
      <c r="H1459" s="10">
        <f>VLOOKUP(A1459,away!$A$2:$E$405,3,FALSE)</f>
        <v>1.13793103448276</v>
      </c>
      <c r="I1459" s="10">
        <f>VLOOKUP(C1459,away!$B$2:$E$405,3,FALSE)</f>
        <v>0.52</v>
      </c>
      <c r="J1459" s="10">
        <f>VLOOKUP(B1459,home!$B$2:$E$405,4,FALSE)</f>
        <v>0.44</v>
      </c>
      <c r="K1459" s="12">
        <f t="shared" si="1736"/>
        <v>2.3099999999999965</v>
      </c>
      <c r="L1459" s="12">
        <f t="shared" si="1737"/>
        <v>0.26035862068965548</v>
      </c>
      <c r="M1459" s="13">
        <f t="shared" si="1738"/>
        <v>7.6508103114812709E-2</v>
      </c>
      <c r="N1459" s="13">
        <f t="shared" si="1739"/>
        <v>0.17673371819521708</v>
      </c>
      <c r="O1459" s="13">
        <f t="shared" si="1740"/>
        <v>1.9919544198554573E-2</v>
      </c>
      <c r="P1459" s="13">
        <f t="shared" si="1741"/>
        <v>4.6014147098660987E-2</v>
      </c>
      <c r="Q1459" s="13">
        <f t="shared" si="1742"/>
        <v>0.20412744451547543</v>
      </c>
      <c r="R1459" s="13">
        <f t="shared" si="1743"/>
        <v>2.5931125261511481E-3</v>
      </c>
      <c r="S1459" s="13">
        <f t="shared" si="1744"/>
        <v>6.9185538753975505E-3</v>
      </c>
      <c r="T1459" s="13">
        <f t="shared" si="1745"/>
        <v>5.3146339898953364E-2</v>
      </c>
      <c r="U1459" s="13">
        <f t="shared" si="1746"/>
        <v>5.990089935409143E-3</v>
      </c>
      <c r="V1459" s="13">
        <f t="shared" si="1747"/>
        <v>4.6233498700249732E-4</v>
      </c>
      <c r="W1459" s="13">
        <f t="shared" si="1748"/>
        <v>0.15717813227691585</v>
      </c>
      <c r="X1459" s="13">
        <f t="shared" si="1749"/>
        <v>4.0922681722194036E-2</v>
      </c>
      <c r="Y1459" s="13">
        <f t="shared" si="1750"/>
        <v>5.3272864840561065E-3</v>
      </c>
      <c r="Z1459" s="13">
        <f t="shared" si="1751"/>
        <v>2.2504640020059368E-4</v>
      </c>
      <c r="AA1459" s="13">
        <f t="shared" si="1752"/>
        <v>5.1985718446337056E-4</v>
      </c>
      <c r="AB1459" s="13">
        <f t="shared" si="1753"/>
        <v>6.0043504805519217E-4</v>
      </c>
      <c r="AC1459" s="13">
        <f t="shared" si="1754"/>
        <v>1.7378837367122936E-5</v>
      </c>
      <c r="AD1459" s="13">
        <f t="shared" si="1755"/>
        <v>9.0770371389918753E-2</v>
      </c>
      <c r="AE1459" s="13">
        <f t="shared" si="1756"/>
        <v>2.3632848694567016E-2</v>
      </c>
      <c r="AF1459" s="13">
        <f t="shared" si="1757"/>
        <v>3.0765079445423961E-3</v>
      </c>
      <c r="AG1459" s="13">
        <f t="shared" si="1758"/>
        <v>2.6699845499394173E-4</v>
      </c>
      <c r="AH1459" s="13">
        <f t="shared" si="1759"/>
        <v>1.4648192586849697E-5</v>
      </c>
      <c r="AI1459" s="13">
        <f t="shared" si="1760"/>
        <v>3.383732487562275E-5</v>
      </c>
      <c r="AJ1459" s="13">
        <f t="shared" si="1761"/>
        <v>3.9082110231344217E-5</v>
      </c>
      <c r="AK1459" s="13">
        <f t="shared" si="1762"/>
        <v>3.0093224878135005E-5</v>
      </c>
      <c r="AL1459" s="13">
        <f t="shared" si="1763"/>
        <v>4.1808506365108298E-7</v>
      </c>
      <c r="AM1459" s="13">
        <f t="shared" si="1764"/>
        <v>4.1935911582142431E-2</v>
      </c>
      <c r="AN1459" s="13">
        <f t="shared" si="1765"/>
        <v>1.0918376096889951E-2</v>
      </c>
      <c r="AO1459" s="13">
        <f t="shared" si="1766"/>
        <v>1.4213466703785857E-3</v>
      </c>
      <c r="AP1459" s="13">
        <f t="shared" si="1767"/>
        <v>1.2335328620720099E-4</v>
      </c>
      <c r="AQ1459" s="13">
        <f t="shared" si="1768"/>
        <v>8.0290228636107905E-6</v>
      </c>
      <c r="AR1459" s="13">
        <f t="shared" si="1769"/>
        <v>7.6275664350172544E-7</v>
      </c>
      <c r="AS1459" s="13">
        <f t="shared" si="1770"/>
        <v>1.7619678464889831E-6</v>
      </c>
      <c r="AT1459" s="13">
        <f t="shared" si="1771"/>
        <v>2.0350728626947727E-6</v>
      </c>
      <c r="AU1459" s="13">
        <f t="shared" si="1772"/>
        <v>1.5670061042749726E-6</v>
      </c>
      <c r="AV1459" s="13">
        <f t="shared" si="1773"/>
        <v>9.0494602521879517E-7</v>
      </c>
      <c r="AW1459" s="13">
        <f t="shared" si="1774"/>
        <v>6.9846732406183005E-9</v>
      </c>
      <c r="AX1459" s="13">
        <f t="shared" si="1775"/>
        <v>1.6145325959124796E-2</v>
      </c>
      <c r="AY1459" s="13">
        <f t="shared" si="1776"/>
        <v>4.2035747973026213E-3</v>
      </c>
      <c r="AZ1459" s="13">
        <f t="shared" si="1777"/>
        <v>5.4721846809575425E-4</v>
      </c>
      <c r="BA1459" s="13">
        <f t="shared" si="1778"/>
        <v>4.7491015189772261E-5</v>
      </c>
      <c r="BB1459" s="13">
        <f t="shared" si="1779"/>
        <v>3.0911738024901464E-6</v>
      </c>
      <c r="BC1459" s="13">
        <f t="shared" si="1780"/>
        <v>1.6096274950566657E-7</v>
      </c>
      <c r="BD1459" s="13">
        <f t="shared" si="1781"/>
        <v>3.3098377937330028E-8</v>
      </c>
      <c r="BE1459" s="13">
        <f t="shared" si="1782"/>
        <v>7.6457253035232255E-8</v>
      </c>
      <c r="BF1459" s="13">
        <f t="shared" si="1783"/>
        <v>8.8308127255693131E-8</v>
      </c>
      <c r="BG1459" s="13">
        <f t="shared" si="1784"/>
        <v>6.7997257986883608E-8</v>
      </c>
      <c r="BH1459" s="13">
        <f t="shared" si="1785"/>
        <v>3.926841648742522E-8</v>
      </c>
      <c r="BI1459" s="13">
        <f t="shared" si="1786"/>
        <v>1.8142008417190435E-8</v>
      </c>
      <c r="BJ1459" s="14">
        <f t="shared" si="1787"/>
        <v>0.8305362086115804</v>
      </c>
      <c r="BK1459" s="14">
        <f t="shared" si="1788"/>
        <v>0.13412451079560714</v>
      </c>
      <c r="BL1459" s="14">
        <f t="shared" si="1789"/>
        <v>2.9748054766128677E-2</v>
      </c>
      <c r="BM1459" s="14">
        <f t="shared" si="1790"/>
        <v>0.46453418311201566</v>
      </c>
      <c r="BN1459" s="14">
        <f t="shared" si="1791"/>
        <v>0.52589606964887192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1.2931034482758601</v>
      </c>
      <c r="F1460" s="10">
        <f>VLOOKUP(B1460,home!$B$2:$E$405,3,FALSE)</f>
        <v>4.25</v>
      </c>
      <c r="G1460" s="10">
        <f>VLOOKUP(C1460,away!$B$2:$E$405,4,FALSE)</f>
        <v>0.52</v>
      </c>
      <c r="H1460" s="10">
        <f>VLOOKUP(A1460,away!$A$2:$E$405,3,FALSE)</f>
        <v>1.13793103448276</v>
      </c>
      <c r="I1460" s="10">
        <f>VLOOKUP(C1460,away!$B$2:$E$405,3,FALSE)</f>
        <v>0.52</v>
      </c>
      <c r="J1460" s="10">
        <f>VLOOKUP(B1460,home!$B$2:$E$405,4,FALSE)</f>
        <v>1.32</v>
      </c>
      <c r="K1460" s="12">
        <f t="shared" si="1736"/>
        <v>2.8577586206896513</v>
      </c>
      <c r="L1460" s="12">
        <f t="shared" si="1737"/>
        <v>0.78107586206896651</v>
      </c>
      <c r="M1460" s="13">
        <f t="shared" si="1738"/>
        <v>2.6282959363127713E-2</v>
      </c>
      <c r="N1460" s="13">
        <f t="shared" si="1739"/>
        <v>7.5110353697214013E-2</v>
      </c>
      <c r="O1460" s="13">
        <f t="shared" si="1740"/>
        <v>2.0528985142278595E-2</v>
      </c>
      <c r="P1460" s="13">
        <f t="shared" si="1741"/>
        <v>5.8666884264356421E-2</v>
      </c>
      <c r="Q1460" s="13">
        <f t="shared" si="1742"/>
        <v>0.1073236303906311</v>
      </c>
      <c r="R1460" s="13">
        <f t="shared" si="1743"/>
        <v>8.0173473837031294E-3</v>
      </c>
      <c r="S1460" s="13">
        <f t="shared" si="1744"/>
        <v>3.2737973507236472E-2</v>
      </c>
      <c r="T1460" s="13">
        <f t="shared" si="1745"/>
        <v>8.3827897127733322E-2</v>
      </c>
      <c r="U1460" s="13">
        <f t="shared" si="1746"/>
        <v>2.2911643600841237E-2</v>
      </c>
      <c r="V1460" s="13">
        <f t="shared" si="1747"/>
        <v>8.1194767735370751E-3</v>
      </c>
      <c r="W1460" s="13">
        <f t="shared" si="1748"/>
        <v>0.10223500998417862</v>
      </c>
      <c r="X1460" s="13">
        <f t="shared" si="1749"/>
        <v>7.985329855702171E-2</v>
      </c>
      <c r="Y1460" s="13">
        <f t="shared" si="1750"/>
        <v>3.1185742004738146E-2</v>
      </c>
      <c r="Z1460" s="13">
        <f t="shared" si="1751"/>
        <v>2.0873855064107646E-3</v>
      </c>
      <c r="AA1460" s="13">
        <f t="shared" si="1752"/>
        <v>5.965243925647996E-3</v>
      </c>
      <c r="AB1460" s="13">
        <f t="shared" si="1753"/>
        <v>8.5236136265185707E-3</v>
      </c>
      <c r="AC1460" s="13">
        <f t="shared" si="1754"/>
        <v>1.132731091985811E-3</v>
      </c>
      <c r="AD1460" s="13">
        <f t="shared" si="1755"/>
        <v>7.3040745279644742E-2</v>
      </c>
      <c r="AE1460" s="13">
        <f t="shared" si="1756"/>
        <v>5.7050363085458321E-2</v>
      </c>
      <c r="AF1460" s="13">
        <f t="shared" si="1757"/>
        <v>2.2280330764160951E-2</v>
      </c>
      <c r="AG1460" s="13">
        <f t="shared" si="1758"/>
        <v>5.8008761862662428E-3</v>
      </c>
      <c r="AH1460" s="13">
        <f t="shared" si="1759"/>
        <v>4.0760160847251359E-4</v>
      </c>
      <c r="AI1460" s="13">
        <f t="shared" si="1760"/>
        <v>1.1648270104192935E-3</v>
      </c>
      <c r="AJ1460" s="13">
        <f t="shared" si="1761"/>
        <v>1.6643972153189456E-3</v>
      </c>
      <c r="AK1460" s="13">
        <f t="shared" si="1762"/>
        <v>1.5854818301098553E-3</v>
      </c>
      <c r="AL1460" s="13">
        <f t="shared" si="1763"/>
        <v>1.0113595346404936E-4</v>
      </c>
      <c r="AM1460" s="13">
        <f t="shared" si="1764"/>
        <v>4.1746563896900332E-2</v>
      </c>
      <c r="AN1460" s="13">
        <f t="shared" si="1765"/>
        <v>3.2607233384188618E-2</v>
      </c>
      <c r="AO1460" s="13">
        <f t="shared" si="1766"/>
        <v>1.2734361462619555E-2</v>
      </c>
      <c r="AP1460" s="13">
        <f t="shared" si="1767"/>
        <v>3.3155007857711312E-3</v>
      </c>
      <c r="AQ1460" s="13">
        <f t="shared" si="1768"/>
        <v>6.4741440860913049E-4</v>
      </c>
      <c r="AR1460" s="13">
        <f t="shared" si="1769"/>
        <v>6.3673555543673183E-5</v>
      </c>
      <c r="AS1460" s="13">
        <f t="shared" si="1770"/>
        <v>1.8196365226489338E-4</v>
      </c>
      <c r="AT1460" s="13">
        <f t="shared" si="1771"/>
        <v>2.6000409795608653E-4</v>
      </c>
      <c r="AU1460" s="13">
        <f t="shared" si="1772"/>
        <v>2.4767631744954761E-4</v>
      </c>
      <c r="AV1460" s="13">
        <f t="shared" si="1773"/>
        <v>1.7694978283302784E-4</v>
      </c>
      <c r="AW1460" s="13">
        <f t="shared" si="1774"/>
        <v>6.2707838722772704E-6</v>
      </c>
      <c r="AX1460" s="13">
        <f t="shared" si="1775"/>
        <v>1.98836004767564E-2</v>
      </c>
      <c r="AY1460" s="13">
        <f t="shared" si="1776"/>
        <v>1.553060038341742E-2</v>
      </c>
      <c r="AZ1460" s="13">
        <f t="shared" si="1777"/>
        <v>6.0652885414631914E-3</v>
      </c>
      <c r="BA1460" s="13">
        <f t="shared" si="1778"/>
        <v>1.5791501587401288E-3</v>
      </c>
      <c r="BB1460" s="13">
        <f t="shared" si="1779"/>
        <v>3.0835901789357282E-4</v>
      </c>
      <c r="BC1460" s="13">
        <f t="shared" si="1780"/>
        <v>4.8170357145592459E-5</v>
      </c>
      <c r="BD1460" s="13">
        <f t="shared" si="1781"/>
        <v>8.2889795478784581E-6</v>
      </c>
      <c r="BE1460" s="13">
        <f t="shared" si="1782"/>
        <v>2.368790275966987E-5</v>
      </c>
      <c r="BF1460" s="13">
        <f t="shared" si="1783"/>
        <v>3.3847154158752383E-5</v>
      </c>
      <c r="BG1460" s="13">
        <f t="shared" si="1784"/>
        <v>3.2242332194328734E-5</v>
      </c>
      <c r="BH1460" s="13">
        <f t="shared" si="1785"/>
        <v>2.3035200694870603E-5</v>
      </c>
      <c r="BI1460" s="13">
        <f t="shared" si="1786"/>
        <v>1.3165808673016537E-5</v>
      </c>
      <c r="BJ1460" s="14">
        <f t="shared" si="1787"/>
        <v>0.77217448995055216</v>
      </c>
      <c r="BK1460" s="14">
        <f t="shared" si="1788"/>
        <v>0.14257176133712496</v>
      </c>
      <c r="BL1460" s="14">
        <f t="shared" si="1789"/>
        <v>7.1833676127385865E-2</v>
      </c>
      <c r="BM1460" s="14">
        <f t="shared" si="1790"/>
        <v>0.67721282308061781</v>
      </c>
      <c r="BN1460" s="14">
        <f t="shared" si="1791"/>
        <v>0.29593016024131097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1.22727272727273</v>
      </c>
      <c r="F1461" s="10">
        <f>VLOOKUP(B1461,home!$B$2:$E$405,3,FALSE)</f>
        <v>1.0900000000000001</v>
      </c>
      <c r="G1461" s="10">
        <f>VLOOKUP(C1461,away!$B$2:$E$405,4,FALSE)</f>
        <v>0.81</v>
      </c>
      <c r="H1461" s="10">
        <f>VLOOKUP(A1461,away!$A$2:$E$405,3,FALSE)</f>
        <v>0.92424242424242398</v>
      </c>
      <c r="I1461" s="10">
        <f>VLOOKUP(C1461,away!$B$2:$E$405,3,FALSE)</f>
        <v>0.54</v>
      </c>
      <c r="J1461" s="10">
        <f>VLOOKUP(B1461,home!$B$2:$E$405,4,FALSE)</f>
        <v>1.44</v>
      </c>
      <c r="K1461" s="12">
        <f t="shared" si="1736"/>
        <v>1.0835590909090935</v>
      </c>
      <c r="L1461" s="12">
        <f t="shared" si="1737"/>
        <v>0.71869090909090894</v>
      </c>
      <c r="M1461" s="13">
        <f t="shared" si="1738"/>
        <v>0.16492738382226518</v>
      </c>
      <c r="N1461" s="13">
        <f t="shared" si="1739"/>
        <v>0.17870856608046881</v>
      </c>
      <c r="O1461" s="13">
        <f t="shared" si="1740"/>
        <v>0.11853181141320902</v>
      </c>
      <c r="P1461" s="13">
        <f t="shared" si="1741"/>
        <v>0.1284362218187049</v>
      </c>
      <c r="Q1461" s="13">
        <f t="shared" si="1742"/>
        <v>9.6820645699910224E-2</v>
      </c>
      <c r="R1461" s="13">
        <f t="shared" si="1743"/>
        <v>4.2593867650375677E-2</v>
      </c>
      <c r="S1461" s="13">
        <f t="shared" si="1744"/>
        <v>2.5004736467596572E-2</v>
      </c>
      <c r="T1461" s="13">
        <f t="shared" si="1745"/>
        <v>6.9584117876837284E-2</v>
      </c>
      <c r="U1461" s="13">
        <f t="shared" si="1746"/>
        <v>4.6152972509543318E-2</v>
      </c>
      <c r="V1461" s="13">
        <f t="shared" si="1747"/>
        <v>2.1635877998359958E-3</v>
      </c>
      <c r="W1461" s="13">
        <f t="shared" si="1748"/>
        <v>3.4970296945275391E-2</v>
      </c>
      <c r="X1461" s="13">
        <f t="shared" si="1749"/>
        <v>2.5132834502779006E-2</v>
      </c>
      <c r="Y1461" s="13">
        <f t="shared" si="1750"/>
        <v>9.0313698384168022E-3</v>
      </c>
      <c r="Z1461" s="13">
        <f t="shared" si="1751"/>
        <v>1.0203941821115453E-2</v>
      </c>
      <c r="AA1461" s="13">
        <f t="shared" si="1752"/>
        <v>1.105657392337714E-2</v>
      </c>
      <c r="AB1461" s="13">
        <f t="shared" si="1753"/>
        <v>5.9902255944918621E-3</v>
      </c>
      <c r="AC1461" s="13">
        <f t="shared" si="1754"/>
        <v>1.0530507280837666E-4</v>
      </c>
      <c r="AD1461" s="13">
        <f t="shared" si="1755"/>
        <v>9.4730957917109112E-3</v>
      </c>
      <c r="AE1461" s="13">
        <f t="shared" si="1756"/>
        <v>6.8082278264499779E-3</v>
      </c>
      <c r="AF1461" s="13">
        <f t="shared" si="1757"/>
        <v>2.4465057229446788E-3</v>
      </c>
      <c r="AG1461" s="13">
        <f t="shared" si="1758"/>
        <v>5.860938073730742E-4</v>
      </c>
      <c r="AH1461" s="13">
        <f t="shared" si="1759"/>
        <v>1.8333700559320519E-3</v>
      </c>
      <c r="AI1461" s="13">
        <f t="shared" si="1760"/>
        <v>1.986564791105688E-3</v>
      </c>
      <c r="AJ1461" s="13">
        <f t="shared" si="1761"/>
        <v>1.0762801695412465E-3</v>
      </c>
      <c r="AK1461" s="13">
        <f t="shared" si="1762"/>
        <v>3.8873772069053275E-4</v>
      </c>
      <c r="AL1461" s="13">
        <f t="shared" si="1763"/>
        <v>3.280228031611006E-6</v>
      </c>
      <c r="AM1461" s="13">
        <f t="shared" si="1764"/>
        <v>2.0529318128322074E-3</v>
      </c>
      <c r="AN1461" s="13">
        <f t="shared" si="1765"/>
        <v>1.4754234308660269E-3</v>
      </c>
      <c r="AO1461" s="13">
        <f t="shared" si="1766"/>
        <v>5.3018670341156628E-4</v>
      </c>
      <c r="AP1461" s="13">
        <f t="shared" si="1767"/>
        <v>1.2701345462092355E-4</v>
      </c>
      <c r="AQ1461" s="13">
        <f t="shared" si="1768"/>
        <v>2.2820853792072112E-5</v>
      </c>
      <c r="AR1461" s="13">
        <f t="shared" si="1769"/>
        <v>2.635252784395715E-4</v>
      </c>
      <c r="AS1461" s="13">
        <f t="shared" si="1770"/>
        <v>2.8554521113754788E-4</v>
      </c>
      <c r="AT1461" s="13">
        <f t="shared" si="1771"/>
        <v>1.5470255469682327E-4</v>
      </c>
      <c r="AU1461" s="13">
        <f t="shared" si="1772"/>
        <v>5.587645317620139E-5</v>
      </c>
      <c r="AV1461" s="13">
        <f t="shared" si="1773"/>
        <v>1.5136359701707324E-5</v>
      </c>
      <c r="AW1461" s="13">
        <f t="shared" si="1774"/>
        <v>7.0957170045269516E-8</v>
      </c>
      <c r="AX1461" s="13">
        <f t="shared" si="1775"/>
        <v>3.707454881351372E-4</v>
      </c>
      <c r="AY1461" s="13">
        <f t="shared" si="1776"/>
        <v>2.6645141190919454E-4</v>
      </c>
      <c r="AZ1461" s="13">
        <f t="shared" si="1777"/>
        <v>9.5748103726787622E-5</v>
      </c>
      <c r="BA1461" s="13">
        <f t="shared" si="1778"/>
        <v>2.293776390371188E-5</v>
      </c>
      <c r="BB1461" s="13">
        <f t="shared" si="1779"/>
        <v>4.1212905981178314E-6</v>
      </c>
      <c r="BC1461" s="13">
        <f t="shared" si="1780"/>
        <v>5.923868173178242E-7</v>
      </c>
      <c r="BD1461" s="13">
        <f t="shared" si="1781"/>
        <v>3.1565536988361743E-5</v>
      </c>
      <c r="BE1461" s="13">
        <f t="shared" si="1782"/>
        <v>3.4203124563166616E-5</v>
      </c>
      <c r="BF1461" s="13">
        <f t="shared" si="1783"/>
        <v>1.8530553278957653E-5</v>
      </c>
      <c r="BG1461" s="13">
        <f t="shared" si="1784"/>
        <v>6.6929831549966264E-6</v>
      </c>
      <c r="BH1461" s="13">
        <f t="shared" si="1785"/>
        <v>1.8130606857245048E-6</v>
      </c>
      <c r="BI1461" s="13">
        <f t="shared" si="1786"/>
        <v>3.9291167767733253E-7</v>
      </c>
      <c r="BJ1461" s="14">
        <f t="shared" si="1787"/>
        <v>0.43853072679277916</v>
      </c>
      <c r="BK1461" s="14">
        <f t="shared" si="1788"/>
        <v>0.32090696662115181</v>
      </c>
      <c r="BL1461" s="14">
        <f t="shared" si="1789"/>
        <v>0.2304783878557673</v>
      </c>
      <c r="BM1461" s="14">
        <f t="shared" si="1790"/>
        <v>0.26983514615114085</v>
      </c>
      <c r="BN1461" s="14">
        <f t="shared" si="1791"/>
        <v>0.73001849648493378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1.22727272727273</v>
      </c>
      <c r="F1462" s="10">
        <f>VLOOKUP(B1462,home!$B$2:$E$405,3,FALSE)</f>
        <v>1.63</v>
      </c>
      <c r="G1462" s="10">
        <f>VLOOKUP(C1462,away!$B$2:$E$405,4,FALSE)</f>
        <v>1.0900000000000001</v>
      </c>
      <c r="H1462" s="10">
        <f>VLOOKUP(A1462,away!$A$2:$E$405,3,FALSE)</f>
        <v>0.92424242424242398</v>
      </c>
      <c r="I1462" s="10">
        <f>VLOOKUP(C1462,away!$B$2:$E$405,3,FALSE)</f>
        <v>1.0900000000000001</v>
      </c>
      <c r="J1462" s="10">
        <f>VLOOKUP(B1462,home!$B$2:$E$405,4,FALSE)</f>
        <v>1.62</v>
      </c>
      <c r="K1462" s="12">
        <f t="shared" ref="K1462:K1525" si="1792">E1462*F1462*G1462</f>
        <v>2.1804954545454591</v>
      </c>
      <c r="L1462" s="12">
        <f t="shared" ref="L1462:L1525" si="1793">H1462*I1462*J1462</f>
        <v>1.6320272727272724</v>
      </c>
      <c r="M1462" s="13">
        <f t="shared" ref="M1462:M1525" si="1794">_xlfn.POISSON.DIST(0,K1462,FALSE) * _xlfn.POISSON.DIST(0,L1462,FALSE)</f>
        <v>2.209237555991209E-2</v>
      </c>
      <c r="N1462" s="13">
        <f t="shared" ref="N1462:N1525" si="1795">_xlfn.POISSON.DIST(1,K1462,FALSE) * _xlfn.POISSON.DIST(0,L1462,FALSE)</f>
        <v>4.81723244884995E-2</v>
      </c>
      <c r="O1462" s="13">
        <f t="shared" ref="O1462:O1525" si="1796">_xlfn.POISSON.DIST(0,K1462,FALSE) * _xlfn.POISSON.DIST(1,L1462,FALSE)</f>
        <v>3.6055359433109974E-2</v>
      </c>
      <c r="P1462" s="13">
        <f t="shared" ref="P1462:P1525" si="1797">_xlfn.POISSON.DIST(1,K1462,FALSE) * _xlfn.POISSON.DIST(1,L1462,FALSE)</f>
        <v>7.8618547355899029E-2</v>
      </c>
      <c r="Q1462" s="13">
        <f t="shared" ref="Q1462:Q1525" si="1798">_xlfn.POISSON.DIST(2,K1462,FALSE) * _xlfn.POISSON.DIST(0,L1462,FALSE)</f>
        <v>5.2519767291031041E-2</v>
      </c>
      <c r="R1462" s="13">
        <f t="shared" ref="R1462:R1525" si="1799">_xlfn.POISSON.DIST(0,K1462,FALSE) * _xlfn.POISSON.DIST(2,L1462,FALSE)</f>
        <v>2.9421664961410007E-2</v>
      </c>
      <c r="S1462" s="13">
        <f t="shared" ref="S1462:S1525" si="1800">_xlfn.POISSON.DIST(2,K1462,FALSE) * _xlfn.POISSON.DIST(2,L1462,FALSE)</f>
        <v>6.9943541965302544E-2</v>
      </c>
      <c r="T1462" s="13">
        <f t="shared" ref="T1462:T1525" si="1801">_xlfn.POISSON.DIST(2,K1462,FALSE) * _xlfn.POISSON.DIST(1,L1462,FALSE)</f>
        <v>8.5713692576252401E-2</v>
      </c>
      <c r="U1462" s="13">
        <f t="shared" ref="U1462:U1525" si="1802">_xlfn.POISSON.DIST(1,K1462,FALSE) * _xlfn.POISSON.DIST(2,L1462,FALSE)</f>
        <v>6.4153806713513922E-2</v>
      </c>
      <c r="V1462" s="13">
        <f t="shared" ref="V1462:V1525" si="1803">_xlfn.POISSON.DIST(3,K1462,FALSE) * _xlfn.POISSON.DIST(3,L1462,FALSE)</f>
        <v>2.765589448282306E-2</v>
      </c>
      <c r="W1462" s="13">
        <f t="shared" ref="W1462:W1525" si="1804">_xlfn.POISSON.DIST(3,K1462,FALSE) * _xlfn.POISSON.DIST(0,L1462,FALSE)</f>
        <v>3.8173037950626154E-2</v>
      </c>
      <c r="X1462" s="13">
        <f t="shared" ref="X1462:X1525" si="1805">_xlfn.POISSON.DIST(3,K1462,FALSE) * _xlfn.POISSON.DIST(1,L1462,FALSE)</f>
        <v>6.2299439018275074E-2</v>
      </c>
      <c r="Y1462" s="13">
        <f t="shared" ref="Y1462:Y1525" si="1806">_xlfn.POISSON.DIST(3,K1462,FALSE) * _xlfn.POISSON.DIST(2,L1462,FALSE)</f>
        <v>5.083719177671725E-2</v>
      </c>
      <c r="Z1462" s="13">
        <f t="shared" ref="Z1462:Z1525" si="1807">_xlfn.POISSON.DIST(0,K1462,FALSE) * _xlfn.POISSON.DIST(3,L1462,FALSE)</f>
        <v>1.6005653208688509E-2</v>
      </c>
      <c r="AA1462" s="13">
        <f t="shared" ref="AA1462:AA1525" si="1808">_xlfn.POISSON.DIST(1,K1462,FALSE) * _xlfn.POISSON.DIST(3,L1462,FALSE)</f>
        <v>3.4900254068576234E-2</v>
      </c>
      <c r="AB1462" s="13">
        <f t="shared" ref="AB1462:AB1525" si="1809">_xlfn.POISSON.DIST(2,K1462,FALSE) * _xlfn.POISSON.DIST(3,L1462,FALSE)</f>
        <v>3.8049922679506076E-2</v>
      </c>
      <c r="AC1462" s="13">
        <f t="shared" ref="AC1462:AC1525" si="1810">_xlfn.POISSON.DIST(4,K1462,FALSE) * _xlfn.POISSON.DIST(4,L1462,FALSE)</f>
        <v>6.151065115686632E-3</v>
      </c>
      <c r="AD1462" s="13">
        <f t="shared" ref="AD1462:AD1525" si="1811">_xlfn.POISSON.DIST(4,K1462,FALSE) * _xlfn.POISSON.DIST(0,L1462,FALSE)</f>
        <v>2.0809033934382912E-2</v>
      </c>
      <c r="AE1462" s="13">
        <f t="shared" ref="AE1462:AE1525" si="1812">_xlfn.POISSON.DIST(4,K1462,FALSE) * _xlfn.POISSON.DIST(1,L1462,FALSE)</f>
        <v>3.3960910900020208E-2</v>
      </c>
      <c r="AF1462" s="13">
        <f t="shared" ref="AF1462:AF1525" si="1813">_xlfn.POISSON.DIST(4,K1462,FALSE) * _xlfn.POISSON.DIST(2,L1462,FALSE)</f>
        <v>2.7712566397746941E-2</v>
      </c>
      <c r="AG1462" s="13">
        <f t="shared" ref="AG1462:AG1525" si="1814">_xlfn.POISSON.DIST(4,K1462,FALSE) * _xlfn.POISSON.DIST(3,L1462,FALSE)</f>
        <v>1.5075888052796131E-2</v>
      </c>
      <c r="AH1462" s="13">
        <f t="shared" ref="AH1462:AH1525" si="1815">_xlfn.POISSON.DIST(0,K1462,FALSE) * _xlfn.POISSON.DIST(4,L1462,FALSE)</f>
        <v>6.5304156385986032E-3</v>
      </c>
      <c r="AI1462" s="13">
        <f t="shared" ref="AI1462:AI1525" si="1816">_xlfn.POISSON.DIST(1,K1462,FALSE) * _xlfn.POISSON.DIST(4,L1462,FALSE)</f>
        <v>1.4239541616256833E-2</v>
      </c>
      <c r="AJ1462" s="13">
        <f t="shared" ref="AJ1462:AJ1525" si="1817">_xlfn.POISSON.DIST(2,K1462,FALSE) * _xlfn.POISSON.DIST(4,L1462,FALSE)</f>
        <v>1.5524627884529466E-2</v>
      </c>
      <c r="AK1462" s="13">
        <f t="shared" ref="AK1462:AK1525" si="1818">_xlfn.POISSON.DIST(3,K1462,FALSE) * _xlfn.POISSON.DIST(4,L1462,FALSE)</f>
        <v>1.1283793511908729E-2</v>
      </c>
      <c r="AL1462" s="13">
        <f t="shared" ref="AL1462:AL1525" si="1819">_xlfn.POISSON.DIST(5,K1462,FALSE) * _xlfn.POISSON.DIST(5,L1462,FALSE)</f>
        <v>8.7557411429185794E-4</v>
      </c>
      <c r="AM1462" s="13">
        <f t="shared" ref="AM1462:AM1525" si="1820">_xlfn.POISSON.DIST(5,K1462,FALSE) * _xlfn.POISSON.DIST(0,L1462,FALSE)</f>
        <v>9.0748007814808237E-3</v>
      </c>
      <c r="AN1462" s="13">
        <f t="shared" ref="AN1462:AN1525" si="1821">_xlfn.POISSON.DIST(5,K1462,FALSE) * _xlfn.POISSON.DIST(1,L1462,FALSE)</f>
        <v>1.4810322369943469E-2</v>
      </c>
      <c r="AO1462" s="13">
        <f t="shared" ref="AO1462:AO1525" si="1822">_xlfn.POISSON.DIST(5,K1462,FALSE) * _xlfn.POISSON.DIST(2,L1462,FALSE)</f>
        <v>1.2085425012815279E-2</v>
      </c>
      <c r="AP1462" s="13">
        <f t="shared" ref="AP1462:AP1525" si="1823">_xlfn.POISSON.DIST(5,K1462,FALSE) * _xlfn.POISSON.DIST(3,L1462,FALSE)</f>
        <v>6.5745810744716271E-3</v>
      </c>
      <c r="AQ1462" s="13">
        <f t="shared" ref="AQ1462:AQ1525" si="1824">_xlfn.POISSON.DIST(5,K1462,FALSE) * _xlfn.POISSON.DIST(4,L1462,FALSE)</f>
        <v>2.6824739050735663E-3</v>
      </c>
      <c r="AR1462" s="13">
        <f t="shared" ref="AR1462:AR1525" si="1825">_xlfn.POISSON.DIST(0,K1462,FALSE) * _xlfn.POISSON.DIST(5,L1462,FALSE)</f>
        <v>2.1315632848875219E-3</v>
      </c>
      <c r="AS1462" s="13">
        <f t="shared" ref="AS1462:AS1525" si="1826">_xlfn.POISSON.DIST(1,K1462,FALSE) * _xlfn.POISSON.DIST(5,L1462,FALSE)</f>
        <v>4.6478640537732287E-3</v>
      </c>
      <c r="AT1462" s="13">
        <f t="shared" ref="AT1462:AT1525" si="1827">_xlfn.POISSON.DIST(2,K1462,FALSE) * _xlfn.POISSON.DIST(5,L1462,FALSE)</f>
        <v>5.0673232212988788E-3</v>
      </c>
      <c r="AU1462" s="13">
        <f t="shared" ref="AU1462:AU1525" si="1828">_xlfn.POISSON.DIST(3,K1462,FALSE) * _xlfn.POISSON.DIST(5,L1462,FALSE)</f>
        <v>3.6830917502516198E-3</v>
      </c>
      <c r="AV1462" s="13">
        <f t="shared" ref="AV1462:AV1525" si="1829">_xlfn.POISSON.DIST(4,K1462,FALSE) * _xlfn.POISSON.DIST(5,L1462,FALSE)</f>
        <v>2.0077412050243841E-3</v>
      </c>
      <c r="AW1462" s="13">
        <f t="shared" ref="AW1462:AW1525" si="1830">_xlfn.POISSON.DIST(6,K1462,FALSE) * _xlfn.POISSON.DIST(6,L1462,FALSE)</f>
        <v>8.6551183412899403E-5</v>
      </c>
      <c r="AX1462" s="13">
        <f t="shared" ref="AX1462:AX1525" si="1831">_xlfn.POISSON.DIST(6,K1462,FALSE) * _xlfn.POISSON.DIST(0,L1462,FALSE)</f>
        <v>3.2979269758207559E-3</v>
      </c>
      <c r="AY1462" s="13">
        <f t="shared" ref="AY1462:AY1525" si="1832">_xlfn.POISSON.DIST(6,K1462,FALSE) * _xlfn.POISSON.DIST(1,L1462,FALSE)</f>
        <v>5.3823067680024497E-3</v>
      </c>
      <c r="AZ1462" s="13">
        <f t="shared" ref="AZ1462:AZ1525" si="1833">_xlfn.POISSON.DIST(6,K1462,FALSE) * _xlfn.POISSON.DIST(2,L1462,FALSE)</f>
        <v>4.3920357177822901E-3</v>
      </c>
      <c r="BA1462" s="13">
        <f t="shared" ref="BA1462:BA1525" si="1834">_xlfn.POISSON.DIST(6,K1462,FALSE) * _xlfn.POISSON.DIST(3,L1462,FALSE)</f>
        <v>2.3893073580709997E-3</v>
      </c>
      <c r="BB1462" s="13">
        <f t="shared" ref="BB1462:BB1525" si="1835">_xlfn.POISSON.DIST(6,K1462,FALSE) * _xlfn.POISSON.DIST(4,L1462,FALSE)</f>
        <v>9.7485369282495401E-4</v>
      </c>
      <c r="BC1462" s="13">
        <f t="shared" ref="BC1462:BC1525" si="1836">_xlfn.POISSON.DIST(6,K1462,FALSE) * _xlfn.POISSON.DIST(5,L1462,FALSE)</f>
        <v>3.1819756272184405E-4</v>
      </c>
      <c r="BD1462" s="13">
        <f t="shared" ref="BD1462:BD1525" si="1837">_xlfn.POISSON.DIST(0,K1462,FALSE) * _xlfn.POISSON.DIST(6,L1462,FALSE)</f>
        <v>5.7979490241342818E-4</v>
      </c>
      <c r="BE1462" s="13">
        <f t="shared" ref="BE1462:BE1525" si="1838">_xlfn.POISSON.DIST(1,K1462,FALSE) * _xlfn.POISSON.DIST(6,L1462,FALSE)</f>
        <v>1.2642401492811079E-3</v>
      </c>
      <c r="BF1462" s="13">
        <f t="shared" ref="BF1462:BF1525" si="1839">_xlfn.POISSON.DIST(2,K1462,FALSE) * _xlfn.POISSON.DIST(6,L1462,FALSE)</f>
        <v>1.3783349494806646E-3</v>
      </c>
      <c r="BG1462" s="13">
        <f t="shared" ref="BG1462:BG1525" si="1840">_xlfn.POISSON.DIST(3,K1462,FALSE) * _xlfn.POISSON.DIST(6,L1462,FALSE)</f>
        <v>1.001817697394578E-3</v>
      </c>
      <c r="BH1462" s="13">
        <f t="shared" ref="BH1462:BH1525" si="1841">_xlfn.POISSON.DIST(4,K1462,FALSE) * _xlfn.POISSON.DIST(6,L1462,FALSE)</f>
        <v>5.4611473386301896E-4</v>
      </c>
      <c r="BI1462" s="13">
        <f t="shared" ref="BI1462:BI1525" si="1842">_xlfn.POISSON.DIST(5,K1462,FALSE) * _xlfn.POISSON.DIST(6,L1462,FALSE)</f>
        <v>2.3816013896972303E-4</v>
      </c>
      <c r="BJ1462" s="14">
        <f t="shared" ref="BJ1462:BJ1525" si="1843">SUM(N1462,Q1462,T1462,W1462,X1462,Y1462,AD1462,AE1462,AF1462,AG1462,AM1462,AN1462,AO1462,AP1462,AQ1462,AX1462,AY1462,AZ1462,BA1462,BB1462,BC1462)</f>
        <v>0.49725608360535567</v>
      </c>
      <c r="BK1462" s="14">
        <f t="shared" ref="BK1462:BK1525" si="1844">SUM(M1462,P1462,S1462,V1462,AC1462,AL1462,AY1462)</f>
        <v>0.21071930536191766</v>
      </c>
      <c r="BL1462" s="14">
        <f t="shared" ref="BL1462:BL1525" si="1845">SUM(O1462,R1462,U1462,AA1462,AB1462,AH1462,AI1462,AJ1462,AK1462,AR1462,AS1462,AT1462,AU1462,AV1462,BD1462,BE1462,BF1462,BG1462,BH1462,BI1462)</f>
        <v>0.272705432594048</v>
      </c>
      <c r="BM1462" s="14">
        <f t="shared" ref="BM1462:BM1525" si="1846">SUM(S1462:BI1462)</f>
        <v>0.72451068009555863</v>
      </c>
      <c r="BN1462" s="14">
        <f t="shared" ref="BN1462:BN1525" si="1847">SUM(M1462:R1462)</f>
        <v>0.26688003908986163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1.22727272727273</v>
      </c>
      <c r="F1463" s="10">
        <f>VLOOKUP(B1463,home!$B$2:$E$405,3,FALSE)</f>
        <v>1.0900000000000001</v>
      </c>
      <c r="G1463" s="10">
        <f>VLOOKUP(C1463,away!$B$2:$E$405,4,FALSE)</f>
        <v>0.81</v>
      </c>
      <c r="H1463" s="10">
        <f>VLOOKUP(A1463,away!$A$2:$E$405,3,FALSE)</f>
        <v>0.92424242424242398</v>
      </c>
      <c r="I1463" s="10">
        <f>VLOOKUP(C1463,away!$B$2:$E$405,3,FALSE)</f>
        <v>0.41</v>
      </c>
      <c r="J1463" s="10">
        <f>VLOOKUP(B1463,home!$B$2:$E$405,4,FALSE)</f>
        <v>1.08</v>
      </c>
      <c r="K1463" s="12">
        <f t="shared" si="1792"/>
        <v>1.0835590909090935</v>
      </c>
      <c r="L1463" s="12">
        <f t="shared" si="1793"/>
        <v>0.40925454545454532</v>
      </c>
      <c r="M1463" s="13">
        <f t="shared" si="1794"/>
        <v>0.22473943009126346</v>
      </c>
      <c r="N1463" s="13">
        <f t="shared" si="1795"/>
        <v>0.2435184525611172</v>
      </c>
      <c r="O1463" s="13">
        <f t="shared" si="1796"/>
        <v>9.1975633307713578E-2</v>
      </c>
      <c r="P1463" s="13">
        <f t="shared" si="1797"/>
        <v>9.9661033612694266E-2</v>
      </c>
      <c r="Q1463" s="13">
        <f t="shared" si="1798"/>
        <v>0.13193331653835669</v>
      </c>
      <c r="R1463" s="13">
        <f t="shared" si="1799"/>
        <v>1.8820723001121129E-2</v>
      </c>
      <c r="S1463" s="13">
        <f t="shared" si="1800"/>
        <v>1.1048708293775156E-2</v>
      </c>
      <c r="T1463" s="13">
        <f t="shared" si="1801"/>
        <v>5.399430949021581E-2</v>
      </c>
      <c r="U1463" s="13">
        <f t="shared" si="1802"/>
        <v>2.0393365505346678E-2</v>
      </c>
      <c r="V1463" s="13">
        <f t="shared" si="1803"/>
        <v>5.4439623117493547E-4</v>
      </c>
      <c r="W1463" s="13">
        <f t="shared" si="1804"/>
        <v>4.7652514842974496E-2</v>
      </c>
      <c r="X1463" s="13">
        <f t="shared" si="1805"/>
        <v>1.9502008301827498E-2</v>
      </c>
      <c r="Y1463" s="13">
        <f t="shared" si="1806"/>
        <v>3.9906427715075904E-3</v>
      </c>
      <c r="Z1463" s="13">
        <f t="shared" si="1807"/>
        <v>2.5674888123165783E-3</v>
      </c>
      <c r="AA1463" s="13">
        <f t="shared" si="1808"/>
        <v>2.78202584339302E-3</v>
      </c>
      <c r="AB1463" s="13">
        <f t="shared" si="1809"/>
        <v>1.5072446968762724E-3</v>
      </c>
      <c r="AC1463" s="13">
        <f t="shared" si="1810"/>
        <v>1.5088332260975823E-5</v>
      </c>
      <c r="AD1463" s="13">
        <f t="shared" si="1811"/>
        <v>1.2908578915696379E-2</v>
      </c>
      <c r="AE1463" s="13">
        <f t="shared" si="1812"/>
        <v>5.2828945966074481E-3</v>
      </c>
      <c r="AF1463" s="13">
        <f t="shared" si="1813"/>
        <v>1.0810243134094274E-3</v>
      </c>
      <c r="AG1463" s="13">
        <f t="shared" si="1814"/>
        <v>1.474713713365624E-4</v>
      </c>
      <c r="AH1463" s="13">
        <f t="shared" si="1815"/>
        <v>2.6268911671106283E-4</v>
      </c>
      <c r="AI1463" s="13">
        <f t="shared" si="1816"/>
        <v>2.8463918049515202E-4</v>
      </c>
      <c r="AJ1463" s="13">
        <f t="shared" si="1817"/>
        <v>1.5421168582721817E-4</v>
      </c>
      <c r="AK1463" s="13">
        <f t="shared" si="1818"/>
        <v>5.5699158034166424E-5</v>
      </c>
      <c r="AL1463" s="13">
        <f t="shared" si="1819"/>
        <v>2.6763773281973224E-7</v>
      </c>
      <c r="AM1463" s="13">
        <f t="shared" si="1820"/>
        <v>2.7974416069640527E-3</v>
      </c>
      <c r="AN1463" s="13">
        <f t="shared" si="1821"/>
        <v>1.144865693293706E-3</v>
      </c>
      <c r="AO1463" s="13">
        <f t="shared" si="1822"/>
        <v>2.3427074445770928E-4</v>
      </c>
      <c r="AP1463" s="13">
        <f t="shared" si="1823"/>
        <v>3.1958789012112591E-5</v>
      </c>
      <c r="AQ1463" s="13">
        <f t="shared" si="1824"/>
        <v>3.269819917607463E-6</v>
      </c>
      <c r="AR1463" s="13">
        <f t="shared" si="1825"/>
        <v>2.1501343011088408E-5</v>
      </c>
      <c r="AS1463" s="13">
        <f t="shared" si="1826"/>
        <v>2.3297975686419547E-5</v>
      </c>
      <c r="AT1463" s="13">
        <f t="shared" si="1827"/>
        <v>1.2622366677399465E-5</v>
      </c>
      <c r="AU1463" s="13">
        <f t="shared" si="1828"/>
        <v>4.5590267206947341E-6</v>
      </c>
      <c r="AV1463" s="13">
        <f t="shared" si="1829"/>
        <v>1.2349937122265626E-6</v>
      </c>
      <c r="AW1463" s="13">
        <f t="shared" si="1830"/>
        <v>3.2967874884830289E-9</v>
      </c>
      <c r="AX1463" s="13">
        <f t="shared" si="1831"/>
        <v>5.0519888075220695E-4</v>
      </c>
      <c r="AY1463" s="13">
        <f t="shared" si="1832"/>
        <v>2.0675493830638945E-4</v>
      </c>
      <c r="AZ1463" s="13">
        <f t="shared" si="1833"/>
        <v>4.230769914853199E-5</v>
      </c>
      <c r="BA1463" s="13">
        <f t="shared" si="1834"/>
        <v>5.7715393947533715E-6</v>
      </c>
      <c r="BB1463" s="13">
        <f t="shared" si="1835"/>
        <v>5.9050718289319805E-7</v>
      </c>
      <c r="BC1463" s="13">
        <f t="shared" si="1836"/>
        <v>4.8333549744519971E-8</v>
      </c>
      <c r="BD1463" s="13">
        <f t="shared" si="1837"/>
        <v>1.4665870601108751E-6</v>
      </c>
      <c r="BE1463" s="13">
        <f t="shared" si="1838"/>
        <v>1.5891337415927798E-6</v>
      </c>
      <c r="BF1463" s="13">
        <f t="shared" si="1839"/>
        <v>8.6096015618661945E-7</v>
      </c>
      <c r="BG1463" s="13">
        <f t="shared" si="1840"/>
        <v>3.1096706804884155E-7</v>
      </c>
      <c r="BH1463" s="13">
        <f t="shared" si="1841"/>
        <v>8.4237798389417228E-8</v>
      </c>
      <c r="BI1463" s="13">
        <f t="shared" si="1842"/>
        <v>1.8255326448604092E-8</v>
      </c>
      <c r="BJ1463" s="14">
        <f t="shared" si="1843"/>
        <v>0.52498369225502872</v>
      </c>
      <c r="BK1463" s="14">
        <f t="shared" si="1844"/>
        <v>0.33621567913720796</v>
      </c>
      <c r="BL1463" s="14">
        <f t="shared" si="1845"/>
        <v>0.13630377734247687</v>
      </c>
      <c r="BM1463" s="14">
        <f t="shared" si="1846"/>
        <v>0.18921529679324497</v>
      </c>
      <c r="BN1463" s="14">
        <f t="shared" si="1847"/>
        <v>0.81064858911226634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1.56944444444444</v>
      </c>
      <c r="F1464" s="10">
        <f>VLOOKUP(B1464,home!$B$2:$E$405,3,FALSE)</f>
        <v>0.67</v>
      </c>
      <c r="G1464" s="10">
        <f>VLOOKUP(C1464,away!$B$2:$E$405,4,FALSE)</f>
        <v>0.9</v>
      </c>
      <c r="H1464" s="10">
        <f>VLOOKUP(A1464,away!$A$2:$E$405,3,FALSE)</f>
        <v>1.0833333333333299</v>
      </c>
      <c r="I1464" s="10">
        <f>VLOOKUP(C1464,away!$B$2:$E$405,3,FALSE)</f>
        <v>0.9</v>
      </c>
      <c r="J1464" s="10">
        <f>VLOOKUP(B1464,home!$B$2:$E$405,4,FALSE)</f>
        <v>1.23</v>
      </c>
      <c r="K1464" s="12">
        <f t="shared" si="1792"/>
        <v>0.94637499999999752</v>
      </c>
      <c r="L1464" s="12">
        <f t="shared" si="1793"/>
        <v>1.1992499999999964</v>
      </c>
      <c r="M1464" s="13">
        <f t="shared" si="1794"/>
        <v>0.11699489238106273</v>
      </c>
      <c r="N1464" s="13">
        <f t="shared" si="1795"/>
        <v>0.11072104127712792</v>
      </c>
      <c r="O1464" s="13">
        <f t="shared" si="1796"/>
        <v>0.14030612468798903</v>
      </c>
      <c r="P1464" s="13">
        <f t="shared" si="1797"/>
        <v>0.13278220875159527</v>
      </c>
      <c r="Q1464" s="13">
        <f t="shared" si="1798"/>
        <v>5.2391812719320835E-2</v>
      </c>
      <c r="R1464" s="13">
        <f t="shared" si="1799"/>
        <v>8.4131060016035208E-2</v>
      </c>
      <c r="S1464" s="13">
        <f t="shared" si="1800"/>
        <v>3.7674967261660725E-2</v>
      </c>
      <c r="T1464" s="13">
        <f t="shared" si="1801"/>
        <v>6.2830881403645317E-2</v>
      </c>
      <c r="U1464" s="13">
        <f t="shared" si="1802"/>
        <v>7.961953192267511E-2</v>
      </c>
      <c r="V1464" s="13">
        <f t="shared" si="1803"/>
        <v>4.7509817317053409E-3</v>
      </c>
      <c r="W1464" s="13">
        <f t="shared" si="1804"/>
        <v>1.6527433920749044E-2</v>
      </c>
      <c r="X1464" s="13">
        <f t="shared" si="1805"/>
        <v>1.9820525129458231E-2</v>
      </c>
      <c r="Y1464" s="13">
        <f t="shared" si="1806"/>
        <v>1.188488238075136E-2</v>
      </c>
      <c r="Z1464" s="13">
        <f t="shared" si="1807"/>
        <v>3.3631391241409965E-2</v>
      </c>
      <c r="AA1464" s="13">
        <f t="shared" si="1808"/>
        <v>3.1827907886089267E-2</v>
      </c>
      <c r="AB1464" s="13">
        <f t="shared" si="1809"/>
        <v>1.5060568162848825E-2</v>
      </c>
      <c r="AC1464" s="13">
        <f t="shared" si="1810"/>
        <v>3.3700501536618031E-4</v>
      </c>
      <c r="AD1464" s="13">
        <f t="shared" si="1811"/>
        <v>3.9102875691872088E-3</v>
      </c>
      <c r="AE1464" s="13">
        <f t="shared" si="1812"/>
        <v>4.6894123673477455E-3</v>
      </c>
      <c r="AF1464" s="13">
        <f t="shared" si="1813"/>
        <v>2.8118888907708848E-3</v>
      </c>
      <c r="AG1464" s="13">
        <f t="shared" si="1814"/>
        <v>1.1240525840856574E-3</v>
      </c>
      <c r="AH1464" s="13">
        <f t="shared" si="1815"/>
        <v>1.00831114865652E-2</v>
      </c>
      <c r="AI1464" s="13">
        <f t="shared" si="1816"/>
        <v>9.5424046330981147E-3</v>
      </c>
      <c r="AJ1464" s="13">
        <f t="shared" si="1817"/>
        <v>4.515346592324102E-3</v>
      </c>
      <c r="AK1464" s="13">
        <f t="shared" si="1818"/>
        <v>1.4244037104369038E-3</v>
      </c>
      <c r="AL1464" s="13">
        <f t="shared" si="1819"/>
        <v>1.5299221834381489E-5</v>
      </c>
      <c r="AM1464" s="13">
        <f t="shared" si="1820"/>
        <v>7.4011967965790712E-4</v>
      </c>
      <c r="AN1464" s="13">
        <f t="shared" si="1821"/>
        <v>8.8758852582974241E-4</v>
      </c>
      <c r="AO1464" s="13">
        <f t="shared" si="1822"/>
        <v>5.3222026980065797E-4</v>
      </c>
      <c r="AP1464" s="13">
        <f t="shared" si="1823"/>
        <v>2.1275505285281231E-4</v>
      </c>
      <c r="AQ1464" s="13">
        <f t="shared" si="1824"/>
        <v>6.3786624283433625E-5</v>
      </c>
      <c r="AR1464" s="13">
        <f t="shared" si="1825"/>
        <v>2.4184342900526522E-3</v>
      </c>
      <c r="AS1464" s="13">
        <f t="shared" si="1826"/>
        <v>2.2887457512485725E-3</v>
      </c>
      <c r="AT1464" s="13">
        <f t="shared" si="1827"/>
        <v>1.083005880168931E-3</v>
      </c>
      <c r="AU1464" s="13">
        <f t="shared" si="1828"/>
        <v>3.4164322994828988E-4</v>
      </c>
      <c r="AV1464" s="13">
        <f t="shared" si="1829"/>
        <v>8.0830652935577984E-5</v>
      </c>
      <c r="AW1464" s="13">
        <f t="shared" si="1830"/>
        <v>4.8232506042826683E-7</v>
      </c>
      <c r="AX1464" s="13">
        <f t="shared" si="1831"/>
        <v>1.1673846030604162E-4</v>
      </c>
      <c r="AY1464" s="13">
        <f t="shared" si="1832"/>
        <v>1.3999859852201999E-4</v>
      </c>
      <c r="AZ1464" s="13">
        <f t="shared" si="1833"/>
        <v>8.3946659638766026E-5</v>
      </c>
      <c r="BA1464" s="13">
        <f t="shared" si="1834"/>
        <v>3.3557677190596605E-5</v>
      </c>
      <c r="BB1464" s="13">
        <f t="shared" si="1835"/>
        <v>1.0061011092705719E-5</v>
      </c>
      <c r="BC1464" s="13">
        <f t="shared" si="1836"/>
        <v>2.4131335105854561E-6</v>
      </c>
      <c r="BD1464" s="13">
        <f t="shared" si="1837"/>
        <v>4.8338455372427266E-4</v>
      </c>
      <c r="BE1464" s="13">
        <f t="shared" si="1838"/>
        <v>4.5746305703080729E-4</v>
      </c>
      <c r="BF1464" s="13">
        <f t="shared" si="1839"/>
        <v>2.1646580029876454E-4</v>
      </c>
      <c r="BG1464" s="13">
        <f t="shared" si="1840"/>
        <v>6.8285940585914264E-5</v>
      </c>
      <c r="BH1464" s="13">
        <f t="shared" si="1841"/>
        <v>1.615602675549861E-5</v>
      </c>
      <c r="BI1464" s="13">
        <f t="shared" si="1842"/>
        <v>3.0579319641469923E-6</v>
      </c>
      <c r="BJ1464" s="14">
        <f t="shared" si="1843"/>
        <v>0.2895354039351295</v>
      </c>
      <c r="BK1464" s="14">
        <f t="shared" si="1844"/>
        <v>0.29269535296174665</v>
      </c>
      <c r="BL1464" s="14">
        <f t="shared" si="1845"/>
        <v>0.3839679322127752</v>
      </c>
      <c r="BM1464" s="14">
        <f t="shared" si="1846"/>
        <v>0.36236342424446871</v>
      </c>
      <c r="BN1464" s="14">
        <f t="shared" si="1847"/>
        <v>0.63732713983313094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1.56944444444444</v>
      </c>
      <c r="F1465" s="10">
        <f>VLOOKUP(B1465,home!$B$2:$E$405,3,FALSE)</f>
        <v>1.35</v>
      </c>
      <c r="G1465" s="10">
        <f>VLOOKUP(C1465,away!$B$2:$E$405,4,FALSE)</f>
        <v>1.01</v>
      </c>
      <c r="H1465" s="10">
        <f>VLOOKUP(A1465,away!$A$2:$E$405,3,FALSE)</f>
        <v>1.0833333333333299</v>
      </c>
      <c r="I1465" s="10">
        <f>VLOOKUP(C1465,away!$B$2:$E$405,3,FALSE)</f>
        <v>0.34</v>
      </c>
      <c r="J1465" s="10">
        <f>VLOOKUP(B1465,home!$B$2:$E$405,4,FALSE)</f>
        <v>1.85</v>
      </c>
      <c r="K1465" s="12">
        <f t="shared" si="1792"/>
        <v>2.1399374999999941</v>
      </c>
      <c r="L1465" s="12">
        <f t="shared" si="1793"/>
        <v>0.68141666666666456</v>
      </c>
      <c r="M1465" s="13">
        <f t="shared" si="1794"/>
        <v>5.9525280955243454E-2</v>
      </c>
      <c r="N1465" s="13">
        <f t="shared" si="1795"/>
        <v>0.1273803809141609</v>
      </c>
      <c r="O1465" s="13">
        <f t="shared" si="1796"/>
        <v>4.0561518530918682E-2</v>
      </c>
      <c r="P1465" s="13">
        <f t="shared" si="1797"/>
        <v>8.6799114561257537E-2</v>
      </c>
      <c r="Q1465" s="13">
        <f t="shared" si="1798"/>
        <v>0.13629302694124829</v>
      </c>
      <c r="R1465" s="13">
        <f t="shared" si="1799"/>
        <v>1.3819647376138375E-2</v>
      </c>
      <c r="S1465" s="13">
        <f t="shared" si="1800"/>
        <v>3.1642380211036422E-2</v>
      </c>
      <c r="T1465" s="13">
        <f t="shared" si="1801"/>
        <v>9.2872340108215296E-2</v>
      </c>
      <c r="U1465" s="13">
        <f t="shared" si="1802"/>
        <v>2.9573181656975023E-2</v>
      </c>
      <c r="V1465" s="13">
        <f t="shared" si="1803"/>
        <v>5.1267303588457425E-3</v>
      </c>
      <c r="W1465" s="13">
        <f t="shared" si="1804"/>
        <v>9.7219519780028893E-2</v>
      </c>
      <c r="X1465" s="13">
        <f t="shared" si="1805"/>
        <v>6.6247001103441144E-2</v>
      </c>
      <c r="Y1465" s="13">
        <f t="shared" si="1806"/>
        <v>2.2570905334284855E-2</v>
      </c>
      <c r="Z1465" s="13">
        <f t="shared" si="1807"/>
        <v>3.1389793498523104E-3</v>
      </c>
      <c r="AA1465" s="13">
        <f t="shared" si="1808"/>
        <v>6.717219622474558E-3</v>
      </c>
      <c r="AB1465" s="13">
        <f t="shared" si="1809"/>
        <v>7.1872150829345571E-3</v>
      </c>
      <c r="AC1465" s="13">
        <f t="shared" si="1810"/>
        <v>4.6723388848504249E-4</v>
      </c>
      <c r="AD1465" s="13">
        <f t="shared" si="1811"/>
        <v>5.2010924027318758E-2</v>
      </c>
      <c r="AE1465" s="13">
        <f t="shared" si="1812"/>
        <v>3.5441110480948675E-2</v>
      </c>
      <c r="AF1465" s="13">
        <f t="shared" si="1813"/>
        <v>1.2075081683446518E-2</v>
      </c>
      <c r="AG1465" s="13">
        <f t="shared" si="1814"/>
        <v>2.7427206368206081E-3</v>
      </c>
      <c r="AH1465" s="13">
        <f t="shared" si="1815"/>
        <v>5.3473821132796369E-4</v>
      </c>
      <c r="AI1465" s="13">
        <f t="shared" si="1816"/>
        <v>1.1443063511036309E-3</v>
      </c>
      <c r="AJ1465" s="13">
        <f t="shared" si="1817"/>
        <v>1.2243720361074101E-3</v>
      </c>
      <c r="AK1465" s="13">
        <f t="shared" si="1818"/>
        <v>8.733598780058645E-4</v>
      </c>
      <c r="AL1465" s="13">
        <f t="shared" si="1819"/>
        <v>2.7252614124750385E-5</v>
      </c>
      <c r="AM1465" s="13">
        <f t="shared" si="1820"/>
        <v>2.2260025347142037E-2</v>
      </c>
      <c r="AN1465" s="13">
        <f t="shared" si="1821"/>
        <v>1.5168352271964987E-2</v>
      </c>
      <c r="AO1465" s="13">
        <f t="shared" si="1822"/>
        <v>5.1679840219940546E-3</v>
      </c>
      <c r="AP1465" s="13">
        <f t="shared" si="1823"/>
        <v>1.1738501485512574E-3</v>
      </c>
      <c r="AQ1465" s="13">
        <f t="shared" si="1824"/>
        <v>1.9997026384799166E-4</v>
      </c>
      <c r="AR1465" s="13">
        <f t="shared" si="1825"/>
        <v>7.2875905900479112E-5</v>
      </c>
      <c r="AS1465" s="13">
        <f t="shared" si="1826"/>
        <v>1.5594988388290603E-4</v>
      </c>
      <c r="AT1465" s="13">
        <f t="shared" si="1827"/>
        <v>1.6686150232083773E-4</v>
      </c>
      <c r="AU1465" s="13">
        <f t="shared" si="1828"/>
        <v>1.1902439537423223E-4</v>
      </c>
      <c r="AV1465" s="13">
        <f t="shared" si="1829"/>
        <v>6.3676191769036352E-5</v>
      </c>
      <c r="AW1465" s="13">
        <f t="shared" si="1830"/>
        <v>1.1038740074184954E-6</v>
      </c>
      <c r="AX1465" s="13">
        <f t="shared" si="1831"/>
        <v>7.939177165216596E-3</v>
      </c>
      <c r="AY1465" s="13">
        <f t="shared" si="1832"/>
        <v>5.4098876399979916E-3</v>
      </c>
      <c r="AZ1465" s="13">
        <f t="shared" si="1833"/>
        <v>1.8431938013443101E-3</v>
      </c>
      <c r="BA1465" s="13">
        <f t="shared" si="1834"/>
        <v>4.1866099204423274E-4</v>
      </c>
      <c r="BB1465" s="13">
        <f t="shared" si="1835"/>
        <v>7.1320644415535001E-5</v>
      </c>
      <c r="BC1465" s="13">
        <f t="shared" si="1836"/>
        <v>9.7198151564304672E-6</v>
      </c>
      <c r="BD1465" s="13">
        <f t="shared" si="1837"/>
        <v>8.2764761465029952E-6</v>
      </c>
      <c r="BE1465" s="13">
        <f t="shared" si="1838"/>
        <v>1.7711141673757202E-5</v>
      </c>
      <c r="BF1465" s="13">
        <f t="shared" si="1839"/>
        <v>1.8950368117742855E-5</v>
      </c>
      <c r="BG1465" s="13">
        <f t="shared" si="1840"/>
        <v>1.3517534457987411E-5</v>
      </c>
      <c r="BH1465" s="13">
        <f t="shared" si="1841"/>
        <v>7.2316697235473409E-6</v>
      </c>
      <c r="BI1465" s="13">
        <f t="shared" si="1842"/>
        <v>3.0950642458067104E-6</v>
      </c>
      <c r="BJ1465" s="14">
        <f t="shared" si="1843"/>
        <v>0.70451515312158919</v>
      </c>
      <c r="BK1465" s="14">
        <f t="shared" si="1844"/>
        <v>0.188997880228991</v>
      </c>
      <c r="BL1465" s="14">
        <f t="shared" si="1845"/>
        <v>0.1022827288795989</v>
      </c>
      <c r="BM1465" s="14">
        <f t="shared" si="1846"/>
        <v>0.52914698853507347</v>
      </c>
      <c r="BN1465" s="14">
        <f t="shared" si="1847"/>
        <v>0.46437896927896727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1.56944444444444</v>
      </c>
      <c r="F1466" s="10">
        <f>VLOOKUP(B1466,home!$B$2:$E$405,3,FALSE)</f>
        <v>0.9</v>
      </c>
      <c r="G1466" s="10">
        <f>VLOOKUP(C1466,away!$B$2:$E$405,4,FALSE)</f>
        <v>1.35</v>
      </c>
      <c r="H1466" s="10">
        <f>VLOOKUP(A1466,away!$A$2:$E$405,3,FALSE)</f>
        <v>1.0833333333333299</v>
      </c>
      <c r="I1466" s="10">
        <f>VLOOKUP(C1466,away!$B$2:$E$405,3,FALSE)</f>
        <v>0.67</v>
      </c>
      <c r="J1466" s="10">
        <f>VLOOKUP(B1466,home!$B$2:$E$405,4,FALSE)</f>
        <v>0.92</v>
      </c>
      <c r="K1466" s="12">
        <f t="shared" si="1792"/>
        <v>1.9068749999999948</v>
      </c>
      <c r="L1466" s="12">
        <f t="shared" si="1793"/>
        <v>0.66776666666666462</v>
      </c>
      <c r="M1466" s="13">
        <f t="shared" si="1794"/>
        <v>7.6181116141545616E-2</v>
      </c>
      <c r="N1466" s="13">
        <f t="shared" si="1795"/>
        <v>0.14526786584240942</v>
      </c>
      <c r="O1466" s="13">
        <f t="shared" si="1796"/>
        <v>5.0871209988785956E-2</v>
      </c>
      <c r="P1466" s="13">
        <f t="shared" si="1797"/>
        <v>9.700503854736596E-2</v>
      </c>
      <c r="Q1466" s="13">
        <f t="shared" si="1798"/>
        <v>0.13850383083912185</v>
      </c>
      <c r="R1466" s="13">
        <f t="shared" si="1799"/>
        <v>1.6985049161755764E-2</v>
      </c>
      <c r="S1466" s="13">
        <f t="shared" si="1800"/>
        <v>3.0880282346126567E-2</v>
      </c>
      <c r="T1466" s="13">
        <f t="shared" si="1801"/>
        <v>9.2488241440003977E-2</v>
      </c>
      <c r="U1466" s="13">
        <f t="shared" si="1802"/>
        <v>3.2388365620322934E-2</v>
      </c>
      <c r="V1466" s="13">
        <f t="shared" si="1803"/>
        <v>4.3690369171946472E-3</v>
      </c>
      <c r="W1466" s="13">
        <f t="shared" si="1804"/>
        <v>8.8036497477116601E-2</v>
      </c>
      <c r="X1466" s="13">
        <f t="shared" si="1805"/>
        <v>5.8787838465302375E-2</v>
      </c>
      <c r="Y1466" s="13">
        <f t="shared" si="1806"/>
        <v>1.9628279466256646E-2</v>
      </c>
      <c r="Z1466" s="13">
        <f t="shared" si="1807"/>
        <v>3.7806832206383582E-3</v>
      </c>
      <c r="AA1466" s="13">
        <f t="shared" si="1808"/>
        <v>7.2092903163547498E-3</v>
      </c>
      <c r="AB1466" s="13">
        <f t="shared" si="1809"/>
        <v>6.873607735999464E-3</v>
      </c>
      <c r="AC1466" s="13">
        <f t="shared" si="1810"/>
        <v>3.4770640681139282E-4</v>
      </c>
      <c r="AD1466" s="13">
        <f t="shared" si="1811"/>
        <v>4.1968649031669067E-2</v>
      </c>
      <c r="AE1466" s="13">
        <f t="shared" si="1812"/>
        <v>2.8025264868380792E-2</v>
      </c>
      <c r="AF1466" s="13">
        <f t="shared" si="1813"/>
        <v>9.3571688518045114E-3</v>
      </c>
      <c r="AG1466" s="13">
        <f t="shared" si="1814"/>
        <v>2.0828018178688803E-3</v>
      </c>
      <c r="AH1466" s="13">
        <f t="shared" si="1815"/>
        <v>6.3115355799206647E-4</v>
      </c>
      <c r="AI1466" s="13">
        <f t="shared" si="1816"/>
        <v>1.2035309408961186E-3</v>
      </c>
      <c r="AJ1466" s="13">
        <f t="shared" si="1817"/>
        <v>1.1474915314606399E-3</v>
      </c>
      <c r="AK1466" s="13">
        <f t="shared" si="1818"/>
        <v>7.2937430468466733E-4</v>
      </c>
      <c r="AL1466" s="13">
        <f t="shared" si="1819"/>
        <v>1.771004422315672E-5</v>
      </c>
      <c r="AM1466" s="13">
        <f t="shared" si="1820"/>
        <v>1.6005793524452739E-2</v>
      </c>
      <c r="AN1466" s="13">
        <f t="shared" si="1821"/>
        <v>1.0688135389178691E-2</v>
      </c>
      <c r="AO1466" s="13">
        <f t="shared" si="1822"/>
        <v>3.5685902708569345E-3</v>
      </c>
      <c r="AP1466" s="13">
        <f t="shared" si="1823"/>
        <v>7.9432854328974182E-4</v>
      </c>
      <c r="AQ1466" s="13">
        <f t="shared" si="1824"/>
        <v>1.3260653089769452E-4</v>
      </c>
      <c r="AR1466" s="13">
        <f t="shared" si="1825"/>
        <v>8.4292661515033586E-5</v>
      </c>
      <c r="AS1466" s="13">
        <f t="shared" si="1826"/>
        <v>1.6073556892647924E-4</v>
      </c>
      <c r="AT1466" s="13">
        <f t="shared" si="1827"/>
        <v>1.5325131899833963E-4</v>
      </c>
      <c r="AU1466" s="13">
        <f t="shared" si="1828"/>
        <v>9.7410369638319374E-5</v>
      </c>
      <c r="AV1466" s="13">
        <f t="shared" si="1829"/>
        <v>4.6437349651017439E-5</v>
      </c>
      <c r="AW1466" s="13">
        <f t="shared" si="1830"/>
        <v>6.2641782342565778E-7</v>
      </c>
      <c r="AX1466" s="13">
        <f t="shared" si="1831"/>
        <v>5.0868412544901251E-3</v>
      </c>
      <c r="AY1466" s="13">
        <f t="shared" si="1832"/>
        <v>3.3968230283733451E-3</v>
      </c>
      <c r="AZ1466" s="13">
        <f t="shared" si="1833"/>
        <v>1.1341425954567168E-3</v>
      </c>
      <c r="BA1466" s="13">
        <f t="shared" si="1834"/>
        <v>2.5244754016427051E-4</v>
      </c>
      <c r="BB1466" s="13">
        <f t="shared" si="1835"/>
        <v>4.2144013100923444E-5</v>
      </c>
      <c r="BC1466" s="13">
        <f t="shared" si="1836"/>
        <v>5.6284734296719822E-6</v>
      </c>
      <c r="BD1466" s="13">
        <f t="shared" si="1837"/>
        <v>9.3813049340592302E-6</v>
      </c>
      <c r="BE1466" s="13">
        <f t="shared" si="1838"/>
        <v>1.7888975846134146E-5</v>
      </c>
      <c r="BF1466" s="13">
        <f t="shared" si="1839"/>
        <v>1.7056020408298478E-5</v>
      </c>
      <c r="BG1466" s="13">
        <f t="shared" si="1840"/>
        <v>1.0841232972024691E-5</v>
      </c>
      <c r="BH1466" s="13">
        <f t="shared" si="1841"/>
        <v>5.1682190308823827E-6</v>
      </c>
      <c r="BI1466" s="13">
        <f t="shared" si="1842"/>
        <v>1.9710295329027625E-6</v>
      </c>
      <c r="BJ1466" s="14">
        <f t="shared" si="1843"/>
        <v>0.66525391926362498</v>
      </c>
      <c r="BK1466" s="14">
        <f t="shared" si="1844"/>
        <v>0.21219771343164068</v>
      </c>
      <c r="BL1466" s="14">
        <f t="shared" si="1845"/>
        <v>0.11864350720970586</v>
      </c>
      <c r="BM1466" s="14">
        <f t="shared" si="1846"/>
        <v>0.47166551599407563</v>
      </c>
      <c r="BN1466" s="14">
        <f t="shared" si="1847"/>
        <v>0.52481411052098459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1.7115384615384599</v>
      </c>
      <c r="F1467" s="10">
        <f>VLOOKUP(B1467,home!$B$2:$E$405,3,FALSE)</f>
        <v>1.27</v>
      </c>
      <c r="G1467" s="10">
        <f>VLOOKUP(C1467,away!$B$2:$E$405,4,FALSE)</f>
        <v>0.96</v>
      </c>
      <c r="H1467" s="10">
        <f>VLOOKUP(A1467,away!$A$2:$E$405,3,FALSE)</f>
        <v>1.4722222222222201</v>
      </c>
      <c r="I1467" s="10">
        <f>VLOOKUP(C1467,away!$B$2:$E$405,3,FALSE)</f>
        <v>1.43</v>
      </c>
      <c r="J1467" s="10">
        <f>VLOOKUP(B1467,home!$B$2:$E$405,4,FALSE)</f>
        <v>0.34</v>
      </c>
      <c r="K1467" s="12">
        <f t="shared" si="1792"/>
        <v>2.0867076923076904</v>
      </c>
      <c r="L1467" s="12">
        <f t="shared" si="1793"/>
        <v>0.7157944444444434</v>
      </c>
      <c r="M1467" s="13">
        <f t="shared" si="1794"/>
        <v>6.0658097730381777E-2</v>
      </c>
      <c r="N1467" s="13">
        <f t="shared" si="1795"/>
        <v>0.12657571913473931</v>
      </c>
      <c r="O1467" s="13">
        <f t="shared" si="1796"/>
        <v>4.3418729365975371E-2</v>
      </c>
      <c r="P1467" s="13">
        <f t="shared" si="1797"/>
        <v>9.0602196558206616E-2</v>
      </c>
      <c r="Q1467" s="13">
        <f t="shared" si="1798"/>
        <v>0.13206326338891916</v>
      </c>
      <c r="R1467" s="13">
        <f t="shared" si="1799"/>
        <v>1.5539442632500988E-2</v>
      </c>
      <c r="S1467" s="13">
        <f t="shared" si="1800"/>
        <v>3.3832078190363338E-2</v>
      </c>
      <c r="T1467" s="13">
        <f t="shared" si="1801"/>
        <v>9.4530150248991571E-2</v>
      </c>
      <c r="U1467" s="13">
        <f t="shared" si="1802"/>
        <v>3.242627447541388E-2</v>
      </c>
      <c r="V1467" s="13">
        <f t="shared" si="1803"/>
        <v>5.6148234720827172E-3</v>
      </c>
      <c r="W1467" s="13">
        <f t="shared" si="1804"/>
        <v>9.1859142528304724E-2</v>
      </c>
      <c r="X1467" s="13">
        <f t="shared" si="1805"/>
        <v>6.5752263893190804E-2</v>
      </c>
      <c r="Y1467" s="13">
        <f t="shared" si="1806"/>
        <v>2.3532552602195472E-2</v>
      </c>
      <c r="Z1467" s="13">
        <f t="shared" si="1807"/>
        <v>3.7076822353691156E-3</v>
      </c>
      <c r="AA1467" s="13">
        <f t="shared" si="1808"/>
        <v>7.736849041177306E-3</v>
      </c>
      <c r="AB1467" s="13">
        <f t="shared" si="1809"/>
        <v>8.0722712042240342E-3</v>
      </c>
      <c r="AC1467" s="13">
        <f t="shared" si="1810"/>
        <v>5.2416264160480607E-4</v>
      </c>
      <c r="AD1467" s="13">
        <f t="shared" si="1811"/>
        <v>4.7920794830650489E-2</v>
      </c>
      <c r="AE1467" s="13">
        <f t="shared" si="1812"/>
        <v>3.4301438713141612E-2</v>
      </c>
      <c r="AF1467" s="13">
        <f t="shared" si="1813"/>
        <v>1.227638963365916E-2</v>
      </c>
      <c r="AG1467" s="13">
        <f t="shared" si="1814"/>
        <v>2.929123832536195E-3</v>
      </c>
      <c r="AH1467" s="13">
        <f t="shared" si="1815"/>
        <v>6.6348458646064198E-4</v>
      </c>
      <c r="AI1467" s="13">
        <f t="shared" si="1816"/>
        <v>1.3844983902950084E-3</v>
      </c>
      <c r="AJ1467" s="13">
        <f t="shared" si="1817"/>
        <v>1.444521720508105E-3</v>
      </c>
      <c r="AK1467" s="13">
        <f t="shared" si="1818"/>
        <v>1.0047648619632673E-3</v>
      </c>
      <c r="AL1467" s="13">
        <f t="shared" si="1819"/>
        <v>3.1316700298935408E-5</v>
      </c>
      <c r="AM1467" s="13">
        <f t="shared" si="1820"/>
        <v>1.9999338238923411E-2</v>
      </c>
      <c r="AN1467" s="13">
        <f t="shared" si="1821"/>
        <v>1.4315415203986694E-2</v>
      </c>
      <c r="AO1467" s="13">
        <f t="shared" si="1822"/>
        <v>5.1234473364645964E-3</v>
      </c>
      <c r="AP1467" s="13">
        <f t="shared" si="1823"/>
        <v>1.2224450466150132E-3</v>
      </c>
      <c r="AQ1467" s="13">
        <f t="shared" si="1824"/>
        <v>2.1875484325141375E-4</v>
      </c>
      <c r="AR1467" s="13">
        <f t="shared" si="1825"/>
        <v>9.4983716192609309E-5</v>
      </c>
      <c r="AS1467" s="13">
        <f t="shared" si="1826"/>
        <v>1.9820325122308841E-4</v>
      </c>
      <c r="AT1467" s="13">
        <f t="shared" si="1827"/>
        <v>2.0679612448380616E-4</v>
      </c>
      <c r="AU1467" s="13">
        <f t="shared" si="1828"/>
        <v>1.4384102123325899E-4</v>
      </c>
      <c r="AV1467" s="13">
        <f t="shared" si="1829"/>
        <v>7.503854136920883E-5</v>
      </c>
      <c r="AW1467" s="13">
        <f t="shared" si="1830"/>
        <v>1.2993418769403841E-6</v>
      </c>
      <c r="AX1467" s="13">
        <f t="shared" si="1831"/>
        <v>6.955462157370796E-3</v>
      </c>
      <c r="AY1467" s="13">
        <f t="shared" si="1832"/>
        <v>4.9786811707895774E-3</v>
      </c>
      <c r="AZ1467" s="13">
        <f t="shared" si="1833"/>
        <v>1.781856161355668E-3</v>
      </c>
      <c r="BA1467" s="13">
        <f t="shared" si="1834"/>
        <v>4.2514758036582974E-4</v>
      </c>
      <c r="BB1467" s="13">
        <f t="shared" si="1835"/>
        <v>7.6079569023714609E-5</v>
      </c>
      <c r="BC1467" s="13">
        <f t="shared" si="1836"/>
        <v>1.0891466568580499E-5</v>
      </c>
      <c r="BD1467" s="13">
        <f t="shared" si="1837"/>
        <v>1.1331469393892908E-5</v>
      </c>
      <c r="BE1467" s="13">
        <f t="shared" si="1838"/>
        <v>2.3645464349385496E-5</v>
      </c>
      <c r="BF1467" s="13">
        <f t="shared" si="1839"/>
        <v>2.4670586173024991E-5</v>
      </c>
      <c r="BG1467" s="13">
        <f t="shared" si="1840"/>
        <v>1.7160100646996994E-5</v>
      </c>
      <c r="BH1467" s="13">
        <f t="shared" si="1841"/>
        <v>8.9520285052156999E-6</v>
      </c>
      <c r="BI1467" s="13">
        <f t="shared" si="1842"/>
        <v>3.7360533487182664E-6</v>
      </c>
      <c r="BJ1467" s="14">
        <f t="shared" si="1843"/>
        <v>0.68684835758104379</v>
      </c>
      <c r="BK1467" s="14">
        <f t="shared" si="1844"/>
        <v>0.19624135646372778</v>
      </c>
      <c r="BL1467" s="14">
        <f t="shared" si="1845"/>
        <v>0.1124991946354378</v>
      </c>
      <c r="BM1467" s="14">
        <f t="shared" si="1846"/>
        <v>0.52546176027594294</v>
      </c>
      <c r="BN1467" s="14">
        <f t="shared" si="1847"/>
        <v>0.46885744881072328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1.7115384615384599</v>
      </c>
      <c r="F1468" s="10">
        <f>VLOOKUP(B1468,home!$B$2:$E$405,3,FALSE)</f>
        <v>1.91</v>
      </c>
      <c r="G1468" s="10">
        <f>VLOOKUP(C1468,away!$B$2:$E$405,4,FALSE)</f>
        <v>0.8</v>
      </c>
      <c r="H1468" s="10">
        <f>VLOOKUP(A1468,away!$A$2:$E$405,3,FALSE)</f>
        <v>1.4722222222222201</v>
      </c>
      <c r="I1468" s="10">
        <f>VLOOKUP(C1468,away!$B$2:$E$405,3,FALSE)</f>
        <v>1.1200000000000001</v>
      </c>
      <c r="J1468" s="10">
        <f>VLOOKUP(B1468,home!$B$2:$E$405,4,FALSE)</f>
        <v>1.02</v>
      </c>
      <c r="K1468" s="12">
        <f t="shared" si="1792"/>
        <v>2.6152307692307666</v>
      </c>
      <c r="L1468" s="12">
        <f t="shared" si="1793"/>
        <v>1.6818666666666644</v>
      </c>
      <c r="M1468" s="13">
        <f t="shared" si="1794"/>
        <v>1.3607999836583508E-2</v>
      </c>
      <c r="N1468" s="13">
        <f t="shared" si="1795"/>
        <v>3.558805988032044E-2</v>
      </c>
      <c r="O1468" s="13">
        <f t="shared" si="1796"/>
        <v>2.2886841325155213E-2</v>
      </c>
      <c r="P1468" s="13">
        <f t="shared" si="1797"/>
        <v>5.9854371644048172E-2</v>
      </c>
      <c r="Q1468" s="13">
        <f t="shared" si="1798"/>
        <v>4.6535494608120502E-2</v>
      </c>
      <c r="R1468" s="13">
        <f t="shared" si="1799"/>
        <v>1.9246307765033836E-2</v>
      </c>
      <c r="S1468" s="13">
        <f t="shared" si="1800"/>
        <v>6.581690637724337E-2</v>
      </c>
      <c r="T1468" s="13">
        <f t="shared" si="1801"/>
        <v>7.8266497198244148E-2</v>
      </c>
      <c r="U1468" s="13">
        <f t="shared" si="1802"/>
        <v>5.0333536261201524E-2</v>
      </c>
      <c r="V1468" s="13">
        <f t="shared" si="1803"/>
        <v>3.2165961379524197E-2</v>
      </c>
      <c r="W1468" s="13">
        <f t="shared" si="1804"/>
        <v>4.0567019120176392E-2</v>
      </c>
      <c r="X1468" s="13">
        <f t="shared" si="1805"/>
        <v>6.822831722425389E-2</v>
      </c>
      <c r="Y1468" s="13">
        <f t="shared" si="1806"/>
        <v>5.7375466231115849E-2</v>
      </c>
      <c r="Z1468" s="13">
        <f t="shared" si="1807"/>
        <v>1.0789907828806067E-2</v>
      </c>
      <c r="AA1468" s="13">
        <f t="shared" si="1808"/>
        <v>2.8218098951057567E-2</v>
      </c>
      <c r="AB1468" s="13">
        <f t="shared" si="1809"/>
        <v>3.6898420313002084E-2</v>
      </c>
      <c r="AC1468" s="13">
        <f t="shared" si="1810"/>
        <v>8.8425624164942974E-3</v>
      </c>
      <c r="AD1468" s="13">
        <f t="shared" si="1811"/>
        <v>2.6523029154764538E-2</v>
      </c>
      <c r="AE1468" s="13">
        <f t="shared" si="1812"/>
        <v>4.4608198634426582E-2</v>
      </c>
      <c r="AF1468" s="13">
        <f t="shared" si="1813"/>
        <v>3.7512521171643755E-2</v>
      </c>
      <c r="AG1468" s="13">
        <f t="shared" si="1814"/>
        <v>2.1030352980405054E-2</v>
      </c>
      <c r="AH1468" s="13">
        <f t="shared" si="1815"/>
        <v>4.5367965784186507E-3</v>
      </c>
      <c r="AI1468" s="13">
        <f t="shared" si="1816"/>
        <v>1.186477000562132E-2</v>
      </c>
      <c r="AJ1468" s="13">
        <f t="shared" si="1817"/>
        <v>1.5514555794273585E-2</v>
      </c>
      <c r="AK1468" s="13">
        <f t="shared" si="1818"/>
        <v>1.3524714561377252E-2</v>
      </c>
      <c r="AL1468" s="13">
        <f t="shared" si="1819"/>
        <v>1.5557496282140536E-3</v>
      </c>
      <c r="AM1468" s="13">
        <f t="shared" si="1820"/>
        <v>1.3872768387748979E-2</v>
      </c>
      <c r="AN1468" s="13">
        <f t="shared" si="1821"/>
        <v>2.3332146725742048E-2</v>
      </c>
      <c r="AO1468" s="13">
        <f t="shared" si="1822"/>
        <v>1.9620779919900657E-2</v>
      </c>
      <c r="AP1468" s="13">
        <f t="shared" si="1823"/>
        <v>1.0999845240427849E-2</v>
      </c>
      <c r="AQ1468" s="13">
        <f t="shared" si="1824"/>
        <v>4.6250682620918885E-3</v>
      </c>
      <c r="AR1468" s="13">
        <f t="shared" si="1825"/>
        <v>1.5260573877379411E-3</v>
      </c>
      <c r="AS1468" s="13">
        <f t="shared" si="1826"/>
        <v>3.9909922360241903E-3</v>
      </c>
      <c r="AT1468" s="13">
        <f t="shared" si="1827"/>
        <v>5.2186828477057802E-3</v>
      </c>
      <c r="AU1468" s="13">
        <f t="shared" si="1828"/>
        <v>4.5493533193923319E-3</v>
      </c>
      <c r="AV1468" s="13">
        <f t="shared" si="1829"/>
        <v>2.9744021952442384E-3</v>
      </c>
      <c r="AW1468" s="13">
        <f t="shared" si="1830"/>
        <v>1.900810339311419E-4</v>
      </c>
      <c r="AX1468" s="13">
        <f t="shared" si="1831"/>
        <v>6.0467484570088373E-3</v>
      </c>
      <c r="AY1468" s="13">
        <f t="shared" si="1832"/>
        <v>1.0169824671561247E-2</v>
      </c>
      <c r="AZ1468" s="13">
        <f t="shared" si="1833"/>
        <v>8.5521445604715626E-3</v>
      </c>
      <c r="BA1468" s="13">
        <f t="shared" si="1834"/>
        <v>4.7945222882572512E-3</v>
      </c>
      <c r="BB1468" s="13">
        <f t="shared" si="1835"/>
        <v>2.0159368048025626E-3</v>
      </c>
      <c r="BC1468" s="13">
        <f t="shared" si="1836"/>
        <v>6.7810738282078641E-4</v>
      </c>
      <c r="BD1468" s="13">
        <f t="shared" si="1837"/>
        <v>4.2777084197614121E-4</v>
      </c>
      <c r="BE1468" s="13">
        <f t="shared" si="1838"/>
        <v>1.1187194681157567E-3</v>
      </c>
      <c r="BF1468" s="13">
        <f t="shared" si="1839"/>
        <v>1.4628547875769023E-3</v>
      </c>
      <c r="BG1468" s="13">
        <f t="shared" si="1840"/>
        <v>1.275234283795884E-3</v>
      </c>
      <c r="BH1468" s="13">
        <f t="shared" si="1841"/>
        <v>8.3375798424023908E-4</v>
      </c>
      <c r="BI1468" s="13">
        <f t="shared" si="1842"/>
        <v>4.3609390689537865E-4</v>
      </c>
      <c r="BJ1468" s="14">
        <f t="shared" si="1843"/>
        <v>0.56094284890430479</v>
      </c>
      <c r="BK1468" s="14">
        <f t="shared" si="1844"/>
        <v>0.19201337595366885</v>
      </c>
      <c r="BL1468" s="14">
        <f t="shared" si="1845"/>
        <v>0.2268379608138458</v>
      </c>
      <c r="BM1468" s="14">
        <f t="shared" si="1846"/>
        <v>0.7828852748037336</v>
      </c>
      <c r="BN1468" s="14">
        <f t="shared" si="1847"/>
        <v>0.19771907505926167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1.7115384615384599</v>
      </c>
      <c r="F1469" s="10">
        <f>VLOOKUP(B1469,home!$B$2:$E$405,3,FALSE)</f>
        <v>0.64</v>
      </c>
      <c r="G1469" s="10">
        <f>VLOOKUP(C1469,away!$B$2:$E$405,4,FALSE)</f>
        <v>0.48</v>
      </c>
      <c r="H1469" s="10">
        <f>VLOOKUP(A1469,away!$A$2:$E$405,3,FALSE)</f>
        <v>1.4722222222222201</v>
      </c>
      <c r="I1469" s="10">
        <f>VLOOKUP(C1469,away!$B$2:$E$405,3,FALSE)</f>
        <v>0.64</v>
      </c>
      <c r="J1469" s="10">
        <f>VLOOKUP(B1469,home!$B$2:$E$405,4,FALSE)</f>
        <v>1.02</v>
      </c>
      <c r="K1469" s="12">
        <f t="shared" si="1792"/>
        <v>0.52578461538461485</v>
      </c>
      <c r="L1469" s="12">
        <f t="shared" si="1793"/>
        <v>0.96106666666666529</v>
      </c>
      <c r="M1469" s="13">
        <f t="shared" si="1794"/>
        <v>0.22608340885872744</v>
      </c>
      <c r="N1469" s="13">
        <f t="shared" si="1795"/>
        <v>0.11887117817162861</v>
      </c>
      <c r="O1469" s="13">
        <f t="shared" si="1796"/>
        <v>0.217281228140494</v>
      </c>
      <c r="P1469" s="13">
        <f t="shared" si="1797"/>
        <v>0.11424312696814637</v>
      </c>
      <c r="Q1469" s="13">
        <f t="shared" si="1798"/>
        <v>3.1250318347642886E-2</v>
      </c>
      <c r="R1469" s="13">
        <f t="shared" si="1799"/>
        <v>0.10441087282911188</v>
      </c>
      <c r="S1469" s="13">
        <f t="shared" si="1800"/>
        <v>1.4432164798540667E-2</v>
      </c>
      <c r="T1469" s="13">
        <f t="shared" si="1801"/>
        <v>3.0033639286641278E-2</v>
      </c>
      <c r="U1469" s="13">
        <f t="shared" si="1802"/>
        <v>5.4897630612426508E-2</v>
      </c>
      <c r="V1469" s="13">
        <f t="shared" si="1803"/>
        <v>8.1030843332847806E-4</v>
      </c>
      <c r="W1469" s="13">
        <f t="shared" si="1804"/>
        <v>5.4769788710207299E-3</v>
      </c>
      <c r="X1469" s="13">
        <f t="shared" si="1805"/>
        <v>5.2637418269756474E-3</v>
      </c>
      <c r="Y1469" s="13">
        <f t="shared" si="1806"/>
        <v>2.5294034059226938E-3</v>
      </c>
      <c r="Z1469" s="13">
        <f t="shared" si="1807"/>
        <v>3.344860317121056E-2</v>
      </c>
      <c r="AA1469" s="13">
        <f t="shared" si="1808"/>
        <v>1.7586760953527548E-2</v>
      </c>
      <c r="AB1469" s="13">
        <f t="shared" si="1809"/>
        <v>4.6234241719058222E-3</v>
      </c>
      <c r="AC1469" s="13">
        <f t="shared" si="1810"/>
        <v>2.5591265658162074E-5</v>
      </c>
      <c r="AD1469" s="13">
        <f t="shared" si="1811"/>
        <v>7.1992780729232401E-4</v>
      </c>
      <c r="AE1469" s="13">
        <f t="shared" si="1812"/>
        <v>6.9189861799507507E-4</v>
      </c>
      <c r="AF1469" s="13">
        <f t="shared" si="1813"/>
        <v>3.3248034923389957E-4</v>
      </c>
      <c r="AG1469" s="13">
        <f t="shared" si="1814"/>
        <v>1.0651192699013089E-4</v>
      </c>
      <c r="AH1469" s="13">
        <f t="shared" si="1815"/>
        <v>8.0365843886028437E-3</v>
      </c>
      <c r="AI1469" s="13">
        <f t="shared" si="1816"/>
        <v>4.2255124317675452E-3</v>
      </c>
      <c r="AJ1469" s="13">
        <f t="shared" si="1817"/>
        <v>1.1108547143699036E-3</v>
      </c>
      <c r="AK1469" s="13">
        <f t="shared" si="1818"/>
        <v>1.9469010624772201E-4</v>
      </c>
      <c r="AL1469" s="13">
        <f t="shared" si="1819"/>
        <v>5.1726506188481274E-7</v>
      </c>
      <c r="AM1469" s="13">
        <f t="shared" si="1820"/>
        <v>7.5705393052376759E-5</v>
      </c>
      <c r="AN1469" s="13">
        <f t="shared" si="1821"/>
        <v>7.2757929749537445E-5</v>
      </c>
      <c r="AO1469" s="13">
        <f t="shared" si="1822"/>
        <v>3.4962610508977677E-5</v>
      </c>
      <c r="AP1469" s="13">
        <f t="shared" si="1823"/>
        <v>1.1200466513276034E-5</v>
      </c>
      <c r="AQ1469" s="13">
        <f t="shared" si="1824"/>
        <v>2.691098754256451E-6</v>
      </c>
      <c r="AR1469" s="13">
        <f t="shared" si="1825"/>
        <v>1.5447386739479796E-3</v>
      </c>
      <c r="AS1469" s="13">
        <f t="shared" si="1826"/>
        <v>8.1219982955147828E-4</v>
      </c>
      <c r="AT1469" s="13">
        <f t="shared" si="1827"/>
        <v>2.1352108749808686E-4</v>
      </c>
      <c r="AU1469" s="13">
        <f t="shared" si="1828"/>
        <v>3.7422034288895435E-5</v>
      </c>
      <c r="AV1469" s="13">
        <f t="shared" si="1829"/>
        <v>4.918982476374188E-6</v>
      </c>
      <c r="AW1469" s="13">
        <f t="shared" si="1830"/>
        <v>7.2605920137813066E-9</v>
      </c>
      <c r="AX1469" s="13">
        <f t="shared" si="1831"/>
        <v>6.6341218280974966E-6</v>
      </c>
      <c r="AY1469" s="13">
        <f t="shared" si="1832"/>
        <v>6.375833351590224E-6</v>
      </c>
      <c r="AZ1469" s="13">
        <f t="shared" si="1833"/>
        <v>3.0638004532174842E-6</v>
      </c>
      <c r="BA1469" s="13">
        <f t="shared" si="1834"/>
        <v>9.8150549630184895E-7</v>
      </c>
      <c r="BB1469" s="13">
        <f t="shared" si="1835"/>
        <v>2.3582305391145718E-7</v>
      </c>
      <c r="BC1469" s="13">
        <f t="shared" si="1836"/>
        <v>4.5328335269167508E-8</v>
      </c>
      <c r="BD1469" s="13">
        <f t="shared" si="1837"/>
        <v>2.4743280804037816E-4</v>
      </c>
      <c r="BE1469" s="13">
        <f t="shared" si="1838"/>
        <v>1.3009636380904543E-4</v>
      </c>
      <c r="BF1469" s="13">
        <f t="shared" si="1839"/>
        <v>3.4201333304137938E-5</v>
      </c>
      <c r="BG1469" s="13">
        <f t="shared" si="1840"/>
        <v>5.9941782923190618E-6</v>
      </c>
      <c r="BH1469" s="13">
        <f t="shared" si="1841"/>
        <v>7.8791168199344622E-7</v>
      </c>
      <c r="BI1469" s="13">
        <f t="shared" si="1842"/>
        <v>8.2854368134793852E-8</v>
      </c>
      <c r="BJ1469" s="14">
        <f t="shared" si="1843"/>
        <v>0.19549073252244006</v>
      </c>
      <c r="BK1469" s="14">
        <f t="shared" si="1844"/>
        <v>0.35560149342281455</v>
      </c>
      <c r="BL1469" s="14">
        <f t="shared" si="1845"/>
        <v>0.41539895440571278</v>
      </c>
      <c r="BM1469" s="14">
        <f t="shared" si="1846"/>
        <v>0.18779328163366701</v>
      </c>
      <c r="BN1469" s="14">
        <f t="shared" si="1847"/>
        <v>0.81214013331575108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1.7115384615384599</v>
      </c>
      <c r="F1470" s="10">
        <f>VLOOKUP(B1470,home!$B$2:$E$405,3,FALSE)</f>
        <v>0.96</v>
      </c>
      <c r="G1470" s="10">
        <f>VLOOKUP(C1470,away!$B$2:$E$405,4,FALSE)</f>
        <v>1.91</v>
      </c>
      <c r="H1470" s="10">
        <f>VLOOKUP(A1470,away!$A$2:$E$405,3,FALSE)</f>
        <v>1.4722222222222201</v>
      </c>
      <c r="I1470" s="10">
        <f>VLOOKUP(C1470,away!$B$2:$E$405,3,FALSE)</f>
        <v>0.64</v>
      </c>
      <c r="J1470" s="10">
        <f>VLOOKUP(B1470,home!$B$2:$E$405,4,FALSE)</f>
        <v>0.68</v>
      </c>
      <c r="K1470" s="12">
        <f t="shared" si="1792"/>
        <v>3.1382769230769201</v>
      </c>
      <c r="L1470" s="12">
        <f t="shared" si="1793"/>
        <v>0.64071111111111023</v>
      </c>
      <c r="M1470" s="13">
        <f t="shared" si="1794"/>
        <v>2.2845798898566902E-2</v>
      </c>
      <c r="N1470" s="13">
        <f t="shared" si="1795"/>
        <v>7.1696443472628629E-2</v>
      </c>
      <c r="O1470" s="13">
        <f t="shared" si="1796"/>
        <v>1.4637557196521779E-2</v>
      </c>
      <c r="P1470" s="13">
        <f t="shared" si="1797"/>
        <v>4.59367079600628E-2</v>
      </c>
      <c r="Q1470" s="13">
        <f t="shared" si="1798"/>
        <v>0.11250164700841966</v>
      </c>
      <c r="R1470" s="13">
        <f t="shared" si="1799"/>
        <v>4.6892227676679473E-3</v>
      </c>
      <c r="S1470" s="13">
        <f t="shared" si="1800"/>
        <v>2.3091566501756988E-2</v>
      </c>
      <c r="T1470" s="13">
        <f t="shared" si="1801"/>
        <v>7.2081055256594487E-2</v>
      </c>
      <c r="U1470" s="13">
        <f t="shared" si="1802"/>
        <v>1.4716079598939205E-2</v>
      </c>
      <c r="V1470" s="13">
        <f t="shared" si="1803"/>
        <v>5.1589866645660497E-3</v>
      </c>
      <c r="W1470" s="13">
        <f t="shared" si="1804"/>
        <v>0.11768710753822301</v>
      </c>
      <c r="X1470" s="13">
        <f t="shared" si="1805"/>
        <v>7.5403437434267584E-2</v>
      </c>
      <c r="Y1470" s="13">
        <f t="shared" si="1806"/>
        <v>2.4155910090053329E-2</v>
      </c>
      <c r="Z1470" s="13">
        <f t="shared" si="1807"/>
        <v>1.0014790432400155E-3</v>
      </c>
      <c r="AA1470" s="13">
        <f t="shared" si="1808"/>
        <v>3.1429185703452938E-3</v>
      </c>
      <c r="AB1470" s="13">
        <f t="shared" si="1809"/>
        <v>4.9316744102122717E-3</v>
      </c>
      <c r="AC1470" s="13">
        <f t="shared" si="1810"/>
        <v>6.4833272200347258E-4</v>
      </c>
      <c r="AD1470" s="13">
        <f t="shared" si="1811"/>
        <v>9.2333683432719291E-2</v>
      </c>
      <c r="AE1470" s="13">
        <f t="shared" si="1812"/>
        <v>5.9159216905159101E-2</v>
      </c>
      <c r="AF1470" s="13">
        <f t="shared" si="1813"/>
        <v>1.8951983797883827E-2</v>
      </c>
      <c r="AG1470" s="13">
        <f t="shared" si="1814"/>
        <v>4.0475821989673028E-3</v>
      </c>
      <c r="AH1470" s="13">
        <f t="shared" si="1815"/>
        <v>1.6041468763720044E-4</v>
      </c>
      <c r="AI1470" s="13">
        <f t="shared" si="1816"/>
        <v>5.0342571233441861E-4</v>
      </c>
      <c r="AJ1470" s="13">
        <f t="shared" si="1817"/>
        <v>7.8994464775133315E-4</v>
      </c>
      <c r="AK1470" s="13">
        <f t="shared" si="1818"/>
        <v>8.2635501951537833E-4</v>
      </c>
      <c r="AL1470" s="13">
        <f t="shared" si="1819"/>
        <v>5.2144853491631354E-5</v>
      </c>
      <c r="AM1470" s="13">
        <f t="shared" si="1820"/>
        <v>5.795373358791852E-2</v>
      </c>
      <c r="AN1470" s="13">
        <f t="shared" si="1821"/>
        <v>3.7131601040152548E-2</v>
      </c>
      <c r="AO1470" s="13">
        <f t="shared" si="1822"/>
        <v>1.1895314679885296E-2</v>
      </c>
      <c r="AP1470" s="13">
        <f t="shared" si="1823"/>
        <v>2.5404867618552033E-3</v>
      </c>
      <c r="AQ1470" s="13">
        <f t="shared" si="1824"/>
        <v>4.0692952398782833E-4</v>
      </c>
      <c r="AR1470" s="13">
        <f t="shared" si="1825"/>
        <v>2.0555894550914482E-5</v>
      </c>
      <c r="AS1470" s="13">
        <f t="shared" si="1826"/>
        <v>6.4510089502337525E-5</v>
      </c>
      <c r="AT1470" s="13">
        <f t="shared" si="1827"/>
        <v>1.012252625954063E-4</v>
      </c>
      <c r="AU1470" s="13">
        <f t="shared" si="1828"/>
        <v>1.058909685451883E-4</v>
      </c>
      <c r="AV1470" s="13">
        <f t="shared" si="1829"/>
        <v>8.3078795736907132E-5</v>
      </c>
      <c r="AW1470" s="13">
        <f t="shared" si="1830"/>
        <v>2.9124767668816197E-6</v>
      </c>
      <c r="AX1470" s="13">
        <f t="shared" si="1831"/>
        <v>3.0312477454185405E-2</v>
      </c>
      <c r="AY1470" s="13">
        <f t="shared" si="1832"/>
        <v>1.9421541110201612E-2</v>
      </c>
      <c r="AZ1470" s="13">
        <f t="shared" si="1833"/>
        <v>6.2217985921036887E-3</v>
      </c>
      <c r="BA1470" s="13">
        <f t="shared" si="1834"/>
        <v>1.3287918296854321E-3</v>
      </c>
      <c r="BB1470" s="13">
        <f t="shared" si="1835"/>
        <v>2.1284292240827951E-4</v>
      </c>
      <c r="BC1470" s="13">
        <f t="shared" si="1836"/>
        <v>2.727416506166893E-5</v>
      </c>
      <c r="BD1470" s="13">
        <f t="shared" si="1837"/>
        <v>2.1950650062665387E-6</v>
      </c>
      <c r="BE1470" s="13">
        <f t="shared" si="1838"/>
        <v>6.888721853819973E-6</v>
      </c>
      <c r="BF1470" s="13">
        <f t="shared" si="1839"/>
        <v>1.0809358411669443E-5</v>
      </c>
      <c r="BG1470" s="13">
        <f t="shared" si="1840"/>
        <v>1.1307586685536533E-5</v>
      </c>
      <c r="BH1470" s="13">
        <f t="shared" si="1841"/>
        <v>8.871584587727786E-6</v>
      </c>
      <c r="BI1470" s="13">
        <f t="shared" si="1842"/>
        <v>5.5682978365581955E-6</v>
      </c>
      <c r="BJ1470" s="14">
        <f t="shared" si="1843"/>
        <v>0.81547085880236181</v>
      </c>
      <c r="BK1470" s="14">
        <f t="shared" si="1844"/>
        <v>0.11715507871064945</v>
      </c>
      <c r="BL1470" s="14">
        <f t="shared" si="1845"/>
        <v>4.4818494236237162E-2</v>
      </c>
      <c r="BM1470" s="14">
        <f t="shared" si="1846"/>
        <v>0.68671990485518608</v>
      </c>
      <c r="BN1470" s="14">
        <f t="shared" si="1847"/>
        <v>0.27230737730386767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1.7115384615384599</v>
      </c>
      <c r="F1471" s="10">
        <f>VLOOKUP(B1471,home!$B$2:$E$405,3,FALSE)</f>
        <v>1.43</v>
      </c>
      <c r="G1471" s="10">
        <f>VLOOKUP(C1471,away!$B$2:$E$405,4,FALSE)</f>
        <v>1.27</v>
      </c>
      <c r="H1471" s="10">
        <f>VLOOKUP(A1471,away!$A$2:$E$405,3,FALSE)</f>
        <v>1.4722222222222201</v>
      </c>
      <c r="I1471" s="10">
        <f>VLOOKUP(C1471,away!$B$2:$E$405,3,FALSE)</f>
        <v>0.48</v>
      </c>
      <c r="J1471" s="10">
        <f>VLOOKUP(B1471,home!$B$2:$E$405,4,FALSE)</f>
        <v>0.85</v>
      </c>
      <c r="K1471" s="12">
        <f t="shared" si="1792"/>
        <v>3.1083249999999971</v>
      </c>
      <c r="L1471" s="12">
        <f t="shared" si="1793"/>
        <v>0.60066666666666579</v>
      </c>
      <c r="M1471" s="13">
        <f t="shared" si="1794"/>
        <v>2.4502217222059409E-2</v>
      </c>
      <c r="N1471" s="13">
        <f t="shared" si="1795"/>
        <v>7.6160854346757734E-2</v>
      </c>
      <c r="O1471" s="13">
        <f t="shared" si="1796"/>
        <v>1.4717665144716995E-2</v>
      </c>
      <c r="P1471" s="13">
        <f t="shared" si="1797"/>
        <v>4.574728651095241E-2</v>
      </c>
      <c r="Q1471" s="13">
        <f t="shared" si="1798"/>
        <v>0.11836634379369278</v>
      </c>
      <c r="R1471" s="13">
        <f t="shared" si="1799"/>
        <v>4.4202054317966635E-3</v>
      </c>
      <c r="S1471" s="13">
        <f t="shared" si="1800"/>
        <v>2.1353314724014062E-2</v>
      </c>
      <c r="T1471" s="13">
        <f t="shared" si="1801"/>
        <v>7.109871717207801E-2</v>
      </c>
      <c r="U1471" s="13">
        <f t="shared" si="1802"/>
        <v>1.3739435048789352E-2</v>
      </c>
      <c r="V1471" s="13">
        <f t="shared" si="1803"/>
        <v>4.4297859875969117E-3</v>
      </c>
      <c r="W1471" s="13">
        <f t="shared" si="1804"/>
        <v>0.12264035519084325</v>
      </c>
      <c r="X1471" s="13">
        <f t="shared" si="1805"/>
        <v>7.3665973351299735E-2</v>
      </c>
      <c r="Y1471" s="13">
        <f t="shared" si="1806"/>
        <v>2.2124347329840317E-2</v>
      </c>
      <c r="Z1471" s="13">
        <f t="shared" si="1807"/>
        <v>8.850233542330643E-4</v>
      </c>
      <c r="AA1471" s="13">
        <f t="shared" si="1808"/>
        <v>2.7509402175464872E-3</v>
      </c>
      <c r="AB1471" s="13">
        <f t="shared" si="1809"/>
        <v>4.2754081258525884E-3</v>
      </c>
      <c r="AC1471" s="13">
        <f t="shared" si="1810"/>
        <v>5.1691926214322164E-4</v>
      </c>
      <c r="AD1471" s="13">
        <f t="shared" si="1811"/>
        <v>9.5301520512144369E-2</v>
      </c>
      <c r="AE1471" s="13">
        <f t="shared" si="1812"/>
        <v>5.7244446654294637E-2</v>
      </c>
      <c r="AF1471" s="13">
        <f t="shared" si="1813"/>
        <v>1.7192415478506459E-2</v>
      </c>
      <c r="AG1471" s="13">
        <f t="shared" si="1814"/>
        <v>3.4423036324742898E-3</v>
      </c>
      <c r="AH1471" s="13">
        <f t="shared" si="1815"/>
        <v>1.3290100702733159E-4</v>
      </c>
      <c r="AI1471" s="13">
        <f t="shared" si="1816"/>
        <v>4.1309952266823009E-4</v>
      </c>
      <c r="AJ1471" s="13">
        <f t="shared" si="1817"/>
        <v>6.4202378689886261E-4</v>
      </c>
      <c r="AK1471" s="13">
        <f t="shared" si="1818"/>
        <v>6.6520619580413517E-4</v>
      </c>
      <c r="AL1471" s="13">
        <f t="shared" si="1819"/>
        <v>3.8604920320445183E-5</v>
      </c>
      <c r="AM1471" s="13">
        <f t="shared" si="1820"/>
        <v>5.924561974918216E-2</v>
      </c>
      <c r="AN1471" s="13">
        <f t="shared" si="1821"/>
        <v>3.5586868929342028E-2</v>
      </c>
      <c r="AO1471" s="13">
        <f t="shared" si="1822"/>
        <v>1.0687922968445706E-2</v>
      </c>
      <c r="AP1471" s="13">
        <f t="shared" si="1823"/>
        <v>2.1399596876821268E-3</v>
      </c>
      <c r="AQ1471" s="13">
        <f t="shared" si="1824"/>
        <v>3.2135061310026547E-4</v>
      </c>
      <c r="AR1471" s="13">
        <f t="shared" si="1825"/>
        <v>1.5965840977550084E-5</v>
      </c>
      <c r="AS1471" s="13">
        <f t="shared" si="1826"/>
        <v>4.9627022656543319E-5</v>
      </c>
      <c r="AT1471" s="13">
        <f t="shared" si="1827"/>
        <v>7.7128457599449934E-5</v>
      </c>
      <c r="AU1471" s="13">
        <f t="shared" si="1828"/>
        <v>7.9913437655936671E-5</v>
      </c>
      <c r="AV1471" s="13">
        <f t="shared" si="1829"/>
        <v>6.2099234025472276E-5</v>
      </c>
      <c r="AW1471" s="13">
        <f t="shared" si="1830"/>
        <v>2.0021661425647739E-6</v>
      </c>
      <c r="AX1471" s="13">
        <f t="shared" si="1831"/>
        <v>3.0692440167812751E-2</v>
      </c>
      <c r="AY1471" s="13">
        <f t="shared" si="1832"/>
        <v>1.8435925727466166E-2</v>
      </c>
      <c r="AZ1471" s="13">
        <f t="shared" si="1833"/>
        <v>5.5369230268156626E-3</v>
      </c>
      <c r="BA1471" s="13">
        <f t="shared" si="1834"/>
        <v>1.1086150327024237E-3</v>
      </c>
      <c r="BB1471" s="13">
        <f t="shared" si="1835"/>
        <v>1.6647702407748032E-4</v>
      </c>
      <c r="BC1471" s="13">
        <f t="shared" si="1836"/>
        <v>1.9999439825841281E-5</v>
      </c>
      <c r="BD1471" s="13">
        <f t="shared" si="1837"/>
        <v>1.5983580800858449E-6</v>
      </c>
      <c r="BE1471" s="13">
        <f t="shared" si="1838"/>
        <v>4.9682163792828289E-6</v>
      </c>
      <c r="BF1471" s="13">
        <f t="shared" si="1839"/>
        <v>7.7214155885671433E-6</v>
      </c>
      <c r="BG1471" s="13">
        <f t="shared" si="1840"/>
        <v>8.0002230364443139E-6</v>
      </c>
      <c r="BH1471" s="13">
        <f t="shared" si="1841"/>
        <v>6.2168233174389377E-6</v>
      </c>
      <c r="BI1471" s="13">
        <f t="shared" si="1842"/>
        <v>3.8647814676356724E-6</v>
      </c>
      <c r="BJ1471" s="14">
        <f t="shared" si="1843"/>
        <v>0.82117937982838429</v>
      </c>
      <c r="BK1471" s="14">
        <f t="shared" si="1844"/>
        <v>0.11502405435455264</v>
      </c>
      <c r="BL1471" s="14">
        <f t="shared" si="1845"/>
        <v>4.2073988291885057E-2</v>
      </c>
      <c r="BM1471" s="14">
        <f t="shared" si="1846"/>
        <v>0.67681394981775522</v>
      </c>
      <c r="BN1471" s="14">
        <f t="shared" si="1847"/>
        <v>0.28391457244997598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1.8444444444444399</v>
      </c>
      <c r="F1472" s="10">
        <f>VLOOKUP(B1472,home!$B$2:$E$405,3,FALSE)</f>
        <v>0.81</v>
      </c>
      <c r="G1472" s="10">
        <f>VLOOKUP(C1472,away!$B$2:$E$405,4,FALSE)</f>
        <v>1.36</v>
      </c>
      <c r="H1472" s="10">
        <f>VLOOKUP(A1472,away!$A$2:$E$405,3,FALSE)</f>
        <v>1.24444444444444</v>
      </c>
      <c r="I1472" s="10">
        <f>VLOOKUP(C1472,away!$B$2:$E$405,3,FALSE)</f>
        <v>0.27</v>
      </c>
      <c r="J1472" s="10">
        <f>VLOOKUP(B1472,home!$B$2:$E$405,4,FALSE)</f>
        <v>1.21</v>
      </c>
      <c r="K1472" s="12">
        <f t="shared" si="1792"/>
        <v>2.0318399999999954</v>
      </c>
      <c r="L1472" s="12">
        <f t="shared" si="1793"/>
        <v>0.40655999999999859</v>
      </c>
      <c r="M1472" s="13">
        <f t="shared" si="1794"/>
        <v>8.7300420449736474E-2</v>
      </c>
      <c r="N1472" s="13">
        <f t="shared" si="1795"/>
        <v>0.17738048628659214</v>
      </c>
      <c r="O1472" s="13">
        <f t="shared" si="1796"/>
        <v>3.5492858938044741E-2</v>
      </c>
      <c r="P1472" s="13">
        <f t="shared" si="1797"/>
        <v>7.211581050467665E-2</v>
      </c>
      <c r="Q1472" s="13">
        <f t="shared" si="1798"/>
        <v>0.18020438362827432</v>
      </c>
      <c r="R1472" s="13">
        <f t="shared" si="1799"/>
        <v>7.214988364925708E-3</v>
      </c>
      <c r="S1472" s="13">
        <f t="shared" si="1800"/>
        <v>1.4893084414584085E-2</v>
      </c>
      <c r="T1472" s="13">
        <f t="shared" si="1801"/>
        <v>7.3263894207910962E-2</v>
      </c>
      <c r="U1472" s="13">
        <f t="shared" si="1802"/>
        <v>1.4659701959390616E-2</v>
      </c>
      <c r="V1472" s="13">
        <f t="shared" si="1803"/>
        <v>1.3669615385321771E-3</v>
      </c>
      <c r="W1472" s="13">
        <f t="shared" si="1804"/>
        <v>0.12204882494375734</v>
      </c>
      <c r="X1472" s="13">
        <f t="shared" si="1805"/>
        <v>4.9620170269133811E-2</v>
      </c>
      <c r="Y1472" s="13">
        <f t="shared" si="1806"/>
        <v>1.0086788212309485E-2</v>
      </c>
      <c r="Z1472" s="13">
        <f t="shared" si="1807"/>
        <v>9.7777522321472899E-4</v>
      </c>
      <c r="AA1472" s="13">
        <f t="shared" si="1808"/>
        <v>1.9866828095366101E-3</v>
      </c>
      <c r="AB1472" s="13">
        <f t="shared" si="1809"/>
        <v>2.0183107998644288E-3</v>
      </c>
      <c r="AC1472" s="13">
        <f t="shared" si="1810"/>
        <v>7.0574931635585076E-5</v>
      </c>
      <c r="AD1472" s="13">
        <f t="shared" si="1811"/>
        <v>6.1995921118430872E-2</v>
      </c>
      <c r="AE1472" s="13">
        <f t="shared" si="1812"/>
        <v>2.5205061689909169E-2</v>
      </c>
      <c r="AF1472" s="13">
        <f t="shared" si="1813"/>
        <v>5.1236849403247173E-3</v>
      </c>
      <c r="AG1472" s="13">
        <f t="shared" si="1814"/>
        <v>6.9436178311280345E-4</v>
      </c>
      <c r="AH1472" s="13">
        <f t="shared" si="1815"/>
        <v>9.9381073687544662E-5</v>
      </c>
      <c r="AI1472" s="13">
        <f t="shared" si="1816"/>
        <v>2.0192644076130026E-4</v>
      </c>
      <c r="AJ1472" s="13">
        <f t="shared" si="1817"/>
        <v>2.0514110969821977E-4</v>
      </c>
      <c r="AK1472" s="13">
        <f t="shared" si="1818"/>
        <v>1.3893797077640994E-4</v>
      </c>
      <c r="AL1472" s="13">
        <f t="shared" si="1819"/>
        <v>2.3319788702015249E-6</v>
      </c>
      <c r="AM1472" s="13">
        <f t="shared" si="1820"/>
        <v>2.5193158473054443E-2</v>
      </c>
      <c r="AN1472" s="13">
        <f t="shared" si="1821"/>
        <v>1.0242530508804979E-2</v>
      </c>
      <c r="AO1472" s="13">
        <f t="shared" si="1822"/>
        <v>2.0821016018298688E-3</v>
      </c>
      <c r="AP1472" s="13">
        <f t="shared" si="1823"/>
        <v>2.8216640907998292E-4</v>
      </c>
      <c r="AQ1472" s="13">
        <f t="shared" si="1824"/>
        <v>2.8679393818889352E-5</v>
      </c>
      <c r="AR1472" s="13">
        <f t="shared" si="1825"/>
        <v>8.0808738636816122E-6</v>
      </c>
      <c r="AS1472" s="13">
        <f t="shared" si="1826"/>
        <v>1.6419042751182805E-5</v>
      </c>
      <c r="AT1472" s="13">
        <f t="shared" si="1827"/>
        <v>1.6680433911781603E-5</v>
      </c>
      <c r="AU1472" s="13">
        <f t="shared" si="1828"/>
        <v>1.1297324279771417E-5</v>
      </c>
      <c r="AV1472" s="13">
        <f t="shared" si="1829"/>
        <v>5.7385888411526795E-6</v>
      </c>
      <c r="AW1472" s="13">
        <f t="shared" si="1830"/>
        <v>5.3510161755237475E-8</v>
      </c>
      <c r="AX1472" s="13">
        <f t="shared" si="1831"/>
        <v>8.5314111853151374E-3</v>
      </c>
      <c r="AY1472" s="13">
        <f t="shared" si="1832"/>
        <v>3.4685305315017103E-3</v>
      </c>
      <c r="AZ1472" s="13">
        <f t="shared" si="1833"/>
        <v>7.050828864436651E-4</v>
      </c>
      <c r="BA1472" s="13">
        <f t="shared" si="1834"/>
        <v>9.5552832770845199E-5</v>
      </c>
      <c r="BB1472" s="13">
        <f t="shared" si="1835"/>
        <v>9.7119899228286684E-6</v>
      </c>
      <c r="BC1472" s="13">
        <f t="shared" si="1836"/>
        <v>7.897013246050427E-7</v>
      </c>
      <c r="BD1472" s="13">
        <f t="shared" si="1837"/>
        <v>5.4756001300306378E-7</v>
      </c>
      <c r="BE1472" s="13">
        <f t="shared" si="1838"/>
        <v>1.1125543368201423E-6</v>
      </c>
      <c r="BF1472" s="13">
        <f t="shared" si="1839"/>
        <v>1.1302662018623167E-6</v>
      </c>
      <c r="BG1472" s="13">
        <f t="shared" si="1840"/>
        <v>7.6550669319730801E-7</v>
      </c>
      <c r="BH1472" s="13">
        <f t="shared" si="1841"/>
        <v>3.8884677987650393E-7</v>
      </c>
      <c r="BI1472" s="13">
        <f t="shared" si="1842"/>
        <v>1.5801488824485469E-7</v>
      </c>
      <c r="BJ1472" s="14">
        <f t="shared" si="1843"/>
        <v>0.75626329259362246</v>
      </c>
      <c r="BK1472" s="14">
        <f t="shared" si="1844"/>
        <v>0.1792177143495369</v>
      </c>
      <c r="BL1472" s="14">
        <f t="shared" si="1845"/>
        <v>6.2080248479246147E-2</v>
      </c>
      <c r="BM1472" s="14">
        <f t="shared" si="1846"/>
        <v>0.4353616054520304</v>
      </c>
      <c r="BN1472" s="14">
        <f t="shared" si="1847"/>
        <v>0.55970894817225003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1.8444444444444399</v>
      </c>
      <c r="F1473" s="10">
        <f>VLOOKUP(B1473,home!$B$2:$E$405,3,FALSE)</f>
        <v>0.81</v>
      </c>
      <c r="G1473" s="10">
        <f>VLOOKUP(C1473,away!$B$2:$E$405,4,FALSE)</f>
        <v>0</v>
      </c>
      <c r="H1473" s="10">
        <f>VLOOKUP(A1473,away!$A$2:$E$405,3,FALSE)</f>
        <v>1.24444444444444</v>
      </c>
      <c r="I1473" s="10">
        <f>VLOOKUP(C1473,away!$B$2:$E$405,3,FALSE)</f>
        <v>0</v>
      </c>
      <c r="J1473" s="10">
        <f>VLOOKUP(B1473,home!$B$2:$E$405,4,FALSE)</f>
        <v>0.8</v>
      </c>
      <c r="K1473" s="12">
        <f t="shared" si="1792"/>
        <v>0</v>
      </c>
      <c r="L1473" s="12">
        <f t="shared" si="1793"/>
        <v>0</v>
      </c>
      <c r="M1473" s="13">
        <f t="shared" si="1794"/>
        <v>1</v>
      </c>
      <c r="N1473" s="13">
        <f t="shared" si="1795"/>
        <v>0</v>
      </c>
      <c r="O1473" s="13">
        <f t="shared" si="1796"/>
        <v>0</v>
      </c>
      <c r="P1473" s="13">
        <f t="shared" si="1797"/>
        <v>0</v>
      </c>
      <c r="Q1473" s="13">
        <f t="shared" si="1798"/>
        <v>0</v>
      </c>
      <c r="R1473" s="13">
        <f t="shared" si="1799"/>
        <v>0</v>
      </c>
      <c r="S1473" s="13">
        <f t="shared" si="1800"/>
        <v>0</v>
      </c>
      <c r="T1473" s="13">
        <f t="shared" si="1801"/>
        <v>0</v>
      </c>
      <c r="U1473" s="13">
        <f t="shared" si="1802"/>
        <v>0</v>
      </c>
      <c r="V1473" s="13">
        <f t="shared" si="1803"/>
        <v>0</v>
      </c>
      <c r="W1473" s="13">
        <f t="shared" si="1804"/>
        <v>0</v>
      </c>
      <c r="X1473" s="13">
        <f t="shared" si="1805"/>
        <v>0</v>
      </c>
      <c r="Y1473" s="13">
        <f t="shared" si="1806"/>
        <v>0</v>
      </c>
      <c r="Z1473" s="13">
        <f t="shared" si="1807"/>
        <v>0</v>
      </c>
      <c r="AA1473" s="13">
        <f t="shared" si="1808"/>
        <v>0</v>
      </c>
      <c r="AB1473" s="13">
        <f t="shared" si="1809"/>
        <v>0</v>
      </c>
      <c r="AC1473" s="13">
        <f t="shared" si="1810"/>
        <v>0</v>
      </c>
      <c r="AD1473" s="13">
        <f t="shared" si="1811"/>
        <v>0</v>
      </c>
      <c r="AE1473" s="13">
        <f t="shared" si="1812"/>
        <v>0</v>
      </c>
      <c r="AF1473" s="13">
        <f t="shared" si="1813"/>
        <v>0</v>
      </c>
      <c r="AG1473" s="13">
        <f t="shared" si="1814"/>
        <v>0</v>
      </c>
      <c r="AH1473" s="13">
        <f t="shared" si="1815"/>
        <v>0</v>
      </c>
      <c r="AI1473" s="13">
        <f t="shared" si="1816"/>
        <v>0</v>
      </c>
      <c r="AJ1473" s="13">
        <f t="shared" si="1817"/>
        <v>0</v>
      </c>
      <c r="AK1473" s="13">
        <f t="shared" si="1818"/>
        <v>0</v>
      </c>
      <c r="AL1473" s="13">
        <f t="shared" si="1819"/>
        <v>0</v>
      </c>
      <c r="AM1473" s="13">
        <f t="shared" si="1820"/>
        <v>0</v>
      </c>
      <c r="AN1473" s="13">
        <f t="shared" si="1821"/>
        <v>0</v>
      </c>
      <c r="AO1473" s="13">
        <f t="shared" si="1822"/>
        <v>0</v>
      </c>
      <c r="AP1473" s="13">
        <f t="shared" si="1823"/>
        <v>0</v>
      </c>
      <c r="AQ1473" s="13">
        <f t="shared" si="1824"/>
        <v>0</v>
      </c>
      <c r="AR1473" s="13">
        <f t="shared" si="1825"/>
        <v>0</v>
      </c>
      <c r="AS1473" s="13">
        <f t="shared" si="1826"/>
        <v>0</v>
      </c>
      <c r="AT1473" s="13">
        <f t="shared" si="1827"/>
        <v>0</v>
      </c>
      <c r="AU1473" s="13">
        <f t="shared" si="1828"/>
        <v>0</v>
      </c>
      <c r="AV1473" s="13">
        <f t="shared" si="1829"/>
        <v>0</v>
      </c>
      <c r="AW1473" s="13">
        <f t="shared" si="1830"/>
        <v>0</v>
      </c>
      <c r="AX1473" s="13">
        <f t="shared" si="1831"/>
        <v>0</v>
      </c>
      <c r="AY1473" s="13">
        <f t="shared" si="1832"/>
        <v>0</v>
      </c>
      <c r="AZ1473" s="13">
        <f t="shared" si="1833"/>
        <v>0</v>
      </c>
      <c r="BA1473" s="13">
        <f t="shared" si="1834"/>
        <v>0</v>
      </c>
      <c r="BB1473" s="13">
        <f t="shared" si="1835"/>
        <v>0</v>
      </c>
      <c r="BC1473" s="13">
        <f t="shared" si="1836"/>
        <v>0</v>
      </c>
      <c r="BD1473" s="13">
        <f t="shared" si="1837"/>
        <v>0</v>
      </c>
      <c r="BE1473" s="13">
        <f t="shared" si="1838"/>
        <v>0</v>
      </c>
      <c r="BF1473" s="13">
        <f t="shared" si="1839"/>
        <v>0</v>
      </c>
      <c r="BG1473" s="13">
        <f t="shared" si="1840"/>
        <v>0</v>
      </c>
      <c r="BH1473" s="13">
        <f t="shared" si="1841"/>
        <v>0</v>
      </c>
      <c r="BI1473" s="13">
        <f t="shared" si="1842"/>
        <v>0</v>
      </c>
      <c r="BJ1473" s="14">
        <f t="shared" si="1843"/>
        <v>0</v>
      </c>
      <c r="BK1473" s="14">
        <f t="shared" si="1844"/>
        <v>1</v>
      </c>
      <c r="BL1473" s="14">
        <f t="shared" si="1845"/>
        <v>0</v>
      </c>
      <c r="BM1473" s="14">
        <f t="shared" si="1846"/>
        <v>0</v>
      </c>
      <c r="BN1473" s="14">
        <f t="shared" si="1847"/>
        <v>1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1.4126984126984099</v>
      </c>
      <c r="F1474" s="10">
        <f>VLOOKUP(B1474,home!$B$2:$E$405,3,FALSE)</f>
        <v>1.18</v>
      </c>
      <c r="G1474" s="10">
        <f>VLOOKUP(C1474,away!$B$2:$E$405,4,FALSE)</f>
        <v>0.47</v>
      </c>
      <c r="H1474" s="10">
        <f>VLOOKUP(A1474,away!$A$2:$E$405,3,FALSE)</f>
        <v>1.3333333333333299</v>
      </c>
      <c r="I1474" s="10">
        <f>VLOOKUP(C1474,away!$B$2:$E$405,3,FALSE)</f>
        <v>1.42</v>
      </c>
      <c r="J1474" s="10">
        <f>VLOOKUP(B1474,home!$B$2:$E$405,4,FALSE)</f>
        <v>0.75</v>
      </c>
      <c r="K1474" s="12">
        <f t="shared" si="1792"/>
        <v>0.78348253968253811</v>
      </c>
      <c r="L1474" s="12">
        <f t="shared" si="1793"/>
        <v>1.4199999999999964</v>
      </c>
      <c r="M1474" s="13">
        <f t="shared" si="1794"/>
        <v>0.1104179531020061</v>
      </c>
      <c r="N1474" s="13">
        <f t="shared" si="1795"/>
        <v>8.6510538322907116E-2</v>
      </c>
      <c r="O1474" s="13">
        <f t="shared" si="1796"/>
        <v>0.15679349340484827</v>
      </c>
      <c r="P1474" s="13">
        <f t="shared" si="1797"/>
        <v>0.1228449644185278</v>
      </c>
      <c r="Q1474" s="13">
        <f t="shared" si="1798"/>
        <v>3.3889748137267403E-2</v>
      </c>
      <c r="R1474" s="13">
        <f t="shared" si="1799"/>
        <v>0.111323380317442</v>
      </c>
      <c r="S1474" s="13">
        <f t="shared" si="1800"/>
        <v>3.4167644071992832E-2</v>
      </c>
      <c r="T1474" s="13">
        <f t="shared" si="1801"/>
        <v>4.8123442354919589E-2</v>
      </c>
      <c r="U1474" s="13">
        <f t="shared" si="1802"/>
        <v>8.7219924737154536E-2</v>
      </c>
      <c r="V1474" s="13">
        <f t="shared" si="1803"/>
        <v>4.2236720693934818E-3</v>
      </c>
      <c r="W1474" s="13">
        <f t="shared" si="1804"/>
        <v>8.8506753132626091E-3</v>
      </c>
      <c r="X1474" s="13">
        <f t="shared" si="1805"/>
        <v>1.2567958944832874E-2</v>
      </c>
      <c r="Y1474" s="13">
        <f t="shared" si="1806"/>
        <v>8.9232508508313192E-3</v>
      </c>
      <c r="Z1474" s="13">
        <f t="shared" si="1807"/>
        <v>5.2693066683589099E-2</v>
      </c>
      <c r="AA1474" s="13">
        <f t="shared" si="1808"/>
        <v>4.128409770891972E-2</v>
      </c>
      <c r="AB1474" s="13">
        <f t="shared" si="1809"/>
        <v>1.6172684860743237E-2</v>
      </c>
      <c r="AC1474" s="13">
        <f t="shared" si="1810"/>
        <v>2.9368913212467034E-4</v>
      </c>
      <c r="AD1474" s="13">
        <f t="shared" si="1811"/>
        <v>1.7335873930851332E-3</v>
      </c>
      <c r="AE1474" s="13">
        <f t="shared" si="1812"/>
        <v>2.4616940981808826E-3</v>
      </c>
      <c r="AF1474" s="13">
        <f t="shared" si="1813"/>
        <v>1.7478028097084228E-3</v>
      </c>
      <c r="AG1474" s="13">
        <f t="shared" si="1814"/>
        <v>8.2729332992865156E-4</v>
      </c>
      <c r="AH1474" s="13">
        <f t="shared" si="1815"/>
        <v>1.8706038672674067E-2</v>
      </c>
      <c r="AI1474" s="13">
        <f t="shared" si="1816"/>
        <v>1.4655854686666451E-2</v>
      </c>
      <c r="AJ1474" s="13">
        <f t="shared" si="1817"/>
        <v>5.7413031255638299E-3</v>
      </c>
      <c r="AK1474" s="13">
        <f t="shared" si="1818"/>
        <v>1.499403584634681E-3</v>
      </c>
      <c r="AL1474" s="13">
        <f t="shared" si="1819"/>
        <v>1.3069697444086372E-5</v>
      </c>
      <c r="AM1474" s="13">
        <f t="shared" si="1820"/>
        <v>2.7164709069919416E-4</v>
      </c>
      <c r="AN1474" s="13">
        <f t="shared" si="1821"/>
        <v>3.8573886879285477E-4</v>
      </c>
      <c r="AO1474" s="13">
        <f t="shared" si="1822"/>
        <v>2.7387459684292622E-4</v>
      </c>
      <c r="AP1474" s="13">
        <f t="shared" si="1823"/>
        <v>1.296339758389848E-4</v>
      </c>
      <c r="AQ1474" s="13">
        <f t="shared" si="1824"/>
        <v>4.6020061422839447E-5</v>
      </c>
      <c r="AR1474" s="13">
        <f t="shared" si="1825"/>
        <v>5.3125149830394224E-3</v>
      </c>
      <c r="AS1474" s="13">
        <f t="shared" si="1826"/>
        <v>4.162262731013262E-3</v>
      </c>
      <c r="AT1474" s="13">
        <f t="shared" si="1827"/>
        <v>1.6305300876601238E-3</v>
      </c>
      <c r="AU1474" s="13">
        <f t="shared" si="1828"/>
        <v>4.2583061803624841E-4</v>
      </c>
      <c r="AV1474" s="13">
        <f t="shared" si="1829"/>
        <v>8.3407713523406168E-5</v>
      </c>
      <c r="AW1474" s="13">
        <f t="shared" si="1830"/>
        <v>4.0390636777368611E-7</v>
      </c>
      <c r="AX1474" s="13">
        <f t="shared" si="1831"/>
        <v>3.5471792086396229E-5</v>
      </c>
      <c r="AY1474" s="13">
        <f t="shared" si="1832"/>
        <v>5.0369944762682514E-5</v>
      </c>
      <c r="AZ1474" s="13">
        <f t="shared" si="1833"/>
        <v>3.5762660781504499E-5</v>
      </c>
      <c r="BA1474" s="13">
        <f t="shared" si="1834"/>
        <v>1.692765943657876E-5</v>
      </c>
      <c r="BB1474" s="13">
        <f t="shared" si="1835"/>
        <v>6.0093190999854391E-6</v>
      </c>
      <c r="BC1474" s="13">
        <f t="shared" si="1836"/>
        <v>1.7066466243958607E-6</v>
      </c>
      <c r="BD1474" s="13">
        <f t="shared" si="1837"/>
        <v>1.2572952126526605E-3</v>
      </c>
      <c r="BE1474" s="13">
        <f t="shared" si="1838"/>
        <v>9.8506884633980311E-4</v>
      </c>
      <c r="BF1474" s="13">
        <f t="shared" si="1839"/>
        <v>3.8589212074622843E-4</v>
      </c>
      <c r="BG1474" s="13">
        <f t="shared" si="1840"/>
        <v>1.0077991293524523E-4</v>
      </c>
      <c r="BH1474" s="13">
        <f t="shared" si="1841"/>
        <v>1.9739825533872749E-5</v>
      </c>
      <c r="BI1474" s="13">
        <f t="shared" si="1842"/>
        <v>3.0931617284337677E-6</v>
      </c>
      <c r="BJ1474" s="14">
        <f t="shared" si="1843"/>
        <v>0.20688915417131237</v>
      </c>
      <c r="BK1474" s="14">
        <f t="shared" si="1844"/>
        <v>0.27201136243625174</v>
      </c>
      <c r="BL1474" s="14">
        <f t="shared" si="1845"/>
        <v>0.46776259631185546</v>
      </c>
      <c r="BM1474" s="14">
        <f t="shared" si="1846"/>
        <v>0.37752613586161504</v>
      </c>
      <c r="BN1474" s="14">
        <f t="shared" si="1847"/>
        <v>0.6217800777029987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1.4126984126984099</v>
      </c>
      <c r="F1475" s="10">
        <f>VLOOKUP(B1475,home!$B$2:$E$405,3,FALSE)</f>
        <v>1.18</v>
      </c>
      <c r="G1475" s="10">
        <f>VLOOKUP(C1475,away!$B$2:$E$405,4,FALSE)</f>
        <v>0.94</v>
      </c>
      <c r="H1475" s="10">
        <f>VLOOKUP(A1475,away!$A$2:$E$405,3,FALSE)</f>
        <v>1.3333333333333299</v>
      </c>
      <c r="I1475" s="10">
        <f>VLOOKUP(C1475,away!$B$2:$E$405,3,FALSE)</f>
        <v>0.94</v>
      </c>
      <c r="J1475" s="10">
        <f>VLOOKUP(B1475,home!$B$2:$E$405,4,FALSE)</f>
        <v>1</v>
      </c>
      <c r="K1475" s="12">
        <f t="shared" si="1792"/>
        <v>1.5669650793650762</v>
      </c>
      <c r="L1475" s="12">
        <f t="shared" si="1793"/>
        <v>1.2533333333333301</v>
      </c>
      <c r="M1475" s="13">
        <f t="shared" si="1794"/>
        <v>5.9588158192429283E-2</v>
      </c>
      <c r="N1475" s="13">
        <f t="shared" si="1795"/>
        <v>9.3372563031218672E-2</v>
      </c>
      <c r="O1475" s="13">
        <f t="shared" si="1796"/>
        <v>7.4683824934511173E-2</v>
      </c>
      <c r="P1475" s="13">
        <f t="shared" si="1797"/>
        <v>0.11702694566579376</v>
      </c>
      <c r="Q1475" s="13">
        <f t="shared" si="1798"/>
        <v>7.3155772820367074E-2</v>
      </c>
      <c r="R1475" s="13">
        <f t="shared" si="1799"/>
        <v>4.680186362562689E-2</v>
      </c>
      <c r="S1475" s="13">
        <f t="shared" si="1800"/>
        <v>5.7458169656956465E-2</v>
      </c>
      <c r="T1475" s="13">
        <f t="shared" si="1801"/>
        <v>9.1688568601526493E-2</v>
      </c>
      <c r="U1475" s="13">
        <f t="shared" si="1802"/>
        <v>7.333688595056391E-2</v>
      </c>
      <c r="V1475" s="13">
        <f t="shared" si="1803"/>
        <v>1.2538199800604955E-2</v>
      </c>
      <c r="W1475" s="13">
        <f t="shared" si="1804"/>
        <v>3.8210847121159991E-2</v>
      </c>
      <c r="X1475" s="13">
        <f t="shared" si="1805"/>
        <v>4.7890928391853729E-2</v>
      </c>
      <c r="Y1475" s="13">
        <f t="shared" si="1806"/>
        <v>3.0011648458894931E-2</v>
      </c>
      <c r="Z1475" s="13">
        <f t="shared" si="1807"/>
        <v>1.9552778581372953E-2</v>
      </c>
      <c r="AA1475" s="13">
        <f t="shared" si="1808"/>
        <v>3.0638521241568833E-2</v>
      </c>
      <c r="AB1475" s="13">
        <f t="shared" si="1809"/>
        <v>2.4004746434461741E-2</v>
      </c>
      <c r="AC1475" s="13">
        <f t="shared" si="1810"/>
        <v>1.5390088309092569E-3</v>
      </c>
      <c r="AD1475" s="13">
        <f t="shared" si="1811"/>
        <v>1.4968765772953819E-2</v>
      </c>
      <c r="AE1475" s="13">
        <f t="shared" si="1812"/>
        <v>1.8760853102102071E-2</v>
      </c>
      <c r="AF1475" s="13">
        <f t="shared" si="1813"/>
        <v>1.1756801277317269E-2</v>
      </c>
      <c r="AG1475" s="13">
        <f t="shared" si="1814"/>
        <v>4.9117303114125333E-3</v>
      </c>
      <c r="AH1475" s="13">
        <f t="shared" si="1815"/>
        <v>6.1265372888301773E-3</v>
      </c>
      <c r="AI1475" s="13">
        <f t="shared" si="1816"/>
        <v>9.6000699890248786E-3</v>
      </c>
      <c r="AJ1475" s="13">
        <f t="shared" si="1817"/>
        <v>7.5214872161313276E-3</v>
      </c>
      <c r="AK1475" s="13">
        <f t="shared" si="1818"/>
        <v>3.9286359375228768E-3</v>
      </c>
      <c r="AL1475" s="13">
        <f t="shared" si="1819"/>
        <v>1.2090019782277926E-4</v>
      </c>
      <c r="AM1475" s="13">
        <f t="shared" si="1820"/>
        <v>4.6911066494827571E-3</v>
      </c>
      <c r="AN1475" s="13">
        <f t="shared" si="1821"/>
        <v>5.8795203340183738E-3</v>
      </c>
      <c r="AO1475" s="13">
        <f t="shared" si="1822"/>
        <v>3.6844994093181722E-3</v>
      </c>
      <c r="AP1475" s="13">
        <f t="shared" si="1823"/>
        <v>1.5393019754484762E-3</v>
      </c>
      <c r="AQ1475" s="13">
        <f t="shared" si="1824"/>
        <v>4.8231461897385472E-4</v>
      </c>
      <c r="AR1475" s="13">
        <f t="shared" si="1825"/>
        <v>1.5357186804000936E-3</v>
      </c>
      <c r="AS1475" s="13">
        <f t="shared" si="1826"/>
        <v>2.4064175439155629E-3</v>
      </c>
      <c r="AT1475" s="13">
        <f t="shared" si="1827"/>
        <v>1.8853861288435812E-3</v>
      </c>
      <c r="AU1475" s="13">
        <f t="shared" si="1828"/>
        <v>9.8477807500573183E-4</v>
      </c>
      <c r="AV1475" s="13">
        <f t="shared" si="1829"/>
        <v>3.8577821361458601E-4</v>
      </c>
      <c r="AW1475" s="13">
        <f t="shared" si="1830"/>
        <v>6.595540918223223E-6</v>
      </c>
      <c r="AX1475" s="13">
        <f t="shared" si="1831"/>
        <v>1.2251333838861327E-3</v>
      </c>
      <c r="AY1475" s="13">
        <f t="shared" si="1832"/>
        <v>1.535500507803949E-3</v>
      </c>
      <c r="AZ1475" s="13">
        <f t="shared" si="1833"/>
        <v>9.622469848904725E-4</v>
      </c>
      <c r="BA1475" s="13">
        <f t="shared" si="1834"/>
        <v>4.020054070209073E-4</v>
      </c>
      <c r="BB1475" s="13">
        <f t="shared" si="1835"/>
        <v>1.2596169419988397E-4</v>
      </c>
      <c r="BC1475" s="13">
        <f t="shared" si="1836"/>
        <v>3.1574398012770833E-5</v>
      </c>
      <c r="BD1475" s="13">
        <f t="shared" si="1837"/>
        <v>3.207945687946854E-4</v>
      </c>
      <c r="BE1475" s="13">
        <f t="shared" si="1838"/>
        <v>5.0267388695124956E-4</v>
      </c>
      <c r="BF1475" s="13">
        <f t="shared" si="1839"/>
        <v>3.938362135806581E-4</v>
      </c>
      <c r="BG1475" s="13">
        <f t="shared" si="1840"/>
        <v>2.0570919789008566E-4</v>
      </c>
      <c r="BH1475" s="13">
        <f t="shared" si="1841"/>
        <v>8.0584782399491088E-5</v>
      </c>
      <c r="BI1475" s="13">
        <f t="shared" si="1842"/>
        <v>2.5254707989647156E-5</v>
      </c>
      <c r="BJ1475" s="14">
        <f t="shared" si="1843"/>
        <v>0.44528764425186229</v>
      </c>
      <c r="BK1475" s="14">
        <f t="shared" si="1844"/>
        <v>0.24980688285232047</v>
      </c>
      <c r="BL1475" s="14">
        <f t="shared" si="1845"/>
        <v>0.28536950461762706</v>
      </c>
      <c r="BM1475" s="14">
        <f t="shared" si="1846"/>
        <v>0.53385877706635043</v>
      </c>
      <c r="BN1475" s="14">
        <f t="shared" si="1847"/>
        <v>0.46462912826994685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1.4126984126984099</v>
      </c>
      <c r="F1476" s="10">
        <f>VLOOKUP(B1476,home!$B$2:$E$405,3,FALSE)</f>
        <v>0.47</v>
      </c>
      <c r="G1476" s="10">
        <f>VLOOKUP(C1476,away!$B$2:$E$405,4,FALSE)</f>
        <v>1.42</v>
      </c>
      <c r="H1476" s="10">
        <f>VLOOKUP(A1476,away!$A$2:$E$405,3,FALSE)</f>
        <v>1.3333333333333299</v>
      </c>
      <c r="I1476" s="10">
        <f>VLOOKUP(C1476,away!$B$2:$E$405,3,FALSE)</f>
        <v>0.94</v>
      </c>
      <c r="J1476" s="10">
        <f>VLOOKUP(B1476,home!$B$2:$E$405,4,FALSE)</f>
        <v>0.75</v>
      </c>
      <c r="K1476" s="12">
        <f t="shared" si="1792"/>
        <v>0.94283492063491869</v>
      </c>
      <c r="L1476" s="12">
        <f t="shared" si="1793"/>
        <v>0.9399999999999975</v>
      </c>
      <c r="M1476" s="13">
        <f t="shared" si="1794"/>
        <v>0.15215813750454832</v>
      </c>
      <c r="N1476" s="13">
        <f t="shared" si="1795"/>
        <v>0.14346000549805785</v>
      </c>
      <c r="O1476" s="13">
        <f t="shared" si="1796"/>
        <v>0.14302864925427505</v>
      </c>
      <c r="P1476" s="13">
        <f t="shared" si="1797"/>
        <v>0.13485240516817401</v>
      </c>
      <c r="Q1476" s="13">
        <f t="shared" si="1798"/>
        <v>6.7629551449023176E-2</v>
      </c>
      <c r="R1476" s="13">
        <f t="shared" si="1799"/>
        <v>6.7223465149509082E-2</v>
      </c>
      <c r="S1476" s="13">
        <f t="shared" si="1800"/>
        <v>2.9878735830178277E-2</v>
      </c>
      <c r="T1476" s="13">
        <f t="shared" si="1801"/>
        <v>6.357177836208161E-2</v>
      </c>
      <c r="U1476" s="13">
        <f t="shared" si="1802"/>
        <v>6.3380630429041615E-2</v>
      </c>
      <c r="V1476" s="13">
        <f t="shared" si="1803"/>
        <v>2.9422747326234115E-3</v>
      </c>
      <c r="W1476" s="13">
        <f t="shared" si="1804"/>
        <v>2.125450092433831E-2</v>
      </c>
      <c r="X1476" s="13">
        <f t="shared" si="1805"/>
        <v>1.9979230868877956E-2</v>
      </c>
      <c r="Y1476" s="13">
        <f t="shared" si="1806"/>
        <v>9.3902385083726135E-3</v>
      </c>
      <c r="Z1476" s="13">
        <f t="shared" si="1807"/>
        <v>2.1063352413512794E-2</v>
      </c>
      <c r="AA1476" s="13">
        <f t="shared" si="1808"/>
        <v>1.9859264201099656E-2</v>
      </c>
      <c r="AB1476" s="13">
        <f t="shared" si="1809"/>
        <v>9.362003893455836E-3</v>
      </c>
      <c r="AC1476" s="13">
        <f t="shared" si="1810"/>
        <v>1.6297716263612285E-4</v>
      </c>
      <c r="AD1476" s="13">
        <f t="shared" si="1811"/>
        <v>5.0098714230333279E-3</v>
      </c>
      <c r="AE1476" s="13">
        <f t="shared" si="1812"/>
        <v>4.7092791376513159E-3</v>
      </c>
      <c r="AF1476" s="13">
        <f t="shared" si="1813"/>
        <v>2.2133611946961122E-3</v>
      </c>
      <c r="AG1476" s="13">
        <f t="shared" si="1814"/>
        <v>6.9351984100478011E-4</v>
      </c>
      <c r="AH1476" s="13">
        <f t="shared" si="1815"/>
        <v>4.9498878171754922E-3</v>
      </c>
      <c r="AI1476" s="13">
        <f t="shared" si="1816"/>
        <v>4.6669270872584058E-3</v>
      </c>
      <c r="AJ1476" s="13">
        <f t="shared" si="1817"/>
        <v>2.2000709149621153E-3</v>
      </c>
      <c r="AK1476" s="13">
        <f t="shared" si="1818"/>
        <v>6.9143456216649976E-4</v>
      </c>
      <c r="AL1476" s="13">
        <f t="shared" si="1819"/>
        <v>5.7776370634949144E-6</v>
      </c>
      <c r="AM1476" s="13">
        <f t="shared" si="1820"/>
        <v>9.4469634510535529E-4</v>
      </c>
      <c r="AN1476" s="13">
        <f t="shared" si="1821"/>
        <v>8.8801456439903165E-4</v>
      </c>
      <c r="AO1476" s="13">
        <f t="shared" si="1822"/>
        <v>4.1736684526754369E-4</v>
      </c>
      <c r="AP1476" s="13">
        <f t="shared" si="1823"/>
        <v>1.307749448504967E-4</v>
      </c>
      <c r="AQ1476" s="13">
        <f t="shared" si="1824"/>
        <v>3.0732112039866639E-5</v>
      </c>
      <c r="AR1476" s="13">
        <f t="shared" si="1825"/>
        <v>9.3057890962899045E-4</v>
      </c>
      <c r="AS1476" s="13">
        <f t="shared" si="1826"/>
        <v>8.7738229240457821E-4</v>
      </c>
      <c r="AT1476" s="13">
        <f t="shared" si="1827"/>
        <v>4.1361333201287673E-4</v>
      </c>
      <c r="AU1476" s="13">
        <f t="shared" si="1828"/>
        <v>1.2998969768730165E-4</v>
      </c>
      <c r="AV1476" s="13">
        <f t="shared" si="1829"/>
        <v>3.0639706575591028E-5</v>
      </c>
      <c r="AW1476" s="13">
        <f t="shared" si="1830"/>
        <v>1.4223656953568111E-7</v>
      </c>
      <c r="AX1476" s="13">
        <f t="shared" si="1831"/>
        <v>1.4844878392691752E-4</v>
      </c>
      <c r="AY1476" s="13">
        <f t="shared" si="1832"/>
        <v>1.3954185689130211E-4</v>
      </c>
      <c r="AZ1476" s="13">
        <f t="shared" si="1833"/>
        <v>6.5584672738911806E-5</v>
      </c>
      <c r="BA1476" s="13">
        <f t="shared" si="1834"/>
        <v>2.0549864124858981E-5</v>
      </c>
      <c r="BB1476" s="13">
        <f t="shared" si="1835"/>
        <v>4.8292180693418469E-6</v>
      </c>
      <c r="BC1476" s="13">
        <f t="shared" si="1836"/>
        <v>9.0789299703626511E-7</v>
      </c>
      <c r="BD1476" s="13">
        <f t="shared" si="1837"/>
        <v>1.4579069584187473E-4</v>
      </c>
      <c r="BE1476" s="13">
        <f t="shared" si="1838"/>
        <v>1.3745655914338352E-4</v>
      </c>
      <c r="BF1476" s="13">
        <f t="shared" si="1839"/>
        <v>6.4799422015350495E-5</v>
      </c>
      <c r="BG1476" s="13">
        <f t="shared" si="1840"/>
        <v>2.0365052637677199E-5</v>
      </c>
      <c r="BH1476" s="13">
        <f t="shared" si="1841"/>
        <v>4.80022069684258E-6</v>
      </c>
      <c r="BI1476" s="13">
        <f t="shared" si="1842"/>
        <v>9.0516313994753387E-7</v>
      </c>
      <c r="BJ1476" s="14">
        <f t="shared" si="1843"/>
        <v>0.34070278430754769</v>
      </c>
      <c r="BK1476" s="14">
        <f t="shared" si="1844"/>
        <v>0.32013984989211497</v>
      </c>
      <c r="BL1476" s="14">
        <f t="shared" si="1845"/>
        <v>0.31811865436072817</v>
      </c>
      <c r="BM1476" s="14">
        <f t="shared" si="1846"/>
        <v>0.29153302732999431</v>
      </c>
      <c r="BN1476" s="14">
        <f t="shared" si="1847"/>
        <v>0.70835221402358739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1.56</v>
      </c>
      <c r="F1477" s="10">
        <f>VLOOKUP(B1477,home!$B$2:$E$405,3,FALSE)</f>
        <v>0.32</v>
      </c>
      <c r="G1477" s="10">
        <f>VLOOKUP(C1477,away!$B$2:$E$405,4,FALSE)</f>
        <v>0.32</v>
      </c>
      <c r="H1477" s="10">
        <f>VLOOKUP(A1477,away!$A$2:$E$405,3,FALSE)</f>
        <v>1.08</v>
      </c>
      <c r="I1477" s="10">
        <f>VLOOKUP(C1477,away!$B$2:$E$405,3,FALSE)</f>
        <v>0.64</v>
      </c>
      <c r="J1477" s="10">
        <f>VLOOKUP(B1477,home!$B$2:$E$405,4,FALSE)</f>
        <v>0.46</v>
      </c>
      <c r="K1477" s="12">
        <f t="shared" si="1792"/>
        <v>0.15974400000000002</v>
      </c>
      <c r="L1477" s="12">
        <f t="shared" si="1793"/>
        <v>0.31795200000000001</v>
      </c>
      <c r="M1477" s="13">
        <f t="shared" si="1794"/>
        <v>0.62021071238276548</v>
      </c>
      <c r="N1477" s="13">
        <f t="shared" si="1795"/>
        <v>9.9074940038872489E-2</v>
      </c>
      <c r="O1477" s="13">
        <f t="shared" si="1796"/>
        <v>0.19719723642352507</v>
      </c>
      <c r="P1477" s="13">
        <f t="shared" si="1797"/>
        <v>3.1501075335239589E-2</v>
      </c>
      <c r="Q1477" s="13">
        <f t="shared" si="1798"/>
        <v>7.9133136107848237E-3</v>
      </c>
      <c r="R1477" s="13">
        <f t="shared" si="1799"/>
        <v>3.1349627857666318E-2</v>
      </c>
      <c r="S1477" s="13">
        <f t="shared" si="1800"/>
        <v>3.9999218308568447E-4</v>
      </c>
      <c r="T1477" s="13">
        <f t="shared" si="1801"/>
        <v>2.5160538891762564E-3</v>
      </c>
      <c r="U1477" s="13">
        <f t="shared" si="1802"/>
        <v>5.0079149524950477E-3</v>
      </c>
      <c r="V1477" s="13">
        <f t="shared" si="1803"/>
        <v>2.2573302985440924E-6</v>
      </c>
      <c r="W1477" s="13">
        <f t="shared" si="1804"/>
        <v>4.2136812314707021E-4</v>
      </c>
      <c r="X1477" s="13">
        <f t="shared" si="1805"/>
        <v>1.3397483749085726E-4</v>
      </c>
      <c r="Y1477" s="13">
        <f t="shared" si="1806"/>
        <v>2.1298783764946524E-5</v>
      </c>
      <c r="Z1477" s="13">
        <f t="shared" si="1807"/>
        <v>3.3225589588669071E-3</v>
      </c>
      <c r="AA1477" s="13">
        <f t="shared" si="1808"/>
        <v>5.307588583252352E-4</v>
      </c>
      <c r="AB1477" s="13">
        <f t="shared" si="1809"/>
        <v>4.2392771532153185E-5</v>
      </c>
      <c r="AC1477" s="13">
        <f t="shared" si="1810"/>
        <v>7.1657432678975906E-9</v>
      </c>
      <c r="AD1477" s="13">
        <f t="shared" si="1811"/>
        <v>1.6827757366001402E-5</v>
      </c>
      <c r="AE1477" s="13">
        <f t="shared" si="1812"/>
        <v>5.350419110034878E-6</v>
      </c>
      <c r="AF1477" s="13">
        <f t="shared" si="1813"/>
        <v>8.505882284369047E-7</v>
      </c>
      <c r="AG1477" s="13">
        <f t="shared" si="1814"/>
        <v>9.0148742802656917E-8</v>
      </c>
      <c r="AH1477" s="13">
        <f t="shared" si="1815"/>
        <v>2.6410356652241266E-4</v>
      </c>
      <c r="AI1477" s="13">
        <f t="shared" si="1816"/>
        <v>4.2188960130556281E-5</v>
      </c>
      <c r="AJ1477" s="13">
        <f t="shared" si="1817"/>
        <v>3.3697166235477914E-6</v>
      </c>
      <c r="AK1477" s="13">
        <f t="shared" si="1818"/>
        <v>1.7943067077067278E-7</v>
      </c>
      <c r="AL1477" s="13">
        <f t="shared" si="1819"/>
        <v>1.4558188951481299E-11</v>
      </c>
      <c r="AM1477" s="13">
        <f t="shared" si="1820"/>
        <v>5.3762665453490603E-7</v>
      </c>
      <c r="AN1477" s="13">
        <f t="shared" si="1821"/>
        <v>1.7093947006268245E-7</v>
      </c>
      <c r="AO1477" s="13">
        <f t="shared" si="1822"/>
        <v>2.7175273192685002E-8</v>
      </c>
      <c r="AP1477" s="13">
        <f t="shared" si="1823"/>
        <v>2.8801441540535275E-9</v>
      </c>
      <c r="AQ1477" s="13">
        <f t="shared" si="1824"/>
        <v>2.2893689851740674E-10</v>
      </c>
      <c r="AR1477" s="13">
        <f t="shared" si="1825"/>
        <v>1.6794451436586828E-5</v>
      </c>
      <c r="AS1477" s="13">
        <f t="shared" si="1826"/>
        <v>2.6828128502861258E-6</v>
      </c>
      <c r="AT1477" s="13">
        <f t="shared" si="1827"/>
        <v>2.1428162797805347E-7</v>
      </c>
      <c r="AU1477" s="13">
        <f t="shared" si="1828"/>
        <v>1.1410068126575389E-8</v>
      </c>
      <c r="AV1477" s="13">
        <f t="shared" si="1829"/>
        <v>4.556724807029149E-10</v>
      </c>
      <c r="AW1477" s="13">
        <f t="shared" si="1830"/>
        <v>2.0539552022363432E-14</v>
      </c>
      <c r="AX1477" s="13">
        <f t="shared" si="1831"/>
        <v>1.4313772050337314E-8</v>
      </c>
      <c r="AY1477" s="13">
        <f t="shared" si="1832"/>
        <v>4.55109245094885E-9</v>
      </c>
      <c r="AZ1477" s="13">
        <f t="shared" si="1833"/>
        <v>7.2351447348204427E-10</v>
      </c>
      <c r="BA1477" s="13">
        <f t="shared" si="1834"/>
        <v>7.668095795752099E-11</v>
      </c>
      <c r="BB1477" s="13">
        <f t="shared" si="1835"/>
        <v>6.0952159861274263E-12</v>
      </c>
      <c r="BC1477" s="13">
        <f t="shared" si="1836"/>
        <v>3.8759722264423748E-13</v>
      </c>
      <c r="BD1477" s="13">
        <f t="shared" si="1837"/>
        <v>8.8997157052760925E-7</v>
      </c>
      <c r="BE1477" s="13">
        <f t="shared" si="1838"/>
        <v>1.421676185623624E-7</v>
      </c>
      <c r="BF1477" s="13">
        <f t="shared" si="1839"/>
        <v>1.135521202981301E-8</v>
      </c>
      <c r="BG1477" s="13">
        <f t="shared" si="1840"/>
        <v>6.0464233016348308E-10</v>
      </c>
      <c r="BH1477" s="13">
        <f t="shared" si="1841"/>
        <v>2.4146996097408869E-11</v>
      </c>
      <c r="BI1477" s="13">
        <f t="shared" si="1842"/>
        <v>7.714675489168971E-13</v>
      </c>
      <c r="BJ1477" s="14">
        <f t="shared" si="1843"/>
        <v>0.11010482671870529</v>
      </c>
      <c r="BK1477" s="14">
        <f t="shared" si="1844"/>
        <v>0.65211404896278335</v>
      </c>
      <c r="BL1477" s="14">
        <f t="shared" si="1845"/>
        <v>0.23445852007310847</v>
      </c>
      <c r="BM1477" s="14">
        <f t="shared" si="1846"/>
        <v>1.2753044513538227E-2</v>
      </c>
      <c r="BN1477" s="14">
        <f t="shared" si="1847"/>
        <v>0.98724690564885376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1.56</v>
      </c>
      <c r="F1478" s="10">
        <f>VLOOKUP(B1478,home!$B$2:$E$405,3,FALSE)</f>
        <v>0.32</v>
      </c>
      <c r="G1478" s="10">
        <f>VLOOKUP(C1478,away!$B$2:$E$405,4,FALSE)</f>
        <v>0.96</v>
      </c>
      <c r="H1478" s="10">
        <f>VLOOKUP(A1478,away!$A$2:$E$405,3,FALSE)</f>
        <v>1.08</v>
      </c>
      <c r="I1478" s="10">
        <f>VLOOKUP(C1478,away!$B$2:$E$405,3,FALSE)</f>
        <v>0.32</v>
      </c>
      <c r="J1478" s="10">
        <f>VLOOKUP(B1478,home!$B$2:$E$405,4,FALSE)</f>
        <v>0.93</v>
      </c>
      <c r="K1478" s="12">
        <f t="shared" si="1792"/>
        <v>0.47923199999999999</v>
      </c>
      <c r="L1478" s="12">
        <f t="shared" si="1793"/>
        <v>0.32140800000000003</v>
      </c>
      <c r="M1478" s="13">
        <f t="shared" si="1794"/>
        <v>0.44904148558313006</v>
      </c>
      <c r="N1478" s="13">
        <f t="shared" si="1795"/>
        <v>0.21519504921897456</v>
      </c>
      <c r="O1478" s="13">
        <f t="shared" si="1796"/>
        <v>0.14432552579830268</v>
      </c>
      <c r="P1478" s="13">
        <f t="shared" si="1797"/>
        <v>6.9165410379372183E-2</v>
      </c>
      <c r="Q1478" s="13">
        <f t="shared" si="1798"/>
        <v>5.1564176913653802E-2</v>
      </c>
      <c r="R1478" s="13">
        <f t="shared" si="1799"/>
        <v>2.3193689297890431E-2</v>
      </c>
      <c r="S1478" s="13">
        <f t="shared" si="1800"/>
        <v>2.663369725591501E-3</v>
      </c>
      <c r="T1478" s="13">
        <f t="shared" si="1801"/>
        <v>1.6573138973463641E-2</v>
      </c>
      <c r="U1478" s="13">
        <f t="shared" si="1802"/>
        <v>1.1115158109606626E-2</v>
      </c>
      <c r="V1478" s="13">
        <f t="shared" si="1803"/>
        <v>4.5581796875951608E-5</v>
      </c>
      <c r="W1478" s="13">
        <f t="shared" si="1804"/>
        <v>8.2370678768947138E-3</v>
      </c>
      <c r="X1478" s="13">
        <f t="shared" si="1805"/>
        <v>2.6474595121769762E-3</v>
      </c>
      <c r="Y1478" s="13">
        <f t="shared" si="1806"/>
        <v>4.2545733344488874E-4</v>
      </c>
      <c r="Z1478" s="13">
        <f t="shared" si="1807"/>
        <v>2.48487909661879E-3</v>
      </c>
      <c r="AA1478" s="13">
        <f t="shared" si="1808"/>
        <v>1.1908335792308157E-3</v>
      </c>
      <c r="AB1478" s="13">
        <f t="shared" si="1809"/>
        <v>2.8534277892097113E-4</v>
      </c>
      <c r="AC1478" s="13">
        <f t="shared" si="1810"/>
        <v>4.3880740810900093E-7</v>
      </c>
      <c r="AD1478" s="13">
        <f t="shared" si="1811"/>
        <v>9.8686662819500153E-4</v>
      </c>
      <c r="AE1478" s="13">
        <f t="shared" si="1812"/>
        <v>3.1718682923489913E-4</v>
      </c>
      <c r="AF1478" s="13">
        <f t="shared" si="1813"/>
        <v>5.0973192205365225E-5</v>
      </c>
      <c r="AG1478" s="13">
        <f t="shared" si="1814"/>
        <v>5.4610639201140095E-6</v>
      </c>
      <c r="AH1478" s="13">
        <f t="shared" si="1815"/>
        <v>1.99665005171513E-4</v>
      </c>
      <c r="AI1478" s="13">
        <f t="shared" si="1816"/>
        <v>9.5685859758354506E-5</v>
      </c>
      <c r="AJ1478" s="13">
        <f t="shared" si="1817"/>
        <v>2.2927862971857872E-5</v>
      </c>
      <c r="AK1478" s="13">
        <f t="shared" si="1818"/>
        <v>3.662588542576464E-6</v>
      </c>
      <c r="AL1478" s="13">
        <f t="shared" si="1819"/>
        <v>2.7035626269545671E-9</v>
      </c>
      <c r="AM1478" s="13">
        <f t="shared" si="1820"/>
        <v>9.4587613592629432E-5</v>
      </c>
      <c r="AN1478" s="13">
        <f t="shared" si="1821"/>
        <v>3.0401215709579843E-5</v>
      </c>
      <c r="AO1478" s="13">
        <f t="shared" si="1822"/>
        <v>4.8855969693923192E-6</v>
      </c>
      <c r="AP1478" s="13">
        <f t="shared" si="1823"/>
        <v>5.2342331691281556E-7</v>
      </c>
      <c r="AQ1478" s="13">
        <f t="shared" si="1824"/>
        <v>4.2058110360578558E-8</v>
      </c>
      <c r="AR1478" s="13">
        <f t="shared" si="1825"/>
        <v>1.2834785996433134E-5</v>
      </c>
      <c r="AS1478" s="13">
        <f t="shared" si="1826"/>
        <v>6.1508401626426425E-6</v>
      </c>
      <c r="AT1478" s="13">
        <f t="shared" si="1827"/>
        <v>1.4738397164117792E-6</v>
      </c>
      <c r="AU1478" s="13">
        <f t="shared" si="1828"/>
        <v>2.3543705165848327E-7</v>
      </c>
      <c r="AV1478" s="13">
        <f t="shared" si="1829"/>
        <v>2.8207242285099557E-8</v>
      </c>
      <c r="AW1478" s="13">
        <f t="shared" si="1830"/>
        <v>1.1567417895377685E-11</v>
      </c>
      <c r="AX1478" s="13">
        <f t="shared" si="1831"/>
        <v>7.5549018728704944E-6</v>
      </c>
      <c r="AY1478" s="13">
        <f t="shared" si="1832"/>
        <v>2.4282059011555602E-6</v>
      </c>
      <c r="AZ1478" s="13">
        <f t="shared" si="1833"/>
        <v>3.9022240113930313E-7</v>
      </c>
      <c r="BA1478" s="13">
        <f t="shared" si="1834"/>
        <v>4.1806867168460387E-8</v>
      </c>
      <c r="BB1478" s="13">
        <f t="shared" si="1835"/>
        <v>3.359265390720129E-9</v>
      </c>
      <c r="BC1478" s="13">
        <f t="shared" si="1836"/>
        <v>2.159389541401151E-10</v>
      </c>
      <c r="BD1478" s="13">
        <f t="shared" si="1837"/>
        <v>6.8753381625693012E-7</v>
      </c>
      <c r="BE1478" s="13">
        <f t="shared" si="1838"/>
        <v>3.2948820583244108E-7</v>
      </c>
      <c r="BF1478" s="13">
        <f t="shared" si="1839"/>
        <v>7.8950645928746189E-8</v>
      </c>
      <c r="BG1478" s="13">
        <f t="shared" si="1840"/>
        <v>1.2611891983241631E-8</v>
      </c>
      <c r="BH1478" s="13">
        <f t="shared" si="1841"/>
        <v>1.5110055547282131E-9</v>
      </c>
      <c r="BI1478" s="13">
        <f t="shared" si="1842"/>
        <v>1.4482444280070227E-10</v>
      </c>
      <c r="BJ1478" s="14">
        <f t="shared" si="1843"/>
        <v>0.2961436961621095</v>
      </c>
      <c r="BK1478" s="14">
        <f t="shared" si="1844"/>
        <v>0.52091871720184146</v>
      </c>
      <c r="BL1478" s="14">
        <f t="shared" si="1845"/>
        <v>0.18045432423095523</v>
      </c>
      <c r="BM1478" s="14">
        <f t="shared" si="1846"/>
        <v>4.7513851305867702E-2</v>
      </c>
      <c r="BN1478" s="14">
        <f t="shared" si="1847"/>
        <v>0.95248533719132378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1.6231884057971</v>
      </c>
      <c r="F1479" s="10">
        <f>VLOOKUP(B1479,home!$B$2:$E$405,3,FALSE)</f>
        <v>0.62</v>
      </c>
      <c r="G1479" s="10">
        <f>VLOOKUP(C1479,away!$B$2:$E$405,4,FALSE)</f>
        <v>1.03</v>
      </c>
      <c r="H1479" s="10">
        <f>VLOOKUP(A1479,away!$A$2:$E$405,3,FALSE)</f>
        <v>1.3188405797101499</v>
      </c>
      <c r="I1479" s="10">
        <f>VLOOKUP(C1479,away!$B$2:$E$405,3,FALSE)</f>
        <v>0.21</v>
      </c>
      <c r="J1479" s="10">
        <f>VLOOKUP(B1479,home!$B$2:$E$405,4,FALSE)</f>
        <v>1.52</v>
      </c>
      <c r="K1479" s="12">
        <f t="shared" si="1792"/>
        <v>1.0365681159420281</v>
      </c>
      <c r="L1479" s="12">
        <f t="shared" si="1793"/>
        <v>0.42097391304347986</v>
      </c>
      <c r="M1479" s="13">
        <f t="shared" si="1794"/>
        <v>0.23280780687853755</v>
      </c>
      <c r="N1479" s="13">
        <f t="shared" si="1795"/>
        <v>0.24132114975268121</v>
      </c>
      <c r="O1479" s="13">
        <f t="shared" si="1796"/>
        <v>9.8006013448728724E-2</v>
      </c>
      <c r="P1479" s="13">
        <f t="shared" si="1797"/>
        <v>0.10158990871153779</v>
      </c>
      <c r="Q1479" s="13">
        <f t="shared" si="1798"/>
        <v>0.12507290476805041</v>
      </c>
      <c r="R1479" s="13">
        <f t="shared" si="1799"/>
        <v>2.0628987491651624E-2</v>
      </c>
      <c r="S1479" s="13">
        <f t="shared" si="1800"/>
        <v>1.1082649772783486E-2</v>
      </c>
      <c r="T1479" s="13">
        <f t="shared" si="1801"/>
        <v>5.2652430135920684E-2</v>
      </c>
      <c r="U1479" s="13">
        <f t="shared" si="1802"/>
        <v>2.1383350698012987E-2</v>
      </c>
      <c r="V1479" s="13">
        <f t="shared" si="1803"/>
        <v>5.3734613580321022E-4</v>
      </c>
      <c r="W1479" s="13">
        <f t="shared" si="1804"/>
        <v>4.3215528416938237E-2</v>
      </c>
      <c r="X1479" s="13">
        <f t="shared" si="1805"/>
        <v>1.8192610101920192E-2</v>
      </c>
      <c r="Y1479" s="13">
        <f t="shared" si="1806"/>
        <v>3.8293071315398421E-3</v>
      </c>
      <c r="Z1479" s="13">
        <f t="shared" si="1807"/>
        <v>2.8947551954951944E-3</v>
      </c>
      <c r="AA1479" s="13">
        <f t="shared" si="1808"/>
        <v>3.0006109391078509E-3</v>
      </c>
      <c r="AB1479" s="13">
        <f t="shared" si="1809"/>
        <v>1.5551688139130325E-3</v>
      </c>
      <c r="AC1479" s="13">
        <f t="shared" si="1810"/>
        <v>1.4655045725986517E-5</v>
      </c>
      <c r="AD1479" s="13">
        <f t="shared" si="1811"/>
        <v>1.1198959717646209E-2</v>
      </c>
      <c r="AE1479" s="13">
        <f t="shared" si="1812"/>
        <v>4.7144698943538295E-3</v>
      </c>
      <c r="AF1479" s="13">
        <f t="shared" si="1813"/>
        <v>9.9233441967590632E-4</v>
      </c>
      <c r="AG1479" s="13">
        <f t="shared" si="1814"/>
        <v>1.3924896789956566E-4</v>
      </c>
      <c r="AH1479" s="13">
        <f t="shared" si="1815"/>
        <v>3.0465410548763887E-4</v>
      </c>
      <c r="AI1479" s="13">
        <f t="shared" si="1816"/>
        <v>3.1579473213932567E-4</v>
      </c>
      <c r="AJ1479" s="13">
        <f t="shared" si="1817"/>
        <v>1.6367137525903915E-4</v>
      </c>
      <c r="AK1479" s="13">
        <f t="shared" si="1818"/>
        <v>5.6552176361967629E-5</v>
      </c>
      <c r="AL1479" s="13">
        <f t="shared" si="1819"/>
        <v>2.557997994015958E-7</v>
      </c>
      <c r="AM1479" s="13">
        <f t="shared" si="1820"/>
        <v>2.3216969150062407E-3</v>
      </c>
      <c r="AN1479" s="13">
        <f t="shared" si="1821"/>
        <v>9.7737383521115254E-4</v>
      </c>
      <c r="AO1479" s="13">
        <f t="shared" si="1822"/>
        <v>2.0572444395757609E-4</v>
      </c>
      <c r="AP1479" s="13">
        <f t="shared" si="1823"/>
        <v>2.8868208060504957E-5</v>
      </c>
      <c r="AQ1479" s="13">
        <f t="shared" si="1824"/>
        <v>3.0381906274460246E-6</v>
      </c>
      <c r="AR1479" s="13">
        <f t="shared" si="1825"/>
        <v>2.5650286182378498E-5</v>
      </c>
      <c r="AS1479" s="13">
        <f t="shared" si="1826"/>
        <v>2.6588268821441917E-5</v>
      </c>
      <c r="AT1479" s="13">
        <f t="shared" si="1827"/>
        <v>1.3780275859201108E-5</v>
      </c>
      <c r="AU1479" s="13">
        <f t="shared" si="1828"/>
        <v>4.7613981948445027E-6</v>
      </c>
      <c r="AV1479" s="13">
        <f t="shared" si="1829"/>
        <v>1.2338783890199347E-6</v>
      </c>
      <c r="AW1479" s="13">
        <f t="shared" si="1830"/>
        <v>3.1006356008207894E-9</v>
      </c>
      <c r="AX1479" s="13">
        <f t="shared" si="1831"/>
        <v>4.0109949949607284E-4</v>
      </c>
      <c r="AY1479" s="13">
        <f t="shared" si="1832"/>
        <v>1.6885242582264306E-4</v>
      </c>
      <c r="AZ1479" s="13">
        <f t="shared" si="1833"/>
        <v>3.5541233212720989E-5</v>
      </c>
      <c r="BA1479" s="13">
        <f t="shared" si="1834"/>
        <v>4.9873106733166808E-6</v>
      </c>
      <c r="BB1479" s="13">
        <f t="shared" si="1835"/>
        <v>5.2488192242740881E-7</v>
      </c>
      <c r="BC1479" s="13">
        <f t="shared" si="1836"/>
        <v>4.419231935401013E-8</v>
      </c>
      <c r="BD1479" s="13">
        <f t="shared" si="1837"/>
        <v>1.7996835574801617E-6</v>
      </c>
      <c r="BE1479" s="13">
        <f t="shared" si="1838"/>
        <v>1.8654945944690577E-6</v>
      </c>
      <c r="BF1479" s="13">
        <f t="shared" si="1839"/>
        <v>9.6685610854441458E-7</v>
      </c>
      <c r="BG1479" s="13">
        <f t="shared" si="1840"/>
        <v>3.3407073827364162E-7</v>
      </c>
      <c r="BH1479" s="13">
        <f t="shared" si="1841"/>
        <v>8.6571768940917756E-8</v>
      </c>
      <c r="BI1479" s="13">
        <f t="shared" si="1842"/>
        <v>1.7947507084971147E-8</v>
      </c>
      <c r="BJ1479" s="14">
        <f t="shared" si="1843"/>
        <v>0.50547669444293553</v>
      </c>
      <c r="BK1479" s="14">
        <f t="shared" si="1844"/>
        <v>0.34620147477001012</v>
      </c>
      <c r="BL1479" s="14">
        <f t="shared" si="1845"/>
        <v>0.14549188851238387</v>
      </c>
      <c r="BM1479" s="14">
        <f t="shared" si="1846"/>
        <v>0.18046919254445037</v>
      </c>
      <c r="BN1479" s="14">
        <f t="shared" si="1847"/>
        <v>0.81942677105118744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1.6231884057971</v>
      </c>
      <c r="F1480" s="10">
        <f>VLOOKUP(B1480,home!$B$2:$E$405,3,FALSE)</f>
        <v>0.82</v>
      </c>
      <c r="G1480" s="10">
        <f>VLOOKUP(C1480,away!$B$2:$E$405,4,FALSE)</f>
        <v>1.44</v>
      </c>
      <c r="H1480" s="10">
        <f>VLOOKUP(A1480,away!$A$2:$E$405,3,FALSE)</f>
        <v>1.3188405797101499</v>
      </c>
      <c r="I1480" s="10">
        <f>VLOOKUP(C1480,away!$B$2:$E$405,3,FALSE)</f>
        <v>0.41</v>
      </c>
      <c r="J1480" s="10">
        <f>VLOOKUP(B1480,home!$B$2:$E$405,4,FALSE)</f>
        <v>1.52</v>
      </c>
      <c r="K1480" s="12">
        <f t="shared" si="1792"/>
        <v>1.9166608695652154</v>
      </c>
      <c r="L1480" s="12">
        <f t="shared" si="1793"/>
        <v>0.82190144927536535</v>
      </c>
      <c r="M1480" s="13">
        <f t="shared" si="1794"/>
        <v>6.4663245227445251E-2</v>
      </c>
      <c r="N1480" s="13">
        <f t="shared" si="1795"/>
        <v>0.123937511826544</v>
      </c>
      <c r="O1480" s="13">
        <f t="shared" si="1796"/>
        <v>5.3146814967285606E-2</v>
      </c>
      <c r="P1480" s="13">
        <f t="shared" si="1797"/>
        <v>0.10186442058981925</v>
      </c>
      <c r="Q1480" s="13">
        <f t="shared" si="1798"/>
        <v>0.1187730895946065</v>
      </c>
      <c r="R1480" s="13">
        <f t="shared" si="1799"/>
        <v>2.1840722122990857E-2</v>
      </c>
      <c r="S1480" s="13">
        <f t="shared" si="1800"/>
        <v>4.011691705853139E-2</v>
      </c>
      <c r="T1480" s="13">
        <f t="shared" si="1801"/>
        <v>9.7619774472719897E-2</v>
      </c>
      <c r="U1480" s="13">
        <f t="shared" si="1802"/>
        <v>4.1861257456183895E-2</v>
      </c>
      <c r="V1480" s="13">
        <f t="shared" si="1803"/>
        <v>7.0218260047684297E-3</v>
      </c>
      <c r="W1480" s="13">
        <f t="shared" si="1804"/>
        <v>7.5882577727781925E-2</v>
      </c>
      <c r="X1480" s="13">
        <f t="shared" si="1805"/>
        <v>6.2368000609214526E-2</v>
      </c>
      <c r="Y1480" s="13">
        <f t="shared" si="1806"/>
        <v>2.5630175044560142E-2</v>
      </c>
      <c r="Z1480" s="13">
        <f t="shared" si="1807"/>
        <v>5.9836403887022415E-3</v>
      </c>
      <c r="AA1480" s="13">
        <f t="shared" si="1808"/>
        <v>1.1468609390575583E-2</v>
      </c>
      <c r="AB1480" s="13">
        <f t="shared" si="1809"/>
        <v>1.0990717423622197E-2</v>
      </c>
      <c r="AC1480" s="13">
        <f t="shared" si="1810"/>
        <v>6.9134544181780608E-4</v>
      </c>
      <c r="AD1480" s="13">
        <f t="shared" si="1811"/>
        <v>3.6360291853145106E-2</v>
      </c>
      <c r="AE1480" s="13">
        <f t="shared" si="1812"/>
        <v>2.9884576570175223E-2</v>
      </c>
      <c r="AF1480" s="13">
        <f t="shared" si="1813"/>
        <v>1.2281088397003819E-2</v>
      </c>
      <c r="AG1480" s="13">
        <f t="shared" si="1814"/>
        <v>3.364614784058772E-3</v>
      </c>
      <c r="AH1480" s="13">
        <f t="shared" si="1815"/>
        <v>1.2294906768542454E-3</v>
      </c>
      <c r="AI1480" s="13">
        <f t="shared" si="1816"/>
        <v>2.3565166698217834E-3</v>
      </c>
      <c r="AJ1480" s="13">
        <f t="shared" si="1817"/>
        <v>2.2583216447627725E-3</v>
      </c>
      <c r="AK1480" s="13">
        <f t="shared" si="1818"/>
        <v>1.4428122424696547E-3</v>
      </c>
      <c r="AL1480" s="13">
        <f t="shared" si="1819"/>
        <v>4.3563234483810552E-5</v>
      </c>
      <c r="AM1480" s="13">
        <f t="shared" si="1820"/>
        <v>1.3938069720178846E-2</v>
      </c>
      <c r="AN1480" s="13">
        <f t="shared" si="1821"/>
        <v>1.1455719703116079E-2</v>
      </c>
      <c r="AO1480" s="13">
        <f t="shared" si="1822"/>
        <v>4.7077363132417309E-3</v>
      </c>
      <c r="AP1480" s="13">
        <f t="shared" si="1823"/>
        <v>1.2897650995532151E-3</v>
      </c>
      <c r="AQ1480" s="13">
        <f t="shared" si="1824"/>
        <v>2.6501495113689325E-4</v>
      </c>
      <c r="AR1480" s="13">
        <f t="shared" si="1825"/>
        <v>2.0210403383541086E-4</v>
      </c>
      <c r="AS1480" s="13">
        <f t="shared" si="1826"/>
        <v>3.8736489323361637E-4</v>
      </c>
      <c r="AT1480" s="13">
        <f t="shared" si="1827"/>
        <v>3.7122356655208997E-4</v>
      </c>
      <c r="AU1480" s="13">
        <f t="shared" si="1828"/>
        <v>2.3716989462360986E-4</v>
      </c>
      <c r="AV1480" s="13">
        <f t="shared" si="1829"/>
        <v>1.1364356411599454E-4</v>
      </c>
      <c r="AW1480" s="13">
        <f t="shared" si="1830"/>
        <v>1.9062622154136393E-6</v>
      </c>
      <c r="AX1480" s="13">
        <f t="shared" si="1831"/>
        <v>4.4524254716564252E-3</v>
      </c>
      <c r="AY1480" s="13">
        <f t="shared" si="1832"/>
        <v>3.6594549479449677E-3</v>
      </c>
      <c r="AZ1480" s="13">
        <f t="shared" si="1833"/>
        <v>1.5038556626369376E-3</v>
      </c>
      <c r="BA1480" s="13">
        <f t="shared" si="1834"/>
        <v>4.1200704954075479E-4</v>
      </c>
      <c r="BB1480" s="13">
        <f t="shared" si="1835"/>
        <v>8.4657297782303372E-5</v>
      </c>
      <c r="BC1480" s="13">
        <f t="shared" si="1836"/>
        <v>1.3915991147802266E-5</v>
      </c>
      <c r="BD1480" s="13">
        <f t="shared" si="1837"/>
        <v>2.7684933052286941E-5</v>
      </c>
      <c r="BE1480" s="13">
        <f t="shared" si="1838"/>
        <v>5.3062627857851065E-5</v>
      </c>
      <c r="BF1480" s="13">
        <f t="shared" si="1839"/>
        <v>5.0851531225722121E-5</v>
      </c>
      <c r="BG1480" s="13">
        <f t="shared" si="1840"/>
        <v>3.2488380019271766E-5</v>
      </c>
      <c r="BH1480" s="13">
        <f t="shared" si="1841"/>
        <v>1.5567301674625634E-5</v>
      </c>
      <c r="BI1480" s="13">
        <f t="shared" si="1842"/>
        <v>5.9674475928944097E-6</v>
      </c>
      <c r="BJ1480" s="14">
        <f t="shared" si="1843"/>
        <v>0.62788432308774589</v>
      </c>
      <c r="BK1480" s="14">
        <f t="shared" si="1844"/>
        <v>0.21806077250481093</v>
      </c>
      <c r="BL1480" s="14">
        <f t="shared" si="1845"/>
        <v>0.14809239076834996</v>
      </c>
      <c r="BM1480" s="14">
        <f t="shared" si="1846"/>
        <v>0.51213777373518787</v>
      </c>
      <c r="BN1480" s="14">
        <f t="shared" si="1847"/>
        <v>0.4842258043286915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1.6231884057971</v>
      </c>
      <c r="F1481" s="10">
        <f>VLOOKUP(B1481,home!$B$2:$E$405,3,FALSE)</f>
        <v>0.62</v>
      </c>
      <c r="G1481" s="10">
        <f>VLOOKUP(C1481,away!$B$2:$E$405,4,FALSE)</f>
        <v>0.62</v>
      </c>
      <c r="H1481" s="10">
        <f>VLOOKUP(A1481,away!$A$2:$E$405,3,FALSE)</f>
        <v>1.3188405797101499</v>
      </c>
      <c r="I1481" s="10">
        <f>VLOOKUP(C1481,away!$B$2:$E$405,3,FALSE)</f>
        <v>1.03</v>
      </c>
      <c r="J1481" s="10">
        <f>VLOOKUP(B1481,home!$B$2:$E$405,4,FALSE)</f>
        <v>1.26</v>
      </c>
      <c r="K1481" s="12">
        <f t="shared" si="1792"/>
        <v>0.62395362318840519</v>
      </c>
      <c r="L1481" s="12">
        <f t="shared" si="1793"/>
        <v>1.7115913043478326</v>
      </c>
      <c r="M1481" s="13">
        <f t="shared" si="1794"/>
        <v>9.6757742199868269E-2</v>
      </c>
      <c r="N1481" s="13">
        <f t="shared" si="1795"/>
        <v>6.0372343817137457E-2</v>
      </c>
      <c r="O1481" s="13">
        <f t="shared" si="1796"/>
        <v>0.16560971017762385</v>
      </c>
      <c r="P1481" s="13">
        <f t="shared" si="1797"/>
        <v>0.10333277870051011</v>
      </c>
      <c r="Q1481" s="13">
        <f t="shared" si="1798"/>
        <v>1.8834771332539513E-2</v>
      </c>
      <c r="R1481" s="13">
        <f t="shared" si="1799"/>
        <v>0.14172806992779288</v>
      </c>
      <c r="S1481" s="13">
        <f t="shared" si="1800"/>
        <v>2.7588653143415152E-2</v>
      </c>
      <c r="T1481" s="13">
        <f t="shared" si="1801"/>
        <v>3.2237430832154468E-2</v>
      </c>
      <c r="U1481" s="13">
        <f t="shared" si="1802"/>
        <v>8.8431742738946023E-2</v>
      </c>
      <c r="V1481" s="13">
        <f t="shared" si="1803"/>
        <v>3.2737112585377883E-3</v>
      </c>
      <c r="W1481" s="13">
        <f t="shared" si="1804"/>
        <v>3.9173412716210455E-3</v>
      </c>
      <c r="X1481" s="13">
        <f t="shared" si="1805"/>
        <v>6.7048872566694622E-3</v>
      </c>
      <c r="Y1481" s="13">
        <f t="shared" si="1806"/>
        <v>5.738013362574023E-3</v>
      </c>
      <c r="Z1481" s="13">
        <f t="shared" si="1807"/>
        <v>8.0860177356803953E-2</v>
      </c>
      <c r="AA1481" s="13">
        <f t="shared" si="1808"/>
        <v>5.0453000633434865E-2</v>
      </c>
      <c r="AB1481" s="13">
        <f t="shared" si="1809"/>
        <v>1.5740166272979292E-2</v>
      </c>
      <c r="AC1481" s="13">
        <f t="shared" si="1810"/>
        <v>2.1851073187835961E-4</v>
      </c>
      <c r="AD1481" s="13">
        <f t="shared" si="1811"/>
        <v>6.1105981992335637E-4</v>
      </c>
      <c r="AE1481" s="13">
        <f t="shared" si="1812"/>
        <v>1.0458846742171693E-3</v>
      </c>
      <c r="AF1481" s="13">
        <f t="shared" si="1813"/>
        <v>8.9506355687038637E-4</v>
      </c>
      <c r="AG1481" s="13">
        <f t="shared" si="1814"/>
        <v>5.1066100025933165E-4</v>
      </c>
      <c r="AH1481" s="13">
        <f t="shared" si="1815"/>
        <v>3.4599894107982289E-2</v>
      </c>
      <c r="AI1481" s="13">
        <f t="shared" si="1816"/>
        <v>2.15887292906107E-2</v>
      </c>
      <c r="AJ1481" s="13">
        <f t="shared" si="1817"/>
        <v>6.7351829304550968E-3</v>
      </c>
      <c r="AK1481" s="13">
        <f t="shared" si="1818"/>
        <v>1.4008139307647195E-3</v>
      </c>
      <c r="AL1481" s="13">
        <f t="shared" si="1819"/>
        <v>9.3343728729146709E-6</v>
      </c>
      <c r="AM1481" s="13">
        <f t="shared" si="1820"/>
        <v>7.6254597725206562E-5</v>
      </c>
      <c r="AN1481" s="13">
        <f t="shared" si="1821"/>
        <v>1.3051670638300556E-4</v>
      </c>
      <c r="AO1481" s="13">
        <f t="shared" si="1822"/>
        <v>1.116956298586358E-4</v>
      </c>
      <c r="AP1481" s="13">
        <f t="shared" si="1823"/>
        <v>6.3725756266565055E-5</v>
      </c>
      <c r="AQ1481" s="13">
        <f t="shared" si="1824"/>
        <v>2.7268112572210536E-5</v>
      </c>
      <c r="AR1481" s="13">
        <f t="shared" si="1825"/>
        <v>1.1844175577315657E-2</v>
      </c>
      <c r="AS1481" s="13">
        <f t="shared" si="1826"/>
        <v>7.3902162651457246E-3</v>
      </c>
      <c r="AT1481" s="13">
        <f t="shared" si="1827"/>
        <v>2.3055761073917788E-3</v>
      </c>
      <c r="AU1481" s="13">
        <f t="shared" si="1828"/>
        <v>4.7952418858124003E-4</v>
      </c>
      <c r="AV1481" s="13">
        <f t="shared" si="1829"/>
        <v>7.48002137179362E-5</v>
      </c>
      <c r="AW1481" s="13">
        <f t="shared" si="1830"/>
        <v>2.7690769649572441E-7</v>
      </c>
      <c r="AX1481" s="13">
        <f t="shared" si="1831"/>
        <v>7.9298887559028194E-6</v>
      </c>
      <c r="AY1481" s="13">
        <f t="shared" si="1832"/>
        <v>1.3572728639048918E-5</v>
      </c>
      <c r="AZ1481" s="13">
        <f t="shared" si="1833"/>
        <v>1.161548215743446E-5</v>
      </c>
      <c r="BA1481" s="13">
        <f t="shared" si="1834"/>
        <v>6.6269860854907409E-6</v>
      </c>
      <c r="BB1481" s="13">
        <f t="shared" si="1835"/>
        <v>2.835672939490009E-6</v>
      </c>
      <c r="BC1481" s="13">
        <f t="shared" si="1836"/>
        <v>9.7070262904111115E-7</v>
      </c>
      <c r="BD1481" s="13">
        <f t="shared" si="1837"/>
        <v>3.3787313208837426E-3</v>
      </c>
      <c r="BE1481" s="13">
        <f t="shared" si="1838"/>
        <v>2.1081716494455571E-3</v>
      </c>
      <c r="BF1481" s="13">
        <f t="shared" si="1839"/>
        <v>6.5770066948731584E-4</v>
      </c>
      <c r="BG1481" s="13">
        <f t="shared" si="1840"/>
        <v>1.3679157190001683E-4</v>
      </c>
      <c r="BH1481" s="13">
        <f t="shared" si="1841"/>
        <v>2.1337899227163183E-5</v>
      </c>
      <c r="BI1481" s="13">
        <f t="shared" si="1842"/>
        <v>2.6627719068035091E-6</v>
      </c>
      <c r="BJ1481" s="14">
        <f t="shared" si="1843"/>
        <v>0.13132046918797824</v>
      </c>
      <c r="BK1481" s="14">
        <f t="shared" si="1844"/>
        <v>0.23119430313572167</v>
      </c>
      <c r="BL1481" s="14">
        <f t="shared" si="1845"/>
        <v>0.55468699824559276</v>
      </c>
      <c r="BM1481" s="14">
        <f t="shared" si="1846"/>
        <v>0.41141323594968199</v>
      </c>
      <c r="BN1481" s="14">
        <f t="shared" si="1847"/>
        <v>0.5866354161554721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1.6231884057971</v>
      </c>
      <c r="F1482" s="10">
        <f>VLOOKUP(B1482,home!$B$2:$E$405,3,FALSE)</f>
        <v>0.62</v>
      </c>
      <c r="G1482" s="10">
        <f>VLOOKUP(C1482,away!$B$2:$E$405,4,FALSE)</f>
        <v>0.41</v>
      </c>
      <c r="H1482" s="10">
        <f>VLOOKUP(A1482,away!$A$2:$E$405,3,FALSE)</f>
        <v>1.3188405797101499</v>
      </c>
      <c r="I1482" s="10">
        <f>VLOOKUP(C1482,away!$B$2:$E$405,3,FALSE)</f>
        <v>0.82</v>
      </c>
      <c r="J1482" s="10">
        <f>VLOOKUP(B1482,home!$B$2:$E$405,4,FALSE)</f>
        <v>1.26</v>
      </c>
      <c r="K1482" s="12">
        <f t="shared" si="1792"/>
        <v>0.41261449275362277</v>
      </c>
      <c r="L1482" s="12">
        <f t="shared" si="1793"/>
        <v>1.3626260869565268</v>
      </c>
      <c r="M1482" s="13">
        <f t="shared" si="1794"/>
        <v>0.16944268012465319</v>
      </c>
      <c r="N1482" s="13">
        <f t="shared" si="1795"/>
        <v>6.9914505510448144E-2</v>
      </c>
      <c r="O1482" s="13">
        <f t="shared" si="1796"/>
        <v>0.23088701618168261</v>
      </c>
      <c r="P1482" s="13">
        <f t="shared" si="1797"/>
        <v>9.5267329065202466E-2</v>
      </c>
      <c r="Q1482" s="13">
        <f t="shared" si="1798"/>
        <v>1.4423869113656959E-2</v>
      </c>
      <c r="R1482" s="13">
        <f t="shared" si="1799"/>
        <v>0.15730633569435729</v>
      </c>
      <c r="S1482" s="13">
        <f t="shared" si="1800"/>
        <v>1.339075842718725E-2</v>
      </c>
      <c r="T1482" s="13">
        <f t="shared" si="1801"/>
        <v>1.9654340329115488E-2</v>
      </c>
      <c r="U1482" s="13">
        <f t="shared" si="1802"/>
        <v>6.4906873909458332E-2</v>
      </c>
      <c r="V1482" s="13">
        <f t="shared" si="1803"/>
        <v>8.3653447393077787E-4</v>
      </c>
      <c r="W1482" s="13">
        <f t="shared" si="1804"/>
        <v>1.9838324792920709E-3</v>
      </c>
      <c r="X1482" s="13">
        <f t="shared" si="1805"/>
        <v>2.7032218884350196E-3</v>
      </c>
      <c r="Y1482" s="13">
        <f t="shared" si="1806"/>
        <v>1.8417403320067224E-3</v>
      </c>
      <c r="Z1482" s="13">
        <f t="shared" si="1807"/>
        <v>7.1449905553557277E-2</v>
      </c>
      <c r="AA1482" s="13">
        <f t="shared" si="1808"/>
        <v>2.9481266537275289E-2</v>
      </c>
      <c r="AB1482" s="13">
        <f t="shared" si="1809"/>
        <v>6.0821989190060974E-3</v>
      </c>
      <c r="AC1482" s="13">
        <f t="shared" si="1810"/>
        <v>2.9395783335004872E-5</v>
      </c>
      <c r="AD1482" s="13">
        <f t="shared" si="1811"/>
        <v>2.0463950803781492E-4</v>
      </c>
      <c r="AE1482" s="13">
        <f t="shared" si="1812"/>
        <v>2.7884713207427646E-4</v>
      </c>
      <c r="AF1482" s="13">
        <f t="shared" si="1813"/>
        <v>1.8998218821871061E-4</v>
      </c>
      <c r="AG1482" s="13">
        <f t="shared" si="1814"/>
        <v>8.629156190796664E-5</v>
      </c>
      <c r="AH1482" s="13">
        <f t="shared" si="1815"/>
        <v>2.4339876304464294E-2</v>
      </c>
      <c r="AI1482" s="13">
        <f t="shared" si="1816"/>
        <v>1.0042985715052457E-2</v>
      </c>
      <c r="AJ1482" s="13">
        <f t="shared" si="1817"/>
        <v>2.0719407282741241E-3</v>
      </c>
      <c r="AK1482" s="13">
        <f t="shared" si="1818"/>
        <v>2.849709242041332E-4</v>
      </c>
      <c r="AL1482" s="13">
        <f t="shared" si="1819"/>
        <v>6.6109855251229606E-7</v>
      </c>
      <c r="AM1482" s="13">
        <f t="shared" si="1820"/>
        <v>1.6887445361274792E-5</v>
      </c>
      <c r="AN1482" s="13">
        <f t="shared" si="1821"/>
        <v>2.3011273591326017E-5</v>
      </c>
      <c r="AO1482" s="13">
        <f t="shared" si="1822"/>
        <v>1.5677880844817322E-5</v>
      </c>
      <c r="AP1482" s="13">
        <f t="shared" si="1823"/>
        <v>7.1210298091147019E-6</v>
      </c>
      <c r="AQ1482" s="13">
        <f t="shared" si="1824"/>
        <v>2.4258252459736878E-6</v>
      </c>
      <c r="AR1482" s="13">
        <f t="shared" si="1825"/>
        <v>6.6332300811516145E-3</v>
      </c>
      <c r="AS1482" s="13">
        <f t="shared" si="1826"/>
        <v>2.7369668652524452E-3</v>
      </c>
      <c r="AT1482" s="13">
        <f t="shared" si="1827"/>
        <v>5.646560973948053E-4</v>
      </c>
      <c r="AU1482" s="13">
        <f t="shared" si="1828"/>
        <v>7.76617630689326E-5</v>
      </c>
      <c r="AV1482" s="13">
        <f t="shared" si="1829"/>
        <v>8.0110922437599141E-6</v>
      </c>
      <c r="AW1482" s="13">
        <f t="shared" si="1830"/>
        <v>1.0324876907633771E-8</v>
      </c>
      <c r="AX1482" s="13">
        <f t="shared" si="1831"/>
        <v>1.1613341169411524E-6</v>
      </c>
      <c r="AY1482" s="13">
        <f t="shared" si="1832"/>
        <v>1.5824641634166358E-6</v>
      </c>
      <c r="AZ1482" s="13">
        <f t="shared" si="1833"/>
        <v>1.0781534753726725E-6</v>
      </c>
      <c r="BA1482" s="13">
        <f t="shared" si="1834"/>
        <v>4.8970668376188141E-7</v>
      </c>
      <c r="BB1482" s="13">
        <f t="shared" si="1835"/>
        <v>1.6682177556272749E-7</v>
      </c>
      <c r="BC1482" s="13">
        <f t="shared" si="1836"/>
        <v>4.5463140650835864E-8</v>
      </c>
      <c r="BD1482" s="13">
        <f t="shared" si="1837"/>
        <v>1.5064353915603234E-3</v>
      </c>
      <c r="BE1482" s="13">
        <f t="shared" si="1838"/>
        <v>6.2157707495476798E-4</v>
      </c>
      <c r="BF1482" s="13">
        <f t="shared" si="1839"/>
        <v>1.2823585474487105E-4</v>
      </c>
      <c r="BG1482" s="13">
        <f t="shared" si="1840"/>
        <v>1.7637324052794073E-5</v>
      </c>
      <c r="BH1482" s="13">
        <f t="shared" si="1841"/>
        <v>1.8193538793937242E-6</v>
      </c>
      <c r="BI1482" s="13">
        <f t="shared" si="1842"/>
        <v>1.5013835561707553E-7</v>
      </c>
      <c r="BJ1482" s="14">
        <f t="shared" si="1843"/>
        <v>0.11135091744140138</v>
      </c>
      <c r="BK1482" s="14">
        <f t="shared" si="1844"/>
        <v>0.27896894143702461</v>
      </c>
      <c r="BL1482" s="14">
        <f t="shared" si="1845"/>
        <v>0.53769984595043396</v>
      </c>
      <c r="BM1482" s="14">
        <f t="shared" si="1846"/>
        <v>0.26222630255313006</v>
      </c>
      <c r="BN1482" s="14">
        <f t="shared" si="1847"/>
        <v>0.73724173569000073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1.6231884057971</v>
      </c>
      <c r="F1483" s="10">
        <f>VLOOKUP(B1483,home!$B$2:$E$405,3,FALSE)</f>
        <v>1.03</v>
      </c>
      <c r="G1483" s="10">
        <f>VLOOKUP(C1483,away!$B$2:$E$405,4,FALSE)</f>
        <v>0.82</v>
      </c>
      <c r="H1483" s="10">
        <f>VLOOKUP(A1483,away!$A$2:$E$405,3,FALSE)</f>
        <v>1.3188405797101499</v>
      </c>
      <c r="I1483" s="10">
        <f>VLOOKUP(C1483,away!$B$2:$E$405,3,FALSE)</f>
        <v>0.82</v>
      </c>
      <c r="J1483" s="10">
        <f>VLOOKUP(B1483,home!$B$2:$E$405,4,FALSE)</f>
        <v>0.76</v>
      </c>
      <c r="K1483" s="12">
        <f t="shared" si="1792"/>
        <v>1.3709449275362307</v>
      </c>
      <c r="L1483" s="12">
        <f t="shared" si="1793"/>
        <v>0.82190144927536535</v>
      </c>
      <c r="M1483" s="13">
        <f t="shared" si="1794"/>
        <v>0.11159864431635796</v>
      </c>
      <c r="N1483" s="13">
        <f t="shared" si="1795"/>
        <v>0.15299559534543095</v>
      </c>
      <c r="O1483" s="13">
        <f t="shared" si="1796"/>
        <v>9.172308750078062E-2</v>
      </c>
      <c r="P1483" s="13">
        <f t="shared" si="1797"/>
        <v>0.12574730154715705</v>
      </c>
      <c r="Q1483" s="13">
        <f t="shared" si="1798"/>
        <v>0.10487426768710219</v>
      </c>
      <c r="R1483" s="13">
        <f t="shared" si="1799"/>
        <v>3.769366927445137E-2</v>
      </c>
      <c r="S1483" s="13">
        <f t="shared" si="1800"/>
        <v>3.5422437125595729E-2</v>
      </c>
      <c r="T1483" s="13">
        <f t="shared" si="1801"/>
        <v>8.6196312603721903E-2</v>
      </c>
      <c r="U1483" s="13">
        <f t="shared" si="1802"/>
        <v>5.1675944692037373E-2</v>
      </c>
      <c r="V1483" s="13">
        <f t="shared" si="1803"/>
        <v>4.4348167987303885E-3</v>
      </c>
      <c r="W1483" s="13">
        <f t="shared" si="1804"/>
        <v>4.7925615104903174E-2</v>
      </c>
      <c r="X1483" s="13">
        <f t="shared" si="1805"/>
        <v>3.9390132512133261E-2</v>
      </c>
      <c r="Y1483" s="13">
        <f t="shared" si="1806"/>
        <v>1.6187403499435506E-2</v>
      </c>
      <c r="Z1483" s="13">
        <f t="shared" si="1807"/>
        <v>1.0326827135059299E-2</v>
      </c>
      <c r="AA1483" s="13">
        <f t="shared" si="1808"/>
        <v>1.4157511278353052E-2</v>
      </c>
      <c r="AB1483" s="13">
        <f t="shared" si="1809"/>
        <v>9.7045841367975495E-3</v>
      </c>
      <c r="AC1483" s="13">
        <f t="shared" si="1810"/>
        <v>3.1231687933607681E-4</v>
      </c>
      <c r="AD1483" s="13">
        <f t="shared" si="1811"/>
        <v>1.642584473178019E-2</v>
      </c>
      <c r="AE1483" s="13">
        <f t="shared" si="1812"/>
        <v>1.3500425590622263E-2</v>
      </c>
      <c r="AF1483" s="13">
        <f t="shared" si="1813"/>
        <v>5.548009679383333E-3</v>
      </c>
      <c r="AG1483" s="13">
        <f t="shared" si="1814"/>
        <v>1.5199723986929726E-3</v>
      </c>
      <c r="AH1483" s="13">
        <f t="shared" si="1815"/>
        <v>2.121908547180351E-3</v>
      </c>
      <c r="AI1483" s="13">
        <f t="shared" si="1816"/>
        <v>2.9090197594526749E-3</v>
      </c>
      <c r="AJ1483" s="13">
        <f t="shared" si="1817"/>
        <v>1.9940529416621559E-3</v>
      </c>
      <c r="AK1483" s="13">
        <f t="shared" si="1818"/>
        <v>9.1124558853681041E-4</v>
      </c>
      <c r="AL1483" s="13">
        <f t="shared" si="1819"/>
        <v>1.4076516805279548E-5</v>
      </c>
      <c r="AM1483" s="13">
        <f t="shared" si="1820"/>
        <v>4.5037857031063515E-3</v>
      </c>
      <c r="AN1483" s="13">
        <f t="shared" si="1821"/>
        <v>3.7016679966087804E-3</v>
      </c>
      <c r="AO1483" s="13">
        <f t="shared" si="1822"/>
        <v>1.5212031455744972E-3</v>
      </c>
      <c r="AP1483" s="13">
        <f t="shared" si="1823"/>
        <v>4.1675968999664142E-4</v>
      </c>
      <c r="AQ1483" s="13">
        <f t="shared" si="1824"/>
        <v>8.563384830194785E-5</v>
      </c>
      <c r="AR1483" s="13">
        <f t="shared" si="1825"/>
        <v>3.487999420314632E-4</v>
      </c>
      <c r="AS1483" s="13">
        <f t="shared" si="1826"/>
        <v>4.7818551125296575E-4</v>
      </c>
      <c r="AT1483" s="13">
        <f t="shared" si="1827"/>
        <v>3.2778300053678638E-4</v>
      </c>
      <c r="AU1483" s="13">
        <f t="shared" si="1828"/>
        <v>1.4979081397283758E-4</v>
      </c>
      <c r="AV1483" s="13">
        <f t="shared" si="1829"/>
        <v>5.1338739151896199E-5</v>
      </c>
      <c r="AW1483" s="13">
        <f t="shared" si="1830"/>
        <v>4.4058779026355979E-7</v>
      </c>
      <c r="AX1483" s="13">
        <f t="shared" si="1831"/>
        <v>1.0290736940639759E-3</v>
      </c>
      <c r="AY1483" s="13">
        <f t="shared" si="1832"/>
        <v>8.4579716056233569E-4</v>
      </c>
      <c r="AZ1483" s="13">
        <f t="shared" si="1833"/>
        <v>3.4758095602958628E-4</v>
      </c>
      <c r="BA1483" s="13">
        <f t="shared" si="1834"/>
        <v>9.5225763833744692E-5</v>
      </c>
      <c r="BB1483" s="13">
        <f t="shared" si="1835"/>
        <v>1.9566548325827101E-5</v>
      </c>
      <c r="BC1483" s="13">
        <f t="shared" si="1836"/>
        <v>3.2163548852627542E-6</v>
      </c>
      <c r="BD1483" s="13">
        <f t="shared" si="1837"/>
        <v>4.7779862977137163E-5</v>
      </c>
      <c r="BE1483" s="13">
        <f t="shared" si="1838"/>
        <v>6.550356078688233E-5</v>
      </c>
      <c r="BF1483" s="13">
        <f t="shared" si="1839"/>
        <v>4.4900887198168752E-5</v>
      </c>
      <c r="BG1483" s="13">
        <f t="shared" si="1840"/>
        <v>2.0518881182068637E-5</v>
      </c>
      <c r="BH1483" s="13">
        <f t="shared" si="1841"/>
        <v>7.0325640188189029E-6</v>
      </c>
      <c r="BI1483" s="13">
        <f t="shared" si="1842"/>
        <v>1.9282515938347157E-6</v>
      </c>
      <c r="BJ1483" s="14">
        <f t="shared" si="1843"/>
        <v>0.49713309001449463</v>
      </c>
      <c r="BK1483" s="14">
        <f t="shared" si="1844"/>
        <v>0.27837539034454484</v>
      </c>
      <c r="BL1483" s="14">
        <f t="shared" si="1845"/>
        <v>0.21443458573395485</v>
      </c>
      <c r="BM1483" s="14">
        <f t="shared" si="1846"/>
        <v>0.37479197098400135</v>
      </c>
      <c r="BN1483" s="14">
        <f t="shared" si="1847"/>
        <v>0.62463256567128012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1.6231884057971</v>
      </c>
      <c r="F1484" s="10">
        <f>VLOOKUP(B1484,home!$B$2:$E$405,3,FALSE)</f>
        <v>1.44</v>
      </c>
      <c r="G1484" s="10">
        <f>VLOOKUP(C1484,away!$B$2:$E$405,4,FALSE)</f>
        <v>0.62</v>
      </c>
      <c r="H1484" s="10">
        <f>VLOOKUP(A1484,away!$A$2:$E$405,3,FALSE)</f>
        <v>1.3188405797101499</v>
      </c>
      <c r="I1484" s="10">
        <f>VLOOKUP(C1484,away!$B$2:$E$405,3,FALSE)</f>
        <v>1.23</v>
      </c>
      <c r="J1484" s="10">
        <f>VLOOKUP(B1484,home!$B$2:$E$405,4,FALSE)</f>
        <v>0.76</v>
      </c>
      <c r="K1484" s="12">
        <f t="shared" si="1792"/>
        <v>1.449182608695651</v>
      </c>
      <c r="L1484" s="12">
        <f t="shared" si="1793"/>
        <v>1.232852173913048</v>
      </c>
      <c r="M1484" s="13">
        <f t="shared" si="1794"/>
        <v>6.8423784881779526E-2</v>
      </c>
      <c r="N1484" s="13">
        <f t="shared" si="1795"/>
        <v>9.9158559071807303E-2</v>
      </c>
      <c r="O1484" s="13">
        <f t="shared" si="1796"/>
        <v>8.4356411938860634E-2</v>
      </c>
      <c r="P1484" s="13">
        <f t="shared" si="1797"/>
        <v>0.12224784511376301</v>
      </c>
      <c r="Q1484" s="13">
        <f t="shared" si="1798"/>
        <v>7.1849429655091765E-2</v>
      </c>
      <c r="R1484" s="13">
        <f t="shared" si="1799"/>
        <v>5.1999492921164486E-2</v>
      </c>
      <c r="S1484" s="13">
        <f t="shared" si="1800"/>
        <v>5.4602853601197668E-2</v>
      </c>
      <c r="T1484" s="13">
        <f t="shared" si="1801"/>
        <v>8.8579725544692484E-2</v>
      </c>
      <c r="U1484" s="13">
        <f t="shared" si="1802"/>
        <v>7.5356760802344186E-2</v>
      </c>
      <c r="V1484" s="13">
        <f t="shared" si="1803"/>
        <v>1.0839442586199595E-2</v>
      </c>
      <c r="W1484" s="13">
        <f t="shared" si="1804"/>
        <v>3.4707647966953525E-2</v>
      </c>
      <c r="X1484" s="13">
        <f t="shared" si="1805"/>
        <v>4.2789399247467427E-2</v>
      </c>
      <c r="Y1484" s="13">
        <f t="shared" si="1806"/>
        <v>2.637650194133679E-2</v>
      </c>
      <c r="Z1484" s="13">
        <f t="shared" si="1807"/>
        <v>2.1369229296744591E-2</v>
      </c>
      <c r="AA1484" s="13">
        <f t="shared" si="1808"/>
        <v>3.0967915458071857E-2</v>
      </c>
      <c r="AB1484" s="13">
        <f t="shared" si="1809"/>
        <v>2.2439082254697477E-2</v>
      </c>
      <c r="AC1484" s="13">
        <f t="shared" si="1810"/>
        <v>1.2103781790633178E-3</v>
      </c>
      <c r="AD1484" s="13">
        <f t="shared" si="1811"/>
        <v>1.2574429955610006E-2</v>
      </c>
      <c r="AE1484" s="13">
        <f t="shared" si="1812"/>
        <v>1.5502413306491145E-2</v>
      </c>
      <c r="AF1484" s="13">
        <f t="shared" si="1813"/>
        <v>9.5560919729030889E-3</v>
      </c>
      <c r="AG1484" s="13">
        <f t="shared" si="1814"/>
        <v>3.9270829209688664E-3</v>
      </c>
      <c r="AH1484" s="13">
        <f t="shared" si="1815"/>
        <v>6.5862751983344929E-3</v>
      </c>
      <c r="AI1484" s="13">
        <f t="shared" si="1816"/>
        <v>9.5447154735098464E-3</v>
      </c>
      <c r="AJ1484" s="13">
        <f t="shared" si="1817"/>
        <v>6.9160178345793726E-3</v>
      </c>
      <c r="AK1484" s="13">
        <f t="shared" si="1818"/>
        <v>3.3408575891004616E-3</v>
      </c>
      <c r="AL1484" s="13">
        <f t="shared" si="1819"/>
        <v>8.649981840020237E-5</v>
      </c>
      <c r="AM1484" s="13">
        <f t="shared" si="1820"/>
        <v>3.6445290411863292E-3</v>
      </c>
      <c r="AN1484" s="13">
        <f t="shared" si="1821"/>
        <v>4.4931655513158015E-3</v>
      </c>
      <c r="AO1484" s="13">
        <f t="shared" si="1822"/>
        <v>2.7697044588454538E-3</v>
      </c>
      <c r="AP1484" s="13">
        <f t="shared" si="1823"/>
        <v>1.1382120543947597E-3</v>
      </c>
      <c r="AQ1484" s="13">
        <f t="shared" si="1824"/>
        <v>3.5081180140865409E-4</v>
      </c>
      <c r="AR1484" s="13">
        <f t="shared" si="1825"/>
        <v>1.623980739251255E-3</v>
      </c>
      <c r="AS1484" s="13">
        <f t="shared" si="1826"/>
        <v>2.3534446441796251E-3</v>
      </c>
      <c r="AT1484" s="13">
        <f t="shared" si="1827"/>
        <v>1.7052855244365189E-3</v>
      </c>
      <c r="AU1484" s="13">
        <f t="shared" si="1828"/>
        <v>8.2375670829128199E-4</v>
      </c>
      <c r="AV1484" s="13">
        <f t="shared" si="1829"/>
        <v>2.9844347386302566E-4</v>
      </c>
      <c r="AW1484" s="13">
        <f t="shared" si="1830"/>
        <v>4.2928608736902978E-6</v>
      </c>
      <c r="AX1484" s="13">
        <f t="shared" si="1831"/>
        <v>8.8026468389557696E-4</v>
      </c>
      <c r="AY1484" s="13">
        <f t="shared" si="1832"/>
        <v>1.085236229159544E-3</v>
      </c>
      <c r="AZ1484" s="13">
        <f t="shared" si="1833"/>
        <v>6.6896792216427151E-4</v>
      </c>
      <c r="BA1484" s="13">
        <f t="shared" si="1834"/>
        <v>2.7491285237277223E-4</v>
      </c>
      <c r="BB1484" s="13">
        <f t="shared" si="1835"/>
        <v>8.4731726921102291E-5</v>
      </c>
      <c r="BC1484" s="13">
        <f t="shared" si="1836"/>
        <v>2.0892338746817549E-5</v>
      </c>
      <c r="BD1484" s="13">
        <f t="shared" si="1837"/>
        <v>3.3368803079647096E-4</v>
      </c>
      <c r="BE1484" s="13">
        <f t="shared" si="1838"/>
        <v>4.8357489096014449E-4</v>
      </c>
      <c r="BF1484" s="13">
        <f t="shared" si="1839"/>
        <v>3.5039416099066862E-4</v>
      </c>
      <c r="BG1484" s="13">
        <f t="shared" si="1840"/>
        <v>1.6926170809872704E-4</v>
      </c>
      <c r="BH1484" s="13">
        <f t="shared" si="1841"/>
        <v>6.1322780923698774E-5</v>
      </c>
      <c r="BI1484" s="13">
        <f t="shared" si="1842"/>
        <v>1.7773581526295536E-5</v>
      </c>
      <c r="BJ1484" s="14">
        <f t="shared" si="1843"/>
        <v>0.42043271024373347</v>
      </c>
      <c r="BK1484" s="14">
        <f t="shared" si="1844"/>
        <v>0.25849604040956292</v>
      </c>
      <c r="BL1484" s="14">
        <f t="shared" si="1845"/>
        <v>0.29972845571398038</v>
      </c>
      <c r="BM1484" s="14">
        <f t="shared" si="1846"/>
        <v>0.50090996871326898</v>
      </c>
      <c r="BN1484" s="14">
        <f t="shared" si="1847"/>
        <v>0.49803552358246672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1.4833333333333301</v>
      </c>
      <c r="F1485" s="10">
        <f>VLOOKUP(B1485,home!$B$2:$E$405,3,FALSE)</f>
        <v>0</v>
      </c>
      <c r="G1485" s="10">
        <f>VLOOKUP(C1485,away!$B$2:$E$405,4,FALSE)</f>
        <v>0.78</v>
      </c>
      <c r="H1485" s="10">
        <f>VLOOKUP(A1485,away!$A$2:$E$405,3,FALSE)</f>
        <v>0.76190476190476197</v>
      </c>
      <c r="I1485" s="10">
        <f>VLOOKUP(C1485,away!$B$2:$E$405,3,FALSE)</f>
        <v>1.56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1.4833333333333301</v>
      </c>
      <c r="F1486" s="10">
        <f>VLOOKUP(B1486,home!$B$2:$E$405,3,FALSE)</f>
        <v>3.11</v>
      </c>
      <c r="G1486" s="10">
        <f>VLOOKUP(C1486,away!$B$2:$E$405,4,FALSE)</f>
        <v>0.78</v>
      </c>
      <c r="H1486" s="10">
        <f>VLOOKUP(A1486,away!$A$2:$E$405,3,FALSE)</f>
        <v>0.76190476190476197</v>
      </c>
      <c r="I1486" s="10">
        <f>VLOOKUP(C1486,away!$B$2:$E$405,3,FALSE)</f>
        <v>2.33</v>
      </c>
      <c r="J1486" s="10">
        <f>VLOOKUP(B1486,home!$B$2:$E$405,4,FALSE)</f>
        <v>0</v>
      </c>
      <c r="K1486" s="12">
        <f t="shared" si="1792"/>
        <v>3.5982699999999923</v>
      </c>
      <c r="L1486" s="12">
        <f t="shared" si="1793"/>
        <v>0</v>
      </c>
      <c r="M1486" s="13">
        <f t="shared" si="1794"/>
        <v>2.7371033399300328E-2</v>
      </c>
      <c r="N1486" s="13">
        <f t="shared" si="1795"/>
        <v>9.8488368349700178E-2</v>
      </c>
      <c r="O1486" s="13">
        <f t="shared" si="1796"/>
        <v>0</v>
      </c>
      <c r="P1486" s="13">
        <f t="shared" si="1797"/>
        <v>0</v>
      </c>
      <c r="Q1486" s="13">
        <f t="shared" si="1798"/>
        <v>0.17719387059083747</v>
      </c>
      <c r="R1486" s="13">
        <f t="shared" si="1799"/>
        <v>0</v>
      </c>
      <c r="S1486" s="13">
        <f t="shared" si="1800"/>
        <v>0</v>
      </c>
      <c r="T1486" s="13">
        <f t="shared" si="1801"/>
        <v>0</v>
      </c>
      <c r="U1486" s="13">
        <f t="shared" si="1802"/>
        <v>0</v>
      </c>
      <c r="V1486" s="13">
        <f t="shared" si="1803"/>
        <v>0</v>
      </c>
      <c r="W1486" s="13">
        <f t="shared" si="1804"/>
        <v>0.21253046291029715</v>
      </c>
      <c r="X1486" s="13">
        <f t="shared" si="1805"/>
        <v>0</v>
      </c>
      <c r="Y1486" s="13">
        <f t="shared" si="1806"/>
        <v>0</v>
      </c>
      <c r="Z1486" s="13">
        <f t="shared" si="1807"/>
        <v>0</v>
      </c>
      <c r="AA1486" s="13">
        <f t="shared" si="1808"/>
        <v>0</v>
      </c>
      <c r="AB1486" s="13">
        <f t="shared" si="1809"/>
        <v>0</v>
      </c>
      <c r="AC1486" s="13">
        <f t="shared" si="1810"/>
        <v>0</v>
      </c>
      <c r="AD1486" s="13">
        <f t="shared" si="1811"/>
        <v>0.19118549719405833</v>
      </c>
      <c r="AE1486" s="13">
        <f t="shared" si="1812"/>
        <v>0</v>
      </c>
      <c r="AF1486" s="13">
        <f t="shared" si="1813"/>
        <v>0</v>
      </c>
      <c r="AG1486" s="13">
        <f t="shared" si="1814"/>
        <v>0</v>
      </c>
      <c r="AH1486" s="13">
        <f t="shared" si="1815"/>
        <v>0</v>
      </c>
      <c r="AI1486" s="13">
        <f t="shared" si="1816"/>
        <v>0</v>
      </c>
      <c r="AJ1486" s="13">
        <f t="shared" si="1817"/>
        <v>0</v>
      </c>
      <c r="AK1486" s="13">
        <f t="shared" si="1818"/>
        <v>0</v>
      </c>
      <c r="AL1486" s="13">
        <f t="shared" si="1819"/>
        <v>0</v>
      </c>
      <c r="AM1486" s="13">
        <f t="shared" si="1820"/>
        <v>0.13758740779769255</v>
      </c>
      <c r="AN1486" s="13">
        <f t="shared" si="1821"/>
        <v>0</v>
      </c>
      <c r="AO1486" s="13">
        <f t="shared" si="1822"/>
        <v>0</v>
      </c>
      <c r="AP1486" s="13">
        <f t="shared" si="1823"/>
        <v>0</v>
      </c>
      <c r="AQ1486" s="13">
        <f t="shared" si="1824"/>
        <v>0</v>
      </c>
      <c r="AR1486" s="13">
        <f t="shared" si="1825"/>
        <v>0</v>
      </c>
      <c r="AS1486" s="13">
        <f t="shared" si="1826"/>
        <v>0</v>
      </c>
      <c r="AT1486" s="13">
        <f t="shared" si="1827"/>
        <v>0</v>
      </c>
      <c r="AU1486" s="13">
        <f t="shared" si="1828"/>
        <v>0</v>
      </c>
      <c r="AV1486" s="13">
        <f t="shared" si="1829"/>
        <v>0</v>
      </c>
      <c r="AW1486" s="13">
        <f t="shared" si="1830"/>
        <v>0</v>
      </c>
      <c r="AX1486" s="13">
        <f t="shared" si="1831"/>
        <v>8.2512773642700363E-2</v>
      </c>
      <c r="AY1486" s="13">
        <f t="shared" si="1832"/>
        <v>0</v>
      </c>
      <c r="AZ1486" s="13">
        <f t="shared" si="1833"/>
        <v>0</v>
      </c>
      <c r="BA1486" s="13">
        <f t="shared" si="1834"/>
        <v>0</v>
      </c>
      <c r="BB1486" s="13">
        <f t="shared" si="1835"/>
        <v>0</v>
      </c>
      <c r="BC1486" s="13">
        <f t="shared" si="1836"/>
        <v>0</v>
      </c>
      <c r="BD1486" s="13">
        <f t="shared" si="1837"/>
        <v>0</v>
      </c>
      <c r="BE1486" s="13">
        <f t="shared" si="1838"/>
        <v>0</v>
      </c>
      <c r="BF1486" s="13">
        <f t="shared" si="1839"/>
        <v>0</v>
      </c>
      <c r="BG1486" s="13">
        <f t="shared" si="1840"/>
        <v>0</v>
      </c>
      <c r="BH1486" s="13">
        <f t="shared" si="1841"/>
        <v>0</v>
      </c>
      <c r="BI1486" s="13">
        <f t="shared" si="1842"/>
        <v>0</v>
      </c>
      <c r="BJ1486" s="14">
        <f t="shared" si="1843"/>
        <v>0.89949838048528608</v>
      </c>
      <c r="BK1486" s="14">
        <f t="shared" si="1844"/>
        <v>2.7371033399300328E-2</v>
      </c>
      <c r="BL1486" s="14">
        <f t="shared" si="1845"/>
        <v>0</v>
      </c>
      <c r="BM1486" s="14">
        <f t="shared" si="1846"/>
        <v>0.6238161415447484</v>
      </c>
      <c r="BN1486" s="14">
        <f t="shared" si="1847"/>
        <v>0.30305327233983798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1.4833333333333301</v>
      </c>
      <c r="F1487" s="10">
        <f>VLOOKUP(B1487,home!$B$2:$E$405,3,FALSE)</f>
        <v>0</v>
      </c>
      <c r="G1487" s="10">
        <f>VLOOKUP(C1487,away!$B$2:$E$405,4,FALSE)</f>
        <v>0.78</v>
      </c>
      <c r="H1487" s="10">
        <f>VLOOKUP(A1487,away!$A$2:$E$405,3,FALSE)</f>
        <v>0.76190476190476197</v>
      </c>
      <c r="I1487" s="10">
        <f>VLOOKUP(C1487,away!$B$2:$E$405,3,FALSE)</f>
        <v>1.56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1.4833333333333301</v>
      </c>
      <c r="F1488" s="10">
        <f>VLOOKUP(B1488,home!$B$2:$E$405,3,FALSE)</f>
        <v>0</v>
      </c>
      <c r="G1488" s="10">
        <f>VLOOKUP(C1488,away!$B$2:$E$405,4,FALSE)</f>
        <v>2.33</v>
      </c>
      <c r="H1488" s="10">
        <f>VLOOKUP(A1488,away!$A$2:$E$405,3,FALSE)</f>
        <v>0.76190476190476197</v>
      </c>
      <c r="I1488" s="10">
        <f>VLOOKUP(C1488,away!$B$2:$E$405,3,FALSE)</f>
        <v>2.33</v>
      </c>
      <c r="J1488" s="10">
        <f>VLOOKUP(B1488,home!$B$2:$E$405,4,FALSE)</f>
        <v>1.31</v>
      </c>
      <c r="K1488" s="12">
        <f t="shared" si="1792"/>
        <v>0</v>
      </c>
      <c r="L1488" s="12">
        <f t="shared" si="1793"/>
        <v>2.3255619047619054</v>
      </c>
      <c r="M1488" s="13">
        <f t="shared" si="1794"/>
        <v>9.7728514502534905E-2</v>
      </c>
      <c r="N1488" s="13">
        <f t="shared" si="1795"/>
        <v>0</v>
      </c>
      <c r="O1488" s="13">
        <f t="shared" si="1796"/>
        <v>0.22727371033606655</v>
      </c>
      <c r="P1488" s="13">
        <f t="shared" si="1797"/>
        <v>0</v>
      </c>
      <c r="Q1488" s="13">
        <f t="shared" si="1798"/>
        <v>0</v>
      </c>
      <c r="R1488" s="13">
        <f t="shared" si="1799"/>
        <v>0.26426954135572428</v>
      </c>
      <c r="S1488" s="13">
        <f t="shared" si="1800"/>
        <v>0</v>
      </c>
      <c r="T1488" s="13">
        <f t="shared" si="1801"/>
        <v>0</v>
      </c>
      <c r="U1488" s="13">
        <f t="shared" si="1802"/>
        <v>0</v>
      </c>
      <c r="V1488" s="13">
        <f t="shared" si="1803"/>
        <v>0</v>
      </c>
      <c r="W1488" s="13">
        <f t="shared" si="1804"/>
        <v>0</v>
      </c>
      <c r="X1488" s="13">
        <f t="shared" si="1805"/>
        <v>0</v>
      </c>
      <c r="Y1488" s="13">
        <f t="shared" si="1806"/>
        <v>0</v>
      </c>
      <c r="Z1488" s="13">
        <f t="shared" si="1807"/>
        <v>0.20485839265525774</v>
      </c>
      <c r="AA1488" s="13">
        <f t="shared" si="1808"/>
        <v>0</v>
      </c>
      <c r="AB1488" s="13">
        <f t="shared" si="1809"/>
        <v>0</v>
      </c>
      <c r="AC1488" s="13">
        <f t="shared" si="1810"/>
        <v>0</v>
      </c>
      <c r="AD1488" s="13">
        <f t="shared" si="1811"/>
        <v>0</v>
      </c>
      <c r="AE1488" s="13">
        <f t="shared" si="1812"/>
        <v>0</v>
      </c>
      <c r="AF1488" s="13">
        <f t="shared" si="1813"/>
        <v>0</v>
      </c>
      <c r="AG1488" s="13">
        <f t="shared" si="1814"/>
        <v>0</v>
      </c>
      <c r="AH1488" s="13">
        <f t="shared" si="1815"/>
        <v>0.11910271845745592</v>
      </c>
      <c r="AI1488" s="13">
        <f t="shared" si="1816"/>
        <v>0</v>
      </c>
      <c r="AJ1488" s="13">
        <f t="shared" si="1817"/>
        <v>0</v>
      </c>
      <c r="AK1488" s="13">
        <f t="shared" si="1818"/>
        <v>0</v>
      </c>
      <c r="AL1488" s="13">
        <f t="shared" si="1819"/>
        <v>0</v>
      </c>
      <c r="AM1488" s="13">
        <f t="shared" si="1820"/>
        <v>0</v>
      </c>
      <c r="AN1488" s="13">
        <f t="shared" si="1821"/>
        <v>0</v>
      </c>
      <c r="AO1488" s="13">
        <f t="shared" si="1822"/>
        <v>0</v>
      </c>
      <c r="AP1488" s="13">
        <f t="shared" si="1823"/>
        <v>0</v>
      </c>
      <c r="AQ1488" s="13">
        <f t="shared" si="1824"/>
        <v>0</v>
      </c>
      <c r="AR1488" s="13">
        <f t="shared" si="1825"/>
        <v>5.5396148959648409E-2</v>
      </c>
      <c r="AS1488" s="13">
        <f t="shared" si="1826"/>
        <v>0</v>
      </c>
      <c r="AT1488" s="13">
        <f t="shared" si="1827"/>
        <v>0</v>
      </c>
      <c r="AU1488" s="13">
        <f t="shared" si="1828"/>
        <v>0</v>
      </c>
      <c r="AV1488" s="13">
        <f t="shared" si="1829"/>
        <v>0</v>
      </c>
      <c r="AW1488" s="13">
        <f t="shared" si="1830"/>
        <v>0</v>
      </c>
      <c r="AX1488" s="13">
        <f t="shared" si="1831"/>
        <v>0</v>
      </c>
      <c r="AY1488" s="13">
        <f t="shared" si="1832"/>
        <v>0</v>
      </c>
      <c r="AZ1488" s="13">
        <f t="shared" si="1833"/>
        <v>0</v>
      </c>
      <c r="BA1488" s="13">
        <f t="shared" si="1834"/>
        <v>0</v>
      </c>
      <c r="BB1488" s="13">
        <f t="shared" si="1835"/>
        <v>0</v>
      </c>
      <c r="BC1488" s="13">
        <f t="shared" si="1836"/>
        <v>0</v>
      </c>
      <c r="BD1488" s="13">
        <f t="shared" si="1837"/>
        <v>2.1471195615179028E-2</v>
      </c>
      <c r="BE1488" s="13">
        <f t="shared" si="1838"/>
        <v>0</v>
      </c>
      <c r="BF1488" s="13">
        <f t="shared" si="1839"/>
        <v>0</v>
      </c>
      <c r="BG1488" s="13">
        <f t="shared" si="1840"/>
        <v>0</v>
      </c>
      <c r="BH1488" s="13">
        <f t="shared" si="1841"/>
        <v>0</v>
      </c>
      <c r="BI1488" s="13">
        <f t="shared" si="1842"/>
        <v>0</v>
      </c>
      <c r="BJ1488" s="14">
        <f t="shared" si="1843"/>
        <v>0</v>
      </c>
      <c r="BK1488" s="14">
        <f t="shared" si="1844"/>
        <v>9.7728514502534905E-2</v>
      </c>
      <c r="BL1488" s="14">
        <f t="shared" si="1845"/>
        <v>0.68751331472407418</v>
      </c>
      <c r="BM1488" s="14">
        <f t="shared" si="1846"/>
        <v>0.40082845568754105</v>
      </c>
      <c r="BN1488" s="14">
        <f t="shared" si="1847"/>
        <v>0.58927176619432575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1.62</v>
      </c>
      <c r="F1489" s="10">
        <f>VLOOKUP(B1489,home!$B$2:$E$405,3,FALSE)</f>
        <v>0.31</v>
      </c>
      <c r="G1489" s="10">
        <f>VLOOKUP(C1489,away!$B$2:$E$405,4,FALSE)</f>
        <v>0</v>
      </c>
      <c r="H1489" s="10">
        <f>VLOOKUP(A1489,away!$A$2:$E$405,3,FALSE)</f>
        <v>1.56</v>
      </c>
      <c r="I1489" s="10">
        <f>VLOOKUP(C1489,away!$B$2:$E$405,3,FALSE)</f>
        <v>0.93</v>
      </c>
      <c r="J1489" s="10">
        <f>VLOOKUP(B1489,home!$B$2:$E$405,4,FALSE)</f>
        <v>0.64</v>
      </c>
      <c r="K1489" s="12">
        <f t="shared" si="1792"/>
        <v>0</v>
      </c>
      <c r="L1489" s="12">
        <f t="shared" si="1793"/>
        <v>0.92851200000000012</v>
      </c>
      <c r="M1489" s="13">
        <f t="shared" si="1794"/>
        <v>0.3951412433087324</v>
      </c>
      <c r="N1489" s="13">
        <f t="shared" si="1795"/>
        <v>0</v>
      </c>
      <c r="O1489" s="13">
        <f t="shared" si="1796"/>
        <v>0.36689338610707778</v>
      </c>
      <c r="P1489" s="13">
        <f t="shared" si="1797"/>
        <v>0</v>
      </c>
      <c r="Q1489" s="13">
        <f t="shared" si="1798"/>
        <v>0</v>
      </c>
      <c r="R1489" s="13">
        <f t="shared" si="1799"/>
        <v>0.1703324558605275</v>
      </c>
      <c r="S1489" s="13">
        <f t="shared" si="1800"/>
        <v>0</v>
      </c>
      <c r="T1489" s="13">
        <f t="shared" si="1801"/>
        <v>0</v>
      </c>
      <c r="U1489" s="13">
        <f t="shared" si="1802"/>
        <v>0</v>
      </c>
      <c r="V1489" s="13">
        <f t="shared" si="1803"/>
        <v>0</v>
      </c>
      <c r="W1489" s="13">
        <f t="shared" si="1804"/>
        <v>0</v>
      </c>
      <c r="X1489" s="13">
        <f t="shared" si="1805"/>
        <v>0</v>
      </c>
      <c r="Y1489" s="13">
        <f t="shared" si="1806"/>
        <v>0</v>
      </c>
      <c r="Z1489" s="13">
        <f t="shared" si="1807"/>
        <v>5.271857641865671E-2</v>
      </c>
      <c r="AA1489" s="13">
        <f t="shared" si="1808"/>
        <v>0</v>
      </c>
      <c r="AB1489" s="13">
        <f t="shared" si="1809"/>
        <v>0</v>
      </c>
      <c r="AC1489" s="13">
        <f t="shared" si="1810"/>
        <v>0</v>
      </c>
      <c r="AD1489" s="13">
        <f t="shared" si="1811"/>
        <v>0</v>
      </c>
      <c r="AE1489" s="13">
        <f t="shared" si="1812"/>
        <v>0</v>
      </c>
      <c r="AF1489" s="13">
        <f t="shared" si="1813"/>
        <v>0</v>
      </c>
      <c r="AG1489" s="13">
        <f t="shared" si="1814"/>
        <v>0</v>
      </c>
      <c r="AH1489" s="13">
        <f t="shared" si="1815"/>
        <v>1.2237457706909947E-2</v>
      </c>
      <c r="AI1489" s="13">
        <f t="shared" si="1816"/>
        <v>0</v>
      </c>
      <c r="AJ1489" s="13">
        <f t="shared" si="1817"/>
        <v>0</v>
      </c>
      <c r="AK1489" s="13">
        <f t="shared" si="1818"/>
        <v>0</v>
      </c>
      <c r="AL1489" s="13">
        <f t="shared" si="1819"/>
        <v>0</v>
      </c>
      <c r="AM1489" s="13">
        <f t="shared" si="1820"/>
        <v>0</v>
      </c>
      <c r="AN1489" s="13">
        <f t="shared" si="1821"/>
        <v>0</v>
      </c>
      <c r="AO1489" s="13">
        <f t="shared" si="1822"/>
        <v>0</v>
      </c>
      <c r="AP1489" s="13">
        <f t="shared" si="1823"/>
        <v>0</v>
      </c>
      <c r="AQ1489" s="13">
        <f t="shared" si="1824"/>
        <v>0</v>
      </c>
      <c r="AR1489" s="13">
        <f t="shared" si="1825"/>
        <v>2.2725252660716743E-3</v>
      </c>
      <c r="AS1489" s="13">
        <f t="shared" si="1826"/>
        <v>0</v>
      </c>
      <c r="AT1489" s="13">
        <f t="shared" si="1827"/>
        <v>0</v>
      </c>
      <c r="AU1489" s="13">
        <f t="shared" si="1828"/>
        <v>0</v>
      </c>
      <c r="AV1489" s="13">
        <f t="shared" si="1829"/>
        <v>0</v>
      </c>
      <c r="AW1489" s="13">
        <f t="shared" si="1830"/>
        <v>0</v>
      </c>
      <c r="AX1489" s="13">
        <f t="shared" si="1831"/>
        <v>0</v>
      </c>
      <c r="AY1489" s="13">
        <f t="shared" si="1832"/>
        <v>0</v>
      </c>
      <c r="AZ1489" s="13">
        <f t="shared" si="1833"/>
        <v>0</v>
      </c>
      <c r="BA1489" s="13">
        <f t="shared" si="1834"/>
        <v>0</v>
      </c>
      <c r="BB1489" s="13">
        <f t="shared" si="1835"/>
        <v>0</v>
      </c>
      <c r="BC1489" s="13">
        <f t="shared" si="1836"/>
        <v>0</v>
      </c>
      <c r="BD1489" s="13">
        <f t="shared" si="1837"/>
        <v>3.5167782997512368E-4</v>
      </c>
      <c r="BE1489" s="13">
        <f t="shared" si="1838"/>
        <v>0</v>
      </c>
      <c r="BF1489" s="13">
        <f t="shared" si="1839"/>
        <v>0</v>
      </c>
      <c r="BG1489" s="13">
        <f t="shared" si="1840"/>
        <v>0</v>
      </c>
      <c r="BH1489" s="13">
        <f t="shared" si="1841"/>
        <v>0</v>
      </c>
      <c r="BI1489" s="13">
        <f t="shared" si="1842"/>
        <v>0</v>
      </c>
      <c r="BJ1489" s="14">
        <f t="shared" si="1843"/>
        <v>0</v>
      </c>
      <c r="BK1489" s="14">
        <f t="shared" si="1844"/>
        <v>0.3951412433087324</v>
      </c>
      <c r="BL1489" s="14">
        <f t="shared" si="1845"/>
        <v>0.55208750277056207</v>
      </c>
      <c r="BM1489" s="14">
        <f t="shared" si="1846"/>
        <v>6.7580237221613465E-2</v>
      </c>
      <c r="BN1489" s="14">
        <f t="shared" si="1847"/>
        <v>0.93236708527633771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1.62</v>
      </c>
      <c r="F1490" s="10">
        <f>VLOOKUP(B1490,home!$B$2:$E$405,3,FALSE)</f>
        <v>0.41</v>
      </c>
      <c r="G1490" s="10">
        <f>VLOOKUP(C1490,away!$B$2:$E$405,4,FALSE)</f>
        <v>1.85</v>
      </c>
      <c r="H1490" s="10">
        <f>VLOOKUP(A1490,away!$A$2:$E$405,3,FALSE)</f>
        <v>1.56</v>
      </c>
      <c r="I1490" s="10">
        <f>VLOOKUP(C1490,away!$B$2:$E$405,3,FALSE)</f>
        <v>0.31</v>
      </c>
      <c r="J1490" s="10">
        <f>VLOOKUP(B1490,home!$B$2:$E$405,4,FALSE)</f>
        <v>1.71</v>
      </c>
      <c r="K1490" s="12">
        <f t="shared" si="1792"/>
        <v>1.2287700000000001</v>
      </c>
      <c r="L1490" s="12">
        <f t="shared" si="1793"/>
        <v>0.82695600000000002</v>
      </c>
      <c r="M1490" s="13">
        <f t="shared" si="1794"/>
        <v>0.12799987392806461</v>
      </c>
      <c r="N1490" s="13">
        <f t="shared" si="1795"/>
        <v>0.15728240508658795</v>
      </c>
      <c r="O1490" s="13">
        <f t="shared" si="1796"/>
        <v>0.10585026374405661</v>
      </c>
      <c r="P1490" s="13">
        <f t="shared" si="1797"/>
        <v>0.13006562858078446</v>
      </c>
      <c r="Q1490" s="13">
        <f t="shared" si="1798"/>
        <v>9.6631950449123372E-2</v>
      </c>
      <c r="R1490" s="13">
        <f t="shared" si="1799"/>
        <v>4.3766755352365024E-2</v>
      </c>
      <c r="S1490" s="13">
        <f t="shared" si="1800"/>
        <v>3.304118046948603E-2</v>
      </c>
      <c r="T1490" s="13">
        <f t="shared" si="1801"/>
        <v>7.9910371215605278E-2</v>
      </c>
      <c r="U1490" s="13">
        <f t="shared" si="1802"/>
        <v>5.3779275974325573E-2</v>
      </c>
      <c r="V1490" s="13">
        <f t="shared" si="1803"/>
        <v>3.7304914406313576E-3</v>
      </c>
      <c r="W1490" s="13">
        <f t="shared" si="1804"/>
        <v>3.9579480584456463E-2</v>
      </c>
      <c r="X1490" s="13">
        <f t="shared" si="1805"/>
        <v>3.273048894619978E-2</v>
      </c>
      <c r="Y1490" s="13">
        <f t="shared" si="1806"/>
        <v>1.3533337108496789E-2</v>
      </c>
      <c r="Z1490" s="13">
        <f t="shared" si="1807"/>
        <v>1.2064393646390127E-2</v>
      </c>
      <c r="AA1490" s="13">
        <f t="shared" si="1808"/>
        <v>1.4824364980874796E-2</v>
      </c>
      <c r="AB1490" s="13">
        <f t="shared" si="1809"/>
        <v>9.107867478774765E-3</v>
      </c>
      <c r="AC1490" s="13">
        <f t="shared" si="1810"/>
        <v>2.3691855080148295E-4</v>
      </c>
      <c r="AD1490" s="13">
        <f t="shared" si="1811"/>
        <v>1.215851958944064E-2</v>
      </c>
      <c r="AE1490" s="13">
        <f t="shared" si="1812"/>
        <v>1.0054560725605476E-2</v>
      </c>
      <c r="AF1490" s="13">
        <f t="shared" si="1813"/>
        <v>4.1573396597018994E-3</v>
      </c>
      <c r="AG1490" s="13">
        <f t="shared" si="1814"/>
        <v>1.1459789918761482E-3</v>
      </c>
      <c r="AH1490" s="13">
        <f t="shared" si="1815"/>
        <v>2.4941806780610482E-3</v>
      </c>
      <c r="AI1490" s="13">
        <f t="shared" si="1816"/>
        <v>3.0647743917810743E-3</v>
      </c>
      <c r="AJ1490" s="13">
        <f t="shared" si="1817"/>
        <v>1.8829514146944159E-3</v>
      </c>
      <c r="AK1490" s="13">
        <f t="shared" si="1818"/>
        <v>7.7123806994468616E-4</v>
      </c>
      <c r="AL1490" s="13">
        <f t="shared" si="1819"/>
        <v>9.6296845572711413E-6</v>
      </c>
      <c r="AM1490" s="13">
        <f t="shared" si="1820"/>
        <v>2.9880048231833958E-3</v>
      </c>
      <c r="AN1490" s="13">
        <f t="shared" si="1821"/>
        <v>2.4709485165604487E-3</v>
      </c>
      <c r="AO1490" s="13">
        <f t="shared" si="1822"/>
        <v>1.0216828507303808E-3</v>
      </c>
      <c r="AP1490" s="13">
        <f t="shared" si="1823"/>
        <v>2.8162892116953098E-4</v>
      </c>
      <c r="AQ1490" s="13">
        <f t="shared" si="1824"/>
        <v>5.8223681533667658E-5</v>
      </c>
      <c r="AR1490" s="13">
        <f t="shared" si="1825"/>
        <v>4.125155353613307E-4</v>
      </c>
      <c r="AS1490" s="13">
        <f t="shared" si="1826"/>
        <v>5.0688671438594234E-4</v>
      </c>
      <c r="AT1490" s="13">
        <f t="shared" si="1827"/>
        <v>3.1142359401800727E-4</v>
      </c>
      <c r="AU1490" s="13">
        <f t="shared" si="1828"/>
        <v>1.2755598987383566E-4</v>
      </c>
      <c r="AV1490" s="13">
        <f t="shared" si="1829"/>
        <v>3.9184243419318254E-5</v>
      </c>
      <c r="AW1490" s="13">
        <f t="shared" si="1830"/>
        <v>2.7180820499176562E-7</v>
      </c>
      <c r="AX1490" s="13">
        <f t="shared" si="1831"/>
        <v>6.1192844776384377E-4</v>
      </c>
      <c r="AY1490" s="13">
        <f t="shared" si="1832"/>
        <v>5.0603790144899724E-4</v>
      </c>
      <c r="AZ1490" s="13">
        <f t="shared" si="1833"/>
        <v>2.0923553941532843E-4</v>
      </c>
      <c r="BA1490" s="13">
        <f t="shared" si="1834"/>
        <v>5.7676194910914124E-5</v>
      </c>
      <c r="BB1490" s="13">
        <f t="shared" si="1835"/>
        <v>1.1923918859687474E-5</v>
      </c>
      <c r="BC1490" s="13">
        <f t="shared" si="1836"/>
        <v>1.9721112489063442E-6</v>
      </c>
      <c r="BD1490" s="13">
        <f t="shared" si="1837"/>
        <v>5.6855366176710729E-5</v>
      </c>
      <c r="BE1490" s="13">
        <f t="shared" si="1838"/>
        <v>6.9862168296956845E-5</v>
      </c>
      <c r="BF1490" s="13">
        <f t="shared" si="1839"/>
        <v>4.292226826912584E-5</v>
      </c>
      <c r="BG1490" s="13">
        <f t="shared" si="1840"/>
        <v>1.7580531860351263E-5</v>
      </c>
      <c r="BH1490" s="13">
        <f t="shared" si="1841"/>
        <v>5.4006075335109545E-6</v>
      </c>
      <c r="BI1490" s="13">
        <f t="shared" si="1842"/>
        <v>1.3272209037904515E-6</v>
      </c>
      <c r="BJ1490" s="14">
        <f t="shared" si="1843"/>
        <v>0.45540369526391888</v>
      </c>
      <c r="BK1490" s="14">
        <f t="shared" si="1844"/>
        <v>0.29558976055577418</v>
      </c>
      <c r="BL1490" s="14">
        <f t="shared" si="1845"/>
        <v>0.2371331863249769</v>
      </c>
      <c r="BM1490" s="14">
        <f t="shared" si="1846"/>
        <v>0.33808839255683409</v>
      </c>
      <c r="BN1490" s="14">
        <f t="shared" si="1847"/>
        <v>0.66159687714098192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1.62</v>
      </c>
      <c r="F1491" s="10">
        <f>VLOOKUP(B1491,home!$B$2:$E$405,3,FALSE)</f>
        <v>0</v>
      </c>
      <c r="G1491" s="10">
        <f>VLOOKUP(C1491,away!$B$2:$E$405,4,FALSE)</f>
        <v>2.16</v>
      </c>
      <c r="H1491" s="10">
        <f>VLOOKUP(A1491,away!$A$2:$E$405,3,FALSE)</f>
        <v>1.56</v>
      </c>
      <c r="I1491" s="10">
        <f>VLOOKUP(C1491,away!$B$2:$E$405,3,FALSE)</f>
        <v>0.62</v>
      </c>
      <c r="J1491" s="10">
        <f>VLOOKUP(B1491,home!$B$2:$E$405,4,FALSE)</f>
        <v>0.32</v>
      </c>
      <c r="K1491" s="12">
        <f t="shared" si="1792"/>
        <v>0</v>
      </c>
      <c r="L1491" s="12">
        <f t="shared" si="1793"/>
        <v>0.309504</v>
      </c>
      <c r="M1491" s="13">
        <f t="shared" si="1794"/>
        <v>0.73381083614933795</v>
      </c>
      <c r="N1491" s="13">
        <f t="shared" si="1795"/>
        <v>0</v>
      </c>
      <c r="O1491" s="13">
        <f t="shared" si="1796"/>
        <v>0.22711738903156467</v>
      </c>
      <c r="P1491" s="13">
        <f t="shared" si="1797"/>
        <v>0</v>
      </c>
      <c r="Q1491" s="13">
        <f t="shared" si="1798"/>
        <v>0</v>
      </c>
      <c r="R1491" s="13">
        <f t="shared" si="1799"/>
        <v>3.5146870187412693E-2</v>
      </c>
      <c r="S1491" s="13">
        <f t="shared" si="1800"/>
        <v>0</v>
      </c>
      <c r="T1491" s="13">
        <f t="shared" si="1801"/>
        <v>0</v>
      </c>
      <c r="U1491" s="13">
        <f t="shared" si="1802"/>
        <v>0</v>
      </c>
      <c r="V1491" s="13">
        <f t="shared" si="1803"/>
        <v>0</v>
      </c>
      <c r="W1491" s="13">
        <f t="shared" si="1804"/>
        <v>0</v>
      </c>
      <c r="X1491" s="13">
        <f t="shared" si="1805"/>
        <v>0</v>
      </c>
      <c r="Y1491" s="13">
        <f t="shared" si="1806"/>
        <v>0</v>
      </c>
      <c r="Z1491" s="13">
        <f t="shared" si="1807"/>
        <v>3.6260323034949921E-3</v>
      </c>
      <c r="AA1491" s="13">
        <f t="shared" si="1808"/>
        <v>0</v>
      </c>
      <c r="AB1491" s="13">
        <f t="shared" si="1809"/>
        <v>0</v>
      </c>
      <c r="AC1491" s="13">
        <f t="shared" si="1810"/>
        <v>0</v>
      </c>
      <c r="AD1491" s="13">
        <f t="shared" si="1811"/>
        <v>0</v>
      </c>
      <c r="AE1491" s="13">
        <f t="shared" si="1812"/>
        <v>0</v>
      </c>
      <c r="AF1491" s="13">
        <f t="shared" si="1813"/>
        <v>0</v>
      </c>
      <c r="AG1491" s="13">
        <f t="shared" si="1814"/>
        <v>0</v>
      </c>
      <c r="AH1491" s="13">
        <f t="shared" si="1815"/>
        <v>2.8056787551522852E-4</v>
      </c>
      <c r="AI1491" s="13">
        <f t="shared" si="1816"/>
        <v>0</v>
      </c>
      <c r="AJ1491" s="13">
        <f t="shared" si="1817"/>
        <v>0</v>
      </c>
      <c r="AK1491" s="13">
        <f t="shared" si="1818"/>
        <v>0</v>
      </c>
      <c r="AL1491" s="13">
        <f t="shared" si="1819"/>
        <v>0</v>
      </c>
      <c r="AM1491" s="13">
        <f t="shared" si="1820"/>
        <v>0</v>
      </c>
      <c r="AN1491" s="13">
        <f t="shared" si="1821"/>
        <v>0</v>
      </c>
      <c r="AO1491" s="13">
        <f t="shared" si="1822"/>
        <v>0</v>
      </c>
      <c r="AP1491" s="13">
        <f t="shared" si="1823"/>
        <v>0</v>
      </c>
      <c r="AQ1491" s="13">
        <f t="shared" si="1824"/>
        <v>0</v>
      </c>
      <c r="AR1491" s="13">
        <f t="shared" si="1825"/>
        <v>1.7367375948693066E-5</v>
      </c>
      <c r="AS1491" s="13">
        <f t="shared" si="1826"/>
        <v>0</v>
      </c>
      <c r="AT1491" s="13">
        <f t="shared" si="1827"/>
        <v>0</v>
      </c>
      <c r="AU1491" s="13">
        <f t="shared" si="1828"/>
        <v>0</v>
      </c>
      <c r="AV1491" s="13">
        <f t="shared" si="1829"/>
        <v>0</v>
      </c>
      <c r="AW1491" s="13">
        <f t="shared" si="1830"/>
        <v>0</v>
      </c>
      <c r="AX1491" s="13">
        <f t="shared" si="1831"/>
        <v>0</v>
      </c>
      <c r="AY1491" s="13">
        <f t="shared" si="1832"/>
        <v>0</v>
      </c>
      <c r="AZ1491" s="13">
        <f t="shared" si="1833"/>
        <v>0</v>
      </c>
      <c r="BA1491" s="13">
        <f t="shared" si="1834"/>
        <v>0</v>
      </c>
      <c r="BB1491" s="13">
        <f t="shared" si="1835"/>
        <v>0</v>
      </c>
      <c r="BC1491" s="13">
        <f t="shared" si="1836"/>
        <v>0</v>
      </c>
      <c r="BD1491" s="13">
        <f t="shared" si="1837"/>
        <v>8.958787209373821E-7</v>
      </c>
      <c r="BE1491" s="13">
        <f t="shared" si="1838"/>
        <v>0</v>
      </c>
      <c r="BF1491" s="13">
        <f t="shared" si="1839"/>
        <v>0</v>
      </c>
      <c r="BG1491" s="13">
        <f t="shared" si="1840"/>
        <v>0</v>
      </c>
      <c r="BH1491" s="13">
        <f t="shared" si="1841"/>
        <v>0</v>
      </c>
      <c r="BI1491" s="13">
        <f t="shared" si="1842"/>
        <v>0</v>
      </c>
      <c r="BJ1491" s="14">
        <f t="shared" si="1843"/>
        <v>0</v>
      </c>
      <c r="BK1491" s="14">
        <f t="shared" si="1844"/>
        <v>0.73381083614933795</v>
      </c>
      <c r="BL1491" s="14">
        <f t="shared" si="1845"/>
        <v>0.2625630903491622</v>
      </c>
      <c r="BM1491" s="14">
        <f t="shared" si="1846"/>
        <v>3.9248634336798505E-3</v>
      </c>
      <c r="BN1491" s="14">
        <f t="shared" si="1847"/>
        <v>0.99607509536831529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1.62</v>
      </c>
      <c r="F1492" s="10">
        <f>VLOOKUP(B1492,home!$B$2:$E$405,3,FALSE)</f>
        <v>1.03</v>
      </c>
      <c r="G1492" s="10">
        <f>VLOOKUP(C1492,away!$B$2:$E$405,4,FALSE)</f>
        <v>1.03</v>
      </c>
      <c r="H1492" s="10">
        <f>VLOOKUP(A1492,away!$A$2:$E$405,3,FALSE)</f>
        <v>1.56</v>
      </c>
      <c r="I1492" s="10">
        <f>VLOOKUP(C1492,away!$B$2:$E$405,3,FALSE)</f>
        <v>1.03</v>
      </c>
      <c r="J1492" s="10">
        <f>VLOOKUP(B1492,home!$B$2:$E$405,4,FALSE)</f>
        <v>1.28</v>
      </c>
      <c r="K1492" s="12">
        <f t="shared" si="1792"/>
        <v>1.718658</v>
      </c>
      <c r="L1492" s="12">
        <f t="shared" si="1793"/>
        <v>2.0567039999999999</v>
      </c>
      <c r="M1492" s="13">
        <f t="shared" si="1794"/>
        <v>2.2928788917819274E-2</v>
      </c>
      <c r="N1492" s="13">
        <f t="shared" si="1795"/>
        <v>3.9406746503921439E-2</v>
      </c>
      <c r="O1492" s="13">
        <f t="shared" si="1796"/>
        <v>4.7157731882434571E-2</v>
      </c>
      <c r="P1492" s="13">
        <f t="shared" si="1797"/>
        <v>8.1048013161601234E-2</v>
      </c>
      <c r="Q1492" s="13">
        <f t="shared" si="1798"/>
        <v>3.3863360066468319E-2</v>
      </c>
      <c r="R1492" s="13">
        <f t="shared" si="1799"/>
        <v>4.8494747896765354E-2</v>
      </c>
      <c r="S1492" s="13">
        <f t="shared" si="1800"/>
        <v>7.1621537240657687E-2</v>
      </c>
      <c r="T1492" s="13">
        <f t="shared" si="1801"/>
        <v>6.9646908102145647E-2</v>
      </c>
      <c r="U1492" s="13">
        <f t="shared" si="1802"/>
        <v>8.334588643075895E-2</v>
      </c>
      <c r="V1492" s="13">
        <f t="shared" si="1803"/>
        <v>2.8129524143159924E-2</v>
      </c>
      <c r="W1492" s="13">
        <f t="shared" si="1804"/>
        <v>1.9399844895038768E-2</v>
      </c>
      <c r="X1492" s="13">
        <f t="shared" si="1805"/>
        <v>3.9899738595005813E-2</v>
      </c>
      <c r="Y1492" s="13">
        <f t="shared" si="1806"/>
        <v>4.1030975983651422E-2</v>
      </c>
      <c r="Z1492" s="13">
        <f t="shared" si="1807"/>
        <v>3.3246447326089619E-2</v>
      </c>
      <c r="AA1492" s="13">
        <f t="shared" si="1808"/>
        <v>5.7139272668562537E-2</v>
      </c>
      <c r="AB1492" s="13">
        <f t="shared" si="1809"/>
        <v>4.9101434043003191E-2</v>
      </c>
      <c r="AC1492" s="13">
        <f t="shared" si="1810"/>
        <v>6.2144637554663075E-3</v>
      </c>
      <c r="AD1492" s="13">
        <f t="shared" si="1811"/>
        <v>8.3354246569043861E-3</v>
      </c>
      <c r="AE1492" s="13">
        <f t="shared" si="1812"/>
        <v>1.714350123355388E-2</v>
      </c>
      <c r="AF1492" s="13">
        <f t="shared" si="1813"/>
        <v>1.7629553780527597E-2</v>
      </c>
      <c r="AG1492" s="13">
        <f t="shared" si="1814"/>
        <v>1.2086257926208739E-2</v>
      </c>
      <c r="AH1492" s="13">
        <f t="shared" si="1815"/>
        <v>1.7094525300339461E-2</v>
      </c>
      <c r="AI1492" s="13">
        <f t="shared" si="1816"/>
        <v>2.9379642663630821E-2</v>
      </c>
      <c r="AJ1492" s="13">
        <f t="shared" si="1817"/>
        <v>2.5246778950495218E-2</v>
      </c>
      <c r="AK1492" s="13">
        <f t="shared" si="1818"/>
        <v>1.4463526205833403E-2</v>
      </c>
      <c r="AL1492" s="13">
        <f t="shared" si="1819"/>
        <v>8.7866819665105979E-4</v>
      </c>
      <c r="AM1492" s="13">
        <f t="shared" si="1820"/>
        <v>2.8651488539971947E-3</v>
      </c>
      <c r="AN1492" s="13">
        <f t="shared" si="1821"/>
        <v>5.8927631086114467E-3</v>
      </c>
      <c r="AO1492" s="13">
        <f t="shared" si="1822"/>
        <v>6.0598347282667985E-3</v>
      </c>
      <c r="AP1492" s="13">
        <f t="shared" si="1823"/>
        <v>4.1544287749884111E-3</v>
      </c>
      <c r="AQ1492" s="13">
        <f t="shared" si="1824"/>
        <v>2.1361075698084421E-3</v>
      </c>
      <c r="AR1492" s="13">
        <f t="shared" si="1825"/>
        <v>7.0316757126618699E-3</v>
      </c>
      <c r="AS1492" s="13">
        <f t="shared" si="1826"/>
        <v>1.2085045716972026E-2</v>
      </c>
      <c r="AT1492" s="13">
        <f t="shared" si="1827"/>
        <v>1.0385030250919856E-2</v>
      </c>
      <c r="AU1492" s="13">
        <f t="shared" si="1828"/>
        <v>5.9494384403284729E-3</v>
      </c>
      <c r="AV1492" s="13">
        <f t="shared" si="1829"/>
        <v>2.5562624927445137E-3</v>
      </c>
      <c r="AW1492" s="13">
        <f t="shared" si="1830"/>
        <v>8.6274740824369997E-5</v>
      </c>
      <c r="AX1492" s="13">
        <f t="shared" si="1831"/>
        <v>8.2070183318551924E-4</v>
      </c>
      <c r="AY1492" s="13">
        <f t="shared" si="1832"/>
        <v>1.6879407431199902E-3</v>
      </c>
      <c r="AZ1492" s="13">
        <f t="shared" si="1833"/>
        <v>1.7357972390689281E-3</v>
      </c>
      <c r="BA1492" s="13">
        <f t="shared" si="1834"/>
        <v>1.1900070415940065E-3</v>
      </c>
      <c r="BB1492" s="13">
        <f t="shared" si="1835"/>
        <v>6.1187306061864007E-4</v>
      </c>
      <c r="BC1492" s="13">
        <f t="shared" si="1836"/>
        <v>2.5168835425331979E-4</v>
      </c>
      <c r="BD1492" s="13">
        <f t="shared" si="1837"/>
        <v>2.4103459274890872E-3</v>
      </c>
      <c r="BE1492" s="13">
        <f t="shared" si="1838"/>
        <v>4.1425603110465401E-3</v>
      </c>
      <c r="BF1492" s="13">
        <f t="shared" si="1839"/>
        <v>3.5598222095313136E-3</v>
      </c>
      <c r="BG1492" s="13">
        <f t="shared" si="1840"/>
        <v>2.0393723063295561E-3</v>
      </c>
      <c r="BH1492" s="13">
        <f t="shared" si="1841"/>
        <v>8.7624588231293571E-4</v>
      </c>
      <c r="BI1492" s="13">
        <f t="shared" si="1842"/>
        <v>3.0119339912083697E-4</v>
      </c>
      <c r="BJ1492" s="14">
        <f t="shared" si="1843"/>
        <v>0.32584860305093877</v>
      </c>
      <c r="BK1492" s="14">
        <f t="shared" si="1844"/>
        <v>0.21250893615847544</v>
      </c>
      <c r="BL1492" s="14">
        <f t="shared" si="1845"/>
        <v>0.4227605386912805</v>
      </c>
      <c r="BM1492" s="14">
        <f t="shared" si="1846"/>
        <v>0.7198634707954783</v>
      </c>
      <c r="BN1492" s="14">
        <f t="shared" si="1847"/>
        <v>0.27289938842901018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1.62</v>
      </c>
      <c r="F1493" s="10">
        <f>VLOOKUP(B1493,home!$B$2:$E$405,3,FALSE)</f>
        <v>2.4700000000000002</v>
      </c>
      <c r="G1493" s="10">
        <f>VLOOKUP(C1493,away!$B$2:$E$405,4,FALSE)</f>
        <v>0.93</v>
      </c>
      <c r="H1493" s="10">
        <f>VLOOKUP(A1493,away!$A$2:$E$405,3,FALSE)</f>
        <v>1.56</v>
      </c>
      <c r="I1493" s="10">
        <f>VLOOKUP(C1493,away!$B$2:$E$405,3,FALSE)</f>
        <v>1.85</v>
      </c>
      <c r="J1493" s="10">
        <f>VLOOKUP(B1493,home!$B$2:$E$405,4,FALSE)</f>
        <v>0.96</v>
      </c>
      <c r="K1493" s="12">
        <f t="shared" si="1792"/>
        <v>3.7213020000000006</v>
      </c>
      <c r="L1493" s="12">
        <f t="shared" si="1793"/>
        <v>2.7705600000000001</v>
      </c>
      <c r="M1493" s="13">
        <f t="shared" si="1794"/>
        <v>1.5157241006198677E-3</v>
      </c>
      <c r="N1493" s="13">
        <f t="shared" si="1795"/>
        <v>5.6404671270849161E-3</v>
      </c>
      <c r="O1493" s="13">
        <f t="shared" si="1796"/>
        <v>4.1994045642133803E-3</v>
      </c>
      <c r="P1493" s="13">
        <f t="shared" si="1797"/>
        <v>1.5627252603616384E-2</v>
      </c>
      <c r="Q1493" s="13">
        <f t="shared" si="1798"/>
        <v>1.049494080047768E-2</v>
      </c>
      <c r="R1493" s="13">
        <f t="shared" si="1799"/>
        <v>5.817351154713513E-3</v>
      </c>
      <c r="S1493" s="13">
        <f t="shared" si="1800"/>
        <v>4.0279597031769025E-2</v>
      </c>
      <c r="T1493" s="13">
        <f t="shared" si="1801"/>
        <v>2.907686318417144E-2</v>
      </c>
      <c r="U1493" s="13">
        <f t="shared" si="1802"/>
        <v>2.1648120486737712E-2</v>
      </c>
      <c r="V1493" s="13">
        <f t="shared" si="1803"/>
        <v>4.6142921050804003E-2</v>
      </c>
      <c r="W1493" s="13">
        <f t="shared" si="1804"/>
        <v>1.3018281396899731E-2</v>
      </c>
      <c r="X1493" s="13">
        <f t="shared" si="1805"/>
        <v>3.6067929706994517E-2</v>
      </c>
      <c r="Y1493" s="13">
        <f t="shared" si="1806"/>
        <v>4.9964181664505385E-2</v>
      </c>
      <c r="Z1493" s="13">
        <f t="shared" si="1807"/>
        <v>5.3724401384010233E-3</v>
      </c>
      <c r="AA1493" s="13">
        <f t="shared" si="1808"/>
        <v>1.9992472231912011E-2</v>
      </c>
      <c r="AB1493" s="13">
        <f t="shared" si="1809"/>
        <v>3.7199013450779327E-2</v>
      </c>
      <c r="AC1493" s="13">
        <f t="shared" si="1810"/>
        <v>2.9733605658953194E-2</v>
      </c>
      <c r="AD1493" s="13">
        <f t="shared" si="1811"/>
        <v>1.2111239149711442E-2</v>
      </c>
      <c r="AE1493" s="13">
        <f t="shared" si="1812"/>
        <v>3.3554914738624535E-2</v>
      </c>
      <c r="AF1493" s="13">
        <f t="shared" si="1813"/>
        <v>4.6482952289121811E-2</v>
      </c>
      <c r="AG1493" s="13">
        <f t="shared" si="1814"/>
        <v>4.292793609804977E-2</v>
      </c>
      <c r="AH1493" s="13">
        <f t="shared" si="1815"/>
        <v>3.7211669374620851E-3</v>
      </c>
      <c r="AI1493" s="13">
        <f t="shared" si="1816"/>
        <v>1.3847585966711536E-2</v>
      </c>
      <c r="AJ1493" s="13">
        <f t="shared" si="1817"/>
        <v>2.5765524676547795E-2</v>
      </c>
      <c r="AK1493" s="13">
        <f t="shared" si="1818"/>
        <v>3.1960432836628888E-2</v>
      </c>
      <c r="AL1493" s="13">
        <f t="shared" si="1819"/>
        <v>1.226224657267783E-2</v>
      </c>
      <c r="AM1493" s="13">
        <f t="shared" si="1820"/>
        <v>9.0139156940598972E-3</v>
      </c>
      <c r="AN1493" s="13">
        <f t="shared" si="1821"/>
        <v>2.4973594265334589E-2</v>
      </c>
      <c r="AO1493" s="13">
        <f t="shared" si="1822"/>
        <v>3.4595420663882707E-2</v>
      </c>
      <c r="AP1493" s="13">
        <f t="shared" si="1823"/>
        <v>3.1949562891508958E-2</v>
      </c>
      <c r="AQ1493" s="13">
        <f t="shared" si="1824"/>
        <v>2.2129545241174768E-2</v>
      </c>
      <c r="AR1493" s="13">
        <f t="shared" si="1825"/>
        <v>2.0619432540509904E-3</v>
      </c>
      <c r="AS1493" s="13">
        <f t="shared" si="1826"/>
        <v>7.6731135551864607E-3</v>
      </c>
      <c r="AT1493" s="13">
        <f t="shared" si="1827"/>
        <v>1.4276986409571249E-2</v>
      </c>
      <c r="AU1493" s="13">
        <f t="shared" si="1828"/>
        <v>1.7709659359970105E-2</v>
      </c>
      <c r="AV1493" s="13">
        <f t="shared" si="1829"/>
        <v>1.6475747698893869E-2</v>
      </c>
      <c r="AW1493" s="13">
        <f t="shared" si="1830"/>
        <v>3.5118019866379187E-3</v>
      </c>
      <c r="AX1493" s="13">
        <f t="shared" si="1831"/>
        <v>5.5905837500227467E-3</v>
      </c>
      <c r="AY1493" s="13">
        <f t="shared" si="1832"/>
        <v>1.5489047714463021E-2</v>
      </c>
      <c r="AZ1493" s="13">
        <f t="shared" si="1833"/>
        <v>2.1456668017891339E-2</v>
      </c>
      <c r="BA1493" s="13">
        <f t="shared" si="1834"/>
        <v>1.9815662047883008E-2</v>
      </c>
      <c r="BB1493" s="13">
        <f t="shared" si="1835"/>
        <v>1.3725120160845688E-2</v>
      </c>
      <c r="BC1493" s="13">
        <f t="shared" si="1836"/>
        <v>7.6052537825665239E-3</v>
      </c>
      <c r="BD1493" s="13">
        <f t="shared" si="1837"/>
        <v>9.5212291699058548E-4</v>
      </c>
      <c r="BE1493" s="13">
        <f t="shared" si="1838"/>
        <v>3.5431369152429007E-3</v>
      </c>
      <c r="BF1493" s="13">
        <f t="shared" si="1839"/>
        <v>6.5925412444836212E-3</v>
      </c>
      <c r="BG1493" s="13">
        <f t="shared" si="1840"/>
        <v>8.1776123060597963E-3</v>
      </c>
      <c r="BH1493" s="13">
        <f t="shared" si="1841"/>
        <v>7.6078412574412339E-3</v>
      </c>
      <c r="BI1493" s="13">
        <f t="shared" si="1842"/>
        <v>5.6622149773997155E-3</v>
      </c>
      <c r="BJ1493" s="14">
        <f t="shared" si="1843"/>
        <v>0.4856840803852745</v>
      </c>
      <c r="BK1493" s="14">
        <f t="shared" si="1844"/>
        <v>0.16105039473290333</v>
      </c>
      <c r="BL1493" s="14">
        <f t="shared" si="1845"/>
        <v>0.25488399220099678</v>
      </c>
      <c r="BM1493" s="14">
        <f t="shared" si="1846"/>
        <v>0.85171852137902448</v>
      </c>
      <c r="BN1493" s="14">
        <f t="shared" si="1847"/>
        <v>4.3295140350725736E-2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1.62</v>
      </c>
      <c r="F1494" s="10">
        <f>VLOOKUP(B1494,home!$B$2:$E$405,3,FALSE)</f>
        <v>1.23</v>
      </c>
      <c r="G1494" s="10">
        <f>VLOOKUP(C1494,away!$B$2:$E$405,4,FALSE)</f>
        <v>1.85</v>
      </c>
      <c r="H1494" s="10">
        <f>VLOOKUP(A1494,away!$A$2:$E$405,3,FALSE)</f>
        <v>1.56</v>
      </c>
      <c r="I1494" s="10">
        <f>VLOOKUP(C1494,away!$B$2:$E$405,3,FALSE)</f>
        <v>0.93</v>
      </c>
      <c r="J1494" s="10">
        <f>VLOOKUP(B1494,home!$B$2:$E$405,4,FALSE)</f>
        <v>0.32</v>
      </c>
      <c r="K1494" s="12">
        <f t="shared" si="1792"/>
        <v>3.6863100000000006</v>
      </c>
      <c r="L1494" s="12">
        <f t="shared" si="1793"/>
        <v>0.46425600000000006</v>
      </c>
      <c r="M1494" s="13">
        <f t="shared" si="1794"/>
        <v>1.5755496349760419E-2</v>
      </c>
      <c r="N1494" s="13">
        <f t="shared" si="1795"/>
        <v>5.8079643749085329E-2</v>
      </c>
      <c r="O1494" s="13">
        <f t="shared" si="1796"/>
        <v>7.3145837133543733E-3</v>
      </c>
      <c r="P1494" s="13">
        <f t="shared" si="1797"/>
        <v>2.6963823088375364E-2</v>
      </c>
      <c r="Q1494" s="13">
        <f t="shared" si="1798"/>
        <v>0.1070497857743454</v>
      </c>
      <c r="R1494" s="13">
        <f t="shared" si="1799"/>
        <v>1.6979196882135239E-3</v>
      </c>
      <c r="S1494" s="13">
        <f t="shared" si="1800"/>
        <v>1.1536414648597535E-2</v>
      </c>
      <c r="T1494" s="13">
        <f t="shared" si="1801"/>
        <v>4.9698505344454504E-2</v>
      </c>
      <c r="U1494" s="13">
        <f t="shared" si="1802"/>
        <v>6.2590583258583963E-3</v>
      </c>
      <c r="V1494" s="13">
        <f t="shared" si="1803"/>
        <v>2.1937024864458828E-3</v>
      </c>
      <c r="W1494" s="13">
        <f t="shared" si="1804"/>
        <v>0.13153956526594243</v>
      </c>
      <c r="X1494" s="13">
        <f t="shared" si="1805"/>
        <v>6.1068032412105379E-2</v>
      </c>
      <c r="Y1494" s="13">
        <f t="shared" si="1806"/>
        <v>1.4175600227757197E-2</v>
      </c>
      <c r="Z1494" s="13">
        <f t="shared" si="1807"/>
        <v>2.6275646759041935E-4</v>
      </c>
      <c r="AA1494" s="13">
        <f t="shared" si="1808"/>
        <v>9.6860179404323896E-4</v>
      </c>
      <c r="AB1494" s="13">
        <f t="shared" si="1809"/>
        <v>1.7852832396997665E-3</v>
      </c>
      <c r="AC1494" s="13">
        <f t="shared" si="1810"/>
        <v>2.3464274165010425E-4</v>
      </c>
      <c r="AD1494" s="13">
        <f t="shared" si="1811"/>
        <v>0.12122390370887409</v>
      </c>
      <c r="AE1494" s="13">
        <f t="shared" si="1812"/>
        <v>5.6278924640267056E-2</v>
      </c>
      <c r="AF1494" s="13">
        <f t="shared" si="1813"/>
        <v>1.3063914218895911E-2</v>
      </c>
      <c r="AG1494" s="13">
        <f t="shared" si="1814"/>
        <v>2.0216668532025807E-3</v>
      </c>
      <c r="AH1494" s="13">
        <f t="shared" si="1815"/>
        <v>3.0496566654414422E-5</v>
      </c>
      <c r="AI1494" s="13">
        <f t="shared" si="1816"/>
        <v>1.1241979862383444E-4</v>
      </c>
      <c r="AJ1494" s="13">
        <f t="shared" si="1817"/>
        <v>2.0720711393251362E-4</v>
      </c>
      <c r="AK1494" s="13">
        <f t="shared" si="1818"/>
        <v>2.5460988538685486E-4</v>
      </c>
      <c r="AL1494" s="13">
        <f t="shared" si="1819"/>
        <v>1.6062624075746081E-5</v>
      </c>
      <c r="AM1494" s="13">
        <f t="shared" si="1820"/>
        <v>8.9373777696211951E-2</v>
      </c>
      <c r="AN1494" s="13">
        <f t="shared" si="1821"/>
        <v>4.1492312538132584E-2</v>
      </c>
      <c r="AO1494" s="13">
        <f t="shared" si="1822"/>
        <v>9.6315275248516404E-3</v>
      </c>
      <c r="AP1494" s="13">
        <f t="shared" si="1823"/>
        <v>1.4904981475258416E-3</v>
      </c>
      <c r="AQ1494" s="13">
        <f t="shared" si="1824"/>
        <v>1.7299317699443921E-4</v>
      </c>
      <c r="AR1494" s="13">
        <f t="shared" si="1825"/>
        <v>2.8316428097423654E-6</v>
      </c>
      <c r="AS1494" s="13">
        <f t="shared" si="1826"/>
        <v>1.0438313205981381E-5</v>
      </c>
      <c r="AT1494" s="13">
        <f t="shared" si="1827"/>
        <v>1.9239429177170616E-5</v>
      </c>
      <c r="AU1494" s="13">
        <f t="shared" si="1828"/>
        <v>2.3640833390031946E-5</v>
      </c>
      <c r="AV1494" s="13">
        <f t="shared" si="1829"/>
        <v>2.1786860133502171E-5</v>
      </c>
      <c r="AW1494" s="13">
        <f t="shared" si="1830"/>
        <v>7.6359552441393341E-7</v>
      </c>
      <c r="AX1494" s="13">
        <f t="shared" si="1831"/>
        <v>5.4909908409887215E-2</v>
      </c>
      <c r="AY1494" s="13">
        <f t="shared" si="1832"/>
        <v>2.5492254438740602E-2</v>
      </c>
      <c r="AZ1494" s="13">
        <f t="shared" si="1833"/>
        <v>5.9174660383559787E-3</v>
      </c>
      <c r="BA1494" s="13">
        <f t="shared" si="1834"/>
        <v>9.1573970436766472E-4</v>
      </c>
      <c r="BB1494" s="13">
        <f t="shared" si="1835"/>
        <v>1.062844130477286E-4</v>
      </c>
      <c r="BC1494" s="13">
        <f t="shared" si="1836"/>
        <v>9.8686352927772615E-6</v>
      </c>
      <c r="BD1494" s="13">
        <f t="shared" si="1837"/>
        <v>2.1910119404662529E-7</v>
      </c>
      <c r="BE1494" s="13">
        <f t="shared" si="1838"/>
        <v>8.0767492262601526E-7</v>
      </c>
      <c r="BF1494" s="13">
        <f t="shared" si="1839"/>
        <v>1.4886700720127535E-6</v>
      </c>
      <c r="BG1494" s="13">
        <f t="shared" si="1840"/>
        <v>1.8292331243871117E-6</v>
      </c>
      <c r="BH1494" s="13">
        <f t="shared" si="1841"/>
        <v>1.6857800896898638E-6</v>
      </c>
      <c r="BI1494" s="13">
        <f t="shared" si="1842"/>
        <v>1.2428616004849287E-6</v>
      </c>
      <c r="BJ1494" s="14">
        <f t="shared" si="1843"/>
        <v>0.84371217291833822</v>
      </c>
      <c r="BK1494" s="14">
        <f t="shared" si="1844"/>
        <v>8.2192396377645652E-2</v>
      </c>
      <c r="BL1494" s="14">
        <f t="shared" si="1845"/>
        <v>1.8715390525486583E-2</v>
      </c>
      <c r="BM1494" s="14">
        <f t="shared" si="1846"/>
        <v>0.70252997308271048</v>
      </c>
      <c r="BN1494" s="14">
        <f t="shared" si="1847"/>
        <v>0.21686125236313442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1.62</v>
      </c>
      <c r="F1495" s="10">
        <f>VLOOKUP(B1495,home!$B$2:$E$405,3,FALSE)</f>
        <v>0.99</v>
      </c>
      <c r="G1495" s="10">
        <f>VLOOKUP(C1495,away!$B$2:$E$405,4,FALSE)</f>
        <v>1.97</v>
      </c>
      <c r="H1495" s="10">
        <f>VLOOKUP(A1495,away!$A$2:$E$405,3,FALSE)</f>
        <v>1.38</v>
      </c>
      <c r="I1495" s="10">
        <f>VLOOKUP(C1495,away!$B$2:$E$405,3,FALSE)</f>
        <v>1.1000000000000001</v>
      </c>
      <c r="J1495" s="10">
        <f>VLOOKUP(B1495,home!$B$2:$E$405,4,FALSE)</f>
        <v>1.45</v>
      </c>
      <c r="K1495" s="12">
        <f t="shared" si="1792"/>
        <v>3.1594860000000002</v>
      </c>
      <c r="L1495" s="12">
        <f t="shared" si="1793"/>
        <v>2.2010999999999998</v>
      </c>
      <c r="M1495" s="13">
        <f t="shared" si="1794"/>
        <v>4.6981521835827728E-3</v>
      </c>
      <c r="N1495" s="13">
        <f t="shared" si="1795"/>
        <v>1.4843746049899201E-2</v>
      </c>
      <c r="O1495" s="13">
        <f t="shared" si="1796"/>
        <v>1.034110277128404E-2</v>
      </c>
      <c r="P1495" s="13">
        <f t="shared" si="1797"/>
        <v>3.2672569430433125E-2</v>
      </c>
      <c r="Q1495" s="13">
        <f t="shared" si="1798"/>
        <v>2.3449303916105925E-2</v>
      </c>
      <c r="R1495" s="13">
        <f t="shared" si="1799"/>
        <v>1.1380900654936653E-2</v>
      </c>
      <c r="S1495" s="13">
        <f t="shared" si="1800"/>
        <v>5.6804076979282192E-2</v>
      </c>
      <c r="T1495" s="13">
        <f t="shared" si="1801"/>
        <v>5.1614262849740744E-2</v>
      </c>
      <c r="U1495" s="13">
        <f t="shared" si="1802"/>
        <v>3.5957796286663186E-2</v>
      </c>
      <c r="V1495" s="13">
        <f t="shared" si="1803"/>
        <v>4.389279199603071E-2</v>
      </c>
      <c r="W1495" s="13">
        <f t="shared" si="1804"/>
        <v>2.4695915810893945E-2</v>
      </c>
      <c r="X1495" s="13">
        <f t="shared" si="1805"/>
        <v>5.4358180291358651E-2</v>
      </c>
      <c r="Y1495" s="13">
        <f t="shared" si="1806"/>
        <v>5.9823895319654777E-2</v>
      </c>
      <c r="Z1495" s="13">
        <f t="shared" si="1807"/>
        <v>8.3501668105270214E-3</v>
      </c>
      <c r="AA1495" s="13">
        <f t="shared" si="1808"/>
        <v>2.6382235135524779E-2</v>
      </c>
      <c r="AB1495" s="13">
        <f t="shared" si="1809"/>
        <v>4.1677151279699336E-2</v>
      </c>
      <c r="AC1495" s="13">
        <f t="shared" si="1810"/>
        <v>1.9077850157200624E-2</v>
      </c>
      <c r="AD1495" s="13">
        <f t="shared" si="1811"/>
        <v>1.9506600065424519E-2</v>
      </c>
      <c r="AE1495" s="13">
        <f t="shared" si="1812"/>
        <v>4.2935977404005898E-2</v>
      </c>
      <c r="AF1495" s="13">
        <f t="shared" si="1813"/>
        <v>4.725318993197871E-2</v>
      </c>
      <c r="AG1495" s="13">
        <f t="shared" si="1814"/>
        <v>3.4669665453092774E-2</v>
      </c>
      <c r="AH1495" s="13">
        <f t="shared" si="1815"/>
        <v>4.5948880416627558E-3</v>
      </c>
      <c r="AI1495" s="13">
        <f t="shared" si="1816"/>
        <v>1.4517484439200895E-2</v>
      </c>
      <c r="AJ1495" s="13">
        <f t="shared" si="1817"/>
        <v>2.293389442043655E-2</v>
      </c>
      <c r="AK1495" s="13">
        <f t="shared" si="1818"/>
        <v>2.4153106115615792E-2</v>
      </c>
      <c r="AL1495" s="13">
        <f t="shared" si="1819"/>
        <v>5.3069577952172325E-3</v>
      </c>
      <c r="AM1495" s="13">
        <f t="shared" si="1820"/>
        <v>1.232616596286157E-2</v>
      </c>
      <c r="AN1495" s="13">
        <f t="shared" si="1821"/>
        <v>2.7131123900854599E-2</v>
      </c>
      <c r="AO1495" s="13">
        <f t="shared" si="1822"/>
        <v>2.9859158409085537E-2</v>
      </c>
      <c r="AP1495" s="13">
        <f t="shared" si="1823"/>
        <v>2.1907664524746056E-2</v>
      </c>
      <c r="AQ1495" s="13">
        <f t="shared" si="1824"/>
        <v>1.2055240096354634E-2</v>
      </c>
      <c r="AR1495" s="13">
        <f t="shared" si="1825"/>
        <v>2.0227616137007769E-3</v>
      </c>
      <c r="AS1495" s="13">
        <f t="shared" si="1826"/>
        <v>6.3908869998250128E-3</v>
      </c>
      <c r="AT1495" s="13">
        <f t="shared" si="1827"/>
        <v>1.0095959001764569E-2</v>
      </c>
      <c r="AU1495" s="13">
        <f t="shared" si="1828"/>
        <v>1.0632680374216377E-2</v>
      </c>
      <c r="AV1495" s="13">
        <f t="shared" si="1829"/>
        <v>8.3984511962028521E-3</v>
      </c>
      <c r="AW1495" s="13">
        <f t="shared" si="1830"/>
        <v>1.0251781519227123E-3</v>
      </c>
      <c r="AX1495" s="13">
        <f t="shared" si="1831"/>
        <v>6.4907247988896088E-3</v>
      </c>
      <c r="AY1495" s="13">
        <f t="shared" si="1832"/>
        <v>1.4286734354835915E-2</v>
      </c>
      <c r="AZ1495" s="13">
        <f t="shared" si="1833"/>
        <v>1.5723265494214669E-2</v>
      </c>
      <c r="BA1495" s="13">
        <f t="shared" si="1834"/>
        <v>1.1536159893105302E-2</v>
      </c>
      <c r="BB1495" s="13">
        <f t="shared" si="1835"/>
        <v>6.3480603851785193E-3</v>
      </c>
      <c r="BC1495" s="13">
        <f t="shared" si="1836"/>
        <v>2.7945431427632856E-3</v>
      </c>
      <c r="BD1495" s="13">
        <f t="shared" si="1837"/>
        <v>7.4205009798613067E-4</v>
      </c>
      <c r="BE1495" s="13">
        <f t="shared" si="1838"/>
        <v>2.3444968958858084E-3</v>
      </c>
      <c r="BF1495" s="13">
        <f t="shared" si="1839"/>
        <v>3.7037025597973362E-3</v>
      </c>
      <c r="BG1495" s="13">
        <f t="shared" si="1840"/>
        <v>3.9005987952812817E-3</v>
      </c>
      <c r="BH1495" s="13">
        <f t="shared" si="1841"/>
        <v>3.0809718213270195E-3</v>
      </c>
      <c r="BI1495" s="13">
        <f t="shared" si="1842"/>
        <v>1.9468574671754439E-3</v>
      </c>
      <c r="BJ1495" s="14">
        <f t="shared" si="1843"/>
        <v>0.53360957805504494</v>
      </c>
      <c r="BK1495" s="14">
        <f t="shared" si="1844"/>
        <v>0.17673913289658255</v>
      </c>
      <c r="BL1495" s="14">
        <f t="shared" si="1845"/>
        <v>0.24519797596818663</v>
      </c>
      <c r="BM1495" s="14">
        <f t="shared" si="1846"/>
        <v>0.85324952252118624</v>
      </c>
      <c r="BN1495" s="14">
        <f t="shared" si="1847"/>
        <v>9.7385775006241709E-2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1.62</v>
      </c>
      <c r="F1496" s="10">
        <f>VLOOKUP(B1496,home!$B$2:$E$405,3,FALSE)</f>
        <v>0.66</v>
      </c>
      <c r="G1496" s="10">
        <f>VLOOKUP(C1496,away!$B$2:$E$405,4,FALSE)</f>
        <v>0.66</v>
      </c>
      <c r="H1496" s="10">
        <f>VLOOKUP(A1496,away!$A$2:$E$405,3,FALSE)</f>
        <v>1.38</v>
      </c>
      <c r="I1496" s="10">
        <f>VLOOKUP(C1496,away!$B$2:$E$405,3,FALSE)</f>
        <v>2.2999999999999998</v>
      </c>
      <c r="J1496" s="10">
        <f>VLOOKUP(B1496,home!$B$2:$E$405,4,FALSE)</f>
        <v>0.72</v>
      </c>
      <c r="K1496" s="12">
        <f t="shared" si="1792"/>
        <v>0.70567200000000008</v>
      </c>
      <c r="L1496" s="12">
        <f t="shared" si="1793"/>
        <v>2.2852799999999998</v>
      </c>
      <c r="M1496" s="13">
        <f t="shared" si="1794"/>
        <v>5.0239585864453928E-2</v>
      </c>
      <c r="N1496" s="13">
        <f t="shared" si="1795"/>
        <v>3.545266903614093E-2</v>
      </c>
      <c r="O1496" s="13">
        <f t="shared" si="1796"/>
        <v>0.11481152078431923</v>
      </c>
      <c r="P1496" s="13">
        <f t="shared" si="1797"/>
        <v>8.1019275494912127E-2</v>
      </c>
      <c r="Q1496" s="13">
        <f t="shared" si="1798"/>
        <v>1.2508977932035821E-2</v>
      </c>
      <c r="R1496" s="13">
        <f t="shared" si="1799"/>
        <v>0.13118823610899458</v>
      </c>
      <c r="S1496" s="13">
        <f t="shared" si="1800"/>
        <v>3.2664097886029718E-2</v>
      </c>
      <c r="T1496" s="13">
        <f t="shared" si="1801"/>
        <v>2.8586517088522816E-2</v>
      </c>
      <c r="U1496" s="13">
        <f t="shared" si="1802"/>
        <v>9.2575864951506409E-2</v>
      </c>
      <c r="V1496" s="13">
        <f t="shared" si="1803"/>
        <v>5.8528913668486381E-3</v>
      </c>
      <c r="W1496" s="13">
        <f t="shared" si="1804"/>
        <v>2.9424118250851944E-3</v>
      </c>
      <c r="X1496" s="13">
        <f t="shared" si="1805"/>
        <v>6.7242348956306911E-3</v>
      </c>
      <c r="Y1496" s="13">
        <f t="shared" si="1806"/>
        <v>7.6833797611434553E-3</v>
      </c>
      <c r="Z1496" s="13">
        <f t="shared" si="1807"/>
        <v>9.9933950738387706E-2</v>
      </c>
      <c r="AA1496" s="13">
        <f t="shared" si="1808"/>
        <v>7.0520590885459519E-2</v>
      </c>
      <c r="AB1496" s="13">
        <f t="shared" si="1809"/>
        <v>2.4882203205661996E-2</v>
      </c>
      <c r="AC1496" s="13">
        <f t="shared" si="1810"/>
        <v>5.8991954493300752E-4</v>
      </c>
      <c r="AD1496" s="13">
        <f t="shared" si="1811"/>
        <v>5.1909440935787984E-4</v>
      </c>
      <c r="AE1496" s="13">
        <f t="shared" si="1812"/>
        <v>1.1862760718173754E-3</v>
      </c>
      <c r="AF1496" s="13">
        <f t="shared" si="1813"/>
        <v>1.3554864907014061E-3</v>
      </c>
      <c r="AG1496" s="13">
        <f t="shared" si="1814"/>
        <v>1.0325553891567031E-3</v>
      </c>
      <c r="AH1496" s="13">
        <f t="shared" si="1815"/>
        <v>5.7094264735855653E-2</v>
      </c>
      <c r="AI1496" s="13">
        <f t="shared" si="1816"/>
        <v>4.0289823984680728E-2</v>
      </c>
      <c r="AJ1496" s="13">
        <f t="shared" si="1817"/>
        <v>1.421570033545881E-2</v>
      </c>
      <c r="AK1496" s="13">
        <f t="shared" si="1818"/>
        <v>3.3438738957079633E-3</v>
      </c>
      <c r="AL1496" s="13">
        <f t="shared" si="1819"/>
        <v>3.8053541491930887E-5</v>
      </c>
      <c r="AM1496" s="13">
        <f t="shared" si="1820"/>
        <v>7.3262078008078788E-5</v>
      </c>
      <c r="AN1496" s="13">
        <f t="shared" si="1821"/>
        <v>1.6742436163030226E-4</v>
      </c>
      <c r="AO1496" s="13">
        <f t="shared" si="1822"/>
        <v>1.9130577257324863E-4</v>
      </c>
      <c r="AP1496" s="13">
        <f t="shared" si="1823"/>
        <v>1.4572908531539788E-4</v>
      </c>
      <c r="AQ1496" s="13">
        <f t="shared" si="1824"/>
        <v>8.3257941022393098E-5</v>
      </c>
      <c r="AR1496" s="13">
        <f t="shared" si="1825"/>
        <v>2.6095276263111231E-2</v>
      </c>
      <c r="AS1496" s="13">
        <f t="shared" si="1826"/>
        <v>1.8414705791142228E-2</v>
      </c>
      <c r="AT1496" s="13">
        <f t="shared" si="1827"/>
        <v>6.4973711325234593E-3</v>
      </c>
      <c r="AU1496" s="13">
        <f t="shared" si="1828"/>
        <v>1.5283376272766983E-3</v>
      </c>
      <c r="AV1496" s="13">
        <f t="shared" si="1829"/>
        <v>2.6962626752890059E-4</v>
      </c>
      <c r="AW1496" s="13">
        <f t="shared" si="1830"/>
        <v>1.7046486730879248E-6</v>
      </c>
      <c r="AX1496" s="13">
        <f t="shared" si="1831"/>
        <v>8.6164995186861566E-6</v>
      </c>
      <c r="AY1496" s="13">
        <f t="shared" si="1832"/>
        <v>1.9691114020063097E-5</v>
      </c>
      <c r="AZ1496" s="13">
        <f t="shared" si="1833"/>
        <v>2.2499854523884903E-5</v>
      </c>
      <c r="BA1496" s="13">
        <f t="shared" si="1834"/>
        <v>1.7139489182114564E-5</v>
      </c>
      <c r="BB1496" s="13">
        <f t="shared" si="1835"/>
        <v>9.7921329595256903E-6</v>
      </c>
      <c r="BC1496" s="13">
        <f t="shared" si="1836"/>
        <v>4.4755531219489722E-6</v>
      </c>
      <c r="BD1496" s="13">
        <f t="shared" si="1837"/>
        <v>9.9391688230938066E-3</v>
      </c>
      <c r="BE1496" s="13">
        <f t="shared" si="1838"/>
        <v>7.0137931417302525E-3</v>
      </c>
      <c r="BF1496" s="13">
        <f t="shared" si="1839"/>
        <v>2.4747187169555356E-3</v>
      </c>
      <c r="BG1496" s="13">
        <f t="shared" si="1840"/>
        <v>5.8211323547714894E-4</v>
      </c>
      <c r="BH1496" s="13">
        <f t="shared" si="1841"/>
        <v>1.0269525277640767E-4</v>
      </c>
      <c r="BI1496" s="13">
        <f t="shared" si="1842"/>
        <v>1.4493832883446637E-5</v>
      </c>
      <c r="BJ1496" s="14">
        <f t="shared" si="1843"/>
        <v>9.8734796781467918E-2</v>
      </c>
      <c r="BK1496" s="14">
        <f t="shared" si="1844"/>
        <v>0.17042351481268941</v>
      </c>
      <c r="BL1496" s="14">
        <f t="shared" si="1845"/>
        <v>0.62185437897214402</v>
      </c>
      <c r="BM1496" s="14">
        <f t="shared" si="1846"/>
        <v>0.56570838961848535</v>
      </c>
      <c r="BN1496" s="14">
        <f t="shared" si="1847"/>
        <v>0.42522026522085665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1.62</v>
      </c>
      <c r="F1497" s="10">
        <f>VLOOKUP(B1497,home!$B$2:$E$405,3,FALSE)</f>
        <v>0.88</v>
      </c>
      <c r="G1497" s="10">
        <f>VLOOKUP(C1497,away!$B$2:$E$405,4,FALSE)</f>
        <v>0.99</v>
      </c>
      <c r="H1497" s="10">
        <f>VLOOKUP(A1497,away!$A$2:$E$405,3,FALSE)</f>
        <v>1.38</v>
      </c>
      <c r="I1497" s="10">
        <f>VLOOKUP(C1497,away!$B$2:$E$405,3,FALSE)</f>
        <v>0.33</v>
      </c>
      <c r="J1497" s="10">
        <f>VLOOKUP(B1497,home!$B$2:$E$405,4,FALSE)</f>
        <v>1.69</v>
      </c>
      <c r="K1497" s="12">
        <f t="shared" si="1792"/>
        <v>1.4113440000000002</v>
      </c>
      <c r="L1497" s="12">
        <f t="shared" si="1793"/>
        <v>0.76962599999999992</v>
      </c>
      <c r="M1497" s="13">
        <f t="shared" si="1794"/>
        <v>0.11293193351892589</v>
      </c>
      <c r="N1497" s="13">
        <f t="shared" si="1795"/>
        <v>0.15938580678033495</v>
      </c>
      <c r="O1497" s="13">
        <f t="shared" si="1796"/>
        <v>8.6915352266436846E-2</v>
      </c>
      <c r="P1497" s="13">
        <f t="shared" si="1797"/>
        <v>0.12266746092912206</v>
      </c>
      <c r="Q1497" s="13">
        <f t="shared" si="1798"/>
        <v>0.11247410104229254</v>
      </c>
      <c r="R1497" s="13">
        <f t="shared" si="1799"/>
        <v>3.3446157451704352E-2</v>
      </c>
      <c r="S1497" s="13">
        <f t="shared" si="1800"/>
        <v>3.3310564828583134E-2</v>
      </c>
      <c r="T1497" s="13">
        <f t="shared" si="1801"/>
        <v>8.6562992488775442E-2</v>
      </c>
      <c r="U1497" s="13">
        <f t="shared" si="1802"/>
        <v>4.7204033642518232E-2</v>
      </c>
      <c r="V1497" s="13">
        <f t="shared" si="1803"/>
        <v>4.020241103856727E-3</v>
      </c>
      <c r="W1497" s="13">
        <f t="shared" si="1804"/>
        <v>5.2913215887144455E-2</v>
      </c>
      <c r="X1497" s="13">
        <f t="shared" si="1805"/>
        <v>4.0723386690359437E-2</v>
      </c>
      <c r="Y1497" s="13">
        <f t="shared" si="1806"/>
        <v>1.5670888602477281E-2</v>
      </c>
      <c r="Z1497" s="13">
        <f t="shared" si="1807"/>
        <v>8.5803441249751398E-3</v>
      </c>
      <c r="AA1497" s="13">
        <f t="shared" si="1808"/>
        <v>1.2109817198718915E-2</v>
      </c>
      <c r="AB1497" s="13">
        <f t="shared" si="1809"/>
        <v>8.5455589222543753E-3</v>
      </c>
      <c r="AC1497" s="13">
        <f t="shared" si="1810"/>
        <v>2.7292588617679924E-4</v>
      </c>
      <c r="AD1497" s="13">
        <f t="shared" si="1811"/>
        <v>1.8669687440756505E-2</v>
      </c>
      <c r="AE1497" s="13">
        <f t="shared" si="1812"/>
        <v>1.4368676866279666E-2</v>
      </c>
      <c r="AF1497" s="13">
        <f t="shared" si="1813"/>
        <v>5.5292536509436753E-3</v>
      </c>
      <c r="AG1497" s="13">
        <f t="shared" si="1814"/>
        <v>1.4184857901203927E-3</v>
      </c>
      <c r="AH1497" s="13">
        <f t="shared" si="1815"/>
        <v>1.6509139818820288E-3</v>
      </c>
      <c r="AI1497" s="13">
        <f t="shared" si="1816"/>
        <v>2.3300075428453102E-3</v>
      </c>
      <c r="AJ1497" s="13">
        <f t="shared" si="1817"/>
        <v>1.644221082774736E-3</v>
      </c>
      <c r="AK1497" s="13">
        <f t="shared" si="1818"/>
        <v>7.7352051994920921E-4</v>
      </c>
      <c r="AL1497" s="13">
        <f t="shared" si="1819"/>
        <v>1.1858160729543477E-5</v>
      </c>
      <c r="AM1497" s="13">
        <f t="shared" si="1820"/>
        <v>5.2698702702774101E-3</v>
      </c>
      <c r="AN1497" s="13">
        <f t="shared" si="1821"/>
        <v>4.0558291766325215E-3</v>
      </c>
      <c r="AO1497" s="13">
        <f t="shared" si="1822"/>
        <v>1.5607357929474902E-3</v>
      </c>
      <c r="AP1497" s="13">
        <f t="shared" si="1823"/>
        <v>4.0039428179433509E-4</v>
      </c>
      <c r="AQ1497" s="13">
        <f t="shared" si="1824"/>
        <v>7.7038462380061719E-5</v>
      </c>
      <c r="AR1497" s="13">
        <f t="shared" si="1825"/>
        <v>2.5411726484398766E-4</v>
      </c>
      <c r="AS1497" s="13">
        <f t="shared" si="1826"/>
        <v>3.5864687703397301E-4</v>
      </c>
      <c r="AT1497" s="13">
        <f t="shared" si="1827"/>
        <v>2.5308705901031783E-4</v>
      </c>
      <c r="AU1497" s="13">
        <f t="shared" si="1828"/>
        <v>1.1906430073728604E-4</v>
      </c>
      <c r="AV1497" s="13">
        <f t="shared" si="1829"/>
        <v>4.2010171614941068E-5</v>
      </c>
      <c r="AW1497" s="13">
        <f t="shared" si="1830"/>
        <v>3.5778937873295508E-7</v>
      </c>
      <c r="AX1497" s="13">
        <f t="shared" si="1831"/>
        <v>1.2395999644557341E-3</v>
      </c>
      <c r="AY1497" s="13">
        <f t="shared" si="1832"/>
        <v>9.5402836224420869E-4</v>
      </c>
      <c r="AZ1497" s="13">
        <f t="shared" si="1833"/>
        <v>3.6712251616028059E-4</v>
      </c>
      <c r="BA1497" s="13">
        <f t="shared" si="1834"/>
        <v>9.4182344540790714E-5</v>
      </c>
      <c r="BB1497" s="13">
        <f t="shared" si="1835"/>
        <v>1.8121295274887645E-5</v>
      </c>
      <c r="BC1497" s="13">
        <f t="shared" si="1836"/>
        <v>2.7893239994461361E-6</v>
      </c>
      <c r="BD1497" s="13">
        <f t="shared" si="1837"/>
        <v>3.2595875678803119E-5</v>
      </c>
      <c r="BE1497" s="13">
        <f t="shared" si="1838"/>
        <v>4.6003993564024721E-5</v>
      </c>
      <c r="BF1497" s="13">
        <f t="shared" si="1839"/>
        <v>3.2463730146312454E-5</v>
      </c>
      <c r="BG1497" s="13">
        <f t="shared" si="1840"/>
        <v>1.5272496919872406E-5</v>
      </c>
      <c r="BH1497" s="13">
        <f t="shared" si="1841"/>
        <v>5.3886867232201023E-6</v>
      </c>
      <c r="BI1497" s="13">
        <f t="shared" si="1842"/>
        <v>1.5210581349392703E-6</v>
      </c>
      <c r="BJ1497" s="14">
        <f t="shared" si="1843"/>
        <v>0.52175620703019154</v>
      </c>
      <c r="BK1497" s="14">
        <f t="shared" si="1844"/>
        <v>0.27416901278963834</v>
      </c>
      <c r="BL1497" s="14">
        <f t="shared" si="1845"/>
        <v>0.19577975412349172</v>
      </c>
      <c r="BM1497" s="14">
        <f t="shared" si="1846"/>
        <v>0.37151083550661457</v>
      </c>
      <c r="BN1497" s="14">
        <f t="shared" si="1847"/>
        <v>0.62782081198881656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1.62</v>
      </c>
      <c r="F1498" s="10">
        <f>VLOOKUP(B1498,home!$B$2:$E$405,3,FALSE)</f>
        <v>0.33</v>
      </c>
      <c r="G1498" s="10">
        <f>VLOOKUP(C1498,away!$B$2:$E$405,4,FALSE)</f>
        <v>0.66</v>
      </c>
      <c r="H1498" s="10">
        <f>VLOOKUP(A1498,away!$A$2:$E$405,3,FALSE)</f>
        <v>1.38</v>
      </c>
      <c r="I1498" s="10">
        <f>VLOOKUP(C1498,away!$B$2:$E$405,3,FALSE)</f>
        <v>0.66</v>
      </c>
      <c r="J1498" s="10">
        <f>VLOOKUP(B1498,home!$B$2:$E$405,4,FALSE)</f>
        <v>1.81</v>
      </c>
      <c r="K1498" s="12">
        <f t="shared" si="1792"/>
        <v>0.35283600000000004</v>
      </c>
      <c r="L1498" s="12">
        <f t="shared" si="1793"/>
        <v>1.6485479999999999</v>
      </c>
      <c r="M1498" s="13">
        <f t="shared" si="1794"/>
        <v>0.13514810875922861</v>
      </c>
      <c r="N1498" s="13">
        <f t="shared" si="1795"/>
        <v>4.7685118102171194E-2</v>
      </c>
      <c r="O1498" s="13">
        <f t="shared" si="1796"/>
        <v>0.22279814439880877</v>
      </c>
      <c r="P1498" s="13">
        <f t="shared" si="1797"/>
        <v>7.8611206077098109E-2</v>
      </c>
      <c r="Q1498" s="13">
        <f t="shared" si="1798"/>
        <v>8.412513165348837E-3</v>
      </c>
      <c r="R1498" s="13">
        <f t="shared" si="1799"/>
        <v>0.18364671767618376</v>
      </c>
      <c r="S1498" s="13">
        <f t="shared" si="1800"/>
        <v>1.1431387715357141E-2</v>
      </c>
      <c r="T1498" s="13">
        <f t="shared" si="1801"/>
        <v>1.3868431753709493E-2</v>
      </c>
      <c r="U1498" s="13">
        <f t="shared" si="1802"/>
        <v>6.4797173277993989E-2</v>
      </c>
      <c r="V1498" s="13">
        <f t="shared" si="1803"/>
        <v>7.3880688189618363E-4</v>
      </c>
      <c r="W1498" s="13">
        <f t="shared" si="1804"/>
        <v>9.8941249840300773E-4</v>
      </c>
      <c r="X1498" s="13">
        <f t="shared" si="1805"/>
        <v>1.6310939954172813E-3</v>
      </c>
      <c r="Y1498" s="13">
        <f t="shared" si="1806"/>
        <v>1.3444683719785846E-3</v>
      </c>
      <c r="Z1498" s="13">
        <f t="shared" si="1807"/>
        <v>0.10091680971054577</v>
      </c>
      <c r="AA1498" s="13">
        <f t="shared" si="1808"/>
        <v>3.5607083471030136E-2</v>
      </c>
      <c r="AB1498" s="13">
        <f t="shared" si="1809"/>
        <v>6.2817304517921932E-3</v>
      </c>
      <c r="AC1498" s="13">
        <f t="shared" si="1810"/>
        <v>2.6858727703039933E-5</v>
      </c>
      <c r="AD1498" s="13">
        <f t="shared" si="1811"/>
        <v>8.7275087071630905E-5</v>
      </c>
      <c r="AE1498" s="13">
        <f t="shared" si="1812"/>
        <v>1.4387717024176295E-4</v>
      </c>
      <c r="AF1498" s="13">
        <f t="shared" si="1813"/>
        <v>1.1859421062385895E-4</v>
      </c>
      <c r="AG1498" s="13">
        <f t="shared" si="1814"/>
        <v>6.5169416245180467E-5</v>
      </c>
      <c r="AH1498" s="13">
        <f t="shared" si="1815"/>
        <v>4.1591551203675192E-2</v>
      </c>
      <c r="AI1498" s="13">
        <f t="shared" si="1816"/>
        <v>1.4674996560499943E-2</v>
      </c>
      <c r="AJ1498" s="13">
        <f t="shared" si="1817"/>
        <v>2.5889335432102787E-3</v>
      </c>
      <c r="AK1498" s="13">
        <f t="shared" si="1818"/>
        <v>3.0448965188404741E-4</v>
      </c>
      <c r="AL1498" s="13">
        <f t="shared" si="1819"/>
        <v>6.2491351090790892E-7</v>
      </c>
      <c r="AM1498" s="13">
        <f t="shared" si="1820"/>
        <v>6.1587585244011939E-6</v>
      </c>
      <c r="AN1498" s="13">
        <f t="shared" si="1821"/>
        <v>1.0153009047884538E-5</v>
      </c>
      <c r="AO1498" s="13">
        <f t="shared" si="1822"/>
        <v>8.3688613799359818E-6</v>
      </c>
      <c r="AP1498" s="13">
        <f t="shared" si="1823"/>
        <v>4.5988232300569E-6</v>
      </c>
      <c r="AQ1498" s="13">
        <f t="shared" si="1824"/>
        <v>1.8953452095659604E-6</v>
      </c>
      <c r="AR1498" s="13">
        <f t="shared" si="1825"/>
        <v>1.3713133710743267E-2</v>
      </c>
      <c r="AS1498" s="13">
        <f t="shared" si="1826"/>
        <v>4.8384872459638125E-3</v>
      </c>
      <c r="AT1498" s="13">
        <f t="shared" si="1827"/>
        <v>8.5359624295844371E-4</v>
      </c>
      <c r="AU1498" s="13">
        <f t="shared" si="1828"/>
        <v>1.0039316132682851E-4</v>
      </c>
      <c r="AV1498" s="13">
        <f t="shared" si="1829"/>
        <v>8.8555803674782162E-6</v>
      </c>
      <c r="AW1498" s="13">
        <f t="shared" si="1830"/>
        <v>1.0096989402004653E-8</v>
      </c>
      <c r="AX1498" s="13">
        <f t="shared" si="1831"/>
        <v>3.6217195378593658E-7</v>
      </c>
      <c r="AY1498" s="13">
        <f t="shared" si="1832"/>
        <v>5.9705785006989807E-7</v>
      </c>
      <c r="AZ1498" s="13">
        <f t="shared" si="1833"/>
        <v>4.9213926230851527E-7</v>
      </c>
      <c r="BA1498" s="13">
        <f t="shared" si="1834"/>
        <v>2.7043839886672603E-7</v>
      </c>
      <c r="BB1498" s="13">
        <f t="shared" si="1835"/>
        <v>1.1145767039373585E-7</v>
      </c>
      <c r="BC1498" s="13">
        <f t="shared" si="1836"/>
        <v>3.6748663922450487E-8</v>
      </c>
      <c r="BD1498" s="13">
        <f t="shared" si="1837"/>
        <v>3.7677931920963993E-3</v>
      </c>
      <c r="BE1498" s="13">
        <f t="shared" si="1838"/>
        <v>1.3294130787265253E-3</v>
      </c>
      <c r="BF1498" s="13">
        <f t="shared" si="1839"/>
        <v>2.3453239652277614E-4</v>
      </c>
      <c r="BG1498" s="13">
        <f t="shared" si="1840"/>
        <v>2.7583824219836753E-5</v>
      </c>
      <c r="BH1498" s="13">
        <f t="shared" si="1841"/>
        <v>2.4331415506075799E-6</v>
      </c>
      <c r="BI1498" s="13">
        <f t="shared" si="1842"/>
        <v>1.7169998643003528E-7</v>
      </c>
      <c r="BJ1498" s="14">
        <f t="shared" si="1843"/>
        <v>7.4378998582402045E-2</v>
      </c>
      <c r="BK1498" s="14">
        <f t="shared" si="1844"/>
        <v>0.22595759013264405</v>
      </c>
      <c r="BL1498" s="14">
        <f t="shared" si="1845"/>
        <v>0.59716721350954061</v>
      </c>
      <c r="BM1498" s="14">
        <f t="shared" si="1846"/>
        <v>0.32211821679543251</v>
      </c>
      <c r="BN1498" s="14">
        <f t="shared" si="1847"/>
        <v>0.67630180817883923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1.42592592592593</v>
      </c>
      <c r="F1499" s="10">
        <f>VLOOKUP(B1499,home!$B$2:$E$405,3,FALSE)</f>
        <v>0.97</v>
      </c>
      <c r="G1499" s="10">
        <f>VLOOKUP(C1499,away!$B$2:$E$405,4,FALSE)</f>
        <v>3.8</v>
      </c>
      <c r="H1499" s="10">
        <f>VLOOKUP(A1499,away!$A$2:$E$405,3,FALSE)</f>
        <v>1.34615384615385</v>
      </c>
      <c r="I1499" s="10">
        <f>VLOOKUP(C1499,away!$B$2:$E$405,3,FALSE)</f>
        <v>0.28999999999999998</v>
      </c>
      <c r="J1499" s="10">
        <f>VLOOKUP(B1499,home!$B$2:$E$405,4,FALSE)</f>
        <v>0.74</v>
      </c>
      <c r="K1499" s="12">
        <f t="shared" si="1792"/>
        <v>5.2559629629629772</v>
      </c>
      <c r="L1499" s="12">
        <f t="shared" si="1793"/>
        <v>0.28888461538461618</v>
      </c>
      <c r="M1499" s="13">
        <f t="shared" si="1794"/>
        <v>3.9075387521241576E-3</v>
      </c>
      <c r="N1499" s="13">
        <f t="shared" si="1795"/>
        <v>2.0537878957507142E-2</v>
      </c>
      <c r="O1499" s="13">
        <f t="shared" si="1796"/>
        <v>1.1288278295078702E-3</v>
      </c>
      <c r="P1499" s="13">
        <f t="shared" si="1797"/>
        <v>5.9330772634552517E-3</v>
      </c>
      <c r="Q1499" s="13">
        <f t="shared" si="1798"/>
        <v>5.3973165569237112E-2</v>
      </c>
      <c r="R1499" s="13">
        <f t="shared" si="1799"/>
        <v>1.6305049668141605E-4</v>
      </c>
      <c r="S1499" s="13">
        <f t="shared" si="1800"/>
        <v>2.2521469425603267E-3</v>
      </c>
      <c r="T1499" s="13">
        <f t="shared" si="1801"/>
        <v>1.5592017176559269E-2</v>
      </c>
      <c r="U1499" s="13">
        <f t="shared" si="1802"/>
        <v>8.5698737165024067E-4</v>
      </c>
      <c r="V1499" s="13">
        <f t="shared" si="1803"/>
        <v>3.7995391491215991E-4</v>
      </c>
      <c r="W1499" s="13">
        <f t="shared" si="1804"/>
        <v>9.4560319741926302E-2</v>
      </c>
      <c r="X1499" s="13">
        <f t="shared" si="1805"/>
        <v>2.7317021599292703E-2</v>
      </c>
      <c r="Y1499" s="13">
        <f t="shared" si="1806"/>
        <v>3.9457336390824622E-3</v>
      </c>
      <c r="Z1499" s="13">
        <f t="shared" si="1807"/>
        <v>1.5700926674027181E-5</v>
      </c>
      <c r="AA1499" s="13">
        <f t="shared" si="1808"/>
        <v>8.2523489082884349E-5</v>
      </c>
      <c r="AB1499" s="13">
        <f t="shared" si="1809"/>
        <v>2.1687020109705985E-4</v>
      </c>
      <c r="AC1499" s="13">
        <f t="shared" si="1810"/>
        <v>3.6056839047672597E-5</v>
      </c>
      <c r="AD1499" s="13">
        <f t="shared" si="1811"/>
        <v>0.12425138458237538</v>
      </c>
      <c r="AE1499" s="13">
        <f t="shared" si="1812"/>
        <v>3.5894313446085534E-2</v>
      </c>
      <c r="AF1499" s="13">
        <f t="shared" si="1813"/>
        <v>5.1846574671836378E-3</v>
      </c>
      <c r="AG1499" s="13">
        <f t="shared" si="1814"/>
        <v>4.9925592610277475E-4</v>
      </c>
      <c r="AH1499" s="13">
        <f t="shared" si="1815"/>
        <v>1.1339390408521003E-6</v>
      </c>
      <c r="AI1499" s="13">
        <f t="shared" si="1816"/>
        <v>5.9599416009764016E-6</v>
      </c>
      <c r="AJ1499" s="13">
        <f t="shared" si="1817"/>
        <v>1.5662616158077119E-5</v>
      </c>
      <c r="AK1499" s="13">
        <f t="shared" si="1818"/>
        <v>2.7440710143319615E-5</v>
      </c>
      <c r="AL1499" s="13">
        <f t="shared" si="1819"/>
        <v>2.1899003492110674E-6</v>
      </c>
      <c r="AM1499" s="13">
        <f t="shared" si="1820"/>
        <v>0.13061213509236674</v>
      </c>
      <c r="AN1499" s="13">
        <f t="shared" si="1821"/>
        <v>3.7731836410721892E-2</v>
      </c>
      <c r="AO1499" s="13">
        <f t="shared" si="1822"/>
        <v>5.4500735246333252E-3</v>
      </c>
      <c r="AP1499" s="13">
        <f t="shared" si="1823"/>
        <v>5.2481413132719279E-4</v>
      </c>
      <c r="AQ1499" s="13">
        <f t="shared" si="1824"/>
        <v>3.7902682119216875E-5</v>
      </c>
      <c r="AR1499" s="13">
        <f t="shared" si="1825"/>
        <v>6.5515508737231925E-8</v>
      </c>
      <c r="AS1499" s="13">
        <f t="shared" si="1826"/>
        <v>3.4434708742256833E-7</v>
      </c>
      <c r="AT1499" s="13">
        <f t="shared" si="1827"/>
        <v>9.0493776894859676E-7</v>
      </c>
      <c r="AU1499" s="13">
        <f t="shared" si="1828"/>
        <v>1.5854397991267248E-6</v>
      </c>
      <c r="AV1499" s="13">
        <f t="shared" si="1829"/>
        <v>2.0832532160543818E-6</v>
      </c>
      <c r="AW1499" s="13">
        <f t="shared" si="1830"/>
        <v>9.2363113084034805E-8</v>
      </c>
      <c r="AX1499" s="13">
        <f t="shared" si="1831"/>
        <v>0.1144154240931661</v>
      </c>
      <c r="AY1499" s="13">
        <f t="shared" si="1832"/>
        <v>3.3052855783222035E-2</v>
      </c>
      <c r="AZ1499" s="13">
        <f t="shared" si="1833"/>
        <v>4.7742307651496415E-3</v>
      </c>
      <c r="BA1499" s="13">
        <f t="shared" si="1834"/>
        <v>4.5973393944921892E-4</v>
      </c>
      <c r="BB1499" s="13">
        <f t="shared" si="1835"/>
        <v>3.3202515569260493E-5</v>
      </c>
      <c r="BC1499" s="13">
        <f t="shared" si="1836"/>
        <v>1.9183391880055101E-6</v>
      </c>
      <c r="BD1499" s="13">
        <f t="shared" si="1837"/>
        <v>3.1544037572137852E-9</v>
      </c>
      <c r="BE1499" s="13">
        <f t="shared" si="1838"/>
        <v>1.6579429318146915E-8</v>
      </c>
      <c r="BF1499" s="13">
        <f t="shared" si="1839"/>
        <v>4.3570433221621355E-8</v>
      </c>
      <c r="BG1499" s="13">
        <f t="shared" si="1840"/>
        <v>7.6334861097697852E-8</v>
      </c>
      <c r="BH1499" s="13">
        <f t="shared" si="1841"/>
        <v>1.0030330067810584E-7</v>
      </c>
      <c r="BI1499" s="13">
        <f t="shared" si="1842"/>
        <v>1.0543808668541267E-7</v>
      </c>
      <c r="BJ1499" s="14">
        <f t="shared" si="1843"/>
        <v>0.70884987538226485</v>
      </c>
      <c r="BK1499" s="14">
        <f t="shared" si="1844"/>
        <v>4.5563819395670814E-2</v>
      </c>
      <c r="BL1499" s="14">
        <f t="shared" si="1845"/>
        <v>2.5037854688577436E-3</v>
      </c>
      <c r="BM1499" s="14">
        <f t="shared" si="1846"/>
        <v>0.63823687888484559</v>
      </c>
      <c r="BN1499" s="14">
        <f t="shared" si="1847"/>
        <v>8.5643538868512947E-2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1.42592592592593</v>
      </c>
      <c r="F1500" s="10">
        <f>VLOOKUP(B1500,home!$B$2:$E$405,3,FALSE)</f>
        <v>0</v>
      </c>
      <c r="G1500" s="10">
        <f>VLOOKUP(C1500,away!$B$2:$E$405,4,FALSE)</f>
        <v>2.04</v>
      </c>
      <c r="H1500" s="10">
        <f>VLOOKUP(A1500,away!$A$2:$E$405,3,FALSE)</f>
        <v>1.34615384615385</v>
      </c>
      <c r="I1500" s="10">
        <f>VLOOKUP(C1500,away!$B$2:$E$405,3,FALSE)</f>
        <v>0.57999999999999996</v>
      </c>
      <c r="J1500" s="10">
        <f>VLOOKUP(B1500,home!$B$2:$E$405,4,FALSE)</f>
        <v>2.23</v>
      </c>
      <c r="K1500" s="12">
        <f t="shared" si="1792"/>
        <v>0</v>
      </c>
      <c r="L1500" s="12">
        <f t="shared" si="1793"/>
        <v>1.7411153846153895</v>
      </c>
      <c r="M1500" s="13">
        <f t="shared" si="1794"/>
        <v>0.17532473700283932</v>
      </c>
      <c r="N1500" s="13">
        <f t="shared" si="1795"/>
        <v>0</v>
      </c>
      <c r="O1500" s="13">
        <f t="shared" si="1796"/>
        <v>0.30526059689929058</v>
      </c>
      <c r="P1500" s="13">
        <f t="shared" si="1797"/>
        <v>0</v>
      </c>
      <c r="Q1500" s="13">
        <f t="shared" si="1798"/>
        <v>0</v>
      </c>
      <c r="R1500" s="13">
        <f t="shared" si="1799"/>
        <v>0.26574696078911592</v>
      </c>
      <c r="S1500" s="13">
        <f t="shared" si="1800"/>
        <v>0</v>
      </c>
      <c r="T1500" s="13">
        <f t="shared" si="1801"/>
        <v>0</v>
      </c>
      <c r="U1500" s="13">
        <f t="shared" si="1802"/>
        <v>0</v>
      </c>
      <c r="V1500" s="13">
        <f t="shared" si="1803"/>
        <v>0</v>
      </c>
      <c r="W1500" s="13">
        <f t="shared" si="1804"/>
        <v>0</v>
      </c>
      <c r="X1500" s="13">
        <f t="shared" si="1805"/>
        <v>0</v>
      </c>
      <c r="Y1500" s="13">
        <f t="shared" si="1806"/>
        <v>0</v>
      </c>
      <c r="Z1500" s="13">
        <f t="shared" si="1807"/>
        <v>0.15423204061490414</v>
      </c>
      <c r="AA1500" s="13">
        <f t="shared" si="1808"/>
        <v>0</v>
      </c>
      <c r="AB1500" s="13">
        <f t="shared" si="1809"/>
        <v>0</v>
      </c>
      <c r="AC1500" s="13">
        <f t="shared" si="1810"/>
        <v>0</v>
      </c>
      <c r="AD1500" s="13">
        <f t="shared" si="1811"/>
        <v>0</v>
      </c>
      <c r="AE1500" s="13">
        <f t="shared" si="1812"/>
        <v>0</v>
      </c>
      <c r="AF1500" s="13">
        <f t="shared" si="1813"/>
        <v>0</v>
      </c>
      <c r="AG1500" s="13">
        <f t="shared" si="1814"/>
        <v>0</v>
      </c>
      <c r="AH1500" s="13">
        <f t="shared" si="1815"/>
        <v>6.7133944678808816E-2</v>
      </c>
      <c r="AI1500" s="13">
        <f t="shared" si="1816"/>
        <v>0</v>
      </c>
      <c r="AJ1500" s="13">
        <f t="shared" si="1817"/>
        <v>0</v>
      </c>
      <c r="AK1500" s="13">
        <f t="shared" si="1818"/>
        <v>0</v>
      </c>
      <c r="AL1500" s="13">
        <f t="shared" si="1819"/>
        <v>0</v>
      </c>
      <c r="AM1500" s="13">
        <f t="shared" si="1820"/>
        <v>0</v>
      </c>
      <c r="AN1500" s="13">
        <f t="shared" si="1821"/>
        <v>0</v>
      </c>
      <c r="AO1500" s="13">
        <f t="shared" si="1822"/>
        <v>0</v>
      </c>
      <c r="AP1500" s="13">
        <f t="shared" si="1823"/>
        <v>0</v>
      </c>
      <c r="AQ1500" s="13">
        <f t="shared" si="1824"/>
        <v>0</v>
      </c>
      <c r="AR1500" s="13">
        <f t="shared" si="1825"/>
        <v>2.3377588782038491E-2</v>
      </c>
      <c r="AS1500" s="13">
        <f t="shared" si="1826"/>
        <v>0</v>
      </c>
      <c r="AT1500" s="13">
        <f t="shared" si="1827"/>
        <v>0</v>
      </c>
      <c r="AU1500" s="13">
        <f t="shared" si="1828"/>
        <v>0</v>
      </c>
      <c r="AV1500" s="13">
        <f t="shared" si="1829"/>
        <v>0</v>
      </c>
      <c r="AW1500" s="13">
        <f t="shared" si="1830"/>
        <v>0</v>
      </c>
      <c r="AX1500" s="13">
        <f t="shared" si="1831"/>
        <v>0</v>
      </c>
      <c r="AY1500" s="13">
        <f t="shared" si="1832"/>
        <v>0</v>
      </c>
      <c r="AZ1500" s="13">
        <f t="shared" si="1833"/>
        <v>0</v>
      </c>
      <c r="BA1500" s="13">
        <f t="shared" si="1834"/>
        <v>0</v>
      </c>
      <c r="BB1500" s="13">
        <f t="shared" si="1835"/>
        <v>0</v>
      </c>
      <c r="BC1500" s="13">
        <f t="shared" si="1836"/>
        <v>0</v>
      </c>
      <c r="BD1500" s="13">
        <f t="shared" si="1837"/>
        <v>6.7838465806032283E-3</v>
      </c>
      <c r="BE1500" s="13">
        <f t="shared" si="1838"/>
        <v>0</v>
      </c>
      <c r="BF1500" s="13">
        <f t="shared" si="1839"/>
        <v>0</v>
      </c>
      <c r="BG1500" s="13">
        <f t="shared" si="1840"/>
        <v>0</v>
      </c>
      <c r="BH1500" s="13">
        <f t="shared" si="1841"/>
        <v>0</v>
      </c>
      <c r="BI1500" s="13">
        <f t="shared" si="1842"/>
        <v>0</v>
      </c>
      <c r="BJ1500" s="14">
        <f t="shared" si="1843"/>
        <v>0</v>
      </c>
      <c r="BK1500" s="14">
        <f t="shared" si="1844"/>
        <v>0.17532473700283932</v>
      </c>
      <c r="BL1500" s="14">
        <f t="shared" si="1845"/>
        <v>0.66830293772985705</v>
      </c>
      <c r="BM1500" s="14">
        <f t="shared" si="1846"/>
        <v>0.25152742065635469</v>
      </c>
      <c r="BN1500" s="14">
        <f t="shared" si="1847"/>
        <v>0.74633229469124585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1.42592592592593</v>
      </c>
      <c r="F1501" s="10">
        <f>VLOOKUP(B1501,home!$B$2:$E$405,3,FALSE)</f>
        <v>0.97</v>
      </c>
      <c r="G1501" s="10">
        <f>VLOOKUP(C1501,away!$B$2:$E$405,4,FALSE)</f>
        <v>0.97</v>
      </c>
      <c r="H1501" s="10">
        <f>VLOOKUP(A1501,away!$A$2:$E$405,3,FALSE)</f>
        <v>1.34615384615385</v>
      </c>
      <c r="I1501" s="10">
        <f>VLOOKUP(C1501,away!$B$2:$E$405,3,FALSE)</f>
        <v>0.97</v>
      </c>
      <c r="J1501" s="10">
        <f>VLOOKUP(B1501,home!$B$2:$E$405,4,FALSE)</f>
        <v>1.24</v>
      </c>
      <c r="K1501" s="12">
        <f t="shared" si="1792"/>
        <v>1.3416537037037075</v>
      </c>
      <c r="L1501" s="12">
        <f t="shared" si="1793"/>
        <v>1.6191538461538508</v>
      </c>
      <c r="M1501" s="13">
        <f t="shared" si="1794"/>
        <v>5.1777087705507534E-2</v>
      </c>
      <c r="N1501" s="13">
        <f t="shared" si="1795"/>
        <v>6.9466921487085873E-2</v>
      </c>
      <c r="O1501" s="13">
        <f t="shared" si="1796"/>
        <v>8.3835070701017783E-2</v>
      </c>
      <c r="P1501" s="13">
        <f t="shared" si="1797"/>
        <v>0.11247763310628267</v>
      </c>
      <c r="Q1501" s="13">
        <f t="shared" si="1798"/>
        <v>4.6600276249021723E-2</v>
      </c>
      <c r="R1501" s="13">
        <f t="shared" si="1799"/>
        <v>6.7870938584066495E-2</v>
      </c>
      <c r="S1501" s="13">
        <f t="shared" si="1800"/>
        <v>6.1085020951486581E-2</v>
      </c>
      <c r="T1501" s="13">
        <f t="shared" si="1801"/>
        <v>7.545301652043547E-2</v>
      </c>
      <c r="U1501" s="13">
        <f t="shared" si="1802"/>
        <v>9.1059296125159658E-2</v>
      </c>
      <c r="V1501" s="13">
        <f t="shared" si="1803"/>
        <v>1.4744184862336881E-2</v>
      </c>
      <c r="W1501" s="13">
        <f t="shared" si="1804"/>
        <v>2.0840477741038636E-2</v>
      </c>
      <c r="X1501" s="13">
        <f t="shared" si="1805"/>
        <v>3.3743939690086419E-2</v>
      </c>
      <c r="Y1501" s="13">
        <f t="shared" si="1806"/>
        <v>2.7318314866793512E-2</v>
      </c>
      <c r="Z1501" s="13">
        <f t="shared" si="1807"/>
        <v>3.6631163750154357E-2</v>
      </c>
      <c r="AA1501" s="13">
        <f t="shared" si="1808"/>
        <v>4.9146336516371576E-2</v>
      </c>
      <c r="AB1501" s="13">
        <f t="shared" si="1809"/>
        <v>3.2968682205329357E-2</v>
      </c>
      <c r="AC1501" s="13">
        <f t="shared" si="1810"/>
        <v>2.0018398688595161E-3</v>
      </c>
      <c r="AD1501" s="13">
        <f t="shared" si="1811"/>
        <v>6.9901760370547896E-3</v>
      </c>
      <c r="AE1501" s="13">
        <f t="shared" si="1812"/>
        <v>1.1318170415689745E-2</v>
      </c>
      <c r="AF1501" s="13">
        <f t="shared" si="1813"/>
        <v>9.1629295799943913E-3</v>
      </c>
      <c r="AG1501" s="13">
        <f t="shared" si="1814"/>
        <v>4.9453975571616031E-3</v>
      </c>
      <c r="AH1501" s="13">
        <f t="shared" si="1815"/>
        <v>1.482787241878848E-2</v>
      </c>
      <c r="AI1501" s="13">
        <f t="shared" si="1816"/>
        <v>1.9893869948713613E-2</v>
      </c>
      <c r="AJ1501" s="13">
        <f t="shared" si="1817"/>
        <v>1.3345342148845757E-2</v>
      </c>
      <c r="AK1501" s="13">
        <f t="shared" si="1818"/>
        <v>5.9682759070640336E-3</v>
      </c>
      <c r="AL1501" s="13">
        <f t="shared" si="1819"/>
        <v>1.7394737346972033E-4</v>
      </c>
      <c r="AM1501" s="13">
        <f t="shared" si="1820"/>
        <v>1.8756791139310919E-3</v>
      </c>
      <c r="AN1501" s="13">
        <f t="shared" si="1821"/>
        <v>3.0370130514719746E-3</v>
      </c>
      <c r="AO1501" s="13">
        <f t="shared" si="1822"/>
        <v>2.4586956815551455E-3</v>
      </c>
      <c r="AP1501" s="13">
        <f t="shared" si="1823"/>
        <v>1.3270021897706262E-3</v>
      </c>
      <c r="AQ1501" s="13">
        <f t="shared" si="1824"/>
        <v>5.3715517485542267E-4</v>
      </c>
      <c r="AR1501" s="13">
        <f t="shared" si="1825"/>
        <v>4.8017213314319931E-3</v>
      </c>
      <c r="AS1501" s="13">
        <f t="shared" si="1826"/>
        <v>6.4422472084688306E-3</v>
      </c>
      <c r="AT1501" s="13">
        <f t="shared" si="1827"/>
        <v>4.3216324137085394E-3</v>
      </c>
      <c r="AU1501" s="13">
        <f t="shared" si="1828"/>
        <v>1.9327113779660182E-3</v>
      </c>
      <c r="AV1501" s="13">
        <f t="shared" si="1829"/>
        <v>6.4825734460960112E-4</v>
      </c>
      <c r="AW1501" s="13">
        <f t="shared" si="1830"/>
        <v>1.0496485843855194E-5</v>
      </c>
      <c r="AX1501" s="13">
        <f t="shared" si="1831"/>
        <v>4.1941863836088918E-4</v>
      </c>
      <c r="AY1501" s="13">
        <f t="shared" si="1832"/>
        <v>6.7910330145064474E-4</v>
      </c>
      <c r="AZ1501" s="13">
        <f t="shared" si="1833"/>
        <v>5.4978636123979483E-4</v>
      </c>
      <c r="BA1501" s="13">
        <f t="shared" si="1834"/>
        <v>2.9672956712144808E-4</v>
      </c>
      <c r="BB1501" s="13">
        <f t="shared" si="1835"/>
        <v>1.2011270496806493E-4</v>
      </c>
      <c r="BC1501" s="13">
        <f t="shared" si="1836"/>
        <v>3.8896189644197009E-5</v>
      </c>
      <c r="BD1501" s="13">
        <f t="shared" si="1837"/>
        <v>1.2957875936578502E-3</v>
      </c>
      <c r="BE1501" s="13">
        <f t="shared" si="1838"/>
        <v>1.7384982242443692E-3</v>
      </c>
      <c r="BF1501" s="13">
        <f t="shared" si="1839"/>
        <v>1.1662312907198887E-3</v>
      </c>
      <c r="BG1501" s="13">
        <f t="shared" si="1840"/>
        <v>5.2155951018983124E-4</v>
      </c>
      <c r="BH1501" s="13">
        <f t="shared" si="1841"/>
        <v>1.7493806213701965E-4</v>
      </c>
      <c r="BI1501" s="13">
        <f t="shared" si="1842"/>
        <v>4.6941259796976328E-5</v>
      </c>
      <c r="BJ1501" s="14">
        <f t="shared" si="1843"/>
        <v>0.31717921211873151</v>
      </c>
      <c r="BK1501" s="14">
        <f t="shared" si="1844"/>
        <v>0.24293881716939356</v>
      </c>
      <c r="BL1501" s="14">
        <f t="shared" si="1845"/>
        <v>0.40200621017228766</v>
      </c>
      <c r="BM1501" s="14">
        <f t="shared" si="1846"/>
        <v>0.56605886856197796</v>
      </c>
      <c r="BN1501" s="14">
        <f t="shared" si="1847"/>
        <v>0.43202792783298211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1.42592592592593</v>
      </c>
      <c r="F1502" s="10">
        <f>VLOOKUP(B1502,home!$B$2:$E$405,3,FALSE)</f>
        <v>0.57999999999999996</v>
      </c>
      <c r="G1502" s="10">
        <f>VLOOKUP(C1502,away!$B$2:$E$405,4,FALSE)</f>
        <v>1.36</v>
      </c>
      <c r="H1502" s="10">
        <f>VLOOKUP(A1502,away!$A$2:$E$405,3,FALSE)</f>
        <v>1.34615384615385</v>
      </c>
      <c r="I1502" s="10">
        <f>VLOOKUP(C1502,away!$B$2:$E$405,3,FALSE)</f>
        <v>1.17</v>
      </c>
      <c r="J1502" s="10">
        <f>VLOOKUP(B1502,home!$B$2:$E$405,4,FALSE)</f>
        <v>1.24</v>
      </c>
      <c r="K1502" s="12">
        <f t="shared" si="1792"/>
        <v>1.1247703703703735</v>
      </c>
      <c r="L1502" s="12">
        <f t="shared" si="1793"/>
        <v>1.9530000000000054</v>
      </c>
      <c r="M1502" s="13">
        <f t="shared" si="1794"/>
        <v>4.6061843091811917E-2</v>
      </c>
      <c r="N1502" s="13">
        <f t="shared" si="1795"/>
        <v>5.1808996314319324E-2</v>
      </c>
      <c r="O1502" s="13">
        <f t="shared" si="1796"/>
        <v>8.9958779558308929E-2</v>
      </c>
      <c r="P1502" s="13">
        <f t="shared" si="1797"/>
        <v>0.10118296980186592</v>
      </c>
      <c r="Q1502" s="13">
        <f t="shared" si="1798"/>
        <v>2.9136611986487138E-2</v>
      </c>
      <c r="R1502" s="13">
        <f t="shared" si="1799"/>
        <v>8.784474823868893E-2</v>
      </c>
      <c r="S1502" s="13">
        <f t="shared" si="1800"/>
        <v>5.5566563834183881E-2</v>
      </c>
      <c r="T1502" s="13">
        <f t="shared" si="1801"/>
        <v>5.6903803209609541E-2</v>
      </c>
      <c r="U1502" s="13">
        <f t="shared" si="1802"/>
        <v>9.880517001152235E-2</v>
      </c>
      <c r="V1502" s="13">
        <f t="shared" si="1803"/>
        <v>1.356241853472457E-2</v>
      </c>
      <c r="W1502" s="13">
        <f t="shared" si="1804"/>
        <v>1.0923999285126336E-2</v>
      </c>
      <c r="X1502" s="13">
        <f t="shared" si="1805"/>
        <v>2.1334570603851796E-2</v>
      </c>
      <c r="Y1502" s="13">
        <f t="shared" si="1806"/>
        <v>2.0833208194661338E-2</v>
      </c>
      <c r="Z1502" s="13">
        <f t="shared" si="1807"/>
        <v>5.718693110338665E-2</v>
      </c>
      <c r="AA1502" s="13">
        <f t="shared" si="1808"/>
        <v>6.4322165677501236E-2</v>
      </c>
      <c r="AB1502" s="13">
        <f t="shared" si="1809"/>
        <v>3.617383305605381E-2</v>
      </c>
      <c r="AC1502" s="13">
        <f t="shared" si="1810"/>
        <v>1.8620154081546679E-3</v>
      </c>
      <c r="AD1502" s="13">
        <f t="shared" si="1811"/>
        <v>3.0717476804643109E-3</v>
      </c>
      <c r="AE1502" s="13">
        <f t="shared" si="1812"/>
        <v>5.9991232199468163E-3</v>
      </c>
      <c r="AF1502" s="13">
        <f t="shared" si="1813"/>
        <v>5.858143824278083E-3</v>
      </c>
      <c r="AG1502" s="13">
        <f t="shared" si="1814"/>
        <v>3.8136516296050425E-3</v>
      </c>
      <c r="AH1502" s="13">
        <f t="shared" si="1815"/>
        <v>2.7921519111228619E-2</v>
      </c>
      <c r="AI1502" s="13">
        <f t="shared" si="1816"/>
        <v>3.1405297392040073E-2</v>
      </c>
      <c r="AJ1502" s="13">
        <f t="shared" si="1817"/>
        <v>1.7661873989618326E-2</v>
      </c>
      <c r="AK1502" s="13">
        <f t="shared" si="1818"/>
        <v>6.6218508495792918E-3</v>
      </c>
      <c r="AL1502" s="13">
        <f t="shared" si="1819"/>
        <v>1.636098220719386E-4</v>
      </c>
      <c r="AM1502" s="13">
        <f t="shared" si="1820"/>
        <v>6.9100215524803559E-4</v>
      </c>
      <c r="AN1502" s="13">
        <f t="shared" si="1821"/>
        <v>1.3495272091994174E-3</v>
      </c>
      <c r="AO1502" s="13">
        <f t="shared" si="1822"/>
        <v>1.317813319783235E-3</v>
      </c>
      <c r="AP1502" s="13">
        <f t="shared" si="1823"/>
        <v>8.5789647117888836E-4</v>
      </c>
      <c r="AQ1502" s="13">
        <f t="shared" si="1824"/>
        <v>4.1886795205309349E-4</v>
      </c>
      <c r="AR1502" s="13">
        <f t="shared" si="1825"/>
        <v>1.0906145364845916E-2</v>
      </c>
      <c r="AS1502" s="13">
        <f t="shared" si="1826"/>
        <v>1.2266909161330873E-2</v>
      </c>
      <c r="AT1502" s="13">
        <f t="shared" si="1827"/>
        <v>6.8987279803449288E-3</v>
      </c>
      <c r="AU1502" s="13">
        <f t="shared" si="1828"/>
        <v>2.5864949418456756E-3</v>
      </c>
      <c r="AV1502" s="13">
        <f t="shared" si="1829"/>
        <v>7.2730321842521444E-4</v>
      </c>
      <c r="AW1502" s="13">
        <f t="shared" si="1830"/>
        <v>9.9832737991186644E-6</v>
      </c>
      <c r="AX1502" s="13">
        <f t="shared" si="1831"/>
        <v>1.2953645834750988E-4</v>
      </c>
      <c r="AY1502" s="13">
        <f t="shared" si="1832"/>
        <v>2.5298470315268749E-4</v>
      </c>
      <c r="AZ1502" s="13">
        <f t="shared" si="1833"/>
        <v>2.4703956262860007E-4</v>
      </c>
      <c r="BA1502" s="13">
        <f t="shared" si="1834"/>
        <v>1.608227552712191E-4</v>
      </c>
      <c r="BB1502" s="13">
        <f t="shared" si="1835"/>
        <v>7.8521710261172971E-5</v>
      </c>
      <c r="BC1502" s="13">
        <f t="shared" si="1836"/>
        <v>3.0670580028014208E-5</v>
      </c>
      <c r="BD1502" s="13">
        <f t="shared" si="1837"/>
        <v>3.5499503162573593E-3</v>
      </c>
      <c r="BE1502" s="13">
        <f t="shared" si="1838"/>
        <v>3.9928789320132141E-3</v>
      </c>
      <c r="BF1502" s="13">
        <f t="shared" si="1839"/>
        <v>2.245535957602283E-3</v>
      </c>
      <c r="BG1502" s="13">
        <f t="shared" si="1840"/>
        <v>8.4190410357077054E-4</v>
      </c>
      <c r="BH1502" s="13">
        <f t="shared" si="1841"/>
        <v>2.3673719759740821E-4</v>
      </c>
      <c r="BI1502" s="13">
        <f t="shared" si="1842"/>
        <v>5.3254997084416214E-5</v>
      </c>
      <c r="BJ1502" s="14">
        <f t="shared" si="1843"/>
        <v>0.21521853882550157</v>
      </c>
      <c r="BK1502" s="14">
        <f t="shared" si="1844"/>
        <v>0.21865240519596557</v>
      </c>
      <c r="BL1502" s="14">
        <f t="shared" si="1845"/>
        <v>0.50502108005545954</v>
      </c>
      <c r="BM1502" s="14">
        <f t="shared" si="1846"/>
        <v>0.58984200475947768</v>
      </c>
      <c r="BN1502" s="14">
        <f t="shared" si="1847"/>
        <v>0.40599394899148217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1.52</v>
      </c>
      <c r="F1503" s="10">
        <f>VLOOKUP(B1503,home!$B$2:$E$405,3,FALSE)</f>
        <v>0.7</v>
      </c>
      <c r="G1503" s="10">
        <f>VLOOKUP(C1503,away!$B$2:$E$405,4,FALSE)</f>
        <v>0.47</v>
      </c>
      <c r="H1503" s="10">
        <f>VLOOKUP(A1503,away!$A$2:$E$405,3,FALSE)</f>
        <v>1.0925925925925899</v>
      </c>
      <c r="I1503" s="10">
        <f>VLOOKUP(C1503,away!$B$2:$E$405,3,FALSE)</f>
        <v>1.17</v>
      </c>
      <c r="J1503" s="10">
        <f>VLOOKUP(B1503,home!$B$2:$E$405,4,FALSE)</f>
        <v>2.14</v>
      </c>
      <c r="K1503" s="12">
        <f t="shared" si="1792"/>
        <v>0.50007999999999986</v>
      </c>
      <c r="L1503" s="12">
        <f t="shared" si="1793"/>
        <v>2.7356333333333263</v>
      </c>
      <c r="M1503" s="13">
        <f t="shared" si="1794"/>
        <v>3.933213800564591E-2</v>
      </c>
      <c r="N1503" s="13">
        <f t="shared" si="1795"/>
        <v>1.9669215573863402E-2</v>
      </c>
      <c r="O1503" s="13">
        <f t="shared" si="1796"/>
        <v>0.10759830779951153</v>
      </c>
      <c r="P1503" s="13">
        <f t="shared" si="1797"/>
        <v>5.3807761764379715E-2</v>
      </c>
      <c r="Q1503" s="13">
        <f t="shared" si="1798"/>
        <v>4.918090662088803E-3</v>
      </c>
      <c r="R1503" s="13">
        <f t="shared" si="1799"/>
        <v>0.14717475871330152</v>
      </c>
      <c r="S1503" s="13">
        <f t="shared" si="1800"/>
        <v>1.8402732300470438E-2</v>
      </c>
      <c r="T1503" s="13">
        <f t="shared" si="1801"/>
        <v>1.34540927515655E-2</v>
      </c>
      <c r="U1503" s="13">
        <f t="shared" si="1802"/>
        <v>7.3599153337347803E-2</v>
      </c>
      <c r="V1503" s="13">
        <f t="shared" si="1803"/>
        <v>2.7972879336689836E-3</v>
      </c>
      <c r="W1503" s="13">
        <f t="shared" si="1804"/>
        <v>8.198129260991229E-4</v>
      </c>
      <c r="X1503" s="13">
        <f t="shared" si="1805"/>
        <v>2.2427075677342915E-3</v>
      </c>
      <c r="Y1503" s="13">
        <f t="shared" si="1806"/>
        <v>3.0676127896064184E-3</v>
      </c>
      <c r="Z1503" s="13">
        <f t="shared" si="1807"/>
        <v>0.13420539192046566</v>
      </c>
      <c r="AA1503" s="13">
        <f t="shared" si="1808"/>
        <v>6.7113432391586458E-2</v>
      </c>
      <c r="AB1503" s="13">
        <f t="shared" si="1809"/>
        <v>1.678104263519227E-2</v>
      </c>
      <c r="AC1503" s="13">
        <f t="shared" si="1810"/>
        <v>2.3917432784169548E-4</v>
      </c>
      <c r="AD1503" s="13">
        <f t="shared" si="1811"/>
        <v>1.024930120209123E-4</v>
      </c>
      <c r="AE1503" s="13">
        <f t="shared" si="1812"/>
        <v>2.8038330011814099E-4</v>
      </c>
      <c r="AF1503" s="13">
        <f t="shared" si="1813"/>
        <v>3.8351295095659431E-4</v>
      </c>
      <c r="AG1503" s="13">
        <f t="shared" si="1814"/>
        <v>3.497169374672962E-4</v>
      </c>
      <c r="AH1503" s="13">
        <f t="shared" si="1815"/>
        <v>9.1784185912672234E-2</v>
      </c>
      <c r="AI1503" s="13">
        <f t="shared" si="1816"/>
        <v>4.589943569120912E-2</v>
      </c>
      <c r="AJ1503" s="13">
        <f t="shared" si="1817"/>
        <v>1.1476694900229924E-2</v>
      </c>
      <c r="AK1503" s="13">
        <f t="shared" si="1818"/>
        <v>1.9130885285689936E-3</v>
      </c>
      <c r="AL1503" s="13">
        <f t="shared" si="1819"/>
        <v>1.308795901287061E-5</v>
      </c>
      <c r="AM1503" s="13">
        <f t="shared" si="1820"/>
        <v>1.0250941090283566E-5</v>
      </c>
      <c r="AN1503" s="13">
        <f t="shared" si="1821"/>
        <v>2.8042816144615994E-5</v>
      </c>
      <c r="AO1503" s="13">
        <f t="shared" si="1822"/>
        <v>3.8357431302874741E-5</v>
      </c>
      <c r="AP1503" s="13">
        <f t="shared" si="1823"/>
        <v>3.4977289217729099E-5</v>
      </c>
      <c r="AQ1503" s="13">
        <f t="shared" si="1824"/>
        <v>2.3921259573415015E-5</v>
      </c>
      <c r="AR1503" s="13">
        <f t="shared" si="1825"/>
        <v>5.0217575691113847E-2</v>
      </c>
      <c r="AS1503" s="13">
        <f t="shared" si="1826"/>
        <v>2.5112805251612205E-2</v>
      </c>
      <c r="AT1503" s="13">
        <f t="shared" si="1827"/>
        <v>6.2792058251131136E-3</v>
      </c>
      <c r="AU1503" s="13">
        <f t="shared" si="1828"/>
        <v>1.0467017496741885E-3</v>
      </c>
      <c r="AV1503" s="13">
        <f t="shared" si="1829"/>
        <v>1.30858652744267E-4</v>
      </c>
      <c r="AW1503" s="13">
        <f t="shared" si="1830"/>
        <v>4.9735535497249614E-7</v>
      </c>
      <c r="AX1503" s="13">
        <f t="shared" si="1831"/>
        <v>8.5438177007150003E-7</v>
      </c>
      <c r="AY1503" s="13">
        <f t="shared" si="1832"/>
        <v>2.3372752495999254E-6</v>
      </c>
      <c r="AZ1503" s="13">
        <f t="shared" si="1833"/>
        <v>3.1969640409902633E-6</v>
      </c>
      <c r="BA1503" s="13">
        <f t="shared" si="1834"/>
        <v>2.9152404653336583E-6</v>
      </c>
      <c r="BB1503" s="13">
        <f t="shared" si="1835"/>
        <v>1.9937572479122281E-6</v>
      </c>
      <c r="BC1503" s="13">
        <f t="shared" si="1836"/>
        <v>1.0908377571927214E-6</v>
      </c>
      <c r="BD1503" s="13">
        <f t="shared" si="1837"/>
        <v>2.2896145663300088E-2</v>
      </c>
      <c r="BE1503" s="13">
        <f t="shared" si="1838"/>
        <v>1.1449904523303104E-2</v>
      </c>
      <c r="BF1503" s="13">
        <f t="shared" si="1839"/>
        <v>2.8629341270067074E-3</v>
      </c>
      <c r="BG1503" s="13">
        <f t="shared" si="1840"/>
        <v>4.7723203274450471E-4</v>
      </c>
      <c r="BH1503" s="13">
        <f t="shared" si="1841"/>
        <v>5.9663548733717957E-5</v>
      </c>
      <c r="BI1503" s="13">
        <f t="shared" si="1842"/>
        <v>5.9673094901515358E-6</v>
      </c>
      <c r="BJ1503" s="14">
        <f t="shared" si="1843"/>
        <v>4.5435576665380506E-2</v>
      </c>
      <c r="BK1503" s="14">
        <f t="shared" si="1844"/>
        <v>0.1145945195662692</v>
      </c>
      <c r="BL1503" s="14">
        <f t="shared" si="1845"/>
        <v>0.68387909428445581</v>
      </c>
      <c r="BM1503" s="14">
        <f t="shared" si="1846"/>
        <v>0.60561246999788576</v>
      </c>
      <c r="BN1503" s="14">
        <f t="shared" si="1847"/>
        <v>0.37250027251879086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1.52</v>
      </c>
      <c r="F1504" s="10">
        <f>VLOOKUP(B1504,home!$B$2:$E$405,3,FALSE)</f>
        <v>0.47</v>
      </c>
      <c r="G1504" s="10">
        <f>VLOOKUP(C1504,away!$B$2:$E$405,4,FALSE)</f>
        <v>2.1</v>
      </c>
      <c r="H1504" s="10">
        <f>VLOOKUP(A1504,away!$A$2:$E$405,3,FALSE)</f>
        <v>1.0925925925925899</v>
      </c>
      <c r="I1504" s="10">
        <f>VLOOKUP(C1504,away!$B$2:$E$405,3,FALSE)</f>
        <v>0.47</v>
      </c>
      <c r="J1504" s="10">
        <f>VLOOKUP(B1504,home!$B$2:$E$405,4,FALSE)</f>
        <v>0.92</v>
      </c>
      <c r="K1504" s="12">
        <f t="shared" si="1792"/>
        <v>1.5002399999999998</v>
      </c>
      <c r="L1504" s="12">
        <f t="shared" si="1793"/>
        <v>0.47243703703703588</v>
      </c>
      <c r="M1504" s="13">
        <f t="shared" si="1794"/>
        <v>0.13908402431096176</v>
      </c>
      <c r="N1504" s="13">
        <f t="shared" si="1795"/>
        <v>0.20865941663227722</v>
      </c>
      <c r="O1504" s="13">
        <f t="shared" si="1796"/>
        <v>6.5708444344657835E-2</v>
      </c>
      <c r="P1504" s="13">
        <f t="shared" si="1797"/>
        <v>9.8578436543629439E-2</v>
      </c>
      <c r="Q1504" s="13">
        <f t="shared" si="1798"/>
        <v>0.15651960160420378</v>
      </c>
      <c r="R1504" s="13">
        <f t="shared" si="1799"/>
        <v>1.5521551377251561E-2</v>
      </c>
      <c r="S1504" s="13">
        <f t="shared" si="1800"/>
        <v>1.7467333504924493E-2</v>
      </c>
      <c r="T1504" s="13">
        <f t="shared" si="1801"/>
        <v>7.3945656820107314E-2</v>
      </c>
      <c r="U1504" s="13">
        <f t="shared" si="1802"/>
        <v>2.3286052238207875E-2</v>
      </c>
      <c r="V1504" s="13">
        <f t="shared" si="1803"/>
        <v>1.3755892734083389E-3</v>
      </c>
      <c r="W1504" s="13">
        <f t="shared" si="1804"/>
        <v>7.8272322370230227E-2</v>
      </c>
      <c r="X1504" s="13">
        <f t="shared" si="1805"/>
        <v>3.697874406259926E-2</v>
      </c>
      <c r="Y1504" s="13">
        <f t="shared" si="1806"/>
        <v>8.7350641391426391E-3</v>
      </c>
      <c r="Z1504" s="13">
        <f t="shared" si="1807"/>
        <v>2.4443185809622848E-3</v>
      </c>
      <c r="AA1504" s="13">
        <f t="shared" si="1808"/>
        <v>3.6670645079028568E-3</v>
      </c>
      <c r="AB1504" s="13">
        <f t="shared" si="1809"/>
        <v>2.750738428668091E-3</v>
      </c>
      <c r="AC1504" s="13">
        <f t="shared" si="1810"/>
        <v>6.0935934487523054E-5</v>
      </c>
      <c r="AD1504" s="13">
        <f t="shared" si="1811"/>
        <v>2.9356817228178549E-2</v>
      </c>
      <c r="AE1504" s="13">
        <f t="shared" si="1812"/>
        <v>1.3869247748118482E-2</v>
      </c>
      <c r="AF1504" s="13">
        <f t="shared" si="1813"/>
        <v>3.2761731560268389E-3</v>
      </c>
      <c r="AG1504" s="13">
        <f t="shared" si="1814"/>
        <v>5.1592851288453164E-4</v>
      </c>
      <c r="AH1504" s="13">
        <f t="shared" si="1815"/>
        <v>2.8869665699109837E-4</v>
      </c>
      <c r="AI1504" s="13">
        <f t="shared" si="1816"/>
        <v>4.3311427268432528E-4</v>
      </c>
      <c r="AJ1504" s="13">
        <f t="shared" si="1817"/>
        <v>3.2488767822596611E-4</v>
      </c>
      <c r="AK1504" s="13">
        <f t="shared" si="1818"/>
        <v>1.6246983012724111E-4</v>
      </c>
      <c r="AL1504" s="13">
        <f t="shared" si="1819"/>
        <v>1.7275799088685471E-6</v>
      </c>
      <c r="AM1504" s="13">
        <f t="shared" si="1820"/>
        <v>8.8084542956805133E-3</v>
      </c>
      <c r="AN1504" s="13">
        <f t="shared" si="1821"/>
        <v>4.161440048327452E-3</v>
      </c>
      <c r="AO1504" s="13">
        <f t="shared" si="1822"/>
        <v>9.8300920311954047E-4</v>
      </c>
      <c r="AP1504" s="13">
        <f t="shared" si="1823"/>
        <v>1.5480331843397785E-4</v>
      </c>
      <c r="AQ1504" s="13">
        <f t="shared" si="1824"/>
        <v>1.8283705271112308E-5</v>
      </c>
      <c r="AR1504" s="13">
        <f t="shared" si="1825"/>
        <v>2.7278198646274403E-5</v>
      </c>
      <c r="AS1504" s="13">
        <f t="shared" si="1826"/>
        <v>4.0923844737086698E-5</v>
      </c>
      <c r="AT1504" s="13">
        <f t="shared" si="1827"/>
        <v>3.0697794414183478E-5</v>
      </c>
      <c r="AU1504" s="13">
        <f t="shared" si="1828"/>
        <v>1.5351353030644871E-5</v>
      </c>
      <c r="AV1504" s="13">
        <f t="shared" si="1829"/>
        <v>5.7576784676736655E-6</v>
      </c>
      <c r="AW1504" s="13">
        <f t="shared" si="1830"/>
        <v>3.4012638376162956E-8</v>
      </c>
      <c r="AX1504" s="13">
        <f t="shared" si="1831"/>
        <v>2.2024659120919543E-3</v>
      </c>
      <c r="AY1504" s="13">
        <f t="shared" si="1832"/>
        <v>1.0405264696837955E-3</v>
      </c>
      <c r="AZ1504" s="13">
        <f t="shared" si="1833"/>
        <v>2.4579162114800974E-4</v>
      </c>
      <c r="BA1504" s="13">
        <f t="shared" si="1834"/>
        <v>3.8707021741231801E-5</v>
      </c>
      <c r="BB1504" s="13">
        <f t="shared" si="1835"/>
        <v>4.5716576659889193E-6</v>
      </c>
      <c r="BC1504" s="13">
        <f t="shared" si="1836"/>
        <v>4.319640804134913E-7</v>
      </c>
      <c r="BD1504" s="13">
        <f t="shared" si="1837"/>
        <v>2.1478718906922602E-6</v>
      </c>
      <c r="BE1504" s="13">
        <f t="shared" si="1838"/>
        <v>3.2223233252921559E-6</v>
      </c>
      <c r="BF1504" s="13">
        <f t="shared" si="1839"/>
        <v>2.4171291727681518E-6</v>
      </c>
      <c r="BG1504" s="13">
        <f t="shared" si="1840"/>
        <v>1.2087579567178974E-6</v>
      </c>
      <c r="BH1504" s="13">
        <f t="shared" si="1841"/>
        <v>4.5335675924661462E-7</v>
      </c>
      <c r="BI1504" s="13">
        <f t="shared" si="1842"/>
        <v>1.3602878889842816E-7</v>
      </c>
      <c r="BJ1504" s="14">
        <f t="shared" si="1843"/>
        <v>0.62778745749101272</v>
      </c>
      <c r="BK1504" s="14">
        <f t="shared" si="1844"/>
        <v>0.25760857361700418</v>
      </c>
      <c r="BL1504" s="14">
        <f t="shared" si="1845"/>
        <v>0.11227261367190633</v>
      </c>
      <c r="BM1504" s="14">
        <f t="shared" si="1846"/>
        <v>0.31500099609085863</v>
      </c>
      <c r="BN1504" s="14">
        <f t="shared" si="1847"/>
        <v>0.68407147481298147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1.28571428571429</v>
      </c>
      <c r="F1505" s="10">
        <f>VLOOKUP(B1505,home!$B$2:$E$405,3,FALSE)</f>
        <v>0.22</v>
      </c>
      <c r="G1505" s="10">
        <f>VLOOKUP(C1505,away!$B$2:$E$405,4,FALSE)</f>
        <v>0.89</v>
      </c>
      <c r="H1505" s="10">
        <f>VLOOKUP(A1505,away!$A$2:$E$405,3,FALSE)</f>
        <v>0.76190476190476197</v>
      </c>
      <c r="I1505" s="10">
        <f>VLOOKUP(C1505,away!$B$2:$E$405,3,FALSE)</f>
        <v>0.67</v>
      </c>
      <c r="J1505" s="10">
        <f>VLOOKUP(B1505,home!$B$2:$E$405,4,FALSE)</f>
        <v>0.75</v>
      </c>
      <c r="K1505" s="12">
        <f t="shared" si="1792"/>
        <v>0.25174285714285799</v>
      </c>
      <c r="L1505" s="12">
        <f t="shared" si="1793"/>
        <v>0.3828571428571429</v>
      </c>
      <c r="M1505" s="13">
        <f t="shared" si="1794"/>
        <v>0.53014750491338725</v>
      </c>
      <c r="N1505" s="13">
        <f t="shared" si="1795"/>
        <v>0.13346084759405347</v>
      </c>
      <c r="O1505" s="13">
        <f t="shared" si="1796"/>
        <v>0.20297075902398257</v>
      </c>
      <c r="P1505" s="13">
        <f t="shared" si="1797"/>
        <v>5.1096438793151906E-2</v>
      </c>
      <c r="Q1505" s="13">
        <f t="shared" si="1798"/>
        <v>1.6798907545017273E-2</v>
      </c>
      <c r="R1505" s="13">
        <f t="shared" si="1799"/>
        <v>3.8854402441733805E-2</v>
      </c>
      <c r="S1505" s="13">
        <f t="shared" si="1800"/>
        <v>1.2311885056258375E-3</v>
      </c>
      <c r="T1505" s="13">
        <f t="shared" si="1801"/>
        <v>6.4315817458066131E-3</v>
      </c>
      <c r="U1505" s="13">
        <f t="shared" si="1802"/>
        <v>9.7813182832605077E-3</v>
      </c>
      <c r="V1505" s="13">
        <f t="shared" si="1803"/>
        <v>1.3184873085635247E-5</v>
      </c>
      <c r="W1505" s="13">
        <f t="shared" si="1804"/>
        <v>1.4096683274204549E-3</v>
      </c>
      <c r="X1505" s="13">
        <f t="shared" si="1805"/>
        <v>5.3970158821240268E-4</v>
      </c>
      <c r="Y1505" s="13">
        <f t="shared" si="1806"/>
        <v>1.0331430402923139E-4</v>
      </c>
      <c r="Z1505" s="13">
        <f t="shared" si="1807"/>
        <v>4.958561835421268E-3</v>
      </c>
      <c r="AA1505" s="13">
        <f t="shared" si="1808"/>
        <v>1.2482825237684842E-3</v>
      </c>
      <c r="AB1505" s="13">
        <f t="shared" si="1809"/>
        <v>1.5712310452748788E-4</v>
      </c>
      <c r="AC1505" s="13">
        <f t="shared" si="1810"/>
        <v>7.9423657375047737E-8</v>
      </c>
      <c r="AD1505" s="13">
        <f t="shared" si="1811"/>
        <v>8.871848309215474E-5</v>
      </c>
      <c r="AE1505" s="13">
        <f t="shared" si="1812"/>
        <v>3.3966504955282103E-5</v>
      </c>
      <c r="AF1505" s="13">
        <f t="shared" si="1813"/>
        <v>6.5021595200111451E-6</v>
      </c>
      <c r="AG1505" s="13">
        <f t="shared" si="1814"/>
        <v>8.2979940541094634E-7</v>
      </c>
      <c r="AH1505" s="13">
        <f t="shared" si="1815"/>
        <v>4.7460520424746428E-4</v>
      </c>
      <c r="AI1505" s="13">
        <f t="shared" si="1816"/>
        <v>1.1947847013212635E-4</v>
      </c>
      <c r="AJ1505" s="13">
        <f t="shared" si="1817"/>
        <v>1.5038925719059555E-5</v>
      </c>
      <c r="AK1505" s="13">
        <f t="shared" si="1818"/>
        <v>1.261980709625088E-6</v>
      </c>
      <c r="AL1505" s="13">
        <f t="shared" si="1819"/>
        <v>3.0619901142082448E-10</v>
      </c>
      <c r="AM1505" s="13">
        <f t="shared" si="1820"/>
        <v>4.4668488829998752E-6</v>
      </c>
      <c r="AN1505" s="13">
        <f t="shared" si="1821"/>
        <v>1.7101650009199524E-6</v>
      </c>
      <c r="AO1505" s="13">
        <f t="shared" si="1822"/>
        <v>3.2737444303324808E-7</v>
      </c>
      <c r="AP1505" s="13">
        <f t="shared" si="1823"/>
        <v>4.1779214634719284E-8</v>
      </c>
      <c r="AQ1505" s="13">
        <f t="shared" si="1824"/>
        <v>3.9988676864659892E-9</v>
      </c>
      <c r="AR1505" s="13">
        <f t="shared" si="1825"/>
        <v>3.6341198496662998E-5</v>
      </c>
      <c r="AS1505" s="13">
        <f t="shared" si="1826"/>
        <v>9.1486371415456805E-6</v>
      </c>
      <c r="AT1505" s="13">
        <f t="shared" si="1827"/>
        <v>1.1515520264879894E-6</v>
      </c>
      <c r="AU1505" s="13">
        <f t="shared" si="1828"/>
        <v>9.6631665765578213E-8</v>
      </c>
      <c r="AV1505" s="13">
        <f t="shared" si="1829"/>
        <v>6.0815829075750865E-9</v>
      </c>
      <c r="AW1505" s="13">
        <f t="shared" si="1830"/>
        <v>8.1977599004596769E-13</v>
      </c>
      <c r="AX1505" s="13">
        <f t="shared" si="1831"/>
        <v>1.8741621670529546E-7</v>
      </c>
      <c r="AY1505" s="13">
        <f t="shared" si="1832"/>
        <v>7.1753637252884547E-8</v>
      </c>
      <c r="AZ1505" s="13">
        <f t="shared" si="1833"/>
        <v>1.3735696274123614E-8</v>
      </c>
      <c r="BA1505" s="13">
        <f t="shared" si="1834"/>
        <v>1.7529364768881569E-9</v>
      </c>
      <c r="BB1505" s="13">
        <f t="shared" si="1835"/>
        <v>1.6778106278786647E-10</v>
      </c>
      <c r="BC1505" s="13">
        <f t="shared" si="1836"/>
        <v>1.2847235664899495E-11</v>
      </c>
      <c r="BD1505" s="13">
        <f t="shared" si="1837"/>
        <v>2.318914570739448E-6</v>
      </c>
      <c r="BE1505" s="13">
        <f t="shared" si="1838"/>
        <v>5.8377017950815281E-7</v>
      </c>
      <c r="BF1505" s="13">
        <f t="shared" si="1839"/>
        <v>7.3479986452090729E-8</v>
      </c>
      <c r="BG1505" s="13">
        <f t="shared" si="1840"/>
        <v>6.1660205774226085E-9</v>
      </c>
      <c r="BH1505" s="13">
        <f t="shared" si="1841"/>
        <v>3.8806290934050548E-10</v>
      </c>
      <c r="BI1505" s="13">
        <f t="shared" si="1842"/>
        <v>1.9538413109709749E-11</v>
      </c>
      <c r="BJ1505" s="14">
        <f t="shared" si="1843"/>
        <v>0.15888086305703658</v>
      </c>
      <c r="BK1505" s="14">
        <f t="shared" si="1844"/>
        <v>0.58248846856874448</v>
      </c>
      <c r="BL1505" s="14">
        <f t="shared" si="1845"/>
        <v>0.25367199679735308</v>
      </c>
      <c r="BM1505" s="14">
        <f t="shared" si="1846"/>
        <v>2.6670958194411471E-2</v>
      </c>
      <c r="BN1505" s="14">
        <f t="shared" si="1847"/>
        <v>0.97332886031132626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1.28571428571429</v>
      </c>
      <c r="F1506" s="10">
        <f>VLOOKUP(B1506,home!$B$2:$E$405,3,FALSE)</f>
        <v>3.33</v>
      </c>
      <c r="G1506" s="10">
        <f>VLOOKUP(C1506,away!$B$2:$E$405,4,FALSE)</f>
        <v>0.44</v>
      </c>
      <c r="H1506" s="10">
        <f>VLOOKUP(A1506,away!$A$2:$E$405,3,FALSE)</f>
        <v>0.76190476190476197</v>
      </c>
      <c r="I1506" s="10">
        <f>VLOOKUP(C1506,away!$B$2:$E$405,3,FALSE)</f>
        <v>0.22</v>
      </c>
      <c r="J1506" s="10">
        <f>VLOOKUP(B1506,home!$B$2:$E$405,4,FALSE)</f>
        <v>0</v>
      </c>
      <c r="K1506" s="12">
        <f t="shared" si="1792"/>
        <v>1.8838285714285778</v>
      </c>
      <c r="L1506" s="12">
        <f t="shared" si="1793"/>
        <v>0</v>
      </c>
      <c r="M1506" s="13">
        <f t="shared" si="1794"/>
        <v>0.15200702054163359</v>
      </c>
      <c r="N1506" s="13">
        <f t="shared" si="1795"/>
        <v>0.28635516835406005</v>
      </c>
      <c r="O1506" s="13">
        <f t="shared" si="1796"/>
        <v>0</v>
      </c>
      <c r="P1506" s="13">
        <f t="shared" si="1797"/>
        <v>0</v>
      </c>
      <c r="Q1506" s="13">
        <f t="shared" si="1798"/>
        <v>0.26972202386080951</v>
      </c>
      <c r="R1506" s="13">
        <f t="shared" si="1799"/>
        <v>0</v>
      </c>
      <c r="S1506" s="13">
        <f t="shared" si="1800"/>
        <v>0</v>
      </c>
      <c r="T1506" s="13">
        <f t="shared" si="1801"/>
        <v>0</v>
      </c>
      <c r="U1506" s="13">
        <f t="shared" si="1802"/>
        <v>0</v>
      </c>
      <c r="V1506" s="13">
        <f t="shared" si="1803"/>
        <v>0</v>
      </c>
      <c r="W1506" s="13">
        <f t="shared" si="1804"/>
        <v>0.16937001829751117</v>
      </c>
      <c r="X1506" s="13">
        <f t="shared" si="1805"/>
        <v>0</v>
      </c>
      <c r="Y1506" s="13">
        <f t="shared" si="1806"/>
        <v>0</v>
      </c>
      <c r="Z1506" s="13">
        <f t="shared" si="1807"/>
        <v>0</v>
      </c>
      <c r="AA1506" s="13">
        <f t="shared" si="1808"/>
        <v>0</v>
      </c>
      <c r="AB1506" s="13">
        <f t="shared" si="1809"/>
        <v>0</v>
      </c>
      <c r="AC1506" s="13">
        <f t="shared" si="1810"/>
        <v>0</v>
      </c>
      <c r="AD1506" s="13">
        <f t="shared" si="1811"/>
        <v>7.9766019903058163E-2</v>
      </c>
      <c r="AE1506" s="13">
        <f t="shared" si="1812"/>
        <v>0</v>
      </c>
      <c r="AF1506" s="13">
        <f t="shared" si="1813"/>
        <v>0</v>
      </c>
      <c r="AG1506" s="13">
        <f t="shared" si="1814"/>
        <v>0</v>
      </c>
      <c r="AH1506" s="13">
        <f t="shared" si="1815"/>
        <v>0</v>
      </c>
      <c r="AI1506" s="13">
        <f t="shared" si="1816"/>
        <v>0</v>
      </c>
      <c r="AJ1506" s="13">
        <f t="shared" si="1817"/>
        <v>0</v>
      </c>
      <c r="AK1506" s="13">
        <f t="shared" si="1818"/>
        <v>0</v>
      </c>
      <c r="AL1506" s="13">
        <f t="shared" si="1819"/>
        <v>0</v>
      </c>
      <c r="AM1506" s="13">
        <f t="shared" si="1820"/>
        <v>3.0053101464504288E-2</v>
      </c>
      <c r="AN1506" s="13">
        <f t="shared" si="1821"/>
        <v>0</v>
      </c>
      <c r="AO1506" s="13">
        <f t="shared" si="1822"/>
        <v>0</v>
      </c>
      <c r="AP1506" s="13">
        <f t="shared" si="1823"/>
        <v>0</v>
      </c>
      <c r="AQ1506" s="13">
        <f t="shared" si="1824"/>
        <v>0</v>
      </c>
      <c r="AR1506" s="13">
        <f t="shared" si="1825"/>
        <v>0</v>
      </c>
      <c r="AS1506" s="13">
        <f t="shared" si="1826"/>
        <v>0</v>
      </c>
      <c r="AT1506" s="13">
        <f t="shared" si="1827"/>
        <v>0</v>
      </c>
      <c r="AU1506" s="13">
        <f t="shared" si="1828"/>
        <v>0</v>
      </c>
      <c r="AV1506" s="13">
        <f t="shared" si="1829"/>
        <v>0</v>
      </c>
      <c r="AW1506" s="13">
        <f t="shared" si="1830"/>
        <v>0</v>
      </c>
      <c r="AX1506" s="13">
        <f t="shared" si="1831"/>
        <v>9.4358151998125452E-3</v>
      </c>
      <c r="AY1506" s="13">
        <f t="shared" si="1832"/>
        <v>0</v>
      </c>
      <c r="AZ1506" s="13">
        <f t="shared" si="1833"/>
        <v>0</v>
      </c>
      <c r="BA1506" s="13">
        <f t="shared" si="1834"/>
        <v>0</v>
      </c>
      <c r="BB1506" s="13">
        <f t="shared" si="1835"/>
        <v>0</v>
      </c>
      <c r="BC1506" s="13">
        <f t="shared" si="1836"/>
        <v>0</v>
      </c>
      <c r="BD1506" s="13">
        <f t="shared" si="1837"/>
        <v>0</v>
      </c>
      <c r="BE1506" s="13">
        <f t="shared" si="1838"/>
        <v>0</v>
      </c>
      <c r="BF1506" s="13">
        <f t="shared" si="1839"/>
        <v>0</v>
      </c>
      <c r="BG1506" s="13">
        <f t="shared" si="1840"/>
        <v>0</v>
      </c>
      <c r="BH1506" s="13">
        <f t="shared" si="1841"/>
        <v>0</v>
      </c>
      <c r="BI1506" s="13">
        <f t="shared" si="1842"/>
        <v>0</v>
      </c>
      <c r="BJ1506" s="14">
        <f t="shared" si="1843"/>
        <v>0.84470214707975566</v>
      </c>
      <c r="BK1506" s="14">
        <f t="shared" si="1844"/>
        <v>0.15200702054163359</v>
      </c>
      <c r="BL1506" s="14">
        <f t="shared" si="1845"/>
        <v>0</v>
      </c>
      <c r="BM1506" s="14">
        <f t="shared" si="1846"/>
        <v>0.28862495486488621</v>
      </c>
      <c r="BN1506" s="14">
        <f t="shared" si="1847"/>
        <v>0.70808421275650324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1.28571428571429</v>
      </c>
      <c r="F1507" s="10">
        <f>VLOOKUP(B1507,home!$B$2:$E$405,3,FALSE)</f>
        <v>1.56</v>
      </c>
      <c r="G1507" s="10">
        <f>VLOOKUP(C1507,away!$B$2:$E$405,4,FALSE)</f>
        <v>0</v>
      </c>
      <c r="H1507" s="10">
        <f>VLOOKUP(A1507,away!$A$2:$E$405,3,FALSE)</f>
        <v>0.76190476190476197</v>
      </c>
      <c r="I1507" s="10">
        <f>VLOOKUP(C1507,away!$B$2:$E$405,3,FALSE)</f>
        <v>0.22</v>
      </c>
      <c r="J1507" s="10">
        <f>VLOOKUP(B1507,home!$B$2:$E$405,4,FALSE)</f>
        <v>0.75</v>
      </c>
      <c r="K1507" s="12">
        <f t="shared" si="1792"/>
        <v>0</v>
      </c>
      <c r="L1507" s="12">
        <f t="shared" si="1793"/>
        <v>0.12571428571428572</v>
      </c>
      <c r="M1507" s="13">
        <f t="shared" si="1794"/>
        <v>0.8818667727273467</v>
      </c>
      <c r="N1507" s="13">
        <f t="shared" si="1795"/>
        <v>0</v>
      </c>
      <c r="O1507" s="13">
        <f t="shared" si="1796"/>
        <v>0.11086325142858076</v>
      </c>
      <c r="P1507" s="13">
        <f t="shared" si="1797"/>
        <v>0</v>
      </c>
      <c r="Q1507" s="13">
        <f t="shared" si="1798"/>
        <v>0</v>
      </c>
      <c r="R1507" s="13">
        <f t="shared" si="1799"/>
        <v>6.9685472326536484E-3</v>
      </c>
      <c r="S1507" s="13">
        <f t="shared" si="1800"/>
        <v>0</v>
      </c>
      <c r="T1507" s="13">
        <f t="shared" si="1801"/>
        <v>0</v>
      </c>
      <c r="U1507" s="13">
        <f t="shared" si="1802"/>
        <v>0</v>
      </c>
      <c r="V1507" s="13">
        <f t="shared" si="1803"/>
        <v>0</v>
      </c>
      <c r="W1507" s="13">
        <f t="shared" si="1804"/>
        <v>0</v>
      </c>
      <c r="X1507" s="13">
        <f t="shared" si="1805"/>
        <v>0</v>
      </c>
      <c r="Y1507" s="13">
        <f t="shared" si="1806"/>
        <v>0</v>
      </c>
      <c r="Z1507" s="13">
        <f t="shared" si="1807"/>
        <v>2.9201531260643885E-4</v>
      </c>
      <c r="AA1507" s="13">
        <f t="shared" si="1808"/>
        <v>0</v>
      </c>
      <c r="AB1507" s="13">
        <f t="shared" si="1809"/>
        <v>0</v>
      </c>
      <c r="AC1507" s="13">
        <f t="shared" si="1810"/>
        <v>0</v>
      </c>
      <c r="AD1507" s="13">
        <f t="shared" si="1811"/>
        <v>0</v>
      </c>
      <c r="AE1507" s="13">
        <f t="shared" si="1812"/>
        <v>0</v>
      </c>
      <c r="AF1507" s="13">
        <f t="shared" si="1813"/>
        <v>0</v>
      </c>
      <c r="AG1507" s="13">
        <f t="shared" si="1814"/>
        <v>0</v>
      </c>
      <c r="AH1507" s="13">
        <f t="shared" si="1815"/>
        <v>9.1776241104880761E-6</v>
      </c>
      <c r="AI1507" s="13">
        <f t="shared" si="1816"/>
        <v>0</v>
      </c>
      <c r="AJ1507" s="13">
        <f t="shared" si="1817"/>
        <v>0</v>
      </c>
      <c r="AK1507" s="13">
        <f t="shared" si="1818"/>
        <v>0</v>
      </c>
      <c r="AL1507" s="13">
        <f t="shared" si="1819"/>
        <v>0</v>
      </c>
      <c r="AM1507" s="13">
        <f t="shared" si="1820"/>
        <v>0</v>
      </c>
      <c r="AN1507" s="13">
        <f t="shared" si="1821"/>
        <v>0</v>
      </c>
      <c r="AO1507" s="13">
        <f t="shared" si="1822"/>
        <v>0</v>
      </c>
      <c r="AP1507" s="13">
        <f t="shared" si="1823"/>
        <v>0</v>
      </c>
      <c r="AQ1507" s="13">
        <f t="shared" si="1824"/>
        <v>0</v>
      </c>
      <c r="AR1507" s="13">
        <f t="shared" si="1825"/>
        <v>2.3075169192084305E-7</v>
      </c>
      <c r="AS1507" s="13">
        <f t="shared" si="1826"/>
        <v>0</v>
      </c>
      <c r="AT1507" s="13">
        <f t="shared" si="1827"/>
        <v>0</v>
      </c>
      <c r="AU1507" s="13">
        <f t="shared" si="1828"/>
        <v>0</v>
      </c>
      <c r="AV1507" s="13">
        <f t="shared" si="1829"/>
        <v>0</v>
      </c>
      <c r="AW1507" s="13">
        <f t="shared" si="1830"/>
        <v>0</v>
      </c>
      <c r="AX1507" s="13">
        <f t="shared" si="1831"/>
        <v>0</v>
      </c>
      <c r="AY1507" s="13">
        <f t="shared" si="1832"/>
        <v>0</v>
      </c>
      <c r="AZ1507" s="13">
        <f t="shared" si="1833"/>
        <v>0</v>
      </c>
      <c r="BA1507" s="13">
        <f t="shared" si="1834"/>
        <v>0</v>
      </c>
      <c r="BB1507" s="13">
        <f t="shared" si="1835"/>
        <v>0</v>
      </c>
      <c r="BC1507" s="13">
        <f t="shared" si="1836"/>
        <v>0</v>
      </c>
      <c r="BD1507" s="13">
        <f t="shared" si="1837"/>
        <v>4.8347973545319554E-9</v>
      </c>
      <c r="BE1507" s="13">
        <f t="shared" si="1838"/>
        <v>0</v>
      </c>
      <c r="BF1507" s="13">
        <f t="shared" si="1839"/>
        <v>0</v>
      </c>
      <c r="BG1507" s="13">
        <f t="shared" si="1840"/>
        <v>0</v>
      </c>
      <c r="BH1507" s="13">
        <f t="shared" si="1841"/>
        <v>0</v>
      </c>
      <c r="BI1507" s="13">
        <f t="shared" si="1842"/>
        <v>0</v>
      </c>
      <c r="BJ1507" s="14">
        <f t="shared" si="1843"/>
        <v>0</v>
      </c>
      <c r="BK1507" s="14">
        <f t="shared" si="1844"/>
        <v>0.8818667727273467</v>
      </c>
      <c r="BL1507" s="14">
        <f t="shared" si="1845"/>
        <v>0.11784121187183418</v>
      </c>
      <c r="BM1507" s="14">
        <f t="shared" si="1846"/>
        <v>3.0142852320620228E-4</v>
      </c>
      <c r="BN1507" s="14">
        <f t="shared" si="1847"/>
        <v>0.99969857138858109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1.5</v>
      </c>
      <c r="F1508" s="10">
        <f>VLOOKUP(B1508,home!$B$2:$E$405,3,FALSE)</f>
        <v>1.66</v>
      </c>
      <c r="G1508" s="10">
        <f>VLOOKUP(C1508,away!$B$2:$E$405,4,FALSE)</f>
        <v>1.66</v>
      </c>
      <c r="H1508" s="10">
        <f>VLOOKUP(A1508,away!$A$2:$E$405,3,FALSE)</f>
        <v>0.88888888888888895</v>
      </c>
      <c r="I1508" s="10">
        <f>VLOOKUP(C1508,away!$B$2:$E$405,3,FALSE)</f>
        <v>1.38</v>
      </c>
      <c r="J1508" s="10">
        <f>VLOOKUP(B1508,home!$B$2:$E$405,4,FALSE)</f>
        <v>1.81</v>
      </c>
      <c r="K1508" s="12">
        <f t="shared" si="1792"/>
        <v>4.1333999999999991</v>
      </c>
      <c r="L1508" s="12">
        <f t="shared" si="1793"/>
        <v>2.2202666666666664</v>
      </c>
      <c r="M1508" s="13">
        <f t="shared" si="1794"/>
        <v>1.7403541244456981E-3</v>
      </c>
      <c r="N1508" s="13">
        <f t="shared" si="1795"/>
        <v>7.1935797379838462E-3</v>
      </c>
      <c r="O1508" s="13">
        <f t="shared" si="1796"/>
        <v>3.8640502507026348E-3</v>
      </c>
      <c r="P1508" s="13">
        <f t="shared" si="1797"/>
        <v>1.5971665306254268E-2</v>
      </c>
      <c r="Q1508" s="13">
        <f t="shared" si="1798"/>
        <v>1.4866971244491212E-2</v>
      </c>
      <c r="R1508" s="13">
        <f t="shared" si="1799"/>
        <v>4.2896109849800187E-3</v>
      </c>
      <c r="S1508" s="13">
        <f t="shared" si="1800"/>
        <v>3.6643992316255404E-2</v>
      </c>
      <c r="T1508" s="13">
        <f t="shared" si="1801"/>
        <v>3.3008640688435689E-2</v>
      </c>
      <c r="U1508" s="13">
        <f t="shared" si="1802"/>
        <v>1.7730678045316403E-2</v>
      </c>
      <c r="V1508" s="13">
        <f t="shared" si="1803"/>
        <v>3.7365676364323669E-2</v>
      </c>
      <c r="W1508" s="13">
        <f t="shared" si="1804"/>
        <v>2.0483712980659985E-2</v>
      </c>
      <c r="X1508" s="13">
        <f t="shared" si="1805"/>
        <v>4.5479305140526678E-2</v>
      </c>
      <c r="Y1508" s="13">
        <f t="shared" si="1806"/>
        <v>5.0488092613336685E-2</v>
      </c>
      <c r="Z1508" s="13">
        <f t="shared" si="1807"/>
        <v>3.1746934276394344E-3</v>
      </c>
      <c r="AA1508" s="13">
        <f t="shared" si="1808"/>
        <v>1.3122277813804836E-2</v>
      </c>
      <c r="AB1508" s="13">
        <f t="shared" si="1809"/>
        <v>2.7119811557790446E-2</v>
      </c>
      <c r="AC1508" s="13">
        <f t="shared" si="1810"/>
        <v>2.1432135148890724E-2</v>
      </c>
      <c r="AD1508" s="13">
        <f t="shared" si="1811"/>
        <v>2.1166844808564997E-2</v>
      </c>
      <c r="AE1508" s="13">
        <f t="shared" si="1812"/>
        <v>4.6996039966963242E-2</v>
      </c>
      <c r="AF1508" s="13">
        <f t="shared" si="1813"/>
        <v>5.2171870501991457E-2</v>
      </c>
      <c r="AG1508" s="13">
        <f t="shared" si="1814"/>
        <v>3.8611821671073861E-2</v>
      </c>
      <c r="AH1508" s="13">
        <f t="shared" si="1815"/>
        <v>1.7621664985683948E-3</v>
      </c>
      <c r="AI1508" s="13">
        <f t="shared" si="1816"/>
        <v>7.2837390051826018E-3</v>
      </c>
      <c r="AJ1508" s="13">
        <f t="shared" si="1817"/>
        <v>1.505330340201088E-2</v>
      </c>
      <c r="AK1508" s="13">
        <f t="shared" si="1818"/>
        <v>2.0740441427290587E-2</v>
      </c>
      <c r="AL1508" s="13">
        <f t="shared" si="1819"/>
        <v>7.8675226975547883E-3</v>
      </c>
      <c r="AM1508" s="13">
        <f t="shared" si="1820"/>
        <v>1.7498207266344504E-2</v>
      </c>
      <c r="AN1508" s="13">
        <f t="shared" si="1821"/>
        <v>3.8850686319889152E-2</v>
      </c>
      <c r="AO1508" s="13">
        <f t="shared" si="1822"/>
        <v>4.3129441906586283E-2</v>
      </c>
      <c r="AP1508" s="13">
        <f t="shared" si="1823"/>
        <v>3.1919620739043322E-2</v>
      </c>
      <c r="AQ1508" s="13">
        <f t="shared" si="1824"/>
        <v>1.7717517484884978E-2</v>
      </c>
      <c r="AR1508" s="13">
        <f t="shared" si="1825"/>
        <v>7.8249590757762408E-4</v>
      </c>
      <c r="AS1508" s="13">
        <f t="shared" si="1826"/>
        <v>3.2343685843813507E-3</v>
      </c>
      <c r="AT1508" s="13">
        <f t="shared" si="1827"/>
        <v>6.6844695533409357E-3</v>
      </c>
      <c r="AU1508" s="13">
        <f t="shared" si="1828"/>
        <v>9.2098621505931396E-3</v>
      </c>
      <c r="AV1508" s="13">
        <f t="shared" si="1829"/>
        <v>9.5170110533154204E-3</v>
      </c>
      <c r="AW1508" s="13">
        <f t="shared" si="1830"/>
        <v>2.0056173490094467E-3</v>
      </c>
      <c r="AX1508" s="13">
        <f t="shared" si="1831"/>
        <v>1.2054514985784727E-2</v>
      </c>
      <c r="AY1508" s="13">
        <f t="shared" si="1832"/>
        <v>2.6764237805771637E-2</v>
      </c>
      <c r="AZ1508" s="13">
        <f t="shared" si="1833"/>
        <v>2.9711872529447285E-2</v>
      </c>
      <c r="BA1508" s="13">
        <f t="shared" si="1834"/>
        <v>2.1989426727126945E-2</v>
      </c>
      <c r="BB1508" s="13">
        <f t="shared" si="1835"/>
        <v>1.220559779533726E-2</v>
      </c>
      <c r="BC1508" s="13">
        <f t="shared" si="1836"/>
        <v>5.4199363863454931E-3</v>
      </c>
      <c r="BD1508" s="13">
        <f t="shared" si="1837"/>
        <v>2.8955826339961314E-4</v>
      </c>
      <c r="BE1508" s="13">
        <f t="shared" si="1838"/>
        <v>1.1968601259359606E-3</v>
      </c>
      <c r="BF1508" s="13">
        <f t="shared" si="1839"/>
        <v>2.4735508222718493E-3</v>
      </c>
      <c r="BG1508" s="13">
        <f t="shared" si="1840"/>
        <v>3.4080583229261531E-3</v>
      </c>
      <c r="BH1508" s="13">
        <f t="shared" si="1841"/>
        <v>3.5217170679957398E-3</v>
      </c>
      <c r="BI1508" s="13">
        <f t="shared" si="1842"/>
        <v>2.9113330657707173E-3</v>
      </c>
      <c r="BJ1508" s="14">
        <f t="shared" si="1843"/>
        <v>0.5877279393005892</v>
      </c>
      <c r="BK1508" s="14">
        <f t="shared" si="1844"/>
        <v>0.14778558376349618</v>
      </c>
      <c r="BL1508" s="14">
        <f t="shared" si="1845"/>
        <v>0.15419536390315527</v>
      </c>
      <c r="BM1508" s="14">
        <f t="shared" si="1846"/>
        <v>0.8201987282892601</v>
      </c>
      <c r="BN1508" s="14">
        <f t="shared" si="1847"/>
        <v>4.7926231648857683E-2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1.2931034482758601</v>
      </c>
      <c r="F1509" s="10">
        <f>VLOOKUP(B1509,home!$B$2:$E$405,3,FALSE)</f>
        <v>0.52</v>
      </c>
      <c r="G1509" s="10">
        <f>VLOOKUP(C1509,away!$B$2:$E$405,4,FALSE)</f>
        <v>0.77</v>
      </c>
      <c r="H1509" s="10">
        <f>VLOOKUP(A1509,away!$A$2:$E$405,3,FALSE)</f>
        <v>1.13793103448276</v>
      </c>
      <c r="I1509" s="10">
        <f>VLOOKUP(C1509,away!$B$2:$E$405,3,FALSE)</f>
        <v>1.93</v>
      </c>
      <c r="J1509" s="10">
        <f>VLOOKUP(B1509,home!$B$2:$E$405,4,FALSE)</f>
        <v>0.28999999999999998</v>
      </c>
      <c r="K1509" s="12">
        <f t="shared" si="1792"/>
        <v>0.51775862068965439</v>
      </c>
      <c r="L1509" s="12">
        <f t="shared" si="1793"/>
        <v>0.63690000000000069</v>
      </c>
      <c r="M1509" s="13">
        <f t="shared" si="1794"/>
        <v>0.31516510938854608</v>
      </c>
      <c r="N1509" s="13">
        <f t="shared" si="1795"/>
        <v>0.16317945232651765</v>
      </c>
      <c r="O1509" s="13">
        <f t="shared" si="1796"/>
        <v>0.20072865816956517</v>
      </c>
      <c r="P1509" s="13">
        <f t="shared" si="1797"/>
        <v>0.10392899318675919</v>
      </c>
      <c r="Q1509" s="13">
        <f t="shared" si="1798"/>
        <v>4.2243784080735494E-2</v>
      </c>
      <c r="R1509" s="13">
        <f t="shared" si="1799"/>
        <v>6.3922041194098098E-2</v>
      </c>
      <c r="S1509" s="13">
        <f t="shared" si="1800"/>
        <v>8.567918293500976E-3</v>
      </c>
      <c r="T1509" s="13">
        <f t="shared" si="1801"/>
        <v>2.6905066081020459E-2</v>
      </c>
      <c r="U1509" s="13">
        <f t="shared" si="1802"/>
        <v>3.3096187880323501E-2</v>
      </c>
      <c r="V1509" s="13">
        <f t="shared" si="1803"/>
        <v>3.1392896944206324E-4</v>
      </c>
      <c r="W1509" s="13">
        <f t="shared" si="1804"/>
        <v>7.2906944594510635E-3</v>
      </c>
      <c r="X1509" s="13">
        <f t="shared" si="1805"/>
        <v>4.6434433012243871E-3</v>
      </c>
      <c r="Y1509" s="13">
        <f t="shared" si="1806"/>
        <v>1.4787045192749075E-3</v>
      </c>
      <c r="Z1509" s="13">
        <f t="shared" si="1807"/>
        <v>1.3570649345507044E-2</v>
      </c>
      <c r="AA1509" s="13">
        <f t="shared" si="1808"/>
        <v>7.0263206869926884E-3</v>
      </c>
      <c r="AB1509" s="13">
        <f t="shared" si="1809"/>
        <v>1.8189690537102593E-3</v>
      </c>
      <c r="AC1509" s="13">
        <f t="shared" si="1810"/>
        <v>6.470085193910159E-6</v>
      </c>
      <c r="AD1509" s="13">
        <f t="shared" si="1811"/>
        <v>9.4370497679877193E-4</v>
      </c>
      <c r="AE1509" s="13">
        <f t="shared" si="1812"/>
        <v>6.010456997231384E-4</v>
      </c>
      <c r="AF1509" s="13">
        <f t="shared" si="1813"/>
        <v>1.9140300307683364E-4</v>
      </c>
      <c r="AG1509" s="13">
        <f t="shared" si="1814"/>
        <v>4.0634857553211829E-5</v>
      </c>
      <c r="AH1509" s="13">
        <f t="shared" si="1815"/>
        <v>2.1607866420383609E-3</v>
      </c>
      <c r="AI1509" s="13">
        <f t="shared" si="1816"/>
        <v>1.1187659113864117E-3</v>
      </c>
      <c r="AJ1509" s="13">
        <f t="shared" si="1817"/>
        <v>2.8962534757701627E-4</v>
      </c>
      <c r="AK1509" s="13">
        <f t="shared" si="1818"/>
        <v>4.9985340159412563E-5</v>
      </c>
      <c r="AL1509" s="13">
        <f t="shared" si="1819"/>
        <v>8.5343132219201024E-8</v>
      </c>
      <c r="AM1509" s="13">
        <f t="shared" si="1820"/>
        <v>9.7722277425058943E-5</v>
      </c>
      <c r="AN1509" s="13">
        <f t="shared" si="1821"/>
        <v>6.2239318492020095E-5</v>
      </c>
      <c r="AO1509" s="13">
        <f t="shared" si="1822"/>
        <v>1.9820110973783822E-5</v>
      </c>
      <c r="AP1509" s="13">
        <f t="shared" si="1823"/>
        <v>4.20780955973431E-6</v>
      </c>
      <c r="AQ1509" s="13">
        <f t="shared" si="1824"/>
        <v>6.6998847714869607E-7</v>
      </c>
      <c r="AR1509" s="13">
        <f t="shared" si="1825"/>
        <v>2.7524100246284678E-4</v>
      </c>
      <c r="AS1509" s="13">
        <f t="shared" si="1826"/>
        <v>1.4250840179240131E-4</v>
      </c>
      <c r="AT1509" s="13">
        <f t="shared" si="1827"/>
        <v>3.6892476774360381E-5</v>
      </c>
      <c r="AU1509" s="13">
        <f t="shared" si="1828"/>
        <v>6.3671326295059811E-6</v>
      </c>
      <c r="AV1509" s="13">
        <f t="shared" si="1829"/>
        <v>8.2415945200027715E-7</v>
      </c>
      <c r="AW1509" s="13">
        <f t="shared" si="1830"/>
        <v>7.8174419470286608E-10</v>
      </c>
      <c r="AX1509" s="13">
        <f t="shared" si="1831"/>
        <v>8.432758595041706E-6</v>
      </c>
      <c r="AY1509" s="13">
        <f t="shared" si="1832"/>
        <v>5.370823949182067E-6</v>
      </c>
      <c r="AZ1509" s="13">
        <f t="shared" si="1833"/>
        <v>1.7103388866170313E-6</v>
      </c>
      <c r="BA1509" s="13">
        <f t="shared" si="1834"/>
        <v>3.6310494562879619E-7</v>
      </c>
      <c r="BB1509" s="13">
        <f t="shared" si="1835"/>
        <v>5.7815384967745117E-8</v>
      </c>
      <c r="BC1509" s="13">
        <f t="shared" si="1836"/>
        <v>7.3645237371913825E-9</v>
      </c>
      <c r="BD1509" s="13">
        <f t="shared" si="1837"/>
        <v>2.9216832411431213E-5</v>
      </c>
      <c r="BE1509" s="13">
        <f t="shared" si="1838"/>
        <v>1.5127266850263414E-5</v>
      </c>
      <c r="BF1509" s="13">
        <f t="shared" si="1839"/>
        <v>3.9161364095983584E-6</v>
      </c>
      <c r="BG1509" s="13">
        <f t="shared" si="1840"/>
        <v>6.7587112862206051E-7</v>
      </c>
      <c r="BH1509" s="13">
        <f t="shared" si="1841"/>
        <v>8.7484525829829513E-8</v>
      </c>
      <c r="BI1509" s="13">
        <f t="shared" si="1842"/>
        <v>9.0591734850681981E-9</v>
      </c>
      <c r="BJ1509" s="14">
        <f t="shared" si="1843"/>
        <v>0.24771853501658883</v>
      </c>
      <c r="BK1509" s="14">
        <f t="shared" si="1844"/>
        <v>0.42798787609052358</v>
      </c>
      <c r="BL1509" s="14">
        <f t="shared" si="1845"/>
        <v>0.31072220604946132</v>
      </c>
      <c r="BM1509" s="14">
        <f t="shared" si="1846"/>
        <v>0.1108258581136541</v>
      </c>
      <c r="BN1509" s="14">
        <f t="shared" si="1847"/>
        <v>0.8891680383462216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1.2931034482758601</v>
      </c>
      <c r="F1510" s="10">
        <f>VLOOKUP(B1510,home!$B$2:$E$405,3,FALSE)</f>
        <v>1.8</v>
      </c>
      <c r="G1510" s="10">
        <f>VLOOKUP(C1510,away!$B$2:$E$405,4,FALSE)</f>
        <v>0.77</v>
      </c>
      <c r="H1510" s="10">
        <f>VLOOKUP(A1510,away!$A$2:$E$405,3,FALSE)</f>
        <v>1.13793103448276</v>
      </c>
      <c r="I1510" s="10">
        <f>VLOOKUP(C1510,away!$B$2:$E$405,3,FALSE)</f>
        <v>0.52</v>
      </c>
      <c r="J1510" s="10">
        <f>VLOOKUP(B1510,home!$B$2:$E$405,4,FALSE)</f>
        <v>1.17</v>
      </c>
      <c r="K1510" s="12">
        <f t="shared" si="1792"/>
        <v>1.792241379310342</v>
      </c>
      <c r="L1510" s="12">
        <f t="shared" si="1793"/>
        <v>0.69231724137931117</v>
      </c>
      <c r="M1510" s="13">
        <f t="shared" si="1794"/>
        <v>8.3362340805625018E-2</v>
      </c>
      <c r="N1510" s="13">
        <f t="shared" si="1795"/>
        <v>0.14940543666801218</v>
      </c>
      <c r="O1510" s="13">
        <f t="shared" si="1796"/>
        <v>5.77131858214723E-2</v>
      </c>
      <c r="P1510" s="13">
        <f t="shared" si="1797"/>
        <v>0.10343595976106958</v>
      </c>
      <c r="Q1510" s="13">
        <f t="shared" si="1798"/>
        <v>0.13388530294517106</v>
      </c>
      <c r="R1510" s="13">
        <f t="shared" si="1799"/>
        <v>1.9977916799566637E-2</v>
      </c>
      <c r="S1510" s="13">
        <f t="shared" si="1800"/>
        <v>3.2085824571074402E-2</v>
      </c>
      <c r="T1510" s="13">
        <f t="shared" si="1801"/>
        <v>9.2691103596234198E-2</v>
      </c>
      <c r="U1510" s="13">
        <f t="shared" si="1802"/>
        <v>3.5805249160602556E-2</v>
      </c>
      <c r="V1510" s="13">
        <f t="shared" si="1803"/>
        <v>4.4235642819591137E-3</v>
      </c>
      <c r="W1510" s="13">
        <f t="shared" si="1804"/>
        <v>7.9984926673278792E-2</v>
      </c>
      <c r="X1510" s="13">
        <f t="shared" si="1805"/>
        <v>5.537494378637086E-2</v>
      </c>
      <c r="Y1510" s="13">
        <f t="shared" si="1806"/>
        <v>1.9168514161857352E-2</v>
      </c>
      <c r="Z1510" s="13">
        <f t="shared" si="1807"/>
        <v>4.6103520823937913E-3</v>
      </c>
      <c r="AA1510" s="13">
        <f t="shared" si="1808"/>
        <v>8.2628637752557542E-3</v>
      </c>
      <c r="AB1510" s="13">
        <f t="shared" si="1809"/>
        <v>7.4045231848089178E-3</v>
      </c>
      <c r="AC1510" s="13">
        <f t="shared" si="1810"/>
        <v>3.4304730158077638E-4</v>
      </c>
      <c r="AD1510" s="13">
        <f t="shared" si="1811"/>
        <v>3.583807382623843E-2</v>
      </c>
      <c r="AE1510" s="13">
        <f t="shared" si="1812"/>
        <v>2.4811316407729486E-2</v>
      </c>
      <c r="AF1510" s="13">
        <f t="shared" si="1813"/>
        <v>8.5886510651942589E-3</v>
      </c>
      <c r="AG1510" s="13">
        <f t="shared" si="1814"/>
        <v>1.982023737541591E-3</v>
      </c>
      <c r="AH1510" s="13">
        <f t="shared" si="1815"/>
        <v>7.9795655886755776E-4</v>
      </c>
      <c r="AI1510" s="13">
        <f t="shared" si="1816"/>
        <v>1.4301307636945255E-3</v>
      </c>
      <c r="AJ1510" s="13">
        <f t="shared" si="1817"/>
        <v>1.281569766259015E-3</v>
      </c>
      <c r="AK1510" s="13">
        <f t="shared" si="1818"/>
        <v>7.6562745518749659E-4</v>
      </c>
      <c r="AL1510" s="13">
        <f t="shared" si="1819"/>
        <v>1.7026118287723701E-5</v>
      </c>
      <c r="AM1510" s="13">
        <f t="shared" si="1820"/>
        <v>1.2846095773232685E-2</v>
      </c>
      <c r="AN1510" s="13">
        <f t="shared" si="1821"/>
        <v>8.8935735882188817E-3</v>
      </c>
      <c r="AO1510" s="13">
        <f t="shared" si="1822"/>
        <v>3.0785871662997988E-3</v>
      </c>
      <c r="AP1510" s="13">
        <f t="shared" si="1823"/>
        <v>7.1045299143947585E-4</v>
      </c>
      <c r="AQ1510" s="13">
        <f t="shared" si="1824"/>
        <v>1.229647137907643E-4</v>
      </c>
      <c r="AR1510" s="13">
        <f t="shared" si="1825"/>
        <v>1.1048781671514313E-4</v>
      </c>
      <c r="AS1510" s="13">
        <f t="shared" si="1826"/>
        <v>1.9802083702653636E-4</v>
      </c>
      <c r="AT1510" s="13">
        <f t="shared" si="1827"/>
        <v>1.7745056904231403E-4</v>
      </c>
      <c r="AU1510" s="13">
        <f t="shared" si="1828"/>
        <v>1.06011417539934E-4</v>
      </c>
      <c r="AV1510" s="13">
        <f t="shared" si="1829"/>
        <v>4.7499512298603963E-5</v>
      </c>
      <c r="AW1510" s="13">
        <f t="shared" si="1830"/>
        <v>5.8683335807024447E-7</v>
      </c>
      <c r="AX1510" s="13">
        <f t="shared" si="1831"/>
        <v>3.8372174012285508E-3</v>
      </c>
      <c r="AY1510" s="13">
        <f t="shared" si="1832"/>
        <v>2.6565717657912398E-3</v>
      </c>
      <c r="AZ1510" s="13">
        <f t="shared" si="1833"/>
        <v>9.1959521820937824E-4</v>
      </c>
      <c r="BA1510" s="13">
        <f t="shared" si="1834"/>
        <v>2.1221720821877418E-4</v>
      </c>
      <c r="BB1510" s="13">
        <f t="shared" si="1835"/>
        <v>3.6730408041810141E-5</v>
      </c>
      <c r="BC1510" s="13">
        <f t="shared" si="1836"/>
        <v>5.0858189540484948E-6</v>
      </c>
      <c r="BD1510" s="13">
        <f t="shared" si="1837"/>
        <v>1.2748770079041805E-5</v>
      </c>
      <c r="BE1510" s="13">
        <f t="shared" si="1838"/>
        <v>2.2848873270972298E-5</v>
      </c>
      <c r="BF1510" s="13">
        <f t="shared" si="1839"/>
        <v>2.0475348073427302E-5</v>
      </c>
      <c r="BG1510" s="13">
        <f t="shared" si="1840"/>
        <v>1.2232255357659567E-5</v>
      </c>
      <c r="BH1510" s="13">
        <f t="shared" si="1841"/>
        <v>5.4807885535720255E-6</v>
      </c>
      <c r="BI1510" s="13">
        <f t="shared" si="1842"/>
        <v>1.9645792073924518E-6</v>
      </c>
      <c r="BJ1510" s="14">
        <f t="shared" si="1843"/>
        <v>0.63504938492105367</v>
      </c>
      <c r="BK1510" s="14">
        <f t="shared" si="1844"/>
        <v>0.22632433460538784</v>
      </c>
      <c r="BL1510" s="14">
        <f t="shared" si="1845"/>
        <v>0.13415424405287932</v>
      </c>
      <c r="BM1510" s="14">
        <f t="shared" si="1846"/>
        <v>0.44970218792836469</v>
      </c>
      <c r="BN1510" s="14">
        <f t="shared" si="1847"/>
        <v>0.54778014280091669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1.2931034482758601</v>
      </c>
      <c r="F1511" s="10">
        <f>VLOOKUP(B1511,home!$B$2:$E$405,3,FALSE)</f>
        <v>0.52</v>
      </c>
      <c r="G1511" s="10">
        <f>VLOOKUP(C1511,away!$B$2:$E$405,4,FALSE)</f>
        <v>1.29</v>
      </c>
      <c r="H1511" s="10">
        <f>VLOOKUP(A1511,away!$A$2:$E$405,3,FALSE)</f>
        <v>1.13793103448276</v>
      </c>
      <c r="I1511" s="10">
        <f>VLOOKUP(C1511,away!$B$2:$E$405,3,FALSE)</f>
        <v>0.52</v>
      </c>
      <c r="J1511" s="10">
        <f>VLOOKUP(B1511,home!$B$2:$E$405,4,FALSE)</f>
        <v>0</v>
      </c>
      <c r="K1511" s="12">
        <f t="shared" si="1792"/>
        <v>0.86741379310344702</v>
      </c>
      <c r="L1511" s="12">
        <f t="shared" si="1793"/>
        <v>0</v>
      </c>
      <c r="M1511" s="13">
        <f t="shared" si="1794"/>
        <v>0.42003644691384628</v>
      </c>
      <c r="N1511" s="13">
        <f t="shared" si="1795"/>
        <v>0.36434540765923407</v>
      </c>
      <c r="O1511" s="13">
        <f t="shared" si="1796"/>
        <v>0</v>
      </c>
      <c r="P1511" s="13">
        <f t="shared" si="1797"/>
        <v>0</v>
      </c>
      <c r="Q1511" s="13">
        <f t="shared" si="1798"/>
        <v>0.15801911602875895</v>
      </c>
      <c r="R1511" s="13">
        <f t="shared" si="1799"/>
        <v>0</v>
      </c>
      <c r="S1511" s="13">
        <f t="shared" si="1800"/>
        <v>0</v>
      </c>
      <c r="T1511" s="13">
        <f t="shared" si="1801"/>
        <v>0</v>
      </c>
      <c r="U1511" s="13">
        <f t="shared" si="1802"/>
        <v>0</v>
      </c>
      <c r="V1511" s="13">
        <f t="shared" si="1803"/>
        <v>0</v>
      </c>
      <c r="W1511" s="13">
        <f t="shared" si="1804"/>
        <v>4.568932027245317E-2</v>
      </c>
      <c r="X1511" s="13">
        <f t="shared" si="1805"/>
        <v>0</v>
      </c>
      <c r="Y1511" s="13">
        <f t="shared" si="1806"/>
        <v>0</v>
      </c>
      <c r="Z1511" s="13">
        <f t="shared" si="1807"/>
        <v>0</v>
      </c>
      <c r="AA1511" s="13">
        <f t="shared" si="1808"/>
        <v>0</v>
      </c>
      <c r="AB1511" s="13">
        <f t="shared" si="1809"/>
        <v>0</v>
      </c>
      <c r="AC1511" s="13">
        <f t="shared" si="1810"/>
        <v>0</v>
      </c>
      <c r="AD1511" s="13">
        <f t="shared" si="1811"/>
        <v>9.907886650461703E-3</v>
      </c>
      <c r="AE1511" s="13">
        <f t="shared" si="1812"/>
        <v>0</v>
      </c>
      <c r="AF1511" s="13">
        <f t="shared" si="1813"/>
        <v>0</v>
      </c>
      <c r="AG1511" s="13">
        <f t="shared" si="1814"/>
        <v>0</v>
      </c>
      <c r="AH1511" s="13">
        <f t="shared" si="1815"/>
        <v>0</v>
      </c>
      <c r="AI1511" s="13">
        <f t="shared" si="1816"/>
        <v>0</v>
      </c>
      <c r="AJ1511" s="13">
        <f t="shared" si="1817"/>
        <v>0</v>
      </c>
      <c r="AK1511" s="13">
        <f t="shared" si="1818"/>
        <v>0</v>
      </c>
      <c r="AL1511" s="13">
        <f t="shared" si="1819"/>
        <v>0</v>
      </c>
      <c r="AM1511" s="13">
        <f t="shared" si="1820"/>
        <v>1.7188475082231991E-3</v>
      </c>
      <c r="AN1511" s="13">
        <f t="shared" si="1821"/>
        <v>0</v>
      </c>
      <c r="AO1511" s="13">
        <f t="shared" si="1822"/>
        <v>0</v>
      </c>
      <c r="AP1511" s="13">
        <f t="shared" si="1823"/>
        <v>0</v>
      </c>
      <c r="AQ1511" s="13">
        <f t="shared" si="1824"/>
        <v>0</v>
      </c>
      <c r="AR1511" s="13">
        <f t="shared" si="1825"/>
        <v>0</v>
      </c>
      <c r="AS1511" s="13">
        <f t="shared" si="1826"/>
        <v>0</v>
      </c>
      <c r="AT1511" s="13">
        <f t="shared" si="1827"/>
        <v>0</v>
      </c>
      <c r="AU1511" s="13">
        <f t="shared" si="1828"/>
        <v>0</v>
      </c>
      <c r="AV1511" s="13">
        <f t="shared" si="1829"/>
        <v>0</v>
      </c>
      <c r="AW1511" s="13">
        <f t="shared" si="1830"/>
        <v>0</v>
      </c>
      <c r="AX1511" s="13">
        <f t="shared" si="1831"/>
        <v>2.4849200614571545E-4</v>
      </c>
      <c r="AY1511" s="13">
        <f t="shared" si="1832"/>
        <v>0</v>
      </c>
      <c r="AZ1511" s="13">
        <f t="shared" si="1833"/>
        <v>0</v>
      </c>
      <c r="BA1511" s="13">
        <f t="shared" si="1834"/>
        <v>0</v>
      </c>
      <c r="BB1511" s="13">
        <f t="shared" si="1835"/>
        <v>0</v>
      </c>
      <c r="BC1511" s="13">
        <f t="shared" si="1836"/>
        <v>0</v>
      </c>
      <c r="BD1511" s="13">
        <f t="shared" si="1837"/>
        <v>0</v>
      </c>
      <c r="BE1511" s="13">
        <f t="shared" si="1838"/>
        <v>0</v>
      </c>
      <c r="BF1511" s="13">
        <f t="shared" si="1839"/>
        <v>0</v>
      </c>
      <c r="BG1511" s="13">
        <f t="shared" si="1840"/>
        <v>0</v>
      </c>
      <c r="BH1511" s="13">
        <f t="shared" si="1841"/>
        <v>0</v>
      </c>
      <c r="BI1511" s="13">
        <f t="shared" si="1842"/>
        <v>0</v>
      </c>
      <c r="BJ1511" s="14">
        <f t="shared" si="1843"/>
        <v>0.57992907012527684</v>
      </c>
      <c r="BK1511" s="14">
        <f t="shared" si="1844"/>
        <v>0.42003644691384628</v>
      </c>
      <c r="BL1511" s="14">
        <f t="shared" si="1845"/>
        <v>0</v>
      </c>
      <c r="BM1511" s="14">
        <f t="shared" si="1846"/>
        <v>5.7564546437283794E-2</v>
      </c>
      <c r="BN1511" s="14">
        <f t="shared" si="1847"/>
        <v>0.94240097060183925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1.2931034482758601</v>
      </c>
      <c r="F1512" s="10">
        <f>VLOOKUP(B1512,home!$B$2:$E$405,3,FALSE)</f>
        <v>2.71</v>
      </c>
      <c r="G1512" s="10">
        <f>VLOOKUP(C1512,away!$B$2:$E$405,4,FALSE)</f>
        <v>0.77</v>
      </c>
      <c r="H1512" s="10">
        <f>VLOOKUP(A1512,away!$A$2:$E$405,3,FALSE)</f>
        <v>1.13793103448276</v>
      </c>
      <c r="I1512" s="10">
        <f>VLOOKUP(C1512,away!$B$2:$E$405,3,FALSE)</f>
        <v>1.1599999999999999</v>
      </c>
      <c r="J1512" s="10">
        <f>VLOOKUP(B1512,home!$B$2:$E$405,4,FALSE)</f>
        <v>0</v>
      </c>
      <c r="K1512" s="12">
        <f t="shared" si="1792"/>
        <v>2.6983189655172373</v>
      </c>
      <c r="L1512" s="12">
        <f t="shared" si="1793"/>
        <v>0</v>
      </c>
      <c r="M1512" s="13">
        <f t="shared" si="1794"/>
        <v>6.7318582534582297E-2</v>
      </c>
      <c r="N1512" s="13">
        <f t="shared" si="1795"/>
        <v>0.18164700798480085</v>
      </c>
      <c r="O1512" s="13">
        <f t="shared" si="1796"/>
        <v>0</v>
      </c>
      <c r="P1512" s="13">
        <f t="shared" si="1797"/>
        <v>0</v>
      </c>
      <c r="Q1512" s="13">
        <f t="shared" si="1798"/>
        <v>0.24507078333742463</v>
      </c>
      <c r="R1512" s="13">
        <f t="shared" si="1799"/>
        <v>0</v>
      </c>
      <c r="S1512" s="13">
        <f t="shared" si="1800"/>
        <v>0</v>
      </c>
      <c r="T1512" s="13">
        <f t="shared" si="1801"/>
        <v>0</v>
      </c>
      <c r="U1512" s="13">
        <f t="shared" si="1802"/>
        <v>0</v>
      </c>
      <c r="V1512" s="13">
        <f t="shared" si="1803"/>
        <v>0</v>
      </c>
      <c r="W1512" s="13">
        <f t="shared" si="1804"/>
        <v>0.22042638085784622</v>
      </c>
      <c r="X1512" s="13">
        <f t="shared" si="1805"/>
        <v>0</v>
      </c>
      <c r="Y1512" s="13">
        <f t="shared" si="1806"/>
        <v>0</v>
      </c>
      <c r="Z1512" s="13">
        <f t="shared" si="1807"/>
        <v>0</v>
      </c>
      <c r="AA1512" s="13">
        <f t="shared" si="1808"/>
        <v>0</v>
      </c>
      <c r="AB1512" s="13">
        <f t="shared" si="1809"/>
        <v>0</v>
      </c>
      <c r="AC1512" s="13">
        <f t="shared" si="1810"/>
        <v>0</v>
      </c>
      <c r="AD1512" s="13">
        <f t="shared" si="1811"/>
        <v>0.14869517099226304</v>
      </c>
      <c r="AE1512" s="13">
        <f t="shared" si="1812"/>
        <v>0</v>
      </c>
      <c r="AF1512" s="13">
        <f t="shared" si="1813"/>
        <v>0</v>
      </c>
      <c r="AG1512" s="13">
        <f t="shared" si="1814"/>
        <v>0</v>
      </c>
      <c r="AH1512" s="13">
        <f t="shared" si="1815"/>
        <v>0</v>
      </c>
      <c r="AI1512" s="13">
        <f t="shared" si="1816"/>
        <v>0</v>
      </c>
      <c r="AJ1512" s="13">
        <f t="shared" si="1817"/>
        <v>0</v>
      </c>
      <c r="AK1512" s="13">
        <f t="shared" si="1818"/>
        <v>0</v>
      </c>
      <c r="AL1512" s="13">
        <f t="shared" si="1819"/>
        <v>0</v>
      </c>
      <c r="AM1512" s="13">
        <f t="shared" si="1820"/>
        <v>8.0245399993850386E-2</v>
      </c>
      <c r="AN1512" s="13">
        <f t="shared" si="1821"/>
        <v>0</v>
      </c>
      <c r="AO1512" s="13">
        <f t="shared" si="1822"/>
        <v>0</v>
      </c>
      <c r="AP1512" s="13">
        <f t="shared" si="1823"/>
        <v>0</v>
      </c>
      <c r="AQ1512" s="13">
        <f t="shared" si="1824"/>
        <v>0</v>
      </c>
      <c r="AR1512" s="13">
        <f t="shared" si="1825"/>
        <v>0</v>
      </c>
      <c r="AS1512" s="13">
        <f t="shared" si="1826"/>
        <v>0</v>
      </c>
      <c r="AT1512" s="13">
        <f t="shared" si="1827"/>
        <v>0</v>
      </c>
      <c r="AU1512" s="13">
        <f t="shared" si="1828"/>
        <v>0</v>
      </c>
      <c r="AV1512" s="13">
        <f t="shared" si="1829"/>
        <v>0</v>
      </c>
      <c r="AW1512" s="13">
        <f t="shared" si="1830"/>
        <v>0</v>
      </c>
      <c r="AX1512" s="13">
        <f t="shared" si="1831"/>
        <v>3.6087947449820544E-2</v>
      </c>
      <c r="AY1512" s="13">
        <f t="shared" si="1832"/>
        <v>0</v>
      </c>
      <c r="AZ1512" s="13">
        <f t="shared" si="1833"/>
        <v>0</v>
      </c>
      <c r="BA1512" s="13">
        <f t="shared" si="1834"/>
        <v>0</v>
      </c>
      <c r="BB1512" s="13">
        <f t="shared" si="1835"/>
        <v>0</v>
      </c>
      <c r="BC1512" s="13">
        <f t="shared" si="1836"/>
        <v>0</v>
      </c>
      <c r="BD1512" s="13">
        <f t="shared" si="1837"/>
        <v>0</v>
      </c>
      <c r="BE1512" s="13">
        <f t="shared" si="1838"/>
        <v>0</v>
      </c>
      <c r="BF1512" s="13">
        <f t="shared" si="1839"/>
        <v>0</v>
      </c>
      <c r="BG1512" s="13">
        <f t="shared" si="1840"/>
        <v>0</v>
      </c>
      <c r="BH1512" s="13">
        <f t="shared" si="1841"/>
        <v>0</v>
      </c>
      <c r="BI1512" s="13">
        <f t="shared" si="1842"/>
        <v>0</v>
      </c>
      <c r="BJ1512" s="14">
        <f t="shared" si="1843"/>
        <v>0.9121726906160057</v>
      </c>
      <c r="BK1512" s="14">
        <f t="shared" si="1844"/>
        <v>6.7318582534582297E-2</v>
      </c>
      <c r="BL1512" s="14">
        <f t="shared" si="1845"/>
        <v>0</v>
      </c>
      <c r="BM1512" s="14">
        <f t="shared" si="1846"/>
        <v>0.48545489929378016</v>
      </c>
      <c r="BN1512" s="14">
        <f t="shared" si="1847"/>
        <v>0.49403637385680776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1.2931034482758601</v>
      </c>
      <c r="F1513" s="10">
        <f>VLOOKUP(B1513,home!$B$2:$E$405,3,FALSE)</f>
        <v>0.77</v>
      </c>
      <c r="G1513" s="10">
        <f>VLOOKUP(C1513,away!$B$2:$E$405,4,FALSE)</f>
        <v>1.55</v>
      </c>
      <c r="H1513" s="10">
        <f>VLOOKUP(A1513,away!$A$2:$E$405,3,FALSE)</f>
        <v>1.13793103448276</v>
      </c>
      <c r="I1513" s="10">
        <f>VLOOKUP(C1513,away!$B$2:$E$405,3,FALSE)</f>
        <v>0.26</v>
      </c>
      <c r="J1513" s="10">
        <f>VLOOKUP(B1513,home!$B$2:$E$405,4,FALSE)</f>
        <v>1.17</v>
      </c>
      <c r="K1513" s="12">
        <f t="shared" si="1792"/>
        <v>1.543318965517239</v>
      </c>
      <c r="L1513" s="12">
        <f t="shared" si="1793"/>
        <v>0.34615862068965558</v>
      </c>
      <c r="M1513" s="13">
        <f t="shared" si="1794"/>
        <v>0.15115075145161649</v>
      </c>
      <c r="N1513" s="13">
        <f t="shared" si="1795"/>
        <v>0.23327382136746205</v>
      </c>
      <c r="O1513" s="13">
        <f t="shared" si="1796"/>
        <v>5.2322135638696525E-2</v>
      </c>
      <c r="P1513" s="13">
        <f t="shared" si="1797"/>
        <v>8.0749744247565772E-2</v>
      </c>
      <c r="Q1513" s="13">
        <f t="shared" si="1798"/>
        <v>0.18000795633754244</v>
      </c>
      <c r="R1513" s="13">
        <f t="shared" si="1799"/>
        <v>9.0558791521141314E-3</v>
      </c>
      <c r="S1513" s="13">
        <f t="shared" si="1800"/>
        <v>1.0784797848217299E-2</v>
      </c>
      <c r="T1513" s="13">
        <f t="shared" si="1801"/>
        <v>6.2311305878967438E-2</v>
      </c>
      <c r="U1513" s="13">
        <f t="shared" si="1802"/>
        <v>1.3976110044889911E-2</v>
      </c>
      <c r="V1513" s="13">
        <f t="shared" si="1803"/>
        <v>6.4017740908156313E-4</v>
      </c>
      <c r="W1513" s="13">
        <f t="shared" si="1804"/>
        <v>9.2603230986576107E-2</v>
      </c>
      <c r="X1513" s="13">
        <f t="shared" si="1805"/>
        <v>3.2055406709718758E-2</v>
      </c>
      <c r="Y1513" s="13">
        <f t="shared" si="1806"/>
        <v>5.5481276861410892E-3</v>
      </c>
      <c r="Z1513" s="13">
        <f t="shared" si="1807"/>
        <v>1.0449235454760117E-3</v>
      </c>
      <c r="AA1513" s="13">
        <f t="shared" si="1808"/>
        <v>1.6126503252486438E-3</v>
      </c>
      <c r="AB1513" s="13">
        <f t="shared" si="1809"/>
        <v>1.2444169158518884E-3</v>
      </c>
      <c r="AC1513" s="13">
        <f t="shared" si="1810"/>
        <v>2.1375250188945005E-5</v>
      </c>
      <c r="AD1513" s="13">
        <f t="shared" si="1811"/>
        <v>3.5729080662439142E-2</v>
      </c>
      <c r="AE1513" s="13">
        <f t="shared" si="1812"/>
        <v>1.2367929280619378E-2</v>
      </c>
      <c r="AF1513" s="13">
        <f t="shared" si="1813"/>
        <v>2.1406326702832043E-3</v>
      </c>
      <c r="AG1513" s="13">
        <f t="shared" si="1814"/>
        <v>2.469994841828161E-4</v>
      </c>
      <c r="AH1513" s="13">
        <f t="shared" si="1815"/>
        <v>9.0427323307030202E-5</v>
      </c>
      <c r="AI1513" s="13">
        <f t="shared" si="1816"/>
        <v>1.3955820306069876E-4</v>
      </c>
      <c r="AJ1513" s="13">
        <f t="shared" si="1817"/>
        <v>1.0769141078854124E-4</v>
      </c>
      <c r="AK1513" s="13">
        <f t="shared" si="1818"/>
        <v>5.5400732231087834E-5</v>
      </c>
      <c r="AL1513" s="13">
        <f t="shared" si="1819"/>
        <v>4.5677470192069844E-7</v>
      </c>
      <c r="AM1513" s="13">
        <f t="shared" si="1820"/>
        <v>1.1028273561367511E-2</v>
      </c>
      <c r="AN1513" s="13">
        <f t="shared" si="1821"/>
        <v>3.8175319645911737E-3</v>
      </c>
      <c r="AO1513" s="13">
        <f t="shared" si="1822"/>
        <v>6.607357996507759E-4</v>
      </c>
      <c r="AP1513" s="13">
        <f t="shared" si="1823"/>
        <v>7.6239797682463065E-5</v>
      </c>
      <c r="AQ1513" s="13">
        <f t="shared" si="1824"/>
        <v>6.5977658018549549E-6</v>
      </c>
      <c r="AR1513" s="13">
        <f t="shared" si="1825"/>
        <v>6.2604395017238289E-6</v>
      </c>
      <c r="AS1513" s="13">
        <f t="shared" si="1826"/>
        <v>9.6618550154836776E-6</v>
      </c>
      <c r="AT1513" s="13">
        <f t="shared" si="1827"/>
        <v>7.4556620437369111E-6</v>
      </c>
      <c r="AU1513" s="13">
        <f t="shared" si="1828"/>
        <v>3.8354882108620646E-6</v>
      </c>
      <c r="AV1513" s="13">
        <f t="shared" si="1829"/>
        <v>1.4798454244603017E-6</v>
      </c>
      <c r="AW1513" s="13">
        <f t="shared" si="1830"/>
        <v>6.7784498449809053E-9</v>
      </c>
      <c r="AX1513" s="13">
        <f t="shared" si="1831"/>
        <v>2.8366906240284715E-3</v>
      </c>
      <c r="AY1513" s="13">
        <f t="shared" si="1832"/>
        <v>9.8194491373697411E-4</v>
      </c>
      <c r="AZ1513" s="13">
        <f t="shared" si="1833"/>
        <v>1.6995434846620689E-4</v>
      </c>
      <c r="BA1513" s="13">
        <f t="shared" si="1834"/>
        <v>1.9610387615090419E-5</v>
      </c>
      <c r="BB1513" s="13">
        <f t="shared" si="1835"/>
        <v>1.6970761820073012E-6</v>
      </c>
      <c r="BC1513" s="13">
        <f t="shared" si="1836"/>
        <v>1.1749151007378294E-7</v>
      </c>
      <c r="BD1513" s="13">
        <f t="shared" si="1837"/>
        <v>3.6118418380462549E-7</v>
      </c>
      <c r="BE1513" s="13">
        <f t="shared" si="1838"/>
        <v>5.5742240091054294E-7</v>
      </c>
      <c r="BF1513" s="13">
        <f t="shared" si="1839"/>
        <v>4.3014028156469752E-7</v>
      </c>
      <c r="BG1513" s="13">
        <f t="shared" si="1840"/>
        <v>2.2128121812390764E-7</v>
      </c>
      <c r="BH1513" s="13">
        <f t="shared" si="1841"/>
        <v>8.5376875160845899E-8</v>
      </c>
      <c r="BI1513" s="13">
        <f t="shared" si="1842"/>
        <v>2.6352750130466229E-8</v>
      </c>
      <c r="BJ1513" s="14">
        <f t="shared" si="1843"/>
        <v>0.67588388479456507</v>
      </c>
      <c r="BK1513" s="14">
        <f t="shared" si="1844"/>
        <v>0.24432924789510896</v>
      </c>
      <c r="BL1513" s="14">
        <f t="shared" si="1845"/>
        <v>7.8634644794094433E-2</v>
      </c>
      <c r="BM1513" s="14">
        <f t="shared" si="1846"/>
        <v>0.29235047469896003</v>
      </c>
      <c r="BN1513" s="14">
        <f t="shared" si="1847"/>
        <v>0.70656028819499739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1.22727272727273</v>
      </c>
      <c r="F1514" s="10">
        <f>VLOOKUP(B1514,home!$B$2:$E$405,3,FALSE)</f>
        <v>1.9</v>
      </c>
      <c r="G1514" s="10">
        <f>VLOOKUP(C1514,away!$B$2:$E$405,4,FALSE)</f>
        <v>1.0900000000000001</v>
      </c>
      <c r="H1514" s="10">
        <f>VLOOKUP(A1514,away!$A$2:$E$405,3,FALSE)</f>
        <v>0.92424242424242398</v>
      </c>
      <c r="I1514" s="10">
        <f>VLOOKUP(C1514,away!$B$2:$E$405,3,FALSE)</f>
        <v>0.54</v>
      </c>
      <c r="J1514" s="10">
        <f>VLOOKUP(B1514,home!$B$2:$E$405,4,FALSE)</f>
        <v>1.8</v>
      </c>
      <c r="K1514" s="12">
        <f t="shared" si="1792"/>
        <v>2.5416818181818237</v>
      </c>
      <c r="L1514" s="12">
        <f t="shared" si="1793"/>
        <v>0.89836363636363614</v>
      </c>
      <c r="M1514" s="13">
        <f t="shared" si="1794"/>
        <v>3.206322787528805E-2</v>
      </c>
      <c r="N1514" s="13">
        <f t="shared" si="1795"/>
        <v>8.1494523322840268E-2</v>
      </c>
      <c r="O1514" s="13">
        <f t="shared" si="1796"/>
        <v>2.8804437987599671E-2</v>
      </c>
      <c r="P1514" s="13">
        <f t="shared" si="1797"/>
        <v>7.3211716316027922E-2</v>
      </c>
      <c r="Q1514" s="13">
        <f t="shared" si="1798"/>
        <v>0.10356657410552887</v>
      </c>
      <c r="R1514" s="13">
        <f t="shared" si="1799"/>
        <v>1.2938429826975449E-2</v>
      </c>
      <c r="S1514" s="13">
        <f t="shared" si="1800"/>
        <v>4.1792075853891227E-2</v>
      </c>
      <c r="T1514" s="13">
        <f t="shared" si="1801"/>
        <v>9.3040444119166898E-2</v>
      </c>
      <c r="U1514" s="13">
        <f t="shared" si="1802"/>
        <v>3.2885371847044896E-2</v>
      </c>
      <c r="V1514" s="13">
        <f t="shared" si="1803"/>
        <v>1.0602902814310745E-2</v>
      </c>
      <c r="W1514" s="13">
        <f t="shared" si="1804"/>
        <v>8.7744426125134389E-2</v>
      </c>
      <c r="X1514" s="13">
        <f t="shared" si="1805"/>
        <v>7.8826401724416156E-2</v>
      </c>
      <c r="Y1514" s="13">
        <f t="shared" si="1806"/>
        <v>3.5407386447303645E-2</v>
      </c>
      <c r="Z1514" s="13">
        <f t="shared" si="1807"/>
        <v>3.8744716227324658E-3</v>
      </c>
      <c r="AA1514" s="13">
        <f t="shared" si="1808"/>
        <v>9.8476740785605355E-3</v>
      </c>
      <c r="AB1514" s="13">
        <f t="shared" si="1809"/>
        <v>1.2514827078428881E-2</v>
      </c>
      <c r="AC1514" s="13">
        <f t="shared" si="1810"/>
        <v>1.5131366295742118E-3</v>
      </c>
      <c r="AD1514" s="13">
        <f t="shared" si="1811"/>
        <v>5.5754603132263068E-2</v>
      </c>
      <c r="AE1514" s="13">
        <f t="shared" si="1812"/>
        <v>5.0087908013911213E-2</v>
      </c>
      <c r="AF1514" s="13">
        <f t="shared" si="1813"/>
        <v>2.2498577590612294E-2</v>
      </c>
      <c r="AG1514" s="13">
        <f t="shared" si="1814"/>
        <v>6.7373013257706268E-3</v>
      </c>
      <c r="AH1514" s="13">
        <f t="shared" si="1815"/>
        <v>8.7017110399641401E-4</v>
      </c>
      <c r="AI1514" s="13">
        <f t="shared" si="1816"/>
        <v>2.2116980737348904E-3</v>
      </c>
      <c r="AJ1514" s="13">
        <f t="shared" si="1817"/>
        <v>2.8107163906598673E-3</v>
      </c>
      <c r="AK1514" s="13">
        <f t="shared" si="1818"/>
        <v>2.3813155820686079E-3</v>
      </c>
      <c r="AL1514" s="13">
        <f t="shared" si="1819"/>
        <v>1.3820109454065079E-4</v>
      </c>
      <c r="AM1514" s="13">
        <f t="shared" si="1820"/>
        <v>2.8342092212243274E-2</v>
      </c>
      <c r="AN1514" s="13">
        <f t="shared" si="1821"/>
        <v>2.5461505021944355E-2</v>
      </c>
      <c r="AO1514" s="13">
        <f t="shared" si="1822"/>
        <v>1.1436845119402456E-2</v>
      </c>
      <c r="AP1514" s="13">
        <f t="shared" si="1823"/>
        <v>3.4248152566646989E-3</v>
      </c>
      <c r="AQ1514" s="13">
        <f t="shared" si="1824"/>
        <v>7.6918237196273967E-4</v>
      </c>
      <c r="AR1514" s="13">
        <f t="shared" si="1825"/>
        <v>1.563460154489557E-4</v>
      </c>
      <c r="AS1514" s="13">
        <f t="shared" si="1826"/>
        <v>3.9738182481178521E-4</v>
      </c>
      <c r="AT1514" s="13">
        <f t="shared" si="1827"/>
        <v>5.050090795000147E-4</v>
      </c>
      <c r="AU1514" s="13">
        <f t="shared" si="1828"/>
        <v>4.2785746512730876E-4</v>
      </c>
      <c r="AV1514" s="13">
        <f t="shared" si="1829"/>
        <v>2.7186938497186108E-4</v>
      </c>
      <c r="AW1514" s="13">
        <f t="shared" si="1830"/>
        <v>8.7656137216587626E-6</v>
      </c>
      <c r="AX1514" s="13">
        <f t="shared" si="1831"/>
        <v>1.2006096744181901E-2</v>
      </c>
      <c r="AY1514" s="13">
        <f t="shared" si="1832"/>
        <v>1.0785840729636864E-2</v>
      </c>
      <c r="AZ1514" s="13">
        <f t="shared" si="1833"/>
        <v>4.8448035495577933E-3</v>
      </c>
      <c r="BA1514" s="13">
        <f t="shared" si="1834"/>
        <v>1.4507984447493974E-3</v>
      </c>
      <c r="BB1514" s="13">
        <f t="shared" si="1835"/>
        <v>3.2583614161394412E-4</v>
      </c>
      <c r="BC1514" s="13">
        <f t="shared" si="1836"/>
        <v>5.8543868207799916E-5</v>
      </c>
      <c r="BD1514" s="13">
        <f t="shared" si="1837"/>
        <v>2.3409262494948167E-5</v>
      </c>
      <c r="BE1514" s="13">
        <f t="shared" si="1838"/>
        <v>5.9498896860455434E-5</v>
      </c>
      <c r="BF1514" s="13">
        <f t="shared" si="1839"/>
        <v>7.5613632176047604E-5</v>
      </c>
      <c r="BG1514" s="13">
        <f t="shared" si="1840"/>
        <v>6.4061931369516093E-5</v>
      </c>
      <c r="BH1514" s="13">
        <f t="shared" si="1841"/>
        <v>4.0706261549877716E-5</v>
      </c>
      <c r="BI1514" s="13">
        <f t="shared" si="1842"/>
        <v>2.0692472973495606E-5</v>
      </c>
      <c r="BJ1514" s="14">
        <f t="shared" si="1843"/>
        <v>0.71406450536711241</v>
      </c>
      <c r="BK1514" s="14">
        <f t="shared" si="1844"/>
        <v>0.1701071013132697</v>
      </c>
      <c r="BL1514" s="14">
        <f t="shared" si="1845"/>
        <v>0.1073070881963535</v>
      </c>
      <c r="BM1514" s="14">
        <f t="shared" si="1846"/>
        <v>0.65249718194929263</v>
      </c>
      <c r="BN1514" s="14">
        <f t="shared" si="1847"/>
        <v>0.33207890943426027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1.22727272727273</v>
      </c>
      <c r="F1515" s="10">
        <f>VLOOKUP(B1515,home!$B$2:$E$405,3,FALSE)</f>
        <v>1.36</v>
      </c>
      <c r="G1515" s="10">
        <f>VLOOKUP(C1515,away!$B$2:$E$405,4,FALSE)</f>
        <v>2.17</v>
      </c>
      <c r="H1515" s="10">
        <f>VLOOKUP(A1515,away!$A$2:$E$405,3,FALSE)</f>
        <v>0.92424242424242398</v>
      </c>
      <c r="I1515" s="10">
        <f>VLOOKUP(C1515,away!$B$2:$E$405,3,FALSE)</f>
        <v>0.54</v>
      </c>
      <c r="J1515" s="10">
        <f>VLOOKUP(B1515,home!$B$2:$E$405,4,FALSE)</f>
        <v>0.72</v>
      </c>
      <c r="K1515" s="12">
        <f t="shared" si="1792"/>
        <v>3.6219272727272811</v>
      </c>
      <c r="L1515" s="12">
        <f t="shared" si="1793"/>
        <v>0.35934545454545447</v>
      </c>
      <c r="M1515" s="13">
        <f t="shared" si="1794"/>
        <v>1.8661872742344366E-2</v>
      </c>
      <c r="N1515" s="13">
        <f t="shared" si="1795"/>
        <v>6.7591945845662929E-2</v>
      </c>
      <c r="O1515" s="13">
        <f t="shared" si="1796"/>
        <v>6.7060591432671632E-3</v>
      </c>
      <c r="P1515" s="13">
        <f t="shared" si="1797"/>
        <v>2.4288858503521488E-2</v>
      </c>
      <c r="Q1515" s="13">
        <f t="shared" si="1798"/>
        <v>0.12240655603755599</v>
      </c>
      <c r="R1515" s="13">
        <f t="shared" si="1799"/>
        <v>1.2048959355230198E-3</v>
      </c>
      <c r="S1515" s="13">
        <f t="shared" si="1800"/>
        <v>7.903127616788911E-3</v>
      </c>
      <c r="T1515" s="13">
        <f t="shared" si="1801"/>
        <v>4.3986239518659202E-2</v>
      </c>
      <c r="U1515" s="13">
        <f t="shared" si="1802"/>
        <v>4.3640454496690776E-3</v>
      </c>
      <c r="V1515" s="13">
        <f t="shared" si="1803"/>
        <v>1.1429003524978517E-3</v>
      </c>
      <c r="W1515" s="13">
        <f t="shared" si="1804"/>
        <v>0.14778254789101478</v>
      </c>
      <c r="X1515" s="13">
        <f t="shared" si="1805"/>
        <v>5.3104986845782097E-2</v>
      </c>
      <c r="Y1515" s="13">
        <f t="shared" si="1806"/>
        <v>9.5415178183639732E-3</v>
      </c>
      <c r="Z1515" s="13">
        <f t="shared" si="1807"/>
        <v>1.4432462587683005E-4</v>
      </c>
      <c r="AA1515" s="13">
        <f t="shared" si="1808"/>
        <v>5.2273329858945237E-4</v>
      </c>
      <c r="AB1515" s="13">
        <f t="shared" si="1809"/>
        <v>9.4665099526191525E-4</v>
      </c>
      <c r="AC1515" s="13">
        <f t="shared" si="1810"/>
        <v>9.2969450764369906E-5</v>
      </c>
      <c r="AD1515" s="13">
        <f t="shared" si="1811"/>
        <v>0.13381441015989798</v>
      </c>
      <c r="AE1515" s="13">
        <f t="shared" si="1812"/>
        <v>4.8085600043640424E-2</v>
      </c>
      <c r="AF1515" s="13">
        <f t="shared" si="1813"/>
        <v>8.6396709023864454E-3</v>
      </c>
      <c r="AG1515" s="13">
        <f t="shared" si="1814"/>
        <v>1.0348754891803982E-3</v>
      </c>
      <c r="AH1515" s="13">
        <f t="shared" si="1815"/>
        <v>1.2965599571953035E-5</v>
      </c>
      <c r="AI1515" s="13">
        <f t="shared" si="1816"/>
        <v>4.6960458696917869E-5</v>
      </c>
      <c r="AJ1515" s="13">
        <f t="shared" si="1817"/>
        <v>8.504368304707492E-5</v>
      </c>
      <c r="AK1515" s="13">
        <f t="shared" si="1818"/>
        <v>1.0267401166712514E-4</v>
      </c>
      <c r="AL1515" s="13">
        <f t="shared" si="1819"/>
        <v>4.8400755185563761E-6</v>
      </c>
      <c r="AM1515" s="13">
        <f t="shared" si="1820"/>
        <v>9.6933212328409804E-2</v>
      </c>
      <c r="AN1515" s="13">
        <f t="shared" si="1821"/>
        <v>3.483250924470347E-2</v>
      </c>
      <c r="AO1515" s="13">
        <f t="shared" si="1822"/>
        <v>6.2584519337483564E-3</v>
      </c>
      <c r="AP1515" s="13">
        <f t="shared" si="1823"/>
        <v>7.4964875162789393E-4</v>
      </c>
      <c r="AQ1515" s="13">
        <f t="shared" si="1824"/>
        <v>6.7345717850789499E-5</v>
      </c>
      <c r="AR1515" s="13">
        <f t="shared" si="1825"/>
        <v>9.3182585432756288E-7</v>
      </c>
      <c r="AS1515" s="13">
        <f t="shared" si="1826"/>
        <v>3.3750054752213991E-6</v>
      </c>
      <c r="AT1515" s="13">
        <f t="shared" si="1827"/>
        <v>6.1120121881541404E-6</v>
      </c>
      <c r="AU1515" s="13">
        <f t="shared" si="1828"/>
        <v>7.3790878785056766E-6</v>
      </c>
      <c r="AV1515" s="13">
        <f t="shared" si="1829"/>
        <v>6.6816299087527516E-6</v>
      </c>
      <c r="AW1515" s="13">
        <f t="shared" si="1830"/>
        <v>1.7498528065404939E-7</v>
      </c>
      <c r="AX1515" s="13">
        <f t="shared" si="1831"/>
        <v>5.8514174227555317E-2</v>
      </c>
      <c r="AY1515" s="13">
        <f t="shared" si="1832"/>
        <v>2.102680253515278E-2</v>
      </c>
      <c r="AZ1515" s="13">
        <f t="shared" si="1833"/>
        <v>3.777942957315995E-3</v>
      </c>
      <c r="BA1515" s="13">
        <f t="shared" si="1834"/>
        <v>4.5252887641450499E-4</v>
      </c>
      <c r="BB1515" s="13">
        <f t="shared" si="1835"/>
        <v>4.0653548697528506E-5</v>
      </c>
      <c r="BC1515" s="13">
        <f t="shared" si="1836"/>
        <v>2.9217335871198305E-6</v>
      </c>
      <c r="BD1515" s="13">
        <f t="shared" si="1837"/>
        <v>5.5807897530090738E-8</v>
      </c>
      <c r="BE1515" s="13">
        <f t="shared" si="1838"/>
        <v>2.0213214609780515E-7</v>
      </c>
      <c r="BF1515" s="13">
        <f t="shared" si="1839"/>
        <v>3.6605396632326781E-7</v>
      </c>
      <c r="BG1515" s="13">
        <f t="shared" si="1840"/>
        <v>4.4194028130541251E-7</v>
      </c>
      <c r="BH1515" s="13">
        <f t="shared" si="1841"/>
        <v>4.0016888944421003E-7</v>
      </c>
      <c r="BI1515" s="13">
        <f t="shared" si="1842"/>
        <v>2.8987652287499444E-7</v>
      </c>
      <c r="BJ1515" s="14">
        <f t="shared" si="1843"/>
        <v>0.85864454240720789</v>
      </c>
      <c r="BK1515" s="14">
        <f t="shared" si="1844"/>
        <v>7.3121371276588326E-2</v>
      </c>
      <c r="BL1515" s="14">
        <f t="shared" si="1845"/>
        <v>1.4018264116302234E-2</v>
      </c>
      <c r="BM1515" s="14">
        <f t="shared" si="1846"/>
        <v>0.68404168666822829</v>
      </c>
      <c r="BN1515" s="14">
        <f t="shared" si="1847"/>
        <v>0.24086018820787497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1.22727272727273</v>
      </c>
      <c r="F1516" s="10">
        <f>VLOOKUP(B1516,home!$B$2:$E$405,3,FALSE)</f>
        <v>1.0900000000000001</v>
      </c>
      <c r="G1516" s="10">
        <f>VLOOKUP(C1516,away!$B$2:$E$405,4,FALSE)</f>
        <v>1.63</v>
      </c>
      <c r="H1516" s="10">
        <f>VLOOKUP(A1516,away!$A$2:$E$405,3,FALSE)</f>
        <v>0.92424242424242398</v>
      </c>
      <c r="I1516" s="10">
        <f>VLOOKUP(C1516,away!$B$2:$E$405,3,FALSE)</f>
        <v>0.41</v>
      </c>
      <c r="J1516" s="10">
        <f>VLOOKUP(B1516,home!$B$2:$E$405,4,FALSE)</f>
        <v>0.72</v>
      </c>
      <c r="K1516" s="12">
        <f t="shared" si="1792"/>
        <v>2.1804954545454596</v>
      </c>
      <c r="L1516" s="12">
        <f t="shared" si="1793"/>
        <v>0.27283636363636354</v>
      </c>
      <c r="M1516" s="13">
        <f t="shared" si="1794"/>
        <v>8.6006550400476306E-2</v>
      </c>
      <c r="N1516" s="13">
        <f t="shared" si="1795"/>
        <v>0.18753689220937356</v>
      </c>
      <c r="O1516" s="13">
        <f t="shared" si="1796"/>
        <v>2.3465714460173585E-2</v>
      </c>
      <c r="P1516" s="13">
        <f t="shared" si="1797"/>
        <v>5.1166883718070162E-2</v>
      </c>
      <c r="Q1516" s="13">
        <f t="shared" si="1798"/>
        <v>0.20446167051106046</v>
      </c>
      <c r="R1516" s="13">
        <f t="shared" si="1799"/>
        <v>3.2011501017214969E-3</v>
      </c>
      <c r="S1516" s="13">
        <f t="shared" si="1800"/>
        <v>7.6100307977356538E-3</v>
      </c>
      <c r="T1516" s="13">
        <f t="shared" si="1801"/>
        <v>5.5784578685254049E-2</v>
      </c>
      <c r="U1516" s="13">
        <f t="shared" si="1802"/>
        <v>6.9800932461214597E-3</v>
      </c>
      <c r="V1516" s="13">
        <f t="shared" si="1803"/>
        <v>5.0303863692239138E-4</v>
      </c>
      <c r="W1516" s="13">
        <f t="shared" si="1804"/>
        <v>0.14860924772604625</v>
      </c>
      <c r="X1516" s="13">
        <f t="shared" si="1805"/>
        <v>4.0546006752309995E-2</v>
      </c>
      <c r="Y1516" s="13">
        <f t="shared" si="1806"/>
        <v>5.5312125211378496E-3</v>
      </c>
      <c r="Z1516" s="13">
        <f t="shared" si="1807"/>
        <v>2.911300510692896E-4</v>
      </c>
      <c r="AA1516" s="13">
        <f t="shared" si="1808"/>
        <v>6.3480775303817352E-4</v>
      </c>
      <c r="AB1516" s="13">
        <f t="shared" si="1809"/>
        <v>6.9209771000497715E-4</v>
      </c>
      <c r="AC1516" s="13">
        <f t="shared" si="1810"/>
        <v>1.8704185408883954E-5</v>
      </c>
      <c r="AD1516" s="13">
        <f t="shared" si="1811"/>
        <v>8.1010447292515983E-2</v>
      </c>
      <c r="AE1516" s="13">
        <f t="shared" si="1812"/>
        <v>2.2102595855845356E-2</v>
      </c>
      <c r="AF1516" s="13">
        <f t="shared" si="1813"/>
        <v>3.0151959401165025E-3</v>
      </c>
      <c r="AG1516" s="13">
        <f t="shared" si="1814"/>
        <v>2.7421836531750445E-4</v>
      </c>
      <c r="AH1516" s="13">
        <f t="shared" si="1815"/>
        <v>1.9857716119753445E-5</v>
      </c>
      <c r="AI1516" s="13">
        <f t="shared" si="1816"/>
        <v>4.3299659736776487E-5</v>
      </c>
      <c r="AJ1516" s="13">
        <f t="shared" si="1817"/>
        <v>4.7207355619703096E-5</v>
      </c>
      <c r="AK1516" s="13">
        <f t="shared" si="1818"/>
        <v>3.4311808116624552E-5</v>
      </c>
      <c r="AL1516" s="13">
        <f t="shared" si="1819"/>
        <v>4.4509860023512363E-7</v>
      </c>
      <c r="AM1516" s="13">
        <f t="shared" si="1820"/>
        <v>3.5328582418405134E-2</v>
      </c>
      <c r="AN1516" s="13">
        <f t="shared" si="1821"/>
        <v>9.6389219594652242E-3</v>
      </c>
      <c r="AO1516" s="13">
        <f t="shared" si="1822"/>
        <v>1.3149242083975918E-3</v>
      </c>
      <c r="AP1516" s="13">
        <f t="shared" si="1823"/>
        <v>1.19586379825541E-4</v>
      </c>
      <c r="AQ1516" s="13">
        <f t="shared" si="1824"/>
        <v>8.1568782530093965E-6</v>
      </c>
      <c r="AR1516" s="13">
        <f t="shared" si="1825"/>
        <v>1.083581411247346E-6</v>
      </c>
      <c r="AS1516" s="13">
        <f t="shared" si="1826"/>
        <v>2.3627443418547923E-6</v>
      </c>
      <c r="AT1516" s="13">
        <f t="shared" si="1827"/>
        <v>2.5759766488336896E-6</v>
      </c>
      <c r="AU1516" s="13">
        <f t="shared" si="1828"/>
        <v>1.8723017912657018E-6</v>
      </c>
      <c r="AV1516" s="13">
        <f t="shared" si="1829"/>
        <v>1.0206363863480457E-6</v>
      </c>
      <c r="AW1516" s="13">
        <f t="shared" si="1830"/>
        <v>7.3554824911143029E-9</v>
      </c>
      <c r="AX1516" s="13">
        <f t="shared" si="1831"/>
        <v>1.2838968896477839E-2</v>
      </c>
      <c r="AY1516" s="13">
        <f t="shared" si="1832"/>
        <v>3.5029375865553896E-3</v>
      </c>
      <c r="AZ1516" s="13">
        <f t="shared" si="1833"/>
        <v>4.7786437658045594E-4</v>
      </c>
      <c r="BA1516" s="13">
        <f t="shared" si="1834"/>
        <v>4.3459592939189832E-5</v>
      </c>
      <c r="BB1516" s="13">
        <f t="shared" si="1835"/>
        <v>2.9643393256612832E-6</v>
      </c>
      <c r="BC1516" s="13">
        <f t="shared" si="1836"/>
        <v>1.6175591243953896E-7</v>
      </c>
      <c r="BD1516" s="13">
        <f t="shared" si="1837"/>
        <v>4.9273401991447472E-8</v>
      </c>
      <c r="BE1516" s="13">
        <f t="shared" si="1838"/>
        <v>1.0744042907234241E-7</v>
      </c>
      <c r="BF1516" s="13">
        <f t="shared" si="1839"/>
        <v>1.1713668361332825E-7</v>
      </c>
      <c r="BG1516" s="13">
        <f t="shared" si="1840"/>
        <v>8.5138668726463954E-8</v>
      </c>
      <c r="BH1516" s="13">
        <f t="shared" si="1841"/>
        <v>4.6411120041026567E-8</v>
      </c>
      <c r="BI1516" s="13">
        <f t="shared" si="1842"/>
        <v>2.0239847257964429E-8</v>
      </c>
      <c r="BJ1516" s="14">
        <f t="shared" si="1843"/>
        <v>0.81214859425111507</v>
      </c>
      <c r="BK1516" s="14">
        <f t="shared" si="1844"/>
        <v>0.14880859042376901</v>
      </c>
      <c r="BL1516" s="14">
        <f t="shared" si="1845"/>
        <v>3.5127880691382805E-2</v>
      </c>
      <c r="BM1516" s="14">
        <f t="shared" si="1846"/>
        <v>0.43703440378538766</v>
      </c>
      <c r="BN1516" s="14">
        <f t="shared" si="1847"/>
        <v>0.55583886140087557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1.22727272727273</v>
      </c>
      <c r="F1517" s="10">
        <f>VLOOKUP(B1517,home!$B$2:$E$405,3,FALSE)</f>
        <v>0.81</v>
      </c>
      <c r="G1517" s="10">
        <f>VLOOKUP(C1517,away!$B$2:$E$405,4,FALSE)</f>
        <v>1.0900000000000001</v>
      </c>
      <c r="H1517" s="10">
        <f>VLOOKUP(A1517,away!$A$2:$E$405,3,FALSE)</f>
        <v>0.92424242424242398</v>
      </c>
      <c r="I1517" s="10">
        <f>VLOOKUP(C1517,away!$B$2:$E$405,3,FALSE)</f>
        <v>0.81</v>
      </c>
      <c r="J1517" s="10">
        <f>VLOOKUP(B1517,home!$B$2:$E$405,4,FALSE)</f>
        <v>1.44</v>
      </c>
      <c r="K1517" s="12">
        <f t="shared" si="1792"/>
        <v>1.0835590909090935</v>
      </c>
      <c r="L1517" s="12">
        <f t="shared" si="1793"/>
        <v>1.0780363636363632</v>
      </c>
      <c r="M1517" s="13">
        <f t="shared" si="1794"/>
        <v>0.11514127175008673</v>
      </c>
      <c r="N1517" s="13">
        <f t="shared" si="1795"/>
        <v>0.12476237174364087</v>
      </c>
      <c r="O1517" s="13">
        <f t="shared" si="1796"/>
        <v>0.12412647790192982</v>
      </c>
      <c r="P1517" s="13">
        <f t="shared" si="1797"/>
        <v>0.13449837355316277</v>
      </c>
      <c r="Q1517" s="13">
        <f t="shared" si="1798"/>
        <v>6.7593701053100946E-2</v>
      </c>
      <c r="R1517" s="13">
        <f t="shared" si="1799"/>
        <v>6.6906428434192894E-2</v>
      </c>
      <c r="S1517" s="13">
        <f t="shared" si="1800"/>
        <v>3.9277428965067175E-2</v>
      </c>
      <c r="T1517" s="13">
        <f t="shared" si="1801"/>
        <v>7.2868467688008351E-2</v>
      </c>
      <c r="U1517" s="13">
        <f t="shared" si="1802"/>
        <v>7.2497068770128389E-2</v>
      </c>
      <c r="V1517" s="13">
        <f t="shared" si="1803"/>
        <v>5.0978441361221325E-3</v>
      </c>
      <c r="W1517" s="13">
        <f t="shared" si="1804"/>
        <v>2.4413923088093037E-2</v>
      </c>
      <c r="X1517" s="13">
        <f t="shared" si="1805"/>
        <v>2.6319096867985666E-2</v>
      </c>
      <c r="Y1517" s="13">
        <f t="shared" si="1806"/>
        <v>1.4186471740878231E-2</v>
      </c>
      <c r="Z1517" s="13">
        <f t="shared" si="1807"/>
        <v>2.4042520937697966E-2</v>
      </c>
      <c r="AA1517" s="13">
        <f t="shared" si="1808"/>
        <v>2.6051492130414855E-2</v>
      </c>
      <c r="AB1517" s="13">
        <f t="shared" si="1809"/>
        <v>1.4114165564828862E-2</v>
      </c>
      <c r="AC1517" s="13">
        <f t="shared" si="1810"/>
        <v>3.7217961385305681E-4</v>
      </c>
      <c r="AD1517" s="13">
        <f t="shared" si="1811"/>
        <v>6.6134820767146532E-3</v>
      </c>
      <c r="AE1517" s="13">
        <f t="shared" si="1812"/>
        <v>7.1295741689557284E-3</v>
      </c>
      <c r="AF1517" s="13">
        <f t="shared" si="1813"/>
        <v>3.8429701056883893E-3</v>
      </c>
      <c r="AG1517" s="13">
        <f t="shared" si="1814"/>
        <v>1.3809538394331873E-3</v>
      </c>
      <c r="AH1517" s="13">
        <f t="shared" si="1815"/>
        <v>6.479677961081759E-3</v>
      </c>
      <c r="AI1517" s="13">
        <f t="shared" si="1816"/>
        <v>7.0211139608934393E-3</v>
      </c>
      <c r="AJ1517" s="13">
        <f t="shared" si="1817"/>
        <v>3.8038959303174202E-3</v>
      </c>
      <c r="AK1517" s="13">
        <f t="shared" si="1818"/>
        <v>1.373915338722515E-3</v>
      </c>
      <c r="AL1517" s="13">
        <f t="shared" si="1819"/>
        <v>1.7389959993330583E-5</v>
      </c>
      <c r="AM1517" s="13">
        <f t="shared" si="1820"/>
        <v>1.4332197253577031E-3</v>
      </c>
      <c r="AN1517" s="13">
        <f t="shared" si="1821"/>
        <v>1.5450629810165254E-3</v>
      </c>
      <c r="AO1517" s="13">
        <f t="shared" si="1822"/>
        <v>8.3281703882210701E-4</v>
      </c>
      <c r="AP1517" s="13">
        <f t="shared" si="1823"/>
        <v>2.9926901736872946E-4</v>
      </c>
      <c r="AQ1517" s="13">
        <f t="shared" si="1824"/>
        <v>8.0655720808303161E-5</v>
      </c>
      <c r="AR1517" s="13">
        <f t="shared" si="1825"/>
        <v>1.397065693339853E-3</v>
      </c>
      <c r="AS1517" s="13">
        <f t="shared" si="1826"/>
        <v>1.5138032326156136E-3</v>
      </c>
      <c r="AT1517" s="13">
        <f t="shared" si="1827"/>
        <v>8.201476272741106E-4</v>
      </c>
      <c r="AU1517" s="13">
        <f t="shared" si="1828"/>
        <v>2.9622613914012853E-4</v>
      </c>
      <c r="AV1517" s="13">
        <f t="shared" si="1829"/>
        <v>8.024463150754706E-5</v>
      </c>
      <c r="AW1517" s="13">
        <f t="shared" si="1830"/>
        <v>5.6426367455367313E-7</v>
      </c>
      <c r="AX1517" s="13">
        <f t="shared" si="1831"/>
        <v>2.588297104469288E-4</v>
      </c>
      <c r="AY1517" s="13">
        <f t="shared" si="1832"/>
        <v>2.7902783985125993E-4</v>
      </c>
      <c r="AZ1517" s="13">
        <f t="shared" si="1833"/>
        <v>1.5040107891328087E-4</v>
      </c>
      <c r="BA1517" s="13">
        <f t="shared" si="1834"/>
        <v>5.4045944066219678E-5</v>
      </c>
      <c r="BB1517" s="13">
        <f t="shared" si="1835"/>
        <v>1.4565873252610434E-5</v>
      </c>
      <c r="BC1517" s="13">
        <f t="shared" si="1836"/>
        <v>3.1405082068864642E-6</v>
      </c>
      <c r="BD1517" s="13">
        <f t="shared" si="1837"/>
        <v>2.510146033015349E-4</v>
      </c>
      <c r="BE1517" s="13">
        <f t="shared" si="1838"/>
        <v>2.7198915535831794E-4</v>
      </c>
      <c r="BF1517" s="13">
        <f t="shared" si="1839"/>
        <v>1.4735816095859559E-4</v>
      </c>
      <c r="BG1517" s="13">
        <f t="shared" si="1840"/>
        <v>5.3223758308777244E-5</v>
      </c>
      <c r="BH1517" s="13">
        <f t="shared" si="1841"/>
        <v>1.4417771791955992E-5</v>
      </c>
      <c r="BI1517" s="13">
        <f t="shared" si="1842"/>
        <v>3.1245015391653223E-6</v>
      </c>
      <c r="BJ1517" s="14">
        <f t="shared" si="1843"/>
        <v>0.35406204781060963</v>
      </c>
      <c r="BK1517" s="14">
        <f t="shared" si="1844"/>
        <v>0.29468351581813651</v>
      </c>
      <c r="BL1517" s="14">
        <f t="shared" si="1845"/>
        <v>0.32722285126764555</v>
      </c>
      <c r="BM1517" s="14">
        <f t="shared" si="1846"/>
        <v>0.36670384782179888</v>
      </c>
      <c r="BN1517" s="14">
        <f t="shared" si="1847"/>
        <v>0.63302862443611407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1.22727272727273</v>
      </c>
      <c r="F1518" s="10">
        <f>VLOOKUP(B1518,home!$B$2:$E$405,3,FALSE)</f>
        <v>0.81</v>
      </c>
      <c r="G1518" s="10">
        <f>VLOOKUP(C1518,away!$B$2:$E$405,4,FALSE)</f>
        <v>0.81</v>
      </c>
      <c r="H1518" s="10">
        <f>VLOOKUP(A1518,away!$A$2:$E$405,3,FALSE)</f>
        <v>0.92424242424242398</v>
      </c>
      <c r="I1518" s="10">
        <f>VLOOKUP(C1518,away!$B$2:$E$405,3,FALSE)</f>
        <v>0.81</v>
      </c>
      <c r="J1518" s="10">
        <f>VLOOKUP(B1518,home!$B$2:$E$405,4,FALSE)</f>
        <v>1.08</v>
      </c>
      <c r="K1518" s="12">
        <f t="shared" si="1792"/>
        <v>0.8052136363636383</v>
      </c>
      <c r="L1518" s="12">
        <f t="shared" si="1793"/>
        <v>0.80852727272727254</v>
      </c>
      <c r="M1518" s="13">
        <f t="shared" si="1794"/>
        <v>0.19914124959373725</v>
      </c>
      <c r="N1518" s="13">
        <f t="shared" si="1795"/>
        <v>0.16035124973537204</v>
      </c>
      <c r="O1518" s="13">
        <f t="shared" si="1796"/>
        <v>0.16101113142152543</v>
      </c>
      <c r="P1518" s="13">
        <f t="shared" si="1797"/>
        <v>0.12964835862695015</v>
      </c>
      <c r="Q1518" s="13">
        <f t="shared" si="1798"/>
        <v>6.4558506447436423E-2</v>
      </c>
      <c r="R1518" s="13">
        <f t="shared" si="1799"/>
        <v>6.5090945483489204E-2</v>
      </c>
      <c r="S1518" s="13">
        <f t="shared" si="1800"/>
        <v>2.1101475622144154E-2</v>
      </c>
      <c r="T1518" s="13">
        <f t="shared" si="1801"/>
        <v>5.2197313149291803E-2</v>
      </c>
      <c r="U1518" s="13">
        <f t="shared" si="1802"/>
        <v>5.2412116907107682E-2</v>
      </c>
      <c r="V1518" s="13">
        <f t="shared" si="1803"/>
        <v>1.5264272551371711E-3</v>
      </c>
      <c r="W1518" s="13">
        <f t="shared" si="1804"/>
        <v>1.7327796578248556E-2</v>
      </c>
      <c r="X1518" s="13">
        <f t="shared" si="1805"/>
        <v>1.400999610978427E-2</v>
      </c>
      <c r="Y1518" s="13">
        <f t="shared" si="1806"/>
        <v>5.6637319727817874E-3</v>
      </c>
      <c r="Z1518" s="13">
        <f t="shared" si="1807"/>
        <v>1.7542601543668369E-2</v>
      </c>
      <c r="AA1518" s="13">
        <f t="shared" si="1808"/>
        <v>1.412554198025558E-2</v>
      </c>
      <c r="AB1518" s="13">
        <f t="shared" si="1809"/>
        <v>5.6870395117644126E-3</v>
      </c>
      <c r="AC1518" s="13">
        <f t="shared" si="1810"/>
        <v>6.2110056491216381E-5</v>
      </c>
      <c r="AD1518" s="13">
        <f t="shared" si="1811"/>
        <v>3.4881445232352315E-3</v>
      </c>
      <c r="AE1518" s="13">
        <f t="shared" si="1812"/>
        <v>2.820259978249954E-3</v>
      </c>
      <c r="AF1518" s="13">
        <f t="shared" si="1813"/>
        <v>1.1401285542981562E-3</v>
      </c>
      <c r="AG1518" s="13">
        <f t="shared" si="1814"/>
        <v>3.072750101883921E-4</v>
      </c>
      <c r="AH1518" s="13">
        <f t="shared" si="1815"/>
        <v>3.5459179456608565E-3</v>
      </c>
      <c r="AI1518" s="13">
        <f t="shared" si="1816"/>
        <v>2.85522148327266E-3</v>
      </c>
      <c r="AJ1518" s="13">
        <f t="shared" si="1817"/>
        <v>1.14953163658478E-3</v>
      </c>
      <c r="AK1518" s="13">
        <f t="shared" si="1818"/>
        <v>3.0853951640315833E-4</v>
      </c>
      <c r="AL1518" s="13">
        <f t="shared" si="1819"/>
        <v>1.6174382544532552E-6</v>
      </c>
      <c r="AM1518" s="13">
        <f t="shared" si="1820"/>
        <v>5.6174030714323015E-4</v>
      </c>
      <c r="AN1518" s="13">
        <f t="shared" si="1821"/>
        <v>4.5418235851549623E-4</v>
      </c>
      <c r="AO1518" s="13">
        <f t="shared" si="1822"/>
        <v>1.8360941182568726E-4</v>
      </c>
      <c r="AP1518" s="13">
        <f t="shared" si="1823"/>
        <v>4.9484405663493847E-5</v>
      </c>
      <c r="AQ1518" s="13">
        <f t="shared" si="1824"/>
        <v>1.000237288840867E-5</v>
      </c>
      <c r="AR1518" s="13">
        <f t="shared" si="1825"/>
        <v>5.7339427318397335E-4</v>
      </c>
      <c r="AS1518" s="13">
        <f t="shared" si="1826"/>
        <v>4.6170488778055253E-4</v>
      </c>
      <c r="AT1518" s="13">
        <f t="shared" si="1827"/>
        <v>1.8588553580832214E-4</v>
      </c>
      <c r="AU1518" s="13">
        <f t="shared" si="1828"/>
        <v>4.9892522745207462E-5</v>
      </c>
      <c r="AV1518" s="13">
        <f t="shared" si="1829"/>
        <v>1.0043534916756006E-5</v>
      </c>
      <c r="AW1518" s="13">
        <f t="shared" si="1830"/>
        <v>2.9250345797002474E-8</v>
      </c>
      <c r="AX1518" s="13">
        <f t="shared" si="1831"/>
        <v>7.5386825901137871E-5</v>
      </c>
      <c r="AY1518" s="13">
        <f t="shared" si="1832"/>
        <v>6.0952304745412711E-5</v>
      </c>
      <c r="AZ1518" s="13">
        <f t="shared" si="1833"/>
        <v>2.4640800361125067E-5</v>
      </c>
      <c r="BA1518" s="13">
        <f t="shared" si="1834"/>
        <v>6.6409197045992137E-6</v>
      </c>
      <c r="BB1518" s="13">
        <f t="shared" si="1835"/>
        <v>1.3423411742901015E-6</v>
      </c>
      <c r="BC1518" s="13">
        <f t="shared" si="1836"/>
        <v>2.1706388974366013E-7</v>
      </c>
      <c r="BD1518" s="13">
        <f t="shared" si="1837"/>
        <v>7.726748464914573E-5</v>
      </c>
      <c r="BE1518" s="13">
        <f t="shared" si="1838"/>
        <v>6.2216832287010227E-5</v>
      </c>
      <c r="BF1518" s="13">
        <f t="shared" si="1839"/>
        <v>2.5048920884425066E-5</v>
      </c>
      <c r="BG1518" s="13">
        <f t="shared" si="1840"/>
        <v>6.7232442241109967E-6</v>
      </c>
      <c r="BH1518" s="13">
        <f t="shared" si="1841"/>
        <v>1.3534119824643107E-6</v>
      </c>
      <c r="BI1518" s="13">
        <f t="shared" si="1842"/>
        <v>2.1795715677964169E-7</v>
      </c>
      <c r="BJ1518" s="14">
        <f t="shared" si="1843"/>
        <v>0.3232926011706993</v>
      </c>
      <c r="BK1518" s="14">
        <f t="shared" si="1844"/>
        <v>0.35154219089745975</v>
      </c>
      <c r="BL1518" s="14">
        <f t="shared" si="1845"/>
        <v>0.30763973449168258</v>
      </c>
      <c r="BM1518" s="14">
        <f t="shared" si="1846"/>
        <v>0.22015476374059978</v>
      </c>
      <c r="BN1518" s="14">
        <f t="shared" si="1847"/>
        <v>0.77980144130851059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1.56944444444444</v>
      </c>
      <c r="F1519" s="10">
        <f>VLOOKUP(B1519,home!$B$2:$E$405,3,FALSE)</f>
        <v>0</v>
      </c>
      <c r="G1519" s="10">
        <f>VLOOKUP(C1519,away!$B$2:$E$405,4,FALSE)</f>
        <v>1.1200000000000001</v>
      </c>
      <c r="H1519" s="10">
        <f>VLOOKUP(A1519,away!$A$2:$E$405,3,FALSE)</f>
        <v>1.0833333333333299</v>
      </c>
      <c r="I1519" s="10">
        <f>VLOOKUP(C1519,away!$B$2:$E$405,3,FALSE)</f>
        <v>0.45</v>
      </c>
      <c r="J1519" s="10">
        <f>VLOOKUP(B1519,home!$B$2:$E$405,4,FALSE)</f>
        <v>0.92</v>
      </c>
      <c r="K1519" s="12">
        <f t="shared" si="1792"/>
        <v>0</v>
      </c>
      <c r="L1519" s="12">
        <f t="shared" si="1793"/>
        <v>0.44849999999999862</v>
      </c>
      <c r="M1519" s="13">
        <f t="shared" si="1794"/>
        <v>0.63858531153967779</v>
      </c>
      <c r="N1519" s="13">
        <f t="shared" si="1795"/>
        <v>0</v>
      </c>
      <c r="O1519" s="13">
        <f t="shared" si="1796"/>
        <v>0.28640551222554461</v>
      </c>
      <c r="P1519" s="13">
        <f t="shared" si="1797"/>
        <v>0</v>
      </c>
      <c r="Q1519" s="13">
        <f t="shared" si="1798"/>
        <v>0</v>
      </c>
      <c r="R1519" s="13">
        <f t="shared" si="1799"/>
        <v>6.4226436116578176E-2</v>
      </c>
      <c r="S1519" s="13">
        <f t="shared" si="1800"/>
        <v>0</v>
      </c>
      <c r="T1519" s="13">
        <f t="shared" si="1801"/>
        <v>0</v>
      </c>
      <c r="U1519" s="13">
        <f t="shared" si="1802"/>
        <v>0</v>
      </c>
      <c r="V1519" s="13">
        <f t="shared" si="1803"/>
        <v>0</v>
      </c>
      <c r="W1519" s="13">
        <f t="shared" si="1804"/>
        <v>0</v>
      </c>
      <c r="X1519" s="13">
        <f t="shared" si="1805"/>
        <v>0</v>
      </c>
      <c r="Y1519" s="13">
        <f t="shared" si="1806"/>
        <v>0</v>
      </c>
      <c r="Z1519" s="13">
        <f t="shared" si="1807"/>
        <v>9.6018521994284071E-3</v>
      </c>
      <c r="AA1519" s="13">
        <f t="shared" si="1808"/>
        <v>0</v>
      </c>
      <c r="AB1519" s="13">
        <f t="shared" si="1809"/>
        <v>0</v>
      </c>
      <c r="AC1519" s="13">
        <f t="shared" si="1810"/>
        <v>0</v>
      </c>
      <c r="AD1519" s="13">
        <f t="shared" si="1811"/>
        <v>0</v>
      </c>
      <c r="AE1519" s="13">
        <f t="shared" si="1812"/>
        <v>0</v>
      </c>
      <c r="AF1519" s="13">
        <f t="shared" si="1813"/>
        <v>0</v>
      </c>
      <c r="AG1519" s="13">
        <f t="shared" si="1814"/>
        <v>0</v>
      </c>
      <c r="AH1519" s="13">
        <f t="shared" si="1815"/>
        <v>1.0766076778609068E-3</v>
      </c>
      <c r="AI1519" s="13">
        <f t="shared" si="1816"/>
        <v>0</v>
      </c>
      <c r="AJ1519" s="13">
        <f t="shared" si="1817"/>
        <v>0</v>
      </c>
      <c r="AK1519" s="13">
        <f t="shared" si="1818"/>
        <v>0</v>
      </c>
      <c r="AL1519" s="13">
        <f t="shared" si="1819"/>
        <v>0</v>
      </c>
      <c r="AM1519" s="13">
        <f t="shared" si="1820"/>
        <v>0</v>
      </c>
      <c r="AN1519" s="13">
        <f t="shared" si="1821"/>
        <v>0</v>
      </c>
      <c r="AO1519" s="13">
        <f t="shared" si="1822"/>
        <v>0</v>
      </c>
      <c r="AP1519" s="13">
        <f t="shared" si="1823"/>
        <v>0</v>
      </c>
      <c r="AQ1519" s="13">
        <f t="shared" si="1824"/>
        <v>0</v>
      </c>
      <c r="AR1519" s="13">
        <f t="shared" si="1825"/>
        <v>9.6571708704123104E-5</v>
      </c>
      <c r="AS1519" s="13">
        <f t="shared" si="1826"/>
        <v>0</v>
      </c>
      <c r="AT1519" s="13">
        <f t="shared" si="1827"/>
        <v>0</v>
      </c>
      <c r="AU1519" s="13">
        <f t="shared" si="1828"/>
        <v>0</v>
      </c>
      <c r="AV1519" s="13">
        <f t="shared" si="1829"/>
        <v>0</v>
      </c>
      <c r="AW1519" s="13">
        <f t="shared" si="1830"/>
        <v>0</v>
      </c>
      <c r="AX1519" s="13">
        <f t="shared" si="1831"/>
        <v>0</v>
      </c>
      <c r="AY1519" s="13">
        <f t="shared" si="1832"/>
        <v>0</v>
      </c>
      <c r="AZ1519" s="13">
        <f t="shared" si="1833"/>
        <v>0</v>
      </c>
      <c r="BA1519" s="13">
        <f t="shared" si="1834"/>
        <v>0</v>
      </c>
      <c r="BB1519" s="13">
        <f t="shared" si="1835"/>
        <v>0</v>
      </c>
      <c r="BC1519" s="13">
        <f t="shared" si="1836"/>
        <v>0</v>
      </c>
      <c r="BD1519" s="13">
        <f t="shared" si="1837"/>
        <v>7.2187352256331743E-6</v>
      </c>
      <c r="BE1519" s="13">
        <f t="shared" si="1838"/>
        <v>0</v>
      </c>
      <c r="BF1519" s="13">
        <f t="shared" si="1839"/>
        <v>0</v>
      </c>
      <c r="BG1519" s="13">
        <f t="shared" si="1840"/>
        <v>0</v>
      </c>
      <c r="BH1519" s="13">
        <f t="shared" si="1841"/>
        <v>0</v>
      </c>
      <c r="BI1519" s="13">
        <f t="shared" si="1842"/>
        <v>0</v>
      </c>
      <c r="BJ1519" s="14">
        <f t="shared" si="1843"/>
        <v>0</v>
      </c>
      <c r="BK1519" s="14">
        <f t="shared" si="1844"/>
        <v>0.63858531153967779</v>
      </c>
      <c r="BL1519" s="14">
        <f t="shared" si="1845"/>
        <v>0.35181234646391346</v>
      </c>
      <c r="BM1519" s="14">
        <f t="shared" si="1846"/>
        <v>1.0782250321219071E-2</v>
      </c>
      <c r="BN1519" s="14">
        <f t="shared" si="1847"/>
        <v>0.98921725988180065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1.56944444444444</v>
      </c>
      <c r="F1520" s="10">
        <f>VLOOKUP(B1520,home!$B$2:$E$405,3,FALSE)</f>
        <v>0.45</v>
      </c>
      <c r="G1520" s="10">
        <f>VLOOKUP(C1520,away!$B$2:$E$405,4,FALSE)</f>
        <v>2.02</v>
      </c>
      <c r="H1520" s="10">
        <f>VLOOKUP(A1520,away!$A$2:$E$405,3,FALSE)</f>
        <v>1.0833333333333299</v>
      </c>
      <c r="I1520" s="10">
        <f>VLOOKUP(C1520,away!$B$2:$E$405,3,FALSE)</f>
        <v>0.67</v>
      </c>
      <c r="J1520" s="10">
        <f>VLOOKUP(B1520,home!$B$2:$E$405,4,FALSE)</f>
        <v>0.62</v>
      </c>
      <c r="K1520" s="12">
        <f t="shared" si="1792"/>
        <v>1.426624999999996</v>
      </c>
      <c r="L1520" s="12">
        <f t="shared" si="1793"/>
        <v>0.45001666666666529</v>
      </c>
      <c r="M1520" s="13">
        <f t="shared" si="1794"/>
        <v>0.15310341564579713</v>
      </c>
      <c r="N1520" s="13">
        <f t="shared" si="1795"/>
        <v>0.21842116034568471</v>
      </c>
      <c r="O1520" s="13">
        <f t="shared" si="1796"/>
        <v>6.8899088764202601E-2</v>
      </c>
      <c r="P1520" s="13">
        <f t="shared" si="1797"/>
        <v>9.8293162508230253E-2</v>
      </c>
      <c r="Q1520" s="13">
        <f t="shared" si="1798"/>
        <v>0.15580254393908083</v>
      </c>
      <c r="R1520" s="13">
        <f t="shared" si="1799"/>
        <v>1.550286913101857E-2</v>
      </c>
      <c r="S1520" s="13">
        <f t="shared" si="1800"/>
        <v>1.5776176114550625E-2</v>
      </c>
      <c r="T1520" s="13">
        <f t="shared" si="1801"/>
        <v>7.0113741481651823E-2</v>
      </c>
      <c r="U1520" s="13">
        <f t="shared" si="1802"/>
        <v>2.2116780674039306E-2</v>
      </c>
      <c r="V1520" s="13">
        <f t="shared" si="1803"/>
        <v>1.1253760415214943E-3</v>
      </c>
      <c r="W1520" s="13">
        <f t="shared" si="1804"/>
        <v>7.4090601415696844E-2</v>
      </c>
      <c r="X1520" s="13">
        <f t="shared" si="1805"/>
        <v>3.3342005480420413E-2</v>
      </c>
      <c r="Y1520" s="13">
        <f t="shared" si="1806"/>
        <v>7.5022290831402386E-3</v>
      </c>
      <c r="Z1520" s="13">
        <f t="shared" si="1807"/>
        <v>2.3255164967035061E-3</v>
      </c>
      <c r="AA1520" s="13">
        <f t="shared" si="1808"/>
        <v>3.3176399721096305E-3</v>
      </c>
      <c r="AB1520" s="13">
        <f t="shared" si="1809"/>
        <v>2.3665140626054448E-3</v>
      </c>
      <c r="AC1520" s="13">
        <f t="shared" si="1810"/>
        <v>4.5156067250996072E-5</v>
      </c>
      <c r="AD1520" s="13">
        <f t="shared" si="1811"/>
        <v>2.6424876061167057E-2</v>
      </c>
      <c r="AE1520" s="13">
        <f t="shared" si="1812"/>
        <v>1.1891634642126161E-2</v>
      </c>
      <c r="AF1520" s="13">
        <f t="shared" si="1813"/>
        <v>2.6757168914337283E-3</v>
      </c>
      <c r="AG1520" s="13">
        <f t="shared" si="1814"/>
        <v>4.0137239880889936E-4</v>
      </c>
      <c r="AH1520" s="13">
        <f t="shared" si="1815"/>
        <v>2.6163029553121322E-4</v>
      </c>
      <c r="AI1520" s="13">
        <f t="shared" si="1816"/>
        <v>3.7324832036221599E-4</v>
      </c>
      <c r="AJ1520" s="13">
        <f t="shared" si="1817"/>
        <v>2.6624269251837259E-4</v>
      </c>
      <c r="AK1520" s="13">
        <f t="shared" si="1818"/>
        <v>1.2660949373800737E-4</v>
      </c>
      <c r="AL1520" s="13">
        <f t="shared" si="1819"/>
        <v>1.1596168871380952E-6</v>
      </c>
      <c r="AM1520" s="13">
        <f t="shared" si="1820"/>
        <v>7.5396777621524634E-3</v>
      </c>
      <c r="AN1520" s="13">
        <f t="shared" si="1821"/>
        <v>3.3929806542646345E-3</v>
      </c>
      <c r="AO1520" s="13">
        <f t="shared" si="1822"/>
        <v>7.6344892204832583E-4</v>
      </c>
      <c r="AP1520" s="13">
        <f t="shared" si="1823"/>
        <v>1.145215796901488E-4</v>
      </c>
      <c r="AQ1520" s="13">
        <f t="shared" si="1824"/>
        <v>1.2884154888390409E-5</v>
      </c>
      <c r="AR1520" s="13">
        <f t="shared" si="1825"/>
        <v>2.3547598698794239E-5</v>
      </c>
      <c r="AS1520" s="13">
        <f t="shared" si="1826"/>
        <v>3.3593592993667233E-5</v>
      </c>
      <c r="AT1520" s="13">
        <f t="shared" si="1827"/>
        <v>2.3962729802295201E-5</v>
      </c>
      <c r="AU1520" s="13">
        <f t="shared" si="1828"/>
        <v>1.1395276468066431E-5</v>
      </c>
      <c r="AV1520" s="13">
        <f t="shared" si="1829"/>
        <v>4.0641965728138071E-6</v>
      </c>
      <c r="AW1520" s="13">
        <f t="shared" si="1830"/>
        <v>2.0679996417593846E-8</v>
      </c>
      <c r="AX1520" s="13">
        <f t="shared" si="1831"/>
        <v>1.7927154645717874E-3</v>
      </c>
      <c r="AY1520" s="13">
        <f t="shared" si="1832"/>
        <v>8.0675183764837815E-4</v>
      </c>
      <c r="AZ1520" s="13">
        <f t="shared" si="1833"/>
        <v>1.8152588640286491E-4</v>
      </c>
      <c r="BA1520" s="13">
        <f t="shared" si="1834"/>
        <v>2.7229891437576333E-5</v>
      </c>
      <c r="BB1520" s="13">
        <f t="shared" si="1835"/>
        <v>3.0634762446083177E-6</v>
      </c>
      <c r="BC1520" s="13">
        <f t="shared" si="1836"/>
        <v>2.7572307360222996E-7</v>
      </c>
      <c r="BD1520" s="13">
        <f t="shared" si="1837"/>
        <v>1.7661353124059472E-6</v>
      </c>
      <c r="BE1520" s="13">
        <f t="shared" si="1838"/>
        <v>2.519612790061127E-6</v>
      </c>
      <c r="BF1520" s="13">
        <f t="shared" si="1839"/>
        <v>1.7972712983104734E-6</v>
      </c>
      <c r="BG1520" s="13">
        <f t="shared" si="1840"/>
        <v>8.5467738865072383E-7</v>
      </c>
      <c r="BH1520" s="13">
        <f t="shared" si="1841"/>
        <v>3.0482603239595891E-7</v>
      </c>
      <c r="BI1520" s="13">
        <f t="shared" si="1842"/>
        <v>8.6974487693376659E-8</v>
      </c>
      <c r="BJ1520" s="14">
        <f t="shared" si="1843"/>
        <v>0.61530095709163346</v>
      </c>
      <c r="BK1520" s="14">
        <f t="shared" si="1844"/>
        <v>0.26915119783188601</v>
      </c>
      <c r="BL1520" s="14">
        <f t="shared" si="1845"/>
        <v>0.11333451629797052</v>
      </c>
      <c r="BM1520" s="14">
        <f t="shared" si="1846"/>
        <v>0.28928321622652736</v>
      </c>
      <c r="BN1520" s="14">
        <f t="shared" si="1847"/>
        <v>0.71002224033401418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1.56944444444444</v>
      </c>
      <c r="F1521" s="10">
        <f>VLOOKUP(B1521,home!$B$2:$E$405,3,FALSE)</f>
        <v>1.8</v>
      </c>
      <c r="G1521" s="10">
        <f>VLOOKUP(C1521,away!$B$2:$E$405,4,FALSE)</f>
        <v>0.45</v>
      </c>
      <c r="H1521" s="10">
        <f>VLOOKUP(A1521,away!$A$2:$E$405,3,FALSE)</f>
        <v>1.0833333333333299</v>
      </c>
      <c r="I1521" s="10">
        <f>VLOOKUP(C1521,away!$B$2:$E$405,3,FALSE)</f>
        <v>0.67</v>
      </c>
      <c r="J1521" s="10">
        <f>VLOOKUP(B1521,home!$B$2:$E$405,4,FALSE)</f>
        <v>0.62</v>
      </c>
      <c r="K1521" s="12">
        <f t="shared" si="1792"/>
        <v>1.2712499999999964</v>
      </c>
      <c r="L1521" s="12">
        <f t="shared" si="1793"/>
        <v>0.45001666666666529</v>
      </c>
      <c r="M1521" s="13">
        <f t="shared" si="1794"/>
        <v>0.17883947438101591</v>
      </c>
      <c r="N1521" s="13">
        <f t="shared" si="1795"/>
        <v>0.22734968180686585</v>
      </c>
      <c r="O1521" s="13">
        <f t="shared" si="1796"/>
        <v>8.0480744129363277E-2</v>
      </c>
      <c r="P1521" s="13">
        <f t="shared" si="1797"/>
        <v>0.10231114597445279</v>
      </c>
      <c r="Q1521" s="13">
        <f t="shared" si="1798"/>
        <v>0.14450914149848873</v>
      </c>
      <c r="R1521" s="13">
        <f t="shared" si="1799"/>
        <v>1.8108838101974424E-2</v>
      </c>
      <c r="S1521" s="13">
        <f t="shared" si="1800"/>
        <v>1.4632634415353845E-2</v>
      </c>
      <c r="T1521" s="13">
        <f t="shared" si="1801"/>
        <v>6.5031522160011374E-2</v>
      </c>
      <c r="U1521" s="13">
        <f t="shared" si="1802"/>
        <v>2.3020860437134923E-2</v>
      </c>
      <c r="V1521" s="13">
        <f t="shared" si="1803"/>
        <v>9.301212726861097E-4</v>
      </c>
      <c r="W1521" s="13">
        <f t="shared" si="1804"/>
        <v>6.1235748709984432E-2</v>
      </c>
      <c r="X1521" s="13">
        <f t="shared" si="1805"/>
        <v>2.7557107515304748E-2</v>
      </c>
      <c r="Y1521" s="13">
        <f t="shared" si="1806"/>
        <v>6.2005788335061755E-3</v>
      </c>
      <c r="Z1521" s="13">
        <f t="shared" si="1807"/>
        <v>2.7164263199522774E-3</v>
      </c>
      <c r="AA1521" s="13">
        <f t="shared" si="1808"/>
        <v>3.453256959239323E-3</v>
      </c>
      <c r="AB1521" s="13">
        <f t="shared" si="1809"/>
        <v>2.1949764547164888E-3</v>
      </c>
      <c r="AC1521" s="13">
        <f t="shared" si="1810"/>
        <v>3.3256700468778699E-5</v>
      </c>
      <c r="AD1521" s="13">
        <f t="shared" si="1811"/>
        <v>1.9461486386891859E-2</v>
      </c>
      <c r="AE1521" s="13">
        <f t="shared" si="1812"/>
        <v>8.7579932322077603E-3</v>
      </c>
      <c r="AF1521" s="13">
        <f t="shared" si="1813"/>
        <v>1.9706214605236748E-3</v>
      </c>
      <c r="AG1521" s="13">
        <f t="shared" si="1814"/>
        <v>2.9560416697555321E-4</v>
      </c>
      <c r="AH1521" s="13">
        <f t="shared" si="1815"/>
        <v>3.0560927943763003E-4</v>
      </c>
      <c r="AI1521" s="13">
        <f t="shared" si="1816"/>
        <v>3.8850579648508609E-4</v>
      </c>
      <c r="AJ1521" s="13">
        <f t="shared" si="1817"/>
        <v>2.4694399689083221E-4</v>
      </c>
      <c r="AK1521" s="13">
        <f t="shared" si="1818"/>
        <v>1.0464251868248987E-4</v>
      </c>
      <c r="AL1521" s="13">
        <f t="shared" si="1819"/>
        <v>7.6102463353047195E-7</v>
      </c>
      <c r="AM1521" s="13">
        <f t="shared" si="1820"/>
        <v>4.9480829138672418E-3</v>
      </c>
      <c r="AN1521" s="13">
        <f t="shared" si="1821"/>
        <v>2.2267197792888169E-3</v>
      </c>
      <c r="AO1521" s="13">
        <f t="shared" si="1822"/>
        <v>5.0103050633814293E-4</v>
      </c>
      <c r="AP1521" s="13">
        <f t="shared" si="1823"/>
        <v>7.5157359453534197E-5</v>
      </c>
      <c r="AQ1521" s="13">
        <f t="shared" si="1824"/>
        <v>8.4555160941869596E-6</v>
      </c>
      <c r="AR1521" s="13">
        <f t="shared" si="1825"/>
        <v>2.7505853846984763E-5</v>
      </c>
      <c r="AS1521" s="13">
        <f t="shared" si="1826"/>
        <v>3.4966816702979283E-5</v>
      </c>
      <c r="AT1521" s="13">
        <f t="shared" si="1827"/>
        <v>2.2225782866831147E-5</v>
      </c>
      <c r="AU1521" s="13">
        <f t="shared" si="1828"/>
        <v>9.418175489819674E-6</v>
      </c>
      <c r="AV1521" s="13">
        <f t="shared" si="1829"/>
        <v>2.9932138978583047E-6</v>
      </c>
      <c r="AW1521" s="13">
        <f t="shared" si="1830"/>
        <v>1.2093604961901262E-8</v>
      </c>
      <c r="AX1521" s="13">
        <f t="shared" si="1831"/>
        <v>1.0483750673756182E-3</v>
      </c>
      <c r="AY1521" s="13">
        <f t="shared" si="1832"/>
        <v>4.7178625323681642E-4</v>
      </c>
      <c r="AZ1521" s="13">
        <f t="shared" si="1833"/>
        <v>1.0615583853039366E-4</v>
      </c>
      <c r="BA1521" s="13">
        <f t="shared" si="1834"/>
        <v>1.5923965534217503E-5</v>
      </c>
      <c r="BB1521" s="13">
        <f t="shared" si="1835"/>
        <v>1.791512472455856E-6</v>
      </c>
      <c r="BC1521" s="13">
        <f t="shared" si="1836"/>
        <v>1.6124209422926816E-7</v>
      </c>
      <c r="BD1521" s="13">
        <f t="shared" si="1837"/>
        <v>2.0630154436734249E-6</v>
      </c>
      <c r="BE1521" s="13">
        <f t="shared" si="1838"/>
        <v>2.6226083827698342E-6</v>
      </c>
      <c r="BF1521" s="13">
        <f t="shared" si="1839"/>
        <v>1.6669954532980713E-6</v>
      </c>
      <c r="BG1521" s="13">
        <f t="shared" si="1840"/>
        <v>7.0638932333505579E-7</v>
      </c>
      <c r="BH1521" s="13">
        <f t="shared" si="1841"/>
        <v>2.2449935682242166E-7</v>
      </c>
      <c r="BI1521" s="13">
        <f t="shared" si="1842"/>
        <v>5.7078961472100552E-8</v>
      </c>
      <c r="BJ1521" s="14">
        <f t="shared" si="1843"/>
        <v>0.57177312572504579</v>
      </c>
      <c r="BK1521" s="14">
        <f t="shared" si="1844"/>
        <v>0.29721918002184772</v>
      </c>
      <c r="BL1521" s="14">
        <f t="shared" si="1845"/>
        <v>0.12840882810365031</v>
      </c>
      <c r="BM1521" s="14">
        <f t="shared" si="1846"/>
        <v>0.24804676011870333</v>
      </c>
      <c r="BN1521" s="14">
        <f t="shared" si="1847"/>
        <v>0.75159902589216088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1.56944444444444</v>
      </c>
      <c r="F1522" s="10">
        <f>VLOOKUP(B1522,home!$B$2:$E$405,3,FALSE)</f>
        <v>0.67</v>
      </c>
      <c r="G1522" s="10">
        <f>VLOOKUP(C1522,away!$B$2:$E$405,4,FALSE)</f>
        <v>1.1200000000000001</v>
      </c>
      <c r="H1522" s="10">
        <f>VLOOKUP(A1522,away!$A$2:$E$405,3,FALSE)</f>
        <v>1.0833333333333299</v>
      </c>
      <c r="I1522" s="10">
        <f>VLOOKUP(C1522,away!$B$2:$E$405,3,FALSE)</f>
        <v>0.9</v>
      </c>
      <c r="J1522" s="10">
        <f>VLOOKUP(B1522,home!$B$2:$E$405,4,FALSE)</f>
        <v>0.92</v>
      </c>
      <c r="K1522" s="12">
        <f t="shared" si="1792"/>
        <v>1.177711111111108</v>
      </c>
      <c r="L1522" s="12">
        <f t="shared" si="1793"/>
        <v>0.89699999999999724</v>
      </c>
      <c r="M1522" s="13">
        <f t="shared" si="1794"/>
        <v>0.12559270458980207</v>
      </c>
      <c r="N1522" s="13">
        <f t="shared" si="1795"/>
        <v>0.14791192366990494</v>
      </c>
      <c r="O1522" s="13">
        <f t="shared" si="1796"/>
        <v>0.11265665601705212</v>
      </c>
      <c r="P1522" s="13">
        <f t="shared" si="1797"/>
        <v>0.13267699553190432</v>
      </c>
      <c r="Q1522" s="13">
        <f t="shared" si="1798"/>
        <v>8.7098757985932626E-2</v>
      </c>
      <c r="R1522" s="13">
        <f t="shared" si="1799"/>
        <v>5.0526510223647715E-2</v>
      </c>
      <c r="S1522" s="13">
        <f t="shared" si="1800"/>
        <v>3.5040222282151416E-2</v>
      </c>
      <c r="T1522" s="13">
        <f t="shared" si="1801"/>
        <v>7.8127585913381328E-2</v>
      </c>
      <c r="U1522" s="13">
        <f t="shared" si="1802"/>
        <v>5.9505632496058905E-2</v>
      </c>
      <c r="V1522" s="13">
        <f t="shared" si="1803"/>
        <v>4.1129701587100968E-3</v>
      </c>
      <c r="W1522" s="13">
        <f t="shared" si="1804"/>
        <v>3.4192391681336719E-2</v>
      </c>
      <c r="X1522" s="13">
        <f t="shared" si="1805"/>
        <v>3.0670575338158937E-2</v>
      </c>
      <c r="Y1522" s="13">
        <f t="shared" si="1806"/>
        <v>1.3755753039164242E-2</v>
      </c>
      <c r="Z1522" s="13">
        <f t="shared" si="1807"/>
        <v>1.5107426556870624E-2</v>
      </c>
      <c r="AA1522" s="13">
        <f t="shared" si="1808"/>
        <v>1.7792184116321563E-2</v>
      </c>
      <c r="AB1522" s="13">
        <f t="shared" si="1809"/>
        <v>1.0477026462363244E-2</v>
      </c>
      <c r="AC1522" s="13">
        <f t="shared" si="1810"/>
        <v>2.7156061987852563E-4</v>
      </c>
      <c r="AD1522" s="13">
        <f t="shared" si="1811"/>
        <v>1.0067189899643319E-2</v>
      </c>
      <c r="AE1522" s="13">
        <f t="shared" si="1812"/>
        <v>9.030269339980029E-3</v>
      </c>
      <c r="AF1522" s="13">
        <f t="shared" si="1813"/>
        <v>4.0500757989810308E-3</v>
      </c>
      <c r="AG1522" s="13">
        <f t="shared" si="1814"/>
        <v>1.2109726638953248E-3</v>
      </c>
      <c r="AH1522" s="13">
        <f t="shared" si="1815"/>
        <v>3.3878404053782262E-3</v>
      </c>
      <c r="AI1522" s="13">
        <f t="shared" si="1816"/>
        <v>3.9898972880850966E-3</v>
      </c>
      <c r="AJ1522" s="13">
        <f t="shared" si="1817"/>
        <v>2.3494731841849493E-3</v>
      </c>
      <c r="AK1522" s="13">
        <f t="shared" si="1818"/>
        <v>9.2233355809073607E-4</v>
      </c>
      <c r="AL1522" s="13">
        <f t="shared" si="1819"/>
        <v>1.147514014223718E-5</v>
      </c>
      <c r="AM1522" s="13">
        <f t="shared" si="1820"/>
        <v>2.3712482804950918E-3</v>
      </c>
      <c r="AN1522" s="13">
        <f t="shared" si="1821"/>
        <v>2.1270097076040908E-3</v>
      </c>
      <c r="AO1522" s="13">
        <f t="shared" si="1822"/>
        <v>9.5396385386043174E-4</v>
      </c>
      <c r="AP1522" s="13">
        <f t="shared" si="1823"/>
        <v>2.8523519230426827E-4</v>
      </c>
      <c r="AQ1522" s="13">
        <f t="shared" si="1824"/>
        <v>6.3963991874231942E-5</v>
      </c>
      <c r="AR1522" s="13">
        <f t="shared" si="1825"/>
        <v>6.0777856872485205E-4</v>
      </c>
      <c r="AS1522" s="13">
        <f t="shared" si="1826"/>
        <v>7.1578757348246438E-4</v>
      </c>
      <c r="AT1522" s="13">
        <f t="shared" si="1827"/>
        <v>4.2149548924277875E-4</v>
      </c>
      <c r="AU1522" s="13">
        <f t="shared" si="1828"/>
        <v>1.6546664032147758E-4</v>
      </c>
      <c r="AV1522" s="13">
        <f t="shared" si="1829"/>
        <v>4.8717975206207367E-5</v>
      </c>
      <c r="AW1522" s="13">
        <f t="shared" si="1830"/>
        <v>3.3673380117282177E-7</v>
      </c>
      <c r="AX1522" s="13">
        <f t="shared" si="1831"/>
        <v>4.6544090785702948E-4</v>
      </c>
      <c r="AY1522" s="13">
        <f t="shared" si="1832"/>
        <v>4.1750049434775409E-4</v>
      </c>
      <c r="AZ1522" s="13">
        <f t="shared" si="1833"/>
        <v>1.8724897171496716E-4</v>
      </c>
      <c r="BA1522" s="13">
        <f t="shared" si="1834"/>
        <v>5.598744254277502E-5</v>
      </c>
      <c r="BB1522" s="13">
        <f t="shared" si="1835"/>
        <v>1.2555183990217255E-5</v>
      </c>
      <c r="BC1522" s="13">
        <f t="shared" si="1836"/>
        <v>2.2524000078449695E-6</v>
      </c>
      <c r="BD1522" s="13">
        <f t="shared" si="1837"/>
        <v>9.0862896024365068E-5</v>
      </c>
      <c r="BE1522" s="13">
        <f t="shared" si="1838"/>
        <v>1.0701024223562806E-4</v>
      </c>
      <c r="BF1522" s="13">
        <f t="shared" si="1839"/>
        <v>6.3013575641795205E-5</v>
      </c>
      <c r="BG1522" s="13">
        <f t="shared" si="1840"/>
        <v>2.4737262728060814E-5</v>
      </c>
      <c r="BH1522" s="13">
        <f t="shared" si="1841"/>
        <v>7.2833372933279761E-6</v>
      </c>
      <c r="BI1522" s="13">
        <f t="shared" si="1842"/>
        <v>1.7155334512644522E-6</v>
      </c>
      <c r="BJ1522" s="14">
        <f t="shared" si="1843"/>
        <v>0.42305790175697722</v>
      </c>
      <c r="BK1522" s="14">
        <f t="shared" si="1844"/>
        <v>0.29812342881693638</v>
      </c>
      <c r="BL1522" s="14">
        <f t="shared" si="1845"/>
        <v>0.26386142284553471</v>
      </c>
      <c r="BM1522" s="14">
        <f t="shared" si="1846"/>
        <v>0.34326946819752868</v>
      </c>
      <c r="BN1522" s="14">
        <f t="shared" si="1847"/>
        <v>0.6564635480182438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1.56</v>
      </c>
      <c r="F1523" s="10">
        <f>VLOOKUP(B1523,home!$B$2:$E$405,3,FALSE)</f>
        <v>0.96</v>
      </c>
      <c r="G1523" s="10">
        <f>VLOOKUP(C1523,away!$B$2:$E$405,4,FALSE)</f>
        <v>0.32</v>
      </c>
      <c r="H1523" s="10">
        <f>VLOOKUP(A1523,away!$A$2:$E$405,3,FALSE)</f>
        <v>1.08</v>
      </c>
      <c r="I1523" s="10">
        <f>VLOOKUP(C1523,away!$B$2:$E$405,3,FALSE)</f>
        <v>0.96</v>
      </c>
      <c r="J1523" s="10">
        <f>VLOOKUP(B1523,home!$B$2:$E$405,4,FALSE)</f>
        <v>0</v>
      </c>
      <c r="K1523" s="12">
        <f t="shared" si="1792"/>
        <v>0.47923200000000005</v>
      </c>
      <c r="L1523" s="12">
        <f t="shared" si="1793"/>
        <v>0</v>
      </c>
      <c r="M1523" s="13">
        <f t="shared" si="1794"/>
        <v>0.61925879998442113</v>
      </c>
      <c r="N1523" s="13">
        <f t="shared" si="1795"/>
        <v>0.29676863323413416</v>
      </c>
      <c r="O1523" s="13">
        <f t="shared" si="1796"/>
        <v>0</v>
      </c>
      <c r="P1523" s="13">
        <f t="shared" si="1797"/>
        <v>0</v>
      </c>
      <c r="Q1523" s="13">
        <f t="shared" si="1798"/>
        <v>7.1110512821030272E-2</v>
      </c>
      <c r="R1523" s="13">
        <f t="shared" si="1799"/>
        <v>0</v>
      </c>
      <c r="S1523" s="13">
        <f t="shared" si="1800"/>
        <v>0</v>
      </c>
      <c r="T1523" s="13">
        <f t="shared" si="1801"/>
        <v>0</v>
      </c>
      <c r="U1523" s="13">
        <f t="shared" si="1802"/>
        <v>0</v>
      </c>
      <c r="V1523" s="13">
        <f t="shared" si="1803"/>
        <v>0</v>
      </c>
      <c r="W1523" s="13">
        <f t="shared" si="1804"/>
        <v>1.1359477760082663E-2</v>
      </c>
      <c r="X1523" s="13">
        <f t="shared" si="1805"/>
        <v>0</v>
      </c>
      <c r="Y1523" s="13">
        <f t="shared" si="1806"/>
        <v>0</v>
      </c>
      <c r="Z1523" s="13">
        <f t="shared" si="1807"/>
        <v>0</v>
      </c>
      <c r="AA1523" s="13">
        <f t="shared" si="1808"/>
        <v>0</v>
      </c>
      <c r="AB1523" s="13">
        <f t="shared" si="1809"/>
        <v>0</v>
      </c>
      <c r="AC1523" s="13">
        <f t="shared" si="1810"/>
        <v>0</v>
      </c>
      <c r="AD1523" s="13">
        <f t="shared" si="1811"/>
        <v>1.3609563114799835E-3</v>
      </c>
      <c r="AE1523" s="13">
        <f t="shared" si="1812"/>
        <v>0</v>
      </c>
      <c r="AF1523" s="13">
        <f t="shared" si="1813"/>
        <v>0</v>
      </c>
      <c r="AG1523" s="13">
        <f t="shared" si="1814"/>
        <v>0</v>
      </c>
      <c r="AH1523" s="13">
        <f t="shared" si="1815"/>
        <v>0</v>
      </c>
      <c r="AI1523" s="13">
        <f t="shared" si="1816"/>
        <v>0</v>
      </c>
      <c r="AJ1523" s="13">
        <f t="shared" si="1817"/>
        <v>0</v>
      </c>
      <c r="AK1523" s="13">
        <f t="shared" si="1818"/>
        <v>0</v>
      </c>
      <c r="AL1523" s="13">
        <f t="shared" si="1819"/>
        <v>0</v>
      </c>
      <c r="AM1523" s="13">
        <f t="shared" si="1820"/>
        <v>1.3044276301263513E-4</v>
      </c>
      <c r="AN1523" s="13">
        <f t="shared" si="1821"/>
        <v>0</v>
      </c>
      <c r="AO1523" s="13">
        <f t="shared" si="1822"/>
        <v>0</v>
      </c>
      <c r="AP1523" s="13">
        <f t="shared" si="1823"/>
        <v>0</v>
      </c>
      <c r="AQ1523" s="13">
        <f t="shared" si="1824"/>
        <v>0</v>
      </c>
      <c r="AR1523" s="13">
        <f t="shared" si="1825"/>
        <v>0</v>
      </c>
      <c r="AS1523" s="13">
        <f t="shared" si="1826"/>
        <v>0</v>
      </c>
      <c r="AT1523" s="13">
        <f t="shared" si="1827"/>
        <v>0</v>
      </c>
      <c r="AU1523" s="13">
        <f t="shared" si="1828"/>
        <v>0</v>
      </c>
      <c r="AV1523" s="13">
        <f t="shared" si="1829"/>
        <v>0</v>
      </c>
      <c r="AW1523" s="13">
        <f t="shared" si="1830"/>
        <v>0</v>
      </c>
      <c r="AX1523" s="13">
        <f t="shared" si="1831"/>
        <v>1.0418724367345192E-5</v>
      </c>
      <c r="AY1523" s="13">
        <f t="shared" si="1832"/>
        <v>0</v>
      </c>
      <c r="AZ1523" s="13">
        <f t="shared" si="1833"/>
        <v>0</v>
      </c>
      <c r="BA1523" s="13">
        <f t="shared" si="1834"/>
        <v>0</v>
      </c>
      <c r="BB1523" s="13">
        <f t="shared" si="1835"/>
        <v>0</v>
      </c>
      <c r="BC1523" s="13">
        <f t="shared" si="1836"/>
        <v>0</v>
      </c>
      <c r="BD1523" s="13">
        <f t="shared" si="1837"/>
        <v>0</v>
      </c>
      <c r="BE1523" s="13">
        <f t="shared" si="1838"/>
        <v>0</v>
      </c>
      <c r="BF1523" s="13">
        <f t="shared" si="1839"/>
        <v>0</v>
      </c>
      <c r="BG1523" s="13">
        <f t="shared" si="1840"/>
        <v>0</v>
      </c>
      <c r="BH1523" s="13">
        <f t="shared" si="1841"/>
        <v>0</v>
      </c>
      <c r="BI1523" s="13">
        <f t="shared" si="1842"/>
        <v>0</v>
      </c>
      <c r="BJ1523" s="14">
        <f t="shared" si="1843"/>
        <v>0.38074044161410708</v>
      </c>
      <c r="BK1523" s="14">
        <f t="shared" si="1844"/>
        <v>0.61925879998442113</v>
      </c>
      <c r="BL1523" s="14">
        <f t="shared" si="1845"/>
        <v>0</v>
      </c>
      <c r="BM1523" s="14">
        <f t="shared" si="1846"/>
        <v>1.2861295558942628E-2</v>
      </c>
      <c r="BN1523" s="14">
        <f t="shared" si="1847"/>
        <v>0.9871379460395856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1.1111111111111101</v>
      </c>
      <c r="F1524" s="10">
        <f>VLOOKUP(B1524,home!$B$2:$E$405,3,FALSE)</f>
        <v>1.8</v>
      </c>
      <c r="G1524" s="10">
        <f>VLOOKUP(C1524,away!$B$2:$E$405,4,FALSE)</f>
        <v>0.68</v>
      </c>
      <c r="H1524" s="10">
        <f>VLOOKUP(A1524,away!$A$2:$E$405,3,FALSE)</f>
        <v>1.05555555555556</v>
      </c>
      <c r="I1524" s="10">
        <f>VLOOKUP(C1524,away!$B$2:$E$405,3,FALSE)</f>
        <v>0.45</v>
      </c>
      <c r="J1524" s="10">
        <f>VLOOKUP(B1524,home!$B$2:$E$405,4,FALSE)</f>
        <v>0.71</v>
      </c>
      <c r="K1524" s="12">
        <f t="shared" si="1792"/>
        <v>1.359999999999999</v>
      </c>
      <c r="L1524" s="12">
        <f t="shared" si="1793"/>
        <v>0.33725000000000144</v>
      </c>
      <c r="M1524" s="13">
        <f t="shared" si="1794"/>
        <v>0.18318659514959823</v>
      </c>
      <c r="N1524" s="13">
        <f t="shared" si="1795"/>
        <v>0.24913376940345341</v>
      </c>
      <c r="O1524" s="13">
        <f t="shared" si="1796"/>
        <v>6.1779679214202278E-2</v>
      </c>
      <c r="P1524" s="13">
        <f t="shared" si="1797"/>
        <v>8.4020363731315037E-2</v>
      </c>
      <c r="Q1524" s="13">
        <f t="shared" si="1798"/>
        <v>0.16941096319434823</v>
      </c>
      <c r="R1524" s="13">
        <f t="shared" si="1799"/>
        <v>1.0417598407494904E-2</v>
      </c>
      <c r="S1524" s="13">
        <f t="shared" si="1800"/>
        <v>9.6341950072512741E-3</v>
      </c>
      <c r="T1524" s="13">
        <f t="shared" si="1801"/>
        <v>5.7133847337294187E-2</v>
      </c>
      <c r="U1524" s="13">
        <f t="shared" si="1802"/>
        <v>1.4167933834193059E-2</v>
      </c>
      <c r="V1524" s="13">
        <f t="shared" si="1803"/>
        <v>4.9097998689176514E-4</v>
      </c>
      <c r="W1524" s="13">
        <f t="shared" si="1804"/>
        <v>7.6799636648104477E-2</v>
      </c>
      <c r="X1524" s="13">
        <f t="shared" si="1805"/>
        <v>2.5900677459573349E-2</v>
      </c>
      <c r="Y1524" s="13">
        <f t="shared" si="1806"/>
        <v>4.3675017366205746E-3</v>
      </c>
      <c r="Z1524" s="13">
        <f t="shared" si="1807"/>
        <v>1.1711116876425573E-3</v>
      </c>
      <c r="AA1524" s="13">
        <f t="shared" si="1808"/>
        <v>1.5927118951938766E-3</v>
      </c>
      <c r="AB1524" s="13">
        <f t="shared" si="1809"/>
        <v>1.0830440887318355E-3</v>
      </c>
      <c r="AC1524" s="13">
        <f t="shared" si="1810"/>
        <v>1.4074555049236109E-5</v>
      </c>
      <c r="AD1524" s="13">
        <f t="shared" si="1811"/>
        <v>2.6111876460355503E-2</v>
      </c>
      <c r="AE1524" s="13">
        <f t="shared" si="1812"/>
        <v>8.8062303362549318E-3</v>
      </c>
      <c r="AF1524" s="13">
        <f t="shared" si="1813"/>
        <v>1.4849505904509944E-3</v>
      </c>
      <c r="AG1524" s="13">
        <f t="shared" si="1814"/>
        <v>1.6693319554320001E-4</v>
      </c>
      <c r="AH1524" s="13">
        <f t="shared" si="1815"/>
        <v>9.8739354164363517E-5</v>
      </c>
      <c r="AI1524" s="13">
        <f t="shared" si="1816"/>
        <v>1.3428552166353428E-4</v>
      </c>
      <c r="AJ1524" s="13">
        <f t="shared" si="1817"/>
        <v>9.1314154731203246E-5</v>
      </c>
      <c r="AK1524" s="13">
        <f t="shared" si="1818"/>
        <v>4.1395750144812111E-5</v>
      </c>
      <c r="AL1524" s="13">
        <f t="shared" si="1819"/>
        <v>2.5821741675530599E-7</v>
      </c>
      <c r="AM1524" s="13">
        <f t="shared" si="1820"/>
        <v>7.1024303972166821E-3</v>
      </c>
      <c r="AN1524" s="13">
        <f t="shared" si="1821"/>
        <v>2.3952946514613363E-3</v>
      </c>
      <c r="AO1524" s="13">
        <f t="shared" si="1822"/>
        <v>4.0390656060266958E-4</v>
      </c>
      <c r="AP1524" s="13">
        <f t="shared" si="1823"/>
        <v>4.5405829187750305E-5</v>
      </c>
      <c r="AQ1524" s="13">
        <f t="shared" si="1824"/>
        <v>3.8282789733922136E-6</v>
      </c>
      <c r="AR1524" s="13">
        <f t="shared" si="1825"/>
        <v>6.6599694383863496E-6</v>
      </c>
      <c r="AS1524" s="13">
        <f t="shared" si="1826"/>
        <v>9.0575584362054283E-6</v>
      </c>
      <c r="AT1524" s="13">
        <f t="shared" si="1827"/>
        <v>6.1591397366196878E-6</v>
      </c>
      <c r="AU1524" s="13">
        <f t="shared" si="1828"/>
        <v>2.7921433472675901E-6</v>
      </c>
      <c r="AV1524" s="13">
        <f t="shared" si="1829"/>
        <v>9.493287380709799E-7</v>
      </c>
      <c r="AW1524" s="13">
        <f t="shared" si="1830"/>
        <v>3.2898333435830288E-9</v>
      </c>
      <c r="AX1524" s="13">
        <f t="shared" si="1831"/>
        <v>1.6098842233691134E-3</v>
      </c>
      <c r="AY1524" s="13">
        <f t="shared" si="1832"/>
        <v>5.4293345433123583E-4</v>
      </c>
      <c r="AZ1524" s="13">
        <f t="shared" si="1833"/>
        <v>9.1552153736605051E-5</v>
      </c>
      <c r="BA1524" s="13">
        <f t="shared" si="1834"/>
        <v>1.0291987949223397E-5</v>
      </c>
      <c r="BB1524" s="13">
        <f t="shared" si="1835"/>
        <v>8.6774323396890107E-7</v>
      </c>
      <c r="BC1524" s="13">
        <f t="shared" si="1836"/>
        <v>5.8529281131202652E-8</v>
      </c>
      <c r="BD1524" s="13">
        <f t="shared" si="1837"/>
        <v>3.7434578218263424E-7</v>
      </c>
      <c r="BE1524" s="13">
        <f t="shared" si="1838"/>
        <v>5.0911026376838222E-7</v>
      </c>
      <c r="BF1524" s="13">
        <f t="shared" si="1839"/>
        <v>3.4619497936249968E-7</v>
      </c>
      <c r="BG1524" s="13">
        <f t="shared" si="1840"/>
        <v>1.5694172397766642E-7</v>
      </c>
      <c r="BH1524" s="13">
        <f t="shared" si="1841"/>
        <v>5.3360186152406541E-8</v>
      </c>
      <c r="BI1524" s="13">
        <f t="shared" si="1842"/>
        <v>1.451397063345455E-8</v>
      </c>
      <c r="BJ1524" s="14">
        <f t="shared" si="1843"/>
        <v>0.63152284017134197</v>
      </c>
      <c r="BK1524" s="14">
        <f t="shared" si="1844"/>
        <v>0.27788940010185359</v>
      </c>
      <c r="BL1524" s="14">
        <f t="shared" si="1845"/>
        <v>8.9433774827122475E-2</v>
      </c>
      <c r="BM1524" s="14">
        <f t="shared" si="1846"/>
        <v>0.24152522752305053</v>
      </c>
      <c r="BN1524" s="14">
        <f t="shared" si="1847"/>
        <v>0.7579489691004121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1.4833333333333301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0.76190476190476197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1.4833333333333301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0.76190476190476197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1.4833333333333301</v>
      </c>
      <c r="F1527" s="10">
        <f>VLOOKUP(B1527,home!$B$2:$E$405,3,FALSE)</f>
        <v>0</v>
      </c>
      <c r="G1527" s="10">
        <f>VLOOKUP(C1527,away!$B$2:$E$405,4,FALSE)</f>
        <v>0.78</v>
      </c>
      <c r="H1527" s="10">
        <f>VLOOKUP(A1527,away!$A$2:$E$405,3,FALSE)</f>
        <v>0.76190476190476197</v>
      </c>
      <c r="I1527" s="10">
        <f>VLOOKUP(C1527,away!$B$2:$E$405,3,FALSE)</f>
        <v>0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1.62</v>
      </c>
      <c r="F1528" s="10">
        <f>VLOOKUP(B1528,home!$B$2:$E$405,3,FALSE)</f>
        <v>0</v>
      </c>
      <c r="G1528" s="10">
        <f>VLOOKUP(C1528,away!$B$2:$E$405,4,FALSE)</f>
        <v>0.62</v>
      </c>
      <c r="H1528" s="10">
        <f>VLOOKUP(A1528,away!$A$2:$E$405,3,FALSE)</f>
        <v>1.56</v>
      </c>
      <c r="I1528" s="10">
        <f>VLOOKUP(C1528,away!$B$2:$E$405,3,FALSE)</f>
        <v>0.62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1.52</v>
      </c>
      <c r="F1529" s="10">
        <f>VLOOKUP(B1529,home!$B$2:$E$405,3,FALSE)</f>
        <v>0.7</v>
      </c>
      <c r="G1529" s="10">
        <f>VLOOKUP(C1529,away!$B$2:$E$405,4,FALSE)</f>
        <v>0.94</v>
      </c>
      <c r="H1529" s="10">
        <f>VLOOKUP(A1529,away!$A$2:$E$405,3,FALSE)</f>
        <v>1.0925925925925899</v>
      </c>
      <c r="I1529" s="10">
        <f>VLOOKUP(C1529,away!$B$2:$E$405,3,FALSE)</f>
        <v>0</v>
      </c>
      <c r="J1529" s="10">
        <f>VLOOKUP(B1529,home!$B$2:$E$405,4,FALSE)</f>
        <v>0.92</v>
      </c>
      <c r="K1529" s="12">
        <f t="shared" si="1848"/>
        <v>1.0001599999999997</v>
      </c>
      <c r="L1529" s="12">
        <f t="shared" si="1849"/>
        <v>0</v>
      </c>
      <c r="M1529" s="13">
        <f t="shared" si="1850"/>
        <v>0.3678205851694607</v>
      </c>
      <c r="N1529" s="13">
        <f t="shared" si="1851"/>
        <v>0.36787943646308774</v>
      </c>
      <c r="O1529" s="13">
        <f t="shared" si="1852"/>
        <v>0</v>
      </c>
      <c r="P1529" s="13">
        <f t="shared" si="1853"/>
        <v>0</v>
      </c>
      <c r="Q1529" s="13">
        <f t="shared" si="1854"/>
        <v>0.18396914858646085</v>
      </c>
      <c r="R1529" s="13">
        <f t="shared" si="1855"/>
        <v>0</v>
      </c>
      <c r="S1529" s="13">
        <f t="shared" si="1856"/>
        <v>0</v>
      </c>
      <c r="T1529" s="13">
        <f t="shared" si="1857"/>
        <v>0</v>
      </c>
      <c r="U1529" s="13">
        <f t="shared" si="1858"/>
        <v>0</v>
      </c>
      <c r="V1529" s="13">
        <f t="shared" si="1859"/>
        <v>0</v>
      </c>
      <c r="W1529" s="13">
        <f t="shared" si="1860"/>
        <v>6.1332861216744881E-2</v>
      </c>
      <c r="X1529" s="13">
        <f t="shared" si="1861"/>
        <v>0</v>
      </c>
      <c r="Y1529" s="13">
        <f t="shared" si="1862"/>
        <v>0</v>
      </c>
      <c r="Z1529" s="13">
        <f t="shared" si="1863"/>
        <v>0</v>
      </c>
      <c r="AA1529" s="13">
        <f t="shared" si="1864"/>
        <v>0</v>
      </c>
      <c r="AB1529" s="13">
        <f t="shared" si="1865"/>
        <v>0</v>
      </c>
      <c r="AC1529" s="13">
        <f t="shared" si="1866"/>
        <v>0</v>
      </c>
      <c r="AD1529" s="13">
        <f t="shared" si="1867"/>
        <v>1.5335668618634883E-2</v>
      </c>
      <c r="AE1529" s="13">
        <f t="shared" si="1868"/>
        <v>0</v>
      </c>
      <c r="AF1529" s="13">
        <f t="shared" si="1869"/>
        <v>0</v>
      </c>
      <c r="AG1529" s="13">
        <f t="shared" si="1870"/>
        <v>0</v>
      </c>
      <c r="AH1529" s="13">
        <f t="shared" si="1871"/>
        <v>0</v>
      </c>
      <c r="AI1529" s="13">
        <f t="shared" si="1872"/>
        <v>0</v>
      </c>
      <c r="AJ1529" s="13">
        <f t="shared" si="1873"/>
        <v>0</v>
      </c>
      <c r="AK1529" s="13">
        <f t="shared" si="1874"/>
        <v>0</v>
      </c>
      <c r="AL1529" s="13">
        <f t="shared" si="1875"/>
        <v>0</v>
      </c>
      <c r="AM1529" s="13">
        <f t="shared" si="1876"/>
        <v>3.0676244651227725E-3</v>
      </c>
      <c r="AN1529" s="13">
        <f t="shared" si="1877"/>
        <v>0</v>
      </c>
      <c r="AO1529" s="13">
        <f t="shared" si="1878"/>
        <v>0</v>
      </c>
      <c r="AP1529" s="13">
        <f t="shared" si="1879"/>
        <v>0</v>
      </c>
      <c r="AQ1529" s="13">
        <f t="shared" si="1880"/>
        <v>0</v>
      </c>
      <c r="AR1529" s="13">
        <f t="shared" si="1881"/>
        <v>0</v>
      </c>
      <c r="AS1529" s="13">
        <f t="shared" si="1882"/>
        <v>0</v>
      </c>
      <c r="AT1529" s="13">
        <f t="shared" si="1883"/>
        <v>0</v>
      </c>
      <c r="AU1529" s="13">
        <f t="shared" si="1884"/>
        <v>0</v>
      </c>
      <c r="AV1529" s="13">
        <f t="shared" si="1885"/>
        <v>0</v>
      </c>
      <c r="AW1529" s="13">
        <f t="shared" si="1886"/>
        <v>0</v>
      </c>
      <c r="AX1529" s="13">
        <f t="shared" si="1887"/>
        <v>5.1135254750619833E-4</v>
      </c>
      <c r="AY1529" s="13">
        <f t="shared" si="1888"/>
        <v>0</v>
      </c>
      <c r="AZ1529" s="13">
        <f t="shared" si="1889"/>
        <v>0</v>
      </c>
      <c r="BA1529" s="13">
        <f t="shared" si="1890"/>
        <v>0</v>
      </c>
      <c r="BB1529" s="13">
        <f t="shared" si="1891"/>
        <v>0</v>
      </c>
      <c r="BC1529" s="13">
        <f t="shared" si="1892"/>
        <v>0</v>
      </c>
      <c r="BD1529" s="13">
        <f t="shared" si="1893"/>
        <v>0</v>
      </c>
      <c r="BE1529" s="13">
        <f t="shared" si="1894"/>
        <v>0</v>
      </c>
      <c r="BF1529" s="13">
        <f t="shared" si="1895"/>
        <v>0</v>
      </c>
      <c r="BG1529" s="13">
        <f t="shared" si="1896"/>
        <v>0</v>
      </c>
      <c r="BH1529" s="13">
        <f t="shared" si="1897"/>
        <v>0</v>
      </c>
      <c r="BI1529" s="13">
        <f t="shared" si="1898"/>
        <v>0</v>
      </c>
      <c r="BJ1529" s="14">
        <f t="shared" si="1899"/>
        <v>0.63209609189755733</v>
      </c>
      <c r="BK1529" s="14">
        <f t="shared" si="1900"/>
        <v>0.3678205851694607</v>
      </c>
      <c r="BL1529" s="14">
        <f t="shared" si="1901"/>
        <v>0</v>
      </c>
      <c r="BM1529" s="14">
        <f t="shared" si="1902"/>
        <v>8.0247506848008743E-2</v>
      </c>
      <c r="BN1529" s="14">
        <f t="shared" si="1903"/>
        <v>0.91966917021900929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1.52</v>
      </c>
      <c r="F1530" s="10">
        <f>VLOOKUP(B1530,home!$B$2:$E$405,3,FALSE)</f>
        <v>1.4</v>
      </c>
      <c r="G1530" s="10">
        <f>VLOOKUP(C1530,away!$B$2:$E$405,4,FALSE)</f>
        <v>0.47</v>
      </c>
      <c r="H1530" s="10">
        <f>VLOOKUP(A1530,away!$A$2:$E$405,3,FALSE)</f>
        <v>1.0925925925925899</v>
      </c>
      <c r="I1530" s="10">
        <f>VLOOKUP(C1530,away!$B$2:$E$405,3,FALSE)</f>
        <v>1.64</v>
      </c>
      <c r="J1530" s="10">
        <f>VLOOKUP(B1530,home!$B$2:$E$405,4,FALSE)</f>
        <v>0.31</v>
      </c>
      <c r="K1530" s="12">
        <f t="shared" si="1848"/>
        <v>1.0001599999999997</v>
      </c>
      <c r="L1530" s="12">
        <f t="shared" si="1849"/>
        <v>0.55547407407407268</v>
      </c>
      <c r="M1530" s="13">
        <f t="shared" si="1850"/>
        <v>0.2110555153740859</v>
      </c>
      <c r="N1530" s="13">
        <f t="shared" si="1851"/>
        <v>0.21108928425654572</v>
      </c>
      <c r="O1530" s="13">
        <f t="shared" si="1852"/>
        <v>0.11723586698064657</v>
      </c>
      <c r="P1530" s="13">
        <f t="shared" si="1853"/>
        <v>0.11725462471936345</v>
      </c>
      <c r="Q1530" s="13">
        <f t="shared" si="1854"/>
        <v>0.10556152927101335</v>
      </c>
      <c r="R1530" s="13">
        <f t="shared" si="1855"/>
        <v>3.2560742329672904E-2</v>
      </c>
      <c r="S1530" s="13">
        <f t="shared" si="1856"/>
        <v>1.6285581300386692E-2</v>
      </c>
      <c r="T1530" s="13">
        <f t="shared" si="1857"/>
        <v>5.8636692729659254E-2</v>
      </c>
      <c r="U1530" s="13">
        <f t="shared" si="1858"/>
        <v>3.2565952048445646E-2</v>
      </c>
      <c r="V1530" s="13">
        <f t="shared" si="1859"/>
        <v>1.0052961765001452E-3</v>
      </c>
      <c r="W1530" s="13">
        <f t="shared" si="1860"/>
        <v>3.5192806371898894E-2</v>
      </c>
      <c r="X1530" s="13">
        <f t="shared" si="1861"/>
        <v>1.9548691533498662E-2</v>
      </c>
      <c r="Y1530" s="13">
        <f t="shared" si="1862"/>
        <v>5.4293956644649163E-3</v>
      </c>
      <c r="Z1530" s="13">
        <f t="shared" si="1863"/>
        <v>6.0288827322465084E-3</v>
      </c>
      <c r="AA1530" s="13">
        <f t="shared" si="1864"/>
        <v>6.0298473534836673E-3</v>
      </c>
      <c r="AB1530" s="13">
        <f t="shared" si="1865"/>
        <v>3.0154060645301113E-3</v>
      </c>
      <c r="AC1530" s="13">
        <f t="shared" si="1866"/>
        <v>3.4906581835354555E-5</v>
      </c>
      <c r="AD1530" s="13">
        <f t="shared" si="1867"/>
        <v>8.799609305229595E-3</v>
      </c>
      <c r="AE1530" s="13">
        <f t="shared" si="1868"/>
        <v>4.8879548310360029E-3</v>
      </c>
      <c r="AF1530" s="13">
        <f t="shared" si="1869"/>
        <v>1.357566091942807E-3</v>
      </c>
      <c r="AG1530" s="13">
        <f t="shared" si="1870"/>
        <v>2.5136425597209618E-4</v>
      </c>
      <c r="AH1530" s="13">
        <f t="shared" si="1871"/>
        <v>8.3722201334894824E-4</v>
      </c>
      <c r="AI1530" s="13">
        <f t="shared" si="1872"/>
        <v>8.3735596887108397E-4</v>
      </c>
      <c r="AJ1530" s="13">
        <f t="shared" si="1873"/>
        <v>4.1874497291305147E-4</v>
      </c>
      <c r="AK1530" s="13">
        <f t="shared" si="1874"/>
        <v>1.3960399070290583E-4</v>
      </c>
      <c r="AL1530" s="13">
        <f t="shared" si="1875"/>
        <v>7.7571214305121102E-7</v>
      </c>
      <c r="AM1530" s="13">
        <f t="shared" si="1876"/>
        <v>1.7602034485436862E-3</v>
      </c>
      <c r="AN1530" s="13">
        <f t="shared" si="1877"/>
        <v>9.7774738076179357E-4</v>
      </c>
      <c r="AO1530" s="13">
        <f t="shared" si="1878"/>
        <v>2.7155666050350356E-4</v>
      </c>
      <c r="AP1530" s="13">
        <f t="shared" si="1879"/>
        <v>5.0280894850610332E-5</v>
      </c>
      <c r="AQ1530" s="13">
        <f t="shared" si="1880"/>
        <v>6.9824333776896421E-6</v>
      </c>
      <c r="AR1530" s="13">
        <f t="shared" si="1881"/>
        <v>9.3011024531887624E-5</v>
      </c>
      <c r="AS1530" s="13">
        <f t="shared" si="1882"/>
        <v>9.3025906295812701E-5</v>
      </c>
      <c r="AT1530" s="13">
        <f t="shared" si="1883"/>
        <v>4.6520395220410003E-5</v>
      </c>
      <c r="AU1530" s="13">
        <f t="shared" si="1884"/>
        <v>1.5509279494548419E-5</v>
      </c>
      <c r="AV1530" s="13">
        <f t="shared" si="1885"/>
        <v>3.877940244816885E-6</v>
      </c>
      <c r="AW1530" s="13">
        <f t="shared" si="1886"/>
        <v>1.1971025735746977E-8</v>
      </c>
      <c r="AX1530" s="13">
        <f t="shared" si="1887"/>
        <v>2.9341418018257533E-4</v>
      </c>
      <c r="AY1530" s="13">
        <f t="shared" si="1888"/>
        <v>1.6298397005711914E-4</v>
      </c>
      <c r="AZ1530" s="13">
        <f t="shared" si="1889"/>
        <v>4.5266684928197319E-5</v>
      </c>
      <c r="BA1530" s="13">
        <f t="shared" si="1890"/>
        <v>8.3814899656310659E-6</v>
      </c>
      <c r="BB1530" s="13">
        <f t="shared" si="1891"/>
        <v>1.1639250945050112E-6</v>
      </c>
      <c r="BC1530" s="13">
        <f t="shared" si="1892"/>
        <v>1.2930604283234976E-7</v>
      </c>
      <c r="BD1530" s="13">
        <f t="shared" si="1893"/>
        <v>8.6108687884218553E-6</v>
      </c>
      <c r="BE1530" s="13">
        <f t="shared" si="1894"/>
        <v>8.6122465274280017E-6</v>
      </c>
      <c r="BF1530" s="13">
        <f t="shared" si="1895"/>
        <v>4.3068122434361936E-6</v>
      </c>
      <c r="BG1530" s="13">
        <f t="shared" si="1896"/>
        <v>1.4358337777983808E-6</v>
      </c>
      <c r="BH1530" s="13">
        <f t="shared" si="1897"/>
        <v>3.5901587780070694E-7</v>
      </c>
      <c r="BI1530" s="13">
        <f t="shared" si="1898"/>
        <v>7.1814664068231002E-8</v>
      </c>
      <c r="BJ1530" s="14">
        <f t="shared" si="1899"/>
        <v>0.45433300468556942</v>
      </c>
      <c r="BK1530" s="14">
        <f t="shared" si="1900"/>
        <v>0.34579968383437171</v>
      </c>
      <c r="BL1530" s="14">
        <f t="shared" si="1901"/>
        <v>0.19391608286028128</v>
      </c>
      <c r="BM1530" s="14">
        <f t="shared" si="1902"/>
        <v>0.20515711918210966</v>
      </c>
      <c r="BN1530" s="14">
        <f t="shared" si="1903"/>
        <v>0.79475756293132782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1.2931034482758601</v>
      </c>
      <c r="F1531" s="10">
        <f>VLOOKUP(B1531,home!$B$2:$E$405,3,FALSE)</f>
        <v>0.52</v>
      </c>
      <c r="G1531" s="10">
        <f>VLOOKUP(C1531,away!$B$2:$E$405,4,FALSE)</f>
        <v>1.29</v>
      </c>
      <c r="H1531" s="10">
        <f>VLOOKUP(A1531,away!$A$2:$E$405,3,FALSE)</f>
        <v>1.13793103448276</v>
      </c>
      <c r="I1531" s="10">
        <f>VLOOKUP(C1531,away!$B$2:$E$405,3,FALSE)</f>
        <v>0.26</v>
      </c>
      <c r="J1531" s="10">
        <f>VLOOKUP(B1531,home!$B$2:$E$405,4,FALSE)</f>
        <v>1.46</v>
      </c>
      <c r="K1531" s="12">
        <f t="shared" si="1848"/>
        <v>0.86741379310344702</v>
      </c>
      <c r="L1531" s="12">
        <f t="shared" si="1849"/>
        <v>0.43195862068965568</v>
      </c>
      <c r="M1531" s="13">
        <f t="shared" si="1850"/>
        <v>0.27270288390978309</v>
      </c>
      <c r="N1531" s="13">
        <f t="shared" si="1851"/>
        <v>0.2365462429224339</v>
      </c>
      <c r="O1531" s="13">
        <f t="shared" si="1852"/>
        <v>0.11779636159176118</v>
      </c>
      <c r="P1531" s="13">
        <f t="shared" si="1853"/>
        <v>0.10217818882209477</v>
      </c>
      <c r="Q1531" s="13">
        <f t="shared" si="1854"/>
        <v>0.10259173690885889</v>
      </c>
      <c r="R1531" s="13">
        <f t="shared" si="1855"/>
        <v>2.5441576937718549E-2</v>
      </c>
      <c r="S1531" s="13">
        <f t="shared" si="1856"/>
        <v>9.5712063265322792E-3</v>
      </c>
      <c r="T1531" s="13">
        <f t="shared" si="1857"/>
        <v>4.4315385169306727E-2</v>
      </c>
      <c r="U1531" s="13">
        <f t="shared" si="1858"/>
        <v>2.2068374754079627E-2</v>
      </c>
      <c r="V1531" s="13">
        <f t="shared" si="1859"/>
        <v>3.9846725542724934E-4</v>
      </c>
      <c r="W1531" s="13">
        <f t="shared" si="1860"/>
        <v>2.9663162551061401E-2</v>
      </c>
      <c r="X1531" s="13">
        <f t="shared" si="1861"/>
        <v>1.281325878084953E-2</v>
      </c>
      <c r="Y1531" s="13">
        <f t="shared" si="1862"/>
        <v>2.767398794757691E-3</v>
      </c>
      <c r="Z1531" s="13">
        <f t="shared" si="1863"/>
        <v>3.6632361607288871E-3</v>
      </c>
      <c r="AA1531" s="13">
        <f t="shared" si="1864"/>
        <v>3.1775415732115523E-3</v>
      </c>
      <c r="AB1531" s="13">
        <f t="shared" si="1865"/>
        <v>1.3781216943816634E-3</v>
      </c>
      <c r="AC1531" s="13">
        <f t="shared" si="1866"/>
        <v>9.331277937167133E-6</v>
      </c>
      <c r="AD1531" s="13">
        <f t="shared" si="1867"/>
        <v>6.432559085965071E-3</v>
      </c>
      <c r="AE1531" s="13">
        <f t="shared" si="1868"/>
        <v>2.7785993502781846E-3</v>
      </c>
      <c r="AF1531" s="13">
        <f t="shared" si="1869"/>
        <v>6.0011997139766899E-4</v>
      </c>
      <c r="AG1531" s="13">
        <f t="shared" si="1870"/>
        <v>8.6408998364417589E-5</v>
      </c>
      <c r="AH1531" s="13">
        <f t="shared" si="1871"/>
        <v>3.9559160981222989E-4</v>
      </c>
      <c r="AI1531" s="13">
        <f t="shared" si="1872"/>
        <v>3.431416187871251E-4</v>
      </c>
      <c r="AJ1531" s="13">
        <f t="shared" si="1873"/>
        <v>1.4882288656189861E-4</v>
      </c>
      <c r="AK1531" s="13">
        <f t="shared" si="1874"/>
        <v>4.3030341511086832E-5</v>
      </c>
      <c r="AL1531" s="13">
        <f t="shared" si="1875"/>
        <v>1.398522913062756E-7</v>
      </c>
      <c r="AM1531" s="13">
        <f t="shared" si="1876"/>
        <v>1.1159380952238014E-3</v>
      </c>
      <c r="AN1531" s="13">
        <f t="shared" si="1877"/>
        <v>4.8203908038791483E-4</v>
      </c>
      <c r="AO1531" s="13">
        <f t="shared" si="1878"/>
        <v>1.0411046814143687E-4</v>
      </c>
      <c r="AP1531" s="13">
        <f t="shared" si="1879"/>
        <v>1.4990471405909808E-5</v>
      </c>
      <c r="AQ1531" s="13">
        <f t="shared" si="1880"/>
        <v>1.6188158379961309E-6</v>
      </c>
      <c r="AR1531" s="13">
        <f t="shared" si="1881"/>
        <v>3.4175841226178266E-5</v>
      </c>
      <c r="AS1531" s="13">
        <f t="shared" si="1882"/>
        <v>2.9644596070500449E-5</v>
      </c>
      <c r="AT1531" s="13">
        <f t="shared" si="1883"/>
        <v>1.2857065761266167E-5</v>
      </c>
      <c r="AU1531" s="13">
        <f t="shared" si="1884"/>
        <v>3.7174653933867812E-6</v>
      </c>
      <c r="AV1531" s="13">
        <f t="shared" si="1885"/>
        <v>8.0614518940210625E-7</v>
      </c>
      <c r="AW1531" s="13">
        <f t="shared" si="1886"/>
        <v>1.4555782411550494E-9</v>
      </c>
      <c r="AX1531" s="13">
        <f t="shared" si="1887"/>
        <v>1.6133001600778546E-4</v>
      </c>
      <c r="AY1531" s="13">
        <f t="shared" si="1888"/>
        <v>6.9687891190563076E-5</v>
      </c>
      <c r="AZ1531" s="13">
        <f t="shared" si="1889"/>
        <v>1.5051142678723215E-5</v>
      </c>
      <c r="BA1531" s="13">
        <f t="shared" si="1890"/>
        <v>2.1671569437681636E-6</v>
      </c>
      <c r="BB1531" s="13">
        <f t="shared" si="1891"/>
        <v>2.3403053106202638E-7</v>
      </c>
      <c r="BC1531" s="13">
        <f t="shared" si="1892"/>
        <v>2.0218301079364111E-8</v>
      </c>
      <c r="BD1531" s="13">
        <f t="shared" si="1893"/>
        <v>2.4604248728281054E-6</v>
      </c>
      <c r="BE1531" s="13">
        <f t="shared" si="1894"/>
        <v>2.1342064715858932E-6</v>
      </c>
      <c r="BF1531" s="13">
        <f t="shared" si="1895"/>
        <v>9.2562006539212175E-7</v>
      </c>
      <c r="BG1531" s="13">
        <f t="shared" si="1896"/>
        <v>2.6763187063148035E-7</v>
      </c>
      <c r="BH1531" s="13">
        <f t="shared" si="1897"/>
        <v>5.8036894014955827E-8</v>
      </c>
      <c r="BI1531" s="13">
        <f t="shared" si="1898"/>
        <v>1.006840047549112E-8</v>
      </c>
      <c r="BJ1531" s="14">
        <f t="shared" si="1899"/>
        <v>0.44056205991992359</v>
      </c>
      <c r="BK1531" s="14">
        <f t="shared" si="1900"/>
        <v>0.38492990533525645</v>
      </c>
      <c r="BL1531" s="14">
        <f t="shared" si="1901"/>
        <v>0.1708796201100406</v>
      </c>
      <c r="BM1531" s="14">
        <f t="shared" si="1902"/>
        <v>0.14270814399768669</v>
      </c>
      <c r="BN1531" s="14">
        <f t="shared" si="1903"/>
        <v>0.85725699109265041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1.22727272727273</v>
      </c>
      <c r="F1532" s="10">
        <f>VLOOKUP(B1532,home!$B$2:$E$405,3,FALSE)</f>
        <v>0.81</v>
      </c>
      <c r="G1532" s="10">
        <f>VLOOKUP(C1532,away!$B$2:$E$405,4,FALSE)</f>
        <v>1.0900000000000001</v>
      </c>
      <c r="H1532" s="10">
        <f>VLOOKUP(A1532,away!$A$2:$E$405,3,FALSE)</f>
        <v>0.92424242424242398</v>
      </c>
      <c r="I1532" s="10">
        <f>VLOOKUP(C1532,away!$B$2:$E$405,3,FALSE)</f>
        <v>0.27</v>
      </c>
      <c r="J1532" s="10">
        <f>VLOOKUP(B1532,home!$B$2:$E$405,4,FALSE)</f>
        <v>1.44</v>
      </c>
      <c r="K1532" s="12">
        <f t="shared" si="1848"/>
        <v>1.0835590909090935</v>
      </c>
      <c r="L1532" s="12">
        <f t="shared" si="1849"/>
        <v>0.35934545454545447</v>
      </c>
      <c r="M1532" s="13">
        <f t="shared" si="1850"/>
        <v>0.23624058967749154</v>
      </c>
      <c r="N1532" s="13">
        <f t="shared" si="1851"/>
        <v>0.25598063858677095</v>
      </c>
      <c r="O1532" s="13">
        <f t="shared" si="1852"/>
        <v>8.4891982079744396E-2</v>
      </c>
      <c r="P1532" s="13">
        <f t="shared" si="1853"/>
        <v>9.1985478927798903E-2</v>
      </c>
      <c r="Q1532" s="13">
        <f t="shared" si="1854"/>
        <v>0.13868507401870536</v>
      </c>
      <c r="R1532" s="13">
        <f t="shared" si="1855"/>
        <v>1.5252773943855161E-2</v>
      </c>
      <c r="S1532" s="13">
        <f t="shared" si="1856"/>
        <v>8.9541432582856337E-3</v>
      </c>
      <c r="T1532" s="13">
        <f t="shared" si="1857"/>
        <v>4.9835850961921675E-2</v>
      </c>
      <c r="U1532" s="13">
        <f t="shared" si="1858"/>
        <v>1.6527281868445608E-2</v>
      </c>
      <c r="V1532" s="13">
        <f t="shared" si="1859"/>
        <v>3.8738810818334229E-4</v>
      </c>
      <c r="W1532" s="13">
        <f t="shared" si="1860"/>
        <v>5.0091157575456249E-2</v>
      </c>
      <c r="X1532" s="13">
        <f t="shared" si="1861"/>
        <v>1.8000029787660313E-2</v>
      </c>
      <c r="Y1532" s="13">
        <f t="shared" si="1862"/>
        <v>3.2341144429392571E-3</v>
      </c>
      <c r="Z1532" s="13">
        <f t="shared" si="1863"/>
        <v>1.8270049953112326E-3</v>
      </c>
      <c r="AA1532" s="13">
        <f t="shared" si="1864"/>
        <v>1.9796678718058121E-3</v>
      </c>
      <c r="AB1532" s="13">
        <f t="shared" si="1865"/>
        <v>1.0725435597379227E-3</v>
      </c>
      <c r="AC1532" s="13">
        <f t="shared" si="1866"/>
        <v>9.4273809781230993E-6</v>
      </c>
      <c r="AD1532" s="13">
        <f t="shared" si="1867"/>
        <v>1.3569182291261379E-2</v>
      </c>
      <c r="AE1532" s="13">
        <f t="shared" si="1868"/>
        <v>4.8760239782634513E-3</v>
      </c>
      <c r="AF1532" s="13">
        <f t="shared" si="1869"/>
        <v>8.7608852642180753E-4</v>
      </c>
      <c r="AG1532" s="13">
        <f t="shared" si="1870"/>
        <v>1.0493947658303395E-4</v>
      </c>
      <c r="AH1532" s="13">
        <f t="shared" si="1871"/>
        <v>1.6413148512423265E-4</v>
      </c>
      <c r="AI1532" s="13">
        <f t="shared" si="1872"/>
        <v>1.7784616281077292E-4</v>
      </c>
      <c r="AJ1532" s="13">
        <f t="shared" si="1873"/>
        <v>9.6353413248455885E-5</v>
      </c>
      <c r="AK1532" s="13">
        <f t="shared" si="1874"/>
        <v>3.480153895516169E-5</v>
      </c>
      <c r="AL1532" s="13">
        <f t="shared" si="1875"/>
        <v>1.4683034028848737E-7</v>
      </c>
      <c r="AM1532" s="13">
        <f t="shared" si="1876"/>
        <v>2.9406021655797908E-3</v>
      </c>
      <c r="AN1532" s="13">
        <f t="shared" si="1877"/>
        <v>1.0566920218276178E-3</v>
      </c>
      <c r="AO1532" s="13">
        <f t="shared" si="1878"/>
        <v>1.8985873744910026E-4</v>
      </c>
      <c r="AP1532" s="13">
        <f t="shared" si="1879"/>
        <v>2.2741624769357683E-5</v>
      </c>
      <c r="AQ1532" s="13">
        <f t="shared" si="1880"/>
        <v>2.04302487246175E-6</v>
      </c>
      <c r="AR1532" s="13">
        <f t="shared" si="1881"/>
        <v>1.1795980625437577E-5</v>
      </c>
      <c r="AS1532" s="13">
        <f t="shared" si="1882"/>
        <v>1.2781642042880423E-5</v>
      </c>
      <c r="AT1532" s="13">
        <f t="shared" si="1883"/>
        <v>6.9248322161544795E-6</v>
      </c>
      <c r="AU1532" s="13">
        <f t="shared" si="1884"/>
        <v>2.5011549669447841E-6</v>
      </c>
      <c r="AV1532" s="13">
        <f t="shared" si="1885"/>
        <v>6.7753730055136336E-7</v>
      </c>
      <c r="AW1532" s="13">
        <f t="shared" si="1886"/>
        <v>1.5881007849533723E-9</v>
      </c>
      <c r="AX1532" s="13">
        <f t="shared" si="1887"/>
        <v>5.3105270154349144E-4</v>
      </c>
      <c r="AY1532" s="13">
        <f t="shared" si="1888"/>
        <v>1.9083137442373751E-4</v>
      </c>
      <c r="AZ1532" s="13">
        <f t="shared" si="1889"/>
        <v>3.4287193491915882E-5</v>
      </c>
      <c r="BA1532" s="13">
        <f t="shared" si="1890"/>
        <v>4.1069823768134873E-6</v>
      </c>
      <c r="BB1532" s="13">
        <f t="shared" si="1891"/>
        <v>3.6895636225155325E-7</v>
      </c>
      <c r="BC1532" s="13">
        <f t="shared" si="1892"/>
        <v>2.6516558340144357E-8</v>
      </c>
      <c r="BD1532" s="13">
        <f t="shared" si="1893"/>
        <v>7.0647200327620655E-7</v>
      </c>
      <c r="BE1532" s="13">
        <f t="shared" si="1894"/>
        <v>7.6550416162269254E-7</v>
      </c>
      <c r="BF1532" s="13">
        <f t="shared" si="1895"/>
        <v>4.1473449672750629E-7</v>
      </c>
      <c r="BG1532" s="13">
        <f t="shared" si="1896"/>
        <v>1.4979644474756573E-7</v>
      </c>
      <c r="BH1532" s="13">
        <f t="shared" si="1897"/>
        <v>4.0578324873021637E-8</v>
      </c>
      <c r="BI1532" s="13">
        <f t="shared" si="1898"/>
        <v>8.7938025620050393E-9</v>
      </c>
      <c r="BJ1532" s="14">
        <f t="shared" si="1899"/>
        <v>0.54022571094523875</v>
      </c>
      <c r="BK1532" s="14">
        <f t="shared" si="1900"/>
        <v>0.33776800555750158</v>
      </c>
      <c r="BL1532" s="14">
        <f t="shared" si="1901"/>
        <v>0.12023414895011329</v>
      </c>
      <c r="BM1532" s="14">
        <f t="shared" si="1902"/>
        <v>0.17682750342747522</v>
      </c>
      <c r="BN1532" s="14">
        <f t="shared" si="1903"/>
        <v>0.82303653723436632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1.56944444444444</v>
      </c>
      <c r="F1533" s="10">
        <f>VLOOKUP(B1533,home!$B$2:$E$405,3,FALSE)</f>
        <v>0.9</v>
      </c>
      <c r="G1533" s="10">
        <f>VLOOKUP(C1533,away!$B$2:$E$405,4,FALSE)</f>
        <v>0.22</v>
      </c>
      <c r="H1533" s="10">
        <f>VLOOKUP(A1533,away!$A$2:$E$405,3,FALSE)</f>
        <v>1.0833333333333299</v>
      </c>
      <c r="I1533" s="10">
        <f>VLOOKUP(C1533,away!$B$2:$E$405,3,FALSE)</f>
        <v>0.45</v>
      </c>
      <c r="J1533" s="10">
        <f>VLOOKUP(B1533,home!$B$2:$E$405,4,FALSE)</f>
        <v>0.92</v>
      </c>
      <c r="K1533" s="12">
        <f t="shared" si="1848"/>
        <v>0.31074999999999914</v>
      </c>
      <c r="L1533" s="12">
        <f t="shared" si="1849"/>
        <v>0.44849999999999862</v>
      </c>
      <c r="M1533" s="13">
        <f t="shared" si="1850"/>
        <v>0.46801730839423927</v>
      </c>
      <c r="N1533" s="13">
        <f t="shared" si="1851"/>
        <v>0.14543637858350947</v>
      </c>
      <c r="O1533" s="13">
        <f t="shared" si="1852"/>
        <v>0.20990576281481568</v>
      </c>
      <c r="P1533" s="13">
        <f t="shared" si="1853"/>
        <v>6.5228215794703795E-2</v>
      </c>
      <c r="Q1533" s="13">
        <f t="shared" si="1854"/>
        <v>2.2597177322412721E-2</v>
      </c>
      <c r="R1533" s="13">
        <f t="shared" si="1855"/>
        <v>4.7071367311222266E-2</v>
      </c>
      <c r="S1533" s="13">
        <f t="shared" si="1856"/>
        <v>2.2727365310261328E-3</v>
      </c>
      <c r="T1533" s="13">
        <f t="shared" si="1857"/>
        <v>1.0134834029102074E-2</v>
      </c>
      <c r="U1533" s="13">
        <f t="shared" si="1858"/>
        <v>1.462742739196228E-2</v>
      </c>
      <c r="V1533" s="13">
        <f t="shared" si="1859"/>
        <v>3.5194935037982279E-5</v>
      </c>
      <c r="W1533" s="13">
        <f t="shared" si="1860"/>
        <v>2.3406909509799114E-3</v>
      </c>
      <c r="X1533" s="13">
        <f t="shared" si="1861"/>
        <v>1.0497998915144871E-3</v>
      </c>
      <c r="Y1533" s="13">
        <f t="shared" si="1862"/>
        <v>2.35417625672123E-4</v>
      </c>
      <c r="Z1533" s="13">
        <f t="shared" si="1863"/>
        <v>7.0371694130277069E-3</v>
      </c>
      <c r="AA1533" s="13">
        <f t="shared" si="1864"/>
        <v>2.1868003950983538E-3</v>
      </c>
      <c r="AB1533" s="13">
        <f t="shared" si="1865"/>
        <v>3.3977411138840581E-4</v>
      </c>
      <c r="AC1533" s="13">
        <f t="shared" si="1866"/>
        <v>3.0657290557995242E-7</v>
      </c>
      <c r="AD1533" s="13">
        <f t="shared" si="1867"/>
        <v>1.8184242825425141E-4</v>
      </c>
      <c r="AE1533" s="13">
        <f t="shared" si="1868"/>
        <v>8.1556329072031509E-5</v>
      </c>
      <c r="AF1533" s="13">
        <f t="shared" si="1869"/>
        <v>1.8289006794403006E-5</v>
      </c>
      <c r="AG1533" s="13">
        <f t="shared" si="1870"/>
        <v>2.7342065157632411E-6</v>
      </c>
      <c r="AH1533" s="13">
        <f t="shared" si="1871"/>
        <v>7.8904262043572916E-4</v>
      </c>
      <c r="AI1533" s="13">
        <f t="shared" si="1872"/>
        <v>2.4519499430040217E-4</v>
      </c>
      <c r="AJ1533" s="13">
        <f t="shared" si="1873"/>
        <v>3.8097172239424883E-5</v>
      </c>
      <c r="AK1533" s="13">
        <f t="shared" si="1874"/>
        <v>3.94623209113375E-6</v>
      </c>
      <c r="AL1533" s="13">
        <f t="shared" si="1875"/>
        <v>1.7090994955369165E-9</v>
      </c>
      <c r="AM1533" s="13">
        <f t="shared" si="1876"/>
        <v>1.1301506916001692E-5</v>
      </c>
      <c r="AN1533" s="13">
        <f t="shared" si="1877"/>
        <v>5.0687258518267433E-6</v>
      </c>
      <c r="AO1533" s="13">
        <f t="shared" si="1878"/>
        <v>1.1366617722721435E-6</v>
      </c>
      <c r="AP1533" s="13">
        <f t="shared" si="1879"/>
        <v>1.6993093495468492E-7</v>
      </c>
      <c r="AQ1533" s="13">
        <f t="shared" si="1880"/>
        <v>1.9053506081793989E-8</v>
      </c>
      <c r="AR1533" s="13">
        <f t="shared" si="1881"/>
        <v>7.0777123053084734E-5</v>
      </c>
      <c r="AS1533" s="13">
        <f t="shared" si="1882"/>
        <v>2.1993990988746021E-5</v>
      </c>
      <c r="AT1533" s="13">
        <f t="shared" si="1883"/>
        <v>3.4173163498764036E-6</v>
      </c>
      <c r="AU1533" s="13">
        <f t="shared" si="1884"/>
        <v>3.5397701857469653E-7</v>
      </c>
      <c r="AV1533" s="13">
        <f t="shared" si="1885"/>
        <v>2.7499589630521667E-8</v>
      </c>
      <c r="AW1533" s="13">
        <f t="shared" si="1886"/>
        <v>6.6166540751329123E-12</v>
      </c>
      <c r="AX1533" s="13">
        <f t="shared" si="1887"/>
        <v>5.8532387902458602E-7</v>
      </c>
      <c r="AY1533" s="13">
        <f t="shared" si="1888"/>
        <v>2.6251775974252604E-7</v>
      </c>
      <c r="AZ1533" s="13">
        <f t="shared" si="1889"/>
        <v>5.8869607622261274E-8</v>
      </c>
      <c r="BA1533" s="13">
        <f t="shared" si="1890"/>
        <v>8.8010063395280325E-9</v>
      </c>
      <c r="BB1533" s="13">
        <f t="shared" si="1891"/>
        <v>9.8681283581957752E-10</v>
      </c>
      <c r="BC1533" s="13">
        <f t="shared" si="1892"/>
        <v>8.8517111373015896E-11</v>
      </c>
      <c r="BD1533" s="13">
        <f t="shared" si="1893"/>
        <v>5.2905899482180637E-6</v>
      </c>
      <c r="BE1533" s="13">
        <f t="shared" si="1894"/>
        <v>1.6440508264087588E-6</v>
      </c>
      <c r="BF1533" s="13">
        <f t="shared" si="1895"/>
        <v>2.5544439715326021E-7</v>
      </c>
      <c r="BG1533" s="13">
        <f t="shared" si="1896"/>
        <v>2.6459782138458464E-8</v>
      </c>
      <c r="BH1533" s="13">
        <f t="shared" si="1897"/>
        <v>2.0555943248814866E-9</v>
      </c>
      <c r="BI1533" s="13">
        <f t="shared" si="1898"/>
        <v>1.2775518729138401E-10</v>
      </c>
      <c r="BJ1533" s="14">
        <f t="shared" si="1899"/>
        <v>0.18209733284039104</v>
      </c>
      <c r="BK1533" s="14">
        <f t="shared" si="1900"/>
        <v>0.53555402645477213</v>
      </c>
      <c r="BL1533" s="14">
        <f t="shared" si="1901"/>
        <v>0.27531120167885698</v>
      </c>
      <c r="BM1533" s="14">
        <f t="shared" si="1902"/>
        <v>4.1743257655001482E-2</v>
      </c>
      <c r="BN1533" s="14">
        <f t="shared" si="1903"/>
        <v>0.95825621022090324</v>
      </c>
    </row>
    <row r="1534" spans="1:66" x14ac:dyDescent="0.25">
      <c r="A1534" t="s">
        <v>35</v>
      </c>
      <c r="B1534" t="s">
        <v>218</v>
      </c>
      <c r="C1534" t="s">
        <v>300</v>
      </c>
      <c r="D1534" s="7" t="s">
        <v>512</v>
      </c>
      <c r="E1534" s="10">
        <f>VLOOKUP(A1534,home!$A$2:$E$405,3,FALSE)</f>
        <v>1.56944444444444</v>
      </c>
      <c r="F1534" s="10">
        <f>VLOOKUP(B1534,home!$B$2:$E$405,3,FALSE)</f>
        <v>1.35</v>
      </c>
      <c r="G1534" s="10">
        <f>VLOOKUP(C1534,away!$B$2:$E$405,4,FALSE)</f>
        <v>1.1200000000000001</v>
      </c>
      <c r="H1534" s="10">
        <f>VLOOKUP(A1534,away!$A$2:$E$405,3,FALSE)</f>
        <v>1.0833333333333299</v>
      </c>
      <c r="I1534" s="10">
        <f>VLOOKUP(C1534,away!$B$2:$E$405,3,FALSE)</f>
        <v>0.45</v>
      </c>
      <c r="J1534" s="10">
        <f>VLOOKUP(B1534,home!$B$2:$E$405,4,FALSE)</f>
        <v>1.38</v>
      </c>
      <c r="K1534" s="12">
        <f t="shared" si="1848"/>
        <v>2.3729999999999936</v>
      </c>
      <c r="L1534" s="12">
        <f t="shared" si="1849"/>
        <v>0.67274999999999785</v>
      </c>
      <c r="M1534" s="13">
        <f t="shared" si="1850"/>
        <v>4.7560628136656832E-2</v>
      </c>
      <c r="N1534" s="13">
        <f t="shared" si="1851"/>
        <v>0.11286137056828636</v>
      </c>
      <c r="O1534" s="13">
        <f t="shared" si="1852"/>
        <v>3.1996412578935776E-2</v>
      </c>
      <c r="P1534" s="13">
        <f t="shared" si="1853"/>
        <v>7.5927487049814404E-2</v>
      </c>
      <c r="Q1534" s="13">
        <f t="shared" si="1854"/>
        <v>0.13391001617927142</v>
      </c>
      <c r="R1534" s="13">
        <f t="shared" si="1855"/>
        <v>1.0762793281239488E-2</v>
      </c>
      <c r="S1534" s="13">
        <f t="shared" si="1856"/>
        <v>3.0303338683496259E-2</v>
      </c>
      <c r="T1534" s="13">
        <f t="shared" si="1857"/>
        <v>9.008796338460455E-2</v>
      </c>
      <c r="U1534" s="13">
        <f t="shared" si="1858"/>
        <v>2.5540108456381237E-2</v>
      </c>
      <c r="V1534" s="13">
        <f t="shared" si="1859"/>
        <v>5.3752592465212317E-3</v>
      </c>
      <c r="W1534" s="13">
        <f t="shared" si="1860"/>
        <v>0.10592282279780342</v>
      </c>
      <c r="X1534" s="13">
        <f t="shared" si="1861"/>
        <v>7.1259579037222021E-2</v>
      </c>
      <c r="Y1534" s="13">
        <f t="shared" si="1862"/>
        <v>2.396994089864548E-2</v>
      </c>
      <c r="Z1534" s="13">
        <f t="shared" si="1863"/>
        <v>2.4135563933179475E-3</v>
      </c>
      <c r="AA1534" s="13">
        <f t="shared" si="1864"/>
        <v>5.7273693213434739E-3</v>
      </c>
      <c r="AB1534" s="13">
        <f t="shared" si="1865"/>
        <v>6.7955236997740143E-3</v>
      </c>
      <c r="AC1534" s="13">
        <f t="shared" si="1866"/>
        <v>5.3632850166653154E-4</v>
      </c>
      <c r="AD1534" s="13">
        <f t="shared" si="1867"/>
        <v>6.2838714624796718E-2</v>
      </c>
      <c r="AE1534" s="13">
        <f t="shared" si="1868"/>
        <v>4.2274745263831848E-2</v>
      </c>
      <c r="AF1534" s="13">
        <f t="shared" si="1869"/>
        <v>1.4220167438121392E-2</v>
      </c>
      <c r="AG1534" s="13">
        <f t="shared" si="1870"/>
        <v>3.1888725479987121E-3</v>
      </c>
      <c r="AH1534" s="13">
        <f t="shared" si="1871"/>
        <v>4.0593001590116091E-4</v>
      </c>
      <c r="AI1534" s="13">
        <f t="shared" si="1872"/>
        <v>9.6327192773345226E-4</v>
      </c>
      <c r="AJ1534" s="13">
        <f t="shared" si="1873"/>
        <v>1.142922142255738E-3</v>
      </c>
      <c r="AK1534" s="13">
        <f t="shared" si="1874"/>
        <v>9.0405141452428654E-4</v>
      </c>
      <c r="AL1534" s="13">
        <f t="shared" si="1875"/>
        <v>3.4248559752175229E-5</v>
      </c>
      <c r="AM1534" s="13">
        <f t="shared" si="1876"/>
        <v>2.9823253960928442E-2</v>
      </c>
      <c r="AN1534" s="13">
        <f t="shared" si="1877"/>
        <v>2.0063594102214543E-2</v>
      </c>
      <c r="AO1534" s="13">
        <f t="shared" si="1878"/>
        <v>6.7488914661323956E-3</v>
      </c>
      <c r="AP1534" s="13">
        <f t="shared" si="1879"/>
        <v>1.513438911280185E-3</v>
      </c>
      <c r="AQ1534" s="13">
        <f t="shared" si="1880"/>
        <v>2.5454150689093521E-4</v>
      </c>
      <c r="AR1534" s="13">
        <f t="shared" si="1881"/>
        <v>5.461788363950103E-5</v>
      </c>
      <c r="AS1534" s="13">
        <f t="shared" si="1882"/>
        <v>1.296082378765356E-4</v>
      </c>
      <c r="AT1534" s="13">
        <f t="shared" si="1883"/>
        <v>1.537801742405091E-4</v>
      </c>
      <c r="AU1534" s="13">
        <f t="shared" si="1884"/>
        <v>1.2164011782424238E-4</v>
      </c>
      <c r="AV1534" s="13">
        <f t="shared" si="1885"/>
        <v>7.2162999899231601E-5</v>
      </c>
      <c r="AW1534" s="13">
        <f t="shared" si="1886"/>
        <v>1.5187673659550922E-6</v>
      </c>
      <c r="AX1534" s="13">
        <f t="shared" si="1887"/>
        <v>1.1795096941547163E-2</v>
      </c>
      <c r="AY1534" s="13">
        <f t="shared" si="1888"/>
        <v>7.9351514674258269E-3</v>
      </c>
      <c r="AZ1534" s="13">
        <f t="shared" si="1889"/>
        <v>2.6691865748553539E-3</v>
      </c>
      <c r="BA1534" s="13">
        <f t="shared" si="1890"/>
        <v>5.9856508941131127E-4</v>
      </c>
      <c r="BB1534" s="13">
        <f t="shared" si="1891"/>
        <v>1.0067116597536455E-4</v>
      </c>
      <c r="BC1534" s="13">
        <f t="shared" si="1892"/>
        <v>1.3545305381985262E-5</v>
      </c>
      <c r="BD1534" s="13">
        <f t="shared" si="1893"/>
        <v>6.124030203079033E-6</v>
      </c>
      <c r="BE1534" s="13">
        <f t="shared" si="1894"/>
        <v>1.4532323671906506E-5</v>
      </c>
      <c r="BF1534" s="13">
        <f t="shared" si="1895"/>
        <v>1.7242602036717024E-5</v>
      </c>
      <c r="BG1534" s="13">
        <f t="shared" si="1896"/>
        <v>1.3638898211043131E-5</v>
      </c>
      <c r="BH1534" s="13">
        <f t="shared" si="1897"/>
        <v>8.0912763637013169E-6</v>
      </c>
      <c r="BI1534" s="13">
        <f t="shared" si="1898"/>
        <v>3.8401197622126351E-6</v>
      </c>
      <c r="BJ1534" s="14">
        <f t="shared" si="1899"/>
        <v>0.7420501292326257</v>
      </c>
      <c r="BK1534" s="14">
        <f t="shared" si="1900"/>
        <v>0.16767244164533329</v>
      </c>
      <c r="BL1534" s="14">
        <f t="shared" si="1901"/>
        <v>8.4833661501817301E-2</v>
      </c>
      <c r="BM1534" s="14">
        <f t="shared" si="1902"/>
        <v>0.57601744827882984</v>
      </c>
      <c r="BN1534" s="14">
        <f t="shared" si="1903"/>
        <v>0.4130187077942043</v>
      </c>
    </row>
  </sheetData>
  <conditionalFormatting sqref="BJ2:BL1534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2021-09-26T19:08:06Z</dcterms:modified>
</cp:coreProperties>
</file>